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Metadata/LabelInfo.xml" ContentType="application/vnd.ms-office.classificationlabel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5" Type="http://schemas.microsoft.com/office/2020/02/relationships/classificationlabels" Target="docMetadata/LabelInfo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15"/>
  <workbookPr codeName="EstaPasta_de_trabalho"/>
  <mc:AlternateContent xmlns:mc="http://schemas.openxmlformats.org/markup-compatibility/2006">
    <mc:Choice Requires="x15">
      <x15ac:absPath xmlns:x15ac="http://schemas.microsoft.com/office/spreadsheetml/2010/11/ac" url="C:\Users\camil\OneDrive\Desktop\PLANEJAMENTO\MILK RUN SP - PWT\"/>
    </mc:Choice>
  </mc:AlternateContent>
  <xr:revisionPtr revIDLastSave="0" documentId="13_ncr:1_{E67B4C43-2BB1-4AF0-9A4C-66D77368127D}" xr6:coauthVersionLast="47" xr6:coauthVersionMax="47" xr10:uidLastSave="{00000000-0000-0000-0000-000000000000}"/>
  <bookViews>
    <workbookView xWindow="-110" yWindow="-110" windowWidth="19420" windowHeight="10300" tabRatio="536" firstSheet="1" activeTab="1" xr2:uid="{00000000-000D-0000-FFFF-FFFF00000000}"/>
  </bookViews>
  <sheets>
    <sheet name="PFEP" sheetId="2" r:id="rId1"/>
    <sheet name=" Suppliers DB " sheetId="4" r:id="rId2"/>
    <sheet name="INFORMAR M³ POR FORN" sheetId="5" state="hidden" r:id="rId3"/>
    <sheet name="Plan2" sheetId="7" state="hidden" r:id="rId4"/>
  </sheets>
  <externalReferences>
    <externalReference r:id="rId5"/>
    <externalReference r:id="rId6"/>
    <externalReference r:id="rId7"/>
    <externalReference r:id="rId8"/>
  </externalReferences>
  <definedNames>
    <definedName name="_xlnm._FilterDatabase" localSheetId="1" hidden="1">' Suppliers DB '!$A$2:$AN$4</definedName>
    <definedName name="_xlnm._FilterDatabase" localSheetId="2" hidden="1">'INFORMAR M³ POR FORN'!$A$1:$D$7</definedName>
    <definedName name="_xlnm._FilterDatabase" localSheetId="0" hidden="1">PFEP!$A$3:$BL$289</definedName>
  </definedNames>
  <calcPr calcId="191028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6" i="2" l="1"/>
  <c r="AF6" i="2"/>
  <c r="O6" i="2"/>
  <c r="Q6" i="2"/>
  <c r="P6" i="2"/>
  <c r="Y6" i="2"/>
  <c r="AE6" i="2"/>
  <c r="AA6" i="2"/>
  <c r="AB6" i="2"/>
  <c r="BD6" i="2"/>
  <c r="AC6" i="2"/>
  <c r="AG6" i="2"/>
  <c r="AM6" i="2"/>
  <c r="AH6" i="2"/>
  <c r="AJ6" i="2"/>
  <c r="AK6" i="2"/>
  <c r="AO6" i="2"/>
  <c r="AP6" i="2"/>
  <c r="AX6" i="2"/>
  <c r="BE6" i="2"/>
  <c r="BF6" i="2"/>
  <c r="BG6" i="2"/>
  <c r="BL6" i="2"/>
  <c r="M7" i="2"/>
  <c r="O7" i="2"/>
  <c r="AG7" i="2"/>
  <c r="P7" i="2"/>
  <c r="Y7" i="2"/>
  <c r="AA7" i="2"/>
  <c r="Z7" i="2"/>
  <c r="AC7" i="2"/>
  <c r="AE7" i="2"/>
  <c r="AQ7" i="2"/>
  <c r="AX7" i="2"/>
  <c r="BF7" i="2"/>
  <c r="BH7" i="2"/>
  <c r="BL7" i="2"/>
  <c r="M8" i="2"/>
  <c r="O8" i="2"/>
  <c r="AK8" i="2"/>
  <c r="P8" i="2"/>
  <c r="Q8" i="2"/>
  <c r="Y8" i="2"/>
  <c r="AB8" i="2"/>
  <c r="BD8" i="2"/>
  <c r="Z8" i="2"/>
  <c r="AA8" i="2"/>
  <c r="AC8" i="2"/>
  <c r="AE8" i="2"/>
  <c r="AF8" i="2"/>
  <c r="AG8" i="2"/>
  <c r="AH8" i="2"/>
  <c r="AI8" i="2"/>
  <c r="AJ8" i="2"/>
  <c r="AL8" i="2"/>
  <c r="AM8" i="2"/>
  <c r="AN8" i="2"/>
  <c r="AO8" i="2"/>
  <c r="AP8" i="2"/>
  <c r="AQ8" i="2"/>
  <c r="AX8" i="2"/>
  <c r="BE8" i="2"/>
  <c r="BF8" i="2"/>
  <c r="BG8" i="2"/>
  <c r="BH8" i="2"/>
  <c r="BI8" i="2"/>
  <c r="BL8" i="2"/>
  <c r="M9" i="2"/>
  <c r="BG9" i="2"/>
  <c r="O9" i="2"/>
  <c r="Q9" i="2"/>
  <c r="P9" i="2"/>
  <c r="Y9" i="2"/>
  <c r="Z9" i="2"/>
  <c r="AA9" i="2"/>
  <c r="AB9" i="2"/>
  <c r="AC9" i="2"/>
  <c r="AE9" i="2"/>
  <c r="AF9" i="2"/>
  <c r="AG9" i="2"/>
  <c r="AP9" i="2"/>
  <c r="AI9" i="2"/>
  <c r="AK9" i="2"/>
  <c r="AQ9" i="2"/>
  <c r="AX9" i="2"/>
  <c r="BD9" i="2"/>
  <c r="BE9" i="2"/>
  <c r="BF9" i="2"/>
  <c r="BH9" i="2"/>
  <c r="BL9" i="2"/>
  <c r="M10" i="2"/>
  <c r="O10" i="2"/>
  <c r="Q10" i="2"/>
  <c r="P10" i="2"/>
  <c r="Y10" i="2"/>
  <c r="AA10" i="2"/>
  <c r="AC10" i="2"/>
  <c r="AF10" i="2"/>
  <c r="AG10" i="2"/>
  <c r="AH10" i="2"/>
  <c r="AJ10" i="2"/>
  <c r="AK10" i="2"/>
  <c r="AO10" i="2"/>
  <c r="AP10" i="2"/>
  <c r="BE10" i="2"/>
  <c r="BF10" i="2"/>
  <c r="BG10" i="2"/>
  <c r="BL10" i="2"/>
  <c r="M11" i="2"/>
  <c r="O11" i="2"/>
  <c r="AJ11" i="2"/>
  <c r="P11" i="2"/>
  <c r="Q11" i="2"/>
  <c r="Y11" i="2"/>
  <c r="Z11" i="2"/>
  <c r="AC11" i="2"/>
  <c r="AE11" i="2"/>
  <c r="AG11" i="2"/>
  <c r="AN11" i="2"/>
  <c r="AH11" i="2"/>
  <c r="AI11" i="2"/>
  <c r="AK11" i="2"/>
  <c r="AO11" i="2"/>
  <c r="AP11" i="2"/>
  <c r="AQ11" i="2"/>
  <c r="BF11" i="2"/>
  <c r="BG11" i="2"/>
  <c r="BH11" i="2"/>
  <c r="BL11" i="2"/>
  <c r="M12" i="2"/>
  <c r="O12" i="2"/>
  <c r="P12" i="2"/>
  <c r="Q12" i="2"/>
  <c r="Y12" i="2"/>
  <c r="Z12" i="2"/>
  <c r="AA12" i="2"/>
  <c r="AC12" i="2"/>
  <c r="AE12" i="2"/>
  <c r="AF12" i="2"/>
  <c r="AG12" i="2"/>
  <c r="AH12" i="2"/>
  <c r="AI12" i="2"/>
  <c r="AJ12" i="2"/>
  <c r="AK12" i="2"/>
  <c r="AL12" i="2"/>
  <c r="AM12" i="2"/>
  <c r="AN12" i="2"/>
  <c r="AO12" i="2"/>
  <c r="AP12" i="2"/>
  <c r="AQ12" i="2"/>
  <c r="AX12" i="2"/>
  <c r="BE12" i="2"/>
  <c r="BF12" i="2"/>
  <c r="BG12" i="2"/>
  <c r="BH12" i="2"/>
  <c r="BI12" i="2"/>
  <c r="M13" i="2"/>
  <c r="BG13" i="2"/>
  <c r="O13" i="2"/>
  <c r="P13" i="2"/>
  <c r="Y13" i="2"/>
  <c r="AC13" i="2"/>
  <c r="Z13" i="2"/>
  <c r="AA13" i="2"/>
  <c r="AB13" i="2"/>
  <c r="AE13" i="2"/>
  <c r="AK13" i="2"/>
  <c r="AQ13" i="2"/>
  <c r="AX13" i="2"/>
  <c r="BD13" i="2"/>
  <c r="BE13" i="2"/>
  <c r="BF13" i="2"/>
  <c r="BH13" i="2"/>
  <c r="AL13" i="2"/>
  <c r="BI13" i="2"/>
  <c r="BL13" i="2"/>
  <c r="M14" i="2"/>
  <c r="O14" i="2"/>
  <c r="P14" i="2"/>
  <c r="Y14" i="2"/>
  <c r="AC14" i="2"/>
  <c r="AA14" i="2"/>
  <c r="AB14" i="2"/>
  <c r="BD14" i="2"/>
  <c r="AF14" i="2"/>
  <c r="AK14" i="2"/>
  <c r="AX14" i="2"/>
  <c r="BE14" i="2"/>
  <c r="BF14" i="2"/>
  <c r="M15" i="2"/>
  <c r="O15" i="2"/>
  <c r="AJ15" i="2"/>
  <c r="P15" i="2"/>
  <c r="Y15" i="2"/>
  <c r="AB15" i="2"/>
  <c r="BD15" i="2"/>
  <c r="AG15" i="2"/>
  <c r="AH15" i="2"/>
  <c r="AO15" i="2"/>
  <c r="AP15" i="2"/>
  <c r="BF15" i="2"/>
  <c r="M16" i="2"/>
  <c r="AF16" i="2"/>
  <c r="O16" i="2"/>
  <c r="AK16" i="2"/>
  <c r="P16" i="2"/>
  <c r="Q16" i="2"/>
  <c r="Y16" i="2"/>
  <c r="Z16" i="2"/>
  <c r="AC16" i="2"/>
  <c r="AG16" i="2"/>
  <c r="AH16" i="2"/>
  <c r="AI16" i="2"/>
  <c r="AJ16" i="2"/>
  <c r="AM16" i="2"/>
  <c r="AN16" i="2"/>
  <c r="AO16" i="2"/>
  <c r="AP16" i="2"/>
  <c r="AX16" i="2"/>
  <c r="BE16" i="2"/>
  <c r="BF16" i="2"/>
  <c r="BL16" i="2"/>
  <c r="M17" i="2"/>
  <c r="AF17" i="2"/>
  <c r="O17" i="2"/>
  <c r="P17" i="2"/>
  <c r="Y17" i="2"/>
  <c r="Z17" i="2"/>
  <c r="AA17" i="2"/>
  <c r="AB17" i="2"/>
  <c r="BD17" i="2"/>
  <c r="AC17" i="2"/>
  <c r="AE17" i="2"/>
  <c r="AG17" i="2"/>
  <c r="AM17" i="2"/>
  <c r="AJ17" i="2"/>
  <c r="AQ17" i="2"/>
  <c r="AX17" i="2"/>
  <c r="BE17" i="2"/>
  <c r="BF17" i="2"/>
  <c r="BG17" i="2"/>
  <c r="BH17" i="2"/>
  <c r="BL17" i="2"/>
  <c r="M18" i="2"/>
  <c r="O18" i="2"/>
  <c r="P18" i="2"/>
  <c r="Q18" i="2"/>
  <c r="Y18" i="2"/>
  <c r="Z18" i="2"/>
  <c r="AB18" i="2"/>
  <c r="BD18" i="2"/>
  <c r="AC18" i="2"/>
  <c r="AH18" i="2"/>
  <c r="AK18" i="2"/>
  <c r="AX18" i="2"/>
  <c r="BE18" i="2"/>
  <c r="BF18" i="2"/>
  <c r="BG18" i="2"/>
  <c r="BL18" i="2"/>
  <c r="M19" i="2"/>
  <c r="O19" i="2"/>
  <c r="AJ19" i="2"/>
  <c r="P19" i="2"/>
  <c r="Q19" i="2"/>
  <c r="Y19" i="2"/>
  <c r="Z19" i="2"/>
  <c r="AB19" i="2"/>
  <c r="AC19" i="2"/>
  <c r="AE19" i="2"/>
  <c r="AG19" i="2"/>
  <c r="AH19" i="2"/>
  <c r="AK19" i="2"/>
  <c r="AN19" i="2"/>
  <c r="AQ19" i="2"/>
  <c r="AX19" i="2"/>
  <c r="BD19" i="2"/>
  <c r="BF19" i="2"/>
  <c r="BH19" i="2"/>
  <c r="BI19" i="2"/>
  <c r="BL19" i="2"/>
  <c r="M20" i="2"/>
  <c r="O20" i="2"/>
  <c r="P20" i="2"/>
  <c r="Q20" i="2"/>
  <c r="Y20" i="2"/>
  <c r="Z20" i="2"/>
  <c r="AC20" i="2"/>
  <c r="AF20" i="2"/>
  <c r="AG20" i="2"/>
  <c r="AH20" i="2"/>
  <c r="AI20" i="2"/>
  <c r="AJ20" i="2"/>
  <c r="AK20" i="2"/>
  <c r="AM20" i="2"/>
  <c r="AN20" i="2"/>
  <c r="AO20" i="2"/>
  <c r="AP20" i="2"/>
  <c r="AQ20" i="2"/>
  <c r="AX20" i="2"/>
  <c r="BF20" i="2"/>
  <c r="BG20" i="2"/>
  <c r="M21" i="2"/>
  <c r="O21" i="2"/>
  <c r="P21" i="2"/>
  <c r="Y21" i="2"/>
  <c r="Z21" i="2"/>
  <c r="AE21" i="2"/>
  <c r="AH21" i="2"/>
  <c r="AJ21" i="2"/>
  <c r="BE21" i="2"/>
  <c r="BF21" i="2"/>
  <c r="BH21" i="2"/>
  <c r="M22" i="2"/>
  <c r="O22" i="2"/>
  <c r="Q22" i="2"/>
  <c r="P22" i="2"/>
  <c r="Y22" i="2"/>
  <c r="AC22" i="2"/>
  <c r="AG22" i="2"/>
  <c r="AH22" i="2"/>
  <c r="AJ22" i="2"/>
  <c r="AK22" i="2"/>
  <c r="BE22" i="2"/>
  <c r="BF22" i="2"/>
  <c r="BG22" i="2"/>
  <c r="M23" i="2"/>
  <c r="O23" i="2"/>
  <c r="P23" i="2"/>
  <c r="Y23" i="2"/>
  <c r="Z23" i="2"/>
  <c r="AA23" i="2"/>
  <c r="AB23" i="2"/>
  <c r="AC23" i="2"/>
  <c r="AE23" i="2"/>
  <c r="AG23" i="2"/>
  <c r="AK23" i="2"/>
  <c r="AL23" i="2"/>
  <c r="AX23" i="2"/>
  <c r="BD23" i="2"/>
  <c r="BF23" i="2"/>
  <c r="BG23" i="2"/>
  <c r="BH23" i="2"/>
  <c r="BI23" i="2"/>
  <c r="BL23" i="2"/>
  <c r="M24" i="2"/>
  <c r="BG24" i="2"/>
  <c r="O24" i="2"/>
  <c r="P24" i="2"/>
  <c r="Q24" i="2"/>
  <c r="Y24" i="2"/>
  <c r="AA24" i="2"/>
  <c r="AC24" i="2"/>
  <c r="AE24" i="2"/>
  <c r="AF24" i="2"/>
  <c r="AH24" i="2"/>
  <c r="AX24" i="2"/>
  <c r="BE24" i="2"/>
  <c r="BF24" i="2"/>
  <c r="BH24" i="2"/>
  <c r="BL24" i="2"/>
  <c r="M25" i="2"/>
  <c r="O25" i="2"/>
  <c r="Q25" i="2"/>
  <c r="P25" i="2"/>
  <c r="Y25" i="2"/>
  <c r="AA25" i="2"/>
  <c r="AC25" i="2"/>
  <c r="AE25" i="2"/>
  <c r="AG25" i="2"/>
  <c r="AH25" i="2"/>
  <c r="AK25" i="2"/>
  <c r="AN25" i="2"/>
  <c r="AP25" i="2"/>
  <c r="BE25" i="2"/>
  <c r="BF25" i="2"/>
  <c r="BG25" i="2"/>
  <c r="BH25" i="2"/>
  <c r="BL25" i="2"/>
  <c r="M26" i="2"/>
  <c r="AF26" i="2"/>
  <c r="O26" i="2"/>
  <c r="P26" i="2"/>
  <c r="Q26" i="2"/>
  <c r="Y26" i="2"/>
  <c r="AE26" i="2"/>
  <c r="Z26" i="2"/>
  <c r="AA26" i="2"/>
  <c r="AB26" i="2"/>
  <c r="AC26" i="2"/>
  <c r="AG26" i="2"/>
  <c r="AH26" i="2"/>
  <c r="AJ26" i="2"/>
  <c r="AK26" i="2"/>
  <c r="AL26" i="2"/>
  <c r="AQ26" i="2"/>
  <c r="BD26" i="2"/>
  <c r="BE26" i="2"/>
  <c r="BF26" i="2"/>
  <c r="BG26" i="2"/>
  <c r="BH26" i="2"/>
  <c r="BI26" i="2"/>
  <c r="BL26" i="2"/>
  <c r="M27" i="2"/>
  <c r="O27" i="2"/>
  <c r="P27" i="2"/>
  <c r="Y27" i="2"/>
  <c r="BF27" i="2"/>
  <c r="M28" i="2"/>
  <c r="O28" i="2"/>
  <c r="AH28" i="2"/>
  <c r="P28" i="2"/>
  <c r="Q28" i="2"/>
  <c r="Y28" i="2"/>
  <c r="Z28" i="2"/>
  <c r="AA28" i="2"/>
  <c r="AB28" i="2"/>
  <c r="BD28" i="2"/>
  <c r="AC28" i="2"/>
  <c r="AE28" i="2"/>
  <c r="AG28" i="2"/>
  <c r="AP28" i="2"/>
  <c r="AI28" i="2"/>
  <c r="AJ28" i="2"/>
  <c r="AK28" i="2"/>
  <c r="AL28" i="2"/>
  <c r="AM28" i="2"/>
  <c r="AN28" i="2"/>
  <c r="AO28" i="2"/>
  <c r="AQ28" i="2"/>
  <c r="AX28" i="2"/>
  <c r="BE28" i="2"/>
  <c r="BF28" i="2"/>
  <c r="BH28" i="2"/>
  <c r="BI28" i="2"/>
  <c r="BL28" i="2"/>
  <c r="M29" i="2"/>
  <c r="O29" i="2"/>
  <c r="P29" i="2"/>
  <c r="Y29" i="2"/>
  <c r="AB29" i="2"/>
  <c r="BD29" i="2"/>
  <c r="AC29" i="2"/>
  <c r="AF29" i="2"/>
  <c r="AG29" i="2"/>
  <c r="AM29" i="2"/>
  <c r="AH29" i="2"/>
  <c r="AI29" i="2"/>
  <c r="AJ29" i="2"/>
  <c r="AO29" i="2"/>
  <c r="AP29" i="2"/>
  <c r="AQ29" i="2"/>
  <c r="AX29" i="2"/>
  <c r="BE29" i="2"/>
  <c r="BF29" i="2"/>
  <c r="BG29" i="2"/>
  <c r="BL29" i="2"/>
  <c r="M30" i="2"/>
  <c r="BG30" i="2"/>
  <c r="O30" i="2"/>
  <c r="P30" i="2"/>
  <c r="Y30" i="2"/>
  <c r="Z30" i="2"/>
  <c r="AB30" i="2"/>
  <c r="BD30" i="2"/>
  <c r="AC30" i="2"/>
  <c r="AF30" i="2"/>
  <c r="AH30" i="2"/>
  <c r="AQ30" i="2"/>
  <c r="AX30" i="2"/>
  <c r="BF30" i="2"/>
  <c r="BH30" i="2"/>
  <c r="AL30" i="2"/>
  <c r="BI30" i="2"/>
  <c r="BL30" i="2"/>
  <c r="M31" i="2"/>
  <c r="O31" i="2"/>
  <c r="P31" i="2"/>
  <c r="Q31" i="2"/>
  <c r="Y31" i="2"/>
  <c r="AF31" i="2"/>
  <c r="Z31" i="2"/>
  <c r="AA31" i="2"/>
  <c r="AB31" i="2"/>
  <c r="BD31" i="2"/>
  <c r="AE31" i="2"/>
  <c r="AG31" i="2"/>
  <c r="AN31" i="2"/>
  <c r="AH31" i="2"/>
  <c r="AI31" i="2"/>
  <c r="AJ31" i="2"/>
  <c r="AK31" i="2"/>
  <c r="AM31" i="2"/>
  <c r="AO31" i="2"/>
  <c r="AP31" i="2"/>
  <c r="AQ31" i="2"/>
  <c r="AX31" i="2"/>
  <c r="BE31" i="2"/>
  <c r="BF31" i="2"/>
  <c r="BG31" i="2"/>
  <c r="BH31" i="2"/>
  <c r="BL31" i="2"/>
  <c r="M32" i="2"/>
  <c r="BG32" i="2"/>
  <c r="O32" i="2"/>
  <c r="AK32" i="2"/>
  <c r="P32" i="2"/>
  <c r="Q32" i="2"/>
  <c r="Y32" i="2"/>
  <c r="AB32" i="2"/>
  <c r="Z32" i="2"/>
  <c r="AA32" i="2"/>
  <c r="AC32" i="2"/>
  <c r="AE32" i="2"/>
  <c r="AF32" i="2"/>
  <c r="AG32" i="2"/>
  <c r="AP32" i="2"/>
  <c r="AH32" i="2"/>
  <c r="AJ32" i="2"/>
  <c r="AQ32" i="2"/>
  <c r="AX32" i="2"/>
  <c r="BD32" i="2"/>
  <c r="BE32" i="2"/>
  <c r="BF32" i="2"/>
  <c r="BH32" i="2"/>
  <c r="BL32" i="2"/>
  <c r="M33" i="2"/>
  <c r="O33" i="2"/>
  <c r="P33" i="2"/>
  <c r="Y33" i="2"/>
  <c r="Z33" i="2"/>
  <c r="AA33" i="2"/>
  <c r="AB33" i="2"/>
  <c r="BD33" i="2"/>
  <c r="AC33" i="2"/>
  <c r="AE33" i="2"/>
  <c r="AF33" i="2"/>
  <c r="AG33" i="2"/>
  <c r="AO33" i="2"/>
  <c r="AJ33" i="2"/>
  <c r="AL33" i="2"/>
  <c r="AM33" i="2"/>
  <c r="AN33" i="2"/>
  <c r="AQ33" i="2"/>
  <c r="AX33" i="2"/>
  <c r="BE33" i="2"/>
  <c r="BF33" i="2"/>
  <c r="BG33" i="2"/>
  <c r="BH33" i="2"/>
  <c r="BI33" i="2"/>
  <c r="BL33" i="2"/>
  <c r="M34" i="2"/>
  <c r="O34" i="2"/>
  <c r="P34" i="2"/>
  <c r="Q34" i="2"/>
  <c r="Y34" i="2"/>
  <c r="Z34" i="2"/>
  <c r="AA34" i="2"/>
  <c r="AB34" i="2"/>
  <c r="AC34" i="2"/>
  <c r="AF34" i="2"/>
  <c r="AG34" i="2"/>
  <c r="AH34" i="2"/>
  <c r="AJ34" i="2"/>
  <c r="AK34" i="2"/>
  <c r="AO34" i="2"/>
  <c r="AQ34" i="2"/>
  <c r="AX34" i="2"/>
  <c r="BD34" i="2"/>
  <c r="BE34" i="2"/>
  <c r="BF34" i="2"/>
  <c r="BG34" i="2"/>
  <c r="BL34" i="2"/>
  <c r="M35" i="2"/>
  <c r="BG35" i="2"/>
  <c r="O35" i="2"/>
  <c r="P35" i="2"/>
  <c r="Y35" i="2"/>
  <c r="Z35" i="2"/>
  <c r="AC35" i="2"/>
  <c r="AE35" i="2"/>
  <c r="AH35" i="2"/>
  <c r="AQ35" i="2"/>
  <c r="AX35" i="2"/>
  <c r="BF35" i="2"/>
  <c r="BH35" i="2"/>
  <c r="BL35" i="2"/>
  <c r="M36" i="2"/>
  <c r="O36" i="2"/>
  <c r="P36" i="2"/>
  <c r="Q36" i="2"/>
  <c r="Y36" i="2"/>
  <c r="Z36" i="2"/>
  <c r="AG36" i="2"/>
  <c r="AH36" i="2"/>
  <c r="AI36" i="2"/>
  <c r="AJ36" i="2"/>
  <c r="AK36" i="2"/>
  <c r="AM36" i="2"/>
  <c r="AN36" i="2"/>
  <c r="AO36" i="2"/>
  <c r="AP36" i="2"/>
  <c r="BF36" i="2"/>
  <c r="M37" i="2"/>
  <c r="AF37" i="2"/>
  <c r="O37" i="2"/>
  <c r="P37" i="2"/>
  <c r="Y37" i="2"/>
  <c r="Z37" i="2"/>
  <c r="AA37" i="2"/>
  <c r="AG37" i="2"/>
  <c r="AN37" i="2"/>
  <c r="AH37" i="2"/>
  <c r="AI37" i="2"/>
  <c r="AP37" i="2"/>
  <c r="AQ37" i="2"/>
  <c r="AX37" i="2"/>
  <c r="BE37" i="2"/>
  <c r="BF37" i="2"/>
  <c r="BG37" i="2"/>
  <c r="BH37" i="2"/>
  <c r="BL37" i="2"/>
  <c r="M38" i="2"/>
  <c r="O38" i="2"/>
  <c r="AH38" i="2"/>
  <c r="P38" i="2"/>
  <c r="Q38" i="2"/>
  <c r="Y38" i="2"/>
  <c r="Z38" i="2"/>
  <c r="AA38" i="2"/>
  <c r="AB38" i="2"/>
  <c r="AC38" i="2"/>
  <c r="AE38" i="2"/>
  <c r="AG38" i="2"/>
  <c r="AJ38" i="2"/>
  <c r="AK38" i="2"/>
  <c r="AN38" i="2"/>
  <c r="AQ38" i="2"/>
  <c r="AX38" i="2"/>
  <c r="BD38" i="2"/>
  <c r="BE38" i="2"/>
  <c r="BF38" i="2"/>
  <c r="BH38" i="2"/>
  <c r="AL38" i="2"/>
  <c r="BI38" i="2"/>
  <c r="BL38" i="2"/>
  <c r="M39" i="2"/>
  <c r="O39" i="2"/>
  <c r="AG39" i="2"/>
  <c r="P39" i="2"/>
  <c r="Y39" i="2"/>
  <c r="Z39" i="2"/>
  <c r="AA39" i="2"/>
  <c r="AF39" i="2"/>
  <c r="AH39" i="2"/>
  <c r="AQ39" i="2"/>
  <c r="AX39" i="2"/>
  <c r="BE39" i="2"/>
  <c r="BF39" i="2"/>
  <c r="BG39" i="2"/>
  <c r="M40" i="2"/>
  <c r="O40" i="2"/>
  <c r="P40" i="2"/>
  <c r="Y40" i="2"/>
  <c r="Z40" i="2"/>
  <c r="AH40" i="2"/>
  <c r="AK40" i="2"/>
  <c r="BF40" i="2"/>
  <c r="BL40" i="2"/>
  <c r="M41" i="2"/>
  <c r="BG41" i="2"/>
  <c r="O41" i="2"/>
  <c r="P41" i="2"/>
  <c r="Q41" i="2"/>
  <c r="Y41" i="2"/>
  <c r="AA41" i="2"/>
  <c r="AG41" i="2"/>
  <c r="AH41" i="2"/>
  <c r="AI41" i="2"/>
  <c r="AJ41" i="2"/>
  <c r="AK41" i="2"/>
  <c r="AM41" i="2"/>
  <c r="AN41" i="2"/>
  <c r="AO41" i="2"/>
  <c r="AP41" i="2"/>
  <c r="BF41" i="2"/>
  <c r="M42" i="2"/>
  <c r="O42" i="2"/>
  <c r="AH42" i="2"/>
  <c r="P42" i="2"/>
  <c r="Q42" i="2"/>
  <c r="Y42" i="2"/>
  <c r="AA42" i="2"/>
  <c r="AG42" i="2"/>
  <c r="AI42" i="2"/>
  <c r="AJ42" i="2"/>
  <c r="AK42" i="2"/>
  <c r="BF42" i="2"/>
  <c r="BL42" i="2"/>
  <c r="M43" i="2"/>
  <c r="O43" i="2"/>
  <c r="AG43" i="2"/>
  <c r="P43" i="2"/>
  <c r="Y43" i="2"/>
  <c r="AF43" i="2"/>
  <c r="AC43" i="2"/>
  <c r="AE43" i="2"/>
  <c r="BF43" i="2"/>
  <c r="BG43" i="2"/>
  <c r="BL43" i="2"/>
  <c r="M44" i="2"/>
  <c r="O44" i="2"/>
  <c r="P44" i="2"/>
  <c r="Q44" i="2"/>
  <c r="Y44" i="2"/>
  <c r="AA44" i="2"/>
  <c r="AE44" i="2"/>
  <c r="AG44" i="2"/>
  <c r="AH44" i="2"/>
  <c r="AI44" i="2"/>
  <c r="AJ44" i="2"/>
  <c r="AK44" i="2"/>
  <c r="AO44" i="2"/>
  <c r="AP44" i="2"/>
  <c r="BE44" i="2"/>
  <c r="BF44" i="2"/>
  <c r="M45" i="2"/>
  <c r="O45" i="2"/>
  <c r="P45" i="2"/>
  <c r="Q45" i="2"/>
  <c r="Y45" i="2"/>
  <c r="Z45" i="2"/>
  <c r="AA45" i="2"/>
  <c r="AB45" i="2"/>
  <c r="AE45" i="2"/>
  <c r="AG45" i="2"/>
  <c r="AI45" i="2"/>
  <c r="AJ45" i="2"/>
  <c r="AL45" i="2"/>
  <c r="AO45" i="2"/>
  <c r="AX45" i="2"/>
  <c r="BD45" i="2"/>
  <c r="BF45" i="2"/>
  <c r="BG45" i="2"/>
  <c r="BH45" i="2"/>
  <c r="BI45" i="2"/>
  <c r="BL45" i="2"/>
  <c r="M46" i="2"/>
  <c r="O46" i="2"/>
  <c r="P46" i="2"/>
  <c r="Q46" i="2"/>
  <c r="Y46" i="2"/>
  <c r="AC46" i="2"/>
  <c r="AF46" i="2"/>
  <c r="AH46" i="2"/>
  <c r="BF46" i="2"/>
  <c r="BH46" i="2"/>
  <c r="BI46" i="2"/>
  <c r="M47" i="2"/>
  <c r="O47" i="2"/>
  <c r="P47" i="2"/>
  <c r="Y47" i="2"/>
  <c r="Z47" i="2"/>
  <c r="AA47" i="2"/>
  <c r="AB47" i="2"/>
  <c r="AC47" i="2"/>
  <c r="AE47" i="2"/>
  <c r="AG47" i="2"/>
  <c r="AI47" i="2"/>
  <c r="AK47" i="2"/>
  <c r="AQ47" i="2"/>
  <c r="AX47" i="2"/>
  <c r="BD47" i="2"/>
  <c r="BE47" i="2"/>
  <c r="BF47" i="2"/>
  <c r="BH47" i="2"/>
  <c r="BI47" i="2"/>
  <c r="BL47" i="2"/>
  <c r="M48" i="2"/>
  <c r="O48" i="2"/>
  <c r="Q48" i="2"/>
  <c r="P48" i="2"/>
  <c r="Y48" i="2"/>
  <c r="AA48" i="2"/>
  <c r="AB48" i="2"/>
  <c r="BD48" i="2"/>
  <c r="AC48" i="2"/>
  <c r="AF48" i="2"/>
  <c r="AH48" i="2"/>
  <c r="AK48" i="2"/>
  <c r="AQ48" i="2"/>
  <c r="AX48" i="2"/>
  <c r="BE48" i="2"/>
  <c r="BF48" i="2"/>
  <c r="BL48" i="2"/>
  <c r="M49" i="2"/>
  <c r="O49" i="2"/>
  <c r="AJ49" i="2"/>
  <c r="P49" i="2"/>
  <c r="Q49" i="2"/>
  <c r="Y49" i="2"/>
  <c r="Z49" i="2"/>
  <c r="AB49" i="2"/>
  <c r="AC49" i="2"/>
  <c r="AE49" i="2"/>
  <c r="AG49" i="2"/>
  <c r="AH49" i="2"/>
  <c r="AK49" i="2"/>
  <c r="AO49" i="2"/>
  <c r="AP49" i="2"/>
  <c r="AQ49" i="2"/>
  <c r="AX49" i="2"/>
  <c r="BD49" i="2"/>
  <c r="BF49" i="2"/>
  <c r="BH49" i="2"/>
  <c r="AL49" i="2"/>
  <c r="BI49" i="2"/>
  <c r="BL49" i="2"/>
  <c r="M50" i="2"/>
  <c r="O50" i="2"/>
  <c r="P50" i="2"/>
  <c r="Q50" i="2"/>
  <c r="Y50" i="2"/>
  <c r="Z50" i="2"/>
  <c r="AF50" i="2"/>
  <c r="AG50" i="2"/>
  <c r="AH50" i="2"/>
  <c r="AI50" i="2"/>
  <c r="AJ50" i="2"/>
  <c r="AK50" i="2"/>
  <c r="AM50" i="2"/>
  <c r="AN50" i="2"/>
  <c r="AO50" i="2"/>
  <c r="AP50" i="2"/>
  <c r="AQ50" i="2"/>
  <c r="AX50" i="2"/>
  <c r="BF50" i="2"/>
  <c r="BG50" i="2"/>
  <c r="BH50" i="2"/>
  <c r="M51" i="2"/>
  <c r="O51" i="2"/>
  <c r="P51" i="2"/>
  <c r="Y51" i="2"/>
  <c r="AG51" i="2"/>
  <c r="AP51" i="2"/>
  <c r="AH51" i="2"/>
  <c r="AJ51" i="2"/>
  <c r="AM51" i="2"/>
  <c r="BF51" i="2"/>
  <c r="BH51" i="2"/>
  <c r="M52" i="2"/>
  <c r="O52" i="2"/>
  <c r="P52" i="2"/>
  <c r="Y52" i="2"/>
  <c r="AC52" i="2"/>
  <c r="AF52" i="2"/>
  <c r="AX52" i="2"/>
  <c r="BE52" i="2"/>
  <c r="BF52" i="2"/>
  <c r="BL52" i="2"/>
  <c r="M53" i="2"/>
  <c r="O53" i="2"/>
  <c r="P53" i="2"/>
  <c r="Y53" i="2"/>
  <c r="Z53" i="2"/>
  <c r="AB53" i="2"/>
  <c r="BD53" i="2"/>
  <c r="AC53" i="2"/>
  <c r="AE53" i="2"/>
  <c r="AG53" i="2"/>
  <c r="AI53" i="2"/>
  <c r="AO53" i="2"/>
  <c r="AP53" i="2"/>
  <c r="AX53" i="2"/>
  <c r="BF53" i="2"/>
  <c r="BG53" i="2"/>
  <c r="BL53" i="2"/>
  <c r="M54" i="2"/>
  <c r="O54" i="2"/>
  <c r="P54" i="2"/>
  <c r="Q54" i="2"/>
  <c r="Y54" i="2"/>
  <c r="AC54" i="2"/>
  <c r="AF54" i="2"/>
  <c r="AG54" i="2"/>
  <c r="AH54" i="2"/>
  <c r="AI54" i="2"/>
  <c r="AP54" i="2"/>
  <c r="AQ54" i="2"/>
  <c r="AX54" i="2"/>
  <c r="BF54" i="2"/>
  <c r="BH54" i="2"/>
  <c r="AL54" i="2"/>
  <c r="M55" i="2"/>
  <c r="O55" i="2"/>
  <c r="P55" i="2"/>
  <c r="Y55" i="2"/>
  <c r="Z55" i="2"/>
  <c r="AA55" i="2"/>
  <c r="AB55" i="2"/>
  <c r="AC55" i="2"/>
  <c r="AE55" i="2"/>
  <c r="AF55" i="2"/>
  <c r="AG55" i="2"/>
  <c r="AJ55" i="2"/>
  <c r="AK55" i="2"/>
  <c r="AL55" i="2"/>
  <c r="AM55" i="2"/>
  <c r="AN55" i="2"/>
  <c r="AQ55" i="2"/>
  <c r="AX55" i="2"/>
  <c r="BD55" i="2"/>
  <c r="BE55" i="2"/>
  <c r="BF55" i="2"/>
  <c r="BG55" i="2"/>
  <c r="BH55" i="2"/>
  <c r="BI55" i="2"/>
  <c r="BL55" i="2"/>
  <c r="M56" i="2"/>
  <c r="O56" i="2"/>
  <c r="P56" i="2"/>
  <c r="Q56" i="2"/>
  <c r="Y56" i="2"/>
  <c r="Z56" i="2"/>
  <c r="AA56" i="2"/>
  <c r="AB56" i="2"/>
  <c r="AC56" i="2"/>
  <c r="AF56" i="2"/>
  <c r="AG56" i="2"/>
  <c r="AH56" i="2"/>
  <c r="AJ56" i="2"/>
  <c r="AK56" i="2"/>
  <c r="AO56" i="2"/>
  <c r="AP56" i="2"/>
  <c r="AQ56" i="2"/>
  <c r="AX56" i="2"/>
  <c r="BD56" i="2"/>
  <c r="BE56" i="2"/>
  <c r="BF56" i="2"/>
  <c r="BG56" i="2"/>
  <c r="BL56" i="2"/>
  <c r="M57" i="2"/>
  <c r="BG57" i="2"/>
  <c r="O57" i="2"/>
  <c r="P57" i="2"/>
  <c r="Y57" i="2"/>
  <c r="Z57" i="2"/>
  <c r="AC57" i="2"/>
  <c r="AE57" i="2"/>
  <c r="AF57" i="2"/>
  <c r="AH57" i="2"/>
  <c r="AQ57" i="2"/>
  <c r="AX57" i="2"/>
  <c r="BF57" i="2"/>
  <c r="BH57" i="2"/>
  <c r="BL57" i="2"/>
  <c r="M58" i="2"/>
  <c r="O58" i="2"/>
  <c r="P58" i="2"/>
  <c r="Q58" i="2"/>
  <c r="Y58" i="2"/>
  <c r="AA58" i="2"/>
  <c r="Z58" i="2"/>
  <c r="AG58" i="2"/>
  <c r="AH58" i="2"/>
  <c r="AI58" i="2"/>
  <c r="AJ58" i="2"/>
  <c r="AK58" i="2"/>
  <c r="AM58" i="2"/>
  <c r="AN58" i="2"/>
  <c r="AO58" i="2"/>
  <c r="AP58" i="2"/>
  <c r="BF58" i="2"/>
  <c r="M59" i="2"/>
  <c r="O59" i="2"/>
  <c r="Q59" i="2"/>
  <c r="P59" i="2"/>
  <c r="Y59" i="2"/>
  <c r="Z59" i="2"/>
  <c r="AH59" i="2"/>
  <c r="AJ59" i="2"/>
  <c r="AK59" i="2"/>
  <c r="AX59" i="2"/>
  <c r="BF59" i="2"/>
  <c r="BL59" i="2"/>
  <c r="M60" i="2"/>
  <c r="O60" i="2"/>
  <c r="AH60" i="2"/>
  <c r="P60" i="2"/>
  <c r="Y60" i="2"/>
  <c r="AC60" i="2"/>
  <c r="AA60" i="2"/>
  <c r="AJ60" i="2"/>
  <c r="AX60" i="2"/>
  <c r="BF60" i="2"/>
  <c r="M61" i="2"/>
  <c r="O61" i="2"/>
  <c r="AJ61" i="2"/>
  <c r="P61" i="2"/>
  <c r="Q61" i="2"/>
  <c r="Y61" i="2"/>
  <c r="Z61" i="2"/>
  <c r="AA61" i="2"/>
  <c r="AB61" i="2"/>
  <c r="AC61" i="2"/>
  <c r="AE61" i="2"/>
  <c r="AG61" i="2"/>
  <c r="AN61" i="2"/>
  <c r="AH61" i="2"/>
  <c r="AI61" i="2"/>
  <c r="AK61" i="2"/>
  <c r="AM61" i="2"/>
  <c r="AP61" i="2"/>
  <c r="AQ61" i="2"/>
  <c r="AX61" i="2"/>
  <c r="BD61" i="2"/>
  <c r="BE61" i="2"/>
  <c r="BF61" i="2"/>
  <c r="BH61" i="2"/>
  <c r="BI61" i="2"/>
  <c r="BL61" i="2"/>
  <c r="M62" i="2"/>
  <c r="O62" i="2"/>
  <c r="AK62" i="2"/>
  <c r="P62" i="2"/>
  <c r="Y62" i="2"/>
  <c r="AH62" i="2"/>
  <c r="AX62" i="2"/>
  <c r="BF62" i="2"/>
  <c r="M63" i="2"/>
  <c r="AF63" i="2"/>
  <c r="O63" i="2"/>
  <c r="P63" i="2"/>
  <c r="Y63" i="2"/>
  <c r="Z63" i="2"/>
  <c r="AA63" i="2"/>
  <c r="AB63" i="2"/>
  <c r="AC63" i="2"/>
  <c r="AE63" i="2"/>
  <c r="AJ63" i="2"/>
  <c r="AQ63" i="2"/>
  <c r="AX63" i="2"/>
  <c r="BD63" i="2"/>
  <c r="BE63" i="2"/>
  <c r="BF63" i="2"/>
  <c r="BG63" i="2"/>
  <c r="BH63" i="2"/>
  <c r="AL63" i="2"/>
  <c r="BI63" i="2"/>
  <c r="BL63" i="2"/>
  <c r="M64" i="2"/>
  <c r="O64" i="2"/>
  <c r="AJ64" i="2"/>
  <c r="P64" i="2"/>
  <c r="Q64" i="2"/>
  <c r="Y64" i="2"/>
  <c r="AC64" i="2"/>
  <c r="Z64" i="2"/>
  <c r="AA64" i="2"/>
  <c r="AF64" i="2"/>
  <c r="AH64" i="2"/>
  <c r="AQ64" i="2"/>
  <c r="AX64" i="2"/>
  <c r="BE64" i="2"/>
  <c r="BF64" i="2"/>
  <c r="BG64" i="2"/>
  <c r="M65" i="2"/>
  <c r="O65" i="2"/>
  <c r="P65" i="2"/>
  <c r="Q65" i="2"/>
  <c r="Y65" i="2"/>
  <c r="Z65" i="2"/>
  <c r="AB65" i="2"/>
  <c r="AC65" i="2"/>
  <c r="AE65" i="2"/>
  <c r="AG65" i="2"/>
  <c r="AO65" i="2"/>
  <c r="AK65" i="2"/>
  <c r="AM65" i="2"/>
  <c r="AQ65" i="2"/>
  <c r="BD65" i="2"/>
  <c r="BF65" i="2"/>
  <c r="BG65" i="2"/>
  <c r="BL65" i="2"/>
  <c r="M66" i="2"/>
  <c r="AF66" i="2"/>
  <c r="O66" i="2"/>
  <c r="P66" i="2"/>
  <c r="Q66" i="2"/>
  <c r="Y66" i="2"/>
  <c r="Z66" i="2"/>
  <c r="AA66" i="2"/>
  <c r="AC66" i="2"/>
  <c r="AG66" i="2"/>
  <c r="AH66" i="2"/>
  <c r="AI66" i="2"/>
  <c r="AJ66" i="2"/>
  <c r="AK66" i="2"/>
  <c r="AM66" i="2"/>
  <c r="AN66" i="2"/>
  <c r="AO66" i="2"/>
  <c r="AP66" i="2"/>
  <c r="AQ66" i="2"/>
  <c r="BE66" i="2"/>
  <c r="BF66" i="2"/>
  <c r="BG66" i="2"/>
  <c r="M67" i="2"/>
  <c r="O67" i="2"/>
  <c r="P67" i="2"/>
  <c r="Y67" i="2"/>
  <c r="Z67" i="2"/>
  <c r="AA67" i="2"/>
  <c r="AB67" i="2"/>
  <c r="BD67" i="2"/>
  <c r="AE67" i="2"/>
  <c r="AF67" i="2"/>
  <c r="AX67" i="2"/>
  <c r="BF67" i="2"/>
  <c r="BH67" i="2"/>
  <c r="BL67" i="2"/>
  <c r="M68" i="2"/>
  <c r="AF68" i="2"/>
  <c r="O68" i="2"/>
  <c r="P68" i="2"/>
  <c r="Y68" i="2"/>
  <c r="Z68" i="2"/>
  <c r="AA68" i="2"/>
  <c r="AB68" i="2"/>
  <c r="BD68" i="2"/>
  <c r="AC68" i="2"/>
  <c r="AE68" i="2"/>
  <c r="AL68" i="2"/>
  <c r="AQ68" i="2"/>
  <c r="AX68" i="2"/>
  <c r="BE68" i="2"/>
  <c r="BF68" i="2"/>
  <c r="BH68" i="2"/>
  <c r="BI68" i="2"/>
  <c r="BL68" i="2"/>
  <c r="M69" i="2"/>
  <c r="O69" i="2"/>
  <c r="AG69" i="2"/>
  <c r="AP69" i="2"/>
  <c r="P69" i="2"/>
  <c r="Y69" i="2"/>
  <c r="Z69" i="2"/>
  <c r="AA69" i="2"/>
  <c r="AF69" i="2"/>
  <c r="AH69" i="2"/>
  <c r="AI69" i="2"/>
  <c r="AJ69" i="2"/>
  <c r="AK69" i="2"/>
  <c r="AX69" i="2"/>
  <c r="BE69" i="2"/>
  <c r="BF69" i="2"/>
  <c r="BL69" i="2"/>
  <c r="M70" i="2"/>
  <c r="O70" i="2"/>
  <c r="P70" i="2"/>
  <c r="Q70" i="2"/>
  <c r="Y70" i="2"/>
  <c r="AF70" i="2"/>
  <c r="AB70" i="2"/>
  <c r="BD70" i="2"/>
  <c r="AH70" i="2"/>
  <c r="AK70" i="2"/>
  <c r="AQ70" i="2"/>
  <c r="BF70" i="2"/>
  <c r="M71" i="2"/>
  <c r="O71" i="2"/>
  <c r="P71" i="2"/>
  <c r="Q71" i="2"/>
  <c r="Y71" i="2"/>
  <c r="BL71" i="2"/>
  <c r="Z71" i="2"/>
  <c r="AA71" i="2"/>
  <c r="AB71" i="2"/>
  <c r="BD71" i="2"/>
  <c r="AC71" i="2"/>
  <c r="AE71" i="2"/>
  <c r="AF71" i="2"/>
  <c r="AG71" i="2"/>
  <c r="AH71" i="2"/>
  <c r="AI71" i="2"/>
  <c r="AJ71" i="2"/>
  <c r="AK71" i="2"/>
  <c r="AM71" i="2"/>
  <c r="AN71" i="2"/>
  <c r="AO71" i="2"/>
  <c r="AP71" i="2"/>
  <c r="AQ71" i="2"/>
  <c r="AX71" i="2"/>
  <c r="BE71" i="2"/>
  <c r="BF71" i="2"/>
  <c r="BG71" i="2"/>
  <c r="BH71" i="2"/>
  <c r="AL71" i="2"/>
  <c r="M72" i="2"/>
  <c r="O72" i="2"/>
  <c r="P72" i="2"/>
  <c r="Q72" i="2"/>
  <c r="Y72" i="2"/>
  <c r="AC72" i="2"/>
  <c r="Z72" i="2"/>
  <c r="AA72" i="2"/>
  <c r="AB72" i="2"/>
  <c r="BD72" i="2"/>
  <c r="AE72" i="2"/>
  <c r="AG72" i="2"/>
  <c r="AH72" i="2"/>
  <c r="AJ72" i="2"/>
  <c r="AK72" i="2"/>
  <c r="AQ72" i="2"/>
  <c r="AX72" i="2"/>
  <c r="BE72" i="2"/>
  <c r="BF72" i="2"/>
  <c r="BH72" i="2"/>
  <c r="AL72" i="2"/>
  <c r="BI72" i="2"/>
  <c r="BL72" i="2"/>
  <c r="M73" i="2"/>
  <c r="O73" i="2"/>
  <c r="Q73" i="2"/>
  <c r="P73" i="2"/>
  <c r="Y73" i="2"/>
  <c r="AE73" i="2"/>
  <c r="AG73" i="2"/>
  <c r="AJ73" i="2"/>
  <c r="AK73" i="2"/>
  <c r="BF73" i="2"/>
  <c r="M74" i="2"/>
  <c r="O74" i="2"/>
  <c r="AH74" i="2"/>
  <c r="P74" i="2"/>
  <c r="Q74" i="2"/>
  <c r="Y74" i="2"/>
  <c r="BH74" i="2"/>
  <c r="AB74" i="2"/>
  <c r="AG74" i="2"/>
  <c r="AJ74" i="2"/>
  <c r="AK74" i="2"/>
  <c r="AQ74" i="2"/>
  <c r="BD74" i="2"/>
  <c r="BF74" i="2"/>
  <c r="BL74" i="2"/>
  <c r="M75" i="2"/>
  <c r="AF75" i="2"/>
  <c r="O75" i="2"/>
  <c r="Q75" i="2"/>
  <c r="P75" i="2"/>
  <c r="Y75" i="2"/>
  <c r="Z75" i="2"/>
  <c r="AA75" i="2"/>
  <c r="AE75" i="2"/>
  <c r="AG75" i="2"/>
  <c r="AJ75" i="2"/>
  <c r="AM75" i="2"/>
  <c r="BF75" i="2"/>
  <c r="BG75" i="2"/>
  <c r="BH75" i="2"/>
  <c r="M76" i="2"/>
  <c r="BG76" i="2"/>
  <c r="O76" i="2"/>
  <c r="AH76" i="2"/>
  <c r="P76" i="2"/>
  <c r="Q76" i="2"/>
  <c r="Y76" i="2"/>
  <c r="Z76" i="2"/>
  <c r="AA76" i="2"/>
  <c r="AB76" i="2"/>
  <c r="BD76" i="2"/>
  <c r="AC76" i="2"/>
  <c r="AE76" i="2"/>
  <c r="AF76" i="2"/>
  <c r="AG76" i="2"/>
  <c r="AP76" i="2"/>
  <c r="AI76" i="2"/>
  <c r="AJ76" i="2"/>
  <c r="AK76" i="2"/>
  <c r="AM76" i="2"/>
  <c r="AN76" i="2"/>
  <c r="AO76" i="2"/>
  <c r="AQ76" i="2"/>
  <c r="AX76" i="2"/>
  <c r="BE76" i="2"/>
  <c r="BF76" i="2"/>
  <c r="BH76" i="2"/>
  <c r="BL76" i="2"/>
  <c r="M77" i="2"/>
  <c r="O77" i="2"/>
  <c r="P77" i="2"/>
  <c r="Q77" i="2"/>
  <c r="Y77" i="2"/>
  <c r="AA77" i="2"/>
  <c r="Z77" i="2"/>
  <c r="AB77" i="2"/>
  <c r="BD77" i="2"/>
  <c r="AC77" i="2"/>
  <c r="AF77" i="2"/>
  <c r="AG77" i="2"/>
  <c r="AK77" i="2"/>
  <c r="AN77" i="2"/>
  <c r="AX77" i="2"/>
  <c r="BF77" i="2"/>
  <c r="BG77" i="2"/>
  <c r="BL77" i="2"/>
  <c r="M78" i="2"/>
  <c r="O78" i="2"/>
  <c r="P78" i="2"/>
  <c r="Q78" i="2"/>
  <c r="Y78" i="2"/>
  <c r="AC78" i="2"/>
  <c r="AH78" i="2"/>
  <c r="BF78" i="2"/>
  <c r="M79" i="2"/>
  <c r="BG79" i="2"/>
  <c r="O79" i="2"/>
  <c r="P79" i="2"/>
  <c r="Q79" i="2"/>
  <c r="Y79" i="2"/>
  <c r="AE79" i="2"/>
  <c r="Z79" i="2"/>
  <c r="AA79" i="2"/>
  <c r="AC79" i="2"/>
  <c r="AF79" i="2"/>
  <c r="AG79" i="2"/>
  <c r="AH79" i="2"/>
  <c r="AI79" i="2"/>
  <c r="AJ79" i="2"/>
  <c r="AK79" i="2"/>
  <c r="AM79" i="2"/>
  <c r="AN79" i="2"/>
  <c r="AO79" i="2"/>
  <c r="AP79" i="2"/>
  <c r="AQ79" i="2"/>
  <c r="AX79" i="2"/>
  <c r="BE79" i="2"/>
  <c r="BF79" i="2"/>
  <c r="BH79" i="2"/>
  <c r="AL79" i="2"/>
  <c r="BI79" i="2"/>
  <c r="M80" i="2"/>
  <c r="BG80" i="2"/>
  <c r="O80" i="2"/>
  <c r="P80" i="2"/>
  <c r="Y80" i="2"/>
  <c r="AA80" i="2"/>
  <c r="Z80" i="2"/>
  <c r="AE80" i="2"/>
  <c r="AQ80" i="2"/>
  <c r="BE80" i="2"/>
  <c r="BF80" i="2"/>
  <c r="BH80" i="2"/>
  <c r="M81" i="2"/>
  <c r="O81" i="2"/>
  <c r="Q81" i="2"/>
  <c r="P81" i="2"/>
  <c r="Y81" i="2"/>
  <c r="BH81" i="2"/>
  <c r="AE81" i="2"/>
  <c r="AG81" i="2"/>
  <c r="AH81" i="2"/>
  <c r="AJ81" i="2"/>
  <c r="AK81" i="2"/>
  <c r="AM81" i="2"/>
  <c r="AP81" i="2"/>
  <c r="BF81" i="2"/>
  <c r="M82" i="2"/>
  <c r="AF82" i="2"/>
  <c r="O82" i="2"/>
  <c r="P82" i="2"/>
  <c r="Q82" i="2"/>
  <c r="Y82" i="2"/>
  <c r="Z82" i="2"/>
  <c r="AA82" i="2"/>
  <c r="AB82" i="2"/>
  <c r="AC82" i="2"/>
  <c r="AE82" i="2"/>
  <c r="AG82" i="2"/>
  <c r="AH82" i="2"/>
  <c r="AJ82" i="2"/>
  <c r="AK82" i="2"/>
  <c r="AL82" i="2"/>
  <c r="AO82" i="2"/>
  <c r="AQ82" i="2"/>
  <c r="AX82" i="2"/>
  <c r="BD82" i="2"/>
  <c r="BE82" i="2"/>
  <c r="BF82" i="2"/>
  <c r="BG82" i="2"/>
  <c r="BH82" i="2"/>
  <c r="BI82" i="2"/>
  <c r="BL82" i="2"/>
  <c r="M83" i="2"/>
  <c r="O83" i="2"/>
  <c r="AH83" i="2"/>
  <c r="P83" i="2"/>
  <c r="Q83" i="2"/>
  <c r="Y83" i="2"/>
  <c r="Z83" i="2"/>
  <c r="AA83" i="2"/>
  <c r="AB83" i="2"/>
  <c r="AC83" i="2"/>
  <c r="AE83" i="2"/>
  <c r="AF83" i="2"/>
  <c r="AG83" i="2"/>
  <c r="AP83" i="2"/>
  <c r="AI83" i="2"/>
  <c r="AJ83" i="2"/>
  <c r="AK83" i="2"/>
  <c r="AM83" i="2"/>
  <c r="AN83" i="2"/>
  <c r="AO83" i="2"/>
  <c r="AQ83" i="2"/>
  <c r="AX83" i="2"/>
  <c r="BD83" i="2"/>
  <c r="BE83" i="2"/>
  <c r="BF83" i="2"/>
  <c r="BG83" i="2"/>
  <c r="BH83" i="2"/>
  <c r="BL83" i="2"/>
  <c r="M84" i="2"/>
  <c r="O84" i="2"/>
  <c r="AJ84" i="2"/>
  <c r="P84" i="2"/>
  <c r="Y84" i="2"/>
  <c r="AG84" i="2"/>
  <c r="AO84" i="2"/>
  <c r="BF84" i="2"/>
  <c r="M85" i="2"/>
  <c r="AF85" i="2"/>
  <c r="O85" i="2"/>
  <c r="P85" i="2"/>
  <c r="Y85" i="2"/>
  <c r="Z85" i="2"/>
  <c r="AB85" i="2"/>
  <c r="BD85" i="2"/>
  <c r="AE85" i="2"/>
  <c r="AG85" i="2"/>
  <c r="AQ85" i="2"/>
  <c r="AX85" i="2"/>
  <c r="BF85" i="2"/>
  <c r="BH85" i="2"/>
  <c r="AL85" i="2"/>
  <c r="BI85" i="2"/>
  <c r="M86" i="2"/>
  <c r="O86" i="2"/>
  <c r="P86" i="2"/>
  <c r="Q86" i="2"/>
  <c r="Y86" i="2"/>
  <c r="Z86" i="2"/>
  <c r="AC86" i="2"/>
  <c r="AF86" i="2"/>
  <c r="AG86" i="2"/>
  <c r="AH86" i="2"/>
  <c r="AI86" i="2"/>
  <c r="AJ86" i="2"/>
  <c r="AK86" i="2"/>
  <c r="AM86" i="2"/>
  <c r="AN86" i="2"/>
  <c r="AO86" i="2"/>
  <c r="AP86" i="2"/>
  <c r="AQ86" i="2"/>
  <c r="AX86" i="2"/>
  <c r="BF86" i="2"/>
  <c r="BG86" i="2"/>
  <c r="M87" i="2"/>
  <c r="O87" i="2"/>
  <c r="P87" i="2"/>
  <c r="Y87" i="2"/>
  <c r="AE87" i="2"/>
  <c r="BF87" i="2"/>
  <c r="M88" i="2"/>
  <c r="AF88" i="2"/>
  <c r="O88" i="2"/>
  <c r="P88" i="2"/>
  <c r="Y88" i="2"/>
  <c r="AA88" i="2"/>
  <c r="AE88" i="2"/>
  <c r="AG88" i="2"/>
  <c r="AJ88" i="2"/>
  <c r="AK88" i="2"/>
  <c r="AX88" i="2"/>
  <c r="BE88" i="2"/>
  <c r="BF88" i="2"/>
  <c r="BG88" i="2"/>
  <c r="BL88" i="2"/>
  <c r="M89" i="2"/>
  <c r="O89" i="2"/>
  <c r="P89" i="2"/>
  <c r="Y89" i="2"/>
  <c r="Z89" i="2"/>
  <c r="AB89" i="2"/>
  <c r="BD89" i="2"/>
  <c r="AC89" i="2"/>
  <c r="AE89" i="2"/>
  <c r="AG89" i="2"/>
  <c r="AM89" i="2"/>
  <c r="AQ89" i="2"/>
  <c r="AX89" i="2"/>
  <c r="BE89" i="2"/>
  <c r="BF89" i="2"/>
  <c r="BG89" i="2"/>
  <c r="BL89" i="2"/>
  <c r="M90" i="2"/>
  <c r="O90" i="2"/>
  <c r="AK90" i="2"/>
  <c r="P90" i="2"/>
  <c r="Q90" i="2"/>
  <c r="Y90" i="2"/>
  <c r="Z90" i="2"/>
  <c r="AF90" i="2"/>
  <c r="AG90" i="2"/>
  <c r="AH90" i="2"/>
  <c r="AJ90" i="2"/>
  <c r="AP90" i="2"/>
  <c r="BE90" i="2"/>
  <c r="BF90" i="2"/>
  <c r="BG90" i="2"/>
  <c r="M91" i="2"/>
  <c r="AF91" i="2"/>
  <c r="O91" i="2"/>
  <c r="P91" i="2"/>
  <c r="Q91" i="2"/>
  <c r="Y91" i="2"/>
  <c r="Z91" i="2"/>
  <c r="AA91" i="2"/>
  <c r="AB91" i="2"/>
  <c r="BD91" i="2"/>
  <c r="AC91" i="2"/>
  <c r="AE91" i="2"/>
  <c r="AK91" i="2"/>
  <c r="AL91" i="2"/>
  <c r="AQ91" i="2"/>
  <c r="AX91" i="2"/>
  <c r="BE91" i="2"/>
  <c r="BF91" i="2"/>
  <c r="BG91" i="2"/>
  <c r="BH91" i="2"/>
  <c r="BI91" i="2"/>
  <c r="BL91" i="2"/>
  <c r="M92" i="2"/>
  <c r="O92" i="2"/>
  <c r="AJ92" i="2"/>
  <c r="P92" i="2"/>
  <c r="Y92" i="2"/>
  <c r="Z92" i="2"/>
  <c r="AA92" i="2"/>
  <c r="AB92" i="2"/>
  <c r="AE92" i="2"/>
  <c r="AF92" i="2"/>
  <c r="AQ92" i="2"/>
  <c r="AX92" i="2"/>
  <c r="BD92" i="2"/>
  <c r="BE92" i="2"/>
  <c r="BF92" i="2"/>
  <c r="BH92" i="2"/>
  <c r="BL92" i="2"/>
  <c r="M93" i="2"/>
  <c r="O93" i="2"/>
  <c r="P93" i="2"/>
  <c r="Y93" i="2"/>
  <c r="AE93" i="2"/>
  <c r="BE93" i="2"/>
  <c r="BF93" i="2"/>
  <c r="BL93" i="2"/>
  <c r="M94" i="2"/>
  <c r="AF94" i="2"/>
  <c r="O94" i="2"/>
  <c r="P94" i="2"/>
  <c r="Q94" i="2"/>
  <c r="Y94" i="2"/>
  <c r="AE94" i="2"/>
  <c r="Z94" i="2"/>
  <c r="AA94" i="2"/>
  <c r="AB94" i="2"/>
  <c r="AC94" i="2"/>
  <c r="AG94" i="2"/>
  <c r="AH94" i="2"/>
  <c r="AJ94" i="2"/>
  <c r="AK94" i="2"/>
  <c r="AL94" i="2"/>
  <c r="AQ94" i="2"/>
  <c r="BD94" i="2"/>
  <c r="BE94" i="2"/>
  <c r="BF94" i="2"/>
  <c r="BG94" i="2"/>
  <c r="BH94" i="2"/>
  <c r="BI94" i="2"/>
  <c r="BL94" i="2"/>
  <c r="M95" i="2"/>
  <c r="O95" i="2"/>
  <c r="P95" i="2"/>
  <c r="Y95" i="2"/>
  <c r="AC95" i="2"/>
  <c r="Z95" i="2"/>
  <c r="AE95" i="2"/>
  <c r="AG95" i="2"/>
  <c r="AI95" i="2"/>
  <c r="AM95" i="2"/>
  <c r="AO95" i="2"/>
  <c r="BF95" i="2"/>
  <c r="BG95" i="2"/>
  <c r="M96" i="2"/>
  <c r="BG96" i="2"/>
  <c r="O96" i="2"/>
  <c r="AH96" i="2"/>
  <c r="P96" i="2"/>
  <c r="Q96" i="2"/>
  <c r="Y96" i="2"/>
  <c r="Z96" i="2"/>
  <c r="AA96" i="2"/>
  <c r="AB96" i="2"/>
  <c r="BD96" i="2"/>
  <c r="AC96" i="2"/>
  <c r="AE96" i="2"/>
  <c r="AF96" i="2"/>
  <c r="AG96" i="2"/>
  <c r="AP96" i="2"/>
  <c r="AI96" i="2"/>
  <c r="AJ96" i="2"/>
  <c r="AK96" i="2"/>
  <c r="AM96" i="2"/>
  <c r="AN96" i="2"/>
  <c r="AO96" i="2"/>
  <c r="AQ96" i="2"/>
  <c r="AX96" i="2"/>
  <c r="BE96" i="2"/>
  <c r="BF96" i="2"/>
  <c r="BH96" i="2"/>
  <c r="AL96" i="2"/>
  <c r="BL96" i="2"/>
  <c r="M97" i="2"/>
  <c r="O97" i="2"/>
  <c r="P97" i="2"/>
  <c r="Y97" i="2"/>
  <c r="AB97" i="2"/>
  <c r="BD97" i="2"/>
  <c r="AJ97" i="2"/>
  <c r="AX97" i="2"/>
  <c r="BF97" i="2"/>
  <c r="M98" i="2"/>
  <c r="AF98" i="2"/>
  <c r="O98" i="2"/>
  <c r="P98" i="2"/>
  <c r="Y98" i="2"/>
  <c r="BL98" i="2"/>
  <c r="AC98" i="2"/>
  <c r="AG98" i="2"/>
  <c r="AI98" i="2"/>
  <c r="AQ98" i="2"/>
  <c r="AX98" i="2"/>
  <c r="BF98" i="2"/>
  <c r="M99" i="2"/>
  <c r="O99" i="2"/>
  <c r="P99" i="2"/>
  <c r="Q99" i="2"/>
  <c r="Y99" i="2"/>
  <c r="Z99" i="2"/>
  <c r="AA99" i="2"/>
  <c r="AC99" i="2"/>
  <c r="AE99" i="2"/>
  <c r="AG99" i="2"/>
  <c r="AH99" i="2"/>
  <c r="AI99" i="2"/>
  <c r="AJ99" i="2"/>
  <c r="AK99" i="2"/>
  <c r="AL99" i="2"/>
  <c r="AM99" i="2"/>
  <c r="AN99" i="2"/>
  <c r="AO99" i="2"/>
  <c r="AP99" i="2"/>
  <c r="AQ99" i="2"/>
  <c r="AX99" i="2"/>
  <c r="BE99" i="2"/>
  <c r="BF99" i="2"/>
  <c r="BH99" i="2"/>
  <c r="BI99" i="2"/>
  <c r="M100" i="2"/>
  <c r="O100" i="2"/>
  <c r="AK100" i="2"/>
  <c r="P100" i="2"/>
  <c r="Y100" i="2"/>
  <c r="AA100" i="2"/>
  <c r="Z100" i="2"/>
  <c r="AE100" i="2"/>
  <c r="AF100" i="2"/>
  <c r="AH100" i="2"/>
  <c r="BE100" i="2"/>
  <c r="BF100" i="2"/>
  <c r="BH100" i="2"/>
  <c r="M101" i="2"/>
  <c r="AF101" i="2"/>
  <c r="O101" i="2"/>
  <c r="Q101" i="2"/>
  <c r="P101" i="2"/>
  <c r="Y101" i="2"/>
  <c r="Z101" i="2"/>
  <c r="AA101" i="2"/>
  <c r="AB101" i="2"/>
  <c r="AC101" i="2"/>
  <c r="AE101" i="2"/>
  <c r="AG101" i="2"/>
  <c r="AH101" i="2"/>
  <c r="AI101" i="2"/>
  <c r="AJ101" i="2"/>
  <c r="AK101" i="2"/>
  <c r="AL101" i="2"/>
  <c r="AM101" i="2"/>
  <c r="AP101" i="2"/>
  <c r="AQ101" i="2"/>
  <c r="AX101" i="2"/>
  <c r="BD101" i="2"/>
  <c r="BE101" i="2"/>
  <c r="BF101" i="2"/>
  <c r="BG101" i="2"/>
  <c r="BH101" i="2"/>
  <c r="BI101" i="2"/>
  <c r="BL101" i="2"/>
  <c r="M102" i="2"/>
  <c r="O102" i="2"/>
  <c r="AK102" i="2"/>
  <c r="P102" i="2"/>
  <c r="Q102" i="2"/>
  <c r="Y102" i="2"/>
  <c r="AA102" i="2"/>
  <c r="AF102" i="2"/>
  <c r="AG102" i="2"/>
  <c r="AP102" i="2"/>
  <c r="AH102" i="2"/>
  <c r="AJ102" i="2"/>
  <c r="AM102" i="2"/>
  <c r="AO102" i="2"/>
  <c r="BE102" i="2"/>
  <c r="BF102" i="2"/>
  <c r="M103" i="2"/>
  <c r="O103" i="2"/>
  <c r="AH103" i="2"/>
  <c r="P103" i="2"/>
  <c r="Q103" i="2"/>
  <c r="Y103" i="2"/>
  <c r="Z103" i="2"/>
  <c r="AA103" i="2"/>
  <c r="AB103" i="2"/>
  <c r="AC103" i="2"/>
  <c r="AE103" i="2"/>
  <c r="AF103" i="2"/>
  <c r="AJ103" i="2"/>
  <c r="AK103" i="2"/>
  <c r="AQ103" i="2"/>
  <c r="AX103" i="2"/>
  <c r="BD103" i="2"/>
  <c r="BE103" i="2"/>
  <c r="BF103" i="2"/>
  <c r="BG103" i="2"/>
  <c r="BH103" i="2"/>
  <c r="BL103" i="2"/>
  <c r="M104" i="2"/>
  <c r="O104" i="2"/>
  <c r="AJ104" i="2"/>
  <c r="P104" i="2"/>
  <c r="Q104" i="2"/>
  <c r="Y104" i="2"/>
  <c r="Z104" i="2"/>
  <c r="AA104" i="2"/>
  <c r="AB104" i="2"/>
  <c r="BD104" i="2"/>
  <c r="AF104" i="2"/>
  <c r="AG104" i="2"/>
  <c r="AH104" i="2"/>
  <c r="AI104" i="2"/>
  <c r="AK104" i="2"/>
  <c r="AO104" i="2"/>
  <c r="AP104" i="2"/>
  <c r="AQ104" i="2"/>
  <c r="AX104" i="2"/>
  <c r="BE104" i="2"/>
  <c r="BF104" i="2"/>
  <c r="BG104" i="2"/>
  <c r="BL104" i="2"/>
  <c r="M105" i="2"/>
  <c r="O105" i="2"/>
  <c r="P105" i="2"/>
  <c r="Q105" i="2"/>
  <c r="Y105" i="2"/>
  <c r="Z105" i="2"/>
  <c r="AC105" i="2"/>
  <c r="AE105" i="2"/>
  <c r="AK105" i="2"/>
  <c r="AQ105" i="2"/>
  <c r="BF105" i="2"/>
  <c r="BG105" i="2"/>
  <c r="M106" i="2"/>
  <c r="AF106" i="2"/>
  <c r="O106" i="2"/>
  <c r="P106" i="2"/>
  <c r="Q106" i="2"/>
  <c r="Y106" i="2"/>
  <c r="BL106" i="2"/>
  <c r="Z106" i="2"/>
  <c r="AA106" i="2"/>
  <c r="AB106" i="2"/>
  <c r="BD106" i="2"/>
  <c r="AC106" i="2"/>
  <c r="AE106" i="2"/>
  <c r="AG106" i="2"/>
  <c r="AH106" i="2"/>
  <c r="AI106" i="2"/>
  <c r="AJ106" i="2"/>
  <c r="AK106" i="2"/>
  <c r="AL106" i="2"/>
  <c r="AM106" i="2"/>
  <c r="AN106" i="2"/>
  <c r="AO106" i="2"/>
  <c r="AP106" i="2"/>
  <c r="AQ106" i="2"/>
  <c r="AX106" i="2"/>
  <c r="BE106" i="2"/>
  <c r="BF106" i="2"/>
  <c r="BG106" i="2"/>
  <c r="BH106" i="2"/>
  <c r="BI106" i="2"/>
  <c r="M107" i="2"/>
  <c r="O107" i="2"/>
  <c r="P107" i="2"/>
  <c r="Q107" i="2"/>
  <c r="Y107" i="2"/>
  <c r="AC107" i="2"/>
  <c r="Z107" i="2"/>
  <c r="AA107" i="2"/>
  <c r="AB107" i="2"/>
  <c r="BD107" i="2"/>
  <c r="AE107" i="2"/>
  <c r="AG107" i="2"/>
  <c r="AH107" i="2"/>
  <c r="AJ107" i="2"/>
  <c r="AK107" i="2"/>
  <c r="AM107" i="2"/>
  <c r="AN107" i="2"/>
  <c r="AP107" i="2"/>
  <c r="AQ107" i="2"/>
  <c r="AX107" i="2"/>
  <c r="BE107" i="2"/>
  <c r="BF107" i="2"/>
  <c r="BH107" i="2"/>
  <c r="AL107" i="2"/>
  <c r="BL107" i="2"/>
  <c r="M108" i="2"/>
  <c r="AF108" i="2"/>
  <c r="O108" i="2"/>
  <c r="Q108" i="2"/>
  <c r="P108" i="2"/>
  <c r="Y108" i="2"/>
  <c r="AC108" i="2"/>
  <c r="AE108" i="2"/>
  <c r="AG108" i="2"/>
  <c r="AN108" i="2"/>
  <c r="AH108" i="2"/>
  <c r="AJ108" i="2"/>
  <c r="AK108" i="2"/>
  <c r="AP108" i="2"/>
  <c r="AX108" i="2"/>
  <c r="BE108" i="2"/>
  <c r="BF108" i="2"/>
  <c r="BG108" i="2"/>
  <c r="BH108" i="2"/>
  <c r="BL108" i="2"/>
  <c r="M109" i="2"/>
  <c r="O109" i="2"/>
  <c r="P109" i="2"/>
  <c r="Q109" i="2"/>
  <c r="Y109" i="2"/>
  <c r="AC109" i="2"/>
  <c r="AA109" i="2"/>
  <c r="AB109" i="2"/>
  <c r="BD109" i="2"/>
  <c r="AG109" i="2"/>
  <c r="AP109" i="2"/>
  <c r="AH109" i="2"/>
  <c r="AI109" i="2"/>
  <c r="AJ109" i="2"/>
  <c r="AK109" i="2"/>
  <c r="AL109" i="2"/>
  <c r="AM109" i="2"/>
  <c r="BE109" i="2"/>
  <c r="BF109" i="2"/>
  <c r="BH109" i="2"/>
  <c r="BI109" i="2"/>
  <c r="BL109" i="2"/>
  <c r="M110" i="2"/>
  <c r="O110" i="2"/>
  <c r="P110" i="2"/>
  <c r="Q110" i="2"/>
  <c r="Y110" i="2"/>
  <c r="Z110" i="2"/>
  <c r="AA110" i="2"/>
  <c r="AC110" i="2"/>
  <c r="AE110" i="2"/>
  <c r="AF110" i="2"/>
  <c r="AG110" i="2"/>
  <c r="AL110" i="2"/>
  <c r="AO110" i="2"/>
  <c r="AX110" i="2"/>
  <c r="BE110" i="2"/>
  <c r="BF110" i="2"/>
  <c r="BG110" i="2"/>
  <c r="BH110" i="2"/>
  <c r="BI110" i="2"/>
  <c r="BL110" i="2"/>
  <c r="M111" i="2"/>
  <c r="BG111" i="2"/>
  <c r="O111" i="2"/>
  <c r="P111" i="2"/>
  <c r="Y111" i="2"/>
  <c r="Z111" i="2"/>
  <c r="AA111" i="2"/>
  <c r="AB111" i="2"/>
  <c r="BD111" i="2"/>
  <c r="AC111" i="2"/>
  <c r="AE111" i="2"/>
  <c r="AF111" i="2"/>
  <c r="AQ111" i="2"/>
  <c r="AX111" i="2"/>
  <c r="BE111" i="2"/>
  <c r="BF111" i="2"/>
  <c r="BH111" i="2"/>
  <c r="BL111" i="2"/>
  <c r="M112" i="2"/>
  <c r="O112" i="2"/>
  <c r="P112" i="2"/>
  <c r="Y112" i="2"/>
  <c r="Z112" i="2"/>
  <c r="AB112" i="2"/>
  <c r="AC112" i="2"/>
  <c r="AF112" i="2"/>
  <c r="AG112" i="2"/>
  <c r="AM112" i="2"/>
  <c r="AH112" i="2"/>
  <c r="AI112" i="2"/>
  <c r="AJ112" i="2"/>
  <c r="AN112" i="2"/>
  <c r="AO112" i="2"/>
  <c r="AP112" i="2"/>
  <c r="AQ112" i="2"/>
  <c r="AX112" i="2"/>
  <c r="BD112" i="2"/>
  <c r="BE112" i="2"/>
  <c r="BF112" i="2"/>
  <c r="BL112" i="2"/>
  <c r="M113" i="2"/>
  <c r="BG113" i="2"/>
  <c r="O113" i="2"/>
  <c r="P113" i="2"/>
  <c r="Y113" i="2"/>
  <c r="Z113" i="2"/>
  <c r="AB113" i="2"/>
  <c r="AC113" i="2"/>
  <c r="AF113" i="2"/>
  <c r="AQ113" i="2"/>
  <c r="AX113" i="2"/>
  <c r="BD113" i="2"/>
  <c r="BF113" i="2"/>
  <c r="BH113" i="2"/>
  <c r="BI113" i="2"/>
  <c r="BL113" i="2"/>
  <c r="M114" i="2"/>
  <c r="O114" i="2"/>
  <c r="P114" i="2"/>
  <c r="Q114" i="2"/>
  <c r="Y114" i="2"/>
  <c r="AC114" i="2"/>
  <c r="AG114" i="2"/>
  <c r="AH114" i="2"/>
  <c r="AI114" i="2"/>
  <c r="AJ114" i="2"/>
  <c r="AK114" i="2"/>
  <c r="AM114" i="2"/>
  <c r="AN114" i="2"/>
  <c r="AO114" i="2"/>
  <c r="AP114" i="2"/>
  <c r="BF114" i="2"/>
  <c r="BG114" i="2"/>
  <c r="M115" i="2"/>
  <c r="O115" i="2"/>
  <c r="AG115" i="2"/>
  <c r="AP115" i="2"/>
  <c r="P115" i="2"/>
  <c r="Q115" i="2"/>
  <c r="Y115" i="2"/>
  <c r="AC115" i="2"/>
  <c r="AA115" i="2"/>
  <c r="AB115" i="2"/>
  <c r="BD115" i="2"/>
  <c r="AE115" i="2"/>
  <c r="AF115" i="2"/>
  <c r="AH115" i="2"/>
  <c r="AI115" i="2"/>
  <c r="AJ115" i="2"/>
  <c r="AK115" i="2"/>
  <c r="AM115" i="2"/>
  <c r="AN115" i="2"/>
  <c r="AO115" i="2"/>
  <c r="AQ115" i="2"/>
  <c r="AX115" i="2"/>
  <c r="BE115" i="2"/>
  <c r="BF115" i="2"/>
  <c r="BL115" i="2"/>
  <c r="M116" i="2"/>
  <c r="BG116" i="2"/>
  <c r="O116" i="2"/>
  <c r="Q116" i="2"/>
  <c r="P116" i="2"/>
  <c r="Y116" i="2"/>
  <c r="AA116" i="2"/>
  <c r="AB116" i="2"/>
  <c r="BD116" i="2"/>
  <c r="AC116" i="2"/>
  <c r="AE116" i="2"/>
  <c r="AF116" i="2"/>
  <c r="AG116" i="2"/>
  <c r="AI116" i="2"/>
  <c r="AH116" i="2"/>
  <c r="AJ116" i="2"/>
  <c r="AK116" i="2"/>
  <c r="AM116" i="2"/>
  <c r="AN116" i="2"/>
  <c r="AO116" i="2"/>
  <c r="AP116" i="2"/>
  <c r="AX116" i="2"/>
  <c r="BE116" i="2"/>
  <c r="BF116" i="2"/>
  <c r="BH116" i="2"/>
  <c r="BL116" i="2"/>
  <c r="M117" i="2"/>
  <c r="AF117" i="2"/>
  <c r="O117" i="2"/>
  <c r="P117" i="2"/>
  <c r="Q117" i="2"/>
  <c r="Y117" i="2"/>
  <c r="AA117" i="2"/>
  <c r="AG117" i="2"/>
  <c r="AH117" i="2"/>
  <c r="AJ117" i="2"/>
  <c r="AK117" i="2"/>
  <c r="AM117" i="2"/>
  <c r="AO117" i="2"/>
  <c r="AX117" i="2"/>
  <c r="BF117" i="2"/>
  <c r="BG117" i="2"/>
  <c r="M118" i="2"/>
  <c r="AF118" i="2"/>
  <c r="O118" i="2"/>
  <c r="P118" i="2"/>
  <c r="Y118" i="2"/>
  <c r="AC118" i="2"/>
  <c r="Z118" i="2"/>
  <c r="AA118" i="2"/>
  <c r="AE118" i="2"/>
  <c r="AG118" i="2"/>
  <c r="AI118" i="2"/>
  <c r="AQ118" i="2"/>
  <c r="BE118" i="2"/>
  <c r="BF118" i="2"/>
  <c r="BG118" i="2"/>
  <c r="BH118" i="2"/>
  <c r="BI118" i="2"/>
  <c r="BL118" i="2"/>
  <c r="M119" i="2"/>
  <c r="O119" i="2"/>
  <c r="AJ119" i="2"/>
  <c r="P119" i="2"/>
  <c r="Q119" i="2"/>
  <c r="Y119" i="2"/>
  <c r="Z119" i="2"/>
  <c r="AA119" i="2"/>
  <c r="AB119" i="2"/>
  <c r="BD119" i="2"/>
  <c r="AC119" i="2"/>
  <c r="AE119" i="2"/>
  <c r="AF119" i="2"/>
  <c r="AK119" i="2"/>
  <c r="AQ119" i="2"/>
  <c r="AX119" i="2"/>
  <c r="BE119" i="2"/>
  <c r="BF119" i="2"/>
  <c r="BG119" i="2"/>
  <c r="BH119" i="2"/>
  <c r="AL119" i="2"/>
  <c r="BI119" i="2"/>
  <c r="BL119" i="2"/>
  <c r="M120" i="2"/>
  <c r="O120" i="2"/>
  <c r="P120" i="2"/>
  <c r="Y120" i="2"/>
  <c r="AQ120" i="2"/>
  <c r="AB120" i="2"/>
  <c r="AC120" i="2"/>
  <c r="AH120" i="2"/>
  <c r="AJ120" i="2"/>
  <c r="BD120" i="2"/>
  <c r="BF120" i="2"/>
  <c r="BL120" i="2"/>
  <c r="M121" i="2"/>
  <c r="O121" i="2"/>
  <c r="AG121" i="2"/>
  <c r="AO121" i="2"/>
  <c r="P121" i="2"/>
  <c r="Q121" i="2"/>
  <c r="Y121" i="2"/>
  <c r="AA121" i="2"/>
  <c r="AH121" i="2"/>
  <c r="AI121" i="2"/>
  <c r="AJ121" i="2"/>
  <c r="AK121" i="2"/>
  <c r="AM121" i="2"/>
  <c r="AN121" i="2"/>
  <c r="AP121" i="2"/>
  <c r="BF121" i="2"/>
  <c r="M122" i="2"/>
  <c r="BG122" i="2"/>
  <c r="O122" i="2"/>
  <c r="P122" i="2"/>
  <c r="Q122" i="2"/>
  <c r="Y122" i="2"/>
  <c r="AC122" i="2"/>
  <c r="Z122" i="2"/>
  <c r="AA122" i="2"/>
  <c r="AE122" i="2"/>
  <c r="AF122" i="2"/>
  <c r="AG122" i="2"/>
  <c r="AH122" i="2"/>
  <c r="AJ122" i="2"/>
  <c r="AK122" i="2"/>
  <c r="AN122" i="2"/>
  <c r="AO122" i="2"/>
  <c r="AP122" i="2"/>
  <c r="AQ122" i="2"/>
  <c r="AX122" i="2"/>
  <c r="BE122" i="2"/>
  <c r="BF122" i="2"/>
  <c r="BH122" i="2"/>
  <c r="M123" i="2"/>
  <c r="AF123" i="2"/>
  <c r="O123" i="2"/>
  <c r="AG123" i="2"/>
  <c r="P123" i="2"/>
  <c r="Y123" i="2"/>
  <c r="AA123" i="2"/>
  <c r="AC123" i="2"/>
  <c r="AE123" i="2"/>
  <c r="BE123" i="2"/>
  <c r="BF123" i="2"/>
  <c r="BH123" i="2"/>
  <c r="BL123" i="2"/>
  <c r="M124" i="2"/>
  <c r="AF124" i="2"/>
  <c r="O124" i="2"/>
  <c r="P124" i="2"/>
  <c r="Q124" i="2"/>
  <c r="Y124" i="2"/>
  <c r="Z124" i="2"/>
  <c r="AA124" i="2"/>
  <c r="AB124" i="2"/>
  <c r="AC124" i="2"/>
  <c r="AE124" i="2"/>
  <c r="AG124" i="2"/>
  <c r="AH124" i="2"/>
  <c r="AJ124" i="2"/>
  <c r="AK124" i="2"/>
  <c r="AM124" i="2"/>
  <c r="AP124" i="2"/>
  <c r="AQ124" i="2"/>
  <c r="AX124" i="2"/>
  <c r="BD124" i="2"/>
  <c r="BE124" i="2"/>
  <c r="BF124" i="2"/>
  <c r="BH124" i="2"/>
  <c r="BL124" i="2"/>
  <c r="M125" i="2"/>
  <c r="AF125" i="2"/>
  <c r="O125" i="2"/>
  <c r="P125" i="2"/>
  <c r="Y125" i="2"/>
  <c r="AX125" i="2"/>
  <c r="Z125" i="2"/>
  <c r="AE125" i="2"/>
  <c r="AG125" i="2"/>
  <c r="AO125" i="2"/>
  <c r="AI125" i="2"/>
  <c r="AJ125" i="2"/>
  <c r="AP125" i="2"/>
  <c r="BF125" i="2"/>
  <c r="BG125" i="2"/>
  <c r="BL125" i="2"/>
  <c r="M126" i="2"/>
  <c r="BG126" i="2"/>
  <c r="O126" i="2"/>
  <c r="AH126" i="2"/>
  <c r="P126" i="2"/>
  <c r="Q126" i="2"/>
  <c r="Y126" i="2"/>
  <c r="Z126" i="2"/>
  <c r="AA126" i="2"/>
  <c r="AB126" i="2"/>
  <c r="AC126" i="2"/>
  <c r="AE126" i="2"/>
  <c r="AF126" i="2"/>
  <c r="AG126" i="2"/>
  <c r="AP126" i="2"/>
  <c r="AI126" i="2"/>
  <c r="AJ126" i="2"/>
  <c r="AM126" i="2"/>
  <c r="AN126" i="2"/>
  <c r="AO126" i="2"/>
  <c r="AQ126" i="2"/>
  <c r="AX126" i="2"/>
  <c r="BD126" i="2"/>
  <c r="BE126" i="2"/>
  <c r="BF126" i="2"/>
  <c r="BH126" i="2"/>
  <c r="AL126" i="2"/>
  <c r="BI126" i="2"/>
  <c r="BL126" i="2"/>
  <c r="M127" i="2"/>
  <c r="O127" i="2"/>
  <c r="P127" i="2"/>
  <c r="Y127" i="2"/>
  <c r="Z127" i="2"/>
  <c r="AB127" i="2"/>
  <c r="BD127" i="2"/>
  <c r="AC127" i="2"/>
  <c r="AF127" i="2"/>
  <c r="AQ127" i="2"/>
  <c r="AX127" i="2"/>
  <c r="BE127" i="2"/>
  <c r="BF127" i="2"/>
  <c r="BG127" i="2"/>
  <c r="M128" i="2"/>
  <c r="AF128" i="2"/>
  <c r="O128" i="2"/>
  <c r="P128" i="2"/>
  <c r="Q128" i="2"/>
  <c r="Y128" i="2"/>
  <c r="AB128" i="2"/>
  <c r="BD128" i="2"/>
  <c r="Z128" i="2"/>
  <c r="AG128" i="2"/>
  <c r="AI128" i="2"/>
  <c r="AK128" i="2"/>
  <c r="AX128" i="2"/>
  <c r="BF128" i="2"/>
  <c r="BL128" i="2"/>
  <c r="M129" i="2"/>
  <c r="O129" i="2"/>
  <c r="P129" i="2"/>
  <c r="Q129" i="2"/>
  <c r="Y129" i="2"/>
  <c r="AG129" i="2"/>
  <c r="AH129" i="2"/>
  <c r="AI129" i="2"/>
  <c r="AJ129" i="2"/>
  <c r="AK129" i="2"/>
  <c r="AM129" i="2"/>
  <c r="AN129" i="2"/>
  <c r="AO129" i="2"/>
  <c r="AP129" i="2"/>
  <c r="AQ129" i="2"/>
  <c r="BF129" i="2"/>
  <c r="BH129" i="2"/>
  <c r="M130" i="2"/>
  <c r="O130" i="2"/>
  <c r="AG130" i="2"/>
  <c r="AO130" i="2"/>
  <c r="P130" i="2"/>
  <c r="Q130" i="2"/>
  <c r="Y130" i="2"/>
  <c r="AC130" i="2"/>
  <c r="Z130" i="2"/>
  <c r="AF130" i="2"/>
  <c r="AH130" i="2"/>
  <c r="AJ130" i="2"/>
  <c r="AK130" i="2"/>
  <c r="AM130" i="2"/>
  <c r="AN130" i="2"/>
  <c r="AX130" i="2"/>
  <c r="BF130" i="2"/>
  <c r="BL130" i="2"/>
  <c r="M131" i="2"/>
  <c r="O131" i="2"/>
  <c r="Q131" i="2"/>
  <c r="P131" i="2"/>
  <c r="Y131" i="2"/>
  <c r="AA131" i="2"/>
  <c r="AB131" i="2"/>
  <c r="BD131" i="2"/>
  <c r="AC131" i="2"/>
  <c r="AE131" i="2"/>
  <c r="AG131" i="2"/>
  <c r="AH131" i="2"/>
  <c r="AJ131" i="2"/>
  <c r="AK131" i="2"/>
  <c r="AX131" i="2"/>
  <c r="BE131" i="2"/>
  <c r="BF131" i="2"/>
  <c r="BH131" i="2"/>
  <c r="AL131" i="2"/>
  <c r="BL131" i="2"/>
  <c r="M132" i="2"/>
  <c r="BG132" i="2"/>
  <c r="O132" i="2"/>
  <c r="P132" i="2"/>
  <c r="Y132" i="2"/>
  <c r="AC132" i="2"/>
  <c r="Z132" i="2"/>
  <c r="BE132" i="2"/>
  <c r="BF132" i="2"/>
  <c r="M133" i="2"/>
  <c r="AF133" i="2"/>
  <c r="O133" i="2"/>
  <c r="AK133" i="2"/>
  <c r="P133" i="2"/>
  <c r="Q133" i="2"/>
  <c r="Y133" i="2"/>
  <c r="AE133" i="2"/>
  <c r="AG133" i="2"/>
  <c r="AO133" i="2"/>
  <c r="AH133" i="2"/>
  <c r="AI133" i="2"/>
  <c r="AJ133" i="2"/>
  <c r="AM133" i="2"/>
  <c r="AN133" i="2"/>
  <c r="AP133" i="2"/>
  <c r="AQ133" i="2"/>
  <c r="BF133" i="2"/>
  <c r="BG133" i="2"/>
  <c r="M134" i="2"/>
  <c r="O134" i="2"/>
  <c r="P134" i="2"/>
  <c r="Y134" i="2"/>
  <c r="Z134" i="2"/>
  <c r="AA134" i="2"/>
  <c r="AB134" i="2"/>
  <c r="BD134" i="2"/>
  <c r="AC134" i="2"/>
  <c r="AE134" i="2"/>
  <c r="AF134" i="2"/>
  <c r="AJ134" i="2"/>
  <c r="AL134" i="2"/>
  <c r="AQ134" i="2"/>
  <c r="AX134" i="2"/>
  <c r="BE134" i="2"/>
  <c r="BF134" i="2"/>
  <c r="BG134" i="2"/>
  <c r="BH134" i="2"/>
  <c r="BI134" i="2"/>
  <c r="BL134" i="2"/>
  <c r="M135" i="2"/>
  <c r="O135" i="2"/>
  <c r="AJ135" i="2"/>
  <c r="P135" i="2"/>
  <c r="Y135" i="2"/>
  <c r="Z135" i="2"/>
  <c r="AA135" i="2"/>
  <c r="AB135" i="2"/>
  <c r="AC135" i="2"/>
  <c r="AH135" i="2"/>
  <c r="AK135" i="2"/>
  <c r="AQ135" i="2"/>
  <c r="BD135" i="2"/>
  <c r="BE135" i="2"/>
  <c r="BF135" i="2"/>
  <c r="BG135" i="2"/>
  <c r="BL135" i="2"/>
  <c r="M136" i="2"/>
  <c r="O136" i="2"/>
  <c r="AG136" i="2"/>
  <c r="P136" i="2"/>
  <c r="Q136" i="2"/>
  <c r="Y136" i="2"/>
  <c r="AE136" i="2"/>
  <c r="AM136" i="2"/>
  <c r="AP136" i="2"/>
  <c r="BF136" i="2"/>
  <c r="M137" i="2"/>
  <c r="O137" i="2"/>
  <c r="P137" i="2"/>
  <c r="Q137" i="2"/>
  <c r="Y137" i="2"/>
  <c r="AF137" i="2"/>
  <c r="AG137" i="2"/>
  <c r="AH137" i="2"/>
  <c r="AI137" i="2"/>
  <c r="AJ137" i="2"/>
  <c r="AK137" i="2"/>
  <c r="AM137" i="2"/>
  <c r="AN137" i="2"/>
  <c r="AO137" i="2"/>
  <c r="AP137" i="2"/>
  <c r="BF137" i="2"/>
  <c r="M138" i="2"/>
  <c r="O138" i="2"/>
  <c r="AG138" i="2"/>
  <c r="P138" i="2"/>
  <c r="Q138" i="2"/>
  <c r="Y138" i="2"/>
  <c r="AE138" i="2"/>
  <c r="AK138" i="2"/>
  <c r="AM138" i="2"/>
  <c r="AP138" i="2"/>
  <c r="AX138" i="2"/>
  <c r="BF138" i="2"/>
  <c r="M139" i="2"/>
  <c r="O139" i="2"/>
  <c r="P139" i="2"/>
  <c r="Y139" i="2"/>
  <c r="AB139" i="2"/>
  <c r="BD139" i="2"/>
  <c r="AE139" i="2"/>
  <c r="AF139" i="2"/>
  <c r="AX139" i="2"/>
  <c r="BF139" i="2"/>
  <c r="BH139" i="2"/>
  <c r="M140" i="2"/>
  <c r="AF140" i="2"/>
  <c r="O140" i="2"/>
  <c r="P140" i="2"/>
  <c r="Y140" i="2"/>
  <c r="AB140" i="2"/>
  <c r="BD140" i="2"/>
  <c r="Z140" i="2"/>
  <c r="AA140" i="2"/>
  <c r="AJ140" i="2"/>
  <c r="AX140" i="2"/>
  <c r="BE140" i="2"/>
  <c r="BF140" i="2"/>
  <c r="BL140" i="2"/>
  <c r="M141" i="2"/>
  <c r="O141" i="2"/>
  <c r="AK141" i="2"/>
  <c r="P141" i="2"/>
  <c r="Q141" i="2"/>
  <c r="Y141" i="2"/>
  <c r="AB141" i="2"/>
  <c r="Z141" i="2"/>
  <c r="AA141" i="2"/>
  <c r="AC141" i="2"/>
  <c r="AE141" i="2"/>
  <c r="AF141" i="2"/>
  <c r="AG141" i="2"/>
  <c r="AH141" i="2"/>
  <c r="AJ141" i="2"/>
  <c r="AQ141" i="2"/>
  <c r="AX141" i="2"/>
  <c r="BD141" i="2"/>
  <c r="BE141" i="2"/>
  <c r="BF141" i="2"/>
  <c r="BG141" i="2"/>
  <c r="BH141" i="2"/>
  <c r="BI141" i="2"/>
  <c r="BL141" i="2"/>
  <c r="M142" i="2"/>
  <c r="BG142" i="2"/>
  <c r="O142" i="2"/>
  <c r="AH142" i="2"/>
  <c r="P142" i="2"/>
  <c r="Q142" i="2"/>
  <c r="Y142" i="2"/>
  <c r="Z142" i="2"/>
  <c r="AA142" i="2"/>
  <c r="AB142" i="2"/>
  <c r="BD142" i="2"/>
  <c r="AC142" i="2"/>
  <c r="AE142" i="2"/>
  <c r="AF142" i="2"/>
  <c r="AG142" i="2"/>
  <c r="AJ142" i="2"/>
  <c r="AK142" i="2"/>
  <c r="AL142" i="2"/>
  <c r="AM142" i="2"/>
  <c r="AO142" i="2"/>
  <c r="AQ142" i="2"/>
  <c r="AX142" i="2"/>
  <c r="BE142" i="2"/>
  <c r="BF142" i="2"/>
  <c r="BH142" i="2"/>
  <c r="BI142" i="2"/>
  <c r="BL142" i="2"/>
  <c r="M143" i="2"/>
  <c r="O143" i="2"/>
  <c r="P143" i="2"/>
  <c r="Q143" i="2"/>
  <c r="Y143" i="2"/>
  <c r="Z143" i="2"/>
  <c r="AA143" i="2"/>
  <c r="AB143" i="2"/>
  <c r="BD143" i="2"/>
  <c r="AC143" i="2"/>
  <c r="AF143" i="2"/>
  <c r="AG143" i="2"/>
  <c r="AH143" i="2"/>
  <c r="AJ143" i="2"/>
  <c r="AK143" i="2"/>
  <c r="AN143" i="2"/>
  <c r="AO143" i="2"/>
  <c r="AP143" i="2"/>
  <c r="AQ143" i="2"/>
  <c r="AX143" i="2"/>
  <c r="BE143" i="2"/>
  <c r="BF143" i="2"/>
  <c r="BG143" i="2"/>
  <c r="BL143" i="2"/>
  <c r="M144" i="2"/>
  <c r="O144" i="2"/>
  <c r="P144" i="2"/>
  <c r="Y144" i="2"/>
  <c r="AG144" i="2"/>
  <c r="AM144" i="2"/>
  <c r="AH144" i="2"/>
  <c r="AK144" i="2"/>
  <c r="AX144" i="2"/>
  <c r="BF144" i="2"/>
  <c r="BL144" i="2"/>
  <c r="M145" i="2"/>
  <c r="AF145" i="2"/>
  <c r="O145" i="2"/>
  <c r="P145" i="2"/>
  <c r="Q145" i="2"/>
  <c r="Y145" i="2"/>
  <c r="AE145" i="2"/>
  <c r="Z145" i="2"/>
  <c r="AB145" i="2"/>
  <c r="BD145" i="2"/>
  <c r="AG145" i="2"/>
  <c r="AH145" i="2"/>
  <c r="AI145" i="2"/>
  <c r="AJ145" i="2"/>
  <c r="AK145" i="2"/>
  <c r="AM145" i="2"/>
  <c r="AN145" i="2"/>
  <c r="AO145" i="2"/>
  <c r="AP145" i="2"/>
  <c r="AQ145" i="2"/>
  <c r="AX145" i="2"/>
  <c r="BF145" i="2"/>
  <c r="BG145" i="2"/>
  <c r="M146" i="2"/>
  <c r="O146" i="2"/>
  <c r="P146" i="2"/>
  <c r="Y146" i="2"/>
  <c r="AB146" i="2"/>
  <c r="BD146" i="2"/>
  <c r="Z146" i="2"/>
  <c r="AA146" i="2"/>
  <c r="AJ146" i="2"/>
  <c r="AX146" i="2"/>
  <c r="BE146" i="2"/>
  <c r="BF146" i="2"/>
  <c r="BL146" i="2"/>
  <c r="M147" i="2"/>
  <c r="O147" i="2"/>
  <c r="AH147" i="2"/>
  <c r="P147" i="2"/>
  <c r="Y147" i="2"/>
  <c r="AE147" i="2"/>
  <c r="AA147" i="2"/>
  <c r="AK147" i="2"/>
  <c r="AX147" i="2"/>
  <c r="BF147" i="2"/>
  <c r="M148" i="2"/>
  <c r="O148" i="2"/>
  <c r="AJ148" i="2"/>
  <c r="P148" i="2"/>
  <c r="Q148" i="2"/>
  <c r="Y148" i="2"/>
  <c r="AA148" i="2"/>
  <c r="AB148" i="2"/>
  <c r="BD148" i="2"/>
  <c r="AE148" i="2"/>
  <c r="AH148" i="2"/>
  <c r="AQ148" i="2"/>
  <c r="AX148" i="2"/>
  <c r="BE148" i="2"/>
  <c r="BF148" i="2"/>
  <c r="BH148" i="2"/>
  <c r="BL148" i="2"/>
  <c r="M149" i="2"/>
  <c r="O149" i="2"/>
  <c r="AK149" i="2"/>
  <c r="P149" i="2"/>
  <c r="Q149" i="2"/>
  <c r="Y149" i="2"/>
  <c r="AG149" i="2"/>
  <c r="AH149" i="2"/>
  <c r="AJ149" i="2"/>
  <c r="BF149" i="2"/>
  <c r="BL149" i="2"/>
  <c r="M150" i="2"/>
  <c r="O150" i="2"/>
  <c r="Q150" i="2"/>
  <c r="P150" i="2"/>
  <c r="Y150" i="2"/>
  <c r="Z150" i="2"/>
  <c r="AA150" i="2"/>
  <c r="AB150" i="2"/>
  <c r="AC150" i="2"/>
  <c r="AE150" i="2"/>
  <c r="AF150" i="2"/>
  <c r="AK150" i="2"/>
  <c r="AQ150" i="2"/>
  <c r="AX150" i="2"/>
  <c r="BD150" i="2"/>
  <c r="BE150" i="2"/>
  <c r="BF150" i="2"/>
  <c r="BG150" i="2"/>
  <c r="BH150" i="2"/>
  <c r="AL150" i="2"/>
  <c r="BI150" i="2"/>
  <c r="BL150" i="2"/>
  <c r="M151" i="2"/>
  <c r="O151" i="2"/>
  <c r="P151" i="2"/>
  <c r="Q151" i="2"/>
  <c r="Y151" i="2"/>
  <c r="Z151" i="2"/>
  <c r="AC151" i="2"/>
  <c r="AF151" i="2"/>
  <c r="AG151" i="2"/>
  <c r="AH151" i="2"/>
  <c r="AJ151" i="2"/>
  <c r="AK151" i="2"/>
  <c r="AQ151" i="2"/>
  <c r="BF151" i="2"/>
  <c r="BG151" i="2"/>
  <c r="M152" i="2"/>
  <c r="BG152" i="2"/>
  <c r="O152" i="2"/>
  <c r="AJ152" i="2"/>
  <c r="P152" i="2"/>
  <c r="Q152" i="2"/>
  <c r="Y152" i="2"/>
  <c r="AC152" i="2"/>
  <c r="AB152" i="2"/>
  <c r="BD152" i="2"/>
  <c r="AG152" i="2"/>
  <c r="AO152" i="2"/>
  <c r="AH152" i="2"/>
  <c r="AI152" i="2"/>
  <c r="AK152" i="2"/>
  <c r="AM152" i="2"/>
  <c r="AN152" i="2"/>
  <c r="BF152" i="2"/>
  <c r="BL152" i="2"/>
  <c r="M153" i="2"/>
  <c r="O153" i="2"/>
  <c r="P153" i="2"/>
  <c r="Q153" i="2"/>
  <c r="Y153" i="2"/>
  <c r="Z153" i="2"/>
  <c r="AA153" i="2"/>
  <c r="AB153" i="2"/>
  <c r="BD153" i="2"/>
  <c r="AC153" i="2"/>
  <c r="AE153" i="2"/>
  <c r="AF153" i="2"/>
  <c r="AG153" i="2"/>
  <c r="AH153" i="2"/>
  <c r="AI153" i="2"/>
  <c r="AJ153" i="2"/>
  <c r="AK153" i="2"/>
  <c r="AM153" i="2"/>
  <c r="AN153" i="2"/>
  <c r="AO153" i="2"/>
  <c r="AP153" i="2"/>
  <c r="AQ153" i="2"/>
  <c r="BE153" i="2"/>
  <c r="BF153" i="2"/>
  <c r="BG153" i="2"/>
  <c r="BH153" i="2"/>
  <c r="M154" i="2"/>
  <c r="O154" i="2"/>
  <c r="P154" i="2"/>
  <c r="Y154" i="2"/>
  <c r="Z154" i="2"/>
  <c r="AA154" i="2"/>
  <c r="AE154" i="2"/>
  <c r="AF154" i="2"/>
  <c r="AG154" i="2"/>
  <c r="AJ154" i="2"/>
  <c r="AP154" i="2"/>
  <c r="BF154" i="2"/>
  <c r="BH154" i="2"/>
  <c r="AL154" i="2"/>
  <c r="BL154" i="2"/>
  <c r="M155" i="2"/>
  <c r="O155" i="2"/>
  <c r="P155" i="2"/>
  <c r="Y155" i="2"/>
  <c r="AB155" i="2"/>
  <c r="BD155" i="2"/>
  <c r="AC155" i="2"/>
  <c r="AE155" i="2"/>
  <c r="AF155" i="2"/>
  <c r="AG155" i="2"/>
  <c r="AH155" i="2"/>
  <c r="AJ155" i="2"/>
  <c r="AP155" i="2"/>
  <c r="AX155" i="2"/>
  <c r="BE155" i="2"/>
  <c r="BF155" i="2"/>
  <c r="BG155" i="2"/>
  <c r="BL155" i="2"/>
  <c r="M156" i="2"/>
  <c r="O156" i="2"/>
  <c r="P156" i="2"/>
  <c r="Y156" i="2"/>
  <c r="AC156" i="2"/>
  <c r="Z156" i="2"/>
  <c r="AA156" i="2"/>
  <c r="AB156" i="2"/>
  <c r="AE156" i="2"/>
  <c r="AG156" i="2"/>
  <c r="AH156" i="2"/>
  <c r="AI156" i="2"/>
  <c r="AL156" i="2"/>
  <c r="AQ156" i="2"/>
  <c r="AX156" i="2"/>
  <c r="BD156" i="2"/>
  <c r="BE156" i="2"/>
  <c r="BF156" i="2"/>
  <c r="BG156" i="2"/>
  <c r="BH156" i="2"/>
  <c r="BI156" i="2"/>
  <c r="BL156" i="2"/>
  <c r="M157" i="2"/>
  <c r="O157" i="2"/>
  <c r="P157" i="2"/>
  <c r="Y157" i="2"/>
  <c r="AA157" i="2"/>
  <c r="BF157" i="2"/>
  <c r="M158" i="2"/>
  <c r="O158" i="2"/>
  <c r="P158" i="2"/>
  <c r="Q158" i="2"/>
  <c r="Y158" i="2"/>
  <c r="Z158" i="2"/>
  <c r="AA158" i="2"/>
  <c r="AB158" i="2"/>
  <c r="AC158" i="2"/>
  <c r="AE158" i="2"/>
  <c r="AJ158" i="2"/>
  <c r="AK158" i="2"/>
  <c r="AQ158" i="2"/>
  <c r="AX158" i="2"/>
  <c r="BD158" i="2"/>
  <c r="BE158" i="2"/>
  <c r="BF158" i="2"/>
  <c r="BH158" i="2"/>
  <c r="AL158" i="2"/>
  <c r="BI158" i="2"/>
  <c r="BL158" i="2"/>
  <c r="M159" i="2"/>
  <c r="O159" i="2"/>
  <c r="P159" i="2"/>
  <c r="Q159" i="2"/>
  <c r="Y159" i="2"/>
  <c r="AA159" i="2"/>
  <c r="Z159" i="2"/>
  <c r="AC159" i="2"/>
  <c r="AF159" i="2"/>
  <c r="AJ159" i="2"/>
  <c r="AK159" i="2"/>
  <c r="AQ159" i="2"/>
  <c r="AX159" i="2"/>
  <c r="BF159" i="2"/>
  <c r="BL159" i="2"/>
  <c r="M160" i="2"/>
  <c r="BG160" i="2"/>
  <c r="O160" i="2"/>
  <c r="AJ160" i="2"/>
  <c r="P160" i="2"/>
  <c r="Q160" i="2"/>
  <c r="Y160" i="2"/>
  <c r="Z160" i="2"/>
  <c r="AB160" i="2"/>
  <c r="BD160" i="2"/>
  <c r="AC160" i="2"/>
  <c r="AE160" i="2"/>
  <c r="AG160" i="2"/>
  <c r="AH160" i="2"/>
  <c r="AK160" i="2"/>
  <c r="AM160" i="2"/>
  <c r="AQ160" i="2"/>
  <c r="AX160" i="2"/>
  <c r="BF160" i="2"/>
  <c r="BH160" i="2"/>
  <c r="AL160" i="2"/>
  <c r="BI160" i="2"/>
  <c r="BL160" i="2"/>
  <c r="M161" i="2"/>
  <c r="BG161" i="2"/>
  <c r="O161" i="2"/>
  <c r="P161" i="2"/>
  <c r="Q161" i="2"/>
  <c r="Y161" i="2"/>
  <c r="Z161" i="2"/>
  <c r="AB161" i="2"/>
  <c r="AC161" i="2"/>
  <c r="AE161" i="2"/>
  <c r="AF161" i="2"/>
  <c r="AG161" i="2"/>
  <c r="AH161" i="2"/>
  <c r="AI161" i="2"/>
  <c r="AJ161" i="2"/>
  <c r="AK161" i="2"/>
  <c r="AL161" i="2"/>
  <c r="AM161" i="2"/>
  <c r="AN161" i="2"/>
  <c r="AO161" i="2"/>
  <c r="AP161" i="2"/>
  <c r="AQ161" i="2"/>
  <c r="AX161" i="2"/>
  <c r="BD161" i="2"/>
  <c r="BE161" i="2"/>
  <c r="BF161" i="2"/>
  <c r="BH161" i="2"/>
  <c r="BI161" i="2"/>
  <c r="M162" i="2"/>
  <c r="O162" i="2"/>
  <c r="P162" i="2"/>
  <c r="Y162" i="2"/>
  <c r="Z162" i="2"/>
  <c r="AJ162" i="2"/>
  <c r="BF162" i="2"/>
  <c r="M163" i="2"/>
  <c r="O163" i="2"/>
  <c r="P163" i="2"/>
  <c r="Y163" i="2"/>
  <c r="AA163" i="2"/>
  <c r="AC163" i="2"/>
  <c r="AF163" i="2"/>
  <c r="BE163" i="2"/>
  <c r="BF163" i="2"/>
  <c r="BG163" i="2"/>
  <c r="BH163" i="2"/>
  <c r="AL163" i="2"/>
  <c r="BI163" i="2"/>
  <c r="BL163" i="2"/>
  <c r="M164" i="2"/>
  <c r="O164" i="2"/>
  <c r="AH164" i="2"/>
  <c r="P164" i="2"/>
  <c r="Q164" i="2"/>
  <c r="Y164" i="2"/>
  <c r="AC164" i="2"/>
  <c r="AE164" i="2"/>
  <c r="AG164" i="2"/>
  <c r="AJ164" i="2"/>
  <c r="AK164" i="2"/>
  <c r="BF164" i="2"/>
  <c r="BL164" i="2"/>
  <c r="M165" i="2"/>
  <c r="O165" i="2"/>
  <c r="P165" i="2"/>
  <c r="Q165" i="2"/>
  <c r="Y165" i="2"/>
  <c r="AF165" i="2"/>
  <c r="AE165" i="2"/>
  <c r="AG165" i="2"/>
  <c r="AI165" i="2"/>
  <c r="AQ165" i="2"/>
  <c r="BF165" i="2"/>
  <c r="M166" i="2"/>
  <c r="O166" i="2"/>
  <c r="AG166" i="2"/>
  <c r="P166" i="2"/>
  <c r="Y166" i="2"/>
  <c r="Z166" i="2"/>
  <c r="AA166" i="2"/>
  <c r="AB166" i="2"/>
  <c r="AC166" i="2"/>
  <c r="AE166" i="2"/>
  <c r="AI166" i="2"/>
  <c r="AK166" i="2"/>
  <c r="AQ166" i="2"/>
  <c r="AX166" i="2"/>
  <c r="BD166" i="2"/>
  <c r="BE166" i="2"/>
  <c r="BF166" i="2"/>
  <c r="BH166" i="2"/>
  <c r="AL166" i="2"/>
  <c r="BI166" i="2"/>
  <c r="BL166" i="2"/>
  <c r="M167" i="2"/>
  <c r="O167" i="2"/>
  <c r="P167" i="2"/>
  <c r="Y167" i="2"/>
  <c r="AA167" i="2"/>
  <c r="AB167" i="2"/>
  <c r="BD167" i="2"/>
  <c r="AC167" i="2"/>
  <c r="AF167" i="2"/>
  <c r="AX167" i="2"/>
  <c r="BE167" i="2"/>
  <c r="BF167" i="2"/>
  <c r="BL167" i="2"/>
  <c r="M168" i="2"/>
  <c r="BG168" i="2"/>
  <c r="O168" i="2"/>
  <c r="AJ168" i="2"/>
  <c r="P168" i="2"/>
  <c r="Q168" i="2"/>
  <c r="Y168" i="2"/>
  <c r="AG168" i="2"/>
  <c r="AI168" i="2"/>
  <c r="AH168" i="2"/>
  <c r="AK168" i="2"/>
  <c r="BF168" i="2"/>
  <c r="M169" i="2"/>
  <c r="AF169" i="2"/>
  <c r="O169" i="2"/>
  <c r="P169" i="2"/>
  <c r="Q169" i="2"/>
  <c r="Y169" i="2"/>
  <c r="Z169" i="2"/>
  <c r="AG169" i="2"/>
  <c r="AH169" i="2"/>
  <c r="AI169" i="2"/>
  <c r="AJ169" i="2"/>
  <c r="AK169" i="2"/>
  <c r="AM169" i="2"/>
  <c r="AN169" i="2"/>
  <c r="AO169" i="2"/>
  <c r="AP169" i="2"/>
  <c r="BE169" i="2"/>
  <c r="BF169" i="2"/>
  <c r="M170" i="2"/>
  <c r="O170" i="2"/>
  <c r="P170" i="2"/>
  <c r="Q170" i="2"/>
  <c r="Y170" i="2"/>
  <c r="Z170" i="2"/>
  <c r="AE170" i="2"/>
  <c r="AG170" i="2"/>
  <c r="AM170" i="2"/>
  <c r="AH170" i="2"/>
  <c r="AJ170" i="2"/>
  <c r="AK170" i="2"/>
  <c r="AQ170" i="2"/>
  <c r="BF170" i="2"/>
  <c r="BH170" i="2"/>
  <c r="BL170" i="2"/>
  <c r="M171" i="2"/>
  <c r="O171" i="2"/>
  <c r="P171" i="2"/>
  <c r="Y171" i="2"/>
  <c r="AA171" i="2"/>
  <c r="AB171" i="2"/>
  <c r="BD171" i="2"/>
  <c r="AC171" i="2"/>
  <c r="AE171" i="2"/>
  <c r="AL171" i="2"/>
  <c r="AX171" i="2"/>
  <c r="BE171" i="2"/>
  <c r="BF171" i="2"/>
  <c r="BH171" i="2"/>
  <c r="BI171" i="2"/>
  <c r="M172" i="2"/>
  <c r="AF172" i="2"/>
  <c r="O172" i="2"/>
  <c r="P172" i="2"/>
  <c r="Y172" i="2"/>
  <c r="Z172" i="2"/>
  <c r="AB172" i="2"/>
  <c r="AC172" i="2"/>
  <c r="AG172" i="2"/>
  <c r="AH172" i="2"/>
  <c r="AQ172" i="2"/>
  <c r="AX172" i="2"/>
  <c r="BD172" i="2"/>
  <c r="BF172" i="2"/>
  <c r="BL172" i="2"/>
  <c r="M173" i="2"/>
  <c r="O173" i="2"/>
  <c r="P173" i="2"/>
  <c r="Y173" i="2"/>
  <c r="Z173" i="2"/>
  <c r="AG173" i="2"/>
  <c r="AH173" i="2"/>
  <c r="AJ173" i="2"/>
  <c r="AX173" i="2"/>
  <c r="BE173" i="2"/>
  <c r="BF173" i="2"/>
  <c r="BH173" i="2"/>
  <c r="AL173" i="2"/>
  <c r="M174" i="2"/>
  <c r="BG174" i="2"/>
  <c r="O174" i="2"/>
  <c r="AH174" i="2"/>
  <c r="P174" i="2"/>
  <c r="Q174" i="2"/>
  <c r="Y174" i="2"/>
  <c r="Z174" i="2"/>
  <c r="AA174" i="2"/>
  <c r="AB174" i="2"/>
  <c r="AC174" i="2"/>
  <c r="AE174" i="2"/>
  <c r="AF174" i="2"/>
  <c r="AG174" i="2"/>
  <c r="AJ174" i="2"/>
  <c r="AK174" i="2"/>
  <c r="AO174" i="2"/>
  <c r="AQ174" i="2"/>
  <c r="AX174" i="2"/>
  <c r="BD174" i="2"/>
  <c r="BE174" i="2"/>
  <c r="BF174" i="2"/>
  <c r="BH174" i="2"/>
  <c r="BL174" i="2"/>
  <c r="M175" i="2"/>
  <c r="O175" i="2"/>
  <c r="P175" i="2"/>
  <c r="Q175" i="2"/>
  <c r="Y175" i="2"/>
  <c r="Z175" i="2"/>
  <c r="AG175" i="2"/>
  <c r="AH175" i="2"/>
  <c r="AJ175" i="2"/>
  <c r="AK175" i="2"/>
  <c r="AQ175" i="2"/>
  <c r="BF175" i="2"/>
  <c r="BG175" i="2"/>
  <c r="M176" i="2"/>
  <c r="O176" i="2"/>
  <c r="P176" i="2"/>
  <c r="Y176" i="2"/>
  <c r="Z176" i="2"/>
  <c r="AE176" i="2"/>
  <c r="BF176" i="2"/>
  <c r="BH176" i="2"/>
  <c r="AL176" i="2"/>
  <c r="BI176" i="2"/>
  <c r="BL176" i="2"/>
  <c r="M177" i="2"/>
  <c r="O177" i="2"/>
  <c r="P177" i="2"/>
  <c r="Q177" i="2"/>
  <c r="Y177" i="2"/>
  <c r="AB177" i="2"/>
  <c r="BD177" i="2"/>
  <c r="AA177" i="2"/>
  <c r="AC177" i="2"/>
  <c r="AG177" i="2"/>
  <c r="AH177" i="2"/>
  <c r="AI177" i="2"/>
  <c r="AJ177" i="2"/>
  <c r="AK177" i="2"/>
  <c r="AL177" i="2"/>
  <c r="AM177" i="2"/>
  <c r="AN177" i="2"/>
  <c r="AO177" i="2"/>
  <c r="AP177" i="2"/>
  <c r="BF177" i="2"/>
  <c r="BG177" i="2"/>
  <c r="BH177" i="2"/>
  <c r="BI177" i="2"/>
  <c r="M178" i="2"/>
  <c r="AF178" i="2"/>
  <c r="O178" i="2"/>
  <c r="P178" i="2"/>
  <c r="Y178" i="2"/>
  <c r="AE178" i="2"/>
  <c r="AG178" i="2"/>
  <c r="AH178" i="2"/>
  <c r="AK178" i="2"/>
  <c r="BF178" i="2"/>
  <c r="M179" i="2"/>
  <c r="O179" i="2"/>
  <c r="Q179" i="2"/>
  <c r="P179" i="2"/>
  <c r="Y179" i="2"/>
  <c r="AA179" i="2"/>
  <c r="AB179" i="2"/>
  <c r="BD179" i="2"/>
  <c r="AE179" i="2"/>
  <c r="AF179" i="2"/>
  <c r="AG179" i="2"/>
  <c r="AN179" i="2"/>
  <c r="AH179" i="2"/>
  <c r="AJ179" i="2"/>
  <c r="AK179" i="2"/>
  <c r="AO179" i="2"/>
  <c r="AP179" i="2"/>
  <c r="AX179" i="2"/>
  <c r="BE179" i="2"/>
  <c r="BF179" i="2"/>
  <c r="BG179" i="2"/>
  <c r="BH179" i="2"/>
  <c r="M180" i="2"/>
  <c r="O180" i="2"/>
  <c r="AG180" i="2"/>
  <c r="P180" i="2"/>
  <c r="Q180" i="2"/>
  <c r="Y180" i="2"/>
  <c r="Z180" i="2"/>
  <c r="AA180" i="2"/>
  <c r="AB180" i="2"/>
  <c r="BD180" i="2"/>
  <c r="AC180" i="2"/>
  <c r="AE180" i="2"/>
  <c r="AH180" i="2"/>
  <c r="AI180" i="2"/>
  <c r="AJ180" i="2"/>
  <c r="AK180" i="2"/>
  <c r="AM180" i="2"/>
  <c r="AO180" i="2"/>
  <c r="AQ180" i="2"/>
  <c r="AX180" i="2"/>
  <c r="BE180" i="2"/>
  <c r="BF180" i="2"/>
  <c r="BG180" i="2"/>
  <c r="BH180" i="2"/>
  <c r="BI180" i="2"/>
  <c r="BL180" i="2"/>
  <c r="M181" i="2"/>
  <c r="O181" i="2"/>
  <c r="AK181" i="2"/>
  <c r="P181" i="2"/>
  <c r="Q181" i="2"/>
  <c r="Y181" i="2"/>
  <c r="AB181" i="2"/>
  <c r="Z181" i="2"/>
  <c r="AA181" i="2"/>
  <c r="AC181" i="2"/>
  <c r="AE181" i="2"/>
  <c r="AF181" i="2"/>
  <c r="AG181" i="2"/>
  <c r="AI181" i="2"/>
  <c r="AH181" i="2"/>
  <c r="AJ181" i="2"/>
  <c r="AL181" i="2"/>
  <c r="AM181" i="2"/>
  <c r="AN181" i="2"/>
  <c r="AO181" i="2"/>
  <c r="AP181" i="2"/>
  <c r="AQ181" i="2"/>
  <c r="AX181" i="2"/>
  <c r="BD181" i="2"/>
  <c r="BE181" i="2"/>
  <c r="BF181" i="2"/>
  <c r="BG181" i="2"/>
  <c r="BH181" i="2"/>
  <c r="BI181" i="2"/>
  <c r="BL181" i="2"/>
  <c r="M182" i="2"/>
  <c r="BG182" i="2"/>
  <c r="O182" i="2"/>
  <c r="AH182" i="2"/>
  <c r="P182" i="2"/>
  <c r="Q182" i="2"/>
  <c r="Y182" i="2"/>
  <c r="Z182" i="2"/>
  <c r="AA182" i="2"/>
  <c r="AB182" i="2"/>
  <c r="BD182" i="2"/>
  <c r="AC182" i="2"/>
  <c r="AE182" i="2"/>
  <c r="AF182" i="2"/>
  <c r="AG182" i="2"/>
  <c r="AK182" i="2"/>
  <c r="AM182" i="2"/>
  <c r="AN182" i="2"/>
  <c r="AO182" i="2"/>
  <c r="AQ182" i="2"/>
  <c r="AX182" i="2"/>
  <c r="BE182" i="2"/>
  <c r="BF182" i="2"/>
  <c r="BH182" i="2"/>
  <c r="BL182" i="2"/>
  <c r="M183" i="2"/>
  <c r="O183" i="2"/>
  <c r="P183" i="2"/>
  <c r="Q183" i="2"/>
  <c r="Y183" i="2"/>
  <c r="Z183" i="2"/>
  <c r="AA183" i="2"/>
  <c r="AB183" i="2"/>
  <c r="AC183" i="2"/>
  <c r="AF183" i="2"/>
  <c r="AG183" i="2"/>
  <c r="AH183" i="2"/>
  <c r="AJ183" i="2"/>
  <c r="AK183" i="2"/>
  <c r="AN183" i="2"/>
  <c r="AO183" i="2"/>
  <c r="AQ183" i="2"/>
  <c r="AX183" i="2"/>
  <c r="BD183" i="2"/>
  <c r="BE183" i="2"/>
  <c r="BF183" i="2"/>
  <c r="BG183" i="2"/>
  <c r="BL183" i="2"/>
  <c r="M184" i="2"/>
  <c r="O184" i="2"/>
  <c r="AG184" i="2"/>
  <c r="P184" i="2"/>
  <c r="Y184" i="2"/>
  <c r="Z184" i="2"/>
  <c r="AC184" i="2"/>
  <c r="AE184" i="2"/>
  <c r="AF184" i="2"/>
  <c r="AQ184" i="2"/>
  <c r="BF184" i="2"/>
  <c r="M185" i="2"/>
  <c r="O185" i="2"/>
  <c r="P185" i="2"/>
  <c r="Q185" i="2"/>
  <c r="Y185" i="2"/>
  <c r="Z185" i="2"/>
  <c r="AA185" i="2"/>
  <c r="AB185" i="2"/>
  <c r="BD185" i="2"/>
  <c r="AE185" i="2"/>
  <c r="AG185" i="2"/>
  <c r="AH185" i="2"/>
  <c r="AI185" i="2"/>
  <c r="AJ185" i="2"/>
  <c r="AK185" i="2"/>
  <c r="AM185" i="2"/>
  <c r="AN185" i="2"/>
  <c r="AO185" i="2"/>
  <c r="AP185" i="2"/>
  <c r="AQ185" i="2"/>
  <c r="AX185" i="2"/>
  <c r="BF185" i="2"/>
  <c r="M186" i="2"/>
  <c r="O186" i="2"/>
  <c r="P186" i="2"/>
  <c r="Y186" i="2"/>
  <c r="Z186" i="2"/>
  <c r="AF186" i="2"/>
  <c r="AG186" i="2"/>
  <c r="AH186" i="2"/>
  <c r="AK186" i="2"/>
  <c r="BF186" i="2"/>
  <c r="BH186" i="2"/>
  <c r="AL186" i="2"/>
  <c r="BL186" i="2"/>
  <c r="M187" i="2"/>
  <c r="O187" i="2"/>
  <c r="P187" i="2"/>
  <c r="Y187" i="2"/>
  <c r="AE187" i="2"/>
  <c r="AB187" i="2"/>
  <c r="BD187" i="2"/>
  <c r="AH187" i="2"/>
  <c r="AJ187" i="2"/>
  <c r="AK187" i="2"/>
  <c r="BF187" i="2"/>
  <c r="M188" i="2"/>
  <c r="O188" i="2"/>
  <c r="P188" i="2"/>
  <c r="Q188" i="2"/>
  <c r="Y188" i="2"/>
  <c r="AB188" i="2"/>
  <c r="AA188" i="2"/>
  <c r="AC188" i="2"/>
  <c r="AG188" i="2"/>
  <c r="AM188" i="2"/>
  <c r="AO188" i="2"/>
  <c r="AP188" i="2"/>
  <c r="BD188" i="2"/>
  <c r="BF188" i="2"/>
  <c r="M189" i="2"/>
  <c r="BG189" i="2"/>
  <c r="O189" i="2"/>
  <c r="P189" i="2"/>
  <c r="Q189" i="2"/>
  <c r="Y189" i="2"/>
  <c r="AE189" i="2"/>
  <c r="AG189" i="2"/>
  <c r="AL189" i="2"/>
  <c r="AQ189" i="2"/>
  <c r="AX189" i="2"/>
  <c r="BF189" i="2"/>
  <c r="BH189" i="2"/>
  <c r="BI189" i="2"/>
  <c r="BL189" i="2"/>
  <c r="M190" i="2"/>
  <c r="O190" i="2"/>
  <c r="AJ190" i="2"/>
  <c r="P190" i="2"/>
  <c r="Y190" i="2"/>
  <c r="Z190" i="2"/>
  <c r="AA190" i="2"/>
  <c r="AB190" i="2"/>
  <c r="AC190" i="2"/>
  <c r="AE190" i="2"/>
  <c r="AF190" i="2"/>
  <c r="AG190" i="2"/>
  <c r="AQ190" i="2"/>
  <c r="AX190" i="2"/>
  <c r="BD190" i="2"/>
  <c r="BE190" i="2"/>
  <c r="BF190" i="2"/>
  <c r="BG190" i="2"/>
  <c r="BH190" i="2"/>
  <c r="AL190" i="2"/>
  <c r="BI190" i="2"/>
  <c r="BL190" i="2"/>
  <c r="M191" i="2"/>
  <c r="O191" i="2"/>
  <c r="P191" i="2"/>
  <c r="Y191" i="2"/>
  <c r="AB191" i="2"/>
  <c r="BD191" i="2"/>
  <c r="AA191" i="2"/>
  <c r="AC191" i="2"/>
  <c r="AE191" i="2"/>
  <c r="AF191" i="2"/>
  <c r="AQ191" i="2"/>
  <c r="AX191" i="2"/>
  <c r="BE191" i="2"/>
  <c r="BF191" i="2"/>
  <c r="BG191" i="2"/>
  <c r="BH191" i="2"/>
  <c r="M192" i="2"/>
  <c r="AF192" i="2"/>
  <c r="O192" i="2"/>
  <c r="P192" i="2"/>
  <c r="Q192" i="2"/>
  <c r="Y192" i="2"/>
  <c r="Z192" i="2"/>
  <c r="AA192" i="2"/>
  <c r="AB192" i="2"/>
  <c r="AC192" i="2"/>
  <c r="AE192" i="2"/>
  <c r="AJ192" i="2"/>
  <c r="AL192" i="2"/>
  <c r="AQ192" i="2"/>
  <c r="AX192" i="2"/>
  <c r="BD192" i="2"/>
  <c r="BE192" i="2"/>
  <c r="BF192" i="2"/>
  <c r="BG192" i="2"/>
  <c r="BH192" i="2"/>
  <c r="BI192" i="2"/>
  <c r="BL192" i="2"/>
  <c r="M193" i="2"/>
  <c r="O193" i="2"/>
  <c r="AG193" i="2"/>
  <c r="P193" i="2"/>
  <c r="Q193" i="2"/>
  <c r="Y193" i="2"/>
  <c r="Z193" i="2"/>
  <c r="AA193" i="2"/>
  <c r="AB193" i="2"/>
  <c r="BD193" i="2"/>
  <c r="AC193" i="2"/>
  <c r="AF193" i="2"/>
  <c r="AH193" i="2"/>
  <c r="AI193" i="2"/>
  <c r="AJ193" i="2"/>
  <c r="AK193" i="2"/>
  <c r="AN193" i="2"/>
  <c r="AO193" i="2"/>
  <c r="AQ193" i="2"/>
  <c r="AX193" i="2"/>
  <c r="BE193" i="2"/>
  <c r="BF193" i="2"/>
  <c r="BL193" i="2"/>
  <c r="M194" i="2"/>
  <c r="BG194" i="2"/>
  <c r="O194" i="2"/>
  <c r="AJ194" i="2"/>
  <c r="P194" i="2"/>
  <c r="Q194" i="2"/>
  <c r="Y194" i="2"/>
  <c r="Z194" i="2"/>
  <c r="AB194" i="2"/>
  <c r="BD194" i="2"/>
  <c r="AC194" i="2"/>
  <c r="AE194" i="2"/>
  <c r="AF194" i="2"/>
  <c r="AG194" i="2"/>
  <c r="AI194" i="2"/>
  <c r="AH194" i="2"/>
  <c r="AK194" i="2"/>
  <c r="AL194" i="2"/>
  <c r="AM194" i="2"/>
  <c r="AN194" i="2"/>
  <c r="AO194" i="2"/>
  <c r="AP194" i="2"/>
  <c r="AQ194" i="2"/>
  <c r="AX194" i="2"/>
  <c r="BF194" i="2"/>
  <c r="BH194" i="2"/>
  <c r="BI194" i="2"/>
  <c r="BL194" i="2"/>
  <c r="M195" i="2"/>
  <c r="BG195" i="2"/>
  <c r="O195" i="2"/>
  <c r="P195" i="2"/>
  <c r="Q195" i="2"/>
  <c r="Y195" i="2"/>
  <c r="Z195" i="2"/>
  <c r="AB195" i="2"/>
  <c r="AC195" i="2"/>
  <c r="AE195" i="2"/>
  <c r="AF195" i="2"/>
  <c r="AG195" i="2"/>
  <c r="AH195" i="2"/>
  <c r="AI195" i="2"/>
  <c r="AJ195" i="2"/>
  <c r="AK195" i="2"/>
  <c r="AL195" i="2"/>
  <c r="AM195" i="2"/>
  <c r="AN195" i="2"/>
  <c r="AO195" i="2"/>
  <c r="AP195" i="2"/>
  <c r="AQ195" i="2"/>
  <c r="AX195" i="2"/>
  <c r="BD195" i="2"/>
  <c r="BE195" i="2"/>
  <c r="BF195" i="2"/>
  <c r="BH195" i="2"/>
  <c r="BI195" i="2"/>
  <c r="M196" i="2"/>
  <c r="O196" i="2"/>
  <c r="P196" i="2"/>
  <c r="Y196" i="2"/>
  <c r="AX196" i="2"/>
  <c r="AB196" i="2"/>
  <c r="BD196" i="2"/>
  <c r="AF196" i="2"/>
  <c r="AH196" i="2"/>
  <c r="AJ196" i="2"/>
  <c r="BF196" i="2"/>
  <c r="BL196" i="2"/>
  <c r="M197" i="2"/>
  <c r="AF197" i="2"/>
  <c r="O197" i="2"/>
  <c r="P197" i="2"/>
  <c r="Y197" i="2"/>
  <c r="AA197" i="2"/>
  <c r="AC197" i="2"/>
  <c r="AJ197" i="2"/>
  <c r="BF197" i="2"/>
  <c r="BH197" i="2"/>
  <c r="AL197" i="2"/>
  <c r="BI197" i="2"/>
  <c r="BL197" i="2"/>
  <c r="M198" i="2"/>
  <c r="O198" i="2"/>
  <c r="AH198" i="2"/>
  <c r="P198" i="2"/>
  <c r="Y198" i="2"/>
  <c r="AC198" i="2"/>
  <c r="AG198" i="2"/>
  <c r="AJ198" i="2"/>
  <c r="AK198" i="2"/>
  <c r="AL198" i="2"/>
  <c r="AP198" i="2"/>
  <c r="BF198" i="2"/>
  <c r="BH198" i="2"/>
  <c r="BI198" i="2"/>
  <c r="M199" i="2"/>
  <c r="BG199" i="2"/>
  <c r="O199" i="2"/>
  <c r="P199" i="2"/>
  <c r="Q199" i="2"/>
  <c r="Y199" i="2"/>
  <c r="AA199" i="2"/>
  <c r="AC199" i="2"/>
  <c r="AE199" i="2"/>
  <c r="AF199" i="2"/>
  <c r="AG199" i="2"/>
  <c r="AI199" i="2"/>
  <c r="AH199" i="2"/>
  <c r="AN199" i="2"/>
  <c r="AO199" i="2"/>
  <c r="AQ199" i="2"/>
  <c r="AX199" i="2"/>
  <c r="BE199" i="2"/>
  <c r="BF199" i="2"/>
  <c r="BH199" i="2"/>
  <c r="AL199" i="2"/>
  <c r="BI199" i="2"/>
  <c r="BL199" i="2"/>
  <c r="M200" i="2"/>
  <c r="O200" i="2"/>
  <c r="P200" i="2"/>
  <c r="Y200" i="2"/>
  <c r="Z200" i="2"/>
  <c r="AA200" i="2"/>
  <c r="AB200" i="2"/>
  <c r="BD200" i="2"/>
  <c r="AC200" i="2"/>
  <c r="AE200" i="2"/>
  <c r="AF200" i="2"/>
  <c r="AG200" i="2"/>
  <c r="AK200" i="2"/>
  <c r="AL200" i="2"/>
  <c r="AN200" i="2"/>
  <c r="AQ200" i="2"/>
  <c r="AX200" i="2"/>
  <c r="BE200" i="2"/>
  <c r="BF200" i="2"/>
  <c r="BG200" i="2"/>
  <c r="BH200" i="2"/>
  <c r="BI200" i="2"/>
  <c r="BL200" i="2"/>
  <c r="M201" i="2"/>
  <c r="O201" i="2"/>
  <c r="Q201" i="2"/>
  <c r="P201" i="2"/>
  <c r="Y201" i="2"/>
  <c r="AC201" i="2"/>
  <c r="AB201" i="2"/>
  <c r="BD201" i="2"/>
  <c r="AF201" i="2"/>
  <c r="AH201" i="2"/>
  <c r="AX201" i="2"/>
  <c r="BE201" i="2"/>
  <c r="BF201" i="2"/>
  <c r="M202" i="2"/>
  <c r="O202" i="2"/>
  <c r="P202" i="2"/>
  <c r="Y202" i="2"/>
  <c r="Z202" i="2"/>
  <c r="AE202" i="2"/>
  <c r="AK202" i="2"/>
  <c r="AQ202" i="2"/>
  <c r="AX202" i="2"/>
  <c r="BF202" i="2"/>
  <c r="M203" i="2"/>
  <c r="O203" i="2"/>
  <c r="P203" i="2"/>
  <c r="Q203" i="2"/>
  <c r="Y203" i="2"/>
  <c r="AC203" i="2"/>
  <c r="Z203" i="2"/>
  <c r="AG203" i="2"/>
  <c r="AH203" i="2"/>
  <c r="AI203" i="2"/>
  <c r="AJ203" i="2"/>
  <c r="AK203" i="2"/>
  <c r="AM203" i="2"/>
  <c r="AN203" i="2"/>
  <c r="AO203" i="2"/>
  <c r="AP203" i="2"/>
  <c r="AQ203" i="2"/>
  <c r="BF203" i="2"/>
  <c r="M204" i="2"/>
  <c r="O204" i="2"/>
  <c r="P204" i="2"/>
  <c r="Q204" i="2"/>
  <c r="Y204" i="2"/>
  <c r="AA204" i="2"/>
  <c r="AB204" i="2"/>
  <c r="BD204" i="2"/>
  <c r="AE204" i="2"/>
  <c r="AG204" i="2"/>
  <c r="AH204" i="2"/>
  <c r="AJ204" i="2"/>
  <c r="AK204" i="2"/>
  <c r="AM204" i="2"/>
  <c r="AN204" i="2"/>
  <c r="AP204" i="2"/>
  <c r="AQ204" i="2"/>
  <c r="BE204" i="2"/>
  <c r="BF204" i="2"/>
  <c r="BH204" i="2"/>
  <c r="M205" i="2"/>
  <c r="O205" i="2"/>
  <c r="P205" i="2"/>
  <c r="Y205" i="2"/>
  <c r="AA205" i="2"/>
  <c r="AB205" i="2"/>
  <c r="BD205" i="2"/>
  <c r="AC205" i="2"/>
  <c r="AE205" i="2"/>
  <c r="AF205" i="2"/>
  <c r="AJ205" i="2"/>
  <c r="AL205" i="2"/>
  <c r="AX205" i="2"/>
  <c r="BE205" i="2"/>
  <c r="BF205" i="2"/>
  <c r="BG205" i="2"/>
  <c r="BH205" i="2"/>
  <c r="BI205" i="2"/>
  <c r="BL205" i="2"/>
  <c r="M206" i="2"/>
  <c r="O206" i="2"/>
  <c r="P206" i="2"/>
  <c r="Y206" i="2"/>
  <c r="Z206" i="2"/>
  <c r="AB206" i="2"/>
  <c r="BD206" i="2"/>
  <c r="AC206" i="2"/>
  <c r="AG206" i="2"/>
  <c r="AO206" i="2"/>
  <c r="AI206" i="2"/>
  <c r="AQ206" i="2"/>
  <c r="AX206" i="2"/>
  <c r="BF206" i="2"/>
  <c r="BL206" i="2"/>
  <c r="M207" i="2"/>
  <c r="O207" i="2"/>
  <c r="P207" i="2"/>
  <c r="Y207" i="2"/>
  <c r="AA207" i="2"/>
  <c r="Z207" i="2"/>
  <c r="AF207" i="2"/>
  <c r="AH207" i="2"/>
  <c r="AX207" i="2"/>
  <c r="BF207" i="2"/>
  <c r="BG207" i="2"/>
  <c r="M208" i="2"/>
  <c r="BG208" i="2"/>
  <c r="O208" i="2"/>
  <c r="AH208" i="2"/>
  <c r="P208" i="2"/>
  <c r="Y208" i="2"/>
  <c r="Z208" i="2"/>
  <c r="AA208" i="2"/>
  <c r="AB208" i="2"/>
  <c r="BD208" i="2"/>
  <c r="AC208" i="2"/>
  <c r="AE208" i="2"/>
  <c r="AG208" i="2"/>
  <c r="AO208" i="2"/>
  <c r="AJ208" i="2"/>
  <c r="AL208" i="2"/>
  <c r="AQ208" i="2"/>
  <c r="AX208" i="2"/>
  <c r="BE208" i="2"/>
  <c r="BF208" i="2"/>
  <c r="BH208" i="2"/>
  <c r="BI208" i="2"/>
  <c r="BL208" i="2"/>
  <c r="M209" i="2"/>
  <c r="O209" i="2"/>
  <c r="AH209" i="2"/>
  <c r="P209" i="2"/>
  <c r="Y209" i="2"/>
  <c r="Z209" i="2"/>
  <c r="AA209" i="2"/>
  <c r="AG209" i="2"/>
  <c r="AO209" i="2"/>
  <c r="AJ209" i="2"/>
  <c r="AK209" i="2"/>
  <c r="AQ209" i="2"/>
  <c r="BF209" i="2"/>
  <c r="BL209" i="2"/>
  <c r="M210" i="2"/>
  <c r="O210" i="2"/>
  <c r="P210" i="2"/>
  <c r="Q210" i="2"/>
  <c r="Y210" i="2"/>
  <c r="AC210" i="2"/>
  <c r="Z210" i="2"/>
  <c r="AF210" i="2"/>
  <c r="AH210" i="2"/>
  <c r="AK210" i="2"/>
  <c r="AQ210" i="2"/>
  <c r="AX210" i="2"/>
  <c r="BF210" i="2"/>
  <c r="BG210" i="2"/>
  <c r="BH210" i="2"/>
  <c r="BI210" i="2"/>
  <c r="BL210" i="2"/>
  <c r="M211" i="2"/>
  <c r="AF211" i="2"/>
  <c r="O211" i="2"/>
  <c r="P211" i="2"/>
  <c r="Q211" i="2"/>
  <c r="Y211" i="2"/>
  <c r="BL211" i="2"/>
  <c r="Z211" i="2"/>
  <c r="AA211" i="2"/>
  <c r="AB211" i="2"/>
  <c r="BD211" i="2"/>
  <c r="AC211" i="2"/>
  <c r="AE211" i="2"/>
  <c r="AG211" i="2"/>
  <c r="AH211" i="2"/>
  <c r="AI211" i="2"/>
  <c r="AJ211" i="2"/>
  <c r="AK211" i="2"/>
  <c r="AM211" i="2"/>
  <c r="AN211" i="2"/>
  <c r="AO211" i="2"/>
  <c r="AP211" i="2"/>
  <c r="AQ211" i="2"/>
  <c r="AX211" i="2"/>
  <c r="BE211" i="2"/>
  <c r="BF211" i="2"/>
  <c r="BG211" i="2"/>
  <c r="BH211" i="2"/>
  <c r="M212" i="2"/>
  <c r="O212" i="2"/>
  <c r="P212" i="2"/>
  <c r="Q212" i="2"/>
  <c r="Y212" i="2"/>
  <c r="AC212" i="2"/>
  <c r="Z212" i="2"/>
  <c r="AA212" i="2"/>
  <c r="AB212" i="2"/>
  <c r="AE212" i="2"/>
  <c r="AG212" i="2"/>
  <c r="AM212" i="2"/>
  <c r="AH212" i="2"/>
  <c r="AJ212" i="2"/>
  <c r="AK212" i="2"/>
  <c r="AQ212" i="2"/>
  <c r="AX212" i="2"/>
  <c r="BD212" i="2"/>
  <c r="BE212" i="2"/>
  <c r="BF212" i="2"/>
  <c r="BH212" i="2"/>
  <c r="AL212" i="2"/>
  <c r="BI212" i="2"/>
  <c r="BL212" i="2"/>
  <c r="M213" i="2"/>
  <c r="BG213" i="2"/>
  <c r="O213" i="2"/>
  <c r="P213" i="2"/>
  <c r="Y213" i="2"/>
  <c r="Z213" i="2"/>
  <c r="AA213" i="2"/>
  <c r="AB213" i="2"/>
  <c r="AC213" i="2"/>
  <c r="AE213" i="2"/>
  <c r="AF213" i="2"/>
  <c r="AL213" i="2"/>
  <c r="AQ213" i="2"/>
  <c r="AX213" i="2"/>
  <c r="BD213" i="2"/>
  <c r="BE213" i="2"/>
  <c r="BF213" i="2"/>
  <c r="BH213" i="2"/>
  <c r="BI213" i="2"/>
  <c r="BL213" i="2"/>
  <c r="M214" i="2"/>
  <c r="O214" i="2"/>
  <c r="P214" i="2"/>
  <c r="Y214" i="2"/>
  <c r="Z214" i="2"/>
  <c r="AH214" i="2"/>
  <c r="BF214" i="2"/>
  <c r="M215" i="2"/>
  <c r="AF215" i="2"/>
  <c r="O215" i="2"/>
  <c r="Q215" i="2"/>
  <c r="P215" i="2"/>
  <c r="Y215" i="2"/>
  <c r="Z215" i="2"/>
  <c r="AB215" i="2"/>
  <c r="AC215" i="2"/>
  <c r="AQ215" i="2"/>
  <c r="AX215" i="2"/>
  <c r="BD215" i="2"/>
  <c r="BF215" i="2"/>
  <c r="BG215" i="2"/>
  <c r="BL215" i="2"/>
  <c r="M216" i="2"/>
  <c r="O216" i="2"/>
  <c r="P216" i="2"/>
  <c r="Q216" i="2"/>
  <c r="Y216" i="2"/>
  <c r="Z216" i="2"/>
  <c r="AB216" i="2"/>
  <c r="BD216" i="2"/>
  <c r="AE216" i="2"/>
  <c r="AG216" i="2"/>
  <c r="AH216" i="2"/>
  <c r="AI216" i="2"/>
  <c r="AJ216" i="2"/>
  <c r="AK216" i="2"/>
  <c r="AM216" i="2"/>
  <c r="AN216" i="2"/>
  <c r="AO216" i="2"/>
  <c r="AP216" i="2"/>
  <c r="AQ216" i="2"/>
  <c r="AX216" i="2"/>
  <c r="BE216" i="2"/>
  <c r="BF216" i="2"/>
  <c r="BG216" i="2"/>
  <c r="M217" i="2"/>
  <c r="O217" i="2"/>
  <c r="AK217" i="2"/>
  <c r="P217" i="2"/>
  <c r="Q217" i="2"/>
  <c r="Y217" i="2"/>
  <c r="Z217" i="2"/>
  <c r="AB217" i="2"/>
  <c r="BD217" i="2"/>
  <c r="AH217" i="2"/>
  <c r="BF217" i="2"/>
  <c r="BL217" i="2"/>
  <c r="M218" i="2"/>
  <c r="BG218" i="2"/>
  <c r="O218" i="2"/>
  <c r="Q218" i="2"/>
  <c r="P218" i="2"/>
  <c r="Y218" i="2"/>
  <c r="AA218" i="2"/>
  <c r="AB218" i="2"/>
  <c r="BD218" i="2"/>
  <c r="AC218" i="2"/>
  <c r="AE218" i="2"/>
  <c r="AG218" i="2"/>
  <c r="AH218" i="2"/>
  <c r="AJ218" i="2"/>
  <c r="AK218" i="2"/>
  <c r="AM218" i="2"/>
  <c r="AO218" i="2"/>
  <c r="AP218" i="2"/>
  <c r="AX218" i="2"/>
  <c r="BE218" i="2"/>
  <c r="BF218" i="2"/>
  <c r="BH218" i="2"/>
  <c r="BL218" i="2"/>
  <c r="M219" i="2"/>
  <c r="AF219" i="2"/>
  <c r="O219" i="2"/>
  <c r="P219" i="2"/>
  <c r="Q219" i="2"/>
  <c r="Y219" i="2"/>
  <c r="Z219" i="2"/>
  <c r="AE219" i="2"/>
  <c r="AG219" i="2"/>
  <c r="AH219" i="2"/>
  <c r="AJ219" i="2"/>
  <c r="AK219" i="2"/>
  <c r="AQ219" i="2"/>
  <c r="BE219" i="2"/>
  <c r="BF219" i="2"/>
  <c r="BG219" i="2"/>
  <c r="BH219" i="2"/>
  <c r="M220" i="2"/>
  <c r="AF220" i="2"/>
  <c r="O220" i="2"/>
  <c r="AK220" i="2"/>
  <c r="P220" i="2"/>
  <c r="Q220" i="2"/>
  <c r="Y220" i="2"/>
  <c r="AA220" i="2"/>
  <c r="AC220" i="2"/>
  <c r="AE220" i="2"/>
  <c r="AG220" i="2"/>
  <c r="AO220" i="2"/>
  <c r="AH220" i="2"/>
  <c r="AI220" i="2"/>
  <c r="AJ220" i="2"/>
  <c r="AN220" i="2"/>
  <c r="AP220" i="2"/>
  <c r="AQ220" i="2"/>
  <c r="BE220" i="2"/>
  <c r="BF220" i="2"/>
  <c r="BH220" i="2"/>
  <c r="AL220" i="2"/>
  <c r="BI220" i="2"/>
  <c r="M221" i="2"/>
  <c r="O221" i="2"/>
  <c r="AH221" i="2"/>
  <c r="P221" i="2"/>
  <c r="Q221" i="2"/>
  <c r="Y221" i="2"/>
  <c r="Z221" i="2"/>
  <c r="AA221" i="2"/>
  <c r="AB221" i="2"/>
  <c r="BD221" i="2"/>
  <c r="AC221" i="2"/>
  <c r="AE221" i="2"/>
  <c r="AF221" i="2"/>
  <c r="AG221" i="2"/>
  <c r="AI221" i="2"/>
  <c r="AJ221" i="2"/>
  <c r="AK221" i="2"/>
  <c r="AM221" i="2"/>
  <c r="AQ221" i="2"/>
  <c r="AX221" i="2"/>
  <c r="BE221" i="2"/>
  <c r="BF221" i="2"/>
  <c r="BG221" i="2"/>
  <c r="BH221" i="2"/>
  <c r="AL221" i="2"/>
  <c r="BL221" i="2"/>
  <c r="M222" i="2"/>
  <c r="O222" i="2"/>
  <c r="AJ222" i="2"/>
  <c r="P222" i="2"/>
  <c r="Q222" i="2"/>
  <c r="Y222" i="2"/>
  <c r="Z222" i="2"/>
  <c r="AA222" i="2"/>
  <c r="AB222" i="2"/>
  <c r="BD222" i="2"/>
  <c r="AC222" i="2"/>
  <c r="AQ222" i="2"/>
  <c r="BE222" i="2"/>
  <c r="BF222" i="2"/>
  <c r="BG222" i="2"/>
  <c r="BL222" i="2"/>
  <c r="M223" i="2"/>
  <c r="O223" i="2"/>
  <c r="P223" i="2"/>
  <c r="Q223" i="2"/>
  <c r="Y223" i="2"/>
  <c r="AB223" i="2"/>
  <c r="BD223" i="2"/>
  <c r="AF223" i="2"/>
  <c r="AG223" i="2"/>
  <c r="AN223" i="2"/>
  <c r="AK223" i="2"/>
  <c r="BF223" i="2"/>
  <c r="M224" i="2"/>
  <c r="AF224" i="2"/>
  <c r="O224" i="2"/>
  <c r="P224" i="2"/>
  <c r="Q224" i="2"/>
  <c r="Y224" i="2"/>
  <c r="AB224" i="2"/>
  <c r="BD224" i="2"/>
  <c r="AG224" i="2"/>
  <c r="AH224" i="2"/>
  <c r="AI224" i="2"/>
  <c r="AJ224" i="2"/>
  <c r="AK224" i="2"/>
  <c r="AM224" i="2"/>
  <c r="AN224" i="2"/>
  <c r="AO224" i="2"/>
  <c r="AP224" i="2"/>
  <c r="AX224" i="2"/>
  <c r="BF224" i="2"/>
  <c r="M225" i="2"/>
  <c r="O225" i="2"/>
  <c r="P225" i="2"/>
  <c r="Y225" i="2"/>
  <c r="AA225" i="2"/>
  <c r="AB225" i="2"/>
  <c r="BD225" i="2"/>
  <c r="AE225" i="2"/>
  <c r="AF225" i="2"/>
  <c r="AQ225" i="2"/>
  <c r="AX225" i="2"/>
  <c r="BE225" i="2"/>
  <c r="BF225" i="2"/>
  <c r="BL225" i="2"/>
  <c r="M226" i="2"/>
  <c r="AF226" i="2"/>
  <c r="O226" i="2"/>
  <c r="AH226" i="2"/>
  <c r="P226" i="2"/>
  <c r="Y226" i="2"/>
  <c r="AB226" i="2"/>
  <c r="BD226" i="2"/>
  <c r="AA226" i="2"/>
  <c r="AJ226" i="2"/>
  <c r="AK226" i="2"/>
  <c r="AX226" i="2"/>
  <c r="BE226" i="2"/>
  <c r="BF226" i="2"/>
  <c r="M227" i="2"/>
  <c r="O227" i="2"/>
  <c r="P227" i="2"/>
  <c r="Q227" i="2"/>
  <c r="Y227" i="2"/>
  <c r="AA227" i="2"/>
  <c r="Z227" i="2"/>
  <c r="AH227" i="2"/>
  <c r="AK227" i="2"/>
  <c r="AX227" i="2"/>
  <c r="BE227" i="2"/>
  <c r="BF227" i="2"/>
  <c r="M228" i="2"/>
  <c r="O228" i="2"/>
  <c r="AK228" i="2"/>
  <c r="P228" i="2"/>
  <c r="Q228" i="2"/>
  <c r="Y228" i="2"/>
  <c r="AB228" i="2"/>
  <c r="Z228" i="2"/>
  <c r="AA228" i="2"/>
  <c r="AC228" i="2"/>
  <c r="AE228" i="2"/>
  <c r="AF228" i="2"/>
  <c r="AG228" i="2"/>
  <c r="AH228" i="2"/>
  <c r="AJ228" i="2"/>
  <c r="AL228" i="2"/>
  <c r="AN228" i="2"/>
  <c r="AO228" i="2"/>
  <c r="AP228" i="2"/>
  <c r="AQ228" i="2"/>
  <c r="AX228" i="2"/>
  <c r="BD228" i="2"/>
  <c r="BE228" i="2"/>
  <c r="BF228" i="2"/>
  <c r="BG228" i="2"/>
  <c r="BH228" i="2"/>
  <c r="BI228" i="2"/>
  <c r="BL228" i="2"/>
  <c r="M229" i="2"/>
  <c r="AF229" i="2"/>
  <c r="O229" i="2"/>
  <c r="AH229" i="2"/>
  <c r="P229" i="2"/>
  <c r="Y229" i="2"/>
  <c r="Z229" i="2"/>
  <c r="AA229" i="2"/>
  <c r="AB229" i="2"/>
  <c r="AC229" i="2"/>
  <c r="AE229" i="2"/>
  <c r="AG229" i="2"/>
  <c r="AO229" i="2"/>
  <c r="AJ229" i="2"/>
  <c r="AK229" i="2"/>
  <c r="AQ229" i="2"/>
  <c r="AX229" i="2"/>
  <c r="BD229" i="2"/>
  <c r="BE229" i="2"/>
  <c r="BF229" i="2"/>
  <c r="BH229" i="2"/>
  <c r="BI229" i="2"/>
  <c r="BL229" i="2"/>
  <c r="M230" i="2"/>
  <c r="O230" i="2"/>
  <c r="P230" i="2"/>
  <c r="Q230" i="2"/>
  <c r="Y230" i="2"/>
  <c r="Z230" i="2"/>
  <c r="AA230" i="2"/>
  <c r="AB230" i="2"/>
  <c r="AC230" i="2"/>
  <c r="AF230" i="2"/>
  <c r="AG230" i="2"/>
  <c r="AH230" i="2"/>
  <c r="AJ230" i="2"/>
  <c r="AK230" i="2"/>
  <c r="AN230" i="2"/>
  <c r="AO230" i="2"/>
  <c r="AP230" i="2"/>
  <c r="AQ230" i="2"/>
  <c r="AX230" i="2"/>
  <c r="BD230" i="2"/>
  <c r="BE230" i="2"/>
  <c r="BF230" i="2"/>
  <c r="BG230" i="2"/>
  <c r="BL230" i="2"/>
  <c r="M231" i="2"/>
  <c r="O231" i="2"/>
  <c r="P231" i="2"/>
  <c r="Y231" i="2"/>
  <c r="AC231" i="2"/>
  <c r="Z231" i="2"/>
  <c r="AE231" i="2"/>
  <c r="AG231" i="2"/>
  <c r="AP231" i="2"/>
  <c r="AH231" i="2"/>
  <c r="AK231" i="2"/>
  <c r="AN231" i="2"/>
  <c r="AQ231" i="2"/>
  <c r="AX231" i="2"/>
  <c r="BF231" i="2"/>
  <c r="BG231" i="2"/>
  <c r="BH231" i="2"/>
  <c r="BL231" i="2"/>
  <c r="M232" i="2"/>
  <c r="O232" i="2"/>
  <c r="P232" i="2"/>
  <c r="Q232" i="2"/>
  <c r="Y232" i="2"/>
  <c r="Z232" i="2"/>
  <c r="AA232" i="2"/>
  <c r="AF232" i="2"/>
  <c r="AG232" i="2"/>
  <c r="AH232" i="2"/>
  <c r="AI232" i="2"/>
  <c r="AJ232" i="2"/>
  <c r="AK232" i="2"/>
  <c r="AM232" i="2"/>
  <c r="AN232" i="2"/>
  <c r="AO232" i="2"/>
  <c r="AP232" i="2"/>
  <c r="AX232" i="2"/>
  <c r="BE232" i="2"/>
  <c r="BF232" i="2"/>
  <c r="M233" i="2"/>
  <c r="BG233" i="2"/>
  <c r="O233" i="2"/>
  <c r="AJ233" i="2"/>
  <c r="P233" i="2"/>
  <c r="Y233" i="2"/>
  <c r="Z233" i="2"/>
  <c r="AA233" i="2"/>
  <c r="AB233" i="2"/>
  <c r="AF233" i="2"/>
  <c r="AG233" i="2"/>
  <c r="AN233" i="2"/>
  <c r="AH233" i="2"/>
  <c r="AK233" i="2"/>
  <c r="AO233" i="2"/>
  <c r="AQ233" i="2"/>
  <c r="AX233" i="2"/>
  <c r="BD233" i="2"/>
  <c r="BE233" i="2"/>
  <c r="BF233" i="2"/>
  <c r="BH233" i="2"/>
  <c r="AL233" i="2"/>
  <c r="BI233" i="2"/>
  <c r="BL233" i="2"/>
  <c r="M234" i="2"/>
  <c r="O234" i="2"/>
  <c r="P234" i="2"/>
  <c r="Y234" i="2"/>
  <c r="AA234" i="2"/>
  <c r="AB234" i="2"/>
  <c r="BD234" i="2"/>
  <c r="AE234" i="2"/>
  <c r="AF234" i="2"/>
  <c r="AH234" i="2"/>
  <c r="AJ234" i="2"/>
  <c r="AK234" i="2"/>
  <c r="BF234" i="2"/>
  <c r="BG234" i="2"/>
  <c r="BL234" i="2"/>
  <c r="M235" i="2"/>
  <c r="O235" i="2"/>
  <c r="AJ235" i="2"/>
  <c r="P235" i="2"/>
  <c r="Y235" i="2"/>
  <c r="Z235" i="2"/>
  <c r="AK235" i="2"/>
  <c r="BF235" i="2"/>
  <c r="M236" i="2"/>
  <c r="AF236" i="2"/>
  <c r="O236" i="2"/>
  <c r="AK236" i="2"/>
  <c r="P236" i="2"/>
  <c r="Y236" i="2"/>
  <c r="Z236" i="2"/>
  <c r="AA236" i="2"/>
  <c r="AE236" i="2"/>
  <c r="AQ236" i="2"/>
  <c r="AX236" i="2"/>
  <c r="BE236" i="2"/>
  <c r="BF236" i="2"/>
  <c r="BH236" i="2"/>
  <c r="BI236" i="2"/>
  <c r="BL236" i="2"/>
  <c r="M237" i="2"/>
  <c r="BG237" i="2"/>
  <c r="O237" i="2"/>
  <c r="AH237" i="2"/>
  <c r="P237" i="2"/>
  <c r="Q237" i="2"/>
  <c r="Y237" i="2"/>
  <c r="Z237" i="2"/>
  <c r="AA237" i="2"/>
  <c r="AB237" i="2"/>
  <c r="AC237" i="2"/>
  <c r="AE237" i="2"/>
  <c r="AF237" i="2"/>
  <c r="AG237" i="2"/>
  <c r="AP237" i="2"/>
  <c r="AK237" i="2"/>
  <c r="AN237" i="2"/>
  <c r="AQ237" i="2"/>
  <c r="AX237" i="2"/>
  <c r="BD237" i="2"/>
  <c r="BE237" i="2"/>
  <c r="BF237" i="2"/>
  <c r="BH237" i="2"/>
  <c r="AL237" i="2"/>
  <c r="BI237" i="2"/>
  <c r="BL237" i="2"/>
  <c r="M238" i="2"/>
  <c r="O238" i="2"/>
  <c r="Q238" i="2"/>
  <c r="P238" i="2"/>
  <c r="Y238" i="2"/>
  <c r="Z238" i="2"/>
  <c r="AA238" i="2"/>
  <c r="AC238" i="2"/>
  <c r="AF238" i="2"/>
  <c r="AK238" i="2"/>
  <c r="AQ238" i="2"/>
  <c r="AX238" i="2"/>
  <c r="BE238" i="2"/>
  <c r="BF238" i="2"/>
  <c r="BG238" i="2"/>
  <c r="M239" i="2"/>
  <c r="O239" i="2"/>
  <c r="AJ239" i="2"/>
  <c r="P239" i="2"/>
  <c r="Y239" i="2"/>
  <c r="AH239" i="2"/>
  <c r="AK239" i="2"/>
  <c r="BF239" i="2"/>
  <c r="BL239" i="2"/>
  <c r="M240" i="2"/>
  <c r="BG240" i="2"/>
  <c r="O240" i="2"/>
  <c r="P240" i="2"/>
  <c r="Q240" i="2"/>
  <c r="Y240" i="2"/>
  <c r="Z240" i="2"/>
  <c r="AE240" i="2"/>
  <c r="AG240" i="2"/>
  <c r="AH240" i="2"/>
  <c r="AI240" i="2"/>
  <c r="AJ240" i="2"/>
  <c r="AK240" i="2"/>
  <c r="AM240" i="2"/>
  <c r="AN240" i="2"/>
  <c r="AO240" i="2"/>
  <c r="AP240" i="2"/>
  <c r="BE240" i="2"/>
  <c r="BF240" i="2"/>
  <c r="M241" i="2"/>
  <c r="O241" i="2"/>
  <c r="AH241" i="2"/>
  <c r="P241" i="2"/>
  <c r="Q241" i="2"/>
  <c r="Y241" i="2"/>
  <c r="Z241" i="2"/>
  <c r="AA241" i="2"/>
  <c r="AG241" i="2"/>
  <c r="AO241" i="2"/>
  <c r="AJ241" i="2"/>
  <c r="AK241" i="2"/>
  <c r="AM241" i="2"/>
  <c r="AN241" i="2"/>
  <c r="BF241" i="2"/>
  <c r="BL241" i="2"/>
  <c r="M242" i="2"/>
  <c r="O242" i="2"/>
  <c r="AH242" i="2"/>
  <c r="P242" i="2"/>
  <c r="Y242" i="2"/>
  <c r="AB242" i="2"/>
  <c r="BD242" i="2"/>
  <c r="AG242" i="2"/>
  <c r="AI242" i="2"/>
  <c r="AJ242" i="2"/>
  <c r="BF242" i="2"/>
  <c r="BG242" i="2"/>
  <c r="BL242" i="2"/>
  <c r="M243" i="2"/>
  <c r="BG243" i="2"/>
  <c r="O243" i="2"/>
  <c r="AH243" i="2"/>
  <c r="P243" i="2"/>
  <c r="Q243" i="2"/>
  <c r="Y243" i="2"/>
  <c r="AC243" i="2"/>
  <c r="AG243" i="2"/>
  <c r="AI243" i="2"/>
  <c r="AJ243" i="2"/>
  <c r="AK243" i="2"/>
  <c r="AQ243" i="2"/>
  <c r="BF243" i="2"/>
  <c r="BH243" i="2"/>
  <c r="BI243" i="2"/>
  <c r="BL243" i="2"/>
  <c r="M244" i="2"/>
  <c r="O244" i="2"/>
  <c r="AJ244" i="2"/>
  <c r="P244" i="2"/>
  <c r="Q244" i="2"/>
  <c r="Y244" i="2"/>
  <c r="AB244" i="2"/>
  <c r="BD244" i="2"/>
  <c r="Z244" i="2"/>
  <c r="AC244" i="2"/>
  <c r="AF244" i="2"/>
  <c r="AH244" i="2"/>
  <c r="AL244" i="2"/>
  <c r="AQ244" i="2"/>
  <c r="AX244" i="2"/>
  <c r="BF244" i="2"/>
  <c r="BG244" i="2"/>
  <c r="BH244" i="2"/>
  <c r="BI244" i="2"/>
  <c r="BL244" i="2"/>
  <c r="M245" i="2"/>
  <c r="AF245" i="2"/>
  <c r="O245" i="2"/>
  <c r="AH245" i="2"/>
  <c r="P245" i="2"/>
  <c r="Q245" i="2"/>
  <c r="Y245" i="2"/>
  <c r="Z245" i="2"/>
  <c r="AA245" i="2"/>
  <c r="AB245" i="2"/>
  <c r="BD245" i="2"/>
  <c r="AC245" i="2"/>
  <c r="AE245" i="2"/>
  <c r="AJ245" i="2"/>
  <c r="AL245" i="2"/>
  <c r="AQ245" i="2"/>
  <c r="AX245" i="2"/>
  <c r="BE245" i="2"/>
  <c r="BF245" i="2"/>
  <c r="BG245" i="2"/>
  <c r="BH245" i="2"/>
  <c r="BI245" i="2"/>
  <c r="BL245" i="2"/>
  <c r="M246" i="2"/>
  <c r="O246" i="2"/>
  <c r="AG246" i="2"/>
  <c r="AO246" i="2"/>
  <c r="P246" i="2"/>
  <c r="Q246" i="2"/>
  <c r="Y246" i="2"/>
  <c r="AA246" i="2"/>
  <c r="Z246" i="2"/>
  <c r="AB246" i="2"/>
  <c r="BD246" i="2"/>
  <c r="AF246" i="2"/>
  <c r="AH246" i="2"/>
  <c r="AK246" i="2"/>
  <c r="AN246" i="2"/>
  <c r="AQ246" i="2"/>
  <c r="AX246" i="2"/>
  <c r="BF246" i="2"/>
  <c r="BG246" i="2"/>
  <c r="BL246" i="2"/>
  <c r="M247" i="2"/>
  <c r="BG247" i="2"/>
  <c r="O247" i="2"/>
  <c r="AJ247" i="2"/>
  <c r="P247" i="2"/>
  <c r="Q247" i="2"/>
  <c r="Y247" i="2"/>
  <c r="Z247" i="2"/>
  <c r="AB247" i="2"/>
  <c r="BD247" i="2"/>
  <c r="AC247" i="2"/>
  <c r="AE247" i="2"/>
  <c r="AG247" i="2"/>
  <c r="AI247" i="2"/>
  <c r="AH247" i="2"/>
  <c r="AK247" i="2"/>
  <c r="AL247" i="2"/>
  <c r="AM247" i="2"/>
  <c r="AN247" i="2"/>
  <c r="AQ247" i="2"/>
  <c r="AX247" i="2"/>
  <c r="BF247" i="2"/>
  <c r="BH247" i="2"/>
  <c r="BI247" i="2"/>
  <c r="BL247" i="2"/>
  <c r="M248" i="2"/>
  <c r="BG248" i="2"/>
  <c r="O248" i="2"/>
  <c r="P248" i="2"/>
  <c r="Q248" i="2"/>
  <c r="Y248" i="2"/>
  <c r="Z248" i="2"/>
  <c r="AG248" i="2"/>
  <c r="AH248" i="2"/>
  <c r="AI248" i="2"/>
  <c r="AJ248" i="2"/>
  <c r="AK248" i="2"/>
  <c r="AM248" i="2"/>
  <c r="AN248" i="2"/>
  <c r="AO248" i="2"/>
  <c r="AP248" i="2"/>
  <c r="AQ248" i="2"/>
  <c r="AX248" i="2"/>
  <c r="BE248" i="2"/>
  <c r="BF248" i="2"/>
  <c r="M249" i="2"/>
  <c r="O249" i="2"/>
  <c r="P249" i="2"/>
  <c r="Y249" i="2"/>
  <c r="Z249" i="2"/>
  <c r="AB249" i="2"/>
  <c r="AE249" i="2"/>
  <c r="AX249" i="2"/>
  <c r="BD249" i="2"/>
  <c r="BF249" i="2"/>
  <c r="M250" i="2"/>
  <c r="AF250" i="2"/>
  <c r="O250" i="2"/>
  <c r="Q250" i="2"/>
  <c r="P250" i="2"/>
  <c r="Y250" i="2"/>
  <c r="AA250" i="2"/>
  <c r="AB250" i="2"/>
  <c r="BD250" i="2"/>
  <c r="AX250" i="2"/>
  <c r="BF250" i="2"/>
  <c r="BL250" i="2"/>
  <c r="M251" i="2"/>
  <c r="O251" i="2"/>
  <c r="AH251" i="2"/>
  <c r="P251" i="2"/>
  <c r="Y251" i="2"/>
  <c r="Z251" i="2"/>
  <c r="AK251" i="2"/>
  <c r="BF251" i="2"/>
  <c r="BL251" i="2"/>
  <c r="M252" i="2"/>
  <c r="BG252" i="2"/>
  <c r="O252" i="2"/>
  <c r="Q252" i="2"/>
  <c r="P252" i="2"/>
  <c r="Y252" i="2"/>
  <c r="AC252" i="2"/>
  <c r="AA252" i="2"/>
  <c r="AE252" i="2"/>
  <c r="AG252" i="2"/>
  <c r="AI252" i="2"/>
  <c r="AH252" i="2"/>
  <c r="AQ252" i="2"/>
  <c r="BE252" i="2"/>
  <c r="BF252" i="2"/>
  <c r="BH252" i="2"/>
  <c r="BI252" i="2"/>
  <c r="BL252" i="2"/>
  <c r="M253" i="2"/>
  <c r="O253" i="2"/>
  <c r="P253" i="2"/>
  <c r="Y253" i="2"/>
  <c r="Z253" i="2"/>
  <c r="AA253" i="2"/>
  <c r="AB253" i="2"/>
  <c r="BD253" i="2"/>
  <c r="AC253" i="2"/>
  <c r="AE253" i="2"/>
  <c r="AF253" i="2"/>
  <c r="AK253" i="2"/>
  <c r="AL253" i="2"/>
  <c r="AQ253" i="2"/>
  <c r="AX253" i="2"/>
  <c r="BE253" i="2"/>
  <c r="BF253" i="2"/>
  <c r="BG253" i="2"/>
  <c r="BH253" i="2"/>
  <c r="BI253" i="2"/>
  <c r="BL253" i="2"/>
  <c r="M254" i="2"/>
  <c r="O254" i="2"/>
  <c r="AJ254" i="2"/>
  <c r="P254" i="2"/>
  <c r="Q254" i="2"/>
  <c r="Y254" i="2"/>
  <c r="AA254" i="2"/>
  <c r="AB254" i="2"/>
  <c r="AC254" i="2"/>
  <c r="AF254" i="2"/>
  <c r="AG254" i="2"/>
  <c r="AM254" i="2"/>
  <c r="AK254" i="2"/>
  <c r="AQ254" i="2"/>
  <c r="AX254" i="2"/>
  <c r="BD254" i="2"/>
  <c r="BE254" i="2"/>
  <c r="BF254" i="2"/>
  <c r="M255" i="2"/>
  <c r="BG255" i="2"/>
  <c r="O255" i="2"/>
  <c r="AJ255" i="2"/>
  <c r="P255" i="2"/>
  <c r="Q255" i="2"/>
  <c r="Y255" i="2"/>
  <c r="Z255" i="2"/>
  <c r="AB255" i="2"/>
  <c r="AE255" i="2"/>
  <c r="AF255" i="2"/>
  <c r="AL255" i="2"/>
  <c r="AQ255" i="2"/>
  <c r="AX255" i="2"/>
  <c r="BD255" i="2"/>
  <c r="BF255" i="2"/>
  <c r="BH255" i="2"/>
  <c r="BI255" i="2"/>
  <c r="M256" i="2"/>
  <c r="O256" i="2"/>
  <c r="P256" i="2"/>
  <c r="Q256" i="2"/>
  <c r="Y256" i="2"/>
  <c r="Z256" i="2"/>
  <c r="AA256" i="2"/>
  <c r="AB256" i="2"/>
  <c r="BD256" i="2"/>
  <c r="AG256" i="2"/>
  <c r="AH256" i="2"/>
  <c r="AI256" i="2"/>
  <c r="AJ256" i="2"/>
  <c r="AK256" i="2"/>
  <c r="AL256" i="2"/>
  <c r="AM256" i="2"/>
  <c r="AN256" i="2"/>
  <c r="AO256" i="2"/>
  <c r="AP256" i="2"/>
  <c r="AQ256" i="2"/>
  <c r="BF256" i="2"/>
  <c r="BG256" i="2"/>
  <c r="BH256" i="2"/>
  <c r="BI256" i="2"/>
  <c r="M257" i="2"/>
  <c r="O257" i="2"/>
  <c r="AJ257" i="2"/>
  <c r="P257" i="2"/>
  <c r="Y257" i="2"/>
  <c r="AB257" i="2"/>
  <c r="BD257" i="2"/>
  <c r="Z257" i="2"/>
  <c r="AA257" i="2"/>
  <c r="AE257" i="2"/>
  <c r="AG257" i="2"/>
  <c r="AO257" i="2"/>
  <c r="AH257" i="2"/>
  <c r="AI257" i="2"/>
  <c r="AK257" i="2"/>
  <c r="AQ257" i="2"/>
  <c r="BE257" i="2"/>
  <c r="BF257" i="2"/>
  <c r="BH257" i="2"/>
  <c r="AL257" i="2"/>
  <c r="BI257" i="2"/>
  <c r="BL257" i="2"/>
  <c r="M258" i="2"/>
  <c r="O258" i="2"/>
  <c r="P258" i="2"/>
  <c r="Y258" i="2"/>
  <c r="AB258" i="2"/>
  <c r="BD258" i="2"/>
  <c r="AA258" i="2"/>
  <c r="AC258" i="2"/>
  <c r="AE258" i="2"/>
  <c r="AF258" i="2"/>
  <c r="AG258" i="2"/>
  <c r="AI258" i="2"/>
  <c r="AX258" i="2"/>
  <c r="BE258" i="2"/>
  <c r="BF258" i="2"/>
  <c r="BG258" i="2"/>
  <c r="BL258" i="2"/>
  <c r="M259" i="2"/>
  <c r="O259" i="2"/>
  <c r="P259" i="2"/>
  <c r="Y259" i="2"/>
  <c r="Z259" i="2"/>
  <c r="AB259" i="2"/>
  <c r="AC259" i="2"/>
  <c r="AE259" i="2"/>
  <c r="AQ259" i="2"/>
  <c r="AX259" i="2"/>
  <c r="BD259" i="2"/>
  <c r="BE259" i="2"/>
  <c r="BF259" i="2"/>
  <c r="BG259" i="2"/>
  <c r="BL259" i="2"/>
  <c r="M260" i="2"/>
  <c r="O260" i="2"/>
  <c r="AK260" i="2"/>
  <c r="P260" i="2"/>
  <c r="Q260" i="2"/>
  <c r="Y260" i="2"/>
  <c r="Z260" i="2"/>
  <c r="AA260" i="2"/>
  <c r="AC260" i="2"/>
  <c r="AX260" i="2"/>
  <c r="BF260" i="2"/>
  <c r="BL260" i="2"/>
  <c r="M261" i="2"/>
  <c r="BG261" i="2"/>
  <c r="O261" i="2"/>
  <c r="AH261" i="2"/>
  <c r="P261" i="2"/>
  <c r="Q261" i="2"/>
  <c r="Y261" i="2"/>
  <c r="Z261" i="2"/>
  <c r="AA261" i="2"/>
  <c r="AB261" i="2"/>
  <c r="BD261" i="2"/>
  <c r="AC261" i="2"/>
  <c r="AE261" i="2"/>
  <c r="AF261" i="2"/>
  <c r="AG261" i="2"/>
  <c r="AP261" i="2"/>
  <c r="AI261" i="2"/>
  <c r="AJ261" i="2"/>
  <c r="AM261" i="2"/>
  <c r="AN261" i="2"/>
  <c r="AO261" i="2"/>
  <c r="AQ261" i="2"/>
  <c r="AX261" i="2"/>
  <c r="BE261" i="2"/>
  <c r="BF261" i="2"/>
  <c r="BH261" i="2"/>
  <c r="AL261" i="2"/>
  <c r="BI261" i="2"/>
  <c r="BL261" i="2"/>
  <c r="M262" i="2"/>
  <c r="O262" i="2"/>
  <c r="AH262" i="2"/>
  <c r="P262" i="2"/>
  <c r="Y262" i="2"/>
  <c r="AA262" i="2"/>
  <c r="Z262" i="2"/>
  <c r="AB262" i="2"/>
  <c r="AC262" i="2"/>
  <c r="AF262" i="2"/>
  <c r="AG262" i="2"/>
  <c r="AM262" i="2"/>
  <c r="AJ262" i="2"/>
  <c r="AX262" i="2"/>
  <c r="BD262" i="2"/>
  <c r="BF262" i="2"/>
  <c r="BG262" i="2"/>
  <c r="BL262" i="2"/>
  <c r="M263" i="2"/>
  <c r="AF263" i="2"/>
  <c r="O263" i="2"/>
  <c r="AJ263" i="2"/>
  <c r="P263" i="2"/>
  <c r="Y263" i="2"/>
  <c r="BG263" i="2"/>
  <c r="BF263" i="2"/>
  <c r="M264" i="2"/>
  <c r="O264" i="2"/>
  <c r="P264" i="2"/>
  <c r="Q264" i="2"/>
  <c r="Y264" i="2"/>
  <c r="BL264" i="2"/>
  <c r="Z264" i="2"/>
  <c r="AA264" i="2"/>
  <c r="AG264" i="2"/>
  <c r="AH264" i="2"/>
  <c r="AI264" i="2"/>
  <c r="AJ264" i="2"/>
  <c r="AK264" i="2"/>
  <c r="AM264" i="2"/>
  <c r="AN264" i="2"/>
  <c r="AO264" i="2"/>
  <c r="AP264" i="2"/>
  <c r="AQ264" i="2"/>
  <c r="BE264" i="2"/>
  <c r="BF264" i="2"/>
  <c r="M265" i="2"/>
  <c r="O265" i="2"/>
  <c r="AG265" i="2"/>
  <c r="P265" i="2"/>
  <c r="Q265" i="2"/>
  <c r="Y265" i="2"/>
  <c r="AC265" i="2"/>
  <c r="Z265" i="2"/>
  <c r="AA265" i="2"/>
  <c r="AJ265" i="2"/>
  <c r="AK265" i="2"/>
  <c r="BF265" i="2"/>
  <c r="BH265" i="2"/>
  <c r="AL265" i="2"/>
  <c r="BI265" i="2"/>
  <c r="M266" i="2"/>
  <c r="AF266" i="2"/>
  <c r="O266" i="2"/>
  <c r="Q266" i="2"/>
  <c r="P266" i="2"/>
  <c r="Y266" i="2"/>
  <c r="AA266" i="2"/>
  <c r="AB266" i="2"/>
  <c r="BD266" i="2"/>
  <c r="AC266" i="2"/>
  <c r="AE266" i="2"/>
  <c r="AG266" i="2"/>
  <c r="AI266" i="2"/>
  <c r="AH266" i="2"/>
  <c r="AJ266" i="2"/>
  <c r="AK266" i="2"/>
  <c r="AL266" i="2"/>
  <c r="AM266" i="2"/>
  <c r="AN266" i="2"/>
  <c r="AP266" i="2"/>
  <c r="AX266" i="2"/>
  <c r="BE266" i="2"/>
  <c r="BF266" i="2"/>
  <c r="BH266" i="2"/>
  <c r="BI266" i="2"/>
  <c r="BL266" i="2"/>
  <c r="M267" i="2"/>
  <c r="AF267" i="2"/>
  <c r="O267" i="2"/>
  <c r="P267" i="2"/>
  <c r="Q267" i="2"/>
  <c r="Y267" i="2"/>
  <c r="AB267" i="2"/>
  <c r="BD267" i="2"/>
  <c r="Z267" i="2"/>
  <c r="AA267" i="2"/>
  <c r="AC267" i="2"/>
  <c r="AE267" i="2"/>
  <c r="AG267" i="2"/>
  <c r="AN267" i="2"/>
  <c r="AH267" i="2"/>
  <c r="AJ267" i="2"/>
  <c r="AK267" i="2"/>
  <c r="AP267" i="2"/>
  <c r="AQ267" i="2"/>
  <c r="AX267" i="2"/>
  <c r="BE267" i="2"/>
  <c r="BF267" i="2"/>
  <c r="BH267" i="2"/>
  <c r="BI267" i="2"/>
  <c r="M268" i="2"/>
  <c r="AF268" i="2"/>
  <c r="O268" i="2"/>
  <c r="AK268" i="2"/>
  <c r="P268" i="2"/>
  <c r="Y268" i="2"/>
  <c r="AB268" i="2"/>
  <c r="BD268" i="2"/>
  <c r="Z268" i="2"/>
  <c r="AJ268" i="2"/>
  <c r="BF268" i="2"/>
  <c r="BG268" i="2"/>
  <c r="M269" i="2"/>
  <c r="O269" i="2"/>
  <c r="AH269" i="2"/>
  <c r="P269" i="2"/>
  <c r="Q269" i="2"/>
  <c r="Y269" i="2"/>
  <c r="Z269" i="2"/>
  <c r="AA269" i="2"/>
  <c r="AB269" i="2"/>
  <c r="AC269" i="2"/>
  <c r="AE269" i="2"/>
  <c r="AF269" i="2"/>
  <c r="AG269" i="2"/>
  <c r="AP269" i="2"/>
  <c r="AI269" i="2"/>
  <c r="AJ269" i="2"/>
  <c r="AQ269" i="2"/>
  <c r="AX269" i="2"/>
  <c r="BD269" i="2"/>
  <c r="BE269" i="2"/>
  <c r="BF269" i="2"/>
  <c r="BG269" i="2"/>
  <c r="BH269" i="2"/>
  <c r="AL269" i="2"/>
  <c r="BI269" i="2"/>
  <c r="BL269" i="2"/>
  <c r="M270" i="2"/>
  <c r="O270" i="2"/>
  <c r="Q270" i="2"/>
  <c r="P270" i="2"/>
  <c r="Y270" i="2"/>
  <c r="Z270" i="2"/>
  <c r="AJ270" i="2"/>
  <c r="BF270" i="2"/>
  <c r="BG270" i="2"/>
  <c r="M271" i="2"/>
  <c r="AF271" i="2"/>
  <c r="O271" i="2"/>
  <c r="AJ271" i="2"/>
  <c r="P271" i="2"/>
  <c r="Q271" i="2"/>
  <c r="Y271" i="2"/>
  <c r="Z271" i="2"/>
  <c r="AB271" i="2"/>
  <c r="BD271" i="2"/>
  <c r="AC271" i="2"/>
  <c r="AK271" i="2"/>
  <c r="AL271" i="2"/>
  <c r="BF271" i="2"/>
  <c r="BG271" i="2"/>
  <c r="BH271" i="2"/>
  <c r="BI271" i="2"/>
  <c r="BL271" i="2"/>
  <c r="M272" i="2"/>
  <c r="O272" i="2"/>
  <c r="P272" i="2"/>
  <c r="Q272" i="2"/>
  <c r="Y272" i="2"/>
  <c r="BL272" i="2"/>
  <c r="AA272" i="2"/>
  <c r="AB272" i="2"/>
  <c r="BD272" i="2"/>
  <c r="AC272" i="2"/>
  <c r="AE272" i="2"/>
  <c r="AG272" i="2"/>
  <c r="AH272" i="2"/>
  <c r="AI272" i="2"/>
  <c r="AJ272" i="2"/>
  <c r="AK272" i="2"/>
  <c r="AM272" i="2"/>
  <c r="AN272" i="2"/>
  <c r="AO272" i="2"/>
  <c r="AP272" i="2"/>
  <c r="BF272" i="2"/>
  <c r="BG272" i="2"/>
  <c r="BH272" i="2"/>
  <c r="AL272" i="2"/>
  <c r="BI272" i="2"/>
  <c r="M273" i="2"/>
  <c r="O273" i="2"/>
  <c r="AG273" i="2"/>
  <c r="P273" i="2"/>
  <c r="Q273" i="2"/>
  <c r="Y273" i="2"/>
  <c r="AC273" i="2"/>
  <c r="AA273" i="2"/>
  <c r="AB273" i="2"/>
  <c r="BD273" i="2"/>
  <c r="AE273" i="2"/>
  <c r="AF273" i="2"/>
  <c r="AK273" i="2"/>
  <c r="AX273" i="2"/>
  <c r="BF273" i="2"/>
  <c r="BL273" i="2"/>
  <c r="M274" i="2"/>
  <c r="BG274" i="2"/>
  <c r="O274" i="2"/>
  <c r="Q274" i="2"/>
  <c r="P274" i="2"/>
  <c r="Y274" i="2"/>
  <c r="AC274" i="2"/>
  <c r="AA274" i="2"/>
  <c r="AB274" i="2"/>
  <c r="BD274" i="2"/>
  <c r="AE274" i="2"/>
  <c r="AG274" i="2"/>
  <c r="AI274" i="2"/>
  <c r="AH274" i="2"/>
  <c r="AJ274" i="2"/>
  <c r="AK274" i="2"/>
  <c r="AL274" i="2"/>
  <c r="AP274" i="2"/>
  <c r="AX274" i="2"/>
  <c r="BE274" i="2"/>
  <c r="BF274" i="2"/>
  <c r="BH274" i="2"/>
  <c r="BI274" i="2"/>
  <c r="M275" i="2"/>
  <c r="O275" i="2"/>
  <c r="AG275" i="2"/>
  <c r="P275" i="2"/>
  <c r="Q275" i="2"/>
  <c r="Y275" i="2"/>
  <c r="AB275" i="2"/>
  <c r="BD275" i="2"/>
  <c r="Z275" i="2"/>
  <c r="AA275" i="2"/>
  <c r="AJ275" i="2"/>
  <c r="AK275" i="2"/>
  <c r="BF275" i="2"/>
  <c r="BG275" i="2"/>
  <c r="BH275" i="2"/>
  <c r="BI275" i="2"/>
  <c r="M276" i="2"/>
  <c r="AF276" i="2"/>
  <c r="O276" i="2"/>
  <c r="AK276" i="2"/>
  <c r="P276" i="2"/>
  <c r="Q276" i="2"/>
  <c r="Y276" i="2"/>
  <c r="AB276" i="2"/>
  <c r="Z276" i="2"/>
  <c r="AA276" i="2"/>
  <c r="AC276" i="2"/>
  <c r="AE276" i="2"/>
  <c r="AG276" i="2"/>
  <c r="AO276" i="2"/>
  <c r="AH276" i="2"/>
  <c r="AJ276" i="2"/>
  <c r="AM276" i="2"/>
  <c r="AN276" i="2"/>
  <c r="AP276" i="2"/>
  <c r="AQ276" i="2"/>
  <c r="AX276" i="2"/>
  <c r="BD276" i="2"/>
  <c r="BE276" i="2"/>
  <c r="BF276" i="2"/>
  <c r="BG276" i="2"/>
  <c r="BH276" i="2"/>
  <c r="AL276" i="2"/>
  <c r="BI276" i="2"/>
  <c r="BL276" i="2"/>
  <c r="M277" i="2"/>
  <c r="O277" i="2"/>
  <c r="AH277" i="2"/>
  <c r="P277" i="2"/>
  <c r="Q277" i="2"/>
  <c r="Y277" i="2"/>
  <c r="Z277" i="2"/>
  <c r="AA277" i="2"/>
  <c r="AB277" i="2"/>
  <c r="BD277" i="2"/>
  <c r="AC277" i="2"/>
  <c r="AE277" i="2"/>
  <c r="AF277" i="2"/>
  <c r="AG277" i="2"/>
  <c r="AP277" i="2"/>
  <c r="AJ277" i="2"/>
  <c r="AK277" i="2"/>
  <c r="AM277" i="2"/>
  <c r="AQ277" i="2"/>
  <c r="AX277" i="2"/>
  <c r="BE277" i="2"/>
  <c r="BF277" i="2"/>
  <c r="BG277" i="2"/>
  <c r="BH277" i="2"/>
  <c r="AL277" i="2"/>
  <c r="BI277" i="2"/>
  <c r="BL277" i="2"/>
  <c r="M278" i="2"/>
  <c r="O278" i="2"/>
  <c r="P278" i="2"/>
  <c r="Q278" i="2"/>
  <c r="Y278" i="2"/>
  <c r="Z278" i="2"/>
  <c r="AA278" i="2"/>
  <c r="AB278" i="2"/>
  <c r="BD278" i="2"/>
  <c r="AC278" i="2"/>
  <c r="AF278" i="2"/>
  <c r="AG278" i="2"/>
  <c r="AM278" i="2"/>
  <c r="AH278" i="2"/>
  <c r="AJ278" i="2"/>
  <c r="AK278" i="2"/>
  <c r="AN278" i="2"/>
  <c r="AP278" i="2"/>
  <c r="AQ278" i="2"/>
  <c r="AX278" i="2"/>
  <c r="BE278" i="2"/>
  <c r="BF278" i="2"/>
  <c r="BG278" i="2"/>
  <c r="BL278" i="2"/>
  <c r="M279" i="2"/>
  <c r="BG279" i="2"/>
  <c r="O279" i="2"/>
  <c r="AJ279" i="2"/>
  <c r="P279" i="2"/>
  <c r="Y279" i="2"/>
  <c r="AB279" i="2"/>
  <c r="BD279" i="2"/>
  <c r="Z279" i="2"/>
  <c r="AC279" i="2"/>
  <c r="AE279" i="2"/>
  <c r="AG279" i="2"/>
  <c r="AI279" i="2"/>
  <c r="AK279" i="2"/>
  <c r="AX279" i="2"/>
  <c r="BF279" i="2"/>
  <c r="BH279" i="2"/>
  <c r="AL279" i="2"/>
  <c r="BL279" i="2"/>
  <c r="M280" i="2"/>
  <c r="O280" i="2"/>
  <c r="P280" i="2"/>
  <c r="Q280" i="2"/>
  <c r="Y280" i="2"/>
  <c r="BL280" i="2"/>
  <c r="AG280" i="2"/>
  <c r="AH280" i="2"/>
  <c r="AI280" i="2"/>
  <c r="AJ280" i="2"/>
  <c r="AK280" i="2"/>
  <c r="AM280" i="2"/>
  <c r="AN280" i="2"/>
  <c r="AO280" i="2"/>
  <c r="AP280" i="2"/>
  <c r="BF280" i="2"/>
  <c r="M281" i="2"/>
  <c r="O281" i="2"/>
  <c r="AJ281" i="2"/>
  <c r="P281" i="2"/>
  <c r="Y281" i="2"/>
  <c r="AC281" i="2"/>
  <c r="BF281" i="2"/>
  <c r="M282" i="2"/>
  <c r="O282" i="2"/>
  <c r="Q282" i="2"/>
  <c r="P282" i="2"/>
  <c r="Y282" i="2"/>
  <c r="AA282" i="2"/>
  <c r="AB282" i="2"/>
  <c r="BD282" i="2"/>
  <c r="AF282" i="2"/>
  <c r="AJ282" i="2"/>
  <c r="AK282" i="2"/>
  <c r="AL282" i="2"/>
  <c r="AX282" i="2"/>
  <c r="BF282" i="2"/>
  <c r="BG282" i="2"/>
  <c r="BH282" i="2"/>
  <c r="BI282" i="2"/>
  <c r="M283" i="2"/>
  <c r="BG283" i="2"/>
  <c r="O283" i="2"/>
  <c r="AG283" i="2"/>
  <c r="P283" i="2"/>
  <c r="Y283" i="2"/>
  <c r="AQ283" i="2"/>
  <c r="AE283" i="2"/>
  <c r="AX283" i="2"/>
  <c r="BF283" i="2"/>
  <c r="M284" i="2"/>
  <c r="BG284" i="2"/>
  <c r="O284" i="2"/>
  <c r="AK284" i="2"/>
  <c r="P284" i="2"/>
  <c r="Q284" i="2"/>
  <c r="Y284" i="2"/>
  <c r="AB284" i="2"/>
  <c r="Z284" i="2"/>
  <c r="AA284" i="2"/>
  <c r="AE284" i="2"/>
  <c r="AG284" i="2"/>
  <c r="AI284" i="2"/>
  <c r="AH284" i="2"/>
  <c r="AJ284" i="2"/>
  <c r="AP284" i="2"/>
  <c r="AQ284" i="2"/>
  <c r="AX284" i="2"/>
  <c r="BD284" i="2"/>
  <c r="BE284" i="2"/>
  <c r="BF284" i="2"/>
  <c r="BH284" i="2"/>
  <c r="AL284" i="2"/>
  <c r="BL284" i="2"/>
  <c r="M285" i="2"/>
  <c r="O285" i="2"/>
  <c r="AH285" i="2"/>
  <c r="P285" i="2"/>
  <c r="Y285" i="2"/>
  <c r="Z285" i="2"/>
  <c r="AA285" i="2"/>
  <c r="AB285" i="2"/>
  <c r="AC285" i="2"/>
  <c r="AE285" i="2"/>
  <c r="AF285" i="2"/>
  <c r="AG285" i="2"/>
  <c r="AP285" i="2"/>
  <c r="AQ285" i="2"/>
  <c r="AX285" i="2"/>
  <c r="BD285" i="2"/>
  <c r="BE285" i="2"/>
  <c r="BF285" i="2"/>
  <c r="BG285" i="2"/>
  <c r="BH285" i="2"/>
  <c r="AL285" i="2"/>
  <c r="BI285" i="2"/>
  <c r="BL285" i="2"/>
  <c r="M286" i="2"/>
  <c r="O286" i="2"/>
  <c r="P286" i="2"/>
  <c r="Q286" i="2"/>
  <c r="Y286" i="2"/>
  <c r="AB286" i="2"/>
  <c r="BD286" i="2"/>
  <c r="Z286" i="2"/>
  <c r="AA286" i="2"/>
  <c r="AC286" i="2"/>
  <c r="AF286" i="2"/>
  <c r="AG286" i="2"/>
  <c r="AM286" i="2"/>
  <c r="AH286" i="2"/>
  <c r="AJ286" i="2"/>
  <c r="AK286" i="2"/>
  <c r="AP286" i="2"/>
  <c r="AQ286" i="2"/>
  <c r="AX286" i="2"/>
  <c r="BE286" i="2"/>
  <c r="BF286" i="2"/>
  <c r="BG286" i="2"/>
  <c r="M287" i="2"/>
  <c r="AF287" i="2"/>
  <c r="O287" i="2"/>
  <c r="AJ287" i="2"/>
  <c r="P287" i="2"/>
  <c r="Y287" i="2"/>
  <c r="Z287" i="2"/>
  <c r="AE287" i="2"/>
  <c r="AK287" i="2"/>
  <c r="BF287" i="2"/>
  <c r="BG287" i="2"/>
  <c r="BH287" i="2"/>
  <c r="AL287" i="2"/>
  <c r="M288" i="2"/>
  <c r="AF288" i="2"/>
  <c r="O288" i="2"/>
  <c r="P288" i="2"/>
  <c r="Q288" i="2"/>
  <c r="Y288" i="2"/>
  <c r="BL288" i="2"/>
  <c r="Z288" i="2"/>
  <c r="AA288" i="2"/>
  <c r="AB288" i="2"/>
  <c r="BD288" i="2"/>
  <c r="AG288" i="2"/>
  <c r="AH288" i="2"/>
  <c r="AI288" i="2"/>
  <c r="AJ288" i="2"/>
  <c r="AK288" i="2"/>
  <c r="AM288" i="2"/>
  <c r="AN288" i="2"/>
  <c r="AO288" i="2"/>
  <c r="AP288" i="2"/>
  <c r="AQ288" i="2"/>
  <c r="BE288" i="2"/>
  <c r="BF288" i="2"/>
  <c r="BG288" i="2"/>
  <c r="M289" i="2"/>
  <c r="BG289" i="2"/>
  <c r="O289" i="2"/>
  <c r="AH289" i="2"/>
  <c r="P289" i="2"/>
  <c r="Q289" i="2"/>
  <c r="Y289" i="2"/>
  <c r="AC289" i="2"/>
  <c r="Z289" i="2"/>
  <c r="AA289" i="2"/>
  <c r="AB289" i="2"/>
  <c r="BD289" i="2"/>
  <c r="AG289" i="2"/>
  <c r="AN289" i="2"/>
  <c r="AJ289" i="2"/>
  <c r="AK289" i="2"/>
  <c r="AM289" i="2"/>
  <c r="BF289" i="2"/>
  <c r="BH289" i="2"/>
  <c r="AL289" i="2"/>
  <c r="BI289" i="2"/>
  <c r="BL289" i="2"/>
  <c r="AG9" i="4"/>
  <c r="AE9" i="4"/>
  <c r="AD9" i="4"/>
  <c r="Y9" i="4"/>
  <c r="AF9" i="4"/>
  <c r="X9" i="4"/>
  <c r="W9" i="4"/>
  <c r="G9" i="4"/>
  <c r="F9" i="4"/>
  <c r="E9" i="4"/>
  <c r="D9" i="4"/>
  <c r="AG74" i="4"/>
  <c r="AE74" i="4"/>
  <c r="AD74" i="4"/>
  <c r="Y74" i="4"/>
  <c r="AF74" i="4"/>
  <c r="X74" i="4"/>
  <c r="W74" i="4"/>
  <c r="AM265" i="2"/>
  <c r="AN265" i="2"/>
  <c r="AO265" i="2"/>
  <c r="AP265" i="2"/>
  <c r="AI265" i="2"/>
  <c r="AN275" i="2"/>
  <c r="AM275" i="2"/>
  <c r="AO275" i="2"/>
  <c r="AP275" i="2"/>
  <c r="AI275" i="2"/>
  <c r="AN283" i="2"/>
  <c r="AO283" i="2"/>
  <c r="AP283" i="2"/>
  <c r="AI283" i="2"/>
  <c r="AM283" i="2"/>
  <c r="AO273" i="2"/>
  <c r="AP273" i="2"/>
  <c r="AI273" i="2"/>
  <c r="AM273" i="2"/>
  <c r="AN273" i="2"/>
  <c r="AL236" i="2"/>
  <c r="AX235" i="2"/>
  <c r="AB235" i="2"/>
  <c r="BD235" i="2"/>
  <c r="Q235" i="2"/>
  <c r="BG229" i="2"/>
  <c r="AJ225" i="2"/>
  <c r="AH225" i="2"/>
  <c r="AN219" i="2"/>
  <c r="AM219" i="2"/>
  <c r="AP219" i="2"/>
  <c r="AI219" i="2"/>
  <c r="BE246" i="2"/>
  <c r="AC246" i="2"/>
  <c r="AK245" i="2"/>
  <c r="BE244" i="2"/>
  <c r="AE244" i="2"/>
  <c r="AF240" i="2"/>
  <c r="AF239" i="2"/>
  <c r="AJ238" i="2"/>
  <c r="AE238" i="2"/>
  <c r="BH238" i="2"/>
  <c r="AB238" i="2"/>
  <c r="BD238" i="2"/>
  <c r="BL238" i="2"/>
  <c r="AO237" i="2"/>
  <c r="AJ236" i="2"/>
  <c r="AB236" i="2"/>
  <c r="BD236" i="2"/>
  <c r="AC236" i="2"/>
  <c r="AA235" i="2"/>
  <c r="AX234" i="2"/>
  <c r="AC234" i="2"/>
  <c r="AP233" i="2"/>
  <c r="Q233" i="2"/>
  <c r="AE232" i="2"/>
  <c r="AO231" i="2"/>
  <c r="AJ231" i="2"/>
  <c r="Q231" i="2"/>
  <c r="BL227" i="2"/>
  <c r="AC227" i="2"/>
  <c r="BL223" i="2"/>
  <c r="AE223" i="2"/>
  <c r="AK222" i="2"/>
  <c r="BI221" i="2"/>
  <c r="AP221" i="2"/>
  <c r="AN221" i="2"/>
  <c r="AO221" i="2"/>
  <c r="AN212" i="2"/>
  <c r="AF212" i="2"/>
  <c r="BG212" i="2"/>
  <c r="AK207" i="2"/>
  <c r="Q207" i="2"/>
  <c r="AG207" i="2"/>
  <c r="AP279" i="2"/>
  <c r="AL211" i="2"/>
  <c r="BI211" i="2"/>
  <c r="AX209" i="2"/>
  <c r="AA263" i="2"/>
  <c r="BE263" i="2"/>
  <c r="AP262" i="2"/>
  <c r="BG257" i="2"/>
  <c r="AF257" i="2"/>
  <c r="AA287" i="2"/>
  <c r="BE287" i="2"/>
  <c r="AO285" i="2"/>
  <c r="AC283" i="2"/>
  <c r="BE281" i="2"/>
  <c r="AQ281" i="2"/>
  <c r="AH281" i="2"/>
  <c r="AX280" i="2"/>
  <c r="AO279" i="2"/>
  <c r="AF279" i="2"/>
  <c r="AE270" i="2"/>
  <c r="BH270" i="2"/>
  <c r="AQ263" i="2"/>
  <c r="AH263" i="2"/>
  <c r="AO262" i="2"/>
  <c r="AP258" i="2"/>
  <c r="AP254" i="2"/>
  <c r="AJ251" i="2"/>
  <c r="AQ251" i="2"/>
  <c r="BE251" i="2"/>
  <c r="AA239" i="2"/>
  <c r="BE239" i="2"/>
  <c r="AX239" i="2"/>
  <c r="AQ287" i="2"/>
  <c r="AH287" i="2"/>
  <c r="AO286" i="2"/>
  <c r="AN285" i="2"/>
  <c r="AO284" i="2"/>
  <c r="AF284" i="2"/>
  <c r="BL283" i="2"/>
  <c r="AB283" i="2"/>
  <c r="BD283" i="2"/>
  <c r="Z282" i="2"/>
  <c r="AQ282" i="2"/>
  <c r="AG281" i="2"/>
  <c r="BG281" i="2"/>
  <c r="AF280" i="2"/>
  <c r="AN279" i="2"/>
  <c r="AO274" i="2"/>
  <c r="AF274" i="2"/>
  <c r="BE270" i="2"/>
  <c r="AQ270" i="2"/>
  <c r="AH270" i="2"/>
  <c r="BE268" i="2"/>
  <c r="AQ268" i="2"/>
  <c r="AH268" i="2"/>
  <c r="AO267" i="2"/>
  <c r="AG263" i="2"/>
  <c r="AN262" i="2"/>
  <c r="AO258" i="2"/>
  <c r="AO254" i="2"/>
  <c r="AP252" i="2"/>
  <c r="AF252" i="2"/>
  <c r="BH251" i="2"/>
  <c r="AK250" i="2"/>
  <c r="Z250" i="2"/>
  <c r="AQ250" i="2"/>
  <c r="AE250" i="2"/>
  <c r="Q249" i="2"/>
  <c r="AK249" i="2"/>
  <c r="AI289" i="2"/>
  <c r="AG287" i="2"/>
  <c r="AN286" i="2"/>
  <c r="AM285" i="2"/>
  <c r="AN284" i="2"/>
  <c r="BH283" i="2"/>
  <c r="AK283" i="2"/>
  <c r="AA283" i="2"/>
  <c r="Q283" i="2"/>
  <c r="AH282" i="2"/>
  <c r="AX281" i="2"/>
  <c r="AF281" i="2"/>
  <c r="AE280" i="2"/>
  <c r="AM279" i="2"/>
  <c r="BE275" i="2"/>
  <c r="AQ275" i="2"/>
  <c r="AH275" i="2"/>
  <c r="AF275" i="2"/>
  <c r="AN274" i="2"/>
  <c r="AA271" i="2"/>
  <c r="BE271" i="2"/>
  <c r="AG270" i="2"/>
  <c r="AO269" i="2"/>
  <c r="AG268" i="2"/>
  <c r="AM267" i="2"/>
  <c r="BE265" i="2"/>
  <c r="AQ265" i="2"/>
  <c r="AH265" i="2"/>
  <c r="AX264" i="2"/>
  <c r="AX263" i="2"/>
  <c r="AJ260" i="2"/>
  <c r="AB260" i="2"/>
  <c r="BD260" i="2"/>
  <c r="AE260" i="2"/>
  <c r="Q259" i="2"/>
  <c r="AK259" i="2"/>
  <c r="AN258" i="2"/>
  <c r="AP257" i="2"/>
  <c r="BL256" i="2"/>
  <c r="AE256" i="2"/>
  <c r="AN254" i="2"/>
  <c r="AH253" i="2"/>
  <c r="Q253" i="2"/>
  <c r="AJ253" i="2"/>
  <c r="AO252" i="2"/>
  <c r="BG251" i="2"/>
  <c r="AG251" i="2"/>
  <c r="AJ250" i="2"/>
  <c r="AJ249" i="2"/>
  <c r="AC249" i="2"/>
  <c r="AA249" i="2"/>
  <c r="AF248" i="2"/>
  <c r="AN243" i="2"/>
  <c r="AM243" i="2"/>
  <c r="AC241" i="2"/>
  <c r="AQ241" i="2"/>
  <c r="BE241" i="2"/>
  <c r="BG241" i="2"/>
  <c r="BH239" i="2"/>
  <c r="BH227" i="2"/>
  <c r="AB227" i="2"/>
  <c r="BD227" i="2"/>
  <c r="AG227" i="2"/>
  <c r="AJ227" i="2"/>
  <c r="AK225" i="2"/>
  <c r="AP223" i="2"/>
  <c r="AC223" i="2"/>
  <c r="AJ223" i="2"/>
  <c r="AH223" i="2"/>
  <c r="AH222" i="2"/>
  <c r="BE217" i="2"/>
  <c r="AG217" i="2"/>
  <c r="AJ217" i="2"/>
  <c r="BE289" i="2"/>
  <c r="AQ289" i="2"/>
  <c r="AX288" i="2"/>
  <c r="AX287" i="2"/>
  <c r="BL286" i="2"/>
  <c r="BI284" i="2"/>
  <c r="AM284" i="2"/>
  <c r="AC284" i="2"/>
  <c r="AJ283" i="2"/>
  <c r="Z283" i="2"/>
  <c r="BE282" i="2"/>
  <c r="AG282" i="2"/>
  <c r="AE281" i="2"/>
  <c r="BH280" i="2"/>
  <c r="AC280" i="2"/>
  <c r="BI279" i="2"/>
  <c r="Q279" i="2"/>
  <c r="AI278" i="2"/>
  <c r="AE278" i="2"/>
  <c r="BH278" i="2"/>
  <c r="AI277" i="2"/>
  <c r="AI276" i="2"/>
  <c r="BL274" i="2"/>
  <c r="AM274" i="2"/>
  <c r="BH273" i="2"/>
  <c r="AJ273" i="2"/>
  <c r="Z273" i="2"/>
  <c r="BE272" i="2"/>
  <c r="AQ272" i="2"/>
  <c r="Z272" i="2"/>
  <c r="AQ271" i="2"/>
  <c r="AH271" i="2"/>
  <c r="AX270" i="2"/>
  <c r="AF270" i="2"/>
  <c r="AN269" i="2"/>
  <c r="AX268" i="2"/>
  <c r="BL267" i="2"/>
  <c r="AL267" i="2"/>
  <c r="BG266" i="2"/>
  <c r="Z266" i="2"/>
  <c r="AQ266" i="2"/>
  <c r="BG265" i="2"/>
  <c r="AF264" i="2"/>
  <c r="AE263" i="2"/>
  <c r="AK262" i="2"/>
  <c r="Q262" i="2"/>
  <c r="AK261" i="2"/>
  <c r="BH260" i="2"/>
  <c r="AJ259" i="2"/>
  <c r="AA259" i="2"/>
  <c r="BH259" i="2"/>
  <c r="AF259" i="2"/>
  <c r="AM258" i="2"/>
  <c r="AN257" i="2"/>
  <c r="Q257" i="2"/>
  <c r="BE256" i="2"/>
  <c r="AK255" i="2"/>
  <c r="AA255" i="2"/>
  <c r="BE255" i="2"/>
  <c r="AC255" i="2"/>
  <c r="BL255" i="2"/>
  <c r="AG253" i="2"/>
  <c r="AX252" i="2"/>
  <c r="AN252" i="2"/>
  <c r="AE251" i="2"/>
  <c r="BH250" i="2"/>
  <c r="AH250" i="2"/>
  <c r="BL249" i="2"/>
  <c r="BG249" i="2"/>
  <c r="AE248" i="2"/>
  <c r="AA244" i="2"/>
  <c r="BE243" i="2"/>
  <c r="AP243" i="2"/>
  <c r="AE243" i="2"/>
  <c r="AP242" i="2"/>
  <c r="AF242" i="2"/>
  <c r="AI241" i="2"/>
  <c r="AC240" i="2"/>
  <c r="BG239" i="2"/>
  <c r="AQ239" i="2"/>
  <c r="AG239" i="2"/>
  <c r="AH238" i="2"/>
  <c r="AM237" i="2"/>
  <c r="BG236" i="2"/>
  <c r="AH236" i="2"/>
  <c r="BL235" i="2"/>
  <c r="AF235" i="2"/>
  <c r="BG235" i="2"/>
  <c r="Q234" i="2"/>
  <c r="AG234" i="2"/>
  <c r="AM233" i="2"/>
  <c r="AM231" i="2"/>
  <c r="AA231" i="2"/>
  <c r="BE231" i="2"/>
  <c r="AB231" i="2"/>
  <c r="BD231" i="2"/>
  <c r="AF231" i="2"/>
  <c r="Q229" i="2"/>
  <c r="BG227" i="2"/>
  <c r="AF227" i="2"/>
  <c r="Q226" i="2"/>
  <c r="AG226" i="2"/>
  <c r="BH224" i="2"/>
  <c r="BG223" i="2"/>
  <c r="AO223" i="2"/>
  <c r="AG222" i="2"/>
  <c r="BG220" i="2"/>
  <c r="BI219" i="2"/>
  <c r="AL219" i="2"/>
  <c r="AB219" i="2"/>
  <c r="BD219" i="2"/>
  <c r="BL219" i="2"/>
  <c r="AA219" i="2"/>
  <c r="AX219" i="2"/>
  <c r="AC219" i="2"/>
  <c r="AF218" i="2"/>
  <c r="AX217" i="2"/>
  <c r="AE217" i="2"/>
  <c r="BE214" i="2"/>
  <c r="Q214" i="2"/>
  <c r="AK214" i="2"/>
  <c r="AG214" i="2"/>
  <c r="AJ214" i="2"/>
  <c r="AE209" i="2"/>
  <c r="BH209" i="2"/>
  <c r="AC209" i="2"/>
  <c r="AF209" i="2"/>
  <c r="BE209" i="2"/>
  <c r="BG209" i="2"/>
  <c r="AB209" i="2"/>
  <c r="BD209" i="2"/>
  <c r="AJ207" i="2"/>
  <c r="AX275" i="2"/>
  <c r="AE275" i="2"/>
  <c r="AG271" i="2"/>
  <c r="AC270" i="2"/>
  <c r="AM269" i="2"/>
  <c r="BL268" i="2"/>
  <c r="AE268" i="2"/>
  <c r="AI184" i="2"/>
  <c r="AN184" i="2"/>
  <c r="AO184" i="2"/>
  <c r="AM184" i="2"/>
  <c r="AP184" i="2"/>
  <c r="AP289" i="2"/>
  <c r="AK285" i="2"/>
  <c r="AX243" i="2"/>
  <c r="AL243" i="2"/>
  <c r="AA243" i="2"/>
  <c r="AX242" i="2"/>
  <c r="AN242" i="2"/>
  <c r="AC242" i="2"/>
  <c r="AP241" i="2"/>
  <c r="AF241" i="2"/>
  <c r="AA240" i="2"/>
  <c r="AC239" i="2"/>
  <c r="Q239" i="2"/>
  <c r="AJ237" i="2"/>
  <c r="AQ235" i="2"/>
  <c r="AG235" i="2"/>
  <c r="AI233" i="2"/>
  <c r="AI231" i="2"/>
  <c r="AE227" i="2"/>
  <c r="AQ227" i="2"/>
  <c r="Z226" i="2"/>
  <c r="AQ226" i="2"/>
  <c r="AC226" i="2"/>
  <c r="BL226" i="2"/>
  <c r="AE226" i="2"/>
  <c r="BH226" i="2"/>
  <c r="BG226" i="2"/>
  <c r="AE224" i="2"/>
  <c r="AK215" i="2"/>
  <c r="AC214" i="2"/>
  <c r="BL281" i="2"/>
  <c r="AB281" i="2"/>
  <c r="BD281" i="2"/>
  <c r="BG280" i="2"/>
  <c r="AB280" i="2"/>
  <c r="BD280" i="2"/>
  <c r="AX265" i="2"/>
  <c r="AF265" i="2"/>
  <c r="AE264" i="2"/>
  <c r="BL263" i="2"/>
  <c r="AC263" i="2"/>
  <c r="BG260" i="2"/>
  <c r="AH260" i="2"/>
  <c r="Q258" i="2"/>
  <c r="AH258" i="2"/>
  <c r="AM257" i="2"/>
  <c r="AE254" i="2"/>
  <c r="BH254" i="2"/>
  <c r="Z254" i="2"/>
  <c r="BG254" i="2"/>
  <c r="AM252" i="2"/>
  <c r="AC251" i="2"/>
  <c r="BG250" i="2"/>
  <c r="AG250" i="2"/>
  <c r="BH249" i="2"/>
  <c r="AH249" i="2"/>
  <c r="AC248" i="2"/>
  <c r="AM246" i="2"/>
  <c r="AP246" i="2"/>
  <c r="AG245" i="2"/>
  <c r="AK244" i="2"/>
  <c r="AG244" i="2"/>
  <c r="AO243" i="2"/>
  <c r="AB243" i="2"/>
  <c r="BD243" i="2"/>
  <c r="BE242" i="2"/>
  <c r="AO242" i="2"/>
  <c r="AE242" i="2"/>
  <c r="BH241" i="2"/>
  <c r="BH240" i="2"/>
  <c r="AB240" i="2"/>
  <c r="BD240" i="2"/>
  <c r="AE239" i="2"/>
  <c r="AG238" i="2"/>
  <c r="AG236" i="2"/>
  <c r="BH235" i="2"/>
  <c r="AH235" i="2"/>
  <c r="Z234" i="2"/>
  <c r="AQ234" i="2"/>
  <c r="BE234" i="2"/>
  <c r="BL232" i="2"/>
  <c r="AC232" i="2"/>
  <c r="BH232" i="2"/>
  <c r="AB232" i="2"/>
  <c r="BD232" i="2"/>
  <c r="AL229" i="2"/>
  <c r="AG225" i="2"/>
  <c r="BG224" i="2"/>
  <c r="AA223" i="2"/>
  <c r="BE223" i="2"/>
  <c r="AQ223" i="2"/>
  <c r="BH223" i="2"/>
  <c r="Z223" i="2"/>
  <c r="AX223" i="2"/>
  <c r="AO219" i="2"/>
  <c r="AL218" i="2"/>
  <c r="BI218" i="2"/>
  <c r="AF214" i="2"/>
  <c r="AH213" i="2"/>
  <c r="AK213" i="2"/>
  <c r="AJ213" i="2"/>
  <c r="AG213" i="2"/>
  <c r="Q213" i="2"/>
  <c r="AX289" i="2"/>
  <c r="AO289" i="2"/>
  <c r="AF289" i="2"/>
  <c r="AE288" i="2"/>
  <c r="BL287" i="2"/>
  <c r="AC287" i="2"/>
  <c r="AJ285" i="2"/>
  <c r="Q285" i="2"/>
  <c r="BE283" i="2"/>
  <c r="AH283" i="2"/>
  <c r="AF283" i="2"/>
  <c r="AE282" i="2"/>
  <c r="AK281" i="2"/>
  <c r="AA281" i="2"/>
  <c r="Q281" i="2"/>
  <c r="AA280" i="2"/>
  <c r="AA279" i="2"/>
  <c r="BE279" i="2"/>
  <c r="AO277" i="2"/>
  <c r="AC275" i="2"/>
  <c r="BE273" i="2"/>
  <c r="AQ273" i="2"/>
  <c r="AH273" i="2"/>
  <c r="AX272" i="2"/>
  <c r="AX271" i="2"/>
  <c r="BL270" i="2"/>
  <c r="AB270" i="2"/>
  <c r="BD270" i="2"/>
  <c r="AC268" i="2"/>
  <c r="BG267" i="2"/>
  <c r="AE265" i="2"/>
  <c r="BH264" i="2"/>
  <c r="AC264" i="2"/>
  <c r="AB263" i="2"/>
  <c r="BD263" i="2"/>
  <c r="Q263" i="2"/>
  <c r="AI262" i="2"/>
  <c r="AE262" i="2"/>
  <c r="BH262" i="2"/>
  <c r="AQ260" i="2"/>
  <c r="AG260" i="2"/>
  <c r="AH259" i="2"/>
  <c r="AK258" i="2"/>
  <c r="Z258" i="2"/>
  <c r="AQ258" i="2"/>
  <c r="AX256" i="2"/>
  <c r="AF256" i="2"/>
  <c r="AH255" i="2"/>
  <c r="BL254" i="2"/>
  <c r="AI254" i="2"/>
  <c r="AL252" i="2"/>
  <c r="AB252" i="2"/>
  <c r="BD252" i="2"/>
  <c r="Z252" i="2"/>
  <c r="AK252" i="2"/>
  <c r="AJ252" i="2"/>
  <c r="AX251" i="2"/>
  <c r="AB251" i="2"/>
  <c r="BD251" i="2"/>
  <c r="Q251" i="2"/>
  <c r="AQ249" i="2"/>
  <c r="AG249" i="2"/>
  <c r="BH248" i="2"/>
  <c r="AB248" i="2"/>
  <c r="BD248" i="2"/>
  <c r="AP247" i="2"/>
  <c r="AF247" i="2"/>
  <c r="AJ246" i="2"/>
  <c r="AE246" i="2"/>
  <c r="BH246" i="2"/>
  <c r="AE289" i="2"/>
  <c r="BH288" i="2"/>
  <c r="AC288" i="2"/>
  <c r="BI287" i="2"/>
  <c r="AB287" i="2"/>
  <c r="BD287" i="2"/>
  <c r="Q287" i="2"/>
  <c r="AI286" i="2"/>
  <c r="AE286" i="2"/>
  <c r="BH286" i="2"/>
  <c r="AI285" i="2"/>
  <c r="BL282" i="2"/>
  <c r="AC282" i="2"/>
  <c r="BH281" i="2"/>
  <c r="Z281" i="2"/>
  <c r="BE280" i="2"/>
  <c r="AQ280" i="2"/>
  <c r="Z280" i="2"/>
  <c r="AQ279" i="2"/>
  <c r="AH279" i="2"/>
  <c r="AO278" i="2"/>
  <c r="AN277" i="2"/>
  <c r="BL275" i="2"/>
  <c r="AL275" i="2"/>
  <c r="Z274" i="2"/>
  <c r="AQ274" i="2"/>
  <c r="BG273" i="2"/>
  <c r="AF272" i="2"/>
  <c r="AE271" i="2"/>
  <c r="AK270" i="2"/>
  <c r="AA270" i="2"/>
  <c r="AK269" i="2"/>
  <c r="BH268" i="2"/>
  <c r="AA268" i="2"/>
  <c r="Q268" i="2"/>
  <c r="AI267" i="2"/>
  <c r="AO266" i="2"/>
  <c r="BL265" i="2"/>
  <c r="AB265" i="2"/>
  <c r="BD265" i="2"/>
  <c r="BG264" i="2"/>
  <c r="AB264" i="2"/>
  <c r="BD264" i="2"/>
  <c r="BH263" i="2"/>
  <c r="AK263" i="2"/>
  <c r="Z263" i="2"/>
  <c r="BE262" i="2"/>
  <c r="AQ262" i="2"/>
  <c r="BE260" i="2"/>
  <c r="AF260" i="2"/>
  <c r="AG259" i="2"/>
  <c r="BH258" i="2"/>
  <c r="AJ258" i="2"/>
  <c r="AC257" i="2"/>
  <c r="AX257" i="2"/>
  <c r="AC256" i="2"/>
  <c r="AG255" i="2"/>
  <c r="AH254" i="2"/>
  <c r="AA251" i="2"/>
  <c r="BE250" i="2"/>
  <c r="AC250" i="2"/>
  <c r="BE249" i="2"/>
  <c r="AF249" i="2"/>
  <c r="AO247" i="2"/>
  <c r="AI246" i="2"/>
  <c r="Z243" i="2"/>
  <c r="AM242" i="2"/>
  <c r="AE241" i="2"/>
  <c r="AQ240" i="2"/>
  <c r="AB239" i="2"/>
  <c r="BD239" i="2"/>
  <c r="AI237" i="2"/>
  <c r="Q236" i="2"/>
  <c r="BE235" i="2"/>
  <c r="AE235" i="2"/>
  <c r="BH234" i="2"/>
  <c r="BG232" i="2"/>
  <c r="AQ232" i="2"/>
  <c r="Q225" i="2"/>
  <c r="AC217" i="2"/>
  <c r="AF217" i="2"/>
  <c r="AQ217" i="2"/>
  <c r="AA217" i="2"/>
  <c r="BH217" i="2"/>
  <c r="AI212" i="2"/>
  <c r="AP212" i="2"/>
  <c r="AO212" i="2"/>
  <c r="BL248" i="2"/>
  <c r="AA248" i="2"/>
  <c r="AF243" i="2"/>
  <c r="Z242" i="2"/>
  <c r="AQ242" i="2"/>
  <c r="AA242" i="2"/>
  <c r="BH242" i="2"/>
  <c r="Q242" i="2"/>
  <c r="AK242" i="2"/>
  <c r="AX241" i="2"/>
  <c r="AB241" i="2"/>
  <c r="BD241" i="2"/>
  <c r="BL240" i="2"/>
  <c r="AX240" i="2"/>
  <c r="Z239" i="2"/>
  <c r="AC235" i="2"/>
  <c r="AL231" i="2"/>
  <c r="BI231" i="2"/>
  <c r="AP229" i="2"/>
  <c r="AI229" i="2"/>
  <c r="AN229" i="2"/>
  <c r="AM229" i="2"/>
  <c r="BL224" i="2"/>
  <c r="Z224" i="2"/>
  <c r="AQ224" i="2"/>
  <c r="BE224" i="2"/>
  <c r="AC224" i="2"/>
  <c r="AA224" i="2"/>
  <c r="AI223" i="2"/>
  <c r="AM223" i="2"/>
  <c r="AJ215" i="2"/>
  <c r="AH215" i="2"/>
  <c r="AG215" i="2"/>
  <c r="AE214" i="2"/>
  <c r="BH214" i="2"/>
  <c r="AA214" i="2"/>
  <c r="AQ214" i="2"/>
  <c r="BL214" i="2"/>
  <c r="AB214" i="2"/>
  <c r="BD214" i="2"/>
  <c r="BG214" i="2"/>
  <c r="AX214" i="2"/>
  <c r="Q205" i="2"/>
  <c r="AH205" i="2"/>
  <c r="AG205" i="2"/>
  <c r="AK205" i="2"/>
  <c r="AF202" i="2"/>
  <c r="BG202" i="2"/>
  <c r="AN198" i="2"/>
  <c r="AM198" i="2"/>
  <c r="AO198" i="2"/>
  <c r="BL204" i="2"/>
  <c r="AB202" i="2"/>
  <c r="BD202" i="2"/>
  <c r="Z197" i="2"/>
  <c r="AQ197" i="2"/>
  <c r="AE197" i="2"/>
  <c r="AB197" i="2"/>
  <c r="BD197" i="2"/>
  <c r="AX197" i="2"/>
  <c r="BE197" i="2"/>
  <c r="Q196" i="2"/>
  <c r="AK196" i="2"/>
  <c r="AG196" i="2"/>
  <c r="BG166" i="2"/>
  <c r="AF166" i="2"/>
  <c r="AC233" i="2"/>
  <c r="AE233" i="2"/>
  <c r="AI228" i="2"/>
  <c r="AM228" i="2"/>
  <c r="AC225" i="2"/>
  <c r="Z225" i="2"/>
  <c r="BH225" i="2"/>
  <c r="AM220" i="2"/>
  <c r="AB220" i="2"/>
  <c r="BD220" i="2"/>
  <c r="AX220" i="2"/>
  <c r="Z220" i="2"/>
  <c r="BL220" i="2"/>
  <c r="AI218" i="2"/>
  <c r="AN218" i="2"/>
  <c r="BL216" i="2"/>
  <c r="AF216" i="2"/>
  <c r="AA216" i="2"/>
  <c r="BH216" i="2"/>
  <c r="AC216" i="2"/>
  <c r="AL204" i="2"/>
  <c r="BI204" i="2"/>
  <c r="AC204" i="2"/>
  <c r="AX204" i="2"/>
  <c r="Z204" i="2"/>
  <c r="BH203" i="2"/>
  <c r="AK201" i="2"/>
  <c r="AP200" i="2"/>
  <c r="AM200" i="2"/>
  <c r="AO200" i="2"/>
  <c r="AI200" i="2"/>
  <c r="AP199" i="2"/>
  <c r="AQ198" i="2"/>
  <c r="BE198" i="2"/>
  <c r="Z198" i="2"/>
  <c r="AB198" i="2"/>
  <c r="BD198" i="2"/>
  <c r="AX198" i="2"/>
  <c r="AA198" i="2"/>
  <c r="BG198" i="2"/>
  <c r="AE198" i="2"/>
  <c r="BL198" i="2"/>
  <c r="AP190" i="2"/>
  <c r="AM190" i="2"/>
  <c r="AI190" i="2"/>
  <c r="AN190" i="2"/>
  <c r="AO190" i="2"/>
  <c r="AA202" i="2"/>
  <c r="BE202" i="2"/>
  <c r="AC202" i="2"/>
  <c r="BL202" i="2"/>
  <c r="BH202" i="2"/>
  <c r="AF185" i="2"/>
  <c r="BG185" i="2"/>
  <c r="AL210" i="2"/>
  <c r="AB207" i="2"/>
  <c r="BD207" i="2"/>
  <c r="AE207" i="2"/>
  <c r="BL207" i="2"/>
  <c r="AC207" i="2"/>
  <c r="AQ207" i="2"/>
  <c r="BE207" i="2"/>
  <c r="BL203" i="2"/>
  <c r="AE203" i="2"/>
  <c r="AB203" i="2"/>
  <c r="BD203" i="2"/>
  <c r="AX203" i="2"/>
  <c r="AA203" i="2"/>
  <c r="BE203" i="2"/>
  <c r="AF203" i="2"/>
  <c r="BG203" i="2"/>
  <c r="AJ201" i="2"/>
  <c r="AG201" i="2"/>
  <c r="AL179" i="2"/>
  <c r="BI179" i="2"/>
  <c r="AP208" i="2"/>
  <c r="AM208" i="2"/>
  <c r="AI208" i="2"/>
  <c r="AN208" i="2"/>
  <c r="AN206" i="2"/>
  <c r="AP206" i="2"/>
  <c r="AM206" i="2"/>
  <c r="Q206" i="2"/>
  <c r="AK206" i="2"/>
  <c r="AH206" i="2"/>
  <c r="AJ206" i="2"/>
  <c r="AM199" i="2"/>
  <c r="BG197" i="2"/>
  <c r="Q197" i="2"/>
  <c r="AH197" i="2"/>
  <c r="AK197" i="2"/>
  <c r="AC196" i="2"/>
  <c r="AA196" i="2"/>
  <c r="AE196" i="2"/>
  <c r="AQ196" i="2"/>
  <c r="BE196" i="2"/>
  <c r="Z196" i="2"/>
  <c r="BH196" i="2"/>
  <c r="AK191" i="2"/>
  <c r="AG191" i="2"/>
  <c r="AH191" i="2"/>
  <c r="AJ191" i="2"/>
  <c r="Q191" i="2"/>
  <c r="AH190" i="2"/>
  <c r="AK190" i="2"/>
  <c r="Q190" i="2"/>
  <c r="AA215" i="2"/>
  <c r="BE215" i="2"/>
  <c r="AE215" i="2"/>
  <c r="BH215" i="2"/>
  <c r="AM209" i="2"/>
  <c r="AN209" i="2"/>
  <c r="AP209" i="2"/>
  <c r="AI209" i="2"/>
  <c r="AF208" i="2"/>
  <c r="BH207" i="2"/>
  <c r="AF206" i="2"/>
  <c r="BG206" i="2"/>
  <c r="AJ202" i="2"/>
  <c r="AH202" i="2"/>
  <c r="Q202" i="2"/>
  <c r="AH200" i="2"/>
  <c r="Q200" i="2"/>
  <c r="AJ200" i="2"/>
  <c r="AG197" i="2"/>
  <c r="AF189" i="2"/>
  <c r="AN186" i="2"/>
  <c r="AM186" i="2"/>
  <c r="AO186" i="2"/>
  <c r="AP186" i="2"/>
  <c r="AI186" i="2"/>
  <c r="AA168" i="2"/>
  <c r="BE168" i="2"/>
  <c r="AC168" i="2"/>
  <c r="BL168" i="2"/>
  <c r="Z168" i="2"/>
  <c r="AB168" i="2"/>
  <c r="BD168" i="2"/>
  <c r="AE168" i="2"/>
  <c r="AX168" i="2"/>
  <c r="BH168" i="2"/>
  <c r="AQ168" i="2"/>
  <c r="AG202" i="2"/>
  <c r="AE201" i="2"/>
  <c r="BH201" i="2"/>
  <c r="Z201" i="2"/>
  <c r="BG201" i="2"/>
  <c r="AQ201" i="2"/>
  <c r="BL201" i="2"/>
  <c r="AA201" i="2"/>
  <c r="AI198" i="2"/>
  <c r="AJ184" i="2"/>
  <c r="Q184" i="2"/>
  <c r="AH184" i="2"/>
  <c r="AK184" i="2"/>
  <c r="AF176" i="2"/>
  <c r="BG176" i="2"/>
  <c r="Q171" i="2"/>
  <c r="AH171" i="2"/>
  <c r="AG171" i="2"/>
  <c r="AJ171" i="2"/>
  <c r="AK171" i="2"/>
  <c r="AH192" i="2"/>
  <c r="AG192" i="2"/>
  <c r="AM189" i="2"/>
  <c r="AN189" i="2"/>
  <c r="AO189" i="2"/>
  <c r="BI191" i="2"/>
  <c r="AL191" i="2"/>
  <c r="Z187" i="2"/>
  <c r="AQ187" i="2"/>
  <c r="BE187" i="2"/>
  <c r="AA187" i="2"/>
  <c r="AC187" i="2"/>
  <c r="BG187" i="2"/>
  <c r="AF187" i="2"/>
  <c r="BL187" i="2"/>
  <c r="AN173" i="2"/>
  <c r="AO173" i="2"/>
  <c r="AP173" i="2"/>
  <c r="AI173" i="2"/>
  <c r="AM173" i="2"/>
  <c r="AP166" i="2"/>
  <c r="AM166" i="2"/>
  <c r="AN166" i="2"/>
  <c r="AO166" i="2"/>
  <c r="AM230" i="2"/>
  <c r="AI230" i="2"/>
  <c r="BG225" i="2"/>
  <c r="AE222" i="2"/>
  <c r="BH222" i="2"/>
  <c r="AF222" i="2"/>
  <c r="AX222" i="2"/>
  <c r="AJ210" i="2"/>
  <c r="AG210" i="2"/>
  <c r="Q209" i="2"/>
  <c r="AA206" i="2"/>
  <c r="BH206" i="2"/>
  <c r="AE206" i="2"/>
  <c r="BE206" i="2"/>
  <c r="BG196" i="2"/>
  <c r="AK192" i="2"/>
  <c r="AB189" i="2"/>
  <c r="BD189" i="2"/>
  <c r="AC189" i="2"/>
  <c r="Z189" i="2"/>
  <c r="AA189" i="2"/>
  <c r="BE189" i="2"/>
  <c r="BE188" i="2"/>
  <c r="AN188" i="2"/>
  <c r="AI188" i="2"/>
  <c r="AJ188" i="2"/>
  <c r="AH188" i="2"/>
  <c r="AK188" i="2"/>
  <c r="Q186" i="2"/>
  <c r="AJ186" i="2"/>
  <c r="BI182" i="2"/>
  <c r="AL182" i="2"/>
  <c r="AM178" i="2"/>
  <c r="AN178" i="2"/>
  <c r="AI178" i="2"/>
  <c r="AO178" i="2"/>
  <c r="AP178" i="2"/>
  <c r="AJ176" i="2"/>
  <c r="AH176" i="2"/>
  <c r="Q176" i="2"/>
  <c r="AG176" i="2"/>
  <c r="AK176" i="2"/>
  <c r="AN164" i="2"/>
  <c r="AM164" i="2"/>
  <c r="AI164" i="2"/>
  <c r="AO164" i="2"/>
  <c r="AP164" i="2"/>
  <c r="AA210" i="2"/>
  <c r="BE210" i="2"/>
  <c r="AB210" i="2"/>
  <c r="BD210" i="2"/>
  <c r="AE210" i="2"/>
  <c r="AO204" i="2"/>
  <c r="AI204" i="2"/>
  <c r="AP189" i="2"/>
  <c r="AX188" i="2"/>
  <c r="BH187" i="2"/>
  <c r="AM175" i="2"/>
  <c r="AO175" i="2"/>
  <c r="AN175" i="2"/>
  <c r="AP175" i="2"/>
  <c r="AI175" i="2"/>
  <c r="BG171" i="2"/>
  <c r="AF171" i="2"/>
  <c r="AN172" i="2"/>
  <c r="AP172" i="2"/>
  <c r="AI172" i="2"/>
  <c r="AM172" i="2"/>
  <c r="AO172" i="2"/>
  <c r="Q163" i="2"/>
  <c r="AH163" i="2"/>
  <c r="AK163" i="2"/>
  <c r="AG163" i="2"/>
  <c r="AJ163" i="2"/>
  <c r="AI189" i="2"/>
  <c r="Z188" i="2"/>
  <c r="BL188" i="2"/>
  <c r="AE188" i="2"/>
  <c r="AQ188" i="2"/>
  <c r="BH188" i="2"/>
  <c r="AX187" i="2"/>
  <c r="AJ167" i="2"/>
  <c r="AG167" i="2"/>
  <c r="AK167" i="2"/>
  <c r="Q167" i="2"/>
  <c r="AH167" i="2"/>
  <c r="AM193" i="2"/>
  <c r="AP193" i="2"/>
  <c r="BL191" i="2"/>
  <c r="Z191" i="2"/>
  <c r="AK189" i="2"/>
  <c r="AH189" i="2"/>
  <c r="BI186" i="2"/>
  <c r="AQ186" i="2"/>
  <c r="BL185" i="2"/>
  <c r="AC185" i="2"/>
  <c r="BH185" i="2"/>
  <c r="BE185" i="2"/>
  <c r="BG184" i="2"/>
  <c r="AX177" i="2"/>
  <c r="AF177" i="2"/>
  <c r="AA176" i="2"/>
  <c r="BE176" i="2"/>
  <c r="AQ176" i="2"/>
  <c r="AB176" i="2"/>
  <c r="BD176" i="2"/>
  <c r="AC176" i="2"/>
  <c r="AX176" i="2"/>
  <c r="BL175" i="2"/>
  <c r="AP174" i="2"/>
  <c r="AM174" i="2"/>
  <c r="AI174" i="2"/>
  <c r="AN174" i="2"/>
  <c r="Q172" i="2"/>
  <c r="AK172" i="2"/>
  <c r="AJ172" i="2"/>
  <c r="AC170" i="2"/>
  <c r="AX170" i="2"/>
  <c r="AA170" i="2"/>
  <c r="BE170" i="2"/>
  <c r="AB170" i="2"/>
  <c r="BD170" i="2"/>
  <c r="AQ169" i="2"/>
  <c r="BL165" i="2"/>
  <c r="AP165" i="2"/>
  <c r="BL162" i="2"/>
  <c r="AH158" i="2"/>
  <c r="AG158" i="2"/>
  <c r="BI154" i="2"/>
  <c r="AN154" i="2"/>
  <c r="AI154" i="2"/>
  <c r="AM154" i="2"/>
  <c r="AO154" i="2"/>
  <c r="AB149" i="2"/>
  <c r="BD149" i="2"/>
  <c r="AC149" i="2"/>
  <c r="AA149" i="2"/>
  <c r="AX149" i="2"/>
  <c r="AQ149" i="2"/>
  <c r="Z149" i="2"/>
  <c r="BE149" i="2"/>
  <c r="AE149" i="2"/>
  <c r="BL137" i="2"/>
  <c r="Z137" i="2"/>
  <c r="AQ137" i="2"/>
  <c r="BE137" i="2"/>
  <c r="AC137" i="2"/>
  <c r="AB137" i="2"/>
  <c r="BD137" i="2"/>
  <c r="AX137" i="2"/>
  <c r="AE137" i="2"/>
  <c r="BG137" i="2"/>
  <c r="BH137" i="2"/>
  <c r="AA136" i="2"/>
  <c r="BE136" i="2"/>
  <c r="AQ136" i="2"/>
  <c r="BH136" i="2"/>
  <c r="AB136" i="2"/>
  <c r="BD136" i="2"/>
  <c r="AC136" i="2"/>
  <c r="BL136" i="2"/>
  <c r="BI131" i="2"/>
  <c r="BL129" i="2"/>
  <c r="AF129" i="2"/>
  <c r="AC129" i="2"/>
  <c r="Z129" i="2"/>
  <c r="AA129" i="2"/>
  <c r="AB129" i="2"/>
  <c r="BD129" i="2"/>
  <c r="AX129" i="2"/>
  <c r="AE129" i="2"/>
  <c r="BE129" i="2"/>
  <c r="AK208" i="2"/>
  <c r="Q208" i="2"/>
  <c r="Z205" i="2"/>
  <c r="AQ205" i="2"/>
  <c r="AB199" i="2"/>
  <c r="BD199" i="2"/>
  <c r="Z199" i="2"/>
  <c r="AK199" i="2"/>
  <c r="AJ199" i="2"/>
  <c r="Q198" i="2"/>
  <c r="AE193" i="2"/>
  <c r="BH193" i="2"/>
  <c r="AC186" i="2"/>
  <c r="AE186" i="2"/>
  <c r="AA186" i="2"/>
  <c r="AX186" i="2"/>
  <c r="AB186" i="2"/>
  <c r="BD186" i="2"/>
  <c r="BG186" i="2"/>
  <c r="AA184" i="2"/>
  <c r="BE184" i="2"/>
  <c r="AB184" i="2"/>
  <c r="BD184" i="2"/>
  <c r="BH184" i="2"/>
  <c r="BL184" i="2"/>
  <c r="AM183" i="2"/>
  <c r="AI183" i="2"/>
  <c r="BL178" i="2"/>
  <c r="AQ178" i="2"/>
  <c r="AJ178" i="2"/>
  <c r="Q178" i="2"/>
  <c r="AE177" i="2"/>
  <c r="AE175" i="2"/>
  <c r="AC175" i="2"/>
  <c r="BH175" i="2"/>
  <c r="AF175" i="2"/>
  <c r="AX175" i="2"/>
  <c r="AA175" i="2"/>
  <c r="AB175" i="2"/>
  <c r="BD175" i="2"/>
  <c r="BE175" i="2"/>
  <c r="BI173" i="2"/>
  <c r="AB173" i="2"/>
  <c r="BD173" i="2"/>
  <c r="AE173" i="2"/>
  <c r="BL173" i="2"/>
  <c r="AC173" i="2"/>
  <c r="AA173" i="2"/>
  <c r="AQ173" i="2"/>
  <c r="AF173" i="2"/>
  <c r="BG173" i="2"/>
  <c r="AL170" i="2"/>
  <c r="BI170" i="2"/>
  <c r="BH169" i="2"/>
  <c r="AM165" i="2"/>
  <c r="AQ164" i="2"/>
  <c r="BE164" i="2"/>
  <c r="Z164" i="2"/>
  <c r="AA164" i="2"/>
  <c r="AX164" i="2"/>
  <c r="AB164" i="2"/>
  <c r="BD164" i="2"/>
  <c r="Q162" i="2"/>
  <c r="AK162" i="2"/>
  <c r="AH162" i="2"/>
  <c r="AI160" i="2"/>
  <c r="AN160" i="2"/>
  <c r="AO160" i="2"/>
  <c r="AP160" i="2"/>
  <c r="AF158" i="2"/>
  <c r="BG158" i="2"/>
  <c r="AK157" i="2"/>
  <c r="AG157" i="2"/>
  <c r="AH157" i="2"/>
  <c r="Q157" i="2"/>
  <c r="AN156" i="2"/>
  <c r="AM156" i="2"/>
  <c r="AO156" i="2"/>
  <c r="AP156" i="2"/>
  <c r="AI155" i="2"/>
  <c r="AM155" i="2"/>
  <c r="AN155" i="2"/>
  <c r="AO155" i="2"/>
  <c r="BI148" i="2"/>
  <c r="AL148" i="2"/>
  <c r="AX136" i="2"/>
  <c r="AC178" i="2"/>
  <c r="Z178" i="2"/>
  <c r="BH178" i="2"/>
  <c r="AA178" i="2"/>
  <c r="AB178" i="2"/>
  <c r="BD178" i="2"/>
  <c r="AX178" i="2"/>
  <c r="Z171" i="2"/>
  <c r="AQ171" i="2"/>
  <c r="BL171" i="2"/>
  <c r="BG169" i="2"/>
  <c r="BH164" i="2"/>
  <c r="BE162" i="2"/>
  <c r="AG162" i="2"/>
  <c r="AF160" i="2"/>
  <c r="BL157" i="2"/>
  <c r="AJ157" i="2"/>
  <c r="AM151" i="2"/>
  <c r="AN151" i="2"/>
  <c r="AI151" i="2"/>
  <c r="AO151" i="2"/>
  <c r="AP151" i="2"/>
  <c r="AG146" i="2"/>
  <c r="AK146" i="2"/>
  <c r="Q146" i="2"/>
  <c r="BG144" i="2"/>
  <c r="AF144" i="2"/>
  <c r="Q139" i="2"/>
  <c r="AG139" i="2"/>
  <c r="AH139" i="2"/>
  <c r="AK139" i="2"/>
  <c r="AH134" i="2"/>
  <c r="AG134" i="2"/>
  <c r="AK134" i="2"/>
  <c r="Q134" i="2"/>
  <c r="AB133" i="2"/>
  <c r="BD133" i="2"/>
  <c r="AX133" i="2"/>
  <c r="Z133" i="2"/>
  <c r="BL133" i="2"/>
  <c r="AA133" i="2"/>
  <c r="BE133" i="2"/>
  <c r="AC133" i="2"/>
  <c r="BH133" i="2"/>
  <c r="BI129" i="2"/>
  <c r="AL129" i="2"/>
  <c r="AF251" i="2"/>
  <c r="AA247" i="2"/>
  <c r="BE247" i="2"/>
  <c r="AE230" i="2"/>
  <c r="BH230" i="2"/>
  <c r="Z218" i="2"/>
  <c r="AQ218" i="2"/>
  <c r="BG217" i="2"/>
  <c r="BG204" i="2"/>
  <c r="AF204" i="2"/>
  <c r="BL195" i="2"/>
  <c r="AA195" i="2"/>
  <c r="BG193" i="2"/>
  <c r="AJ189" i="2"/>
  <c r="BE186" i="2"/>
  <c r="AX184" i="2"/>
  <c r="AP183" i="2"/>
  <c r="AL180" i="2"/>
  <c r="BG178" i="2"/>
  <c r="BI174" i="2"/>
  <c r="AL174" i="2"/>
  <c r="BG172" i="2"/>
  <c r="AX165" i="2"/>
  <c r="BG164" i="2"/>
  <c r="AX162" i="2"/>
  <c r="AB162" i="2"/>
  <c r="BD162" i="2"/>
  <c r="BG162" i="2"/>
  <c r="AF162" i="2"/>
  <c r="AJ156" i="2"/>
  <c r="AK156" i="2"/>
  <c r="Q156" i="2"/>
  <c r="AL153" i="2"/>
  <c r="BI153" i="2"/>
  <c r="AH146" i="2"/>
  <c r="AG140" i="2"/>
  <c r="AH140" i="2"/>
  <c r="AK140" i="2"/>
  <c r="Q140" i="2"/>
  <c r="AJ139" i="2"/>
  <c r="AC138" i="2"/>
  <c r="Z138" i="2"/>
  <c r="BH138" i="2"/>
  <c r="AA138" i="2"/>
  <c r="AB138" i="2"/>
  <c r="BD138" i="2"/>
  <c r="BE138" i="2"/>
  <c r="AF138" i="2"/>
  <c r="AQ138" i="2"/>
  <c r="BL138" i="2"/>
  <c r="AI136" i="2"/>
  <c r="AN136" i="2"/>
  <c r="AO136" i="2"/>
  <c r="BG129" i="2"/>
  <c r="Q127" i="2"/>
  <c r="AK127" i="2"/>
  <c r="AG127" i="2"/>
  <c r="AH127" i="2"/>
  <c r="AJ127" i="2"/>
  <c r="AI179" i="2"/>
  <c r="AM179" i="2"/>
  <c r="BE178" i="2"/>
  <c r="BL169" i="2"/>
  <c r="AE169" i="2"/>
  <c r="AB169" i="2"/>
  <c r="BD169" i="2"/>
  <c r="AA169" i="2"/>
  <c r="AX169" i="2"/>
  <c r="AC169" i="2"/>
  <c r="AM168" i="2"/>
  <c r="AP168" i="2"/>
  <c r="AN168" i="2"/>
  <c r="AO168" i="2"/>
  <c r="AN165" i="2"/>
  <c r="AO165" i="2"/>
  <c r="BE157" i="2"/>
  <c r="AO144" i="2"/>
  <c r="AI144" i="2"/>
  <c r="AN144" i="2"/>
  <c r="AP144" i="2"/>
  <c r="AL141" i="2"/>
  <c r="AF136" i="2"/>
  <c r="AI131" i="2"/>
  <c r="AN131" i="2"/>
  <c r="AP131" i="2"/>
  <c r="AM131" i="2"/>
  <c r="AO131" i="2"/>
  <c r="AI123" i="2"/>
  <c r="AO123" i="2"/>
  <c r="AM123" i="2"/>
  <c r="AN123" i="2"/>
  <c r="AP123" i="2"/>
  <c r="BL177" i="2"/>
  <c r="Z177" i="2"/>
  <c r="AQ177" i="2"/>
  <c r="BE177" i="2"/>
  <c r="AO170" i="2"/>
  <c r="AI170" i="2"/>
  <c r="AN170" i="2"/>
  <c r="AP170" i="2"/>
  <c r="AF168" i="2"/>
  <c r="AH166" i="2"/>
  <c r="Q166" i="2"/>
  <c r="AJ166" i="2"/>
  <c r="AC162" i="2"/>
  <c r="AA162" i="2"/>
  <c r="AE162" i="2"/>
  <c r="AQ162" i="2"/>
  <c r="BH162" i="2"/>
  <c r="AB157" i="2"/>
  <c r="BD157" i="2"/>
  <c r="BG157" i="2"/>
  <c r="Z157" i="2"/>
  <c r="AX157" i="2"/>
  <c r="AC157" i="2"/>
  <c r="AE157" i="2"/>
  <c r="AQ157" i="2"/>
  <c r="BH157" i="2"/>
  <c r="AF157" i="2"/>
  <c r="Z147" i="2"/>
  <c r="AQ147" i="2"/>
  <c r="BE147" i="2"/>
  <c r="AF147" i="2"/>
  <c r="BG147" i="2"/>
  <c r="AB147" i="2"/>
  <c r="BD147" i="2"/>
  <c r="AC147" i="2"/>
  <c r="BH147" i="2"/>
  <c r="BL147" i="2"/>
  <c r="AA144" i="2"/>
  <c r="BE144" i="2"/>
  <c r="AB144" i="2"/>
  <c r="BD144" i="2"/>
  <c r="AE144" i="2"/>
  <c r="Z144" i="2"/>
  <c r="AC144" i="2"/>
  <c r="AQ144" i="2"/>
  <c r="BH144" i="2"/>
  <c r="BI139" i="2"/>
  <c r="AL139" i="2"/>
  <c r="AG132" i="2"/>
  <c r="AJ132" i="2"/>
  <c r="AK132" i="2"/>
  <c r="Q132" i="2"/>
  <c r="AN128" i="2"/>
  <c r="AM128" i="2"/>
  <c r="AO128" i="2"/>
  <c r="AP128" i="2"/>
  <c r="BG131" i="2"/>
  <c r="AF131" i="2"/>
  <c r="AB165" i="2"/>
  <c r="BD165" i="2"/>
  <c r="Z165" i="2"/>
  <c r="BH165" i="2"/>
  <c r="AA165" i="2"/>
  <c r="AC165" i="2"/>
  <c r="BE165" i="2"/>
  <c r="BH149" i="2"/>
  <c r="AM149" i="2"/>
  <c r="AN149" i="2"/>
  <c r="AI149" i="2"/>
  <c r="AO149" i="2"/>
  <c r="AP149" i="2"/>
  <c r="AF149" i="2"/>
  <c r="AI141" i="2"/>
  <c r="AM141" i="2"/>
  <c r="AP141" i="2"/>
  <c r="AN141" i="2"/>
  <c r="AO141" i="2"/>
  <c r="AI138" i="2"/>
  <c r="AN138" i="2"/>
  <c r="AO138" i="2"/>
  <c r="AA137" i="2"/>
  <c r="BG136" i="2"/>
  <c r="Z136" i="2"/>
  <c r="AH132" i="2"/>
  <c r="AH154" i="2"/>
  <c r="Q154" i="2"/>
  <c r="AF198" i="2"/>
  <c r="AA194" i="2"/>
  <c r="BE194" i="2"/>
  <c r="AF188" i="2"/>
  <c r="BG188" i="2"/>
  <c r="Q187" i="2"/>
  <c r="AG187" i="2"/>
  <c r="AJ182" i="2"/>
  <c r="AN180" i="2"/>
  <c r="AP180" i="2"/>
  <c r="AA172" i="2"/>
  <c r="BH172" i="2"/>
  <c r="AE172" i="2"/>
  <c r="BE172" i="2"/>
  <c r="AE167" i="2"/>
  <c r="BH167" i="2"/>
  <c r="Z167" i="2"/>
  <c r="BG167" i="2"/>
  <c r="AQ167" i="2"/>
  <c r="Z163" i="2"/>
  <c r="AQ163" i="2"/>
  <c r="AE163" i="2"/>
  <c r="AB163" i="2"/>
  <c r="BD163" i="2"/>
  <c r="AX163" i="2"/>
  <c r="AB159" i="2"/>
  <c r="BD159" i="2"/>
  <c r="BG154" i="2"/>
  <c r="BH152" i="2"/>
  <c r="AQ152" i="2"/>
  <c r="AE152" i="2"/>
  <c r="BE151" i="2"/>
  <c r="Z148" i="2"/>
  <c r="AC148" i="2"/>
  <c r="AF148" i="2"/>
  <c r="BG148" i="2"/>
  <c r="AJ147" i="2"/>
  <c r="BH146" i="2"/>
  <c r="AQ146" i="2"/>
  <c r="AF146" i="2"/>
  <c r="BE145" i="2"/>
  <c r="AJ144" i="2"/>
  <c r="Q144" i="2"/>
  <c r="BG140" i="2"/>
  <c r="AC140" i="2"/>
  <c r="Z139" i="2"/>
  <c r="AQ139" i="2"/>
  <c r="AC139" i="2"/>
  <c r="BL139" i="2"/>
  <c r="BG139" i="2"/>
  <c r="AQ132" i="2"/>
  <c r="AE132" i="2"/>
  <c r="AB130" i="2"/>
  <c r="BD130" i="2"/>
  <c r="BG128" i="2"/>
  <c r="AC128" i="2"/>
  <c r="AE127" i="2"/>
  <c r="BH127" i="2"/>
  <c r="AA127" i="2"/>
  <c r="BL127" i="2"/>
  <c r="AM125" i="2"/>
  <c r="BI124" i="2"/>
  <c r="AL124" i="2"/>
  <c r="AN124" i="2"/>
  <c r="AO124" i="2"/>
  <c r="AI124" i="2"/>
  <c r="AL123" i="2"/>
  <c r="BI123" i="2"/>
  <c r="AL118" i="2"/>
  <c r="BI116" i="2"/>
  <c r="AL116" i="2"/>
  <c r="BL114" i="2"/>
  <c r="AF114" i="2"/>
  <c r="AB114" i="2"/>
  <c r="BD114" i="2"/>
  <c r="AE114" i="2"/>
  <c r="AX114" i="2"/>
  <c r="Z114" i="2"/>
  <c r="BE114" i="2"/>
  <c r="BH114" i="2"/>
  <c r="AH111" i="2"/>
  <c r="AK111" i="2"/>
  <c r="Q111" i="2"/>
  <c r="AJ111" i="2"/>
  <c r="AG111" i="2"/>
  <c r="AP182" i="2"/>
  <c r="AI182" i="2"/>
  <c r="AF180" i="2"/>
  <c r="Z179" i="2"/>
  <c r="AQ179" i="2"/>
  <c r="AC179" i="2"/>
  <c r="BL179" i="2"/>
  <c r="AK173" i="2"/>
  <c r="Q173" i="2"/>
  <c r="AK165" i="2"/>
  <c r="AJ165" i="2"/>
  <c r="AH165" i="2"/>
  <c r="BE159" i="2"/>
  <c r="AG159" i="2"/>
  <c r="AH159" i="2"/>
  <c r="AK154" i="2"/>
  <c r="AC154" i="2"/>
  <c r="AQ154" i="2"/>
  <c r="BE154" i="2"/>
  <c r="AB154" i="2"/>
  <c r="BD154" i="2"/>
  <c r="AX154" i="2"/>
  <c r="AP152" i="2"/>
  <c r="AE151" i="2"/>
  <c r="BH151" i="2"/>
  <c r="AB151" i="2"/>
  <c r="BD151" i="2"/>
  <c r="BL151" i="2"/>
  <c r="AA151" i="2"/>
  <c r="AX151" i="2"/>
  <c r="AK148" i="2"/>
  <c r="AP142" i="2"/>
  <c r="AI142" i="2"/>
  <c r="AN142" i="2"/>
  <c r="Q135" i="2"/>
  <c r="BE130" i="2"/>
  <c r="AA130" i="2"/>
  <c r="AP130" i="2"/>
  <c r="AI130" i="2"/>
  <c r="AJ128" i="2"/>
  <c r="AH128" i="2"/>
  <c r="BG124" i="2"/>
  <c r="BG123" i="2"/>
  <c r="Z123" i="2"/>
  <c r="AQ123" i="2"/>
  <c r="AB123" i="2"/>
  <c r="BD123" i="2"/>
  <c r="AX123" i="2"/>
  <c r="AL122" i="2"/>
  <c r="BI122" i="2"/>
  <c r="AB117" i="2"/>
  <c r="BD117" i="2"/>
  <c r="BL117" i="2"/>
  <c r="Z117" i="2"/>
  <c r="AE117" i="2"/>
  <c r="BE117" i="2"/>
  <c r="AC117" i="2"/>
  <c r="AQ117" i="2"/>
  <c r="BH117" i="2"/>
  <c r="AL113" i="2"/>
  <c r="AJ113" i="2"/>
  <c r="AG113" i="2"/>
  <c r="AK113" i="2"/>
  <c r="Q113" i="2"/>
  <c r="AH113" i="2"/>
  <c r="AL111" i="2"/>
  <c r="BI111" i="2"/>
  <c r="BI103" i="2"/>
  <c r="AL103" i="2"/>
  <c r="AO118" i="2"/>
  <c r="AN118" i="2"/>
  <c r="AM118" i="2"/>
  <c r="AE159" i="2"/>
  <c r="BH159" i="2"/>
  <c r="BG159" i="2"/>
  <c r="AA152" i="2"/>
  <c r="BE152" i="2"/>
  <c r="AX152" i="2"/>
  <c r="Z152" i="2"/>
  <c r="AH150" i="2"/>
  <c r="AG150" i="2"/>
  <c r="AB132" i="2"/>
  <c r="BD132" i="2"/>
  <c r="BL132" i="2"/>
  <c r="AA132" i="2"/>
  <c r="AX132" i="2"/>
  <c r="AF132" i="2"/>
  <c r="AA128" i="2"/>
  <c r="BE128" i="2"/>
  <c r="AE128" i="2"/>
  <c r="BH128" i="2"/>
  <c r="AJ123" i="2"/>
  <c r="AE121" i="2"/>
  <c r="AF121" i="2"/>
  <c r="BG121" i="2"/>
  <c r="Q120" i="2"/>
  <c r="AG120" i="2"/>
  <c r="AK120" i="2"/>
  <c r="AK118" i="2"/>
  <c r="AJ118" i="2"/>
  <c r="Q118" i="2"/>
  <c r="AH118" i="2"/>
  <c r="AF152" i="2"/>
  <c r="AJ150" i="2"/>
  <c r="AG148" i="2"/>
  <c r="Q147" i="2"/>
  <c r="AG147" i="2"/>
  <c r="AC146" i="2"/>
  <c r="AE146" i="2"/>
  <c r="BL145" i="2"/>
  <c r="AC145" i="2"/>
  <c r="BH145" i="2"/>
  <c r="AA145" i="2"/>
  <c r="AE140" i="2"/>
  <c r="AQ140" i="2"/>
  <c r="AJ138" i="2"/>
  <c r="AH138" i="2"/>
  <c r="AJ136" i="2"/>
  <c r="AH136" i="2"/>
  <c r="AH123" i="2"/>
  <c r="AC121" i="2"/>
  <c r="AQ114" i="2"/>
  <c r="Q123" i="2"/>
  <c r="AK123" i="2"/>
  <c r="BL121" i="2"/>
  <c r="Z121" i="2"/>
  <c r="AB121" i="2"/>
  <c r="BD121" i="2"/>
  <c r="AX121" i="2"/>
  <c r="AQ121" i="2"/>
  <c r="BH121" i="2"/>
  <c r="BG149" i="2"/>
  <c r="BH140" i="2"/>
  <c r="BE139" i="2"/>
  <c r="AA139" i="2"/>
  <c r="AK136" i="2"/>
  <c r="AG135" i="2"/>
  <c r="BH132" i="2"/>
  <c r="BH130" i="2"/>
  <c r="AQ130" i="2"/>
  <c r="AE130" i="2"/>
  <c r="AQ128" i="2"/>
  <c r="AN125" i="2"/>
  <c r="AB125" i="2"/>
  <c r="BD125" i="2"/>
  <c r="AQ125" i="2"/>
  <c r="BE125" i="2"/>
  <c r="AA125" i="2"/>
  <c r="BH125" i="2"/>
  <c r="AC125" i="2"/>
  <c r="BE121" i="2"/>
  <c r="AE120" i="2"/>
  <c r="BH120" i="2"/>
  <c r="AF120" i="2"/>
  <c r="AX120" i="2"/>
  <c r="AA120" i="2"/>
  <c r="Z120" i="2"/>
  <c r="BG120" i="2"/>
  <c r="BE120" i="2"/>
  <c r="AP118" i="2"/>
  <c r="AN117" i="2"/>
  <c r="AP117" i="2"/>
  <c r="AI117" i="2"/>
  <c r="AA114" i="2"/>
  <c r="AE183" i="2"/>
  <c r="BH183" i="2"/>
  <c r="BG170" i="2"/>
  <c r="AF170" i="2"/>
  <c r="BG165" i="2"/>
  <c r="BL161" i="2"/>
  <c r="AA161" i="2"/>
  <c r="AF156" i="2"/>
  <c r="Z155" i="2"/>
  <c r="AQ155" i="2"/>
  <c r="AA155" i="2"/>
  <c r="BH155" i="2"/>
  <c r="Q155" i="2"/>
  <c r="AK155" i="2"/>
  <c r="BL153" i="2"/>
  <c r="AX153" i="2"/>
  <c r="BG146" i="2"/>
  <c r="AM143" i="2"/>
  <c r="AI143" i="2"/>
  <c r="BG138" i="2"/>
  <c r="AE135" i="2"/>
  <c r="BH135" i="2"/>
  <c r="AF135" i="2"/>
  <c r="AX135" i="2"/>
  <c r="AK125" i="2"/>
  <c r="AH125" i="2"/>
  <c r="Q125" i="2"/>
  <c r="AI122" i="2"/>
  <c r="AM122" i="2"/>
  <c r="AI110" i="2"/>
  <c r="AM110" i="2"/>
  <c r="AP110" i="2"/>
  <c r="AH119" i="2"/>
  <c r="AG119" i="2"/>
  <c r="AN110" i="2"/>
  <c r="BG107" i="2"/>
  <c r="AF107" i="2"/>
  <c r="Z108" i="2"/>
  <c r="AQ108" i="2"/>
  <c r="AB108" i="2"/>
  <c r="BD108" i="2"/>
  <c r="AA108" i="2"/>
  <c r="BL105" i="2"/>
  <c r="AF105" i="2"/>
  <c r="BG102" i="2"/>
  <c r="Z93" i="2"/>
  <c r="AQ93" i="2"/>
  <c r="AB93" i="2"/>
  <c r="BD93" i="2"/>
  <c r="AX93" i="2"/>
  <c r="AA93" i="2"/>
  <c r="BH93" i="2"/>
  <c r="AC87" i="2"/>
  <c r="AX87" i="2"/>
  <c r="AB87" i="2"/>
  <c r="BD87" i="2"/>
  <c r="BH87" i="2"/>
  <c r="AA87" i="2"/>
  <c r="AQ87" i="2"/>
  <c r="BL87" i="2"/>
  <c r="Z87" i="2"/>
  <c r="BE87" i="2"/>
  <c r="AB102" i="2"/>
  <c r="BD102" i="2"/>
  <c r="AE102" i="2"/>
  <c r="BL102" i="2"/>
  <c r="BH102" i="2"/>
  <c r="Z102" i="2"/>
  <c r="AL100" i="2"/>
  <c r="BI100" i="2"/>
  <c r="AG100" i="2"/>
  <c r="AJ100" i="2"/>
  <c r="BG98" i="2"/>
  <c r="AJ98" i="2"/>
  <c r="AK98" i="2"/>
  <c r="AH98" i="2"/>
  <c r="AN98" i="2"/>
  <c r="AM98" i="2"/>
  <c r="AP98" i="2"/>
  <c r="AH97" i="2"/>
  <c r="Q97" i="2"/>
  <c r="AK97" i="2"/>
  <c r="AN94" i="2"/>
  <c r="AO94" i="2"/>
  <c r="AI94" i="2"/>
  <c r="AM94" i="2"/>
  <c r="AP94" i="2"/>
  <c r="Q92" i="2"/>
  <c r="AH92" i="2"/>
  <c r="AG92" i="2"/>
  <c r="AK110" i="2"/>
  <c r="AH110" i="2"/>
  <c r="AJ110" i="2"/>
  <c r="AE109" i="2"/>
  <c r="AX109" i="2"/>
  <c r="Z109" i="2"/>
  <c r="AF109" i="2"/>
  <c r="BI107" i="2"/>
  <c r="AI107" i="2"/>
  <c r="AO107" i="2"/>
  <c r="AB105" i="2"/>
  <c r="BD105" i="2"/>
  <c r="AJ105" i="2"/>
  <c r="AG105" i="2"/>
  <c r="AH105" i="2"/>
  <c r="AG97" i="2"/>
  <c r="AK95" i="2"/>
  <c r="AH95" i="2"/>
  <c r="Q95" i="2"/>
  <c r="AJ95" i="2"/>
  <c r="Q93" i="2"/>
  <c r="AK93" i="2"/>
  <c r="AG93" i="2"/>
  <c r="AH93" i="2"/>
  <c r="AN89" i="2"/>
  <c r="AO89" i="2"/>
  <c r="AP89" i="2"/>
  <c r="AI89" i="2"/>
  <c r="BG87" i="2"/>
  <c r="AF87" i="2"/>
  <c r="AF164" i="2"/>
  <c r="AA160" i="2"/>
  <c r="BE160" i="2"/>
  <c r="AE143" i="2"/>
  <c r="BH143" i="2"/>
  <c r="Z131" i="2"/>
  <c r="AQ131" i="2"/>
  <c r="BG130" i="2"/>
  <c r="AK126" i="2"/>
  <c r="BL122" i="2"/>
  <c r="AB122" i="2"/>
  <c r="BD122" i="2"/>
  <c r="Z115" i="2"/>
  <c r="AA113" i="2"/>
  <c r="BE113" i="2"/>
  <c r="AE113" i="2"/>
  <c r="Q112" i="2"/>
  <c r="AK112" i="2"/>
  <c r="AI108" i="2"/>
  <c r="AM108" i="2"/>
  <c r="AX105" i="2"/>
  <c r="AX102" i="2"/>
  <c r="AN101" i="2"/>
  <c r="AO101" i="2"/>
  <c r="AA98" i="2"/>
  <c r="BE98" i="2"/>
  <c r="Z98" i="2"/>
  <c r="BH98" i="2"/>
  <c r="AE98" i="2"/>
  <c r="AB98" i="2"/>
  <c r="BD98" i="2"/>
  <c r="AN95" i="2"/>
  <c r="AP95" i="2"/>
  <c r="AI88" i="2"/>
  <c r="AM88" i="2"/>
  <c r="AP88" i="2"/>
  <c r="AN88" i="2"/>
  <c r="AO88" i="2"/>
  <c r="AE112" i="2"/>
  <c r="BH112" i="2"/>
  <c r="AA112" i="2"/>
  <c r="AL108" i="2"/>
  <c r="BI108" i="2"/>
  <c r="AA105" i="2"/>
  <c r="BE105" i="2"/>
  <c r="BH105" i="2"/>
  <c r="AN102" i="2"/>
  <c r="AI102" i="2"/>
  <c r="AE97" i="2"/>
  <c r="BH97" i="2"/>
  <c r="AQ97" i="2"/>
  <c r="BE97" i="2"/>
  <c r="AA97" i="2"/>
  <c r="AC97" i="2"/>
  <c r="BG97" i="2"/>
  <c r="Z97" i="2"/>
  <c r="BL97" i="2"/>
  <c r="AF97" i="2"/>
  <c r="BI96" i="2"/>
  <c r="AJ93" i="2"/>
  <c r="AB118" i="2"/>
  <c r="BD118" i="2"/>
  <c r="AX118" i="2"/>
  <c r="BH115" i="2"/>
  <c r="BG112" i="2"/>
  <c r="BG109" i="2"/>
  <c r="AQ109" i="2"/>
  <c r="AN109" i="2"/>
  <c r="AO109" i="2"/>
  <c r="AO108" i="2"/>
  <c r="AM104" i="2"/>
  <c r="AN104" i="2"/>
  <c r="AG103" i="2"/>
  <c r="AQ102" i="2"/>
  <c r="AC102" i="2"/>
  <c r="Q100" i="2"/>
  <c r="AO98" i="2"/>
  <c r="Q98" i="2"/>
  <c r="BG93" i="2"/>
  <c r="AC93" i="2"/>
  <c r="AL92" i="2"/>
  <c r="BI92" i="2"/>
  <c r="AK92" i="2"/>
  <c r="BI81" i="2"/>
  <c r="AL81" i="2"/>
  <c r="Q87" i="2"/>
  <c r="AH87" i="2"/>
  <c r="AG87" i="2"/>
  <c r="AM85" i="2"/>
  <c r="AO85" i="2"/>
  <c r="AJ85" i="2"/>
  <c r="AK85" i="2"/>
  <c r="Q85" i="2"/>
  <c r="AH85" i="2"/>
  <c r="AE84" i="2"/>
  <c r="BH84" i="2"/>
  <c r="Z84" i="2"/>
  <c r="BG84" i="2"/>
  <c r="AA84" i="2"/>
  <c r="AF84" i="2"/>
  <c r="BE84" i="2"/>
  <c r="AX84" i="2"/>
  <c r="AQ84" i="2"/>
  <c r="AX78" i="2"/>
  <c r="AQ100" i="2"/>
  <c r="BL95" i="2"/>
  <c r="AF95" i="2"/>
  <c r="AF93" i="2"/>
  <c r="BL84" i="2"/>
  <c r="AJ80" i="2"/>
  <c r="AG80" i="2"/>
  <c r="AK80" i="2"/>
  <c r="Q80" i="2"/>
  <c r="AK84" i="2"/>
  <c r="Q84" i="2"/>
  <c r="AH80" i="2"/>
  <c r="AC100" i="2"/>
  <c r="AB100" i="2"/>
  <c r="BD100" i="2"/>
  <c r="BL100" i="2"/>
  <c r="AB95" i="2"/>
  <c r="BD95" i="2"/>
  <c r="AQ95" i="2"/>
  <c r="BE95" i="2"/>
  <c r="AA95" i="2"/>
  <c r="BH95" i="2"/>
  <c r="AN90" i="2"/>
  <c r="AI90" i="2"/>
  <c r="AM90" i="2"/>
  <c r="AO90" i="2"/>
  <c r="Q89" i="2"/>
  <c r="AK89" i="2"/>
  <c r="AJ89" i="2"/>
  <c r="AH89" i="2"/>
  <c r="AP85" i="2"/>
  <c r="AH84" i="2"/>
  <c r="AL80" i="2"/>
  <c r="BI80" i="2"/>
  <c r="AN85" i="2"/>
  <c r="AM84" i="2"/>
  <c r="AP84" i="2"/>
  <c r="AN84" i="2"/>
  <c r="AI84" i="2"/>
  <c r="AA78" i="2"/>
  <c r="BE78" i="2"/>
  <c r="Z78" i="2"/>
  <c r="BH78" i="2"/>
  <c r="AB78" i="2"/>
  <c r="BD78" i="2"/>
  <c r="AQ78" i="2"/>
  <c r="BL78" i="2"/>
  <c r="AE78" i="2"/>
  <c r="Z116" i="2"/>
  <c r="AQ116" i="2"/>
  <c r="BG115" i="2"/>
  <c r="AB110" i="2"/>
  <c r="BD110" i="2"/>
  <c r="AQ110" i="2"/>
  <c r="AE104" i="2"/>
  <c r="BH104" i="2"/>
  <c r="AC104" i="2"/>
  <c r="AX100" i="2"/>
  <c r="AX95" i="2"/>
  <c r="AK87" i="2"/>
  <c r="AC84" i="2"/>
  <c r="Z81" i="2"/>
  <c r="AQ81" i="2"/>
  <c r="AX81" i="2"/>
  <c r="AC81" i="2"/>
  <c r="BE81" i="2"/>
  <c r="AA81" i="2"/>
  <c r="BG81" i="2"/>
  <c r="BL81" i="2"/>
  <c r="AB81" i="2"/>
  <c r="BD81" i="2"/>
  <c r="AH91" i="2"/>
  <c r="AG91" i="2"/>
  <c r="AJ91" i="2"/>
  <c r="AJ87" i="2"/>
  <c r="BG85" i="2"/>
  <c r="AI85" i="2"/>
  <c r="AB84" i="2"/>
  <c r="BD84" i="2"/>
  <c r="AI73" i="2"/>
  <c r="AM73" i="2"/>
  <c r="AN73" i="2"/>
  <c r="AP73" i="2"/>
  <c r="AO73" i="2"/>
  <c r="BL99" i="2"/>
  <c r="AB99" i="2"/>
  <c r="BD99" i="2"/>
  <c r="BG99" i="2"/>
  <c r="AF99" i="2"/>
  <c r="AB90" i="2"/>
  <c r="BD90" i="2"/>
  <c r="AE90" i="2"/>
  <c r="BL90" i="2"/>
  <c r="BH90" i="2"/>
  <c r="AA90" i="2"/>
  <c r="AX90" i="2"/>
  <c r="Z88" i="2"/>
  <c r="AQ88" i="2"/>
  <c r="AB88" i="2"/>
  <c r="BD88" i="2"/>
  <c r="BL86" i="2"/>
  <c r="AE86" i="2"/>
  <c r="BE86" i="2"/>
  <c r="AA86" i="2"/>
  <c r="BH86" i="2"/>
  <c r="AL83" i="2"/>
  <c r="BI83" i="2"/>
  <c r="BI76" i="2"/>
  <c r="AL76" i="2"/>
  <c r="AN74" i="2"/>
  <c r="AO74" i="2"/>
  <c r="AP74" i="2"/>
  <c r="AI74" i="2"/>
  <c r="AF74" i="2"/>
  <c r="BG74" i="2"/>
  <c r="BI75" i="2"/>
  <c r="AL75" i="2"/>
  <c r="AP75" i="2"/>
  <c r="AN75" i="2"/>
  <c r="AI75" i="2"/>
  <c r="AO75" i="2"/>
  <c r="Z73" i="2"/>
  <c r="AQ73" i="2"/>
  <c r="AB73" i="2"/>
  <c r="BD73" i="2"/>
  <c r="BH73" i="2"/>
  <c r="AA73" i="2"/>
  <c r="AC73" i="2"/>
  <c r="AX73" i="2"/>
  <c r="BL73" i="2"/>
  <c r="AF78" i="2"/>
  <c r="BG78" i="2"/>
  <c r="BI74" i="2"/>
  <c r="AL74" i="2"/>
  <c r="BE73" i="2"/>
  <c r="AM77" i="2"/>
  <c r="AO77" i="2"/>
  <c r="AI77" i="2"/>
  <c r="AP77" i="2"/>
  <c r="AI72" i="2"/>
  <c r="AO72" i="2"/>
  <c r="AP72" i="2"/>
  <c r="AM72" i="2"/>
  <c r="AN72" i="2"/>
  <c r="AL67" i="2"/>
  <c r="BI67" i="2"/>
  <c r="AM74" i="2"/>
  <c r="AH67" i="2"/>
  <c r="AJ67" i="2"/>
  <c r="Q67" i="2"/>
  <c r="AG67" i="2"/>
  <c r="AK67" i="2"/>
  <c r="AQ90" i="2"/>
  <c r="AC90" i="2"/>
  <c r="BH88" i="2"/>
  <c r="AC88" i="2"/>
  <c r="Q88" i="2"/>
  <c r="AH88" i="2"/>
  <c r="AB86" i="2"/>
  <c r="BD86" i="2"/>
  <c r="AF73" i="2"/>
  <c r="BG73" i="2"/>
  <c r="AB62" i="2"/>
  <c r="BD62" i="2"/>
  <c r="AC62" i="2"/>
  <c r="BH62" i="2"/>
  <c r="Z62" i="2"/>
  <c r="AA62" i="2"/>
  <c r="BE62" i="2"/>
  <c r="AE62" i="2"/>
  <c r="AF62" i="2"/>
  <c r="AQ62" i="2"/>
  <c r="BG62" i="2"/>
  <c r="BL62" i="2"/>
  <c r="BG72" i="2"/>
  <c r="AF72" i="2"/>
  <c r="BL70" i="2"/>
  <c r="BG68" i="2"/>
  <c r="BG100" i="2"/>
  <c r="AN82" i="2"/>
  <c r="AI82" i="2"/>
  <c r="AP82" i="2"/>
  <c r="AH77" i="2"/>
  <c r="AJ77" i="2"/>
  <c r="BG70" i="2"/>
  <c r="AH63" i="2"/>
  <c r="AK63" i="2"/>
  <c r="Q63" i="2"/>
  <c r="AG63" i="2"/>
  <c r="AF61" i="2"/>
  <c r="BG61" i="2"/>
  <c r="AA70" i="2"/>
  <c r="BE70" i="2"/>
  <c r="AC70" i="2"/>
  <c r="AX70" i="2"/>
  <c r="AE70" i="2"/>
  <c r="BH70" i="2"/>
  <c r="Z70" i="2"/>
  <c r="AH68" i="2"/>
  <c r="AJ68" i="2"/>
  <c r="Q68" i="2"/>
  <c r="AK68" i="2"/>
  <c r="AG68" i="2"/>
  <c r="AL57" i="2"/>
  <c r="BI57" i="2"/>
  <c r="AX94" i="2"/>
  <c r="AC92" i="2"/>
  <c r="BG92" i="2"/>
  <c r="AA89" i="2"/>
  <c r="BH89" i="2"/>
  <c r="AF89" i="2"/>
  <c r="AA85" i="2"/>
  <c r="BE85" i="2"/>
  <c r="AC85" i="2"/>
  <c r="BL85" i="2"/>
  <c r="AM82" i="2"/>
  <c r="AI81" i="2"/>
  <c r="AO81" i="2"/>
  <c r="AN81" i="2"/>
  <c r="AJ78" i="2"/>
  <c r="AK78" i="2"/>
  <c r="AG78" i="2"/>
  <c r="AE74" i="2"/>
  <c r="AX74" i="2"/>
  <c r="Z74" i="2"/>
  <c r="AA74" i="2"/>
  <c r="AC74" i="2"/>
  <c r="BE74" i="2"/>
  <c r="AM69" i="2"/>
  <c r="AN69" i="2"/>
  <c r="AO69" i="2"/>
  <c r="AX80" i="2"/>
  <c r="AX75" i="2"/>
  <c r="AC75" i="2"/>
  <c r="AJ70" i="2"/>
  <c r="AG70" i="2"/>
  <c r="AB69" i="2"/>
  <c r="BD69" i="2"/>
  <c r="Q69" i="2"/>
  <c r="AB66" i="2"/>
  <c r="BD66" i="2"/>
  <c r="AA65" i="2"/>
  <c r="BE65" i="2"/>
  <c r="AX65" i="2"/>
  <c r="BH65" i="2"/>
  <c r="AF65" i="2"/>
  <c r="AG64" i="2"/>
  <c r="AJ62" i="2"/>
  <c r="BL60" i="2"/>
  <c r="AG59" i="2"/>
  <c r="BE58" i="2"/>
  <c r="AF58" i="2"/>
  <c r="AN53" i="2"/>
  <c r="AM53" i="2"/>
  <c r="AF60" i="2"/>
  <c r="BH59" i="2"/>
  <c r="AQ59" i="2"/>
  <c r="AB59" i="2"/>
  <c r="BD59" i="2"/>
  <c r="AE58" i="2"/>
  <c r="AP55" i="2"/>
  <c r="AI55" i="2"/>
  <c r="BI54" i="2"/>
  <c r="AM39" i="2"/>
  <c r="AO39" i="2"/>
  <c r="AI39" i="2"/>
  <c r="AN39" i="2"/>
  <c r="AP39" i="2"/>
  <c r="AF81" i="2"/>
  <c r="AC80" i="2"/>
  <c r="AB80" i="2"/>
  <c r="BD80" i="2"/>
  <c r="BL80" i="2"/>
  <c r="AE77" i="2"/>
  <c r="BH77" i="2"/>
  <c r="AQ77" i="2"/>
  <c r="BE77" i="2"/>
  <c r="BL75" i="2"/>
  <c r="AK75" i="2"/>
  <c r="AH75" i="2"/>
  <c r="BI71" i="2"/>
  <c r="BH66" i="2"/>
  <c r="AI65" i="2"/>
  <c r="AG62" i="2"/>
  <c r="BH60" i="2"/>
  <c r="AE60" i="2"/>
  <c r="AA59" i="2"/>
  <c r="AX58" i="2"/>
  <c r="AB58" i="2"/>
  <c r="BD58" i="2"/>
  <c r="AJ57" i="2"/>
  <c r="Q57" i="2"/>
  <c r="AK57" i="2"/>
  <c r="Q52" i="2"/>
  <c r="AH52" i="2"/>
  <c r="AG52" i="2"/>
  <c r="AJ52" i="2"/>
  <c r="AB75" i="2"/>
  <c r="BD75" i="2"/>
  <c r="AQ75" i="2"/>
  <c r="BE75" i="2"/>
  <c r="AE69" i="2"/>
  <c r="BH69" i="2"/>
  <c r="AC69" i="2"/>
  <c r="BL66" i="2"/>
  <c r="AX66" i="2"/>
  <c r="AE66" i="2"/>
  <c r="Q62" i="2"/>
  <c r="AO61" i="2"/>
  <c r="BG60" i="2"/>
  <c r="AO55" i="2"/>
  <c r="AK52" i="2"/>
  <c r="AL47" i="2"/>
  <c r="AI43" i="2"/>
  <c r="AM43" i="2"/>
  <c r="AO43" i="2"/>
  <c r="AP43" i="2"/>
  <c r="AN43" i="2"/>
  <c r="Q60" i="2"/>
  <c r="AG60" i="2"/>
  <c r="AC59" i="2"/>
  <c r="AE59" i="2"/>
  <c r="BE59" i="2"/>
  <c r="BG59" i="2"/>
  <c r="AF59" i="2"/>
  <c r="AL51" i="2"/>
  <c r="BI51" i="2"/>
  <c r="BG69" i="2"/>
  <c r="AP65" i="2"/>
  <c r="AK64" i="2"/>
  <c r="AE64" i="2"/>
  <c r="BH64" i="2"/>
  <c r="AB64" i="2"/>
  <c r="BD64" i="2"/>
  <c r="BL64" i="2"/>
  <c r="AL61" i="2"/>
  <c r="Z60" i="2"/>
  <c r="AQ60" i="2"/>
  <c r="BE60" i="2"/>
  <c r="AB60" i="2"/>
  <c r="BD60" i="2"/>
  <c r="BL58" i="2"/>
  <c r="AC58" i="2"/>
  <c r="BH58" i="2"/>
  <c r="AQ58" i="2"/>
  <c r="AO51" i="2"/>
  <c r="AN51" i="2"/>
  <c r="AI51" i="2"/>
  <c r="BI50" i="2"/>
  <c r="AL50" i="2"/>
  <c r="BG49" i="2"/>
  <c r="AF49" i="2"/>
  <c r="AF80" i="2"/>
  <c r="BL79" i="2"/>
  <c r="AB79" i="2"/>
  <c r="BD79" i="2"/>
  <c r="AH73" i="2"/>
  <c r="AQ69" i="2"/>
  <c r="AN65" i="2"/>
  <c r="AJ65" i="2"/>
  <c r="AH65" i="2"/>
  <c r="AK60" i="2"/>
  <c r="BG58" i="2"/>
  <c r="AG57" i="2"/>
  <c r="AM56" i="2"/>
  <c r="AI56" i="2"/>
  <c r="AN56" i="2"/>
  <c r="Z52" i="2"/>
  <c r="AQ52" i="2"/>
  <c r="AE52" i="2"/>
  <c r="AA52" i="2"/>
  <c r="BG52" i="2"/>
  <c r="AB52" i="2"/>
  <c r="BD52" i="2"/>
  <c r="BH52" i="2"/>
  <c r="AC51" i="2"/>
  <c r="AX51" i="2"/>
  <c r="AA51" i="2"/>
  <c r="Z51" i="2"/>
  <c r="BE51" i="2"/>
  <c r="AB51" i="2"/>
  <c r="BD51" i="2"/>
  <c r="AQ51" i="2"/>
  <c r="BL51" i="2"/>
  <c r="AE51" i="2"/>
  <c r="BL50" i="2"/>
  <c r="AE50" i="2"/>
  <c r="AA50" i="2"/>
  <c r="AB50" i="2"/>
  <c r="BD50" i="2"/>
  <c r="AC50" i="2"/>
  <c r="BE50" i="2"/>
  <c r="AF47" i="2"/>
  <c r="BG47" i="2"/>
  <c r="AB54" i="2"/>
  <c r="BD54" i="2"/>
  <c r="AE54" i="2"/>
  <c r="Z54" i="2"/>
  <c r="AA54" i="2"/>
  <c r="BE54" i="2"/>
  <c r="BL54" i="2"/>
  <c r="BG46" i="2"/>
  <c r="AN45" i="2"/>
  <c r="AM45" i="2"/>
  <c r="BH42" i="2"/>
  <c r="AM42" i="2"/>
  <c r="BH41" i="2"/>
  <c r="BG38" i="2"/>
  <c r="AF38" i="2"/>
  <c r="AA53" i="2"/>
  <c r="BH53" i="2"/>
  <c r="AQ53" i="2"/>
  <c r="BE53" i="2"/>
  <c r="Q51" i="2"/>
  <c r="AK51" i="2"/>
  <c r="AM49" i="2"/>
  <c r="AI49" i="2"/>
  <c r="AN49" i="2"/>
  <c r="AX46" i="2"/>
  <c r="AL46" i="2"/>
  <c r="AX44" i="2"/>
  <c r="AE41" i="2"/>
  <c r="AE40" i="2"/>
  <c r="AJ40" i="2"/>
  <c r="Q40" i="2"/>
  <c r="AG40" i="2"/>
  <c r="AN54" i="2"/>
  <c r="AO54" i="2"/>
  <c r="BG51" i="2"/>
  <c r="AF51" i="2"/>
  <c r="AH45" i="2"/>
  <c r="AK45" i="2"/>
  <c r="BE43" i="2"/>
  <c r="AX42" i="2"/>
  <c r="AC41" i="2"/>
  <c r="AC40" i="2"/>
  <c r="Q39" i="2"/>
  <c r="AJ39" i="2"/>
  <c r="AK39" i="2"/>
  <c r="AP38" i="2"/>
  <c r="AI38" i="2"/>
  <c r="AO38" i="2"/>
  <c r="AM38" i="2"/>
  <c r="BI37" i="2"/>
  <c r="AL37" i="2"/>
  <c r="AJ48" i="2"/>
  <c r="AG48" i="2"/>
  <c r="AM47" i="2"/>
  <c r="AH47" i="2"/>
  <c r="Q47" i="2"/>
  <c r="AJ47" i="2"/>
  <c r="AP45" i="2"/>
  <c r="BE41" i="2"/>
  <c r="AF41" i="2"/>
  <c r="AQ40" i="2"/>
  <c r="AX36" i="2"/>
  <c r="AJ35" i="2"/>
  <c r="Q35" i="2"/>
  <c r="AK35" i="2"/>
  <c r="AG35" i="2"/>
  <c r="Q43" i="2"/>
  <c r="AK43" i="2"/>
  <c r="AH43" i="2"/>
  <c r="AJ43" i="2"/>
  <c r="AO42" i="2"/>
  <c r="AP42" i="2"/>
  <c r="BL41" i="2"/>
  <c r="AX41" i="2"/>
  <c r="Z41" i="2"/>
  <c r="AQ41" i="2"/>
  <c r="AB41" i="2"/>
  <c r="BD41" i="2"/>
  <c r="AA40" i="2"/>
  <c r="BE40" i="2"/>
  <c r="AX40" i="2"/>
  <c r="AB40" i="2"/>
  <c r="BD40" i="2"/>
  <c r="BL46" i="2"/>
  <c r="AE46" i="2"/>
  <c r="BH44" i="2"/>
  <c r="AB44" i="2"/>
  <c r="BD44" i="2"/>
  <c r="AF42" i="2"/>
  <c r="BH40" i="2"/>
  <c r="AB36" i="2"/>
  <c r="BD36" i="2"/>
  <c r="AC67" i="2"/>
  <c r="AQ67" i="2"/>
  <c r="BE67" i="2"/>
  <c r="BG67" i="2"/>
  <c r="AA57" i="2"/>
  <c r="BE57" i="2"/>
  <c r="AB57" i="2"/>
  <c r="BD57" i="2"/>
  <c r="AM54" i="2"/>
  <c r="BG54" i="2"/>
  <c r="Q53" i="2"/>
  <c r="AK53" i="2"/>
  <c r="AH53" i="2"/>
  <c r="AJ53" i="2"/>
  <c r="AQ46" i="2"/>
  <c r="AF44" i="2"/>
  <c r="BG44" i="2"/>
  <c r="Z43" i="2"/>
  <c r="AQ43" i="2"/>
  <c r="AA43" i="2"/>
  <c r="BH43" i="2"/>
  <c r="AB43" i="2"/>
  <c r="BD43" i="2"/>
  <c r="AX43" i="2"/>
  <c r="BG42" i="2"/>
  <c r="BG40" i="2"/>
  <c r="AM37" i="2"/>
  <c r="AO37" i="2"/>
  <c r="AP47" i="2"/>
  <c r="AO47" i="2"/>
  <c r="AN47" i="2"/>
  <c r="AB46" i="2"/>
  <c r="BD46" i="2"/>
  <c r="Z46" i="2"/>
  <c r="AA46" i="2"/>
  <c r="BE46" i="2"/>
  <c r="AC44" i="2"/>
  <c r="Z44" i="2"/>
  <c r="AQ44" i="2"/>
  <c r="BL44" i="2"/>
  <c r="AN42" i="2"/>
  <c r="AC42" i="2"/>
  <c r="AQ42" i="2"/>
  <c r="BE42" i="2"/>
  <c r="AE42" i="2"/>
  <c r="Z42" i="2"/>
  <c r="AB42" i="2"/>
  <c r="BD42" i="2"/>
  <c r="BL36" i="2"/>
  <c r="AC36" i="2"/>
  <c r="BH36" i="2"/>
  <c r="AQ36" i="2"/>
  <c r="AF36" i="2"/>
  <c r="BE36" i="2"/>
  <c r="AA36" i="2"/>
  <c r="AE36" i="2"/>
  <c r="BG36" i="2"/>
  <c r="AB27" i="2"/>
  <c r="BD27" i="2"/>
  <c r="AQ27" i="2"/>
  <c r="BE27" i="2"/>
  <c r="AA27" i="2"/>
  <c r="BH27" i="2"/>
  <c r="BL27" i="2"/>
  <c r="AX27" i="2"/>
  <c r="AC27" i="2"/>
  <c r="Z27" i="2"/>
  <c r="AE27" i="2"/>
  <c r="AF27" i="2"/>
  <c r="BG27" i="2"/>
  <c r="AE56" i="2"/>
  <c r="BH56" i="2"/>
  <c r="AH55" i="2"/>
  <c r="Q55" i="2"/>
  <c r="AK54" i="2"/>
  <c r="AJ54" i="2"/>
  <c r="AE48" i="2"/>
  <c r="BH48" i="2"/>
  <c r="Z48" i="2"/>
  <c r="BG48" i="2"/>
  <c r="AK46" i="2"/>
  <c r="AJ46" i="2"/>
  <c r="AG46" i="2"/>
  <c r="AF45" i="2"/>
  <c r="AQ45" i="2"/>
  <c r="BE45" i="2"/>
  <c r="AC45" i="2"/>
  <c r="AN44" i="2"/>
  <c r="AM44" i="2"/>
  <c r="AL35" i="2"/>
  <c r="BI35" i="2"/>
  <c r="AL32" i="2"/>
  <c r="BI32" i="2"/>
  <c r="BI31" i="2"/>
  <c r="AL31" i="2"/>
  <c r="AK37" i="2"/>
  <c r="Q37" i="2"/>
  <c r="AJ37" i="2"/>
  <c r="AN23" i="2"/>
  <c r="AM23" i="2"/>
  <c r="AI23" i="2"/>
  <c r="AP23" i="2"/>
  <c r="AO23" i="2"/>
  <c r="AI32" i="2"/>
  <c r="AM32" i="2"/>
  <c r="AN32" i="2"/>
  <c r="AO32" i="2"/>
  <c r="AF53" i="2"/>
  <c r="AA49" i="2"/>
  <c r="BE49" i="2"/>
  <c r="AF40" i="2"/>
  <c r="AE39" i="2"/>
  <c r="BH39" i="2"/>
  <c r="AB39" i="2"/>
  <c r="BD39" i="2"/>
  <c r="BL39" i="2"/>
  <c r="AB37" i="2"/>
  <c r="BD37" i="2"/>
  <c r="AC37" i="2"/>
  <c r="AJ30" i="2"/>
  <c r="AK30" i="2"/>
  <c r="Q30" i="2"/>
  <c r="BG28" i="2"/>
  <c r="AF28" i="2"/>
  <c r="AL24" i="2"/>
  <c r="BI24" i="2"/>
  <c r="AI22" i="2"/>
  <c r="AN22" i="2"/>
  <c r="AP22" i="2"/>
  <c r="AO22" i="2"/>
  <c r="AM34" i="2"/>
  <c r="AI34" i="2"/>
  <c r="AN34" i="2"/>
  <c r="AK27" i="2"/>
  <c r="AH27" i="2"/>
  <c r="Q27" i="2"/>
  <c r="AG27" i="2"/>
  <c r="AJ27" i="2"/>
  <c r="AN26" i="2"/>
  <c r="AO26" i="2"/>
  <c r="AI26" i="2"/>
  <c r="AP26" i="2"/>
  <c r="AM26" i="2"/>
  <c r="BG19" i="2"/>
  <c r="AF19" i="2"/>
  <c r="AF35" i="2"/>
  <c r="AH33" i="2"/>
  <c r="Q33" i="2"/>
  <c r="AK33" i="2"/>
  <c r="AI25" i="2"/>
  <c r="AO25" i="2"/>
  <c r="AM25" i="2"/>
  <c r="AC39" i="2"/>
  <c r="AE37" i="2"/>
  <c r="AP34" i="2"/>
  <c r="AP33" i="2"/>
  <c r="AI33" i="2"/>
  <c r="AG30" i="2"/>
  <c r="AM22" i="2"/>
  <c r="AL25" i="2"/>
  <c r="BI25" i="2"/>
  <c r="AH23" i="2"/>
  <c r="AJ23" i="2"/>
  <c r="Q23" i="2"/>
  <c r="AG18" i="2"/>
  <c r="AJ18" i="2"/>
  <c r="AL19" i="2"/>
  <c r="AA35" i="2"/>
  <c r="BE35" i="2"/>
  <c r="AB35" i="2"/>
  <c r="BD35" i="2"/>
  <c r="AC31" i="2"/>
  <c r="AN29" i="2"/>
  <c r="AE29" i="2"/>
  <c r="BH29" i="2"/>
  <c r="AA29" i="2"/>
  <c r="Z29" i="2"/>
  <c r="AJ25" i="2"/>
  <c r="BG16" i="2"/>
  <c r="AI19" i="2"/>
  <c r="AM19" i="2"/>
  <c r="AP19" i="2"/>
  <c r="AO19" i="2"/>
  <c r="Z22" i="2"/>
  <c r="AQ22" i="2"/>
  <c r="AE22" i="2"/>
  <c r="BH22" i="2"/>
  <c r="AA22" i="2"/>
  <c r="AX22" i="2"/>
  <c r="AB22" i="2"/>
  <c r="BD22" i="2"/>
  <c r="BL22" i="2"/>
  <c r="AL21" i="2"/>
  <c r="BI21" i="2"/>
  <c r="AP17" i="2"/>
  <c r="AO17" i="2"/>
  <c r="AI17" i="2"/>
  <c r="AN17" i="2"/>
  <c r="AF22" i="2"/>
  <c r="AC21" i="2"/>
  <c r="AA21" i="2"/>
  <c r="BL21" i="2"/>
  <c r="AB21" i="2"/>
  <c r="BD21" i="2"/>
  <c r="AX21" i="2"/>
  <c r="AQ21" i="2"/>
  <c r="AB16" i="2"/>
  <c r="BD16" i="2"/>
  <c r="AE16" i="2"/>
  <c r="AQ16" i="2"/>
  <c r="AA16" i="2"/>
  <c r="BG15" i="2"/>
  <c r="AL17" i="2"/>
  <c r="BI17" i="2"/>
  <c r="AH17" i="2"/>
  <c r="Q17" i="2"/>
  <c r="AX15" i="2"/>
  <c r="AC15" i="2"/>
  <c r="AA15" i="2"/>
  <c r="BE15" i="2"/>
  <c r="BL15" i="2"/>
  <c r="Z15" i="2"/>
  <c r="AE15" i="2"/>
  <c r="AQ15" i="2"/>
  <c r="BH15" i="2"/>
  <c r="AE34" i="2"/>
  <c r="BH34" i="2"/>
  <c r="AA30" i="2"/>
  <c r="BE30" i="2"/>
  <c r="AE30" i="2"/>
  <c r="Q29" i="2"/>
  <c r="AK29" i="2"/>
  <c r="Z25" i="2"/>
  <c r="AQ25" i="2"/>
  <c r="AB25" i="2"/>
  <c r="BD25" i="2"/>
  <c r="AX25" i="2"/>
  <c r="AF25" i="2"/>
  <c r="AF21" i="2"/>
  <c r="Q21" i="2"/>
  <c r="AK21" i="2"/>
  <c r="AG21" i="2"/>
  <c r="BL20" i="2"/>
  <c r="AA20" i="2"/>
  <c r="AE20" i="2"/>
  <c r="BE20" i="2"/>
  <c r="AB20" i="2"/>
  <c r="BD20" i="2"/>
  <c r="BH20" i="2"/>
  <c r="AK17" i="2"/>
  <c r="BH16" i="2"/>
  <c r="AB24" i="2"/>
  <c r="BD24" i="2"/>
  <c r="Z24" i="2"/>
  <c r="AK24" i="2"/>
  <c r="AJ24" i="2"/>
  <c r="AE18" i="2"/>
  <c r="BH18" i="2"/>
  <c r="AK15" i="2"/>
  <c r="BG14" i="2"/>
  <c r="BI11" i="2"/>
  <c r="AL11" i="2"/>
  <c r="Q14" i="2"/>
  <c r="AJ14" i="2"/>
  <c r="AN15" i="2"/>
  <c r="AI15" i="2"/>
  <c r="AH13" i="2"/>
  <c r="Q13" i="2"/>
  <c r="AX26" i="2"/>
  <c r="AQ24" i="2"/>
  <c r="AG24" i="2"/>
  <c r="AQ23" i="2"/>
  <c r="BE23" i="2"/>
  <c r="AQ18" i="2"/>
  <c r="AF18" i="2"/>
  <c r="Q15" i="2"/>
  <c r="AE14" i="2"/>
  <c r="BH14" i="2"/>
  <c r="Z14" i="2"/>
  <c r="AQ14" i="2"/>
  <c r="BL14" i="2"/>
  <c r="AJ13" i="2"/>
  <c r="AN7" i="2"/>
  <c r="AP7" i="2"/>
  <c r="AI7" i="2"/>
  <c r="AM7" i="2"/>
  <c r="AO7" i="2"/>
  <c r="AH14" i="2"/>
  <c r="AG13" i="2"/>
  <c r="BG21" i="2"/>
  <c r="AA18" i="2"/>
  <c r="AM15" i="2"/>
  <c r="AF15" i="2"/>
  <c r="AG14" i="2"/>
  <c r="AF13" i="2"/>
  <c r="AL9" i="2"/>
  <c r="BI9" i="2"/>
  <c r="AI10" i="2"/>
  <c r="AM10" i="2"/>
  <c r="BG7" i="2"/>
  <c r="AF7" i="2"/>
  <c r="AX11" i="2"/>
  <c r="AM11" i="2"/>
  <c r="AB11" i="2"/>
  <c r="BD11" i="2"/>
  <c r="AX10" i="2"/>
  <c r="AN10" i="2"/>
  <c r="AB10" i="2"/>
  <c r="BD10" i="2"/>
  <c r="AO9" i="2"/>
  <c r="AF23" i="2"/>
  <c r="AA19" i="2"/>
  <c r="BE19" i="2"/>
  <c r="AB12" i="2"/>
  <c r="BD12" i="2"/>
  <c r="BL12" i="2"/>
  <c r="AN9" i="2"/>
  <c r="AL7" i="2"/>
  <c r="BI7" i="2"/>
  <c r="AA11" i="2"/>
  <c r="BE11" i="2"/>
  <c r="AF11" i="2"/>
  <c r="Z10" i="2"/>
  <c r="AQ10" i="2"/>
  <c r="AE10" i="2"/>
  <c r="BH10" i="2"/>
  <c r="AM9" i="2"/>
  <c r="AH9" i="2"/>
  <c r="AJ9" i="2"/>
  <c r="Q7" i="2"/>
  <c r="AJ7" i="2"/>
  <c r="AK7" i="2"/>
  <c r="AH7" i="2"/>
  <c r="AQ6" i="2"/>
  <c r="AI6" i="2"/>
  <c r="Z6" i="2"/>
  <c r="AB7" i="2"/>
  <c r="BD7" i="2"/>
  <c r="AN6" i="2"/>
  <c r="BE7" i="2"/>
  <c r="BH6" i="2"/>
  <c r="G74" i="4"/>
  <c r="F74" i="4"/>
  <c r="E74" i="4"/>
  <c r="D74" i="4"/>
  <c r="AI21" i="2"/>
  <c r="AN21" i="2"/>
  <c r="AP21" i="2"/>
  <c r="AM21" i="2"/>
  <c r="AO21" i="2"/>
  <c r="BI15" i="2"/>
  <c r="AL15" i="2"/>
  <c r="AI52" i="2"/>
  <c r="AN52" i="2"/>
  <c r="AO52" i="2"/>
  <c r="AP52" i="2"/>
  <c r="AM52" i="2"/>
  <c r="AL65" i="2"/>
  <c r="BI65" i="2"/>
  <c r="AP68" i="2"/>
  <c r="AM68" i="2"/>
  <c r="AN68" i="2"/>
  <c r="AO68" i="2"/>
  <c r="AI68" i="2"/>
  <c r="AM176" i="2"/>
  <c r="AN176" i="2"/>
  <c r="AI176" i="2"/>
  <c r="AO176" i="2"/>
  <c r="AP176" i="2"/>
  <c r="AM201" i="2"/>
  <c r="AI201" i="2"/>
  <c r="AO201" i="2"/>
  <c r="AN201" i="2"/>
  <c r="AP201" i="2"/>
  <c r="AI205" i="2"/>
  <c r="AN205" i="2"/>
  <c r="AP205" i="2"/>
  <c r="AM205" i="2"/>
  <c r="AO205" i="2"/>
  <c r="AM255" i="2"/>
  <c r="AI255" i="2"/>
  <c r="AN255" i="2"/>
  <c r="AO255" i="2"/>
  <c r="AP255" i="2"/>
  <c r="AN260" i="2"/>
  <c r="AP260" i="2"/>
  <c r="AI260" i="2"/>
  <c r="AM260" i="2"/>
  <c r="AO260" i="2"/>
  <c r="AL264" i="2"/>
  <c r="BI264" i="2"/>
  <c r="AP213" i="2"/>
  <c r="AM213" i="2"/>
  <c r="AO213" i="2"/>
  <c r="AN213" i="2"/>
  <c r="AI213" i="2"/>
  <c r="AL224" i="2"/>
  <c r="BI224" i="2"/>
  <c r="AP253" i="2"/>
  <c r="AN253" i="2"/>
  <c r="AO253" i="2"/>
  <c r="AI253" i="2"/>
  <c r="AM253" i="2"/>
  <c r="AL280" i="2"/>
  <c r="BI280" i="2"/>
  <c r="AN227" i="2"/>
  <c r="AP227" i="2"/>
  <c r="AI227" i="2"/>
  <c r="AM227" i="2"/>
  <c r="AO227" i="2"/>
  <c r="AM263" i="2"/>
  <c r="AN263" i="2"/>
  <c r="AO263" i="2"/>
  <c r="AP263" i="2"/>
  <c r="AI263" i="2"/>
  <c r="AN207" i="2"/>
  <c r="AO207" i="2"/>
  <c r="AI207" i="2"/>
  <c r="AM207" i="2"/>
  <c r="AP207" i="2"/>
  <c r="AL16" i="2"/>
  <c r="BI16" i="2"/>
  <c r="AM48" i="2"/>
  <c r="AP48" i="2"/>
  <c r="AI48" i="2"/>
  <c r="AO48" i="2"/>
  <c r="AN48" i="2"/>
  <c r="AL41" i="2"/>
  <c r="BI41" i="2"/>
  <c r="AL87" i="2"/>
  <c r="BI87" i="2"/>
  <c r="BI135" i="2"/>
  <c r="AL135" i="2"/>
  <c r="AL114" i="2"/>
  <c r="BI114" i="2"/>
  <c r="AL146" i="2"/>
  <c r="BI146" i="2"/>
  <c r="BI164" i="2"/>
  <c r="AL164" i="2"/>
  <c r="AL178" i="2"/>
  <c r="BI178" i="2"/>
  <c r="AP157" i="2"/>
  <c r="AM157" i="2"/>
  <c r="AO157" i="2"/>
  <c r="AI157" i="2"/>
  <c r="AN157" i="2"/>
  <c r="AL193" i="2"/>
  <c r="BI193" i="2"/>
  <c r="BI136" i="2"/>
  <c r="AL136" i="2"/>
  <c r="AI163" i="2"/>
  <c r="AN163" i="2"/>
  <c r="AM163" i="2"/>
  <c r="AO163" i="2"/>
  <c r="AP163" i="2"/>
  <c r="BI214" i="2"/>
  <c r="AL214" i="2"/>
  <c r="BI235" i="2"/>
  <c r="AL235" i="2"/>
  <c r="BI20" i="2"/>
  <c r="AL20" i="2"/>
  <c r="BI43" i="2"/>
  <c r="AL43" i="2"/>
  <c r="BI44" i="2"/>
  <c r="AL44" i="2"/>
  <c r="BI69" i="2"/>
  <c r="AL69" i="2"/>
  <c r="AM97" i="2"/>
  <c r="AP97" i="2"/>
  <c r="AO97" i="2"/>
  <c r="AI97" i="2"/>
  <c r="AN97" i="2"/>
  <c r="AL152" i="2"/>
  <c r="BI152" i="2"/>
  <c r="BI188" i="2"/>
  <c r="AL188" i="2"/>
  <c r="AI171" i="2"/>
  <c r="AM171" i="2"/>
  <c r="AN171" i="2"/>
  <c r="AO171" i="2"/>
  <c r="AP171" i="2"/>
  <c r="AN271" i="2"/>
  <c r="AO271" i="2"/>
  <c r="AP271" i="2"/>
  <c r="AI271" i="2"/>
  <c r="AM271" i="2"/>
  <c r="BI278" i="2"/>
  <c r="AL278" i="2"/>
  <c r="AI282" i="2"/>
  <c r="AM282" i="2"/>
  <c r="AN282" i="2"/>
  <c r="AO282" i="2"/>
  <c r="AP282" i="2"/>
  <c r="BI227" i="2"/>
  <c r="AL227" i="2"/>
  <c r="BI6" i="2"/>
  <c r="AL6" i="2"/>
  <c r="AP13" i="2"/>
  <c r="AM13" i="2"/>
  <c r="AN13" i="2"/>
  <c r="AO13" i="2"/>
  <c r="AI13" i="2"/>
  <c r="AL22" i="2"/>
  <c r="BI22" i="2"/>
  <c r="BI56" i="2"/>
  <c r="AL56" i="2"/>
  <c r="AL42" i="2"/>
  <c r="BI42" i="2"/>
  <c r="AL58" i="2"/>
  <c r="BI58" i="2"/>
  <c r="AM62" i="2"/>
  <c r="AI62" i="2"/>
  <c r="AN62" i="2"/>
  <c r="AO62" i="2"/>
  <c r="AP62" i="2"/>
  <c r="AN59" i="2"/>
  <c r="AP59" i="2"/>
  <c r="AI59" i="2"/>
  <c r="AM59" i="2"/>
  <c r="AO59" i="2"/>
  <c r="AL73" i="2"/>
  <c r="BI73" i="2"/>
  <c r="AP91" i="2"/>
  <c r="AM91" i="2"/>
  <c r="AN91" i="2"/>
  <c r="AI91" i="2"/>
  <c r="AO91" i="2"/>
  <c r="BI104" i="2"/>
  <c r="AL104" i="2"/>
  <c r="AL95" i="2"/>
  <c r="BI95" i="2"/>
  <c r="AI93" i="2"/>
  <c r="AO93" i="2"/>
  <c r="AM93" i="2"/>
  <c r="AP93" i="2"/>
  <c r="AN93" i="2"/>
  <c r="AL155" i="2"/>
  <c r="BI155" i="2"/>
  <c r="BI230" i="2"/>
  <c r="AL230" i="2"/>
  <c r="BI169" i="2"/>
  <c r="AL169" i="2"/>
  <c r="BI222" i="2"/>
  <c r="AL222" i="2"/>
  <c r="AM202" i="2"/>
  <c r="AP202" i="2"/>
  <c r="AI202" i="2"/>
  <c r="AN202" i="2"/>
  <c r="AO202" i="2"/>
  <c r="AL215" i="2"/>
  <c r="BI215" i="2"/>
  <c r="AL202" i="2"/>
  <c r="BI202" i="2"/>
  <c r="BI216" i="2"/>
  <c r="AL216" i="2"/>
  <c r="AN215" i="2"/>
  <c r="AP215" i="2"/>
  <c r="AM215" i="2"/>
  <c r="AI215" i="2"/>
  <c r="AO215" i="2"/>
  <c r="AM238" i="2"/>
  <c r="AN238" i="2"/>
  <c r="AO238" i="2"/>
  <c r="AP238" i="2"/>
  <c r="AI238" i="2"/>
  <c r="BI254" i="2"/>
  <c r="AL254" i="2"/>
  <c r="BI209" i="2"/>
  <c r="AL209" i="2"/>
  <c r="BI259" i="2"/>
  <c r="AL259" i="2"/>
  <c r="AL239" i="2"/>
  <c r="BI239" i="2"/>
  <c r="AM287" i="2"/>
  <c r="AN287" i="2"/>
  <c r="AO287" i="2"/>
  <c r="AP287" i="2"/>
  <c r="AI287" i="2"/>
  <c r="BI251" i="2"/>
  <c r="AL251" i="2"/>
  <c r="AM80" i="2"/>
  <c r="AP80" i="2"/>
  <c r="AN80" i="2"/>
  <c r="AO80" i="2"/>
  <c r="AI80" i="2"/>
  <c r="AL105" i="2"/>
  <c r="BI105" i="2"/>
  <c r="BI172" i="2"/>
  <c r="AL172" i="2"/>
  <c r="BI149" i="2"/>
  <c r="AL149" i="2"/>
  <c r="AN132" i="2"/>
  <c r="AM132" i="2"/>
  <c r="AP132" i="2"/>
  <c r="AI132" i="2"/>
  <c r="AO132" i="2"/>
  <c r="AM127" i="2"/>
  <c r="AI127" i="2"/>
  <c r="AN127" i="2"/>
  <c r="AO127" i="2"/>
  <c r="AP127" i="2"/>
  <c r="AL185" i="2"/>
  <c r="BI185" i="2"/>
  <c r="AL187" i="2"/>
  <c r="BI187" i="2"/>
  <c r="AL201" i="2"/>
  <c r="BI201" i="2"/>
  <c r="AL281" i="2"/>
  <c r="BI281" i="2"/>
  <c r="AN235" i="2"/>
  <c r="AO235" i="2"/>
  <c r="AP235" i="2"/>
  <c r="AI235" i="2"/>
  <c r="AM235" i="2"/>
  <c r="AI226" i="2"/>
  <c r="AM226" i="2"/>
  <c r="AP226" i="2"/>
  <c r="AO226" i="2"/>
  <c r="AN226" i="2"/>
  <c r="AL18" i="2"/>
  <c r="BI18" i="2"/>
  <c r="AL39" i="2"/>
  <c r="BI39" i="2"/>
  <c r="AL60" i="2"/>
  <c r="BI60" i="2"/>
  <c r="AN67" i="2"/>
  <c r="AO67" i="2"/>
  <c r="AI67" i="2"/>
  <c r="AM67" i="2"/>
  <c r="AP67" i="2"/>
  <c r="BI120" i="2"/>
  <c r="AL120" i="2"/>
  <c r="AN113" i="2"/>
  <c r="AI113" i="2"/>
  <c r="AM113" i="2"/>
  <c r="AP113" i="2"/>
  <c r="AO113" i="2"/>
  <c r="AL133" i="2"/>
  <c r="BI133" i="2"/>
  <c r="BI262" i="2"/>
  <c r="AL262" i="2"/>
  <c r="AL223" i="2"/>
  <c r="BI223" i="2"/>
  <c r="AL232" i="2"/>
  <c r="BI232" i="2"/>
  <c r="AM236" i="2"/>
  <c r="AN236" i="2"/>
  <c r="AO236" i="2"/>
  <c r="AP236" i="2"/>
  <c r="AI236" i="2"/>
  <c r="AP27" i="2"/>
  <c r="AI27" i="2"/>
  <c r="AM27" i="2"/>
  <c r="AN27" i="2"/>
  <c r="AO27" i="2"/>
  <c r="AL27" i="2"/>
  <c r="BI27" i="2"/>
  <c r="AP35" i="2"/>
  <c r="AM35" i="2"/>
  <c r="AI35" i="2"/>
  <c r="AN35" i="2"/>
  <c r="AO35" i="2"/>
  <c r="BI77" i="2"/>
  <c r="AL77" i="2"/>
  <c r="BI97" i="2"/>
  <c r="AL97" i="2"/>
  <c r="AP105" i="2"/>
  <c r="AI105" i="2"/>
  <c r="AM105" i="2"/>
  <c r="AN105" i="2"/>
  <c r="AO105" i="2"/>
  <c r="AM100" i="2"/>
  <c r="AP100" i="2"/>
  <c r="AI100" i="2"/>
  <c r="AN100" i="2"/>
  <c r="AO100" i="2"/>
  <c r="AL151" i="2"/>
  <c r="BI151" i="2"/>
  <c r="AP111" i="2"/>
  <c r="AN111" i="2"/>
  <c r="AO111" i="2"/>
  <c r="AI111" i="2"/>
  <c r="AM111" i="2"/>
  <c r="AL144" i="2"/>
  <c r="BI144" i="2"/>
  <c r="AP134" i="2"/>
  <c r="AN134" i="2"/>
  <c r="AO134" i="2"/>
  <c r="AM134" i="2"/>
  <c r="AI134" i="2"/>
  <c r="AL175" i="2"/>
  <c r="BI175" i="2"/>
  <c r="AP158" i="2"/>
  <c r="AO158" i="2"/>
  <c r="AM158" i="2"/>
  <c r="AN158" i="2"/>
  <c r="AI158" i="2"/>
  <c r="BI206" i="2"/>
  <c r="AL206" i="2"/>
  <c r="AI197" i="2"/>
  <c r="AN197" i="2"/>
  <c r="AM197" i="2"/>
  <c r="AP197" i="2"/>
  <c r="AO197" i="2"/>
  <c r="BI203" i="2"/>
  <c r="AL203" i="2"/>
  <c r="AL242" i="2"/>
  <c r="BI242" i="2"/>
  <c r="AL288" i="2"/>
  <c r="BI288" i="2"/>
  <c r="AL248" i="2"/>
  <c r="BI248" i="2"/>
  <c r="AL249" i="2"/>
  <c r="BI249" i="2"/>
  <c r="AI234" i="2"/>
  <c r="AP234" i="2"/>
  <c r="AM234" i="2"/>
  <c r="AN234" i="2"/>
  <c r="AO234" i="2"/>
  <c r="BI250" i="2"/>
  <c r="AL250" i="2"/>
  <c r="BI270" i="2"/>
  <c r="AL270" i="2"/>
  <c r="AI57" i="2"/>
  <c r="AM57" i="2"/>
  <c r="AN57" i="2"/>
  <c r="AO57" i="2"/>
  <c r="AP57" i="2"/>
  <c r="AL102" i="2"/>
  <c r="BI102" i="2"/>
  <c r="BI132" i="2"/>
  <c r="AL132" i="2"/>
  <c r="AN148" i="2"/>
  <c r="AO148" i="2"/>
  <c r="AM148" i="2"/>
  <c r="AP148" i="2"/>
  <c r="AI148" i="2"/>
  <c r="BI90" i="2"/>
  <c r="AL90" i="2"/>
  <c r="AL48" i="2"/>
  <c r="BI48" i="2"/>
  <c r="AL59" i="2"/>
  <c r="BI59" i="2"/>
  <c r="AL93" i="2"/>
  <c r="BI93" i="2"/>
  <c r="BI117" i="2"/>
  <c r="AL117" i="2"/>
  <c r="AL165" i="2"/>
  <c r="BI165" i="2"/>
  <c r="AM222" i="2"/>
  <c r="AO222" i="2"/>
  <c r="AI222" i="2"/>
  <c r="AN222" i="2"/>
  <c r="AP222" i="2"/>
  <c r="AO239" i="2"/>
  <c r="AM239" i="2"/>
  <c r="AP239" i="2"/>
  <c r="AN239" i="2"/>
  <c r="AI239" i="2"/>
  <c r="AL273" i="2"/>
  <c r="BI273" i="2"/>
  <c r="AM268" i="2"/>
  <c r="AN268" i="2"/>
  <c r="AO268" i="2"/>
  <c r="AP268" i="2"/>
  <c r="AI268" i="2"/>
  <c r="AL66" i="2"/>
  <c r="BI66" i="2"/>
  <c r="AL183" i="2"/>
  <c r="BI183" i="2"/>
  <c r="AL167" i="2"/>
  <c r="BI167" i="2"/>
  <c r="AL137" i="2"/>
  <c r="BI137" i="2"/>
  <c r="AL168" i="2"/>
  <c r="BI168" i="2"/>
  <c r="AL207" i="2"/>
  <c r="BI207" i="2"/>
  <c r="AP191" i="2"/>
  <c r="AI191" i="2"/>
  <c r="AN191" i="2"/>
  <c r="AO191" i="2"/>
  <c r="AM191" i="2"/>
  <c r="BI258" i="2"/>
  <c r="AL258" i="2"/>
  <c r="AL263" i="2"/>
  <c r="BI263" i="2"/>
  <c r="BI286" i="2"/>
  <c r="AL286" i="2"/>
  <c r="AP249" i="2"/>
  <c r="AI249" i="2"/>
  <c r="AM249" i="2"/>
  <c r="AN249" i="2"/>
  <c r="AO249" i="2"/>
  <c r="AP244" i="2"/>
  <c r="AI244" i="2"/>
  <c r="AM244" i="2"/>
  <c r="AN244" i="2"/>
  <c r="AO244" i="2"/>
  <c r="AI250" i="2"/>
  <c r="AN250" i="2"/>
  <c r="AO250" i="2"/>
  <c r="AP250" i="2"/>
  <c r="AM250" i="2"/>
  <c r="AL14" i="2"/>
  <c r="BI14" i="2"/>
  <c r="BI52" i="2"/>
  <c r="AL52" i="2"/>
  <c r="AP63" i="2"/>
  <c r="AN63" i="2"/>
  <c r="AM63" i="2"/>
  <c r="AO63" i="2"/>
  <c r="AI63" i="2"/>
  <c r="AL125" i="2"/>
  <c r="BI125" i="2"/>
  <c r="AI147" i="2"/>
  <c r="AP147" i="2"/>
  <c r="AN147" i="2"/>
  <c r="AO147" i="2"/>
  <c r="AM147" i="2"/>
  <c r="BI128" i="2"/>
  <c r="AL128" i="2"/>
  <c r="BI159" i="2"/>
  <c r="AL159" i="2"/>
  <c r="AM159" i="2"/>
  <c r="AP159" i="2"/>
  <c r="AN159" i="2"/>
  <c r="AO159" i="2"/>
  <c r="AI159" i="2"/>
  <c r="BI127" i="2"/>
  <c r="AL127" i="2"/>
  <c r="AI187" i="2"/>
  <c r="AP187" i="2"/>
  <c r="AO187" i="2"/>
  <c r="AN187" i="2"/>
  <c r="AM187" i="2"/>
  <c r="BI157" i="2"/>
  <c r="AL157" i="2"/>
  <c r="AL162" i="2"/>
  <c r="BI162" i="2"/>
  <c r="AL138" i="2"/>
  <c r="BI138" i="2"/>
  <c r="AN146" i="2"/>
  <c r="AI146" i="2"/>
  <c r="AM146" i="2"/>
  <c r="AP146" i="2"/>
  <c r="AO146" i="2"/>
  <c r="AP192" i="2"/>
  <c r="AO192" i="2"/>
  <c r="AM192" i="2"/>
  <c r="AI192" i="2"/>
  <c r="AN192" i="2"/>
  <c r="AL225" i="2"/>
  <c r="BI225" i="2"/>
  <c r="AL217" i="2"/>
  <c r="BI217" i="2"/>
  <c r="BI234" i="2"/>
  <c r="AL234" i="2"/>
  <c r="AN259" i="2"/>
  <c r="AI259" i="2"/>
  <c r="AM259" i="2"/>
  <c r="AO259" i="2"/>
  <c r="AP259" i="2"/>
  <c r="AL268" i="2"/>
  <c r="BI268" i="2"/>
  <c r="BI246" i="2"/>
  <c r="AL246" i="2"/>
  <c r="AL240" i="2"/>
  <c r="BI240" i="2"/>
  <c r="AM214" i="2"/>
  <c r="AI214" i="2"/>
  <c r="AP214" i="2"/>
  <c r="AN214" i="2"/>
  <c r="AO214" i="2"/>
  <c r="BI260" i="2"/>
  <c r="AL260" i="2"/>
  <c r="AM281" i="2"/>
  <c r="AN281" i="2"/>
  <c r="AO281" i="2"/>
  <c r="AP281" i="2"/>
  <c r="AI281" i="2"/>
  <c r="AM18" i="2"/>
  <c r="AP18" i="2"/>
  <c r="AI18" i="2"/>
  <c r="AN18" i="2"/>
  <c r="AO18" i="2"/>
  <c r="AP46" i="2"/>
  <c r="AN46" i="2"/>
  <c r="AO46" i="2"/>
  <c r="AI46" i="2"/>
  <c r="AM46" i="2"/>
  <c r="AM120" i="2"/>
  <c r="AO120" i="2"/>
  <c r="AI120" i="2"/>
  <c r="AP120" i="2"/>
  <c r="AN120" i="2"/>
  <c r="AI139" i="2"/>
  <c r="AM139" i="2"/>
  <c r="AN139" i="2"/>
  <c r="AO139" i="2"/>
  <c r="AP139" i="2"/>
  <c r="AL10" i="2"/>
  <c r="BI10" i="2"/>
  <c r="AI60" i="2"/>
  <c r="AP60" i="2"/>
  <c r="AM60" i="2"/>
  <c r="AN60" i="2"/>
  <c r="AO60" i="2"/>
  <c r="BI89" i="2"/>
  <c r="AL89" i="2"/>
  <c r="BI98" i="2"/>
  <c r="AL98" i="2"/>
  <c r="AI92" i="2"/>
  <c r="AM92" i="2"/>
  <c r="AN92" i="2"/>
  <c r="AO92" i="2"/>
  <c r="AP92" i="2"/>
  <c r="AM135" i="2"/>
  <c r="AO135" i="2"/>
  <c r="AP135" i="2"/>
  <c r="AI135" i="2"/>
  <c r="AN135" i="2"/>
  <c r="AL145" i="2"/>
  <c r="BI145" i="2"/>
  <c r="AM24" i="2"/>
  <c r="AP24" i="2"/>
  <c r="AI24" i="2"/>
  <c r="AN24" i="2"/>
  <c r="AO24" i="2"/>
  <c r="BI53" i="2"/>
  <c r="AL53" i="2"/>
  <c r="AL64" i="2"/>
  <c r="BI64" i="2"/>
  <c r="AM78" i="2"/>
  <c r="AP78" i="2"/>
  <c r="AI78" i="2"/>
  <c r="AO78" i="2"/>
  <c r="AN78" i="2"/>
  <c r="BI62" i="2"/>
  <c r="AL62" i="2"/>
  <c r="AP119" i="2"/>
  <c r="AN119" i="2"/>
  <c r="AM119" i="2"/>
  <c r="AO119" i="2"/>
  <c r="AI119" i="2"/>
  <c r="BI140" i="2"/>
  <c r="AL140" i="2"/>
  <c r="BI147" i="2"/>
  <c r="AL147" i="2"/>
  <c r="AN140" i="2"/>
  <c r="AP140" i="2"/>
  <c r="AO140" i="2"/>
  <c r="AI140" i="2"/>
  <c r="AM140" i="2"/>
  <c r="AM14" i="2"/>
  <c r="AI14" i="2"/>
  <c r="AN14" i="2"/>
  <c r="AO14" i="2"/>
  <c r="AP14" i="2"/>
  <c r="AL34" i="2"/>
  <c r="BI34" i="2"/>
  <c r="AO40" i="2"/>
  <c r="AM40" i="2"/>
  <c r="AI40" i="2"/>
  <c r="AN40" i="2"/>
  <c r="AP40" i="2"/>
  <c r="AM64" i="2"/>
  <c r="AI64" i="2"/>
  <c r="AO64" i="2"/>
  <c r="AP64" i="2"/>
  <c r="AN64" i="2"/>
  <c r="BI70" i="2"/>
  <c r="AL70" i="2"/>
  <c r="BI88" i="2"/>
  <c r="AL88" i="2"/>
  <c r="BI78" i="2"/>
  <c r="AL78" i="2"/>
  <c r="AP103" i="2"/>
  <c r="AM103" i="2"/>
  <c r="AN103" i="2"/>
  <c r="AO103" i="2"/>
  <c r="AI103" i="2"/>
  <c r="BI112" i="2"/>
  <c r="AL112" i="2"/>
  <c r="BI29" i="2"/>
  <c r="AL29" i="2"/>
  <c r="AN30" i="2"/>
  <c r="AP30" i="2"/>
  <c r="AI30" i="2"/>
  <c r="AM30" i="2"/>
  <c r="AO30" i="2"/>
  <c r="AL36" i="2"/>
  <c r="BI36" i="2"/>
  <c r="BI40" i="2"/>
  <c r="AL40" i="2"/>
  <c r="AP70" i="2"/>
  <c r="AN70" i="2"/>
  <c r="AO70" i="2"/>
  <c r="AI70" i="2"/>
  <c r="AM70" i="2"/>
  <c r="BI86" i="2"/>
  <c r="AL86" i="2"/>
  <c r="AL84" i="2"/>
  <c r="BI84" i="2"/>
  <c r="AO87" i="2"/>
  <c r="AN87" i="2"/>
  <c r="AM87" i="2"/>
  <c r="AP87" i="2"/>
  <c r="AI87" i="2"/>
  <c r="AL115" i="2"/>
  <c r="BI115" i="2"/>
  <c r="BI143" i="2"/>
  <c r="AL143" i="2"/>
  <c r="AL130" i="2"/>
  <c r="BI130" i="2"/>
  <c r="AL121" i="2"/>
  <c r="BI121" i="2"/>
  <c r="AP150" i="2"/>
  <c r="AN150" i="2"/>
  <c r="AO150" i="2"/>
  <c r="AM150" i="2"/>
  <c r="AI150" i="2"/>
  <c r="AO162" i="2"/>
  <c r="AI162" i="2"/>
  <c r="AN162" i="2"/>
  <c r="AM162" i="2"/>
  <c r="AP162" i="2"/>
  <c r="AL184" i="2"/>
  <c r="BI184" i="2"/>
  <c r="AM167" i="2"/>
  <c r="AI167" i="2"/>
  <c r="AN167" i="2"/>
  <c r="AO167" i="2"/>
  <c r="AP167" i="2"/>
  <c r="AP210" i="2"/>
  <c r="AM210" i="2"/>
  <c r="AO210" i="2"/>
  <c r="AN210" i="2"/>
  <c r="AI210" i="2"/>
  <c r="AL196" i="2"/>
  <c r="BI196" i="2"/>
  <c r="AO196" i="2"/>
  <c r="AM196" i="2"/>
  <c r="AP196" i="2"/>
  <c r="AN196" i="2"/>
  <c r="AI196" i="2"/>
  <c r="AM225" i="2"/>
  <c r="AP225" i="2"/>
  <c r="AI225" i="2"/>
  <c r="AN225" i="2"/>
  <c r="AO225" i="2"/>
  <c r="AL241" i="2"/>
  <c r="BI241" i="2"/>
  <c r="AP245" i="2"/>
  <c r="AO245" i="2"/>
  <c r="AM245" i="2"/>
  <c r="AN245" i="2"/>
  <c r="AI245" i="2"/>
  <c r="AL226" i="2"/>
  <c r="BI226" i="2"/>
  <c r="AP217" i="2"/>
  <c r="AI217" i="2"/>
  <c r="AO217" i="2"/>
  <c r="AN217" i="2"/>
  <c r="AM217" i="2"/>
  <c r="AN251" i="2"/>
  <c r="AM251" i="2"/>
  <c r="AO251" i="2"/>
  <c r="AP251" i="2"/>
  <c r="AI251" i="2"/>
  <c r="AM270" i="2"/>
  <c r="AN270" i="2"/>
  <c r="AO270" i="2"/>
  <c r="AP270" i="2"/>
  <c r="AI270" i="2"/>
  <c r="BI283" i="2"/>
  <c r="AL283" i="2"/>
  <c r="AL238" i="2"/>
  <c r="BI238" i="2"/>
  <c r="AG73" i="4"/>
  <c r="AE73" i="4"/>
  <c r="AD73" i="4"/>
  <c r="Y73" i="4"/>
  <c r="AF73" i="4"/>
  <c r="X73" i="4"/>
  <c r="W73" i="4"/>
  <c r="G73" i="4"/>
  <c r="F73" i="4"/>
  <c r="E73" i="4"/>
  <c r="D73" i="4"/>
  <c r="AG72" i="4"/>
  <c r="AE72" i="4"/>
  <c r="AD72" i="4"/>
  <c r="Y72" i="4"/>
  <c r="AF72" i="4"/>
  <c r="X72" i="4"/>
  <c r="W72" i="4"/>
  <c r="AG71" i="4"/>
  <c r="AE71" i="4"/>
  <c r="AD71" i="4"/>
  <c r="Y71" i="4"/>
  <c r="AF71" i="4"/>
  <c r="X71" i="4"/>
  <c r="W71" i="4"/>
  <c r="AG70" i="4"/>
  <c r="AE70" i="4"/>
  <c r="AD70" i="4"/>
  <c r="Y70" i="4"/>
  <c r="AF70" i="4"/>
  <c r="X70" i="4"/>
  <c r="W70" i="4"/>
  <c r="AG69" i="4"/>
  <c r="AE69" i="4"/>
  <c r="AD69" i="4"/>
  <c r="Y69" i="4"/>
  <c r="AF69" i="4"/>
  <c r="X69" i="4"/>
  <c r="W69" i="4"/>
  <c r="G72" i="4"/>
  <c r="F72" i="4"/>
  <c r="E72" i="4"/>
  <c r="D72" i="4"/>
  <c r="G71" i="4"/>
  <c r="F71" i="4"/>
  <c r="E71" i="4"/>
  <c r="D71" i="4"/>
  <c r="G70" i="4"/>
  <c r="F70" i="4"/>
  <c r="E70" i="4"/>
  <c r="D70" i="4"/>
  <c r="G69" i="4"/>
  <c r="F69" i="4"/>
  <c r="E69" i="4"/>
  <c r="D69" i="4"/>
  <c r="D3" i="4"/>
  <c r="E3" i="4"/>
  <c r="F3" i="4"/>
  <c r="D4" i="4"/>
  <c r="E4" i="4"/>
  <c r="F4" i="4"/>
  <c r="D5" i="4"/>
  <c r="E5" i="4"/>
  <c r="F5" i="4"/>
  <c r="D6" i="4"/>
  <c r="E6" i="4"/>
  <c r="F6" i="4"/>
  <c r="D7" i="4"/>
  <c r="E7" i="4"/>
  <c r="F7" i="4"/>
  <c r="D8" i="4"/>
  <c r="E8" i="4"/>
  <c r="F8" i="4"/>
  <c r="D10" i="4"/>
  <c r="E10" i="4"/>
  <c r="F10" i="4"/>
  <c r="D11" i="4"/>
  <c r="E11" i="4"/>
  <c r="F11" i="4"/>
  <c r="D12" i="4"/>
  <c r="E12" i="4"/>
  <c r="F12" i="4"/>
  <c r="D13" i="4"/>
  <c r="E13" i="4"/>
  <c r="F13" i="4"/>
  <c r="D14" i="4"/>
  <c r="E14" i="4"/>
  <c r="F14" i="4"/>
  <c r="D15" i="4"/>
  <c r="E15" i="4"/>
  <c r="F15" i="4"/>
  <c r="D16" i="4"/>
  <c r="E16" i="4"/>
  <c r="F16" i="4"/>
  <c r="D17" i="4"/>
  <c r="E17" i="4"/>
  <c r="F17" i="4"/>
  <c r="D18" i="4"/>
  <c r="E18" i="4"/>
  <c r="F18" i="4"/>
  <c r="D19" i="4"/>
  <c r="E19" i="4"/>
  <c r="F19" i="4"/>
  <c r="D20" i="4"/>
  <c r="E20" i="4"/>
  <c r="F20" i="4"/>
  <c r="D21" i="4"/>
  <c r="E21" i="4"/>
  <c r="F21" i="4"/>
  <c r="D22" i="4"/>
  <c r="E22" i="4"/>
  <c r="F22" i="4"/>
  <c r="D23" i="4"/>
  <c r="E23" i="4"/>
  <c r="F23" i="4"/>
  <c r="D24" i="4"/>
  <c r="E24" i="4"/>
  <c r="F24" i="4"/>
  <c r="D25" i="4"/>
  <c r="E25" i="4"/>
  <c r="F25" i="4"/>
  <c r="D26" i="4"/>
  <c r="E26" i="4"/>
  <c r="F26" i="4"/>
  <c r="D27" i="4"/>
  <c r="E27" i="4"/>
  <c r="F27" i="4"/>
  <c r="D28" i="4"/>
  <c r="E28" i="4"/>
  <c r="F28" i="4"/>
  <c r="D29" i="4"/>
  <c r="E29" i="4"/>
  <c r="F29" i="4"/>
  <c r="D30" i="4"/>
  <c r="E30" i="4"/>
  <c r="F30" i="4"/>
  <c r="D31" i="4"/>
  <c r="E31" i="4"/>
  <c r="F31" i="4"/>
  <c r="D32" i="4"/>
  <c r="E32" i="4"/>
  <c r="F32" i="4"/>
  <c r="D33" i="4"/>
  <c r="E33" i="4"/>
  <c r="F33" i="4"/>
  <c r="D34" i="4"/>
  <c r="E34" i="4"/>
  <c r="F34" i="4"/>
  <c r="D35" i="4"/>
  <c r="E35" i="4"/>
  <c r="F35" i="4"/>
  <c r="D36" i="4"/>
  <c r="E36" i="4"/>
  <c r="F36" i="4"/>
  <c r="D37" i="4"/>
  <c r="E37" i="4"/>
  <c r="F37" i="4"/>
  <c r="D38" i="4"/>
  <c r="E38" i="4"/>
  <c r="F38" i="4"/>
  <c r="D39" i="4"/>
  <c r="E39" i="4"/>
  <c r="F39" i="4"/>
  <c r="D40" i="4"/>
  <c r="E40" i="4"/>
  <c r="F40" i="4"/>
  <c r="D41" i="4"/>
  <c r="E41" i="4"/>
  <c r="F41" i="4"/>
  <c r="D42" i="4"/>
  <c r="E42" i="4"/>
  <c r="F42" i="4"/>
  <c r="D43" i="4"/>
  <c r="E43" i="4"/>
  <c r="F43" i="4"/>
  <c r="D44" i="4"/>
  <c r="E44" i="4"/>
  <c r="F44" i="4"/>
  <c r="D45" i="4"/>
  <c r="E45" i="4"/>
  <c r="F45" i="4"/>
  <c r="D46" i="4"/>
  <c r="E46" i="4"/>
  <c r="F46" i="4"/>
  <c r="D47" i="4"/>
  <c r="E47" i="4"/>
  <c r="F47" i="4"/>
  <c r="D48" i="4"/>
  <c r="E48" i="4"/>
  <c r="F48" i="4"/>
  <c r="D49" i="4"/>
  <c r="E49" i="4"/>
  <c r="F49" i="4"/>
  <c r="D50" i="4"/>
  <c r="E50" i="4"/>
  <c r="F50" i="4"/>
  <c r="D51" i="4"/>
  <c r="E51" i="4"/>
  <c r="F51" i="4"/>
  <c r="D52" i="4"/>
  <c r="E52" i="4"/>
  <c r="F52" i="4"/>
  <c r="D53" i="4"/>
  <c r="E53" i="4"/>
  <c r="F53" i="4"/>
  <c r="D54" i="4"/>
  <c r="E54" i="4"/>
  <c r="F54" i="4"/>
  <c r="D55" i="4"/>
  <c r="E55" i="4"/>
  <c r="F55" i="4"/>
  <c r="D56" i="4"/>
  <c r="E56" i="4"/>
  <c r="F56" i="4"/>
  <c r="D57" i="4"/>
  <c r="E57" i="4"/>
  <c r="F57" i="4"/>
  <c r="D58" i="4"/>
  <c r="E58" i="4"/>
  <c r="F58" i="4"/>
  <c r="D59" i="4"/>
  <c r="E59" i="4"/>
  <c r="F59" i="4"/>
  <c r="D60" i="4"/>
  <c r="E60" i="4"/>
  <c r="F60" i="4"/>
  <c r="D61" i="4"/>
  <c r="E61" i="4"/>
  <c r="F61" i="4"/>
  <c r="D62" i="4"/>
  <c r="E62" i="4"/>
  <c r="F62" i="4"/>
  <c r="D63" i="4"/>
  <c r="E63" i="4"/>
  <c r="F63" i="4"/>
  <c r="D64" i="4"/>
  <c r="E64" i="4"/>
  <c r="F64" i="4"/>
  <c r="D65" i="4"/>
  <c r="E65" i="4"/>
  <c r="F65" i="4"/>
  <c r="D66" i="4"/>
  <c r="E66" i="4"/>
  <c r="F66" i="4"/>
  <c r="D67" i="4"/>
  <c r="E67" i="4"/>
  <c r="F67" i="4"/>
  <c r="D68" i="4"/>
  <c r="E68" i="4"/>
  <c r="F68" i="4"/>
  <c r="AG68" i="4"/>
  <c r="AE68" i="4"/>
  <c r="AD68" i="4"/>
  <c r="Y68" i="4"/>
  <c r="AF68" i="4"/>
  <c r="X68" i="4"/>
  <c r="W68" i="4"/>
  <c r="AG67" i="4"/>
  <c r="AE67" i="4"/>
  <c r="AD67" i="4"/>
  <c r="Y67" i="4"/>
  <c r="AF67" i="4"/>
  <c r="X67" i="4"/>
  <c r="W67" i="4"/>
  <c r="AG66" i="4"/>
  <c r="AE66" i="4"/>
  <c r="AD66" i="4"/>
  <c r="Y66" i="4"/>
  <c r="AF66" i="4"/>
  <c r="X66" i="4"/>
  <c r="W66" i="4"/>
  <c r="AG65" i="4"/>
  <c r="AE65" i="4"/>
  <c r="AD65" i="4"/>
  <c r="Y65" i="4"/>
  <c r="AF65" i="4"/>
  <c r="X65" i="4"/>
  <c r="W65" i="4"/>
  <c r="AG64" i="4"/>
  <c r="AE64" i="4"/>
  <c r="AD64" i="4"/>
  <c r="Y64" i="4"/>
  <c r="AF64" i="4"/>
  <c r="X64" i="4"/>
  <c r="W64" i="4"/>
  <c r="AG63" i="4"/>
  <c r="AE63" i="4"/>
  <c r="AD63" i="4"/>
  <c r="Y63" i="4"/>
  <c r="AF63" i="4"/>
  <c r="X63" i="4"/>
  <c r="W63" i="4"/>
  <c r="AG62" i="4"/>
  <c r="AE62" i="4"/>
  <c r="AD62" i="4"/>
  <c r="Y62" i="4"/>
  <c r="AF62" i="4"/>
  <c r="X62" i="4"/>
  <c r="W62" i="4"/>
  <c r="AG61" i="4"/>
  <c r="AE61" i="4"/>
  <c r="AD61" i="4"/>
  <c r="Y61" i="4"/>
  <c r="AF61" i="4"/>
  <c r="X61" i="4"/>
  <c r="W61" i="4"/>
  <c r="AG60" i="4"/>
  <c r="AE60" i="4"/>
  <c r="AD60" i="4"/>
  <c r="Y60" i="4"/>
  <c r="AF60" i="4"/>
  <c r="X60" i="4"/>
  <c r="W60" i="4"/>
  <c r="AG59" i="4"/>
  <c r="AE59" i="4"/>
  <c r="AD59" i="4"/>
  <c r="Y59" i="4"/>
  <c r="AF59" i="4"/>
  <c r="X59" i="4"/>
  <c r="W59" i="4"/>
  <c r="AG58" i="4"/>
  <c r="AE58" i="4"/>
  <c r="AD58" i="4"/>
  <c r="Y58" i="4"/>
  <c r="AF58" i="4"/>
  <c r="X58" i="4"/>
  <c r="W58" i="4"/>
  <c r="AG57" i="4"/>
  <c r="AE57" i="4"/>
  <c r="AD57" i="4"/>
  <c r="Y57" i="4"/>
  <c r="AF57" i="4"/>
  <c r="X57" i="4"/>
  <c r="W57" i="4"/>
  <c r="AG56" i="4"/>
  <c r="AE56" i="4"/>
  <c r="AD56" i="4"/>
  <c r="Y56" i="4"/>
  <c r="AF56" i="4"/>
  <c r="X56" i="4"/>
  <c r="W56" i="4"/>
  <c r="AG55" i="4"/>
  <c r="AE55" i="4"/>
  <c r="AD55" i="4"/>
  <c r="Y55" i="4"/>
  <c r="AF55" i="4"/>
  <c r="X55" i="4"/>
  <c r="W55" i="4"/>
  <c r="AG54" i="4"/>
  <c r="AE54" i="4"/>
  <c r="AD54" i="4"/>
  <c r="Y54" i="4"/>
  <c r="AF54" i="4"/>
  <c r="X54" i="4"/>
  <c r="W54" i="4"/>
  <c r="AG53" i="4"/>
  <c r="AE53" i="4"/>
  <c r="AD53" i="4"/>
  <c r="Y53" i="4"/>
  <c r="AF53" i="4"/>
  <c r="X53" i="4"/>
  <c r="W53" i="4"/>
  <c r="AG52" i="4"/>
  <c r="AE52" i="4"/>
  <c r="AD52" i="4"/>
  <c r="Y52" i="4"/>
  <c r="AF52" i="4"/>
  <c r="X52" i="4"/>
  <c r="W52" i="4"/>
  <c r="AG51" i="4"/>
  <c r="AE51" i="4"/>
  <c r="AD51" i="4"/>
  <c r="Y51" i="4"/>
  <c r="AF51" i="4"/>
  <c r="X51" i="4"/>
  <c r="W51" i="4"/>
  <c r="AG50" i="4"/>
  <c r="AE50" i="4"/>
  <c r="AD50" i="4"/>
  <c r="Y50" i="4"/>
  <c r="AF50" i="4"/>
  <c r="X50" i="4"/>
  <c r="W50" i="4"/>
  <c r="AG49" i="4"/>
  <c r="AE49" i="4"/>
  <c r="AD49" i="4"/>
  <c r="Y49" i="4"/>
  <c r="AF49" i="4"/>
  <c r="X49" i="4"/>
  <c r="W49" i="4"/>
  <c r="AG48" i="4"/>
  <c r="AE48" i="4"/>
  <c r="AD48" i="4"/>
  <c r="Y48" i="4"/>
  <c r="AF48" i="4"/>
  <c r="X48" i="4"/>
  <c r="W48" i="4"/>
  <c r="AG47" i="4"/>
  <c r="AE47" i="4"/>
  <c r="AD47" i="4"/>
  <c r="Y47" i="4"/>
  <c r="AF47" i="4"/>
  <c r="X47" i="4"/>
  <c r="W47" i="4"/>
  <c r="AG46" i="4"/>
  <c r="AE46" i="4"/>
  <c r="AD46" i="4"/>
  <c r="Y46" i="4"/>
  <c r="AF46" i="4"/>
  <c r="X46" i="4"/>
  <c r="W46" i="4"/>
  <c r="AG45" i="4"/>
  <c r="AE45" i="4"/>
  <c r="AD45" i="4"/>
  <c r="Y45" i="4"/>
  <c r="AF45" i="4"/>
  <c r="X45" i="4"/>
  <c r="W45" i="4"/>
  <c r="AG44" i="4"/>
  <c r="AE44" i="4"/>
  <c r="AD44" i="4"/>
  <c r="Y44" i="4"/>
  <c r="AF44" i="4"/>
  <c r="X44" i="4"/>
  <c r="W44" i="4"/>
  <c r="AG43" i="4"/>
  <c r="AE43" i="4"/>
  <c r="AD43" i="4"/>
  <c r="Y43" i="4"/>
  <c r="AF43" i="4"/>
  <c r="X43" i="4"/>
  <c r="W43" i="4"/>
  <c r="AG42" i="4"/>
  <c r="AE42" i="4"/>
  <c r="AD42" i="4"/>
  <c r="Y42" i="4"/>
  <c r="AF42" i="4"/>
  <c r="X42" i="4"/>
  <c r="W42" i="4"/>
  <c r="AG41" i="4"/>
  <c r="AE41" i="4"/>
  <c r="AD41" i="4"/>
  <c r="Y41" i="4"/>
  <c r="AF41" i="4"/>
  <c r="X41" i="4"/>
  <c r="W41" i="4"/>
  <c r="AG40" i="4"/>
  <c r="AE40" i="4"/>
  <c r="AD40" i="4"/>
  <c r="Y40" i="4"/>
  <c r="AF40" i="4"/>
  <c r="X40" i="4"/>
  <c r="W40" i="4"/>
  <c r="AG39" i="4"/>
  <c r="AE39" i="4"/>
  <c r="AD39" i="4"/>
  <c r="Y39" i="4"/>
  <c r="AF39" i="4"/>
  <c r="X39" i="4"/>
  <c r="W39" i="4"/>
  <c r="AG38" i="4"/>
  <c r="AE38" i="4"/>
  <c r="AD38" i="4"/>
  <c r="Y38" i="4"/>
  <c r="AF38" i="4"/>
  <c r="X38" i="4"/>
  <c r="W38" i="4"/>
  <c r="AG37" i="4"/>
  <c r="AE37" i="4"/>
  <c r="AD37" i="4"/>
  <c r="Y37" i="4"/>
  <c r="AF37" i="4"/>
  <c r="X37" i="4"/>
  <c r="W37" i="4"/>
  <c r="AG36" i="4"/>
  <c r="AE36" i="4"/>
  <c r="AD36" i="4"/>
  <c r="Y36" i="4"/>
  <c r="AF36" i="4"/>
  <c r="X36" i="4"/>
  <c r="W36" i="4"/>
  <c r="AG35" i="4"/>
  <c r="AE35" i="4"/>
  <c r="AD35" i="4"/>
  <c r="Y35" i="4"/>
  <c r="AF35" i="4"/>
  <c r="X35" i="4"/>
  <c r="W35" i="4"/>
  <c r="AG34" i="4"/>
  <c r="AE34" i="4"/>
  <c r="AD34" i="4"/>
  <c r="Y34" i="4"/>
  <c r="AF34" i="4"/>
  <c r="X34" i="4"/>
  <c r="W34" i="4"/>
  <c r="AG33" i="4"/>
  <c r="AE33" i="4"/>
  <c r="AD33" i="4"/>
  <c r="Y33" i="4"/>
  <c r="AF33" i="4"/>
  <c r="X33" i="4"/>
  <c r="W33" i="4"/>
  <c r="AG32" i="4"/>
  <c r="AE32" i="4"/>
  <c r="AD32" i="4"/>
  <c r="Y32" i="4"/>
  <c r="AF32" i="4"/>
  <c r="X32" i="4"/>
  <c r="W32" i="4"/>
  <c r="AG31" i="4"/>
  <c r="AE31" i="4"/>
  <c r="AD31" i="4"/>
  <c r="Y31" i="4"/>
  <c r="AF31" i="4"/>
  <c r="X31" i="4"/>
  <c r="W31" i="4"/>
  <c r="AG30" i="4"/>
  <c r="AF30" i="4"/>
  <c r="AE30" i="4"/>
  <c r="AD30" i="4"/>
  <c r="Y30" i="4"/>
  <c r="X30" i="4"/>
  <c r="W30" i="4"/>
  <c r="AG29" i="4"/>
  <c r="AE29" i="4"/>
  <c r="AD29" i="4"/>
  <c r="Y29" i="4"/>
  <c r="AF29" i="4"/>
  <c r="X29" i="4"/>
  <c r="W29" i="4"/>
  <c r="AG28" i="4"/>
  <c r="AE28" i="4"/>
  <c r="AD28" i="4"/>
  <c r="Y28" i="4"/>
  <c r="AF28" i="4"/>
  <c r="X28" i="4"/>
  <c r="W28" i="4"/>
  <c r="AG27" i="4"/>
  <c r="AE27" i="4"/>
  <c r="AD27" i="4"/>
  <c r="Y27" i="4"/>
  <c r="AF27" i="4"/>
  <c r="X27" i="4"/>
  <c r="W27" i="4"/>
  <c r="AG26" i="4"/>
  <c r="AE26" i="4"/>
  <c r="AD26" i="4"/>
  <c r="Y26" i="4"/>
  <c r="AF26" i="4"/>
  <c r="X26" i="4"/>
  <c r="W26" i="4"/>
  <c r="AG25" i="4"/>
  <c r="AE25" i="4"/>
  <c r="AD25" i="4"/>
  <c r="Y25" i="4"/>
  <c r="AF25" i="4"/>
  <c r="X25" i="4"/>
  <c r="W25" i="4"/>
  <c r="AG24" i="4"/>
  <c r="AE24" i="4"/>
  <c r="AD24" i="4"/>
  <c r="Y24" i="4"/>
  <c r="AF24" i="4"/>
  <c r="X24" i="4"/>
  <c r="W24" i="4"/>
  <c r="AG23" i="4"/>
  <c r="AE23" i="4"/>
  <c r="AD23" i="4"/>
  <c r="Y23" i="4"/>
  <c r="AF23" i="4"/>
  <c r="X23" i="4"/>
  <c r="W23" i="4"/>
  <c r="AG22" i="4"/>
  <c r="AE22" i="4"/>
  <c r="AD22" i="4"/>
  <c r="Y22" i="4"/>
  <c r="AF22" i="4"/>
  <c r="X22" i="4"/>
  <c r="W22" i="4"/>
  <c r="AG21" i="4"/>
  <c r="AE21" i="4"/>
  <c r="AD21" i="4"/>
  <c r="Y21" i="4"/>
  <c r="AF21" i="4"/>
  <c r="X21" i="4"/>
  <c r="W21" i="4"/>
  <c r="AG20" i="4"/>
  <c r="AE20" i="4"/>
  <c r="AD20" i="4"/>
  <c r="Y20" i="4"/>
  <c r="AF20" i="4"/>
  <c r="X20" i="4"/>
  <c r="W20" i="4"/>
  <c r="AG19" i="4"/>
  <c r="AE19" i="4"/>
  <c r="AD19" i="4"/>
  <c r="Y19" i="4"/>
  <c r="AF19" i="4"/>
  <c r="X19" i="4"/>
  <c r="W19" i="4"/>
  <c r="AG18" i="4"/>
  <c r="AE18" i="4"/>
  <c r="AD18" i="4"/>
  <c r="Y18" i="4"/>
  <c r="AF18" i="4"/>
  <c r="X18" i="4"/>
  <c r="W18" i="4"/>
  <c r="AG17" i="4"/>
  <c r="AE17" i="4"/>
  <c r="AD17" i="4"/>
  <c r="Y17" i="4"/>
  <c r="AF17" i="4"/>
  <c r="X17" i="4"/>
  <c r="W17" i="4"/>
  <c r="AG16" i="4"/>
  <c r="AE16" i="4"/>
  <c r="AD16" i="4"/>
  <c r="Y16" i="4"/>
  <c r="AF16" i="4"/>
  <c r="X16" i="4"/>
  <c r="W16" i="4"/>
  <c r="AG15" i="4"/>
  <c r="AE15" i="4"/>
  <c r="AD15" i="4"/>
  <c r="Y15" i="4"/>
  <c r="AF15" i="4"/>
  <c r="X15" i="4"/>
  <c r="W15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AG14" i="4"/>
  <c r="AE14" i="4"/>
  <c r="AD14" i="4"/>
  <c r="Y14" i="4"/>
  <c r="AF14" i="4"/>
  <c r="X14" i="4"/>
  <c r="W14" i="4"/>
  <c r="AG13" i="4"/>
  <c r="AE13" i="4"/>
  <c r="AD13" i="4"/>
  <c r="Y13" i="4"/>
  <c r="AF13" i="4"/>
  <c r="X13" i="4"/>
  <c r="W13" i="4"/>
  <c r="AG12" i="4"/>
  <c r="AE12" i="4"/>
  <c r="AD12" i="4"/>
  <c r="Y12" i="4"/>
  <c r="AF12" i="4"/>
  <c r="X12" i="4"/>
  <c r="W12" i="4"/>
  <c r="AG11" i="4"/>
  <c r="AE11" i="4"/>
  <c r="AD11" i="4"/>
  <c r="Y11" i="4"/>
  <c r="AF11" i="4"/>
  <c r="X11" i="4"/>
  <c r="W11" i="4"/>
  <c r="AG10" i="4"/>
  <c r="AE10" i="4"/>
  <c r="AD10" i="4"/>
  <c r="Y10" i="4"/>
  <c r="AF10" i="4"/>
  <c r="X10" i="4"/>
  <c r="W10" i="4"/>
  <c r="AG8" i="4"/>
  <c r="AE8" i="4"/>
  <c r="AD8" i="4"/>
  <c r="Y8" i="4"/>
  <c r="AF8" i="4"/>
  <c r="X8" i="4"/>
  <c r="W8" i="4"/>
  <c r="AG7" i="4"/>
  <c r="AE7" i="4"/>
  <c r="AD7" i="4"/>
  <c r="Y7" i="4"/>
  <c r="AF7" i="4"/>
  <c r="X7" i="4"/>
  <c r="W7" i="4"/>
  <c r="G14" i="4"/>
  <c r="G13" i="4"/>
  <c r="G12" i="4"/>
  <c r="G11" i="4"/>
  <c r="G10" i="4"/>
  <c r="G8" i="4"/>
  <c r="G7" i="4"/>
  <c r="W4" i="4"/>
  <c r="X4" i="4"/>
  <c r="Y4" i="4"/>
  <c r="AF4" i="4"/>
  <c r="AD4" i="4"/>
  <c r="AE4" i="4"/>
  <c r="AG4" i="4"/>
  <c r="W5" i="4"/>
  <c r="X5" i="4"/>
  <c r="Y5" i="4"/>
  <c r="AF5" i="4"/>
  <c r="AD5" i="4"/>
  <c r="AE5" i="4"/>
  <c r="AG5" i="4"/>
  <c r="W6" i="4"/>
  <c r="X6" i="4"/>
  <c r="Y6" i="4"/>
  <c r="AF6" i="4"/>
  <c r="AD6" i="4"/>
  <c r="AE6" i="4"/>
  <c r="AG6" i="4"/>
  <c r="G4" i="4"/>
  <c r="G5" i="4"/>
  <c r="G6" i="4"/>
  <c r="X3" i="4"/>
  <c r="Y5" i="2"/>
  <c r="AC5" i="2"/>
  <c r="AA5" i="2"/>
  <c r="AB5" i="2"/>
  <c r="AX5" i="2"/>
  <c r="W3" i="4"/>
  <c r="AQ5" i="2"/>
  <c r="AG3" i="4"/>
  <c r="AD3" i="4"/>
  <c r="AM4" i="4"/>
  <c r="AM3" i="4"/>
  <c r="AE3" i="4"/>
  <c r="G3" i="4"/>
  <c r="BF5" i="2"/>
  <c r="BE5" i="2"/>
  <c r="AE5" i="2"/>
  <c r="Z5" i="2"/>
  <c r="N1" i="2"/>
  <c r="B9" i="4"/>
  <c r="N11" i="2"/>
  <c r="N6" i="2"/>
  <c r="N7" i="2"/>
  <c r="N15" i="2"/>
  <c r="N23" i="2"/>
  <c r="N9" i="2"/>
  <c r="N10" i="2"/>
  <c r="N12" i="2"/>
  <c r="N17" i="2"/>
  <c r="N26" i="2"/>
  <c r="N8" i="2"/>
  <c r="N19" i="2"/>
  <c r="N13" i="2"/>
  <c r="N20" i="2"/>
  <c r="N27" i="2"/>
  <c r="N14" i="2"/>
  <c r="N18" i="2"/>
  <c r="N30" i="2"/>
  <c r="N44" i="2"/>
  <c r="N16" i="2"/>
  <c r="N29" i="2"/>
  <c r="N32" i="2"/>
  <c r="N35" i="2"/>
  <c r="N41" i="2"/>
  <c r="N42" i="2"/>
  <c r="N53" i="2"/>
  <c r="N61" i="2"/>
  <c r="N21" i="2"/>
  <c r="N25" i="2"/>
  <c r="N33" i="2"/>
  <c r="N52" i="2"/>
  <c r="N24" i="2"/>
  <c r="N22" i="2"/>
  <c r="N28" i="2"/>
  <c r="N37" i="2"/>
  <c r="N39" i="2"/>
  <c r="N47" i="2"/>
  <c r="N31" i="2"/>
  <c r="N34" i="2"/>
  <c r="N48" i="2"/>
  <c r="N51" i="2"/>
  <c r="N66" i="2"/>
  <c r="N67" i="2"/>
  <c r="N74" i="2"/>
  <c r="N82" i="2"/>
  <c r="N38" i="2"/>
  <c r="N46" i="2"/>
  <c r="N57" i="2"/>
  <c r="N75" i="2"/>
  <c r="N77" i="2"/>
  <c r="N89" i="2"/>
  <c r="N43" i="2"/>
  <c r="N36" i="2"/>
  <c r="N45" i="2"/>
  <c r="N40" i="2"/>
  <c r="N55" i="2"/>
  <c r="N62" i="2"/>
  <c r="N79" i="2"/>
  <c r="N54" i="2"/>
  <c r="N60" i="2"/>
  <c r="N49" i="2"/>
  <c r="N50" i="2"/>
  <c r="N56" i="2"/>
  <c r="N58" i="2"/>
  <c r="N64" i="2"/>
  <c r="N59" i="2"/>
  <c r="N69" i="2"/>
  <c r="N80" i="2"/>
  <c r="N63" i="2"/>
  <c r="N68" i="2"/>
  <c r="N72" i="2"/>
  <c r="N76" i="2"/>
  <c r="N78" i="2"/>
  <c r="N88" i="2"/>
  <c r="N94" i="2"/>
  <c r="N85" i="2"/>
  <c r="N92" i="2"/>
  <c r="N95" i="2"/>
  <c r="N97" i="2"/>
  <c r="N109" i="2"/>
  <c r="N117" i="2"/>
  <c r="N65" i="2"/>
  <c r="N91" i="2"/>
  <c r="N70" i="2"/>
  <c r="N73" i="2"/>
  <c r="N87" i="2"/>
  <c r="N110" i="2"/>
  <c r="N84" i="2"/>
  <c r="N90" i="2"/>
  <c r="N104" i="2"/>
  <c r="N121" i="2"/>
  <c r="N124" i="2"/>
  <c r="N132" i="2"/>
  <c r="N140" i="2"/>
  <c r="N148" i="2"/>
  <c r="N156" i="2"/>
  <c r="N164" i="2"/>
  <c r="N172" i="2"/>
  <c r="N83" i="2"/>
  <c r="N98" i="2"/>
  <c r="N86" i="2"/>
  <c r="N81" i="2"/>
  <c r="N100" i="2"/>
  <c r="N71" i="2"/>
  <c r="N101" i="2"/>
  <c r="N118" i="2"/>
  <c r="N125" i="2"/>
  <c r="N103" i="2"/>
  <c r="N112" i="2"/>
  <c r="N115" i="2"/>
  <c r="N93" i="2"/>
  <c r="N105" i="2"/>
  <c r="N113" i="2"/>
  <c r="N119" i="2"/>
  <c r="N136" i="2"/>
  <c r="N153" i="2"/>
  <c r="N154" i="2"/>
  <c r="N158" i="2"/>
  <c r="N171" i="2"/>
  <c r="N180" i="2"/>
  <c r="N188" i="2"/>
  <c r="N96" i="2"/>
  <c r="N102" i="2"/>
  <c r="N108" i="2"/>
  <c r="N107" i="2"/>
  <c r="N120" i="2"/>
  <c r="N99" i="2"/>
  <c r="N106" i="2"/>
  <c r="N111" i="2"/>
  <c r="N116" i="2"/>
  <c r="N135" i="2"/>
  <c r="N150" i="2"/>
  <c r="N176" i="2"/>
  <c r="N198" i="2"/>
  <c r="N206" i="2"/>
  <c r="N123" i="2"/>
  <c r="N127" i="2"/>
  <c r="N139" i="2"/>
  <c r="N114" i="2"/>
  <c r="N129" i="2"/>
  <c r="N131" i="2"/>
  <c r="N141" i="2"/>
  <c r="N143" i="2"/>
  <c r="N145" i="2"/>
  <c r="N122" i="2"/>
  <c r="N146" i="2"/>
  <c r="N152" i="2"/>
  <c r="N157" i="2"/>
  <c r="N161" i="2"/>
  <c r="N126" i="2"/>
  <c r="N128" i="2"/>
  <c r="N130" i="2"/>
  <c r="N142" i="2"/>
  <c r="N144" i="2"/>
  <c r="N151" i="2"/>
  <c r="N168" i="2"/>
  <c r="N179" i="2"/>
  <c r="N163" i="2"/>
  <c r="N167" i="2"/>
  <c r="N177" i="2"/>
  <c r="N192" i="2"/>
  <c r="N205" i="2"/>
  <c r="N219" i="2"/>
  <c r="N227" i="2"/>
  <c r="N235" i="2"/>
  <c r="N243" i="2"/>
  <c r="N251" i="2"/>
  <c r="N259" i="2"/>
  <c r="N267" i="2"/>
  <c r="N275" i="2"/>
  <c r="N283" i="2"/>
  <c r="N133" i="2"/>
  <c r="N165" i="2"/>
  <c r="N137" i="2"/>
  <c r="N155" i="2"/>
  <c r="N181" i="2"/>
  <c r="N169" i="2"/>
  <c r="N134" i="2"/>
  <c r="N190" i="2"/>
  <c r="N211" i="2"/>
  <c r="N223" i="2"/>
  <c r="N240" i="2"/>
  <c r="N241" i="2"/>
  <c r="N245" i="2"/>
  <c r="N258" i="2"/>
  <c r="N162" i="2"/>
  <c r="N178" i="2"/>
  <c r="N182" i="2"/>
  <c r="N147" i="2"/>
  <c r="N189" i="2"/>
  <c r="N193" i="2"/>
  <c r="N201" i="2"/>
  <c r="N138" i="2"/>
  <c r="N173" i="2"/>
  <c r="N175" i="2"/>
  <c r="N183" i="2"/>
  <c r="N186" i="2"/>
  <c r="N191" i="2"/>
  <c r="N184" i="2"/>
  <c r="N159" i="2"/>
  <c r="N160" i="2"/>
  <c r="N170" i="2"/>
  <c r="N185" i="2"/>
  <c r="N208" i="2"/>
  <c r="N149" i="2"/>
  <c r="N166" i="2"/>
  <c r="N212" i="2"/>
  <c r="N222" i="2"/>
  <c r="N174" i="2"/>
  <c r="N187" i="2"/>
  <c r="N200" i="2"/>
  <c r="N202" i="2"/>
  <c r="N197" i="2"/>
  <c r="N209" i="2"/>
  <c r="N214" i="2"/>
  <c r="N195" i="2"/>
  <c r="N199" i="2"/>
  <c r="N194" i="2"/>
  <c r="N196" i="2"/>
  <c r="N217" i="2"/>
  <c r="N220" i="2"/>
  <c r="N225" i="2"/>
  <c r="N233" i="2"/>
  <c r="N221" i="2"/>
  <c r="N224" i="2"/>
  <c r="N228" i="2"/>
  <c r="N237" i="2"/>
  <c r="N210" i="2"/>
  <c r="N218" i="2"/>
  <c r="N229" i="2"/>
  <c r="N252" i="2"/>
  <c r="N257" i="2"/>
  <c r="N262" i="2"/>
  <c r="N279" i="2"/>
  <c r="N246" i="2"/>
  <c r="N254" i="2"/>
  <c r="N272" i="2"/>
  <c r="N273" i="2"/>
  <c r="N277" i="2"/>
  <c r="N226" i="2"/>
  <c r="N232" i="2"/>
  <c r="N234" i="2"/>
  <c r="N266" i="2"/>
  <c r="N203" i="2"/>
  <c r="N213" i="2"/>
  <c r="N244" i="2"/>
  <c r="N276" i="2"/>
  <c r="N278" i="2"/>
  <c r="N274" i="2"/>
  <c r="N204" i="2"/>
  <c r="N230" i="2"/>
  <c r="N247" i="2"/>
  <c r="N253" i="2"/>
  <c r="N255" i="2"/>
  <c r="N271" i="2"/>
  <c r="N288" i="2"/>
  <c r="N289" i="2"/>
  <c r="N231" i="2"/>
  <c r="N249" i="2"/>
  <c r="N256" i="2"/>
  <c r="N260" i="2"/>
  <c r="N264" i="2"/>
  <c r="N265" i="2"/>
  <c r="N269" i="2"/>
  <c r="N282" i="2"/>
  <c r="N250" i="2"/>
  <c r="N268" i="2"/>
  <c r="N270" i="2"/>
  <c r="N287" i="2"/>
  <c r="N239" i="2"/>
  <c r="N242" i="2"/>
  <c r="N248" i="2"/>
  <c r="N263" i="2"/>
  <c r="N280" i="2"/>
  <c r="N281" i="2"/>
  <c r="N285" i="2"/>
  <c r="N261" i="2"/>
  <c r="N207" i="2"/>
  <c r="N286" i="2"/>
  <c r="N236" i="2"/>
  <c r="N238" i="2"/>
  <c r="N284" i="2"/>
  <c r="N215" i="2"/>
  <c r="N216" i="2"/>
  <c r="B74" i="4"/>
  <c r="B73" i="4"/>
  <c r="B71" i="4"/>
  <c r="B70" i="4"/>
  <c r="B68" i="4"/>
  <c r="B69" i="4"/>
  <c r="B67" i="4"/>
  <c r="B72" i="4"/>
  <c r="B3" i="4"/>
  <c r="B5" i="4"/>
  <c r="B7" i="4"/>
  <c r="B10" i="4"/>
  <c r="B12" i="4"/>
  <c r="B14" i="4"/>
  <c r="B17" i="4"/>
  <c r="B19" i="4"/>
  <c r="B21" i="4"/>
  <c r="B23" i="4"/>
  <c r="B25" i="4"/>
  <c r="B27" i="4"/>
  <c r="B29" i="4"/>
  <c r="B31" i="4"/>
  <c r="B33" i="4"/>
  <c r="B35" i="4"/>
  <c r="B37" i="4"/>
  <c r="B39" i="4"/>
  <c r="B41" i="4"/>
  <c r="B43" i="4"/>
  <c r="B45" i="4"/>
  <c r="B47" i="4"/>
  <c r="B49" i="4"/>
  <c r="B51" i="4"/>
  <c r="B53" i="4"/>
  <c r="B55" i="4"/>
  <c r="B57" i="4"/>
  <c r="B59" i="4"/>
  <c r="B61" i="4"/>
  <c r="B63" i="4"/>
  <c r="B65" i="4"/>
  <c r="B4" i="4"/>
  <c r="B6" i="4"/>
  <c r="B8" i="4"/>
  <c r="B11" i="4"/>
  <c r="B13" i="4"/>
  <c r="B15" i="4"/>
  <c r="B16" i="4"/>
  <c r="B18" i="4"/>
  <c r="B20" i="4"/>
  <c r="B22" i="4"/>
  <c r="B24" i="4"/>
  <c r="B26" i="4"/>
  <c r="B28" i="4"/>
  <c r="B30" i="4"/>
  <c r="B32" i="4"/>
  <c r="B34" i="4"/>
  <c r="B36" i="4"/>
  <c r="B38" i="4"/>
  <c r="B40" i="4"/>
  <c r="B42" i="4"/>
  <c r="B44" i="4"/>
  <c r="B46" i="4"/>
  <c r="B48" i="4"/>
  <c r="B50" i="4"/>
  <c r="B52" i="4"/>
  <c r="B54" i="4"/>
  <c r="B56" i="4"/>
  <c r="B58" i="4"/>
  <c r="B60" i="4"/>
  <c r="B62" i="4"/>
  <c r="B64" i="4"/>
  <c r="B66" i="4"/>
  <c r="AK4" i="4"/>
  <c r="AL4" i="4"/>
  <c r="AR4" i="4"/>
  <c r="Y3" i="4"/>
  <c r="AF3" i="4"/>
  <c r="M5" i="2"/>
  <c r="O5" i="2"/>
  <c r="AK5" i="2"/>
  <c r="AG5" i="2"/>
  <c r="AJ5" i="2"/>
  <c r="Q5" i="2"/>
  <c r="AH5" i="2"/>
  <c r="BG5" i="2"/>
  <c r="AF5" i="2"/>
  <c r="N5" i="2"/>
  <c r="AM5" i="2"/>
  <c r="AO5" i="2"/>
  <c r="AN5" i="2"/>
  <c r="AP5" i="2"/>
  <c r="AI5" i="2"/>
  <c r="BH5" i="2"/>
  <c r="AR3" i="4"/>
  <c r="BI5" i="2"/>
  <c r="AL5" i="2"/>
  <c r="O1" i="2"/>
  <c r="U6" i="2"/>
  <c r="AU6" i="2"/>
  <c r="R7" i="2"/>
  <c r="AR7" i="2"/>
  <c r="W8" i="2"/>
  <c r="AW8" i="2"/>
  <c r="T9" i="2"/>
  <c r="AT9" i="2"/>
  <c r="V11" i="2"/>
  <c r="AV11" i="2"/>
  <c r="S12" i="2"/>
  <c r="AS12" i="2"/>
  <c r="U14" i="2"/>
  <c r="AU14" i="2"/>
  <c r="R15" i="2"/>
  <c r="AR15" i="2"/>
  <c r="W16" i="2"/>
  <c r="AW16" i="2"/>
  <c r="V6" i="2"/>
  <c r="AV6" i="2"/>
  <c r="S7" i="2"/>
  <c r="AS7" i="2"/>
  <c r="U9" i="2"/>
  <c r="AU9" i="2"/>
  <c r="W6" i="2"/>
  <c r="AW6" i="2"/>
  <c r="T7" i="2"/>
  <c r="AT7" i="2"/>
  <c r="V7" i="2"/>
  <c r="AV7" i="2"/>
  <c r="S8" i="2"/>
  <c r="AS8" i="2"/>
  <c r="U10" i="2"/>
  <c r="AU10" i="2"/>
  <c r="R11" i="2"/>
  <c r="AR11" i="2"/>
  <c r="W12" i="2"/>
  <c r="AW12" i="2"/>
  <c r="T13" i="2"/>
  <c r="AT13" i="2"/>
  <c r="V15" i="2"/>
  <c r="AV15" i="2"/>
  <c r="S16" i="2"/>
  <c r="AS16" i="2"/>
  <c r="U18" i="2"/>
  <c r="AU18" i="2"/>
  <c r="R19" i="2"/>
  <c r="AR19" i="2"/>
  <c r="W20" i="2"/>
  <c r="AW20" i="2"/>
  <c r="T21" i="2"/>
  <c r="AT21" i="2"/>
  <c r="V23" i="2"/>
  <c r="AV23" i="2"/>
  <c r="S24" i="2"/>
  <c r="AS24" i="2"/>
  <c r="S6" i="2"/>
  <c r="AS6" i="2"/>
  <c r="U8" i="2"/>
  <c r="AU8" i="2"/>
  <c r="R9" i="2"/>
  <c r="AR9" i="2"/>
  <c r="R8" i="2"/>
  <c r="AR8" i="2"/>
  <c r="V12" i="2"/>
  <c r="AV12" i="2"/>
  <c r="R6" i="2"/>
  <c r="AR6" i="2"/>
  <c r="U7" i="2"/>
  <c r="AU7" i="2"/>
  <c r="T8" i="2"/>
  <c r="AT8" i="2"/>
  <c r="W14" i="2"/>
  <c r="AW14" i="2"/>
  <c r="W15" i="2"/>
  <c r="AW15" i="2"/>
  <c r="U16" i="2"/>
  <c r="AU16" i="2"/>
  <c r="V17" i="2"/>
  <c r="AV17" i="2"/>
  <c r="V18" i="2"/>
  <c r="AV18" i="2"/>
  <c r="T22" i="2"/>
  <c r="AT22" i="2"/>
  <c r="W23" i="2"/>
  <c r="AW23" i="2"/>
  <c r="V26" i="2"/>
  <c r="AV26" i="2"/>
  <c r="S27" i="2"/>
  <c r="AS27" i="2"/>
  <c r="U29" i="2"/>
  <c r="AU29" i="2"/>
  <c r="R30" i="2"/>
  <c r="AR30" i="2"/>
  <c r="W31" i="2"/>
  <c r="AW31" i="2"/>
  <c r="T6" i="2"/>
  <c r="AT6" i="2"/>
  <c r="W7" i="2"/>
  <c r="AW7" i="2"/>
  <c r="V8" i="2"/>
  <c r="AV8" i="2"/>
  <c r="V9" i="2"/>
  <c r="AV9" i="2"/>
  <c r="W9" i="2"/>
  <c r="AW9" i="2"/>
  <c r="T10" i="2"/>
  <c r="AT10" i="2"/>
  <c r="T11" i="2"/>
  <c r="AT11" i="2"/>
  <c r="W10" i="2"/>
  <c r="AW10" i="2"/>
  <c r="S13" i="2"/>
  <c r="AS13" i="2"/>
  <c r="U13" i="2"/>
  <c r="AU13" i="2"/>
  <c r="S14" i="2"/>
  <c r="AS14" i="2"/>
  <c r="W17" i="2"/>
  <c r="AW17" i="2"/>
  <c r="W19" i="2"/>
  <c r="AW19" i="2"/>
  <c r="S20" i="2"/>
  <c r="AS20" i="2"/>
  <c r="W21" i="2"/>
  <c r="AW21" i="2"/>
  <c r="V22" i="2"/>
  <c r="AV22" i="2"/>
  <c r="S23" i="2"/>
  <c r="AS23" i="2"/>
  <c r="V13" i="2"/>
  <c r="AV13" i="2"/>
  <c r="T14" i="2"/>
  <c r="AT14" i="2"/>
  <c r="V16" i="2"/>
  <c r="AV16" i="2"/>
  <c r="S18" i="2"/>
  <c r="AS18" i="2"/>
  <c r="V20" i="2"/>
  <c r="AV20" i="2"/>
  <c r="U24" i="2"/>
  <c r="AU24" i="2"/>
  <c r="R25" i="2"/>
  <c r="AR25" i="2"/>
  <c r="T26" i="2"/>
  <c r="AT26" i="2"/>
  <c r="W27" i="2"/>
  <c r="AW27" i="2"/>
  <c r="W28" i="2"/>
  <c r="AW28" i="2"/>
  <c r="S9" i="2"/>
  <c r="AS9" i="2"/>
  <c r="R10" i="2"/>
  <c r="AR10" i="2"/>
  <c r="S11" i="2"/>
  <c r="AS11" i="2"/>
  <c r="R12" i="2"/>
  <c r="AR12" i="2"/>
  <c r="S15" i="2"/>
  <c r="AS15" i="2"/>
  <c r="S10" i="2"/>
  <c r="AS10" i="2"/>
  <c r="U11" i="2"/>
  <c r="AU11" i="2"/>
  <c r="T12" i="2"/>
  <c r="AT12" i="2"/>
  <c r="T15" i="2"/>
  <c r="AT15" i="2"/>
  <c r="V10" i="2"/>
  <c r="AV10" i="2"/>
  <c r="W11" i="2"/>
  <c r="AW11" i="2"/>
  <c r="U12" i="2"/>
  <c r="AU12" i="2"/>
  <c r="R13" i="2"/>
  <c r="AR13" i="2"/>
  <c r="U15" i="2"/>
  <c r="AU15" i="2"/>
  <c r="T17" i="2"/>
  <c r="AT17" i="2"/>
  <c r="U19" i="2"/>
  <c r="AU19" i="2"/>
  <c r="U21" i="2"/>
  <c r="AU21" i="2"/>
  <c r="S22" i="2"/>
  <c r="AS22" i="2"/>
  <c r="U25" i="2"/>
  <c r="AU25" i="2"/>
  <c r="R28" i="2"/>
  <c r="AR28" i="2"/>
  <c r="T30" i="2"/>
  <c r="AT30" i="2"/>
  <c r="U31" i="2"/>
  <c r="AU31" i="2"/>
  <c r="S32" i="2"/>
  <c r="AS32" i="2"/>
  <c r="U34" i="2"/>
  <c r="AU34" i="2"/>
  <c r="R35" i="2"/>
  <c r="AR35" i="2"/>
  <c r="W36" i="2"/>
  <c r="AW36" i="2"/>
  <c r="T24" i="2"/>
  <c r="AT24" i="2"/>
  <c r="T27" i="2"/>
  <c r="AT27" i="2"/>
  <c r="U28" i="2"/>
  <c r="AU28" i="2"/>
  <c r="T31" i="2"/>
  <c r="AT31" i="2"/>
  <c r="S36" i="2"/>
  <c r="AS36" i="2"/>
  <c r="S37" i="2"/>
  <c r="AS37" i="2"/>
  <c r="U39" i="2"/>
  <c r="AU39" i="2"/>
  <c r="R40" i="2"/>
  <c r="AR40" i="2"/>
  <c r="W41" i="2"/>
  <c r="AW41" i="2"/>
  <c r="T42" i="2"/>
  <c r="AT42" i="2"/>
  <c r="V44" i="2"/>
  <c r="AV44" i="2"/>
  <c r="S45" i="2"/>
  <c r="AS45" i="2"/>
  <c r="R14" i="2"/>
  <c r="AR14" i="2"/>
  <c r="V14" i="2"/>
  <c r="AV14" i="2"/>
  <c r="R18" i="2"/>
  <c r="AR18" i="2"/>
  <c r="R21" i="2"/>
  <c r="AR21" i="2"/>
  <c r="R16" i="2"/>
  <c r="AR16" i="2"/>
  <c r="T16" i="2"/>
  <c r="AT16" i="2"/>
  <c r="W18" i="2"/>
  <c r="AW18" i="2"/>
  <c r="W13" i="2"/>
  <c r="AW13" i="2"/>
  <c r="R17" i="2"/>
  <c r="AR17" i="2"/>
  <c r="V19" i="2"/>
  <c r="AV19" i="2"/>
  <c r="R20" i="2"/>
  <c r="AR20" i="2"/>
  <c r="S17" i="2"/>
  <c r="AS17" i="2"/>
  <c r="T18" i="2"/>
  <c r="AT18" i="2"/>
  <c r="W24" i="2"/>
  <c r="AW24" i="2"/>
  <c r="U17" i="2"/>
  <c r="AU17" i="2"/>
  <c r="T20" i="2"/>
  <c r="AT20" i="2"/>
  <c r="R23" i="2"/>
  <c r="AR23" i="2"/>
  <c r="T19" i="2"/>
  <c r="AT19" i="2"/>
  <c r="V21" i="2"/>
  <c r="AV21" i="2"/>
  <c r="U23" i="2"/>
  <c r="AU23" i="2"/>
  <c r="V25" i="2"/>
  <c r="AV25" i="2"/>
  <c r="U27" i="2"/>
  <c r="AU27" i="2"/>
  <c r="W32" i="2"/>
  <c r="AW32" i="2"/>
  <c r="R34" i="2"/>
  <c r="AR34" i="2"/>
  <c r="V36" i="2"/>
  <c r="AV36" i="2"/>
  <c r="R37" i="2"/>
  <c r="AR37" i="2"/>
  <c r="S38" i="2"/>
  <c r="AS38" i="2"/>
  <c r="R39" i="2"/>
  <c r="AR39" i="2"/>
  <c r="U40" i="2"/>
  <c r="AU40" i="2"/>
  <c r="V41" i="2"/>
  <c r="AV41" i="2"/>
  <c r="W42" i="2"/>
  <c r="AW42" i="2"/>
  <c r="S44" i="2"/>
  <c r="AS44" i="2"/>
  <c r="V45" i="2"/>
  <c r="AV45" i="2"/>
  <c r="S46" i="2"/>
  <c r="AS46" i="2"/>
  <c r="U48" i="2"/>
  <c r="AU48" i="2"/>
  <c r="R49" i="2"/>
  <c r="AR49" i="2"/>
  <c r="W50" i="2"/>
  <c r="AW50" i="2"/>
  <c r="T51" i="2"/>
  <c r="AT51" i="2"/>
  <c r="V53" i="2"/>
  <c r="AV53" i="2"/>
  <c r="S54" i="2"/>
  <c r="AS54" i="2"/>
  <c r="U56" i="2"/>
  <c r="AU56" i="2"/>
  <c r="R57" i="2"/>
  <c r="AR57" i="2"/>
  <c r="W58" i="2"/>
  <c r="AW58" i="2"/>
  <c r="T59" i="2"/>
  <c r="AT59" i="2"/>
  <c r="V61" i="2"/>
  <c r="AV61" i="2"/>
  <c r="S62" i="2"/>
  <c r="AS62" i="2"/>
  <c r="U64" i="2"/>
  <c r="AU64" i="2"/>
  <c r="R65" i="2"/>
  <c r="AR65" i="2"/>
  <c r="W66" i="2"/>
  <c r="AW66" i="2"/>
  <c r="T67" i="2"/>
  <c r="AT67" i="2"/>
  <c r="W22" i="2"/>
  <c r="AW22" i="2"/>
  <c r="V24" i="2"/>
  <c r="AV24" i="2"/>
  <c r="U26" i="2"/>
  <c r="AU26" i="2"/>
  <c r="V28" i="2"/>
  <c r="AV28" i="2"/>
  <c r="S29" i="2"/>
  <c r="AS29" i="2"/>
  <c r="W30" i="2"/>
  <c r="AW30" i="2"/>
  <c r="R22" i="2"/>
  <c r="AR22" i="2"/>
  <c r="T23" i="2"/>
  <c r="AT23" i="2"/>
  <c r="T29" i="2"/>
  <c r="AT29" i="2"/>
  <c r="S30" i="2"/>
  <c r="AS30" i="2"/>
  <c r="V33" i="2"/>
  <c r="AV33" i="2"/>
  <c r="S21" i="2"/>
  <c r="AS21" i="2"/>
  <c r="U22" i="2"/>
  <c r="AU22" i="2"/>
  <c r="V29" i="2"/>
  <c r="AV29" i="2"/>
  <c r="U30" i="2"/>
  <c r="AU30" i="2"/>
  <c r="W33" i="2"/>
  <c r="AW33" i="2"/>
  <c r="S34" i="2"/>
  <c r="AS34" i="2"/>
  <c r="S35" i="2"/>
  <c r="AS35" i="2"/>
  <c r="R36" i="2"/>
  <c r="AR36" i="2"/>
  <c r="R42" i="2"/>
  <c r="AR42" i="2"/>
  <c r="W45" i="2"/>
  <c r="AW45" i="2"/>
  <c r="S49" i="2"/>
  <c r="AS49" i="2"/>
  <c r="T50" i="2"/>
  <c r="AT50" i="2"/>
  <c r="U51" i="2"/>
  <c r="AU51" i="2"/>
  <c r="W52" i="2"/>
  <c r="AW52" i="2"/>
  <c r="T54" i="2"/>
  <c r="AT54" i="2"/>
  <c r="S28" i="2"/>
  <c r="AS28" i="2"/>
  <c r="W29" i="2"/>
  <c r="AW29" i="2"/>
  <c r="V30" i="2"/>
  <c r="AV30" i="2"/>
  <c r="T34" i="2"/>
  <c r="AT34" i="2"/>
  <c r="T35" i="2"/>
  <c r="AT35" i="2"/>
  <c r="U20" i="2"/>
  <c r="AU20" i="2"/>
  <c r="S25" i="2"/>
  <c r="AS25" i="2"/>
  <c r="R26" i="2"/>
  <c r="AR26" i="2"/>
  <c r="T28" i="2"/>
  <c r="AT28" i="2"/>
  <c r="R31" i="2"/>
  <c r="AR31" i="2"/>
  <c r="R32" i="2"/>
  <c r="AR32" i="2"/>
  <c r="V34" i="2"/>
  <c r="AV34" i="2"/>
  <c r="T25" i="2"/>
  <c r="AT25" i="2"/>
  <c r="S26" i="2"/>
  <c r="AS26" i="2"/>
  <c r="W25" i="2"/>
  <c r="AW25" i="2"/>
  <c r="W26" i="2"/>
  <c r="AW26" i="2"/>
  <c r="R27" i="2"/>
  <c r="AR27" i="2"/>
  <c r="V27" i="2"/>
  <c r="AV27" i="2"/>
  <c r="V32" i="2"/>
  <c r="AV32" i="2"/>
  <c r="T33" i="2"/>
  <c r="AT33" i="2"/>
  <c r="U38" i="2"/>
  <c r="AU38" i="2"/>
  <c r="W40" i="2"/>
  <c r="AW40" i="2"/>
  <c r="T41" i="2"/>
  <c r="AT41" i="2"/>
  <c r="V43" i="2"/>
  <c r="AV43" i="2"/>
  <c r="U44" i="2"/>
  <c r="AU44" i="2"/>
  <c r="R45" i="2"/>
  <c r="AR45" i="2"/>
  <c r="V46" i="2"/>
  <c r="AV46" i="2"/>
  <c r="V47" i="2"/>
  <c r="AV47" i="2"/>
  <c r="V48" i="2"/>
  <c r="AV48" i="2"/>
  <c r="T52" i="2"/>
  <c r="AT52" i="2"/>
  <c r="W53" i="2"/>
  <c r="AW53" i="2"/>
  <c r="S19" i="2"/>
  <c r="AS19" i="2"/>
  <c r="R24" i="2"/>
  <c r="AR24" i="2"/>
  <c r="W37" i="2"/>
  <c r="AW37" i="2"/>
  <c r="T32" i="2"/>
  <c r="AT32" i="2"/>
  <c r="S33" i="2"/>
  <c r="AS33" i="2"/>
  <c r="V35" i="2"/>
  <c r="AV35" i="2"/>
  <c r="U32" i="2"/>
  <c r="AU32" i="2"/>
  <c r="U33" i="2"/>
  <c r="AU33" i="2"/>
  <c r="W35" i="2"/>
  <c r="AW35" i="2"/>
  <c r="T36" i="2"/>
  <c r="AT36" i="2"/>
  <c r="U36" i="2"/>
  <c r="AU36" i="2"/>
  <c r="V38" i="2"/>
  <c r="AV38" i="2"/>
  <c r="W39" i="2"/>
  <c r="AW39" i="2"/>
  <c r="T43" i="2"/>
  <c r="AT43" i="2"/>
  <c r="R47" i="2"/>
  <c r="AR47" i="2"/>
  <c r="S52" i="2"/>
  <c r="AS52" i="2"/>
  <c r="U53" i="2"/>
  <c r="AU53" i="2"/>
  <c r="S58" i="2"/>
  <c r="AS58" i="2"/>
  <c r="S59" i="2"/>
  <c r="AS59" i="2"/>
  <c r="V60" i="2"/>
  <c r="AV60" i="2"/>
  <c r="R62" i="2"/>
  <c r="AR62" i="2"/>
  <c r="S63" i="2"/>
  <c r="AS63" i="2"/>
  <c r="R64" i="2"/>
  <c r="AR64" i="2"/>
  <c r="U65" i="2"/>
  <c r="AU65" i="2"/>
  <c r="V66" i="2"/>
  <c r="AV66" i="2"/>
  <c r="W67" i="2"/>
  <c r="AW67" i="2"/>
  <c r="U69" i="2"/>
  <c r="AU69" i="2"/>
  <c r="R70" i="2"/>
  <c r="AR70" i="2"/>
  <c r="W71" i="2"/>
  <c r="AW71" i="2"/>
  <c r="T72" i="2"/>
  <c r="AT72" i="2"/>
  <c r="V74" i="2"/>
  <c r="AV74" i="2"/>
  <c r="S75" i="2"/>
  <c r="AS75" i="2"/>
  <c r="U77" i="2"/>
  <c r="AU77" i="2"/>
  <c r="R78" i="2"/>
  <c r="AR78" i="2"/>
  <c r="W79" i="2"/>
  <c r="AW79" i="2"/>
  <c r="T80" i="2"/>
  <c r="AT80" i="2"/>
  <c r="V82" i="2"/>
  <c r="AV82" i="2"/>
  <c r="R29" i="2"/>
  <c r="AR29" i="2"/>
  <c r="S31" i="2"/>
  <c r="AS31" i="2"/>
  <c r="T39" i="2"/>
  <c r="AT39" i="2"/>
  <c r="S40" i="2"/>
  <c r="AS40" i="2"/>
  <c r="R41" i="2"/>
  <c r="AR41" i="2"/>
  <c r="W43" i="2"/>
  <c r="AW43" i="2"/>
  <c r="T45" i="2"/>
  <c r="AT45" i="2"/>
  <c r="U47" i="2"/>
  <c r="AU47" i="2"/>
  <c r="V39" i="2"/>
  <c r="AV39" i="2"/>
  <c r="T40" i="2"/>
  <c r="AT40" i="2"/>
  <c r="S41" i="2"/>
  <c r="AS41" i="2"/>
  <c r="U45" i="2"/>
  <c r="AU45" i="2"/>
  <c r="W47" i="2"/>
  <c r="AW47" i="2"/>
  <c r="T48" i="2"/>
  <c r="AT48" i="2"/>
  <c r="S51" i="2"/>
  <c r="AS51" i="2"/>
  <c r="R52" i="2"/>
  <c r="AR52" i="2"/>
  <c r="W54" i="2"/>
  <c r="AW54" i="2"/>
  <c r="R56" i="2"/>
  <c r="AR56" i="2"/>
  <c r="V58" i="2"/>
  <c r="AV58" i="2"/>
  <c r="R59" i="2"/>
  <c r="AR59" i="2"/>
  <c r="W62" i="2"/>
  <c r="AW62" i="2"/>
  <c r="T63" i="2"/>
  <c r="AT63" i="2"/>
  <c r="W64" i="2"/>
  <c r="AW64" i="2"/>
  <c r="V65" i="2"/>
  <c r="AV65" i="2"/>
  <c r="S66" i="2"/>
  <c r="AS66" i="2"/>
  <c r="T68" i="2"/>
  <c r="AT68" i="2"/>
  <c r="S69" i="2"/>
  <c r="AS69" i="2"/>
  <c r="V70" i="2"/>
  <c r="AV70" i="2"/>
  <c r="R73" i="2"/>
  <c r="AR73" i="2"/>
  <c r="T74" i="2"/>
  <c r="AT74" i="2"/>
  <c r="W75" i="2"/>
  <c r="AW75" i="2"/>
  <c r="W76" i="2"/>
  <c r="AW76" i="2"/>
  <c r="W77" i="2"/>
  <c r="AW77" i="2"/>
  <c r="R79" i="2"/>
  <c r="AR79" i="2"/>
  <c r="R80" i="2"/>
  <c r="AR80" i="2"/>
  <c r="U81" i="2"/>
  <c r="AU81" i="2"/>
  <c r="U84" i="2"/>
  <c r="AU84" i="2"/>
  <c r="R85" i="2"/>
  <c r="AR85" i="2"/>
  <c r="W86" i="2"/>
  <c r="AW86" i="2"/>
  <c r="T87" i="2"/>
  <c r="AT87" i="2"/>
  <c r="V89" i="2"/>
  <c r="AV89" i="2"/>
  <c r="S90" i="2"/>
  <c r="AS90" i="2"/>
  <c r="U92" i="2"/>
  <c r="AU92" i="2"/>
  <c r="V40" i="2"/>
  <c r="AV40" i="2"/>
  <c r="U41" i="2"/>
  <c r="AU41" i="2"/>
  <c r="T37" i="2"/>
  <c r="AT37" i="2"/>
  <c r="U37" i="2"/>
  <c r="AU37" i="2"/>
  <c r="R38" i="2"/>
  <c r="AR38" i="2"/>
  <c r="R46" i="2"/>
  <c r="AR46" i="2"/>
  <c r="T49" i="2"/>
  <c r="AT49" i="2"/>
  <c r="R33" i="2"/>
  <c r="AR33" i="2"/>
  <c r="V37" i="2"/>
  <c r="AV37" i="2"/>
  <c r="T38" i="2"/>
  <c r="AT38" i="2"/>
  <c r="S42" i="2"/>
  <c r="AS42" i="2"/>
  <c r="R43" i="2"/>
  <c r="AR43" i="2"/>
  <c r="R44" i="2"/>
  <c r="AR44" i="2"/>
  <c r="T46" i="2"/>
  <c r="AT46" i="2"/>
  <c r="U49" i="2"/>
  <c r="AU49" i="2"/>
  <c r="U50" i="2"/>
  <c r="AU50" i="2"/>
  <c r="T53" i="2"/>
  <c r="AT53" i="2"/>
  <c r="U55" i="2"/>
  <c r="AU55" i="2"/>
  <c r="V31" i="2"/>
  <c r="AV31" i="2"/>
  <c r="U35" i="2"/>
  <c r="AU35" i="2"/>
  <c r="W38" i="2"/>
  <c r="AW38" i="2"/>
  <c r="U42" i="2"/>
  <c r="AU42" i="2"/>
  <c r="S43" i="2"/>
  <c r="AS43" i="2"/>
  <c r="T44" i="2"/>
  <c r="AT44" i="2"/>
  <c r="U46" i="2"/>
  <c r="AU46" i="2"/>
  <c r="S47" i="2"/>
  <c r="AS47" i="2"/>
  <c r="V49" i="2"/>
  <c r="AV49" i="2"/>
  <c r="V50" i="2"/>
  <c r="AV50" i="2"/>
  <c r="R54" i="2"/>
  <c r="AR54" i="2"/>
  <c r="V55" i="2"/>
  <c r="AV55" i="2"/>
  <c r="W34" i="2"/>
  <c r="AW34" i="2"/>
  <c r="S39" i="2"/>
  <c r="AS39" i="2"/>
  <c r="V42" i="2"/>
  <c r="AV42" i="2"/>
  <c r="U43" i="2"/>
  <c r="AU43" i="2"/>
  <c r="W44" i="2"/>
  <c r="AW44" i="2"/>
  <c r="W46" i="2"/>
  <c r="AW46" i="2"/>
  <c r="T47" i="2"/>
  <c r="AT47" i="2"/>
  <c r="R48" i="2"/>
  <c r="AR48" i="2"/>
  <c r="S50" i="2"/>
  <c r="AS50" i="2"/>
  <c r="W51" i="2"/>
  <c r="AW51" i="2"/>
  <c r="V52" i="2"/>
  <c r="AV52" i="2"/>
  <c r="R53" i="2"/>
  <c r="AR53" i="2"/>
  <c r="T56" i="2"/>
  <c r="AT56" i="2"/>
  <c r="T57" i="2"/>
  <c r="AT57" i="2"/>
  <c r="S48" i="2"/>
  <c r="AS48" i="2"/>
  <c r="S53" i="2"/>
  <c r="AS53" i="2"/>
  <c r="V56" i="2"/>
  <c r="AV56" i="2"/>
  <c r="U57" i="2"/>
  <c r="AU57" i="2"/>
  <c r="U58" i="2"/>
  <c r="AU58" i="2"/>
  <c r="V59" i="2"/>
  <c r="AV59" i="2"/>
  <c r="W60" i="2"/>
  <c r="AW60" i="2"/>
  <c r="V64" i="2"/>
  <c r="AV64" i="2"/>
  <c r="R66" i="2"/>
  <c r="AR66" i="2"/>
  <c r="T69" i="2"/>
  <c r="AT69" i="2"/>
  <c r="V73" i="2"/>
  <c r="AV73" i="2"/>
  <c r="U74" i="2"/>
  <c r="AU74" i="2"/>
  <c r="T75" i="2"/>
  <c r="AT75" i="2"/>
  <c r="R77" i="2"/>
  <c r="AR77" i="2"/>
  <c r="S80" i="2"/>
  <c r="AS80" i="2"/>
  <c r="R81" i="2"/>
  <c r="AR81" i="2"/>
  <c r="W48" i="2"/>
  <c r="AW48" i="2"/>
  <c r="W56" i="2"/>
  <c r="AW56" i="2"/>
  <c r="V57" i="2"/>
  <c r="AV57" i="2"/>
  <c r="W59" i="2"/>
  <c r="AW59" i="2"/>
  <c r="T66" i="2"/>
  <c r="AT66" i="2"/>
  <c r="V69" i="2"/>
  <c r="AV69" i="2"/>
  <c r="S70" i="2"/>
  <c r="AS70" i="2"/>
  <c r="R55" i="2"/>
  <c r="AR55" i="2"/>
  <c r="W57" i="2"/>
  <c r="AW57" i="2"/>
  <c r="R63" i="2"/>
  <c r="AR63" i="2"/>
  <c r="S55" i="2"/>
  <c r="AS55" i="2"/>
  <c r="R61" i="2"/>
  <c r="AR61" i="2"/>
  <c r="U63" i="2"/>
  <c r="AU63" i="2"/>
  <c r="S65" i="2"/>
  <c r="AS65" i="2"/>
  <c r="S67" i="2"/>
  <c r="AS67" i="2"/>
  <c r="S68" i="2"/>
  <c r="AS68" i="2"/>
  <c r="U70" i="2"/>
  <c r="AU70" i="2"/>
  <c r="R71" i="2"/>
  <c r="AR71" i="2"/>
  <c r="S72" i="2"/>
  <c r="AS72" i="2"/>
  <c r="S76" i="2"/>
  <c r="AS76" i="2"/>
  <c r="V77" i="2"/>
  <c r="AV77" i="2"/>
  <c r="T78" i="2"/>
  <c r="AT78" i="2"/>
  <c r="T55" i="2"/>
  <c r="AT55" i="2"/>
  <c r="R60" i="2"/>
  <c r="AR60" i="2"/>
  <c r="S61" i="2"/>
  <c r="AS61" i="2"/>
  <c r="T62" i="2"/>
  <c r="AT62" i="2"/>
  <c r="V63" i="2"/>
  <c r="AV63" i="2"/>
  <c r="T65" i="2"/>
  <c r="AT65" i="2"/>
  <c r="U67" i="2"/>
  <c r="AU67" i="2"/>
  <c r="U68" i="2"/>
  <c r="AU68" i="2"/>
  <c r="W70" i="2"/>
  <c r="AW70" i="2"/>
  <c r="S71" i="2"/>
  <c r="AS71" i="2"/>
  <c r="U72" i="2"/>
  <c r="AU72" i="2"/>
  <c r="T76" i="2"/>
  <c r="AT76" i="2"/>
  <c r="U78" i="2"/>
  <c r="AU78" i="2"/>
  <c r="S79" i="2"/>
  <c r="AS79" i="2"/>
  <c r="W81" i="2"/>
  <c r="AW81" i="2"/>
  <c r="T82" i="2"/>
  <c r="AT82" i="2"/>
  <c r="W83" i="2"/>
  <c r="AW83" i="2"/>
  <c r="R51" i="2"/>
  <c r="AR51" i="2"/>
  <c r="U54" i="2"/>
  <c r="AU54" i="2"/>
  <c r="W55" i="2"/>
  <c r="AW55" i="2"/>
  <c r="S60" i="2"/>
  <c r="AS60" i="2"/>
  <c r="T61" i="2"/>
  <c r="AT61" i="2"/>
  <c r="U62" i="2"/>
  <c r="AU62" i="2"/>
  <c r="W63" i="2"/>
  <c r="AW63" i="2"/>
  <c r="W49" i="2"/>
  <c r="AW49" i="2"/>
  <c r="R50" i="2"/>
  <c r="AR50" i="2"/>
  <c r="V51" i="2"/>
  <c r="AV51" i="2"/>
  <c r="U52" i="2"/>
  <c r="AU52" i="2"/>
  <c r="V54" i="2"/>
  <c r="AV54" i="2"/>
  <c r="S56" i="2"/>
  <c r="AS56" i="2"/>
  <c r="S57" i="2"/>
  <c r="AS57" i="2"/>
  <c r="R58" i="2"/>
  <c r="AR58" i="2"/>
  <c r="T60" i="2"/>
  <c r="AT60" i="2"/>
  <c r="U61" i="2"/>
  <c r="AU61" i="2"/>
  <c r="V62" i="2"/>
  <c r="AV62" i="2"/>
  <c r="S64" i="2"/>
  <c r="AS64" i="2"/>
  <c r="W68" i="2"/>
  <c r="AW68" i="2"/>
  <c r="U71" i="2"/>
  <c r="AU71" i="2"/>
  <c r="W72" i="2"/>
  <c r="AW72" i="2"/>
  <c r="T73" i="2"/>
  <c r="AT73" i="2"/>
  <c r="R74" i="2"/>
  <c r="AR74" i="2"/>
  <c r="V76" i="2"/>
  <c r="AV76" i="2"/>
  <c r="W78" i="2"/>
  <c r="AW78" i="2"/>
  <c r="U79" i="2"/>
  <c r="AU79" i="2"/>
  <c r="W82" i="2"/>
  <c r="AW82" i="2"/>
  <c r="S85" i="2"/>
  <c r="AS85" i="2"/>
  <c r="T86" i="2"/>
  <c r="AT86" i="2"/>
  <c r="U87" i="2"/>
  <c r="AU87" i="2"/>
  <c r="W88" i="2"/>
  <c r="AW88" i="2"/>
  <c r="T90" i="2"/>
  <c r="AT90" i="2"/>
  <c r="T91" i="2"/>
  <c r="AT91" i="2"/>
  <c r="S92" i="2"/>
  <c r="AS92" i="2"/>
  <c r="V94" i="2"/>
  <c r="AV94" i="2"/>
  <c r="S95" i="2"/>
  <c r="AS95" i="2"/>
  <c r="U97" i="2"/>
  <c r="AU97" i="2"/>
  <c r="R98" i="2"/>
  <c r="AR98" i="2"/>
  <c r="W99" i="2"/>
  <c r="AW99" i="2"/>
  <c r="T100" i="2"/>
  <c r="AT100" i="2"/>
  <c r="R67" i="2"/>
  <c r="AR67" i="2"/>
  <c r="T70" i="2"/>
  <c r="AT70" i="2"/>
  <c r="R72" i="2"/>
  <c r="AR72" i="2"/>
  <c r="U76" i="2"/>
  <c r="AU76" i="2"/>
  <c r="V86" i="2"/>
  <c r="AV86" i="2"/>
  <c r="W90" i="2"/>
  <c r="AW90" i="2"/>
  <c r="S91" i="2"/>
  <c r="AS91" i="2"/>
  <c r="R93" i="2"/>
  <c r="AR93" i="2"/>
  <c r="T94" i="2"/>
  <c r="AT94" i="2"/>
  <c r="W95" i="2"/>
  <c r="AW95" i="2"/>
  <c r="W96" i="2"/>
  <c r="AW96" i="2"/>
  <c r="W97" i="2"/>
  <c r="AW97" i="2"/>
  <c r="R99" i="2"/>
  <c r="AR99" i="2"/>
  <c r="R100" i="2"/>
  <c r="AR100" i="2"/>
  <c r="U101" i="2"/>
  <c r="AU101" i="2"/>
  <c r="S102" i="2"/>
  <c r="AS102" i="2"/>
  <c r="U104" i="2"/>
  <c r="AU104" i="2"/>
  <c r="R105" i="2"/>
  <c r="AR105" i="2"/>
  <c r="W106" i="2"/>
  <c r="AW106" i="2"/>
  <c r="T107" i="2"/>
  <c r="AT107" i="2"/>
  <c r="V109" i="2"/>
  <c r="AV109" i="2"/>
  <c r="S110" i="2"/>
  <c r="AS110" i="2"/>
  <c r="U112" i="2"/>
  <c r="AU112" i="2"/>
  <c r="R113" i="2"/>
  <c r="AR113" i="2"/>
  <c r="W114" i="2"/>
  <c r="AW114" i="2"/>
  <c r="T115" i="2"/>
  <c r="AT115" i="2"/>
  <c r="V117" i="2"/>
  <c r="AV117" i="2"/>
  <c r="S118" i="2"/>
  <c r="AS118" i="2"/>
  <c r="U120" i="2"/>
  <c r="AU120" i="2"/>
  <c r="R121" i="2"/>
  <c r="AR121" i="2"/>
  <c r="U66" i="2"/>
  <c r="AU66" i="2"/>
  <c r="V67" i="2"/>
  <c r="AV67" i="2"/>
  <c r="V72" i="2"/>
  <c r="AV72" i="2"/>
  <c r="R75" i="2"/>
  <c r="AR75" i="2"/>
  <c r="T64" i="2"/>
  <c r="AT64" i="2"/>
  <c r="R69" i="2"/>
  <c r="AR69" i="2"/>
  <c r="T71" i="2"/>
  <c r="AT71" i="2"/>
  <c r="U60" i="2"/>
  <c r="AU60" i="2"/>
  <c r="R68" i="2"/>
  <c r="AR68" i="2"/>
  <c r="W69" i="2"/>
  <c r="AW69" i="2"/>
  <c r="V71" i="2"/>
  <c r="AV71" i="2"/>
  <c r="U73" i="2"/>
  <c r="AU73" i="2"/>
  <c r="V75" i="2"/>
  <c r="AV75" i="2"/>
  <c r="S78" i="2"/>
  <c r="AS78" i="2"/>
  <c r="V80" i="2"/>
  <c r="AV80" i="2"/>
  <c r="T81" i="2"/>
  <c r="AT81" i="2"/>
  <c r="S82" i="2"/>
  <c r="AS82" i="2"/>
  <c r="R83" i="2"/>
  <c r="AR83" i="2"/>
  <c r="S84" i="2"/>
  <c r="AS84" i="2"/>
  <c r="V87" i="2"/>
  <c r="AV87" i="2"/>
  <c r="T88" i="2"/>
  <c r="AT88" i="2"/>
  <c r="R89" i="2"/>
  <c r="AR89" i="2"/>
  <c r="W91" i="2"/>
  <c r="AW91" i="2"/>
  <c r="U93" i="2"/>
  <c r="AU93" i="2"/>
  <c r="R96" i="2"/>
  <c r="AR96" i="2"/>
  <c r="T98" i="2"/>
  <c r="AT98" i="2"/>
  <c r="U99" i="2"/>
  <c r="AU99" i="2"/>
  <c r="V100" i="2"/>
  <c r="AV100" i="2"/>
  <c r="V68" i="2"/>
  <c r="AV68" i="2"/>
  <c r="W73" i="2"/>
  <c r="AW73" i="2"/>
  <c r="W65" i="2"/>
  <c r="AW65" i="2"/>
  <c r="W61" i="2"/>
  <c r="AW61" i="2"/>
  <c r="T58" i="2"/>
  <c r="AT58" i="2"/>
  <c r="U59" i="2"/>
  <c r="AU59" i="2"/>
  <c r="V78" i="2"/>
  <c r="AV78" i="2"/>
  <c r="S81" i="2"/>
  <c r="AS81" i="2"/>
  <c r="W84" i="2"/>
  <c r="AW84" i="2"/>
  <c r="V85" i="2"/>
  <c r="AV85" i="2"/>
  <c r="U89" i="2"/>
  <c r="AU89" i="2"/>
  <c r="U75" i="2"/>
  <c r="AU75" i="2"/>
  <c r="S74" i="2"/>
  <c r="AS74" i="2"/>
  <c r="R76" i="2"/>
  <c r="AR76" i="2"/>
  <c r="W74" i="2"/>
  <c r="AW74" i="2"/>
  <c r="S73" i="2"/>
  <c r="AS73" i="2"/>
  <c r="S77" i="2"/>
  <c r="AS77" i="2"/>
  <c r="T77" i="2"/>
  <c r="AT77" i="2"/>
  <c r="U82" i="2"/>
  <c r="AU82" i="2"/>
  <c r="V83" i="2"/>
  <c r="AV83" i="2"/>
  <c r="T84" i="2"/>
  <c r="AT84" i="2"/>
  <c r="T85" i="2"/>
  <c r="AT85" i="2"/>
  <c r="S89" i="2"/>
  <c r="AS89" i="2"/>
  <c r="U91" i="2"/>
  <c r="AU91" i="2"/>
  <c r="W92" i="2"/>
  <c r="AW92" i="2"/>
  <c r="W93" i="2"/>
  <c r="AW93" i="2"/>
  <c r="R95" i="2"/>
  <c r="AR95" i="2"/>
  <c r="T96" i="2"/>
  <c r="AT96" i="2"/>
  <c r="U98" i="2"/>
  <c r="AU98" i="2"/>
  <c r="W100" i="2"/>
  <c r="AW100" i="2"/>
  <c r="T102" i="2"/>
  <c r="AT102" i="2"/>
  <c r="T103" i="2"/>
  <c r="AT103" i="2"/>
  <c r="S104" i="2"/>
  <c r="AS104" i="2"/>
  <c r="V105" i="2"/>
  <c r="AV105" i="2"/>
  <c r="R108" i="2"/>
  <c r="AR108" i="2"/>
  <c r="T109" i="2"/>
  <c r="AT109" i="2"/>
  <c r="W110" i="2"/>
  <c r="AW110" i="2"/>
  <c r="W80" i="2"/>
  <c r="AW80" i="2"/>
  <c r="V81" i="2"/>
  <c r="AV81" i="2"/>
  <c r="U83" i="2"/>
  <c r="AU83" i="2"/>
  <c r="R86" i="2"/>
  <c r="AR86" i="2"/>
  <c r="V88" i="2"/>
  <c r="AV88" i="2"/>
  <c r="R82" i="2"/>
  <c r="AR82" i="2"/>
  <c r="U85" i="2"/>
  <c r="AU85" i="2"/>
  <c r="S86" i="2"/>
  <c r="AS86" i="2"/>
  <c r="R87" i="2"/>
  <c r="AR87" i="2"/>
  <c r="S93" i="2"/>
  <c r="AS93" i="2"/>
  <c r="U95" i="2"/>
  <c r="AU95" i="2"/>
  <c r="W98" i="2"/>
  <c r="AW98" i="2"/>
  <c r="S100" i="2"/>
  <c r="AS100" i="2"/>
  <c r="W102" i="2"/>
  <c r="AW102" i="2"/>
  <c r="S103" i="2"/>
  <c r="AS103" i="2"/>
  <c r="U105" i="2"/>
  <c r="AU105" i="2"/>
  <c r="R106" i="2"/>
  <c r="AR106" i="2"/>
  <c r="S107" i="2"/>
  <c r="AS107" i="2"/>
  <c r="R111" i="2"/>
  <c r="AR111" i="2"/>
  <c r="T113" i="2"/>
  <c r="AT113" i="2"/>
  <c r="U114" i="2"/>
  <c r="AU114" i="2"/>
  <c r="V115" i="2"/>
  <c r="AV115" i="2"/>
  <c r="R117" i="2"/>
  <c r="AR117" i="2"/>
  <c r="U118" i="2"/>
  <c r="AU118" i="2"/>
  <c r="U119" i="2"/>
  <c r="AU119" i="2"/>
  <c r="T120" i="2"/>
  <c r="AT120" i="2"/>
  <c r="W121" i="2"/>
  <c r="AW121" i="2"/>
  <c r="T122" i="2"/>
  <c r="AT122" i="2"/>
  <c r="V124" i="2"/>
  <c r="AV124" i="2"/>
  <c r="S125" i="2"/>
  <c r="AS125" i="2"/>
  <c r="U127" i="2"/>
  <c r="AU127" i="2"/>
  <c r="R128" i="2"/>
  <c r="AR128" i="2"/>
  <c r="W129" i="2"/>
  <c r="AW129" i="2"/>
  <c r="T130" i="2"/>
  <c r="AT130" i="2"/>
  <c r="V132" i="2"/>
  <c r="AV132" i="2"/>
  <c r="S133" i="2"/>
  <c r="AS133" i="2"/>
  <c r="U135" i="2"/>
  <c r="AU135" i="2"/>
  <c r="R136" i="2"/>
  <c r="AR136" i="2"/>
  <c r="W137" i="2"/>
  <c r="AW137" i="2"/>
  <c r="T138" i="2"/>
  <c r="AT138" i="2"/>
  <c r="V140" i="2"/>
  <c r="AV140" i="2"/>
  <c r="S141" i="2"/>
  <c r="AS141" i="2"/>
  <c r="U143" i="2"/>
  <c r="AU143" i="2"/>
  <c r="R144" i="2"/>
  <c r="AR144" i="2"/>
  <c r="W145" i="2"/>
  <c r="AW145" i="2"/>
  <c r="T146" i="2"/>
  <c r="AT146" i="2"/>
  <c r="V148" i="2"/>
  <c r="AV148" i="2"/>
  <c r="S149" i="2"/>
  <c r="AS149" i="2"/>
  <c r="U151" i="2"/>
  <c r="AU151" i="2"/>
  <c r="R152" i="2"/>
  <c r="AR152" i="2"/>
  <c r="W153" i="2"/>
  <c r="AW153" i="2"/>
  <c r="T154" i="2"/>
  <c r="AT154" i="2"/>
  <c r="V156" i="2"/>
  <c r="AV156" i="2"/>
  <c r="S157" i="2"/>
  <c r="AS157" i="2"/>
  <c r="U159" i="2"/>
  <c r="AU159" i="2"/>
  <c r="R160" i="2"/>
  <c r="AR160" i="2"/>
  <c r="W161" i="2"/>
  <c r="AW161" i="2"/>
  <c r="T162" i="2"/>
  <c r="AT162" i="2"/>
  <c r="V164" i="2"/>
  <c r="AV164" i="2"/>
  <c r="S165" i="2"/>
  <c r="AS165" i="2"/>
  <c r="U167" i="2"/>
  <c r="AU167" i="2"/>
  <c r="R168" i="2"/>
  <c r="AR168" i="2"/>
  <c r="W169" i="2"/>
  <c r="AW169" i="2"/>
  <c r="T170" i="2"/>
  <c r="AT170" i="2"/>
  <c r="V172" i="2"/>
  <c r="AV172" i="2"/>
  <c r="S173" i="2"/>
  <c r="AS173" i="2"/>
  <c r="U175" i="2"/>
  <c r="AU175" i="2"/>
  <c r="W85" i="2"/>
  <c r="AW85" i="2"/>
  <c r="U86" i="2"/>
  <c r="AU86" i="2"/>
  <c r="S87" i="2"/>
  <c r="AS87" i="2"/>
  <c r="W87" i="2"/>
  <c r="AW87" i="2"/>
  <c r="R91" i="2"/>
  <c r="AR91" i="2"/>
  <c r="V93" i="2"/>
  <c r="AV93" i="2"/>
  <c r="R94" i="2"/>
  <c r="AR94" i="2"/>
  <c r="S96" i="2"/>
  <c r="AS96" i="2"/>
  <c r="T99" i="2"/>
  <c r="AT99" i="2"/>
  <c r="S101" i="2"/>
  <c r="AS101" i="2"/>
  <c r="V103" i="2"/>
  <c r="AV103" i="2"/>
  <c r="T79" i="2"/>
  <c r="AT79" i="2"/>
  <c r="R84" i="2"/>
  <c r="AR84" i="2"/>
  <c r="R88" i="2"/>
  <c r="AR88" i="2"/>
  <c r="T89" i="2"/>
  <c r="AT89" i="2"/>
  <c r="R90" i="2"/>
  <c r="AR90" i="2"/>
  <c r="T92" i="2"/>
  <c r="AT92" i="2"/>
  <c r="U94" i="2"/>
  <c r="AU94" i="2"/>
  <c r="V96" i="2"/>
  <c r="AV96" i="2"/>
  <c r="S97" i="2"/>
  <c r="AS97" i="2"/>
  <c r="V101" i="2"/>
  <c r="AV101" i="2"/>
  <c r="V79" i="2"/>
  <c r="AV79" i="2"/>
  <c r="S83" i="2"/>
  <c r="AS83" i="2"/>
  <c r="V84" i="2"/>
  <c r="AV84" i="2"/>
  <c r="U80" i="2"/>
  <c r="AU80" i="2"/>
  <c r="T83" i="2"/>
  <c r="AT83" i="2"/>
  <c r="U88" i="2"/>
  <c r="AU88" i="2"/>
  <c r="V92" i="2"/>
  <c r="AV92" i="2"/>
  <c r="T97" i="2"/>
  <c r="AT97" i="2"/>
  <c r="W103" i="2"/>
  <c r="AW103" i="2"/>
  <c r="T104" i="2"/>
  <c r="AT104" i="2"/>
  <c r="T105" i="2"/>
  <c r="AT105" i="2"/>
  <c r="V106" i="2"/>
  <c r="AV106" i="2"/>
  <c r="R109" i="2"/>
  <c r="AR109" i="2"/>
  <c r="T110" i="2"/>
  <c r="AT110" i="2"/>
  <c r="V112" i="2"/>
  <c r="AV112" i="2"/>
  <c r="U113" i="2"/>
  <c r="AU113" i="2"/>
  <c r="U115" i="2"/>
  <c r="AU115" i="2"/>
  <c r="S116" i="2"/>
  <c r="AS116" i="2"/>
  <c r="S119" i="2"/>
  <c r="AS119" i="2"/>
  <c r="W120" i="2"/>
  <c r="AW120" i="2"/>
  <c r="U121" i="2"/>
  <c r="AU121" i="2"/>
  <c r="R123" i="2"/>
  <c r="AR123" i="2"/>
  <c r="T124" i="2"/>
  <c r="AT124" i="2"/>
  <c r="W125" i="2"/>
  <c r="AW125" i="2"/>
  <c r="W126" i="2"/>
  <c r="AW126" i="2"/>
  <c r="U90" i="2"/>
  <c r="AU90" i="2"/>
  <c r="V97" i="2"/>
  <c r="AV97" i="2"/>
  <c r="S98" i="2"/>
  <c r="AS98" i="2"/>
  <c r="V90" i="2"/>
  <c r="AV90" i="2"/>
  <c r="U96" i="2"/>
  <c r="AU96" i="2"/>
  <c r="V98" i="2"/>
  <c r="AV98" i="2"/>
  <c r="W104" i="2"/>
  <c r="AW104" i="2"/>
  <c r="R107" i="2"/>
  <c r="AR107" i="2"/>
  <c r="S108" i="2"/>
  <c r="AS108" i="2"/>
  <c r="U109" i="2"/>
  <c r="AU109" i="2"/>
  <c r="V110" i="2"/>
  <c r="AV110" i="2"/>
  <c r="T111" i="2"/>
  <c r="AT111" i="2"/>
  <c r="W113" i="2"/>
  <c r="AW113" i="2"/>
  <c r="S114" i="2"/>
  <c r="AS114" i="2"/>
  <c r="U116" i="2"/>
  <c r="AU116" i="2"/>
  <c r="V91" i="2"/>
  <c r="AV91" i="2"/>
  <c r="R101" i="2"/>
  <c r="AR101" i="2"/>
  <c r="R102" i="2"/>
  <c r="AR102" i="2"/>
  <c r="U107" i="2"/>
  <c r="AU107" i="2"/>
  <c r="T108" i="2"/>
  <c r="AT108" i="2"/>
  <c r="W109" i="2"/>
  <c r="AW109" i="2"/>
  <c r="U111" i="2"/>
  <c r="AU111" i="2"/>
  <c r="T114" i="2"/>
  <c r="AT114" i="2"/>
  <c r="V116" i="2"/>
  <c r="AV116" i="2"/>
  <c r="S117" i="2"/>
  <c r="AS117" i="2"/>
  <c r="W119" i="2"/>
  <c r="AW119" i="2"/>
  <c r="R122" i="2"/>
  <c r="AR122" i="2"/>
  <c r="U123" i="2"/>
  <c r="AU123" i="2"/>
  <c r="R126" i="2"/>
  <c r="AR126" i="2"/>
  <c r="T128" i="2"/>
  <c r="AT128" i="2"/>
  <c r="U129" i="2"/>
  <c r="AU129" i="2"/>
  <c r="V130" i="2"/>
  <c r="AV130" i="2"/>
  <c r="R132" i="2"/>
  <c r="AR132" i="2"/>
  <c r="U133" i="2"/>
  <c r="AU133" i="2"/>
  <c r="U134" i="2"/>
  <c r="AU134" i="2"/>
  <c r="T135" i="2"/>
  <c r="AT135" i="2"/>
  <c r="W136" i="2"/>
  <c r="AW136" i="2"/>
  <c r="S139" i="2"/>
  <c r="AS139" i="2"/>
  <c r="U140" i="2"/>
  <c r="AU140" i="2"/>
  <c r="S145" i="2"/>
  <c r="AS145" i="2"/>
  <c r="S146" i="2"/>
  <c r="AS146" i="2"/>
  <c r="V147" i="2"/>
  <c r="AV147" i="2"/>
  <c r="R149" i="2"/>
  <c r="AR149" i="2"/>
  <c r="S150" i="2"/>
  <c r="AS150" i="2"/>
  <c r="R151" i="2"/>
  <c r="AR151" i="2"/>
  <c r="U152" i="2"/>
  <c r="AU152" i="2"/>
  <c r="V153" i="2"/>
  <c r="AV153" i="2"/>
  <c r="W154" i="2"/>
  <c r="AW154" i="2"/>
  <c r="S156" i="2"/>
  <c r="AS156" i="2"/>
  <c r="V157" i="2"/>
  <c r="AV157" i="2"/>
  <c r="V158" i="2"/>
  <c r="AV158" i="2"/>
  <c r="V159" i="2"/>
  <c r="AV159" i="2"/>
  <c r="T163" i="2"/>
  <c r="AT163" i="2"/>
  <c r="W164" i="2"/>
  <c r="AW164" i="2"/>
  <c r="S168" i="2"/>
  <c r="AS168" i="2"/>
  <c r="T169" i="2"/>
  <c r="AT169" i="2"/>
  <c r="U170" i="2"/>
  <c r="AU170" i="2"/>
  <c r="W171" i="2"/>
  <c r="AW171" i="2"/>
  <c r="T173" i="2"/>
  <c r="AT173" i="2"/>
  <c r="T174" i="2"/>
  <c r="AT174" i="2"/>
  <c r="S175" i="2"/>
  <c r="AS175" i="2"/>
  <c r="R176" i="2"/>
  <c r="AR176" i="2"/>
  <c r="W177" i="2"/>
  <c r="AW177" i="2"/>
  <c r="T178" i="2"/>
  <c r="AT178" i="2"/>
  <c r="V180" i="2"/>
  <c r="AV180" i="2"/>
  <c r="S181" i="2"/>
  <c r="AS181" i="2"/>
  <c r="U183" i="2"/>
  <c r="AU183" i="2"/>
  <c r="R184" i="2"/>
  <c r="AR184" i="2"/>
  <c r="W185" i="2"/>
  <c r="AW185" i="2"/>
  <c r="T186" i="2"/>
  <c r="AT186" i="2"/>
  <c r="V188" i="2"/>
  <c r="AV188" i="2"/>
  <c r="S189" i="2"/>
  <c r="AS189" i="2"/>
  <c r="U191" i="2"/>
  <c r="AU191" i="2"/>
  <c r="T101" i="2"/>
  <c r="AT101" i="2"/>
  <c r="U102" i="2"/>
  <c r="AU102" i="2"/>
  <c r="V107" i="2"/>
  <c r="AV107" i="2"/>
  <c r="U108" i="2"/>
  <c r="AU108" i="2"/>
  <c r="V111" i="2"/>
  <c r="AV111" i="2"/>
  <c r="S99" i="2"/>
  <c r="AS99" i="2"/>
  <c r="W101" i="2"/>
  <c r="AW101" i="2"/>
  <c r="V102" i="2"/>
  <c r="AV102" i="2"/>
  <c r="W89" i="2"/>
  <c r="AW89" i="2"/>
  <c r="T93" i="2"/>
  <c r="AT93" i="2"/>
  <c r="S94" i="2"/>
  <c r="AS94" i="2"/>
  <c r="T95" i="2"/>
  <c r="AT95" i="2"/>
  <c r="V99" i="2"/>
  <c r="AV99" i="2"/>
  <c r="R103" i="2"/>
  <c r="AR103" i="2"/>
  <c r="T106" i="2"/>
  <c r="AT106" i="2"/>
  <c r="S88" i="2"/>
  <c r="AS88" i="2"/>
  <c r="R92" i="2"/>
  <c r="AR92" i="2"/>
  <c r="W94" i="2"/>
  <c r="AW94" i="2"/>
  <c r="V95" i="2"/>
  <c r="AV95" i="2"/>
  <c r="R97" i="2"/>
  <c r="AR97" i="2"/>
  <c r="U103" i="2"/>
  <c r="AU103" i="2"/>
  <c r="R104" i="2"/>
  <c r="AR104" i="2"/>
  <c r="S105" i="2"/>
  <c r="AS105" i="2"/>
  <c r="U106" i="2"/>
  <c r="AU106" i="2"/>
  <c r="R110" i="2"/>
  <c r="AR110" i="2"/>
  <c r="T112" i="2"/>
  <c r="AT112" i="2"/>
  <c r="W105" i="2"/>
  <c r="AW105" i="2"/>
  <c r="W111" i="2"/>
  <c r="AW111" i="2"/>
  <c r="V104" i="2"/>
  <c r="AV104" i="2"/>
  <c r="W112" i="2"/>
  <c r="AW112" i="2"/>
  <c r="V113" i="2"/>
  <c r="AV113" i="2"/>
  <c r="R114" i="2"/>
  <c r="AR114" i="2"/>
  <c r="W116" i="2"/>
  <c r="AW116" i="2"/>
  <c r="W117" i="2"/>
  <c r="AW117" i="2"/>
  <c r="T118" i="2"/>
  <c r="AT118" i="2"/>
  <c r="V121" i="2"/>
  <c r="AV121" i="2"/>
  <c r="R115" i="2"/>
  <c r="AR115" i="2"/>
  <c r="R119" i="2"/>
  <c r="AR119" i="2"/>
  <c r="U100" i="2"/>
  <c r="AU100" i="2"/>
  <c r="S106" i="2"/>
  <c r="AS106" i="2"/>
  <c r="W108" i="2"/>
  <c r="AW108" i="2"/>
  <c r="U110" i="2"/>
  <c r="AU110" i="2"/>
  <c r="S111" i="2"/>
  <c r="AS111" i="2"/>
  <c r="R112" i="2"/>
  <c r="AR112" i="2"/>
  <c r="R116" i="2"/>
  <c r="AR116" i="2"/>
  <c r="T117" i="2"/>
  <c r="AT117" i="2"/>
  <c r="V120" i="2"/>
  <c r="AV120" i="2"/>
  <c r="S121" i="2"/>
  <c r="AS121" i="2"/>
  <c r="U122" i="2"/>
  <c r="AU122" i="2"/>
  <c r="W123" i="2"/>
  <c r="AW123" i="2"/>
  <c r="W127" i="2"/>
  <c r="AW127" i="2"/>
  <c r="V128" i="2"/>
  <c r="AV128" i="2"/>
  <c r="R129" i="2"/>
  <c r="AR129" i="2"/>
  <c r="W130" i="2"/>
  <c r="AW130" i="2"/>
  <c r="T131" i="2"/>
  <c r="AT131" i="2"/>
  <c r="T134" i="2"/>
  <c r="AT134" i="2"/>
  <c r="V136" i="2"/>
  <c r="AV136" i="2"/>
  <c r="R137" i="2"/>
  <c r="AR137" i="2"/>
  <c r="V138" i="2"/>
  <c r="AV138" i="2"/>
  <c r="U139" i="2"/>
  <c r="AU139" i="2"/>
  <c r="S140" i="2"/>
  <c r="AS140" i="2"/>
  <c r="T142" i="2"/>
  <c r="AT142" i="2"/>
  <c r="V143" i="2"/>
  <c r="AV143" i="2"/>
  <c r="S144" i="2"/>
  <c r="AS144" i="2"/>
  <c r="W146" i="2"/>
  <c r="AW146" i="2"/>
  <c r="T147" i="2"/>
  <c r="AT147" i="2"/>
  <c r="R148" i="2"/>
  <c r="AR148" i="2"/>
  <c r="W150" i="2"/>
  <c r="AW150" i="2"/>
  <c r="U157" i="2"/>
  <c r="AU157" i="2"/>
  <c r="R158" i="2"/>
  <c r="AR158" i="2"/>
  <c r="T159" i="2"/>
  <c r="AT159" i="2"/>
  <c r="S160" i="2"/>
  <c r="AS160" i="2"/>
  <c r="R162" i="2"/>
  <c r="AR162" i="2"/>
  <c r="V165" i="2"/>
  <c r="AV165" i="2"/>
  <c r="S166" i="2"/>
  <c r="AS166" i="2"/>
  <c r="T167" i="2"/>
  <c r="AT167" i="2"/>
  <c r="T168" i="2"/>
  <c r="AT168" i="2"/>
  <c r="W170" i="2"/>
  <c r="AW170" i="2"/>
  <c r="U171" i="2"/>
  <c r="AU171" i="2"/>
  <c r="S172" i="2"/>
  <c r="AS172" i="2"/>
  <c r="R175" i="2"/>
  <c r="AR175" i="2"/>
  <c r="W176" i="2"/>
  <c r="AW176" i="2"/>
  <c r="S179" i="2"/>
  <c r="AS179" i="2"/>
  <c r="U180" i="2"/>
  <c r="AU180" i="2"/>
  <c r="S185" i="2"/>
  <c r="AS185" i="2"/>
  <c r="S186" i="2"/>
  <c r="AS186" i="2"/>
  <c r="V187" i="2"/>
  <c r="AV187" i="2"/>
  <c r="R189" i="2"/>
  <c r="AR189" i="2"/>
  <c r="S190" i="2"/>
  <c r="AS190" i="2"/>
  <c r="R191" i="2"/>
  <c r="AR191" i="2"/>
  <c r="U193" i="2"/>
  <c r="AU193" i="2"/>
  <c r="R194" i="2"/>
  <c r="AR194" i="2"/>
  <c r="W195" i="2"/>
  <c r="AW195" i="2"/>
  <c r="T196" i="2"/>
  <c r="AT196" i="2"/>
  <c r="V198" i="2"/>
  <c r="AV198" i="2"/>
  <c r="S199" i="2"/>
  <c r="AS199" i="2"/>
  <c r="U201" i="2"/>
  <c r="AU201" i="2"/>
  <c r="R202" i="2"/>
  <c r="AR202" i="2"/>
  <c r="W203" i="2"/>
  <c r="AW203" i="2"/>
  <c r="T204" i="2"/>
  <c r="AT204" i="2"/>
  <c r="V206" i="2"/>
  <c r="AV206" i="2"/>
  <c r="S207" i="2"/>
  <c r="AS207" i="2"/>
  <c r="U209" i="2"/>
  <c r="AU209" i="2"/>
  <c r="R210" i="2"/>
  <c r="AR210" i="2"/>
  <c r="W211" i="2"/>
  <c r="AW211" i="2"/>
  <c r="T212" i="2"/>
  <c r="AT212" i="2"/>
  <c r="S113" i="2"/>
  <c r="AS113" i="2"/>
  <c r="W118" i="2"/>
  <c r="AW118" i="2"/>
  <c r="T121" i="2"/>
  <c r="AT121" i="2"/>
  <c r="S122" i="2"/>
  <c r="AS122" i="2"/>
  <c r="W124" i="2"/>
  <c r="AW124" i="2"/>
  <c r="T129" i="2"/>
  <c r="AT129" i="2"/>
  <c r="U131" i="2"/>
  <c r="AU131" i="2"/>
  <c r="S132" i="2"/>
  <c r="AS132" i="2"/>
  <c r="V133" i="2"/>
  <c r="AV133" i="2"/>
  <c r="W134" i="2"/>
  <c r="AW134" i="2"/>
  <c r="S135" i="2"/>
  <c r="AS135" i="2"/>
  <c r="U136" i="2"/>
  <c r="AU136" i="2"/>
  <c r="V137" i="2"/>
  <c r="AV137" i="2"/>
  <c r="U138" i="2"/>
  <c r="AU138" i="2"/>
  <c r="R140" i="2"/>
  <c r="AR140" i="2"/>
  <c r="T141" i="2"/>
  <c r="AT141" i="2"/>
  <c r="S143" i="2"/>
  <c r="AS143" i="2"/>
  <c r="R146" i="2"/>
  <c r="AR146" i="2"/>
  <c r="W147" i="2"/>
  <c r="AW147" i="2"/>
  <c r="T150" i="2"/>
  <c r="AT150" i="2"/>
  <c r="S109" i="2"/>
  <c r="AS109" i="2"/>
  <c r="V122" i="2"/>
  <c r="AV122" i="2"/>
  <c r="W122" i="2"/>
  <c r="AW122" i="2"/>
  <c r="T126" i="2"/>
  <c r="AT126" i="2"/>
  <c r="S112" i="2"/>
  <c r="AS112" i="2"/>
  <c r="T116" i="2"/>
  <c r="AT116" i="2"/>
  <c r="S123" i="2"/>
  <c r="AS123" i="2"/>
  <c r="U126" i="2"/>
  <c r="AU126" i="2"/>
  <c r="R127" i="2"/>
  <c r="AR127" i="2"/>
  <c r="W128" i="2"/>
  <c r="AW128" i="2"/>
  <c r="U130" i="2"/>
  <c r="AU130" i="2"/>
  <c r="W132" i="2"/>
  <c r="AW132" i="2"/>
  <c r="R139" i="2"/>
  <c r="AR139" i="2"/>
  <c r="W141" i="2"/>
  <c r="AW141" i="2"/>
  <c r="S142" i="2"/>
  <c r="AS142" i="2"/>
  <c r="V144" i="2"/>
  <c r="AV144" i="2"/>
  <c r="S148" i="2"/>
  <c r="AS148" i="2"/>
  <c r="V149" i="2"/>
  <c r="AV149" i="2"/>
  <c r="T151" i="2"/>
  <c r="AT151" i="2"/>
  <c r="W152" i="2"/>
  <c r="AW152" i="2"/>
  <c r="S115" i="2"/>
  <c r="AS115" i="2"/>
  <c r="T123" i="2"/>
  <c r="AT123" i="2"/>
  <c r="R125" i="2"/>
  <c r="AR125" i="2"/>
  <c r="V126" i="2"/>
  <c r="AV126" i="2"/>
  <c r="S127" i="2"/>
  <c r="AS127" i="2"/>
  <c r="T139" i="2"/>
  <c r="AT139" i="2"/>
  <c r="U142" i="2"/>
  <c r="AU142" i="2"/>
  <c r="W144" i="2"/>
  <c r="AW144" i="2"/>
  <c r="T148" i="2"/>
  <c r="AT148" i="2"/>
  <c r="W149" i="2"/>
  <c r="AW149" i="2"/>
  <c r="V151" i="2"/>
  <c r="AV151" i="2"/>
  <c r="U154" i="2"/>
  <c r="AU154" i="2"/>
  <c r="V155" i="2"/>
  <c r="AV155" i="2"/>
  <c r="V161" i="2"/>
  <c r="AV161" i="2"/>
  <c r="U163" i="2"/>
  <c r="AU163" i="2"/>
  <c r="U164" i="2"/>
  <c r="AU164" i="2"/>
  <c r="W115" i="2"/>
  <c r="AW115" i="2"/>
  <c r="U117" i="2"/>
  <c r="AU117" i="2"/>
  <c r="T119" i="2"/>
  <c r="AT119" i="2"/>
  <c r="V123" i="2"/>
  <c r="AV123" i="2"/>
  <c r="R124" i="2"/>
  <c r="AR124" i="2"/>
  <c r="T125" i="2"/>
  <c r="AT125" i="2"/>
  <c r="T127" i="2"/>
  <c r="AT127" i="2"/>
  <c r="V108" i="2"/>
  <c r="AV108" i="2"/>
  <c r="V114" i="2"/>
  <c r="AV114" i="2"/>
  <c r="R118" i="2"/>
  <c r="AR118" i="2"/>
  <c r="V119" i="2"/>
  <c r="AV119" i="2"/>
  <c r="R120" i="2"/>
  <c r="AR120" i="2"/>
  <c r="S124" i="2"/>
  <c r="AS124" i="2"/>
  <c r="U125" i="2"/>
  <c r="AU125" i="2"/>
  <c r="V127" i="2"/>
  <c r="AV127" i="2"/>
  <c r="R131" i="2"/>
  <c r="AR131" i="2"/>
  <c r="R133" i="2"/>
  <c r="AR133" i="2"/>
  <c r="S134" i="2"/>
  <c r="AS134" i="2"/>
  <c r="S136" i="2"/>
  <c r="AS136" i="2"/>
  <c r="T137" i="2"/>
  <c r="AT137" i="2"/>
  <c r="R138" i="2"/>
  <c r="AR138" i="2"/>
  <c r="W139" i="2"/>
  <c r="AW139" i="2"/>
  <c r="W142" i="2"/>
  <c r="AW142" i="2"/>
  <c r="S147" i="2"/>
  <c r="AS147" i="2"/>
  <c r="W148" i="2"/>
  <c r="AW148" i="2"/>
  <c r="R153" i="2"/>
  <c r="AR153" i="2"/>
  <c r="S158" i="2"/>
  <c r="AS158" i="2"/>
  <c r="U162" i="2"/>
  <c r="AU162" i="2"/>
  <c r="W163" i="2"/>
  <c r="AW163" i="2"/>
  <c r="W167" i="2"/>
  <c r="AW167" i="2"/>
  <c r="S171" i="2"/>
  <c r="AS171" i="2"/>
  <c r="W172" i="2"/>
  <c r="AW172" i="2"/>
  <c r="U177" i="2"/>
  <c r="AU177" i="2"/>
  <c r="U181" i="2"/>
  <c r="AU181" i="2"/>
  <c r="W182" i="2"/>
  <c r="AW182" i="2"/>
  <c r="V184" i="2"/>
  <c r="AV184" i="2"/>
  <c r="T185" i="2"/>
  <c r="AT185" i="2"/>
  <c r="W107" i="2"/>
  <c r="AW107" i="2"/>
  <c r="V118" i="2"/>
  <c r="AV118" i="2"/>
  <c r="S120" i="2"/>
  <c r="AS120" i="2"/>
  <c r="U124" i="2"/>
  <c r="AU124" i="2"/>
  <c r="V125" i="2"/>
  <c r="AV125" i="2"/>
  <c r="S129" i="2"/>
  <c r="AS129" i="2"/>
  <c r="S131" i="2"/>
  <c r="AS131" i="2"/>
  <c r="T133" i="2"/>
  <c r="AT133" i="2"/>
  <c r="V134" i="2"/>
  <c r="AV134" i="2"/>
  <c r="R135" i="2"/>
  <c r="AR135" i="2"/>
  <c r="T136" i="2"/>
  <c r="AT136" i="2"/>
  <c r="U137" i="2"/>
  <c r="AU137" i="2"/>
  <c r="S138" i="2"/>
  <c r="AS138" i="2"/>
  <c r="R141" i="2"/>
  <c r="AR141" i="2"/>
  <c r="R143" i="2"/>
  <c r="AR143" i="2"/>
  <c r="R145" i="2"/>
  <c r="AR145" i="2"/>
  <c r="U147" i="2"/>
  <c r="AU147" i="2"/>
  <c r="R150" i="2"/>
  <c r="AR150" i="2"/>
  <c r="S153" i="2"/>
  <c r="AS153" i="2"/>
  <c r="T158" i="2"/>
  <c r="AT158" i="2"/>
  <c r="T160" i="2"/>
  <c r="AT160" i="2"/>
  <c r="V162" i="2"/>
  <c r="AV162" i="2"/>
  <c r="R166" i="2"/>
  <c r="AR166" i="2"/>
  <c r="T171" i="2"/>
  <c r="AT171" i="2"/>
  <c r="R174" i="2"/>
  <c r="AR174" i="2"/>
  <c r="V177" i="2"/>
  <c r="AV177" i="2"/>
  <c r="V181" i="2"/>
  <c r="AV181" i="2"/>
  <c r="W184" i="2"/>
  <c r="AW184" i="2"/>
  <c r="U185" i="2"/>
  <c r="AU185" i="2"/>
  <c r="W188" i="2"/>
  <c r="AW188" i="2"/>
  <c r="V189" i="2"/>
  <c r="AV189" i="2"/>
  <c r="R190" i="2"/>
  <c r="AR190" i="2"/>
  <c r="V191" i="2"/>
  <c r="AV191" i="2"/>
  <c r="V192" i="2"/>
  <c r="AV192" i="2"/>
  <c r="V193" i="2"/>
  <c r="AV193" i="2"/>
  <c r="T197" i="2"/>
  <c r="AT197" i="2"/>
  <c r="W198" i="2"/>
  <c r="AW198" i="2"/>
  <c r="S202" i="2"/>
  <c r="AS202" i="2"/>
  <c r="T203" i="2"/>
  <c r="AT203" i="2"/>
  <c r="U204" i="2"/>
  <c r="AU204" i="2"/>
  <c r="W205" i="2"/>
  <c r="AW205" i="2"/>
  <c r="T207" i="2"/>
  <c r="AT207" i="2"/>
  <c r="T208" i="2"/>
  <c r="AT208" i="2"/>
  <c r="S209" i="2"/>
  <c r="AS209" i="2"/>
  <c r="V210" i="2"/>
  <c r="AV210" i="2"/>
  <c r="U214" i="2"/>
  <c r="AU214" i="2"/>
  <c r="R215" i="2"/>
  <c r="AR215" i="2"/>
  <c r="W216" i="2"/>
  <c r="AW216" i="2"/>
  <c r="T217" i="2"/>
  <c r="AT217" i="2"/>
  <c r="V219" i="2"/>
  <c r="AV219" i="2"/>
  <c r="S220" i="2"/>
  <c r="AS220" i="2"/>
  <c r="U222" i="2"/>
  <c r="AU222" i="2"/>
  <c r="R223" i="2"/>
  <c r="AR223" i="2"/>
  <c r="W224" i="2"/>
  <c r="AW224" i="2"/>
  <c r="T225" i="2"/>
  <c r="AT225" i="2"/>
  <c r="V227" i="2"/>
  <c r="AV227" i="2"/>
  <c r="S228" i="2"/>
  <c r="AS228" i="2"/>
  <c r="U230" i="2"/>
  <c r="AU230" i="2"/>
  <c r="R231" i="2"/>
  <c r="AR231" i="2"/>
  <c r="W232" i="2"/>
  <c r="AW232" i="2"/>
  <c r="T233" i="2"/>
  <c r="AT233" i="2"/>
  <c r="V235" i="2"/>
  <c r="AV235" i="2"/>
  <c r="S236" i="2"/>
  <c r="AS236" i="2"/>
  <c r="U238" i="2"/>
  <c r="AU238" i="2"/>
  <c r="R239" i="2"/>
  <c r="AR239" i="2"/>
  <c r="W240" i="2"/>
  <c r="AW240" i="2"/>
  <c r="T241" i="2"/>
  <c r="AT241" i="2"/>
  <c r="V243" i="2"/>
  <c r="AV243" i="2"/>
  <c r="S244" i="2"/>
  <c r="AS244" i="2"/>
  <c r="U246" i="2"/>
  <c r="AU246" i="2"/>
  <c r="R247" i="2"/>
  <c r="AR247" i="2"/>
  <c r="W248" i="2"/>
  <c r="AW248" i="2"/>
  <c r="T249" i="2"/>
  <c r="AT249" i="2"/>
  <c r="V251" i="2"/>
  <c r="AV251" i="2"/>
  <c r="S252" i="2"/>
  <c r="AS252" i="2"/>
  <c r="U254" i="2"/>
  <c r="AU254" i="2"/>
  <c r="R255" i="2"/>
  <c r="AR255" i="2"/>
  <c r="W256" i="2"/>
  <c r="AW256" i="2"/>
  <c r="T257" i="2"/>
  <c r="AT257" i="2"/>
  <c r="V259" i="2"/>
  <c r="AV259" i="2"/>
  <c r="S260" i="2"/>
  <c r="AS260" i="2"/>
  <c r="U262" i="2"/>
  <c r="AU262" i="2"/>
  <c r="R263" i="2"/>
  <c r="AR263" i="2"/>
  <c r="W264" i="2"/>
  <c r="AW264" i="2"/>
  <c r="T265" i="2"/>
  <c r="AT265" i="2"/>
  <c r="V267" i="2"/>
  <c r="AV267" i="2"/>
  <c r="S268" i="2"/>
  <c r="AS268" i="2"/>
  <c r="U270" i="2"/>
  <c r="AU270" i="2"/>
  <c r="R271" i="2"/>
  <c r="AR271" i="2"/>
  <c r="W272" i="2"/>
  <c r="AW272" i="2"/>
  <c r="T273" i="2"/>
  <c r="AT273" i="2"/>
  <c r="V275" i="2"/>
  <c r="AV275" i="2"/>
  <c r="S276" i="2"/>
  <c r="AS276" i="2"/>
  <c r="U278" i="2"/>
  <c r="AU278" i="2"/>
  <c r="R279" i="2"/>
  <c r="AR279" i="2"/>
  <c r="W280" i="2"/>
  <c r="AW280" i="2"/>
  <c r="T281" i="2"/>
  <c r="AT281" i="2"/>
  <c r="V283" i="2"/>
  <c r="AV283" i="2"/>
  <c r="S284" i="2"/>
  <c r="AS284" i="2"/>
  <c r="U286" i="2"/>
  <c r="AU286" i="2"/>
  <c r="R287" i="2"/>
  <c r="AR287" i="2"/>
  <c r="W288" i="2"/>
  <c r="AW288" i="2"/>
  <c r="T289" i="2"/>
  <c r="AT289" i="2"/>
  <c r="T145" i="2"/>
  <c r="AT145" i="2"/>
  <c r="S152" i="2"/>
  <c r="AS152" i="2"/>
  <c r="T153" i="2"/>
  <c r="AT153" i="2"/>
  <c r="R155" i="2"/>
  <c r="AR155" i="2"/>
  <c r="R156" i="2"/>
  <c r="AR156" i="2"/>
  <c r="R157" i="2"/>
  <c r="AR157" i="2"/>
  <c r="U158" i="2"/>
  <c r="AU158" i="2"/>
  <c r="V135" i="2"/>
  <c r="AV135" i="2"/>
  <c r="U141" i="2"/>
  <c r="AU141" i="2"/>
  <c r="T144" i="2"/>
  <c r="AT144" i="2"/>
  <c r="U145" i="2"/>
  <c r="AU145" i="2"/>
  <c r="V146" i="2"/>
  <c r="AV146" i="2"/>
  <c r="S151" i="2"/>
  <c r="AS151" i="2"/>
  <c r="R154" i="2"/>
  <c r="AR154" i="2"/>
  <c r="W155" i="2"/>
  <c r="AW155" i="2"/>
  <c r="W156" i="2"/>
  <c r="AW156" i="2"/>
  <c r="T157" i="2"/>
  <c r="AT157" i="2"/>
  <c r="S161" i="2"/>
  <c r="AS161" i="2"/>
  <c r="S162" i="2"/>
  <c r="AS162" i="2"/>
  <c r="W135" i="2"/>
  <c r="AW135" i="2"/>
  <c r="V141" i="2"/>
  <c r="AV141" i="2"/>
  <c r="R142" i="2"/>
  <c r="AR142" i="2"/>
  <c r="U144" i="2"/>
  <c r="AU144" i="2"/>
  <c r="V145" i="2"/>
  <c r="AV145" i="2"/>
  <c r="R147" i="2"/>
  <c r="AR147" i="2"/>
  <c r="U148" i="2"/>
  <c r="AU148" i="2"/>
  <c r="R130" i="2"/>
  <c r="AR130" i="2"/>
  <c r="V142" i="2"/>
  <c r="AV142" i="2"/>
  <c r="V154" i="2"/>
  <c r="AV154" i="2"/>
  <c r="W158" i="2"/>
  <c r="AW158" i="2"/>
  <c r="U161" i="2"/>
  <c r="AU161" i="2"/>
  <c r="V169" i="2"/>
  <c r="AV169" i="2"/>
  <c r="T172" i="2"/>
  <c r="AT172" i="2"/>
  <c r="R173" i="2"/>
  <c r="AR173" i="2"/>
  <c r="U178" i="2"/>
  <c r="AU178" i="2"/>
  <c r="R179" i="2"/>
  <c r="AR179" i="2"/>
  <c r="W180" i="2"/>
  <c r="AW180" i="2"/>
  <c r="S130" i="2"/>
  <c r="AS130" i="2"/>
  <c r="W138" i="2"/>
  <c r="AW138" i="2"/>
  <c r="T152" i="2"/>
  <c r="AT152" i="2"/>
  <c r="R163" i="2"/>
  <c r="AR163" i="2"/>
  <c r="R164" i="2"/>
  <c r="AR164" i="2"/>
  <c r="R171" i="2"/>
  <c r="AR171" i="2"/>
  <c r="U172" i="2"/>
  <c r="AU172" i="2"/>
  <c r="U173" i="2"/>
  <c r="AU173" i="2"/>
  <c r="T175" i="2"/>
  <c r="AT175" i="2"/>
  <c r="S176" i="2"/>
  <c r="AS176" i="2"/>
  <c r="V178" i="2"/>
  <c r="AV178" i="2"/>
  <c r="T179" i="2"/>
  <c r="AT179" i="2"/>
  <c r="T182" i="2"/>
  <c r="AT182" i="2"/>
  <c r="V131" i="2"/>
  <c r="AV131" i="2"/>
  <c r="T132" i="2"/>
  <c r="AT132" i="2"/>
  <c r="W133" i="2"/>
  <c r="AW133" i="2"/>
  <c r="V152" i="2"/>
  <c r="AV152" i="2"/>
  <c r="S163" i="2"/>
  <c r="AS163" i="2"/>
  <c r="S164" i="2"/>
  <c r="AS164" i="2"/>
  <c r="R165" i="2"/>
  <c r="AR165" i="2"/>
  <c r="T166" i="2"/>
  <c r="AT166" i="2"/>
  <c r="R167" i="2"/>
  <c r="AR167" i="2"/>
  <c r="R170" i="2"/>
  <c r="AR170" i="2"/>
  <c r="V171" i="2"/>
  <c r="AV171" i="2"/>
  <c r="V173" i="2"/>
  <c r="AV173" i="2"/>
  <c r="S174" i="2"/>
  <c r="AS174" i="2"/>
  <c r="V175" i="2"/>
  <c r="AV175" i="2"/>
  <c r="T176" i="2"/>
  <c r="AT176" i="2"/>
  <c r="W178" i="2"/>
  <c r="AW178" i="2"/>
  <c r="U179" i="2"/>
  <c r="AU179" i="2"/>
  <c r="U182" i="2"/>
  <c r="AU182" i="2"/>
  <c r="S183" i="2"/>
  <c r="AS183" i="2"/>
  <c r="T184" i="2"/>
  <c r="AT184" i="2"/>
  <c r="V186" i="2"/>
  <c r="AV186" i="2"/>
  <c r="R188" i="2"/>
  <c r="AR188" i="2"/>
  <c r="W189" i="2"/>
  <c r="AW189" i="2"/>
  <c r="T191" i="2"/>
  <c r="AT191" i="2"/>
  <c r="R192" i="2"/>
  <c r="AR192" i="2"/>
  <c r="T193" i="2"/>
  <c r="AT193" i="2"/>
  <c r="S194" i="2"/>
  <c r="AS194" i="2"/>
  <c r="R196" i="2"/>
  <c r="AR196" i="2"/>
  <c r="V199" i="2"/>
  <c r="AV199" i="2"/>
  <c r="S200" i="2"/>
  <c r="AS200" i="2"/>
  <c r="T201" i="2"/>
  <c r="AT201" i="2"/>
  <c r="T202" i="2"/>
  <c r="AT202" i="2"/>
  <c r="W204" i="2"/>
  <c r="AW204" i="2"/>
  <c r="U205" i="2"/>
  <c r="AU205" i="2"/>
  <c r="S206" i="2"/>
  <c r="AS206" i="2"/>
  <c r="R209" i="2"/>
  <c r="AR209" i="2"/>
  <c r="V211" i="2"/>
  <c r="AV211" i="2"/>
  <c r="R213" i="2"/>
  <c r="AR213" i="2"/>
  <c r="T215" i="2"/>
  <c r="AT215" i="2"/>
  <c r="U216" i="2"/>
  <c r="AU216" i="2"/>
  <c r="V217" i="2"/>
  <c r="AV217" i="2"/>
  <c r="R219" i="2"/>
  <c r="AR219" i="2"/>
  <c r="U220" i="2"/>
  <c r="AU220" i="2"/>
  <c r="U221" i="2"/>
  <c r="AU221" i="2"/>
  <c r="T222" i="2"/>
  <c r="AT222" i="2"/>
  <c r="W223" i="2"/>
  <c r="AW223" i="2"/>
  <c r="S226" i="2"/>
  <c r="AS226" i="2"/>
  <c r="U227" i="2"/>
  <c r="AU227" i="2"/>
  <c r="S232" i="2"/>
  <c r="AS232" i="2"/>
  <c r="S233" i="2"/>
  <c r="AS233" i="2"/>
  <c r="V234" i="2"/>
  <c r="AV234" i="2"/>
  <c r="R236" i="2"/>
  <c r="AR236" i="2"/>
  <c r="S237" i="2"/>
  <c r="AS237" i="2"/>
  <c r="R238" i="2"/>
  <c r="AR238" i="2"/>
  <c r="U239" i="2"/>
  <c r="AU239" i="2"/>
  <c r="V240" i="2"/>
  <c r="AV240" i="2"/>
  <c r="W241" i="2"/>
  <c r="AW241" i="2"/>
  <c r="S243" i="2"/>
  <c r="AS243" i="2"/>
  <c r="V244" i="2"/>
  <c r="AV244" i="2"/>
  <c r="V245" i="2"/>
  <c r="AV245" i="2"/>
  <c r="V246" i="2"/>
  <c r="AV246" i="2"/>
  <c r="T250" i="2"/>
  <c r="AT250" i="2"/>
  <c r="W251" i="2"/>
  <c r="AW251" i="2"/>
  <c r="S255" i="2"/>
  <c r="AS255" i="2"/>
  <c r="T256" i="2"/>
  <c r="AT256" i="2"/>
  <c r="U257" i="2"/>
  <c r="AU257" i="2"/>
  <c r="W258" i="2"/>
  <c r="AW258" i="2"/>
  <c r="T260" i="2"/>
  <c r="AT260" i="2"/>
  <c r="S126" i="2"/>
  <c r="AS126" i="2"/>
  <c r="W131" i="2"/>
  <c r="AW131" i="2"/>
  <c r="U132" i="2"/>
  <c r="AU132" i="2"/>
  <c r="T143" i="2"/>
  <c r="AT143" i="2"/>
  <c r="T149" i="2"/>
  <c r="AT149" i="2"/>
  <c r="U150" i="2"/>
  <c r="AU150" i="2"/>
  <c r="U153" i="2"/>
  <c r="AU153" i="2"/>
  <c r="S155" i="2"/>
  <c r="AS155" i="2"/>
  <c r="R159" i="2"/>
  <c r="AR159" i="2"/>
  <c r="U160" i="2"/>
  <c r="AU160" i="2"/>
  <c r="V163" i="2"/>
  <c r="AV163" i="2"/>
  <c r="T164" i="2"/>
  <c r="AT164" i="2"/>
  <c r="T165" i="2"/>
  <c r="AT165" i="2"/>
  <c r="U166" i="2"/>
  <c r="AU166" i="2"/>
  <c r="S167" i="2"/>
  <c r="AS167" i="2"/>
  <c r="S170" i="2"/>
  <c r="AS170" i="2"/>
  <c r="W173" i="2"/>
  <c r="AW173" i="2"/>
  <c r="U174" i="2"/>
  <c r="AU174" i="2"/>
  <c r="W175" i="2"/>
  <c r="AW175" i="2"/>
  <c r="U176" i="2"/>
  <c r="AU176" i="2"/>
  <c r="V179" i="2"/>
  <c r="AV179" i="2"/>
  <c r="V182" i="2"/>
  <c r="AV182" i="2"/>
  <c r="T183" i="2"/>
  <c r="AT183" i="2"/>
  <c r="S128" i="2"/>
  <c r="AS128" i="2"/>
  <c r="V129" i="2"/>
  <c r="AV129" i="2"/>
  <c r="S137" i="2"/>
  <c r="AS137" i="2"/>
  <c r="T140" i="2"/>
  <c r="AT140" i="2"/>
  <c r="W143" i="2"/>
  <c r="AW143" i="2"/>
  <c r="U149" i="2"/>
  <c r="AU149" i="2"/>
  <c r="V150" i="2"/>
  <c r="AV150" i="2"/>
  <c r="T155" i="2"/>
  <c r="AT155" i="2"/>
  <c r="T156" i="2"/>
  <c r="AT156" i="2"/>
  <c r="S159" i="2"/>
  <c r="AS159" i="2"/>
  <c r="V160" i="2"/>
  <c r="AV160" i="2"/>
  <c r="U165" i="2"/>
  <c r="AU165" i="2"/>
  <c r="V166" i="2"/>
  <c r="AV166" i="2"/>
  <c r="V167" i="2"/>
  <c r="AV167" i="2"/>
  <c r="U168" i="2"/>
  <c r="AU168" i="2"/>
  <c r="V170" i="2"/>
  <c r="AV170" i="2"/>
  <c r="V174" i="2"/>
  <c r="AV174" i="2"/>
  <c r="V176" i="2"/>
  <c r="AV176" i="2"/>
  <c r="W179" i="2"/>
  <c r="AW179" i="2"/>
  <c r="R181" i="2"/>
  <c r="AR181" i="2"/>
  <c r="V183" i="2"/>
  <c r="AV183" i="2"/>
  <c r="V185" i="2"/>
  <c r="AV185" i="2"/>
  <c r="S187" i="2"/>
  <c r="AS187" i="2"/>
  <c r="T188" i="2"/>
  <c r="AT188" i="2"/>
  <c r="T192" i="2"/>
  <c r="AT192" i="2"/>
  <c r="U194" i="2"/>
  <c r="AU194" i="2"/>
  <c r="U196" i="2"/>
  <c r="AU196" i="2"/>
  <c r="S197" i="2"/>
  <c r="AS197" i="2"/>
  <c r="U200" i="2"/>
  <c r="AU200" i="2"/>
  <c r="W201" i="2"/>
  <c r="AW201" i="2"/>
  <c r="V202" i="2"/>
  <c r="AV202" i="2"/>
  <c r="S203" i="2"/>
  <c r="AS203" i="2"/>
  <c r="U206" i="2"/>
  <c r="AU206" i="2"/>
  <c r="U207" i="2"/>
  <c r="AU207" i="2"/>
  <c r="V209" i="2"/>
  <c r="AV209" i="2"/>
  <c r="S210" i="2"/>
  <c r="AS210" i="2"/>
  <c r="U128" i="2"/>
  <c r="AU128" i="2"/>
  <c r="R134" i="2"/>
  <c r="AR134" i="2"/>
  <c r="V139" i="2"/>
  <c r="AV139" i="2"/>
  <c r="W140" i="2"/>
  <c r="AW140" i="2"/>
  <c r="U146" i="2"/>
  <c r="AU146" i="2"/>
  <c r="U155" i="2"/>
  <c r="AU155" i="2"/>
  <c r="U156" i="2"/>
  <c r="AU156" i="2"/>
  <c r="W159" i="2"/>
  <c r="AW159" i="2"/>
  <c r="W160" i="2"/>
  <c r="AW160" i="2"/>
  <c r="R161" i="2"/>
  <c r="AR161" i="2"/>
  <c r="W165" i="2"/>
  <c r="AW165" i="2"/>
  <c r="W166" i="2"/>
  <c r="AW166" i="2"/>
  <c r="V168" i="2"/>
  <c r="AV168" i="2"/>
  <c r="R169" i="2"/>
  <c r="AR169" i="2"/>
  <c r="W174" i="2"/>
  <c r="AW174" i="2"/>
  <c r="R177" i="2"/>
  <c r="AR177" i="2"/>
  <c r="R180" i="2"/>
  <c r="AR180" i="2"/>
  <c r="T181" i="2"/>
  <c r="AT181" i="2"/>
  <c r="W183" i="2"/>
  <c r="AW183" i="2"/>
  <c r="T187" i="2"/>
  <c r="AT187" i="2"/>
  <c r="U188" i="2"/>
  <c r="AU188" i="2"/>
  <c r="U192" i="2"/>
  <c r="AU192" i="2"/>
  <c r="V194" i="2"/>
  <c r="AV194" i="2"/>
  <c r="T161" i="2"/>
  <c r="AT161" i="2"/>
  <c r="S169" i="2"/>
  <c r="AS169" i="2"/>
  <c r="S180" i="2"/>
  <c r="AS180" i="2"/>
  <c r="W186" i="2"/>
  <c r="AW186" i="2"/>
  <c r="U169" i="2"/>
  <c r="AU169" i="2"/>
  <c r="W168" i="2"/>
  <c r="AW168" i="2"/>
  <c r="S178" i="2"/>
  <c r="AS178" i="2"/>
  <c r="W181" i="2"/>
  <c r="AW181" i="2"/>
  <c r="S182" i="2"/>
  <c r="AS182" i="2"/>
  <c r="R183" i="2"/>
  <c r="AR183" i="2"/>
  <c r="R187" i="2"/>
  <c r="AR187" i="2"/>
  <c r="T189" i="2"/>
  <c r="AT189" i="2"/>
  <c r="S192" i="2"/>
  <c r="AS192" i="2"/>
  <c r="W193" i="2"/>
  <c r="AW193" i="2"/>
  <c r="W196" i="2"/>
  <c r="AW196" i="2"/>
  <c r="R197" i="2"/>
  <c r="AR197" i="2"/>
  <c r="R199" i="2"/>
  <c r="AR199" i="2"/>
  <c r="V200" i="2"/>
  <c r="AV200" i="2"/>
  <c r="V201" i="2"/>
  <c r="AV201" i="2"/>
  <c r="T206" i="2"/>
  <c r="AT206" i="2"/>
  <c r="R207" i="2"/>
  <c r="AR207" i="2"/>
  <c r="R211" i="2"/>
  <c r="AR211" i="2"/>
  <c r="U212" i="2"/>
  <c r="AU212" i="2"/>
  <c r="T214" i="2"/>
  <c r="AT214" i="2"/>
  <c r="S215" i="2"/>
  <c r="AS215" i="2"/>
  <c r="S217" i="2"/>
  <c r="AS217" i="2"/>
  <c r="R218" i="2"/>
  <c r="AR218" i="2"/>
  <c r="S154" i="2"/>
  <c r="AS154" i="2"/>
  <c r="W162" i="2"/>
  <c r="AW162" i="2"/>
  <c r="R172" i="2"/>
  <c r="AR172" i="2"/>
  <c r="T177" i="2"/>
  <c r="AT177" i="2"/>
  <c r="U184" i="2"/>
  <c r="AU184" i="2"/>
  <c r="W187" i="2"/>
  <c r="AW187" i="2"/>
  <c r="W191" i="2"/>
  <c r="AW191" i="2"/>
  <c r="T194" i="2"/>
  <c r="AT194" i="2"/>
  <c r="R195" i="2"/>
  <c r="AR195" i="2"/>
  <c r="V197" i="2"/>
  <c r="AV197" i="2"/>
  <c r="U199" i="2"/>
  <c r="AU199" i="2"/>
  <c r="W202" i="2"/>
  <c r="AW202" i="2"/>
  <c r="S204" i="2"/>
  <c r="AS204" i="2"/>
  <c r="W207" i="2"/>
  <c r="AW207" i="2"/>
  <c r="T211" i="2"/>
  <c r="AT211" i="2"/>
  <c r="W212" i="2"/>
  <c r="AW212" i="2"/>
  <c r="S213" i="2"/>
  <c r="AS213" i="2"/>
  <c r="W214" i="2"/>
  <c r="AW214" i="2"/>
  <c r="V215" i="2"/>
  <c r="AV215" i="2"/>
  <c r="R216" i="2"/>
  <c r="AR216" i="2"/>
  <c r="W217" i="2"/>
  <c r="AW217" i="2"/>
  <c r="T218" i="2"/>
  <c r="AT218" i="2"/>
  <c r="T221" i="2"/>
  <c r="AT221" i="2"/>
  <c r="V223" i="2"/>
  <c r="AV223" i="2"/>
  <c r="R224" i="2"/>
  <c r="AR224" i="2"/>
  <c r="V225" i="2"/>
  <c r="AV225" i="2"/>
  <c r="U226" i="2"/>
  <c r="AU226" i="2"/>
  <c r="S227" i="2"/>
  <c r="AS227" i="2"/>
  <c r="T229" i="2"/>
  <c r="AT229" i="2"/>
  <c r="V230" i="2"/>
  <c r="AV230" i="2"/>
  <c r="T190" i="2"/>
  <c r="AT190" i="2"/>
  <c r="W151" i="2"/>
  <c r="AW151" i="2"/>
  <c r="W157" i="2"/>
  <c r="AW157" i="2"/>
  <c r="U186" i="2"/>
  <c r="AU186" i="2"/>
  <c r="S188" i="2"/>
  <c r="AS188" i="2"/>
  <c r="V190" i="2"/>
  <c r="AV190" i="2"/>
  <c r="T180" i="2"/>
  <c r="AT180" i="2"/>
  <c r="R185" i="2"/>
  <c r="AR185" i="2"/>
  <c r="S193" i="2"/>
  <c r="AS193" i="2"/>
  <c r="T195" i="2"/>
  <c r="AT195" i="2"/>
  <c r="S196" i="2"/>
  <c r="AS196" i="2"/>
  <c r="T199" i="2"/>
  <c r="AT199" i="2"/>
  <c r="R203" i="2"/>
  <c r="AR203" i="2"/>
  <c r="W194" i="2"/>
  <c r="AW194" i="2"/>
  <c r="U195" i="2"/>
  <c r="AU195" i="2"/>
  <c r="V196" i="2"/>
  <c r="AV196" i="2"/>
  <c r="R198" i="2"/>
  <c r="AR198" i="2"/>
  <c r="W199" i="2"/>
  <c r="AW199" i="2"/>
  <c r="U203" i="2"/>
  <c r="AU203" i="2"/>
  <c r="V208" i="2"/>
  <c r="AV208" i="2"/>
  <c r="S211" i="2"/>
  <c r="AS211" i="2"/>
  <c r="V212" i="2"/>
  <c r="AV212" i="2"/>
  <c r="W213" i="2"/>
  <c r="AW213" i="2"/>
  <c r="R217" i="2"/>
  <c r="AR217" i="2"/>
  <c r="R220" i="2"/>
  <c r="AR220" i="2"/>
  <c r="S221" i="2"/>
  <c r="AS221" i="2"/>
  <c r="S184" i="2"/>
  <c r="AS184" i="2"/>
  <c r="V195" i="2"/>
  <c r="AV195" i="2"/>
  <c r="S198" i="2"/>
  <c r="AS198" i="2"/>
  <c r="V203" i="2"/>
  <c r="AV203" i="2"/>
  <c r="R205" i="2"/>
  <c r="AR205" i="2"/>
  <c r="V207" i="2"/>
  <c r="AV207" i="2"/>
  <c r="W208" i="2"/>
  <c r="AW208" i="2"/>
  <c r="T210" i="2"/>
  <c r="AT210" i="2"/>
  <c r="U211" i="2"/>
  <c r="AU211" i="2"/>
  <c r="U187" i="2"/>
  <c r="AU187" i="2"/>
  <c r="T198" i="2"/>
  <c r="AT198" i="2"/>
  <c r="R200" i="2"/>
  <c r="AR200" i="2"/>
  <c r="U202" i="2"/>
  <c r="AU202" i="2"/>
  <c r="R204" i="2"/>
  <c r="AR204" i="2"/>
  <c r="S205" i="2"/>
  <c r="AS205" i="2"/>
  <c r="U210" i="2"/>
  <c r="AU210" i="2"/>
  <c r="R178" i="2"/>
  <c r="AR178" i="2"/>
  <c r="R182" i="2"/>
  <c r="AR182" i="2"/>
  <c r="U190" i="2"/>
  <c r="AU190" i="2"/>
  <c r="S191" i="2"/>
  <c r="AS191" i="2"/>
  <c r="U197" i="2"/>
  <c r="AU197" i="2"/>
  <c r="U198" i="2"/>
  <c r="AU198" i="2"/>
  <c r="T200" i="2"/>
  <c r="AT200" i="2"/>
  <c r="W190" i="2"/>
  <c r="AW190" i="2"/>
  <c r="W197" i="2"/>
  <c r="AW197" i="2"/>
  <c r="W200" i="2"/>
  <c r="AW200" i="2"/>
  <c r="V205" i="2"/>
  <c r="AV205" i="2"/>
  <c r="W206" i="2"/>
  <c r="AW206" i="2"/>
  <c r="W209" i="2"/>
  <c r="AW209" i="2"/>
  <c r="S214" i="2"/>
  <c r="AS214" i="2"/>
  <c r="V218" i="2"/>
  <c r="AV218" i="2"/>
  <c r="U219" i="2"/>
  <c r="AU219" i="2"/>
  <c r="W222" i="2"/>
  <c r="AW222" i="2"/>
  <c r="W227" i="2"/>
  <c r="AW227" i="2"/>
  <c r="V228" i="2"/>
  <c r="AV228" i="2"/>
  <c r="R229" i="2"/>
  <c r="AR229" i="2"/>
  <c r="W230" i="2"/>
  <c r="AW230" i="2"/>
  <c r="T231" i="2"/>
  <c r="AT231" i="2"/>
  <c r="R186" i="2"/>
  <c r="AR186" i="2"/>
  <c r="U189" i="2"/>
  <c r="AU189" i="2"/>
  <c r="W192" i="2"/>
  <c r="AW192" i="2"/>
  <c r="R201" i="2"/>
  <c r="AR201" i="2"/>
  <c r="S177" i="2"/>
  <c r="AS177" i="2"/>
  <c r="R193" i="2"/>
  <c r="AR193" i="2"/>
  <c r="S195" i="2"/>
  <c r="AS195" i="2"/>
  <c r="V204" i="2"/>
  <c r="AV204" i="2"/>
  <c r="U217" i="2"/>
  <c r="AU217" i="2"/>
  <c r="S223" i="2"/>
  <c r="AS223" i="2"/>
  <c r="V226" i="2"/>
  <c r="AV226" i="2"/>
  <c r="R227" i="2"/>
  <c r="AR227" i="2"/>
  <c r="W229" i="2"/>
  <c r="AW229" i="2"/>
  <c r="R230" i="2"/>
  <c r="AR230" i="2"/>
  <c r="S231" i="2"/>
  <c r="AS231" i="2"/>
  <c r="T232" i="2"/>
  <c r="AT232" i="2"/>
  <c r="U233" i="2"/>
  <c r="AU233" i="2"/>
  <c r="T234" i="2"/>
  <c r="AT234" i="2"/>
  <c r="R235" i="2"/>
  <c r="AR235" i="2"/>
  <c r="W237" i="2"/>
  <c r="AW237" i="2"/>
  <c r="U244" i="2"/>
  <c r="AU244" i="2"/>
  <c r="R245" i="2"/>
  <c r="AR245" i="2"/>
  <c r="T246" i="2"/>
  <c r="AT246" i="2"/>
  <c r="S247" i="2"/>
  <c r="AS247" i="2"/>
  <c r="T266" i="2"/>
  <c r="AT266" i="2"/>
  <c r="S219" i="2"/>
  <c r="AS219" i="2"/>
  <c r="T220" i="2"/>
  <c r="AT220" i="2"/>
  <c r="T223" i="2"/>
  <c r="AT223" i="2"/>
  <c r="W226" i="2"/>
  <c r="AW226" i="2"/>
  <c r="T227" i="2"/>
  <c r="AT227" i="2"/>
  <c r="S230" i="2"/>
  <c r="AS230" i="2"/>
  <c r="U231" i="2"/>
  <c r="AU231" i="2"/>
  <c r="U232" i="2"/>
  <c r="AU232" i="2"/>
  <c r="V233" i="2"/>
  <c r="AV233" i="2"/>
  <c r="U234" i="2"/>
  <c r="AU234" i="2"/>
  <c r="S235" i="2"/>
  <c r="AS235" i="2"/>
  <c r="R241" i="2"/>
  <c r="AR241" i="2"/>
  <c r="W244" i="2"/>
  <c r="AW244" i="2"/>
  <c r="S245" i="2"/>
  <c r="AS245" i="2"/>
  <c r="W246" i="2"/>
  <c r="AW246" i="2"/>
  <c r="T247" i="2"/>
  <c r="AT247" i="2"/>
  <c r="S249" i="2"/>
  <c r="AS249" i="2"/>
  <c r="R250" i="2"/>
  <c r="AR250" i="2"/>
  <c r="W252" i="2"/>
  <c r="AW252" i="2"/>
  <c r="T253" i="2"/>
  <c r="AT253" i="2"/>
  <c r="V254" i="2"/>
  <c r="AV254" i="2"/>
  <c r="U255" i="2"/>
  <c r="AU255" i="2"/>
  <c r="R256" i="2"/>
  <c r="AR256" i="2"/>
  <c r="V258" i="2"/>
  <c r="AV258" i="2"/>
  <c r="T259" i="2"/>
  <c r="AT259" i="2"/>
  <c r="R260" i="2"/>
  <c r="AR260" i="2"/>
  <c r="W261" i="2"/>
  <c r="AW261" i="2"/>
  <c r="W262" i="2"/>
  <c r="AW262" i="2"/>
  <c r="R264" i="2"/>
  <c r="AR264" i="2"/>
  <c r="R265" i="2"/>
  <c r="AR265" i="2"/>
  <c r="U266" i="2"/>
  <c r="AU266" i="2"/>
  <c r="R269" i="2"/>
  <c r="AR269" i="2"/>
  <c r="T271" i="2"/>
  <c r="AT271" i="2"/>
  <c r="U272" i="2"/>
  <c r="AU272" i="2"/>
  <c r="V273" i="2"/>
  <c r="AV273" i="2"/>
  <c r="R275" i="2"/>
  <c r="AR275" i="2"/>
  <c r="U276" i="2"/>
  <c r="AU276" i="2"/>
  <c r="U277" i="2"/>
  <c r="AU277" i="2"/>
  <c r="T278" i="2"/>
  <c r="AT278" i="2"/>
  <c r="W279" i="2"/>
  <c r="AW279" i="2"/>
  <c r="S282" i="2"/>
  <c r="AS282" i="2"/>
  <c r="U283" i="2"/>
  <c r="AU283" i="2"/>
  <c r="S288" i="2"/>
  <c r="AS288" i="2"/>
  <c r="S289" i="2"/>
  <c r="AS289" i="2"/>
  <c r="U247" i="2"/>
  <c r="AU247" i="2"/>
  <c r="U249" i="2"/>
  <c r="AU249" i="2"/>
  <c r="S250" i="2"/>
  <c r="AS250" i="2"/>
  <c r="U253" i="2"/>
  <c r="AU253" i="2"/>
  <c r="W254" i="2"/>
  <c r="AW254" i="2"/>
  <c r="V255" i="2"/>
  <c r="AV255" i="2"/>
  <c r="S256" i="2"/>
  <c r="AS256" i="2"/>
  <c r="U259" i="2"/>
  <c r="AU259" i="2"/>
  <c r="U260" i="2"/>
  <c r="AU260" i="2"/>
  <c r="S264" i="2"/>
  <c r="AS264" i="2"/>
  <c r="S265" i="2"/>
  <c r="AS265" i="2"/>
  <c r="V266" i="2"/>
  <c r="AV266" i="2"/>
  <c r="R268" i="2"/>
  <c r="AR268" i="2"/>
  <c r="S269" i="2"/>
  <c r="AS269" i="2"/>
  <c r="R270" i="2"/>
  <c r="AR270" i="2"/>
  <c r="U271" i="2"/>
  <c r="AU271" i="2"/>
  <c r="V272" i="2"/>
  <c r="AV272" i="2"/>
  <c r="W273" i="2"/>
  <c r="AW273" i="2"/>
  <c r="S275" i="2"/>
  <c r="AS275" i="2"/>
  <c r="V276" i="2"/>
  <c r="AV276" i="2"/>
  <c r="V277" i="2"/>
  <c r="AV277" i="2"/>
  <c r="V278" i="2"/>
  <c r="AV278" i="2"/>
  <c r="T282" i="2"/>
  <c r="AT282" i="2"/>
  <c r="W283" i="2"/>
  <c r="AW283" i="2"/>
  <c r="S287" i="2"/>
  <c r="AS287" i="2"/>
  <c r="T288" i="2"/>
  <c r="AT288" i="2"/>
  <c r="U289" i="2"/>
  <c r="AU289" i="2"/>
  <c r="S212" i="2"/>
  <c r="AS212" i="2"/>
  <c r="U215" i="2"/>
  <c r="AU215" i="2"/>
  <c r="S216" i="2"/>
  <c r="AS216" i="2"/>
  <c r="W219" i="2"/>
  <c r="AW219" i="2"/>
  <c r="W220" i="2"/>
  <c r="AW220" i="2"/>
  <c r="S225" i="2"/>
  <c r="AS225" i="2"/>
  <c r="W231" i="2"/>
  <c r="AW231" i="2"/>
  <c r="U235" i="2"/>
  <c r="AU235" i="2"/>
  <c r="U236" i="2"/>
  <c r="AU236" i="2"/>
  <c r="T238" i="2"/>
  <c r="AT238" i="2"/>
  <c r="S239" i="2"/>
  <c r="AS239" i="2"/>
  <c r="U241" i="2"/>
  <c r="AU241" i="2"/>
  <c r="S242" i="2"/>
  <c r="AS242" i="2"/>
  <c r="U245" i="2"/>
  <c r="AU245" i="2"/>
  <c r="V247" i="2"/>
  <c r="AV247" i="2"/>
  <c r="R248" i="2"/>
  <c r="AR248" i="2"/>
  <c r="V249" i="2"/>
  <c r="AV249" i="2"/>
  <c r="U250" i="2"/>
  <c r="AU250" i="2"/>
  <c r="R251" i="2"/>
  <c r="AR251" i="2"/>
  <c r="V253" i="2"/>
  <c r="AV253" i="2"/>
  <c r="W255" i="2"/>
  <c r="AW255" i="2"/>
  <c r="U256" i="2"/>
  <c r="AU256" i="2"/>
  <c r="W259" i="2"/>
  <c r="AW259" i="2"/>
  <c r="V260" i="2"/>
  <c r="AV260" i="2"/>
  <c r="S263" i="2"/>
  <c r="AS263" i="2"/>
  <c r="T264" i="2"/>
  <c r="AT264" i="2"/>
  <c r="U265" i="2"/>
  <c r="AU265" i="2"/>
  <c r="W266" i="2"/>
  <c r="AW266" i="2"/>
  <c r="R280" i="2"/>
  <c r="AR280" i="2"/>
  <c r="R285" i="2"/>
  <c r="AR285" i="2"/>
  <c r="U288" i="2"/>
  <c r="AU288" i="2"/>
  <c r="V289" i="2"/>
  <c r="AV289" i="2"/>
  <c r="W274" i="2"/>
  <c r="AW274" i="2"/>
  <c r="T277" i="2"/>
  <c r="AT277" i="2"/>
  <c r="W284" i="2"/>
  <c r="AW284" i="2"/>
  <c r="T205" i="2"/>
  <c r="AT205" i="2"/>
  <c r="R212" i="2"/>
  <c r="AR212" i="2"/>
  <c r="T219" i="2"/>
  <c r="AT219" i="2"/>
  <c r="V220" i="2"/>
  <c r="AV220" i="2"/>
  <c r="U223" i="2"/>
  <c r="AU223" i="2"/>
  <c r="R225" i="2"/>
  <c r="AR225" i="2"/>
  <c r="T230" i="2"/>
  <c r="AT230" i="2"/>
  <c r="V231" i="2"/>
  <c r="AV231" i="2"/>
  <c r="V232" i="2"/>
  <c r="AV232" i="2"/>
  <c r="W233" i="2"/>
  <c r="AW233" i="2"/>
  <c r="W234" i="2"/>
  <c r="AW234" i="2"/>
  <c r="T235" i="2"/>
  <c r="AT235" i="2"/>
  <c r="T236" i="2"/>
  <c r="AT236" i="2"/>
  <c r="S238" i="2"/>
  <c r="AS238" i="2"/>
  <c r="S241" i="2"/>
  <c r="AS241" i="2"/>
  <c r="R242" i="2"/>
  <c r="AR242" i="2"/>
  <c r="T245" i="2"/>
  <c r="AT245" i="2"/>
  <c r="W277" i="2"/>
  <c r="AW277" i="2"/>
  <c r="R281" i="2"/>
  <c r="AR281" i="2"/>
  <c r="U282" i="2"/>
  <c r="AU282" i="2"/>
  <c r="T287" i="2"/>
  <c r="AT287" i="2"/>
  <c r="W285" i="2"/>
  <c r="AW285" i="2"/>
  <c r="T209" i="2"/>
  <c r="AT209" i="2"/>
  <c r="T268" i="2"/>
  <c r="AT268" i="2"/>
  <c r="T269" i="2"/>
  <c r="AT269" i="2"/>
  <c r="S270" i="2"/>
  <c r="AS270" i="2"/>
  <c r="V271" i="2"/>
  <c r="AV271" i="2"/>
  <c r="R274" i="2"/>
  <c r="AR274" i="2"/>
  <c r="T275" i="2"/>
  <c r="AT275" i="2"/>
  <c r="W276" i="2"/>
  <c r="AW276" i="2"/>
  <c r="W278" i="2"/>
  <c r="AW278" i="2"/>
  <c r="R289" i="2"/>
  <c r="AR289" i="2"/>
  <c r="R208" i="2"/>
  <c r="AR208" i="2"/>
  <c r="W215" i="2"/>
  <c r="AW215" i="2"/>
  <c r="T216" i="2"/>
  <c r="AT216" i="2"/>
  <c r="S218" i="2"/>
  <c r="AS218" i="2"/>
  <c r="R221" i="2"/>
  <c r="AR221" i="2"/>
  <c r="R222" i="2"/>
  <c r="AR222" i="2"/>
  <c r="S224" i="2"/>
  <c r="AS224" i="2"/>
  <c r="U225" i="2"/>
  <c r="AU225" i="2"/>
  <c r="R228" i="2"/>
  <c r="AR228" i="2"/>
  <c r="W235" i="2"/>
  <c r="AW235" i="2"/>
  <c r="V236" i="2"/>
  <c r="AV236" i="2"/>
  <c r="R237" i="2"/>
  <c r="AR237" i="2"/>
  <c r="V238" i="2"/>
  <c r="AV238" i="2"/>
  <c r="T239" i="2"/>
  <c r="AT239" i="2"/>
  <c r="R240" i="2"/>
  <c r="AR240" i="2"/>
  <c r="V241" i="2"/>
  <c r="AV241" i="2"/>
  <c r="T242" i="2"/>
  <c r="AT242" i="2"/>
  <c r="R243" i="2"/>
  <c r="AR243" i="2"/>
  <c r="W245" i="2"/>
  <c r="AW245" i="2"/>
  <c r="W247" i="2"/>
  <c r="AW247" i="2"/>
  <c r="S248" i="2"/>
  <c r="AS248" i="2"/>
  <c r="W249" i="2"/>
  <c r="AW249" i="2"/>
  <c r="V250" i="2"/>
  <c r="AV250" i="2"/>
  <c r="S251" i="2"/>
  <c r="AS251" i="2"/>
  <c r="W253" i="2"/>
  <c r="AW253" i="2"/>
  <c r="V256" i="2"/>
  <c r="AV256" i="2"/>
  <c r="W260" i="2"/>
  <c r="AW260" i="2"/>
  <c r="R261" i="2"/>
  <c r="AR261" i="2"/>
  <c r="T263" i="2"/>
  <c r="AT263" i="2"/>
  <c r="U264" i="2"/>
  <c r="AU264" i="2"/>
  <c r="V265" i="2"/>
  <c r="AV265" i="2"/>
  <c r="R267" i="2"/>
  <c r="AR267" i="2"/>
  <c r="U268" i="2"/>
  <c r="AU268" i="2"/>
  <c r="U269" i="2"/>
  <c r="AU269" i="2"/>
  <c r="T270" i="2"/>
  <c r="AT270" i="2"/>
  <c r="W271" i="2"/>
  <c r="AW271" i="2"/>
  <c r="S274" i="2"/>
  <c r="AS274" i="2"/>
  <c r="U275" i="2"/>
  <c r="AU275" i="2"/>
  <c r="S280" i="2"/>
  <c r="AS280" i="2"/>
  <c r="S281" i="2"/>
  <c r="AS281" i="2"/>
  <c r="V282" i="2"/>
  <c r="AV282" i="2"/>
  <c r="R284" i="2"/>
  <c r="AR284" i="2"/>
  <c r="S285" i="2"/>
  <c r="AS285" i="2"/>
  <c r="R286" i="2"/>
  <c r="AR286" i="2"/>
  <c r="U287" i="2"/>
  <c r="AU287" i="2"/>
  <c r="V288" i="2"/>
  <c r="AV288" i="2"/>
  <c r="W289" i="2"/>
  <c r="AW289" i="2"/>
  <c r="V216" i="2"/>
  <c r="AV216" i="2"/>
  <c r="U218" i="2"/>
  <c r="AU218" i="2"/>
  <c r="V221" i="2"/>
  <c r="AV221" i="2"/>
  <c r="S222" i="2"/>
  <c r="AS222" i="2"/>
  <c r="T224" i="2"/>
  <c r="AT224" i="2"/>
  <c r="W225" i="2"/>
  <c r="AW225" i="2"/>
  <c r="T228" i="2"/>
  <c r="AT228" i="2"/>
  <c r="W236" i="2"/>
  <c r="AW236" i="2"/>
  <c r="T237" i="2"/>
  <c r="AT237" i="2"/>
  <c r="W238" i="2"/>
  <c r="AW238" i="2"/>
  <c r="V239" i="2"/>
  <c r="AV239" i="2"/>
  <c r="S240" i="2"/>
  <c r="AS240" i="2"/>
  <c r="U242" i="2"/>
  <c r="AU242" i="2"/>
  <c r="T243" i="2"/>
  <c r="AT243" i="2"/>
  <c r="T248" i="2"/>
  <c r="AT248" i="2"/>
  <c r="W250" i="2"/>
  <c r="AW250" i="2"/>
  <c r="T251" i="2"/>
  <c r="AT251" i="2"/>
  <c r="R252" i="2"/>
  <c r="AR252" i="2"/>
  <c r="R257" i="2"/>
  <c r="AR257" i="2"/>
  <c r="R258" i="2"/>
  <c r="AR258" i="2"/>
  <c r="S261" i="2"/>
  <c r="AS261" i="2"/>
  <c r="R262" i="2"/>
  <c r="AR262" i="2"/>
  <c r="U263" i="2"/>
  <c r="AU263" i="2"/>
  <c r="V264" i="2"/>
  <c r="AV264" i="2"/>
  <c r="W265" i="2"/>
  <c r="AW265" i="2"/>
  <c r="S267" i="2"/>
  <c r="AS267" i="2"/>
  <c r="V268" i="2"/>
  <c r="AV268" i="2"/>
  <c r="V269" i="2"/>
  <c r="AV269" i="2"/>
  <c r="V270" i="2"/>
  <c r="AV270" i="2"/>
  <c r="T274" i="2"/>
  <c r="AT274" i="2"/>
  <c r="W275" i="2"/>
  <c r="AW275" i="2"/>
  <c r="S279" i="2"/>
  <c r="AS279" i="2"/>
  <c r="T280" i="2"/>
  <c r="AT280" i="2"/>
  <c r="U281" i="2"/>
  <c r="AU281" i="2"/>
  <c r="W282" i="2"/>
  <c r="AW282" i="2"/>
  <c r="T284" i="2"/>
  <c r="AT284" i="2"/>
  <c r="T285" i="2"/>
  <c r="AT285" i="2"/>
  <c r="S286" i="2"/>
  <c r="AS286" i="2"/>
  <c r="V287" i="2"/>
  <c r="AV287" i="2"/>
  <c r="U248" i="2"/>
  <c r="AU248" i="2"/>
  <c r="U251" i="2"/>
  <c r="AU251" i="2"/>
  <c r="T252" i="2"/>
  <c r="AT252" i="2"/>
  <c r="R254" i="2"/>
  <c r="AR254" i="2"/>
  <c r="S257" i="2"/>
  <c r="AS257" i="2"/>
  <c r="S258" i="2"/>
  <c r="AS258" i="2"/>
  <c r="T261" i="2"/>
  <c r="AT261" i="2"/>
  <c r="S262" i="2"/>
  <c r="AS262" i="2"/>
  <c r="V263" i="2"/>
  <c r="AV263" i="2"/>
  <c r="R266" i="2"/>
  <c r="AR266" i="2"/>
  <c r="T267" i="2"/>
  <c r="AT267" i="2"/>
  <c r="W268" i="2"/>
  <c r="AW268" i="2"/>
  <c r="W269" i="2"/>
  <c r="AW269" i="2"/>
  <c r="W270" i="2"/>
  <c r="AW270" i="2"/>
  <c r="R272" i="2"/>
  <c r="AR272" i="2"/>
  <c r="R273" i="2"/>
  <c r="AR273" i="2"/>
  <c r="U274" i="2"/>
  <c r="AU274" i="2"/>
  <c r="R277" i="2"/>
  <c r="AR277" i="2"/>
  <c r="T279" i="2"/>
  <c r="AT279" i="2"/>
  <c r="U280" i="2"/>
  <c r="AU280" i="2"/>
  <c r="V281" i="2"/>
  <c r="AV281" i="2"/>
  <c r="R283" i="2"/>
  <c r="AR283" i="2"/>
  <c r="U284" i="2"/>
  <c r="AU284" i="2"/>
  <c r="U285" i="2"/>
  <c r="AU285" i="2"/>
  <c r="T286" i="2"/>
  <c r="AT286" i="2"/>
  <c r="W287" i="2"/>
  <c r="AW287" i="2"/>
  <c r="U240" i="2"/>
  <c r="AU240" i="2"/>
  <c r="W242" i="2"/>
  <c r="AW242" i="2"/>
  <c r="W243" i="2"/>
  <c r="AW243" i="2"/>
  <c r="T244" i="2"/>
  <c r="AT244" i="2"/>
  <c r="S246" i="2"/>
  <c r="AS246" i="2"/>
  <c r="V248" i="2"/>
  <c r="AV248" i="2"/>
  <c r="U252" i="2"/>
  <c r="AU252" i="2"/>
  <c r="R253" i="2"/>
  <c r="AR253" i="2"/>
  <c r="S254" i="2"/>
  <c r="AS254" i="2"/>
  <c r="V257" i="2"/>
  <c r="AV257" i="2"/>
  <c r="T258" i="2"/>
  <c r="AT258" i="2"/>
  <c r="R259" i="2"/>
  <c r="AR259" i="2"/>
  <c r="U261" i="2"/>
  <c r="AU261" i="2"/>
  <c r="T262" i="2"/>
  <c r="AT262" i="2"/>
  <c r="W263" i="2"/>
  <c r="AW263" i="2"/>
  <c r="S266" i="2"/>
  <c r="AS266" i="2"/>
  <c r="U267" i="2"/>
  <c r="AU267" i="2"/>
  <c r="S272" i="2"/>
  <c r="AS272" i="2"/>
  <c r="S273" i="2"/>
  <c r="AS273" i="2"/>
  <c r="V274" i="2"/>
  <c r="AV274" i="2"/>
  <c r="R276" i="2"/>
  <c r="AR276" i="2"/>
  <c r="S277" i="2"/>
  <c r="AS277" i="2"/>
  <c r="R278" i="2"/>
  <c r="AR278" i="2"/>
  <c r="U279" i="2"/>
  <c r="AU279" i="2"/>
  <c r="V280" i="2"/>
  <c r="AV280" i="2"/>
  <c r="W281" i="2"/>
  <c r="AW281" i="2"/>
  <c r="S283" i="2"/>
  <c r="AS283" i="2"/>
  <c r="V284" i="2"/>
  <c r="AV284" i="2"/>
  <c r="V285" i="2"/>
  <c r="AV285" i="2"/>
  <c r="V286" i="2"/>
  <c r="AV286" i="2"/>
  <c r="R249" i="2"/>
  <c r="AR249" i="2"/>
  <c r="V252" i="2"/>
  <c r="AV252" i="2"/>
  <c r="S253" i="2"/>
  <c r="AS253" i="2"/>
  <c r="T254" i="2"/>
  <c r="AT254" i="2"/>
  <c r="T255" i="2"/>
  <c r="AT255" i="2"/>
  <c r="W257" i="2"/>
  <c r="AW257" i="2"/>
  <c r="U258" i="2"/>
  <c r="AU258" i="2"/>
  <c r="S259" i="2"/>
  <c r="AS259" i="2"/>
  <c r="V261" i="2"/>
  <c r="AV261" i="2"/>
  <c r="T272" i="2"/>
  <c r="AT272" i="2"/>
  <c r="U273" i="2"/>
  <c r="AU273" i="2"/>
  <c r="T276" i="2"/>
  <c r="AT276" i="2"/>
  <c r="T283" i="2"/>
  <c r="AT283" i="2"/>
  <c r="W286" i="2"/>
  <c r="AW286" i="2"/>
  <c r="R288" i="2"/>
  <c r="AR288" i="2"/>
  <c r="S208" i="2"/>
  <c r="AS208" i="2"/>
  <c r="W210" i="2"/>
  <c r="AW210" i="2"/>
  <c r="T213" i="2"/>
  <c r="AT213" i="2"/>
  <c r="S229" i="2"/>
  <c r="AS229" i="2"/>
  <c r="W267" i="2"/>
  <c r="AW267" i="2"/>
  <c r="R206" i="2"/>
  <c r="AR206" i="2"/>
  <c r="U208" i="2"/>
  <c r="AU208" i="2"/>
  <c r="U213" i="2"/>
  <c r="AU213" i="2"/>
  <c r="R214" i="2"/>
  <c r="AR214" i="2"/>
  <c r="W218" i="2"/>
  <c r="AW218" i="2"/>
  <c r="W221" i="2"/>
  <c r="AW221" i="2"/>
  <c r="V222" i="2"/>
  <c r="AV222" i="2"/>
  <c r="U224" i="2"/>
  <c r="AU224" i="2"/>
  <c r="R226" i="2"/>
  <c r="AR226" i="2"/>
  <c r="U228" i="2"/>
  <c r="AU228" i="2"/>
  <c r="U229" i="2"/>
  <c r="AU229" i="2"/>
  <c r="R234" i="2"/>
  <c r="AR234" i="2"/>
  <c r="U237" i="2"/>
  <c r="AU237" i="2"/>
  <c r="W239" i="2"/>
  <c r="AW239" i="2"/>
  <c r="T240" i="2"/>
  <c r="AT240" i="2"/>
  <c r="V242" i="2"/>
  <c r="AV242" i="2"/>
  <c r="U243" i="2"/>
  <c r="AU243" i="2"/>
  <c r="R244" i="2"/>
  <c r="AR244" i="2"/>
  <c r="R246" i="2"/>
  <c r="AR246" i="2"/>
  <c r="V262" i="2"/>
  <c r="AV262" i="2"/>
  <c r="S271" i="2"/>
  <c r="AS271" i="2"/>
  <c r="S278" i="2"/>
  <c r="AS278" i="2"/>
  <c r="V279" i="2"/>
  <c r="AV279" i="2"/>
  <c r="R282" i="2"/>
  <c r="AR282" i="2"/>
  <c r="S201" i="2"/>
  <c r="AS201" i="2"/>
  <c r="V213" i="2"/>
  <c r="AV213" i="2"/>
  <c r="V214" i="2"/>
  <c r="AV214" i="2"/>
  <c r="V224" i="2"/>
  <c r="AV224" i="2"/>
  <c r="T226" i="2"/>
  <c r="AT226" i="2"/>
  <c r="W228" i="2"/>
  <c r="AW228" i="2"/>
  <c r="V229" i="2"/>
  <c r="AV229" i="2"/>
  <c r="R232" i="2"/>
  <c r="AR232" i="2"/>
  <c r="R233" i="2"/>
  <c r="AR233" i="2"/>
  <c r="S234" i="2"/>
  <c r="AS234" i="2"/>
  <c r="V237" i="2"/>
  <c r="AV237" i="2"/>
  <c r="P5" i="2"/>
  <c r="BL5" i="2"/>
  <c r="AK3" i="4"/>
  <c r="AL3" i="4"/>
  <c r="U5" i="2"/>
  <c r="T5" i="2"/>
  <c r="S5" i="2"/>
  <c r="V5" i="2"/>
  <c r="W5" i="2"/>
  <c r="R5" i="2"/>
  <c r="C51" i="5"/>
  <c r="C50" i="5"/>
  <c r="C49" i="5"/>
  <c r="C48" i="5"/>
  <c r="C47" i="5"/>
  <c r="C46" i="5"/>
  <c r="C45" i="5"/>
  <c r="C44" i="5"/>
  <c r="C43" i="5"/>
  <c r="C42" i="5"/>
  <c r="C41" i="5"/>
  <c r="C40" i="5"/>
  <c r="C39" i="5"/>
  <c r="C38" i="5"/>
  <c r="C36" i="5"/>
  <c r="C35" i="5"/>
  <c r="C34" i="5"/>
  <c r="C33" i="5"/>
  <c r="C32" i="5"/>
  <c r="C31" i="5"/>
  <c r="C30" i="5"/>
  <c r="C29" i="5"/>
  <c r="C28" i="5"/>
  <c r="C27" i="5"/>
  <c r="C25" i="5"/>
  <c r="C24" i="5"/>
  <c r="C23" i="5"/>
  <c r="C22" i="5"/>
  <c r="C21" i="5"/>
  <c r="C20" i="5"/>
  <c r="C19" i="5"/>
  <c r="C17" i="5"/>
  <c r="C16" i="5"/>
  <c r="C14" i="5"/>
  <c r="C13" i="5"/>
  <c r="C12" i="5"/>
  <c r="C11" i="5"/>
  <c r="C10" i="5"/>
  <c r="C9" i="5"/>
  <c r="C5" i="5"/>
  <c r="C4" i="5"/>
  <c r="C3" i="5"/>
  <c r="C2" i="5"/>
  <c r="D51" i="5"/>
  <c r="D50" i="5"/>
  <c r="D48" i="5"/>
  <c r="D49" i="5"/>
  <c r="D47" i="5"/>
  <c r="B49" i="5"/>
  <c r="B50" i="5"/>
  <c r="B46" i="5"/>
  <c r="B51" i="5"/>
  <c r="B48" i="5"/>
  <c r="D46" i="5"/>
  <c r="B47" i="5"/>
  <c r="D45" i="5"/>
  <c r="D44" i="5"/>
  <c r="D43" i="5"/>
  <c r="D42" i="5"/>
  <c r="D41" i="5"/>
  <c r="B45" i="5"/>
  <c r="B44" i="5"/>
  <c r="B43" i="5"/>
  <c r="B42" i="5"/>
  <c r="B41" i="5"/>
  <c r="D38" i="5"/>
  <c r="D35" i="5"/>
  <c r="B38" i="5"/>
  <c r="D33" i="5"/>
  <c r="B33" i="5"/>
  <c r="D34" i="5"/>
  <c r="D36" i="5"/>
  <c r="D39" i="5"/>
  <c r="B34" i="5"/>
  <c r="B35" i="5"/>
  <c r="B36" i="5"/>
  <c r="B37" i="5"/>
  <c r="B39" i="5"/>
  <c r="B40" i="5"/>
  <c r="D37" i="5"/>
  <c r="D40" i="5"/>
  <c r="D32" i="5"/>
  <c r="D31" i="5"/>
  <c r="D26" i="5"/>
  <c r="D28" i="5"/>
  <c r="D30" i="5"/>
  <c r="B31" i="5"/>
  <c r="B32" i="5"/>
  <c r="B29" i="5"/>
  <c r="B26" i="5"/>
  <c r="B12" i="5"/>
  <c r="D12" i="5"/>
  <c r="D29" i="5"/>
  <c r="D27" i="5"/>
  <c r="D25" i="5"/>
  <c r="D21" i="5"/>
  <c r="B25" i="5"/>
  <c r="D14" i="5"/>
  <c r="D10" i="5"/>
  <c r="D19" i="5"/>
  <c r="D22" i="5"/>
  <c r="D18" i="5"/>
  <c r="D13" i="5"/>
  <c r="D24" i="5"/>
  <c r="D17" i="5"/>
  <c r="D16" i="5"/>
  <c r="D23" i="5"/>
  <c r="D20" i="5"/>
  <c r="D15" i="5"/>
  <c r="B24" i="5"/>
  <c r="B23" i="5"/>
  <c r="B19" i="5"/>
  <c r="B18" i="5"/>
  <c r="B17" i="5"/>
  <c r="B16" i="5"/>
  <c r="B10" i="5"/>
  <c r="B28" i="5"/>
  <c r="B13" i="5"/>
  <c r="B30" i="5"/>
  <c r="D9" i="5"/>
  <c r="B27" i="5"/>
  <c r="B22" i="5"/>
  <c r="B14" i="5"/>
  <c r="B15" i="5"/>
  <c r="B20" i="5"/>
  <c r="B8" i="5"/>
  <c r="B21" i="5"/>
  <c r="B9" i="5"/>
  <c r="B11" i="5"/>
  <c r="D8" i="5"/>
  <c r="D11" i="5"/>
  <c r="D3" i="5"/>
  <c r="D4" i="5"/>
  <c r="D6" i="5"/>
  <c r="D5" i="5"/>
  <c r="D7" i="5"/>
  <c r="B2" i="5"/>
  <c r="D2" i="5"/>
  <c r="B5" i="5"/>
  <c r="B7" i="5"/>
  <c r="B4" i="5"/>
  <c r="B6" i="5"/>
  <c r="B3" i="5"/>
  <c r="C6" i="5"/>
  <c r="C26" i="5"/>
  <c r="C37" i="5"/>
  <c r="C15" i="5"/>
  <c r="C7" i="5"/>
  <c r="C18" i="5"/>
  <c r="C8" i="5"/>
  <c r="AT5" i="2"/>
  <c r="AW5" i="2"/>
  <c r="AS5" i="2"/>
  <c r="AR5" i="2"/>
  <c r="AU5" i="2"/>
  <c r="AV5" i="2"/>
  <c r="BD5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Bernardes Egberto (FCA)</author>
  </authors>
  <commentList>
    <comment ref="AK2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Bernardes Egberto (FCA):</t>
        </r>
        <r>
          <rPr>
            <sz val="9"/>
            <color indexed="81"/>
            <rFont val="Tahoma"/>
            <family val="2"/>
          </rPr>
          <t xml:space="preserve">
ALTERAR TODO DIA A FÓRMULA</t>
        </r>
      </text>
    </comment>
  </commentList>
</comments>
</file>

<file path=xl/sharedStrings.xml><?xml version="1.0" encoding="utf-8"?>
<sst xmlns="http://schemas.openxmlformats.org/spreadsheetml/2006/main" count="1547" uniqueCount="458">
  <si>
    <t>WEEK</t>
  </si>
  <si>
    <t>Supplier Country</t>
  </si>
  <si>
    <t>PEDIDO</t>
  </si>
  <si>
    <t>FORNECEDOR</t>
  </si>
  <si>
    <t>CÓDIGO (IMS)</t>
  </si>
  <si>
    <t>DESENHO FCA</t>
  </si>
  <si>
    <t xml:space="preserve">QME </t>
  </si>
  <si>
    <t>DENOMINAÇÃO</t>
  </si>
  <si>
    <t>QUANTIDADE SOLICITADA</t>
  </si>
  <si>
    <t>QUANTIDADE DE EMBALAGES</t>
  </si>
  <si>
    <t>DATA DA COLETA</t>
  </si>
  <si>
    <t>Planta</t>
  </si>
  <si>
    <t>Semana de coleta</t>
  </si>
  <si>
    <t>Part Number RTM</t>
  </si>
  <si>
    <t>Codep Description</t>
  </si>
  <si>
    <t>Part Weight (Kg)</t>
  </si>
  <si>
    <t>Pieces- seg</t>
  </si>
  <si>
    <t>Pieces - ter</t>
  </si>
  <si>
    <t>Pieces - qua</t>
  </si>
  <si>
    <t>Pieces - qui</t>
  </si>
  <si>
    <t>Pieces - sex</t>
  </si>
  <si>
    <t>Pieces - sab</t>
  </si>
  <si>
    <t>Pieces per week</t>
  </si>
  <si>
    <t>Supplier Code</t>
  </si>
  <si>
    <t>Supplier Name</t>
  </si>
  <si>
    <t>Supplier City</t>
  </si>
  <si>
    <t>Supplier State</t>
  </si>
  <si>
    <t>Supplier Share (%)</t>
  </si>
  <si>
    <t>Supplier Name + City + State</t>
  </si>
  <si>
    <t>Horário de Janela</t>
  </si>
  <si>
    <t>Original Packaging</t>
  </si>
  <si>
    <t>Parts per package</t>
  </si>
  <si>
    <t>Lenth</t>
  </si>
  <si>
    <t>Width</t>
  </si>
  <si>
    <t>Height</t>
  </si>
  <si>
    <t>Empilhável? (S/N)</t>
  </si>
  <si>
    <t>Is the package a Tote (Yes or No)</t>
  </si>
  <si>
    <t>If tote, how many packages per layer</t>
  </si>
  <si>
    <t>If tote, how many layers on a pallet</t>
  </si>
  <si>
    <t>Package Weight (Kg)</t>
  </si>
  <si>
    <t>Restrição de Veículo</t>
  </si>
  <si>
    <t>Qtd. de embalagens-Seg</t>
  </si>
  <si>
    <t>Qtd. de embalagens-Ter</t>
  </si>
  <si>
    <t>Qtd. de embalagens-Qua</t>
  </si>
  <si>
    <t>Qtd. de embalagens-Qui</t>
  </si>
  <si>
    <t>Qtd. de embalagens-Sex</t>
  </si>
  <si>
    <t>Qtd. de embalagens-Sab</t>
  </si>
  <si>
    <t>Fluxo</t>
  </si>
  <si>
    <t>Destino</t>
  </si>
  <si>
    <t>Conta-trabalho?</t>
  </si>
  <si>
    <t>Endereço Conta-trabalho</t>
  </si>
  <si>
    <t>Cidade Conta-trabalho</t>
  </si>
  <si>
    <t>Estado Conta-trabalho</t>
  </si>
  <si>
    <t>CDLC Destination</t>
  </si>
  <si>
    <t>CNPJ Origem</t>
  </si>
  <si>
    <t>CNPJ Destino</t>
  </si>
  <si>
    <t>Saturação</t>
  </si>
  <si>
    <t>TUBO RIGIDO</t>
  </si>
  <si>
    <t>THJC</t>
  </si>
  <si>
    <t>FIRE</t>
  </si>
  <si>
    <t>ALPINO SP</t>
  </si>
  <si>
    <t>TUBO RÍGIDO BOMBA D'AGUA</t>
  </si>
  <si>
    <t>Não</t>
  </si>
  <si>
    <t>ALUDYNE - SP</t>
  </si>
  <si>
    <t>CONJUNTO MANCAIS BLOCO</t>
  </si>
  <si>
    <t>PROPULSION SOLUTIONS*</t>
  </si>
  <si>
    <t>POLIA CONDUZIDA</t>
  </si>
  <si>
    <t>LITENS - SP</t>
  </si>
  <si>
    <t>ROLAMENTO TENSOR CORREIA</t>
  </si>
  <si>
    <t>ELRING KLINGER -SP</t>
  </si>
  <si>
    <t>JUNTA PARA CABEÇOTE</t>
  </si>
  <si>
    <t>FEDERAL  MOGUL - MG</t>
  </si>
  <si>
    <t>VÁLVULA DE DESCARGA</t>
  </si>
  <si>
    <t>VÁLVULA DE ADMISSÃO</t>
  </si>
  <si>
    <t>FEDERAL MOGUL - SP</t>
  </si>
  <si>
    <t>EIXO COMANDO VÁLVULAS</t>
  </si>
  <si>
    <t>MAHLE METAL - SP</t>
  </si>
  <si>
    <t>TAMPA DO CABEÇOTE</t>
  </si>
  <si>
    <t>POLISTAMPO - SP</t>
  </si>
  <si>
    <t>SUPORTE SUSTENTACAO CHICOTE</t>
  </si>
  <si>
    <t>NAKAYONE - SP</t>
  </si>
  <si>
    <t>CARTER DE ÓLEO</t>
  </si>
  <si>
    <t>CMA - MG</t>
  </si>
  <si>
    <t>REPARO CORREIA COMPLETO</t>
  </si>
  <si>
    <t>METALKRAFT - PR</t>
  </si>
  <si>
    <t>SUPORTE SUST.BOMBA DIR.HIDRAUL</t>
  </si>
  <si>
    <t>SUPORTE ALTERNADOR / COMPRESSOR</t>
  </si>
  <si>
    <t>SUPORTE MOTOR</t>
  </si>
  <si>
    <t>OMR - MG</t>
  </si>
  <si>
    <t>VOLANTE MOTOR COMPLETO</t>
  </si>
  <si>
    <t>KSPG - SP</t>
  </si>
  <si>
    <t>BOMBA DE ÓLEO 8v</t>
  </si>
  <si>
    <t>VETORE - PR</t>
  </si>
  <si>
    <t>BOMBA D'AGUA</t>
  </si>
  <si>
    <t>SCORPIOS - SP</t>
  </si>
  <si>
    <t>HASTE SUST.BOMBA DIR.HIDRAULICA</t>
  </si>
  <si>
    <t>SOGEFI - MG</t>
  </si>
  <si>
    <t>FILTRO DE ÓLEO</t>
  </si>
  <si>
    <t>TEKSID ALUMINIO</t>
  </si>
  <si>
    <t>CABEÇOTE SEMI-USINADO</t>
  </si>
  <si>
    <t>TEKSID IRON DO BRASIL LTDA</t>
  </si>
  <si>
    <t>VIRABREQUIM</t>
  </si>
  <si>
    <t>BLOCO MOTOR</t>
  </si>
  <si>
    <t>MAGNETI MARELLI SISTEMAS AUTO*</t>
  </si>
  <si>
    <t>COLETOR DE ADMISSAO T3 FL PILOT</t>
  </si>
  <si>
    <t>COLETOR DE ADMISSAO T3 NORMAL</t>
  </si>
  <si>
    <t>COLETOR DE ADMISSAO T4 NORMAL</t>
  </si>
  <si>
    <t>COLETOR DE ADMISSAO T4 ORVR</t>
  </si>
  <si>
    <t>APTIV MANUFATURA E SERVI. DE *</t>
  </si>
  <si>
    <t>CHICOTE INJEÇAO  (PSA) T3</t>
  </si>
  <si>
    <t>CHICOTE DE INJECAO ( BRIGLIA ) T3</t>
  </si>
  <si>
    <t xml:space="preserve">CHICOTE DE INJECAO </t>
  </si>
  <si>
    <t>CHICOTE DE INJECAO ( BRIGLIA ) T4</t>
  </si>
  <si>
    <t xml:space="preserve">CHICOTE SISTEMA INJECAO T3                                 </t>
  </si>
  <si>
    <t>CHICOTE DE INJECAO ( BRIGLIA )</t>
  </si>
  <si>
    <t>CISER FIXADORES AUTOMOTIVOS S</t>
  </si>
  <si>
    <t>PARAFUSO ESPECIAL</t>
  </si>
  <si>
    <t>PARAFUSO ESPECIAL M6X46</t>
  </si>
  <si>
    <t>PARAFUSO FIXACAO BOMBA DE AGUA</t>
  </si>
  <si>
    <t>PARAFUSO FIXACAO COLETOR</t>
  </si>
  <si>
    <t>PARAFUSO FIXACAO M6 X 40</t>
  </si>
  <si>
    <t>PARAFUSO M6 X 37.5</t>
  </si>
  <si>
    <t>PARAFUSO M6X14</t>
  </si>
  <si>
    <t>PARAFUSO M8 X 80</t>
  </si>
  <si>
    <t>PARAFUSO TE FLANGEADO M6X30</t>
  </si>
  <si>
    <t>PARAFUSO TE FLANGEADO M8X40</t>
  </si>
  <si>
    <t>MAHLE METAL LEVE S.A.        *</t>
  </si>
  <si>
    <t>BRONZINA DE BIELA STD. A</t>
  </si>
  <si>
    <t>BRONZINA DE BIELA STD. B</t>
  </si>
  <si>
    <t>BRONZINA DE BIELA SUPERIOR STD</t>
  </si>
  <si>
    <t>BRONZINA INFERIOR STD. B</t>
  </si>
  <si>
    <t>BRONZINA SUPERIOR STD. B</t>
  </si>
  <si>
    <t>PISTAO COMPL. CLASSE B</t>
  </si>
  <si>
    <t>METALDYNE COMP. AUTO DO BRASI</t>
  </si>
  <si>
    <t>BIELA MOTOR COMPLETA</t>
  </si>
  <si>
    <t>TAMPA CABECOTE MOTOR COMPLETA</t>
  </si>
  <si>
    <t>MANN+HUMMEL BRASIL LTDA.     *</t>
  </si>
  <si>
    <t>FILTRO DE OLEO</t>
  </si>
  <si>
    <t>TEKNIA BRASIL LTDA.</t>
  </si>
  <si>
    <t>TUBO DE ACO</t>
  </si>
  <si>
    <t>THYSSENKRUPP BRASIL LTDA</t>
  </si>
  <si>
    <t>EIXO COMANDO DE VALVULAS T3</t>
  </si>
  <si>
    <t>EIXO COMANDO DE VALVULAS T4</t>
  </si>
  <si>
    <t>EATON LTDA</t>
  </si>
  <si>
    <t>VALVULA DE ADMISSAO</t>
  </si>
  <si>
    <t>VALVULA DE DESCARGA</t>
  </si>
  <si>
    <t>JUNTA DE ARTICULACAO</t>
  </si>
  <si>
    <t>ELRING KLINGER SP</t>
  </si>
  <si>
    <t xml:space="preserve">JUNTA CABECOTE MOTOR T3                 </t>
  </si>
  <si>
    <t>JUNTA METALOPLASTICA T4</t>
  </si>
  <si>
    <t xml:space="preserve">JUNTA CABECOTE MOTOR T4                 </t>
  </si>
  <si>
    <t>MUBEA DO BRASIL LTDA</t>
  </si>
  <si>
    <t>MOLA PARA VALVULA</t>
  </si>
  <si>
    <t>OMR - COMPONENTES AUTOMOTIVOS</t>
  </si>
  <si>
    <t>BLOCO MOTOR INFERIOR (BEDPLATE</t>
  </si>
  <si>
    <t>BLOCO MOTOR INFERIOR T4 (BEDPL</t>
  </si>
  <si>
    <t>METALKRAFT S/A SISTEMAS AUTOM</t>
  </si>
  <si>
    <t>CAPA MANCAL POSTERIOR DO CABEC</t>
  </si>
  <si>
    <t>NEUMAYER TEKFOR AUTOMOTIVE BR</t>
  </si>
  <si>
    <t>PORCA</t>
  </si>
  <si>
    <t>TAMPAO CONICO</t>
  </si>
  <si>
    <t>TAMPAO CONICO M18</t>
  </si>
  <si>
    <t>TEKSID DO BRASIL LTDA</t>
  </si>
  <si>
    <t>BLOCO MOTOR SEMI-USINADO T4</t>
  </si>
  <si>
    <t>NEMAK</t>
  </si>
  <si>
    <t>BLOCO MOTOR INFERIOR T3</t>
  </si>
  <si>
    <t>CABECOTE MOTOR INFERIOR T3</t>
  </si>
  <si>
    <t>CABECOTE MOTOR INF.SEMI-USIN T</t>
  </si>
  <si>
    <t>FEEDER INDUSTRIAL LTDA</t>
  </si>
  <si>
    <t>TAMPA COM VARETA</t>
  </si>
  <si>
    <t>BORGWARNER BRASIL LTDA</t>
  </si>
  <si>
    <t>TURBOCOMPRESSOR PSA</t>
  </si>
  <si>
    <t>CONJUNTO CORRENTE DO SISTEMA D</t>
  </si>
  <si>
    <t>TURBOCOMPRESSOR T4</t>
  </si>
  <si>
    <t>VETORE INDUSTRIA E COMERCIO D</t>
  </si>
  <si>
    <t>BOMBA DE AGUA COMPLETA</t>
  </si>
  <si>
    <t>TAMPA FRONTAL (FRONT COVER)</t>
  </si>
  <si>
    <t>TAMPA FRONTAL BOMBA AGUA</t>
  </si>
  <si>
    <t>HBA HUTCHINSON BRASIL AUTOMOT</t>
  </si>
  <si>
    <t>GUARNICAO DO EIXO VIRABREQUIM</t>
  </si>
  <si>
    <t>ANEL DE VEDACAO-</t>
  </si>
  <si>
    <t>JUNTA DE BORRACHA</t>
  </si>
  <si>
    <t>ANEL DE ENGRENAGEM</t>
  </si>
  <si>
    <t>HBA HUTCHINSON BRASIL AUTOMOT*</t>
  </si>
  <si>
    <t>TUBO RIGIDO BLOW-BY</t>
  </si>
  <si>
    <t>POLISTAMPO INDUSTRIA  METALUR</t>
  </si>
  <si>
    <t>SUPORTE PARA CABO ELETRICO</t>
  </si>
  <si>
    <t>CHAPA DEFLETORA</t>
  </si>
  <si>
    <t>BONTAZ CENTRE B. I. C. A. LTD</t>
  </si>
  <si>
    <t>PULVERIZADOR</t>
  </si>
  <si>
    <t>ELDOR DO BRASIL COMPONENTES A</t>
  </si>
  <si>
    <t>BOBINA DE IGNICAO COMPLETA</t>
  </si>
  <si>
    <t>ROCHLING AUTOMOTIVE DO BRASIL</t>
  </si>
  <si>
    <t>TUBO PESCADOR DE OLEO</t>
  </si>
  <si>
    <t>METALURGICA NAKAYONE LTDA    *</t>
  </si>
  <si>
    <t>CARTER OLEO COMPLETO T3</t>
  </si>
  <si>
    <t>CARTER OLEO COMPLETO T4</t>
  </si>
  <si>
    <t>ADLER PTI S A                *</t>
  </si>
  <si>
    <t>INSONORIZANTE</t>
  </si>
  <si>
    <t>POLIA DO ALTERNADOR T3</t>
  </si>
  <si>
    <t>POLIA DO ALTERNADOR T4</t>
  </si>
  <si>
    <t>APTIV</t>
  </si>
  <si>
    <t>CHICOTE INJEÇÃO</t>
  </si>
  <si>
    <t>MAGNETTI MARELLI</t>
  </si>
  <si>
    <t>COLETOR ADMISSÃO</t>
  </si>
  <si>
    <t>MAHLE SP</t>
  </si>
  <si>
    <t>COMPRESSOR</t>
  </si>
  <si>
    <t>BOSCH SP</t>
  </si>
  <si>
    <t>BOBINA IGNIÇÃO</t>
  </si>
  <si>
    <t>DENSO MG</t>
  </si>
  <si>
    <t xml:space="preserve">ALTERNADOR 14V-110A BR </t>
  </si>
  <si>
    <t>ALTERNADOR</t>
  </si>
  <si>
    <t>ARLINGTON SP</t>
  </si>
  <si>
    <t>VALVULA TERMOSTATICA</t>
  </si>
  <si>
    <t>MIBA</t>
  </si>
  <si>
    <t>ENGRENAGEM EIXO COMANDO DE VÁLVULAS</t>
  </si>
  <si>
    <t>SCHAEFFLER SP</t>
  </si>
  <si>
    <t>KIT EMBREAGEM</t>
  </si>
  <si>
    <t>M.LEVE PISTÕES</t>
  </si>
  <si>
    <t>PISTÃO LETRA A</t>
  </si>
  <si>
    <t>PISTÃO LETRA B</t>
  </si>
  <si>
    <t>PISTÃO LETRA C</t>
  </si>
  <si>
    <t>NEUMAYER SP</t>
  </si>
  <si>
    <t>PORCA  E  C/ FLANGE M8</t>
  </si>
  <si>
    <t>PORCA SEXTAVADA</t>
  </si>
  <si>
    <t>PORCA HEXAGONAL</t>
  </si>
  <si>
    <t>ACUMENT MG</t>
  </si>
  <si>
    <t>PARAFUSO TE M6X22 C/ ARRUELA</t>
  </si>
  <si>
    <t>PARAFUSO TE M6X32 C/ ARRUELA</t>
  </si>
  <si>
    <t>CISER MG</t>
  </si>
  <si>
    <t>PARAFUSO FLANGEADO M8X16</t>
  </si>
  <si>
    <t>PARAFUSO ESPECIAL M10 X 1.25</t>
  </si>
  <si>
    <t>A. RAYMOND</t>
  </si>
  <si>
    <t>CONECTOR</t>
  </si>
  <si>
    <t>ACUMENT BRASIL</t>
  </si>
  <si>
    <t>DISCO SUPERIOR MOLA VALVULA</t>
  </si>
  <si>
    <t>PARAFUSO M6 X 40 FIXAÇÃO DO FRONT COVER AO BLOCO / BED / CABEÇOTE</t>
  </si>
  <si>
    <t>PARAFUSO ESPECIAL M10 X 1.5 FIXAÇÃO BED PLATE AO BLOCO (USINAGEM)</t>
  </si>
  <si>
    <t>PARAFUSO ESPECIAL FIXAÇÃO BOBINA DE IGNIÇÃO</t>
  </si>
  <si>
    <t>BUJAO CONICO FILETADO 18 X 1,5 (USINAGEM)</t>
  </si>
  <si>
    <t>PARAFUSO FLANG.NORM. MONTAG (USINAGEM Bloc.) Nacionalização</t>
  </si>
  <si>
    <t>ALPINO</t>
  </si>
  <si>
    <t>BONTAZ</t>
  </si>
  <si>
    <t>BORGWARNER</t>
  </si>
  <si>
    <t>THERMAL</t>
  </si>
  <si>
    <t>CONTINENTAL SENSORES</t>
  </si>
  <si>
    <t>SENSOR DE GIRO</t>
  </si>
  <si>
    <t>SENSOR DE FASE</t>
  </si>
  <si>
    <t>CONTINENTAL PARAFUSOS</t>
  </si>
  <si>
    <t>PARAFUSO DE FIXACAO M6X16 FIXAÇÃO RODA FÔNICA (USINAGEM)</t>
  </si>
  <si>
    <t>PARAFUSO ESPECIAL M8 (FIXAÇÃO FRONT COVER AO BLOCO)</t>
  </si>
  <si>
    <t>PARAFUSO ESPECIAL M6X22 FIXAÇÃO VALVULA TERMOSTÁTICA</t>
  </si>
  <si>
    <t>PARAFUSO ESPECIAL M6X20 FIXAÇÃO DA EMBREAGEM</t>
  </si>
  <si>
    <t>PARAFUSO ESPECIAL FLANGEADO FIXAÇÃO VARIADOR DE FASE</t>
  </si>
  <si>
    <t>PARAFUSO ESPECIAL M8 X 80 TORX T45 FIXAÇÃO DO BED PLATE AO BLOCO (USINAGEM)</t>
  </si>
  <si>
    <t>PARAFUSO TCE M6X35 FIXAÇÃO DA TAMPA DA BOMBA D'AGUA</t>
  </si>
  <si>
    <t>PINO DE CENTRAGEM ENTRE BLOCO E CABEÇOTE</t>
  </si>
  <si>
    <t>PINO DE CENTRAGEM DO VOLANTE (NÃO USA MAIS)</t>
  </si>
  <si>
    <t>PRISIONEIRO 12 X 1,25 DO SUPORTE BARICÊNTRICO NO FRONT COVER</t>
  </si>
  <si>
    <t>PRISIONEIRO M8X16XGAMBO 25 FIXAÇÃO DO COLETOR DE ADMISSÃO</t>
  </si>
  <si>
    <t>PARAFUSO M6 x 46 FIXAÇÃO DAS CAPAS DE MANCAL DO CABEÇOTE (USINAGEM)</t>
  </si>
  <si>
    <t>POLIA CONDUZIDA EIXO MOTOR</t>
  </si>
  <si>
    <t>CHICOTE DE INJECAO PS01 1.0 N3</t>
  </si>
  <si>
    <t>CHICOTE DE INJECAO</t>
  </si>
  <si>
    <t>CHICOTE DE INJECAO 1.3 N4 MT F</t>
  </si>
  <si>
    <t>CHICOTE DE INJEÇÃO N3 ORVR</t>
  </si>
  <si>
    <t>EATON</t>
  </si>
  <si>
    <t>VALVULA DE ADMISSAO (PRÉ-MONTAGEM)</t>
  </si>
  <si>
    <t>VALVULA DE DESCARGA (PRÉ-MONTAGEM)</t>
  </si>
  <si>
    <t>ELDOR</t>
  </si>
  <si>
    <t>BOBINA DE IGNICAO (TOP COIL)</t>
  </si>
  <si>
    <t>ELRING KLINGER</t>
  </si>
  <si>
    <t>JUNTA CABECOTE MOTOR</t>
  </si>
  <si>
    <t>TENNECO (MG)</t>
  </si>
  <si>
    <t>BRONZINA DE BIELA STD. C</t>
  </si>
  <si>
    <t>BRONZINA INFERIOR STD. C</t>
  </si>
  <si>
    <t>GUIA DE VALVULA ADMISSAO/DESCA (USINAGEM)</t>
  </si>
  <si>
    <t>SEDE DE VALVULA DE DESCARGA (USINAGEM)</t>
  </si>
  <si>
    <t>SEMI-ANEL ENCOSTO ARVORE DE MANIVELA</t>
  </si>
  <si>
    <t>TENNECO (SP)</t>
  </si>
  <si>
    <t>EIXO COMANDO DE VALVULAS</t>
  </si>
  <si>
    <t>FEEDER</t>
  </si>
  <si>
    <t>TAMPAO INTRODUCAO OLEO</t>
  </si>
  <si>
    <t>GKN SINTER</t>
  </si>
  <si>
    <t>PINO DE CENTRAGEM DO BLOCO A TRANSMISSÃO GRANO</t>
  </si>
  <si>
    <t>PINO DE CENTRAGEM ENTRE BLOCO E BED PLATE- DOWEL</t>
  </si>
  <si>
    <t>HBA MONTE ALTO</t>
  </si>
  <si>
    <t>RETENTOR ARV.MOT.(LD VOLANTE)</t>
  </si>
  <si>
    <t>GUARNICAO VEDACAO 2,62X26,64 ENTRE VIRABREQUIM E ENGRENAGEM DA BOMBA D'AGUA</t>
  </si>
  <si>
    <t>GUARNICAO VEDACAO OLEO ENTRE BED PLATE E BLOCO MOTOR (VARETA DE ÓLEO)</t>
  </si>
  <si>
    <t>VETORE</t>
  </si>
  <si>
    <t>FRONTCOVER CVT</t>
  </si>
  <si>
    <t>TAMPA FRONTAL BOMBA DE AGUA CVT</t>
  </si>
  <si>
    <t>BOMBA DE AGUA</t>
  </si>
  <si>
    <t>KSPG</t>
  </si>
  <si>
    <t>MAGNETI MARELLI</t>
  </si>
  <si>
    <t>COLETOR DE ADMISSAO N3 PL7</t>
  </si>
  <si>
    <t>COLETOR DE ADMISSÃO N4 ORVR</t>
  </si>
  <si>
    <t>MAHLE</t>
  </si>
  <si>
    <t>PISTAO MOTOR COMPLETO - CL.B</t>
  </si>
  <si>
    <t>MUBEA</t>
  </si>
  <si>
    <t>MOLA P/ VALVULA</t>
  </si>
  <si>
    <t>NAKAYONE</t>
  </si>
  <si>
    <t>CARTER MOTOR 1.3CC</t>
  </si>
  <si>
    <t>CARTER MOTOR 1.0CC</t>
  </si>
  <si>
    <t>OMR</t>
  </si>
  <si>
    <t>BLOCO MOTOR INFERIOR  N4 - SEMI-USINADO - BED PLATE (USINAGEM)</t>
  </si>
  <si>
    <t>BLOCO MOTOR INFERIOR N3 - SEMI-USINADO - BED PLATE (USINAGEM)</t>
  </si>
  <si>
    <t>VOLANTE MOTOR COMPLETO N4</t>
  </si>
  <si>
    <t>VOLANTE MOTOR COMPLETO N3</t>
  </si>
  <si>
    <t>SCHAEFFLER</t>
  </si>
  <si>
    <t>EIXO BALANCIM</t>
  </si>
  <si>
    <t>TUCHO HIDRAULICO</t>
  </si>
  <si>
    <t>KIT EMBREAGEM  MT (MOBI/UNO/ARGO N3)</t>
  </si>
  <si>
    <t xml:space="preserve">KIT EMBREAGEM MT  (ARGO N4) </t>
  </si>
  <si>
    <t>TEKSID</t>
  </si>
  <si>
    <t>CABECOTE MOTOR N3 INF.SEMI-USINADO (USINAGEM)</t>
  </si>
  <si>
    <t>CABECOTE MOTOR N4 INF.SEMI-USINADO (USINAGEM)</t>
  </si>
  <si>
    <t>BLOCO MOTOR SEMI-USINADO N4  (1.3) (USINAGEM)</t>
  </si>
  <si>
    <t>BLOCO MOTOR N3 SEMI-USINADO (1.0) (USINAGEM)</t>
  </si>
  <si>
    <t>TUPY</t>
  </si>
  <si>
    <t>EIXO VIRABREQUIM (SEMI-USINADO) N4 (USINAGEM)</t>
  </si>
  <si>
    <t>EIXO VIRABREQUIM (SEMI-USINADO)  N3 (USINAGEM)</t>
  </si>
  <si>
    <t>METALDYNE</t>
  </si>
  <si>
    <t>FRAM</t>
  </si>
  <si>
    <t>AISIN</t>
  </si>
  <si>
    <t>ITAESBRA</t>
  </si>
  <si>
    <t>CONJUNTO SUPORTE E ABRACADEIRA</t>
  </si>
  <si>
    <t>MECA</t>
  </si>
  <si>
    <t>TEKFOR</t>
  </si>
  <si>
    <t>Engr. 3ª Desliz. (rel. 38/25) - 1572</t>
  </si>
  <si>
    <t>Engr. 3ª Fixa (rel. 38/25)</t>
  </si>
  <si>
    <t>Engr. 4ª Desliz. (rel. 35/34)</t>
  </si>
  <si>
    <t>Engr. 4ª Fixa (rel.35/34)</t>
  </si>
  <si>
    <t>Engr. 5ª Desliz. (rel.34/45) - (X6H) 18B4 / 13B6</t>
  </si>
  <si>
    <t>Engr. 5ª Fixa. (rel.34/45) - (X6H) 18B4 / 13B6</t>
  </si>
  <si>
    <t>Coroa Sincroniz.</t>
  </si>
  <si>
    <t>Engr. 1ª Desliz 19Mn ( Rel. 47/11)</t>
  </si>
  <si>
    <t>Engr 2°Conduzida 281-  51/21</t>
  </si>
  <si>
    <t>Engr. Ré (GSE)</t>
  </si>
  <si>
    <t>Engr. Planetária</t>
  </si>
  <si>
    <t>Luva 1ª/ 2ª vel. (c513) + 1899</t>
  </si>
  <si>
    <t>Tampa Diferencial</t>
  </si>
  <si>
    <t>Caixa Diferencial</t>
  </si>
  <si>
    <t>CIE FORJAS</t>
  </si>
  <si>
    <t xml:space="preserve">Coroa C513 - 17Ni
</t>
  </si>
  <si>
    <t>Eixo Secundário15X69</t>
  </si>
  <si>
    <t xml:space="preserve">EIXO PRIMARIO 19 Ni HCR - LONGO </t>
  </si>
  <si>
    <t>EIXO PRIMARIO  19 Ni HCR - CURTO.</t>
  </si>
  <si>
    <t>ACUMENT</t>
  </si>
  <si>
    <t>PARAFUSO M8 X 48MM</t>
  </si>
  <si>
    <t>PARAFUSO TE M6 X 11 FLANGEADO</t>
  </si>
  <si>
    <t>PARAFUSO FIXACAO PLACA GUIA</t>
  </si>
  <si>
    <t>AUTOCAM SJ</t>
  </si>
  <si>
    <t>ARRUELA (PRIMARIO)</t>
  </si>
  <si>
    <t>ESPACADOR</t>
  </si>
  <si>
    <t>EIXO COMANDO EMBREAGEM</t>
  </si>
  <si>
    <t>EIXO MARCHA-RE</t>
  </si>
  <si>
    <t>PINO PORTA ENGRENAGEM SATELITE</t>
  </si>
  <si>
    <t>CONJUNTO ARVORE COMPLETA</t>
  </si>
  <si>
    <t>CONJUNTO ARVORE COMPLETA COXINIZADA</t>
  </si>
  <si>
    <t>AUTOMETAL</t>
  </si>
  <si>
    <t>GARFO COMANDO 1/2A VELOCIDADE</t>
  </si>
  <si>
    <t>GARFO COMANDO 3/4A VELOCIDADE</t>
  </si>
  <si>
    <t>CISER</t>
  </si>
  <si>
    <t>PARAFUSO FIXACAO SUPORTE</t>
  </si>
  <si>
    <t>DIEHL</t>
  </si>
  <si>
    <t>ANEL SINCRONIZADOR 3A/4A VEL.</t>
  </si>
  <si>
    <t>ANEL SINCRONIZADOR 5A VEL</t>
  </si>
  <si>
    <t>ANEL SINCRONIZADOR INTERNO 1a/</t>
  </si>
  <si>
    <t>ANEL SINCRONIZADOR EXTERNO 1a/</t>
  </si>
  <si>
    <t>ANEL SINCRONIZADOR 3A/4A VEL</t>
  </si>
  <si>
    <t>HBA</t>
  </si>
  <si>
    <t>JUNTA FLANGE TAMPA POST CX MUD</t>
  </si>
  <si>
    <t>ANEL RETENTOR MARCHA-RE</t>
  </si>
  <si>
    <t>GUARNICAO TOROIDAL VEDACAO</t>
  </si>
  <si>
    <t>ESPACADOR CAIXA CAMBIO</t>
  </si>
  <si>
    <t>METALKRAFT</t>
  </si>
  <si>
    <t>FLANGE DIFERENCIAL COMPLETA</t>
  </si>
  <si>
    <t>SUPORTE EM ALUMINIO P/FIX.COMA</t>
  </si>
  <si>
    <t>TAMPA CAIXA DE CAMBIO SHIFT</t>
  </si>
  <si>
    <t>CUBO 5A VELOCIDADE</t>
  </si>
  <si>
    <t>CUBO 1A/2A VELOCIDADE</t>
  </si>
  <si>
    <t>CUBO 3A/4A VELOCIDADE</t>
  </si>
  <si>
    <t>NEUMAYER TEKFOR</t>
  </si>
  <si>
    <t>PORCA FIX.ENGR.5A VEL.SOBRE AR</t>
  </si>
  <si>
    <t>Engr. Satelite (C513)</t>
  </si>
  <si>
    <t>PLASCAR</t>
  </si>
  <si>
    <t>DISTANCIADOR</t>
  </si>
  <si>
    <t>RIVETS</t>
  </si>
  <si>
    <t>BUJAO 22X1,5 CONICO</t>
  </si>
  <si>
    <t>SABÓ</t>
  </si>
  <si>
    <t>RETENTOR 22,8 X 40 X 6,5/8 MM</t>
  </si>
  <si>
    <t>SCHAEFFLER INA</t>
  </si>
  <si>
    <t>GAIOLA DO ROLAMENTO (ENGR. 1 E</t>
  </si>
  <si>
    <t>GAIOLA DE ROLAMENTO(ENGR.3 E 4</t>
  </si>
  <si>
    <t>ANEL EXTERNO ROLAMENTO C/ GAIO</t>
  </si>
  <si>
    <t>PINO DE RETENCAO PRE SINCRON</t>
  </si>
  <si>
    <t>ANEL INTERNO ROLAMENTO - INA</t>
  </si>
  <si>
    <t>COLAR DE EMBREAGEM</t>
  </si>
  <si>
    <t>SKF</t>
  </si>
  <si>
    <t>ANEL INTERNO ROLAM CARCACA DIF</t>
  </si>
  <si>
    <t>ANEL EXTERNO ROLAM.CARCACA DIF</t>
  </si>
  <si>
    <t>STAMPTEC</t>
  </si>
  <si>
    <t>ANEL ESPESSURA ESP.0,72</t>
  </si>
  <si>
    <t>ANEL ESPESSURA 0,84</t>
  </si>
  <si>
    <t>ANEL ESPESSURA 0,96</t>
  </si>
  <si>
    <t>ANEL ESP. 0,85</t>
  </si>
  <si>
    <t>ANEL - ESPESSURA 0,95</t>
  </si>
  <si>
    <t>ANEL - ESPESSURA 1,00</t>
  </si>
  <si>
    <t>GUARNICAO SECAO RETANGULAR 8 X</t>
  </si>
  <si>
    <t>DISTANCIAL 5A VEL.</t>
  </si>
  <si>
    <t>SUPORTE C513 SHIFT</t>
  </si>
  <si>
    <t>CAIXA C513 SHIFT</t>
  </si>
  <si>
    <t>SUPORTE C513 GSE</t>
  </si>
  <si>
    <t>Weekly Cube</t>
  </si>
  <si>
    <t>Weekly Weight (Kg)</t>
  </si>
  <si>
    <t xml:space="preserve">TARGET SUPPLIER + CITY </t>
  </si>
  <si>
    <t>Address Adjusted</t>
  </si>
  <si>
    <t>City</t>
  </si>
  <si>
    <t>State</t>
  </si>
  <si>
    <t>Country</t>
  </si>
  <si>
    <t>seg - m³</t>
  </si>
  <si>
    <t>ter - m³</t>
  </si>
  <si>
    <t>qua - m³</t>
  </si>
  <si>
    <t>qui - m³</t>
  </si>
  <si>
    <t>sex -m³</t>
  </si>
  <si>
    <t>sab -m³</t>
  </si>
  <si>
    <t>seg - kg</t>
  </si>
  <si>
    <t>ter - kg</t>
  </si>
  <si>
    <t>qua - kg</t>
  </si>
  <si>
    <t>qui - kg</t>
  </si>
  <si>
    <t>sex - kg</t>
  </si>
  <si>
    <t>sab - kg</t>
  </si>
  <si>
    <t>Dock Destination</t>
  </si>
  <si>
    <t>COLAR</t>
  </si>
  <si>
    <t>Delta</t>
  </si>
  <si>
    <t>Status</t>
  </si>
  <si>
    <t xml:space="preserve"> Embalagem</t>
  </si>
  <si>
    <t>Peças</t>
  </si>
  <si>
    <t>Aux. 1</t>
  </si>
  <si>
    <t>TIPO</t>
  </si>
  <si>
    <t>FPT BETIM - FIRE</t>
  </si>
  <si>
    <t>Brasil</t>
  </si>
  <si>
    <t/>
  </si>
  <si>
    <t>FPT BETIM - MECANICA</t>
  </si>
  <si>
    <t>FPT BETIM - MECA</t>
  </si>
  <si>
    <t>m³</t>
  </si>
  <si>
    <t>Peças ou embalagens?</t>
  </si>
  <si>
    <t>THYSSENKRUPP</t>
  </si>
  <si>
    <t>SUMIDENSO</t>
  </si>
  <si>
    <t>ROBERT BOSCH</t>
  </si>
  <si>
    <t>DELPHI</t>
  </si>
  <si>
    <t>DENSO II</t>
  </si>
  <si>
    <t>MAHLE PISTOES</t>
  </si>
  <si>
    <t>TEKNIA TECNOTUB</t>
  </si>
  <si>
    <t>SCORPIOS</t>
  </si>
  <si>
    <t>VETORE INDUSTRI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</si>
</sst>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F400]h:mm:ss\ AM/PM"/>
    <numFmt numFmtId="165" formatCode="0.000"/>
    <numFmt numFmtId="166" formatCode="0.0"/>
  </numFmts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i/>
      <sz val="12"/>
      <name val="Arial"/>
      <family val="2"/>
    </font>
    <font>
      <i/>
      <sz val="10"/>
      <name val="Arial"/>
      <family val="2"/>
    </font>
    <font>
      <i/>
      <sz val="12"/>
      <color indexed="10"/>
      <name val="Arial"/>
      <family val="2"/>
    </font>
    <font>
      <sz val="10"/>
      <name val="Arial"/>
      <family val="2"/>
    </font>
    <font>
      <b/>
      <sz val="8"/>
      <color theme="1"/>
      <name val="Times New Roman"/>
      <family val="1"/>
    </font>
    <font>
      <b/>
      <sz val="12"/>
      <color theme="1"/>
      <name val="Times New Roman"/>
      <family val="1"/>
    </font>
    <font>
      <sz val="10"/>
      <name val="Times New Roman"/>
      <family val="1"/>
    </font>
    <font>
      <b/>
      <sz val="11"/>
      <color theme="0"/>
      <name val="Times New Roman"/>
      <family val="1"/>
    </font>
    <font>
      <b/>
      <sz val="11"/>
      <name val="Times New Roman"/>
      <family val="1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i/>
      <sz val="12"/>
      <name val="Arial"/>
      <family val="2"/>
    </font>
  </fonts>
  <fills count="18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</fills>
  <borders count="8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 style="double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2">
    <xf numFmtId="0" fontId="0" fillId="0" borderId="0"/>
    <xf numFmtId="0" fontId="6" fillId="0" borderId="0"/>
    <xf numFmtId="0" fontId="1" fillId="0" borderId="0"/>
    <xf numFmtId="0" fontId="7" fillId="0" borderId="0">
      <alignment horizontal="left"/>
    </xf>
    <xf numFmtId="0" fontId="8" fillId="0" borderId="0">
      <alignment horizontal="right"/>
    </xf>
    <xf numFmtId="0" fontId="2" fillId="3" borderId="0">
      <alignment horizontal="right"/>
    </xf>
    <xf numFmtId="0" fontId="1" fillId="0" borderId="0"/>
    <xf numFmtId="0" fontId="9" fillId="0" borderId="0"/>
    <xf numFmtId="0" fontId="10" fillId="3" borderId="0">
      <alignment horizontal="center" vertical="center"/>
    </xf>
    <xf numFmtId="0" fontId="11" fillId="4" borderId="3">
      <alignment horizontal="center" vertical="center"/>
    </xf>
    <xf numFmtId="0" fontId="12" fillId="0" borderId="0"/>
    <xf numFmtId="9" fontId="1" fillId="0" borderId="0" applyFont="0" applyFill="0" applyBorder="0" applyAlignment="0" applyProtection="0"/>
  </cellStyleXfs>
  <cellXfs count="64">
    <xf numFmtId="0" fontId="0" fillId="0" borderId="0" xfId="0"/>
    <xf numFmtId="0" fontId="5" fillId="2" borderId="2" xfId="0" applyFont="1" applyFill="1" applyBorder="1" applyAlignment="1" applyProtection="1">
      <alignment horizontal="center" vertical="center"/>
      <protection locked="0"/>
    </xf>
    <xf numFmtId="0" fontId="0" fillId="0" borderId="0" xfId="0" applyAlignment="1">
      <alignment horizontal="center"/>
    </xf>
    <xf numFmtId="14" fontId="0" fillId="0" borderId="0" xfId="0" applyNumberFormat="1"/>
    <xf numFmtId="0" fontId="0" fillId="8" borderId="0" xfId="0" applyFill="1" applyAlignment="1">
      <alignment horizontal="center" vertical="center" wrapText="1"/>
    </xf>
    <xf numFmtId="0" fontId="0" fillId="0" borderId="0" xfId="0" applyAlignment="1">
      <alignment horizontal="left"/>
    </xf>
    <xf numFmtId="9" fontId="0" fillId="0" borderId="0" xfId="11" applyFont="1" applyFill="1"/>
    <xf numFmtId="1" fontId="0" fillId="0" borderId="0" xfId="0" applyNumberFormat="1" applyAlignment="1">
      <alignment horizontal="center"/>
    </xf>
    <xf numFmtId="0" fontId="0" fillId="7" borderId="0" xfId="0" applyFill="1"/>
    <xf numFmtId="0" fontId="0" fillId="7" borderId="0" xfId="0" applyFill="1" applyAlignment="1">
      <alignment horizontal="center"/>
    </xf>
    <xf numFmtId="164" fontId="0" fillId="7" borderId="0" xfId="0" applyNumberFormat="1" applyFill="1" applyAlignment="1">
      <alignment horizontal="center"/>
    </xf>
    <xf numFmtId="0" fontId="0" fillId="7" borderId="0" xfId="0" applyFill="1" applyAlignment="1">
      <alignment horizontal="center" vertical="center" wrapText="1"/>
    </xf>
    <xf numFmtId="164" fontId="0" fillId="7" borderId="0" xfId="0" applyNumberFormat="1" applyFill="1" applyAlignment="1">
      <alignment horizontal="center" vertical="center" wrapText="1"/>
    </xf>
    <xf numFmtId="1" fontId="0" fillId="7" borderId="0" xfId="0" applyNumberFormat="1" applyFill="1" applyAlignment="1">
      <alignment horizontal="center" vertical="center" wrapText="1"/>
    </xf>
    <xf numFmtId="21" fontId="0" fillId="7" borderId="0" xfId="0" applyNumberFormat="1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3" fillId="9" borderId="0" xfId="0" applyFont="1" applyFill="1"/>
    <xf numFmtId="1" fontId="13" fillId="9" borderId="0" xfId="0" applyNumberFormat="1" applyFont="1" applyFill="1" applyAlignment="1">
      <alignment horizontal="center" vertical="center"/>
    </xf>
    <xf numFmtId="21" fontId="13" fillId="9" borderId="0" xfId="0" applyNumberFormat="1" applyFont="1" applyFill="1"/>
    <xf numFmtId="164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/>
    </xf>
    <xf numFmtId="165" fontId="0" fillId="0" borderId="0" xfId="0" applyNumberFormat="1"/>
    <xf numFmtId="0" fontId="0" fillId="10" borderId="5" xfId="0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/>
    </xf>
    <xf numFmtId="0" fontId="16" fillId="0" borderId="0" xfId="0" applyFont="1"/>
    <xf numFmtId="0" fontId="0" fillId="13" borderId="0" xfId="0" applyFill="1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0" xfId="0" applyNumberFormat="1"/>
    <xf numFmtId="0" fontId="0" fillId="12" borderId="0" xfId="0" applyFill="1"/>
    <xf numFmtId="0" fontId="0" fillId="14" borderId="0" xfId="0" applyFill="1" applyAlignment="1">
      <alignment horizontal="center" vertical="center" wrapText="1"/>
    </xf>
    <xf numFmtId="166" fontId="0" fillId="7" borderId="0" xfId="0" applyNumberFormat="1" applyFill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2" fontId="0" fillId="0" borderId="5" xfId="0" applyNumberFormat="1" applyBorder="1" applyAlignment="1">
      <alignment horizontal="center" vertical="center"/>
    </xf>
    <xf numFmtId="0" fontId="0" fillId="15" borderId="0" xfId="0" applyFill="1" applyAlignment="1">
      <alignment horizontal="center" vertical="center" wrapText="1"/>
    </xf>
    <xf numFmtId="0" fontId="0" fillId="16" borderId="7" xfId="0" applyFill="1" applyBorder="1"/>
    <xf numFmtId="0" fontId="0" fillId="0" borderId="0" xfId="11" applyNumberFormat="1" applyFont="1" applyFill="1" applyAlignment="1">
      <alignment horizontal="center"/>
    </xf>
    <xf numFmtId="0" fontId="0" fillId="17" borderId="0" xfId="0" applyFill="1" applyAlignment="1">
      <alignment horizontal="center"/>
    </xf>
    <xf numFmtId="0" fontId="0" fillId="17" borderId="0" xfId="0" applyFill="1"/>
    <xf numFmtId="1" fontId="17" fillId="11" borderId="6" xfId="0" applyNumberFormat="1" applyFont="1" applyFill="1" applyBorder="1" applyAlignment="1">
      <alignment vertical="center"/>
    </xf>
    <xf numFmtId="1" fontId="17" fillId="11" borderId="0" xfId="0" applyNumberFormat="1" applyFont="1" applyFill="1" applyAlignment="1">
      <alignment vertical="center"/>
    </xf>
    <xf numFmtId="0" fontId="0" fillId="0" borderId="0" xfId="0" quotePrefix="1"/>
    <xf numFmtId="0" fontId="13" fillId="7" borderId="0" xfId="0" applyFont="1" applyFill="1" applyAlignment="1">
      <alignment horizontal="center" vertical="center" wrapText="1"/>
    </xf>
    <xf numFmtId="164" fontId="13" fillId="9" borderId="0" xfId="0" quotePrefix="1" applyNumberFormat="1" applyFont="1" applyFill="1" applyAlignment="1">
      <alignment horizontal="center" vertical="center"/>
    </xf>
    <xf numFmtId="0" fontId="13" fillId="0" borderId="0" xfId="0" applyFont="1"/>
    <xf numFmtId="1" fontId="0" fillId="0" borderId="0" xfId="0" applyNumberFormat="1"/>
    <xf numFmtId="1" fontId="0" fillId="7" borderId="4" xfId="0" applyNumberFormat="1" applyFill="1" applyBorder="1" applyAlignment="1">
      <alignment horizontal="center" vertical="center" wrapText="1"/>
    </xf>
    <xf numFmtId="21" fontId="0" fillId="7" borderId="4" xfId="0" applyNumberFormat="1" applyFill="1" applyBorder="1" applyAlignment="1">
      <alignment horizontal="center" vertical="center" wrapText="1"/>
    </xf>
    <xf numFmtId="0" fontId="0" fillId="6" borderId="4" xfId="0" applyFill="1" applyBorder="1" applyAlignment="1">
      <alignment horizontal="center" vertical="center" wrapText="1"/>
    </xf>
    <xf numFmtId="0" fontId="0" fillId="8" borderId="4" xfId="0" applyFill="1" applyBorder="1" applyAlignment="1">
      <alignment horizontal="center" vertical="center" wrapText="1"/>
    </xf>
    <xf numFmtId="0" fontId="0" fillId="7" borderId="4" xfId="0" applyFill="1" applyBorder="1" applyAlignment="1">
      <alignment horizontal="center" vertical="center" wrapText="1"/>
    </xf>
    <xf numFmtId="0" fontId="0" fillId="4" borderId="4" xfId="0" applyFill="1" applyBorder="1" applyAlignment="1">
      <alignment horizontal="center" vertical="center" wrapText="1"/>
    </xf>
    <xf numFmtId="0" fontId="0" fillId="5" borderId="4" xfId="0" applyFill="1" applyBorder="1" applyAlignment="1">
      <alignment horizontal="center" vertical="center" wrapText="1"/>
    </xf>
    <xf numFmtId="0" fontId="0" fillId="11" borderId="4" xfId="0" applyFill="1" applyBorder="1" applyAlignment="1">
      <alignment horizontal="center" vertical="center" wrapText="1"/>
    </xf>
    <xf numFmtId="165" fontId="0" fillId="5" borderId="4" xfId="0" applyNumberForma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/>
    </xf>
    <xf numFmtId="49" fontId="3" fillId="2" borderId="1" xfId="0" applyNumberFormat="1" applyFont="1" applyFill="1" applyBorder="1" applyAlignment="1">
      <alignment horizontal="center" vertical="center" wrapText="1"/>
    </xf>
    <xf numFmtId="49" fontId="4" fillId="2" borderId="2" xfId="0" applyNumberFormat="1" applyFont="1" applyFill="1" applyBorder="1" applyAlignment="1">
      <alignment horizontal="center" vertical="center" wrapText="1"/>
    </xf>
    <xf numFmtId="0" fontId="18" fillId="2" borderId="1" xfId="0" applyFont="1" applyFill="1" applyBorder="1" applyAlignment="1">
      <alignment horizontal="center" vertical="center"/>
    </xf>
    <xf numFmtId="0" fontId="18" fillId="2" borderId="2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 wrapText="1"/>
    </xf>
  </cellXfs>
  <cellStyles count="12">
    <cellStyle name="DENOMINACAO" xfId="3" xr:uid="{00000000-0005-0000-0000-000000000000}"/>
    <cellStyle name="DESENHO" xfId="4" xr:uid="{00000000-0005-0000-0000-000001000000}"/>
    <cellStyle name="Item" xfId="5" xr:uid="{00000000-0005-0000-0000-000002000000}"/>
    <cellStyle name="Normal" xfId="0" builtinId="0"/>
    <cellStyle name="Normal 2" xfId="1" xr:uid="{00000000-0005-0000-0000-000004000000}"/>
    <cellStyle name="Normal 2 2" xfId="6" xr:uid="{00000000-0005-0000-0000-000005000000}"/>
    <cellStyle name="Normal 3" xfId="7" xr:uid="{00000000-0005-0000-0000-000006000000}"/>
    <cellStyle name="Normal 327" xfId="10" xr:uid="{00000000-0005-0000-0000-000007000000}"/>
    <cellStyle name="Normal 4" xfId="2" xr:uid="{00000000-0005-0000-0000-000008000000}"/>
    <cellStyle name="Percent" xfId="11" builtinId="5"/>
    <cellStyle name="TIT" xfId="8" xr:uid="{00000000-0005-0000-0000-00000A000000}"/>
    <cellStyle name="TIT2" xfId="9" xr:uid="{00000000-0005-0000-0000-00000B000000}"/>
  </cellStyles>
  <dxfs count="4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66FF66"/>
      <color rgb="FFFF33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4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3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sharedStrings" Target="sharedStrings.xml"/><Relationship Id="rId5" Type="http://schemas.openxmlformats.org/officeDocument/2006/relationships/externalLink" Target="externalLinks/externalLink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dieni\OneDrive\&#193;rea%20de%20Trabalho\FPTBT%20MK\2023\02%20-%20Fevereiro\PFEP%202022%20DHL%20FPT%20BT%20-%20W36%202022%20-%20PO%2008%20(Production)_v4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dieni\OneDrive\&#193;rea%20de%20Trabalho\FPTBT%20MK\2023\02%20-%20Fevereiro\FPT_C&#225;lculo_cargolift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dieni\OneDrive\&#193;rea%20de%20Trabalho\FPTBT%20MK\2023\02%20-%20Fevereiro\DB%20Fornecedores_v104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lucas\Desktop\MR%20FPT\Tabela%20geral%20-%20hor&#225;rios%20e%20restri&#231;&#245;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sumptions"/>
      <sheetName val="Engine Mix"/>
      <sheetName val="Suppliers DB"/>
      <sheetName val="PFEP"/>
      <sheetName val="check list"/>
      <sheetName val="Plan9"/>
      <sheetName val="Trailers Fluxo"/>
      <sheetName val="Packages DB"/>
      <sheetName val="PNs Excluídos"/>
      <sheetName val="Análise Delta Semanal"/>
      <sheetName val="INCOTERM"/>
      <sheetName val="Custo m³ IRF"/>
      <sheetName val="Custo_m³_IRF"/>
      <sheetName val="Forecast"/>
      <sheetName val="ABAS"/>
      <sheetName val="Plan2"/>
      <sheetName val="Stats Cost 2015"/>
      <sheetName val="Historico"/>
      <sheetName val="IBT Journal"/>
      <sheetName val="SATURAÇÃO CALC"/>
      <sheetName val="Stats Qty"/>
      <sheetName val="Acuracidade"/>
      <sheetName val="QTD DE VIAGENS_OPERAÇÃO"/>
      <sheetName val="Trailers"/>
      <sheetName val="Info Suppliers"/>
      <sheetName val="Milk Run"/>
      <sheetName val="System Days"/>
      <sheetName val="Opt Freq"/>
      <sheetName val="Countries"/>
      <sheetName val="PN In-Out"/>
      <sheetName val="Plan1"/>
    </sheetNames>
    <sheetDataSet>
      <sheetData sheetId="0"/>
      <sheetData sheetId="1"/>
      <sheetData sheetId="2">
        <row r="1">
          <cell r="A1" t="str">
            <v>Supplier Code</v>
          </cell>
          <cell r="B1" t="str">
            <v>planta</v>
          </cell>
          <cell r="C1" t="str">
            <v>Supplier Name + City + State</v>
          </cell>
          <cell r="D1" t="str">
            <v>Address Adjusted</v>
          </cell>
          <cell r="E1" t="str">
            <v>City</v>
          </cell>
          <cell r="F1" t="str">
            <v>State</v>
          </cell>
          <cell r="G1" t="str">
            <v>Country</v>
          </cell>
          <cell r="H1" t="str">
            <v>Total of PNs</v>
          </cell>
          <cell r="I1" t="str">
            <v>Qty of PNs Recommended</v>
          </cell>
          <cell r="J1" t="str">
            <v>% of Recommended PNs</v>
          </cell>
          <cell r="K1" t="str">
            <v>Weekly Cube</v>
          </cell>
          <cell r="L1" t="str">
            <v>Weekly Cube (Collapsable)</v>
          </cell>
          <cell r="M1" t="str">
            <v>% Cube Usage</v>
          </cell>
          <cell r="N1" t="str">
            <v>Opt Freq</v>
          </cell>
          <cell r="O1" t="str">
            <v>Daily Cube</v>
          </cell>
          <cell r="P1" t="str">
            <v>Route Type</v>
          </cell>
          <cell r="Q1" t="str">
            <v>Destination</v>
          </cell>
          <cell r="R1" t="str">
            <v>Weekly Weight (Kg)</v>
          </cell>
          <cell r="S1" t="str">
            <v>Direct Ship Round Trip</v>
          </cell>
          <cell r="T1" t="str">
            <v>Direct Ship One Way</v>
          </cell>
          <cell r="U1" t="str">
            <v>Incoterm</v>
          </cell>
          <cell r="V1" t="str">
            <v>Dock destination</v>
          </cell>
          <cell r="W1" t="str">
            <v>Repeat?</v>
          </cell>
          <cell r="X1" t="str">
            <v>Fluxo</v>
          </cell>
        </row>
        <row r="2">
          <cell r="A2">
            <v>800005848</v>
          </cell>
          <cell r="B2" t="str">
            <v>FPT BETIM - FIRE</v>
          </cell>
          <cell r="C2" t="str">
            <v>A. RAYMOND-OUT-INATIVO-OUT-FIRE/GSE</v>
          </cell>
          <cell r="D2" t="str">
            <v>AVENIDA COMENDADOR JOAO LUCAS555DISTRITO INDUSTRIAL</v>
          </cell>
          <cell r="E2" t="str">
            <v>OUT</v>
          </cell>
          <cell r="F2" t="str">
            <v>OUT</v>
          </cell>
          <cell r="G2" t="str">
            <v>Brasil</v>
          </cell>
          <cell r="H2">
            <v>1</v>
          </cell>
          <cell r="I2">
            <v>1</v>
          </cell>
          <cell r="J2">
            <v>1</v>
          </cell>
          <cell r="K2">
            <v>0</v>
          </cell>
          <cell r="L2">
            <v>0</v>
          </cell>
          <cell r="M2">
            <v>0</v>
          </cell>
          <cell r="N2">
            <v>1</v>
          </cell>
          <cell r="O2">
            <v>0</v>
          </cell>
          <cell r="P2" t="str">
            <v>GG Standard</v>
          </cell>
          <cell r="Q2" t="str">
            <v>OUT</v>
          </cell>
          <cell r="R2">
            <v>0</v>
          </cell>
          <cell r="S2"/>
          <cell r="T2"/>
          <cell r="U2" t="str">
            <v>OUT</v>
          </cell>
          <cell r="V2" t="str">
            <v>OUT</v>
          </cell>
          <cell r="W2" t="str">
            <v>only</v>
          </cell>
          <cell r="X2" t="str">
            <v>Milk Run SP</v>
          </cell>
        </row>
        <row r="3">
          <cell r="A3">
            <v>800005848</v>
          </cell>
          <cell r="B3" t="str">
            <v>FPT BETIM - FIRE</v>
          </cell>
          <cell r="C3" t="str">
            <v>A. RAYMOND-Vinhedo--SP-FCA-FIRE/GSE</v>
          </cell>
          <cell r="D3" t="str">
            <v>AVENIDA COMENDADOR JOAO LUCAS555DISTRITO INDUSTRIAL</v>
          </cell>
          <cell r="E3" t="str">
            <v>Vinhedo</v>
          </cell>
          <cell r="F3" t="str">
            <v>SP</v>
          </cell>
          <cell r="G3" t="str">
            <v>Brasil</v>
          </cell>
          <cell r="H3">
            <v>2</v>
          </cell>
          <cell r="I3">
            <v>2</v>
          </cell>
          <cell r="J3">
            <v>1</v>
          </cell>
          <cell r="K3">
            <v>0</v>
          </cell>
          <cell r="L3">
            <v>0</v>
          </cell>
          <cell r="M3">
            <v>0</v>
          </cell>
          <cell r="N3">
            <v>1</v>
          </cell>
          <cell r="O3">
            <v>0</v>
          </cell>
          <cell r="P3" t="str">
            <v>GG Standard</v>
          </cell>
          <cell r="Q3" t="str">
            <v>XD Vinhedo</v>
          </cell>
          <cell r="R3">
            <v>0</v>
          </cell>
          <cell r="S3"/>
          <cell r="T3"/>
          <cell r="U3" t="str">
            <v>FCA</v>
          </cell>
          <cell r="V3" t="str">
            <v>FPT</v>
          </cell>
          <cell r="W3" t="str">
            <v>only</v>
          </cell>
          <cell r="X3" t="str">
            <v>Milk Run SP</v>
          </cell>
        </row>
        <row r="4">
          <cell r="A4">
            <v>800005687</v>
          </cell>
          <cell r="B4" t="str">
            <v>FPT BETIM - FIRE</v>
          </cell>
          <cell r="C4" t="str">
            <v>ACUMENT-Contagem--MG-FCA-</v>
          </cell>
          <cell r="D4" t="str">
            <v>R TRAJANO DE A VIANNA1177CINCO</v>
          </cell>
          <cell r="E4" t="str">
            <v>Contagem</v>
          </cell>
          <cell r="F4" t="str">
            <v>MG</v>
          </cell>
          <cell r="G4" t="str">
            <v>Brasil</v>
          </cell>
          <cell r="H4">
            <v>5</v>
          </cell>
          <cell r="I4">
            <v>5</v>
          </cell>
          <cell r="J4">
            <v>1</v>
          </cell>
          <cell r="K4">
            <v>0</v>
          </cell>
          <cell r="L4">
            <v>0</v>
          </cell>
          <cell r="M4">
            <v>0</v>
          </cell>
          <cell r="N4">
            <v>1</v>
          </cell>
          <cell r="O4">
            <v>0</v>
          </cell>
          <cell r="P4" t="str">
            <v>GG Standard</v>
          </cell>
          <cell r="Q4" t="str">
            <v>Planta</v>
          </cell>
          <cell r="R4">
            <v>0</v>
          </cell>
          <cell r="S4"/>
          <cell r="T4"/>
          <cell r="U4" t="str">
            <v>FCA</v>
          </cell>
          <cell r="V4" t="str">
            <v>FPT</v>
          </cell>
          <cell r="W4" t="str">
            <v>only</v>
          </cell>
          <cell r="X4" t="str">
            <v>Direto MG</v>
          </cell>
        </row>
        <row r="5">
          <cell r="A5">
            <v>800005687</v>
          </cell>
          <cell r="B5" t="str">
            <v>FPT BETIM - FIRE</v>
          </cell>
          <cell r="C5" t="str">
            <v>ACUMENT-Contagem--MG-FCA-FIRE/GSE</v>
          </cell>
          <cell r="D5" t="str">
            <v>R TRAJANO DE A VIANNA1177CINCO</v>
          </cell>
          <cell r="E5" t="str">
            <v>Contagem</v>
          </cell>
          <cell r="F5" t="str">
            <v>MG</v>
          </cell>
          <cell r="G5" t="str">
            <v>Brasil</v>
          </cell>
          <cell r="H5">
            <v>27</v>
          </cell>
          <cell r="I5">
            <v>27</v>
          </cell>
          <cell r="J5">
            <v>1</v>
          </cell>
          <cell r="K5">
            <v>0.432</v>
          </cell>
          <cell r="L5">
            <v>0.43200000000000005</v>
          </cell>
          <cell r="M5">
            <v>4.9826989619377159E-3</v>
          </cell>
          <cell r="N5">
            <v>1</v>
          </cell>
          <cell r="O5">
            <v>0.432</v>
          </cell>
          <cell r="P5" t="str">
            <v>GG Standard</v>
          </cell>
          <cell r="Q5" t="str">
            <v>Planta</v>
          </cell>
          <cell r="R5">
            <v>406.20000000000005</v>
          </cell>
          <cell r="S5"/>
          <cell r="T5"/>
          <cell r="U5" t="str">
            <v>FCA</v>
          </cell>
          <cell r="V5" t="str">
            <v>FPT</v>
          </cell>
          <cell r="W5" t="str">
            <v>only</v>
          </cell>
          <cell r="X5" t="str">
            <v>Direto MG</v>
          </cell>
        </row>
        <row r="6">
          <cell r="A6">
            <v>800005687</v>
          </cell>
          <cell r="B6" t="str">
            <v>FPT BETIM - MECA</v>
          </cell>
          <cell r="C6" t="str">
            <v>ACUMENT-Contagem--MG-FCA-MECA</v>
          </cell>
          <cell r="D6" t="str">
            <v>R TRAJANO DE A VIANNA1177CINCO</v>
          </cell>
          <cell r="E6" t="str">
            <v>Contagem</v>
          </cell>
          <cell r="F6" t="str">
            <v>MG</v>
          </cell>
          <cell r="G6" t="str">
            <v>Brasil</v>
          </cell>
          <cell r="H6">
            <v>14</v>
          </cell>
          <cell r="I6">
            <v>14</v>
          </cell>
          <cell r="J6">
            <v>1</v>
          </cell>
          <cell r="K6">
            <v>2.3760000000000003</v>
          </cell>
          <cell r="L6">
            <v>2.0792571428571427</v>
          </cell>
          <cell r="M6">
            <v>2.7404844290657444E-2</v>
          </cell>
          <cell r="N6">
            <v>1</v>
          </cell>
          <cell r="O6">
            <v>2.3760000000000003</v>
          </cell>
          <cell r="P6" t="str">
            <v>GG Standard</v>
          </cell>
          <cell r="Q6" t="str">
            <v>Planta</v>
          </cell>
          <cell r="R6">
            <v>2473</v>
          </cell>
          <cell r="S6"/>
          <cell r="T6"/>
          <cell r="U6" t="str">
            <v>FCA</v>
          </cell>
          <cell r="V6" t="str">
            <v>FPT</v>
          </cell>
          <cell r="W6" t="str">
            <v>only</v>
          </cell>
          <cell r="X6" t="str">
            <v>Direto MG</v>
          </cell>
        </row>
        <row r="7">
          <cell r="A7">
            <v>800005687</v>
          </cell>
          <cell r="B7" t="str">
            <v>FPT BETIM - FIRE</v>
          </cell>
          <cell r="C7" t="str">
            <v>ACUMENT-OUT-INATIVO-OUT-FIRE/GSE</v>
          </cell>
          <cell r="D7" t="str">
            <v>R TRAJANO DE A VIANNA1177CINCO</v>
          </cell>
          <cell r="E7" t="str">
            <v>OUT</v>
          </cell>
          <cell r="F7" t="str">
            <v>OUT</v>
          </cell>
          <cell r="G7" t="str">
            <v>Brasil</v>
          </cell>
          <cell r="H7">
            <v>2</v>
          </cell>
          <cell r="I7">
            <v>2</v>
          </cell>
          <cell r="J7">
            <v>1</v>
          </cell>
          <cell r="K7">
            <v>0</v>
          </cell>
          <cell r="L7">
            <v>0</v>
          </cell>
          <cell r="M7">
            <v>0</v>
          </cell>
          <cell r="N7">
            <v>1</v>
          </cell>
          <cell r="O7">
            <v>0</v>
          </cell>
          <cell r="P7" t="str">
            <v>GG Standard</v>
          </cell>
          <cell r="Q7" t="str">
            <v>OUT</v>
          </cell>
          <cell r="R7">
            <v>0</v>
          </cell>
          <cell r="S7"/>
          <cell r="T7"/>
          <cell r="U7" t="str">
            <v>OUT</v>
          </cell>
          <cell r="V7" t="str">
            <v>OUT</v>
          </cell>
          <cell r="W7" t="str">
            <v>only</v>
          </cell>
          <cell r="X7" t="str">
            <v>Direto MG</v>
          </cell>
        </row>
        <row r="8">
          <cell r="A8">
            <v>800005687</v>
          </cell>
          <cell r="B8" t="str">
            <v>FPT BETIM - MECA</v>
          </cell>
          <cell r="C8" t="str">
            <v>ACUMENT-OUT-INATIVO-OUT-MECA</v>
          </cell>
          <cell r="D8" t="str">
            <v>R TRAJANO DE A VIANNA1177CINCO</v>
          </cell>
          <cell r="E8" t="str">
            <v>OUT</v>
          </cell>
          <cell r="F8" t="str">
            <v>OUT</v>
          </cell>
          <cell r="G8" t="str">
            <v>Brasil</v>
          </cell>
          <cell r="H8">
            <v>1</v>
          </cell>
          <cell r="I8">
            <v>1</v>
          </cell>
          <cell r="J8">
            <v>1</v>
          </cell>
          <cell r="K8">
            <v>0</v>
          </cell>
          <cell r="L8">
            <v>0</v>
          </cell>
          <cell r="M8">
            <v>0</v>
          </cell>
          <cell r="N8">
            <v>1</v>
          </cell>
          <cell r="O8">
            <v>0</v>
          </cell>
          <cell r="P8" t="str">
            <v>GG Standard</v>
          </cell>
          <cell r="Q8" t="str">
            <v>OUT</v>
          </cell>
          <cell r="R8">
            <v>0</v>
          </cell>
          <cell r="S8"/>
          <cell r="T8"/>
          <cell r="U8" t="str">
            <v>OUT</v>
          </cell>
          <cell r="V8" t="str">
            <v>OUT</v>
          </cell>
          <cell r="W8" t="str">
            <v>only</v>
          </cell>
          <cell r="X8" t="str">
            <v>Direto MG</v>
          </cell>
        </row>
        <row r="9">
          <cell r="A9">
            <v>800006330</v>
          </cell>
          <cell r="B9" t="str">
            <v>FPT BETIM - FIRE</v>
          </cell>
          <cell r="C9" t="str">
            <v>ADLER-Betim--MG-FCA-FIRE/GSE</v>
          </cell>
          <cell r="D9" t="str">
            <v>R AMAZONITA 555, AREA 02</v>
          </cell>
          <cell r="E9" t="str">
            <v>Betim</v>
          </cell>
          <cell r="F9" t="str">
            <v>MG</v>
          </cell>
          <cell r="G9" t="str">
            <v>Brasil</v>
          </cell>
          <cell r="H9">
            <v>1</v>
          </cell>
          <cell r="I9">
            <v>1</v>
          </cell>
          <cell r="J9">
            <v>1</v>
          </cell>
          <cell r="K9">
            <v>1.86</v>
          </cell>
          <cell r="L9">
            <v>1.6533333333333331</v>
          </cell>
          <cell r="M9">
            <v>2.1453287197231833E-2</v>
          </cell>
          <cell r="N9">
            <v>1</v>
          </cell>
          <cell r="O9">
            <v>1.86</v>
          </cell>
          <cell r="P9" t="str">
            <v>GG Standard</v>
          </cell>
          <cell r="Q9" t="str">
            <v>Planta</v>
          </cell>
          <cell r="R9">
            <v>104.80000000000001</v>
          </cell>
          <cell r="S9"/>
          <cell r="T9"/>
          <cell r="U9" t="str">
            <v>FCA</v>
          </cell>
          <cell r="V9" t="str">
            <v>FPT</v>
          </cell>
          <cell r="W9" t="str">
            <v>only</v>
          </cell>
          <cell r="X9" t="str">
            <v>Direto MG</v>
          </cell>
        </row>
        <row r="10">
          <cell r="A10">
            <v>800041909</v>
          </cell>
          <cell r="B10" t="str">
            <v>FPT BETIM - FIRE</v>
          </cell>
          <cell r="C10" t="str">
            <v>AISIN-Itu--SP-FCA-FIRE/GSE</v>
          </cell>
          <cell r="D10" t="str">
            <v>Rodovia Waldomiro Corrêa de Camargo, Km 52,8</v>
          </cell>
          <cell r="E10" t="str">
            <v>Itu</v>
          </cell>
          <cell r="F10" t="str">
            <v>SP</v>
          </cell>
          <cell r="G10" t="str">
            <v>Brasil</v>
          </cell>
          <cell r="H10">
            <v>1</v>
          </cell>
          <cell r="I10">
            <v>1</v>
          </cell>
          <cell r="J10">
            <v>1</v>
          </cell>
          <cell r="K10">
            <v>0</v>
          </cell>
          <cell r="L10">
            <v>0</v>
          </cell>
          <cell r="M10">
            <v>0</v>
          </cell>
          <cell r="N10">
            <v>1</v>
          </cell>
          <cell r="O10">
            <v>0</v>
          </cell>
          <cell r="P10" t="str">
            <v>GG Standard</v>
          </cell>
          <cell r="Q10" t="str">
            <v>XD Vinhedo</v>
          </cell>
          <cell r="R10">
            <v>0</v>
          </cell>
          <cell r="S10"/>
          <cell r="T10"/>
          <cell r="U10" t="str">
            <v>FCA</v>
          </cell>
          <cell r="V10" t="str">
            <v>FPT</v>
          </cell>
          <cell r="W10" t="str">
            <v>only</v>
          </cell>
          <cell r="X10" t="str">
            <v>Milk Run SP</v>
          </cell>
        </row>
        <row r="11">
          <cell r="A11">
            <v>800009856</v>
          </cell>
          <cell r="B11" t="str">
            <v>FPT BETIM - FIRE</v>
          </cell>
          <cell r="C11" t="str">
            <v>ALPINO IND META-Jundiai--SP-FCA-FIRE/GSE</v>
          </cell>
          <cell r="D11" t="str">
            <v>AV JUVENAL ARANTES313JARDIM CAROLINA</v>
          </cell>
          <cell r="E11" t="str">
            <v>Jundiai</v>
          </cell>
          <cell r="F11" t="str">
            <v>SP</v>
          </cell>
          <cell r="G11" t="str">
            <v>Brasil</v>
          </cell>
          <cell r="H11">
            <v>4</v>
          </cell>
          <cell r="I11">
            <v>4</v>
          </cell>
          <cell r="J11">
            <v>1</v>
          </cell>
          <cell r="K11">
            <v>1.7999999999999998</v>
          </cell>
          <cell r="L11">
            <v>1.7999999999999998</v>
          </cell>
          <cell r="M11">
            <v>2.0761245674740483E-2</v>
          </cell>
          <cell r="N11">
            <v>1</v>
          </cell>
          <cell r="O11">
            <v>1.7999999999999998</v>
          </cell>
          <cell r="P11" t="str">
            <v>GG Standard</v>
          </cell>
          <cell r="Q11" t="str">
            <v>XD Vinhedo</v>
          </cell>
          <cell r="R11">
            <v>548.79999999999995</v>
          </cell>
          <cell r="S11"/>
          <cell r="T11"/>
          <cell r="U11" t="str">
            <v>FCA</v>
          </cell>
          <cell r="V11" t="str">
            <v>FPT</v>
          </cell>
          <cell r="W11" t="str">
            <v>only</v>
          </cell>
          <cell r="X11" t="str">
            <v>Milk Run SP</v>
          </cell>
        </row>
        <row r="12">
          <cell r="A12">
            <v>800043130</v>
          </cell>
          <cell r="B12" t="str">
            <v>FPT BETIM - MECA</v>
          </cell>
          <cell r="C12" t="str">
            <v>ALTOM-OUT-INATIVO-OUT-MECA</v>
          </cell>
          <cell r="D12" t="str">
            <v>R DOM AGUIRRE607VILA SOFIA</v>
          </cell>
          <cell r="E12" t="str">
            <v>OUT</v>
          </cell>
          <cell r="F12" t="str">
            <v>OUT</v>
          </cell>
          <cell r="G12" t="str">
            <v>Brasil</v>
          </cell>
          <cell r="H12">
            <v>1</v>
          </cell>
          <cell r="I12">
            <v>1</v>
          </cell>
          <cell r="J12">
            <v>1</v>
          </cell>
          <cell r="K12">
            <v>0</v>
          </cell>
          <cell r="L12">
            <v>0</v>
          </cell>
          <cell r="M12">
            <v>0</v>
          </cell>
          <cell r="N12">
            <v>1</v>
          </cell>
          <cell r="O12">
            <v>0</v>
          </cell>
          <cell r="P12" t="str">
            <v>GG Standard</v>
          </cell>
          <cell r="Q12" t="str">
            <v>OUT</v>
          </cell>
          <cell r="R12">
            <v>0</v>
          </cell>
          <cell r="S12"/>
          <cell r="T12"/>
          <cell r="U12" t="str">
            <v>OUT</v>
          </cell>
          <cell r="V12" t="str">
            <v>OUT</v>
          </cell>
          <cell r="W12" t="str">
            <v>only</v>
          </cell>
          <cell r="X12" t="str">
            <v>Milk Run SP</v>
          </cell>
        </row>
        <row r="13">
          <cell r="A13">
            <v>800006454</v>
          </cell>
          <cell r="B13" t="str">
            <v>FPT BETIM - FIRE</v>
          </cell>
          <cell r="C13" t="str">
            <v>ALUDYNE COMPONENTES-Guarulhos--SP-FCA-FIRE/GSE</v>
          </cell>
          <cell r="D13" t="str">
            <v>R PEDRO DE TOLEDO730GALPAO 2TABOAO</v>
          </cell>
          <cell r="E13" t="str">
            <v>Guarulhos</v>
          </cell>
          <cell r="F13" t="str">
            <v>SP</v>
          </cell>
          <cell r="G13" t="str">
            <v>Brasil</v>
          </cell>
          <cell r="H13">
            <v>3</v>
          </cell>
          <cell r="I13">
            <v>3</v>
          </cell>
          <cell r="J13">
            <v>1</v>
          </cell>
          <cell r="K13">
            <v>0</v>
          </cell>
          <cell r="L13">
            <v>0</v>
          </cell>
          <cell r="M13">
            <v>0</v>
          </cell>
          <cell r="N13">
            <v>1</v>
          </cell>
          <cell r="O13">
            <v>0</v>
          </cell>
          <cell r="P13" t="str">
            <v>GG Standard</v>
          </cell>
          <cell r="Q13" t="str">
            <v>XD Vinhedo</v>
          </cell>
          <cell r="R13">
            <v>0</v>
          </cell>
          <cell r="S13"/>
          <cell r="T13"/>
          <cell r="U13" t="str">
            <v>FCA</v>
          </cell>
          <cell r="V13" t="str">
            <v>FPT</v>
          </cell>
          <cell r="W13" t="str">
            <v>only</v>
          </cell>
          <cell r="X13" t="str">
            <v>Milk Run SP</v>
          </cell>
        </row>
        <row r="14">
          <cell r="A14">
            <v>800024151</v>
          </cell>
          <cell r="B14" t="str">
            <v>FPT BETIM - FIRE</v>
          </cell>
          <cell r="C14" t="str">
            <v>ALUDYNE COMPONENTES-Vespasiano--MG-FCA-FIRE/GSE</v>
          </cell>
          <cell r="D14" t="str">
            <v>AVENIDA 03344Bairro Industrial</v>
          </cell>
          <cell r="E14" t="str">
            <v>Vespasiano</v>
          </cell>
          <cell r="F14" t="str">
            <v>MG</v>
          </cell>
          <cell r="G14" t="str">
            <v>Brasil</v>
          </cell>
          <cell r="H14">
            <v>1</v>
          </cell>
          <cell r="I14">
            <v>1</v>
          </cell>
          <cell r="J14">
            <v>1</v>
          </cell>
          <cell r="K14">
            <v>0</v>
          </cell>
          <cell r="L14">
            <v>0</v>
          </cell>
          <cell r="M14">
            <v>0</v>
          </cell>
          <cell r="N14">
            <v>1</v>
          </cell>
          <cell r="O14">
            <v>0</v>
          </cell>
          <cell r="P14" t="str">
            <v>GG Standard</v>
          </cell>
          <cell r="Q14" t="str">
            <v>XD Vinhedo</v>
          </cell>
          <cell r="R14">
            <v>0</v>
          </cell>
          <cell r="S14"/>
          <cell r="T14"/>
          <cell r="U14" t="str">
            <v>FCA</v>
          </cell>
          <cell r="V14" t="str">
            <v>FPT</v>
          </cell>
          <cell r="W14" t="str">
            <v>only</v>
          </cell>
          <cell r="X14" t="str">
            <v>Direto</v>
          </cell>
        </row>
        <row r="15">
          <cell r="A15">
            <v>800036407</v>
          </cell>
          <cell r="B15" t="str">
            <v>FPT BETIM - FIRE</v>
          </cell>
          <cell r="C15" t="str">
            <v>APTIV-Conceicao dos Ouros--MG-FCA-</v>
          </cell>
          <cell r="D15" t="str">
            <v>TRAVESSA ANT. EUGENIO DA FONSEC 250</v>
          </cell>
          <cell r="E15" t="str">
            <v>Conceicao dos Ouros</v>
          </cell>
          <cell r="F15" t="str">
            <v>MG</v>
          </cell>
          <cell r="G15" t="str">
            <v>Brasil</v>
          </cell>
          <cell r="H15">
            <v>5</v>
          </cell>
          <cell r="I15">
            <v>5</v>
          </cell>
          <cell r="J15">
            <v>1</v>
          </cell>
          <cell r="K15">
            <v>0</v>
          </cell>
          <cell r="L15">
            <v>0</v>
          </cell>
          <cell r="M15">
            <v>0</v>
          </cell>
          <cell r="N15">
            <v>1</v>
          </cell>
          <cell r="O15">
            <v>0</v>
          </cell>
          <cell r="P15" t="str">
            <v>GG Standard</v>
          </cell>
          <cell r="Q15" t="str">
            <v>Planta</v>
          </cell>
          <cell r="R15">
            <v>0</v>
          </cell>
          <cell r="S15"/>
          <cell r="T15"/>
          <cell r="U15" t="str">
            <v>FCA</v>
          </cell>
          <cell r="V15" t="str">
            <v>FPT</v>
          </cell>
          <cell r="W15" t="str">
            <v>only</v>
          </cell>
          <cell r="X15" t="str">
            <v>Geoship Federal Mogul + Aptiv</v>
          </cell>
        </row>
        <row r="16">
          <cell r="A16">
            <v>800036407</v>
          </cell>
          <cell r="B16" t="str">
            <v>FPT BETIM - FIRE</v>
          </cell>
          <cell r="C16" t="str">
            <v>APTIV-Conceicao dos Ouros--MG-FCA-FIRE/GSE</v>
          </cell>
          <cell r="D16" t="str">
            <v>TRAVESSA ANT. EUGENIO DA FONSEC 250</v>
          </cell>
          <cell r="E16" t="str">
            <v>Conceicao dos Ouros</v>
          </cell>
          <cell r="F16" t="str">
            <v>MG</v>
          </cell>
          <cell r="G16" t="str">
            <v>Brasil</v>
          </cell>
          <cell r="H16">
            <v>36</v>
          </cell>
          <cell r="I16">
            <v>36</v>
          </cell>
          <cell r="J16">
            <v>1</v>
          </cell>
          <cell r="K16">
            <v>22.371000000000002</v>
          </cell>
          <cell r="L16">
            <v>22.370999999999999</v>
          </cell>
          <cell r="M16">
            <v>0.25802768166089968</v>
          </cell>
          <cell r="N16">
            <v>1</v>
          </cell>
          <cell r="O16">
            <v>22.371000000000002</v>
          </cell>
          <cell r="P16" t="str">
            <v>GG Standard</v>
          </cell>
          <cell r="Q16" t="str">
            <v>Planta</v>
          </cell>
          <cell r="R16">
            <v>2348.9548799999998</v>
          </cell>
          <cell r="S16"/>
          <cell r="T16"/>
          <cell r="U16" t="str">
            <v>FCA</v>
          </cell>
          <cell r="V16" t="str">
            <v>FPT</v>
          </cell>
          <cell r="W16" t="str">
            <v>only</v>
          </cell>
          <cell r="X16" t="str">
            <v>Geoship Federal Mogul + Aptiv</v>
          </cell>
        </row>
        <row r="17">
          <cell r="A17">
            <v>800036407</v>
          </cell>
          <cell r="B17" t="str">
            <v>FPT BETIM - FIRE</v>
          </cell>
          <cell r="C17" t="str">
            <v>APTIV-OUT-INATIVO-OUT-FIRE/GSE</v>
          </cell>
          <cell r="D17" t="str">
            <v>TRAVESSA ANT. EUGENIO DA FONSEC 250</v>
          </cell>
          <cell r="E17" t="str">
            <v>OUT</v>
          </cell>
          <cell r="F17" t="str">
            <v>OUT</v>
          </cell>
          <cell r="G17" t="str">
            <v>Brasil</v>
          </cell>
          <cell r="H17">
            <v>9</v>
          </cell>
          <cell r="I17">
            <v>9</v>
          </cell>
          <cell r="J17">
            <v>1</v>
          </cell>
          <cell r="K17">
            <v>0</v>
          </cell>
          <cell r="L17">
            <v>0</v>
          </cell>
          <cell r="M17">
            <v>0</v>
          </cell>
          <cell r="N17">
            <v>1</v>
          </cell>
          <cell r="O17">
            <v>0</v>
          </cell>
          <cell r="P17" t="str">
            <v>GG Standard</v>
          </cell>
          <cell r="Q17" t="str">
            <v>OUT</v>
          </cell>
          <cell r="R17">
            <v>0</v>
          </cell>
          <cell r="S17"/>
          <cell r="T17"/>
          <cell r="U17" t="str">
            <v>OUT</v>
          </cell>
          <cell r="V17" t="str">
            <v>OUT</v>
          </cell>
          <cell r="W17" t="str">
            <v>only</v>
          </cell>
          <cell r="X17" t="str">
            <v>Geoship Federal Mogul + Aptiv</v>
          </cell>
        </row>
        <row r="18">
          <cell r="A18">
            <v>800005811</v>
          </cell>
          <cell r="B18" t="str">
            <v>FPT BETIM - FIRE</v>
          </cell>
          <cell r="C18" t="str">
            <v>APTIV-Paraisopolis--MG-FCA-FIRE/GSE</v>
          </cell>
          <cell r="D18" t="str">
            <v>AV AVELINO RIBEIRO, 900, CENTRO</v>
          </cell>
          <cell r="E18" t="str">
            <v>Paraisopolis</v>
          </cell>
          <cell r="F18" t="str">
            <v>MG</v>
          </cell>
          <cell r="G18" t="str">
            <v>Brasil</v>
          </cell>
          <cell r="H18">
            <v>5</v>
          </cell>
          <cell r="I18">
            <v>5</v>
          </cell>
          <cell r="J18">
            <v>1</v>
          </cell>
          <cell r="K18">
            <v>0</v>
          </cell>
          <cell r="L18">
            <v>0</v>
          </cell>
          <cell r="M18">
            <v>0</v>
          </cell>
          <cell r="N18">
            <v>1</v>
          </cell>
          <cell r="O18">
            <v>0</v>
          </cell>
          <cell r="P18" t="str">
            <v>GG Standard</v>
          </cell>
          <cell r="Q18" t="str">
            <v>Planta</v>
          </cell>
          <cell r="R18">
            <v>0</v>
          </cell>
          <cell r="S18"/>
          <cell r="T18"/>
          <cell r="U18" t="str">
            <v>FCA</v>
          </cell>
          <cell r="V18" t="str">
            <v>FPT</v>
          </cell>
          <cell r="W18" t="str">
            <v>only</v>
          </cell>
          <cell r="X18" t="str">
            <v>Geoship Federal Mogul + Aptiv</v>
          </cell>
        </row>
        <row r="19">
          <cell r="A19">
            <v>800036277</v>
          </cell>
          <cell r="B19" t="str">
            <v>FPT BETIM - MECA</v>
          </cell>
          <cell r="C19" t="str">
            <v>AUTO PARTS-Tatui--SP-DDP-MECA</v>
          </cell>
          <cell r="D19" t="str">
            <v>AVENIDA DOS AERONAUTAS 1015, JARDIM AEROPORTO</v>
          </cell>
          <cell r="E19" t="str">
            <v>Tatui</v>
          </cell>
          <cell r="F19" t="str">
            <v>SP</v>
          </cell>
          <cell r="G19" t="str">
            <v>Brasil</v>
          </cell>
          <cell r="H19">
            <v>1</v>
          </cell>
          <cell r="I19">
            <v>1</v>
          </cell>
          <cell r="J19">
            <v>1</v>
          </cell>
          <cell r="K19">
            <v>0</v>
          </cell>
          <cell r="L19">
            <v>0</v>
          </cell>
          <cell r="M19">
            <v>0</v>
          </cell>
          <cell r="N19">
            <v>1</v>
          </cell>
          <cell r="O19">
            <v>0</v>
          </cell>
          <cell r="P19" t="str">
            <v>GG Standard</v>
          </cell>
          <cell r="Q19" t="str">
            <v>OUT</v>
          </cell>
          <cell r="R19">
            <v>0</v>
          </cell>
          <cell r="S19"/>
          <cell r="T19"/>
          <cell r="U19" t="str">
            <v>DDP</v>
          </cell>
          <cell r="V19" t="str">
            <v>FPT</v>
          </cell>
          <cell r="W19" t="str">
            <v>only</v>
          </cell>
          <cell r="X19" t="str">
            <v>OUT</v>
          </cell>
        </row>
        <row r="20">
          <cell r="A20">
            <v>800014838</v>
          </cell>
          <cell r="B20" t="str">
            <v>FPT BETIM - FIRE</v>
          </cell>
          <cell r="C20" t="str">
            <v>AUTOCAM DO BRAS-OUT-INATIVO-OUT-FIRE/GSE</v>
          </cell>
          <cell r="D20" t="str">
            <v>AV DOLORES MARTINS RUBINHO803DISTRITO INDUSTRIAL</v>
          </cell>
          <cell r="E20" t="str">
            <v>OUT</v>
          </cell>
          <cell r="F20" t="str">
            <v>OUT</v>
          </cell>
          <cell r="G20" t="str">
            <v>Brasil</v>
          </cell>
          <cell r="H20">
            <v>17</v>
          </cell>
          <cell r="I20">
            <v>17</v>
          </cell>
          <cell r="J20">
            <v>1</v>
          </cell>
          <cell r="K20">
            <v>0</v>
          </cell>
          <cell r="L20">
            <v>0</v>
          </cell>
          <cell r="M20">
            <v>0</v>
          </cell>
          <cell r="N20">
            <v>1</v>
          </cell>
          <cell r="O20">
            <v>0</v>
          </cell>
          <cell r="P20" t="str">
            <v>GG Standard</v>
          </cell>
          <cell r="Q20" t="str">
            <v>OUT</v>
          </cell>
          <cell r="R20">
            <v>0</v>
          </cell>
          <cell r="S20"/>
          <cell r="T20"/>
          <cell r="U20" t="str">
            <v>OUT</v>
          </cell>
          <cell r="V20" t="str">
            <v>OUT</v>
          </cell>
          <cell r="W20" t="str">
            <v>only</v>
          </cell>
          <cell r="X20" t="str">
            <v>Line Haul SP</v>
          </cell>
        </row>
        <row r="21">
          <cell r="A21">
            <v>800014838</v>
          </cell>
          <cell r="B21" t="str">
            <v>FPT BETIM - FIRE</v>
          </cell>
          <cell r="C21" t="str">
            <v>AUTOCAM DO BRAS-Sao Joao Da Boa Vista--SP-FCA Vinhedo-FIRE/GSE</v>
          </cell>
          <cell r="D21" t="str">
            <v>AV DOLORES MARTINS RUBINHO803DISTRITO INDUSTRIAL</v>
          </cell>
          <cell r="E21" t="str">
            <v>Sao Joao Da Boa Vista</v>
          </cell>
          <cell r="F21" t="str">
            <v>SP</v>
          </cell>
          <cell r="G21" t="str">
            <v>Brasil</v>
          </cell>
          <cell r="H21">
            <v>3</v>
          </cell>
          <cell r="I21">
            <v>3</v>
          </cell>
          <cell r="J21">
            <v>1</v>
          </cell>
          <cell r="K21">
            <v>0</v>
          </cell>
          <cell r="L21">
            <v>0</v>
          </cell>
          <cell r="M21">
            <v>0</v>
          </cell>
          <cell r="N21">
            <v>1</v>
          </cell>
          <cell r="O21">
            <v>0</v>
          </cell>
          <cell r="P21" t="str">
            <v>GG Standard</v>
          </cell>
          <cell r="Q21" t="str">
            <v>XD Vinhedo</v>
          </cell>
          <cell r="R21">
            <v>0</v>
          </cell>
          <cell r="S21"/>
          <cell r="T21"/>
          <cell r="U21" t="str">
            <v>FCA Vinhedo</v>
          </cell>
          <cell r="V21" t="str">
            <v>FPT</v>
          </cell>
          <cell r="W21" t="str">
            <v>only</v>
          </cell>
          <cell r="X21" t="str">
            <v>Line Haul SP</v>
          </cell>
        </row>
        <row r="22">
          <cell r="A22">
            <v>800014838</v>
          </cell>
          <cell r="B22" t="str">
            <v>FPT BETIM - MECANICA</v>
          </cell>
          <cell r="C22" t="str">
            <v>AUTOCAM DO BRAS-Sao Joao Da Boa Vista--SP-FCA Vinhedo-MECA</v>
          </cell>
          <cell r="D22" t="str">
            <v>AV DOLORES MARTINS RUBINHO803DISTRITO INDUSTRIAL</v>
          </cell>
          <cell r="E22" t="str">
            <v>Sao Joao Da Boa Vista</v>
          </cell>
          <cell r="F22" t="str">
            <v>SP</v>
          </cell>
          <cell r="G22" t="str">
            <v>Brasil</v>
          </cell>
          <cell r="H22">
            <v>6</v>
          </cell>
          <cell r="I22">
            <v>6</v>
          </cell>
          <cell r="J22">
            <v>1</v>
          </cell>
          <cell r="K22">
            <v>4.4039999999999999</v>
          </cell>
          <cell r="L22">
            <v>3.8057142857142852</v>
          </cell>
          <cell r="M22">
            <v>5.0795847750865049E-2</v>
          </cell>
          <cell r="N22">
            <v>1</v>
          </cell>
          <cell r="O22">
            <v>4.4039999999999999</v>
          </cell>
          <cell r="P22" t="str">
            <v>GG Standard</v>
          </cell>
          <cell r="Q22" t="str">
            <v>XD Vinhedo</v>
          </cell>
          <cell r="R22">
            <v>2264.48</v>
          </cell>
          <cell r="S22"/>
          <cell r="T22"/>
          <cell r="U22" t="str">
            <v>FCA Vinhedo</v>
          </cell>
          <cell r="V22" t="str">
            <v>FPT</v>
          </cell>
          <cell r="W22" t="str">
            <v>only</v>
          </cell>
          <cell r="X22" t="str">
            <v>Line Haul SP</v>
          </cell>
        </row>
        <row r="23">
          <cell r="A23">
            <v>800016708</v>
          </cell>
          <cell r="B23" t="str">
            <v>FPT BETIM - MECANICA</v>
          </cell>
          <cell r="C23" t="str">
            <v>AUTOCAM-Boituva--SP-FCA Vinhedo-MECA</v>
          </cell>
          <cell r="D23" t="str">
            <v>Rodovia Boituva Porto Feliz AC</v>
          </cell>
          <cell r="E23" t="str">
            <v>Boituva</v>
          </cell>
          <cell r="F23" t="str">
            <v>SP</v>
          </cell>
          <cell r="G23" t="str">
            <v>Brasil</v>
          </cell>
          <cell r="H23">
            <v>3</v>
          </cell>
          <cell r="I23">
            <v>3</v>
          </cell>
          <cell r="J23">
            <v>1</v>
          </cell>
          <cell r="K23">
            <v>0</v>
          </cell>
          <cell r="L23">
            <v>0</v>
          </cell>
          <cell r="M23">
            <v>0</v>
          </cell>
          <cell r="N23">
            <v>1</v>
          </cell>
          <cell r="O23">
            <v>0</v>
          </cell>
          <cell r="P23" t="str">
            <v>GG Standard</v>
          </cell>
          <cell r="Q23" t="str">
            <v>XD Vinhedo</v>
          </cell>
          <cell r="R23">
            <v>0</v>
          </cell>
          <cell r="S23"/>
          <cell r="T23"/>
          <cell r="U23" t="str">
            <v>FCA Vinhedo</v>
          </cell>
          <cell r="V23" t="str">
            <v>FPT</v>
          </cell>
          <cell r="W23" t="str">
            <v>only</v>
          </cell>
          <cell r="X23" t="str">
            <v>Line Haul SP</v>
          </cell>
        </row>
        <row r="24">
          <cell r="A24">
            <v>800016708</v>
          </cell>
          <cell r="B24" t="str">
            <v>FPT BETIM - MECANICA</v>
          </cell>
          <cell r="C24" t="str">
            <v>AUTOCAM-OUT-INATIVO-OUT-MECA</v>
          </cell>
          <cell r="D24" t="str">
            <v>Rodovia Boituva Porto Feliz AC</v>
          </cell>
          <cell r="E24" t="str">
            <v>OUT</v>
          </cell>
          <cell r="F24" t="str">
            <v>OUT</v>
          </cell>
          <cell r="G24" t="str">
            <v>Brasil</v>
          </cell>
          <cell r="H24">
            <v>2</v>
          </cell>
          <cell r="I24">
            <v>2</v>
          </cell>
          <cell r="J24">
            <v>1</v>
          </cell>
          <cell r="K24">
            <v>0</v>
          </cell>
          <cell r="L24">
            <v>0</v>
          </cell>
          <cell r="M24">
            <v>0</v>
          </cell>
          <cell r="N24">
            <v>1</v>
          </cell>
          <cell r="O24">
            <v>0</v>
          </cell>
          <cell r="P24" t="str">
            <v>GG Standard</v>
          </cell>
          <cell r="Q24" t="str">
            <v>OUT</v>
          </cell>
          <cell r="R24">
            <v>0</v>
          </cell>
          <cell r="S24"/>
          <cell r="T24"/>
          <cell r="U24" t="str">
            <v>OUT</v>
          </cell>
          <cell r="V24" t="str">
            <v>OUT</v>
          </cell>
          <cell r="W24" t="str">
            <v>only</v>
          </cell>
          <cell r="X24" t="str">
            <v>Line Haul SP</v>
          </cell>
        </row>
        <row r="25">
          <cell r="A25">
            <v>800042447</v>
          </cell>
          <cell r="B25" t="str">
            <v>FPT BETIM - MECA</v>
          </cell>
          <cell r="C25" t="str">
            <v>AUTOCAM-São Joaquim da Boa Vista--SP-FCA Vinhedo-MECA</v>
          </cell>
          <cell r="D25" t="str">
            <v>Av. Dolores Martins Rubinho, 950</v>
          </cell>
          <cell r="E25" t="str">
            <v>São Joaquim da Boa Vista</v>
          </cell>
          <cell r="F25" t="str">
            <v>SP</v>
          </cell>
          <cell r="G25" t="str">
            <v>Brasil</v>
          </cell>
          <cell r="H25">
            <v>5</v>
          </cell>
          <cell r="I25">
            <v>5</v>
          </cell>
          <cell r="J25">
            <v>1</v>
          </cell>
          <cell r="K25">
            <v>0</v>
          </cell>
          <cell r="L25">
            <v>0</v>
          </cell>
          <cell r="M25">
            <v>0</v>
          </cell>
          <cell r="N25">
            <v>1</v>
          </cell>
          <cell r="O25">
            <v>0</v>
          </cell>
          <cell r="P25" t="str">
            <v>GG Standard</v>
          </cell>
          <cell r="Q25" t="str">
            <v>XD Vinhedo</v>
          </cell>
          <cell r="R25">
            <v>0</v>
          </cell>
          <cell r="S25"/>
          <cell r="T25"/>
          <cell r="U25" t="str">
            <v>FCA Vinhedo</v>
          </cell>
          <cell r="V25" t="str">
            <v>FPT</v>
          </cell>
          <cell r="W25" t="str">
            <v>only</v>
          </cell>
          <cell r="X25" t="str">
            <v>Line Haul SP</v>
          </cell>
        </row>
        <row r="26">
          <cell r="A26">
            <v>800009076</v>
          </cell>
          <cell r="B26" t="str">
            <v>FPT BETIM - MECA</v>
          </cell>
          <cell r="C26" t="str">
            <v>AUTOMETAL-Taubate--SP-FCA-MECA</v>
          </cell>
          <cell r="D26" t="str">
            <v>Rua Eurico Ambrogi, 2100 Distrito Industrial do Piracangágua</v>
          </cell>
          <cell r="E26" t="str">
            <v>Taubate</v>
          </cell>
          <cell r="F26" t="str">
            <v>SP</v>
          </cell>
          <cell r="G26" t="str">
            <v>Brasil</v>
          </cell>
          <cell r="H26">
            <v>4</v>
          </cell>
          <cell r="I26">
            <v>4</v>
          </cell>
          <cell r="J26">
            <v>1</v>
          </cell>
          <cell r="K26">
            <v>6.0749999999999993</v>
          </cell>
          <cell r="L26">
            <v>6.0749999999999993</v>
          </cell>
          <cell r="M26">
            <v>7.0069204152249126E-2</v>
          </cell>
          <cell r="N26">
            <v>1</v>
          </cell>
          <cell r="O26">
            <v>6.0749999999999993</v>
          </cell>
          <cell r="P26" t="str">
            <v>GG Standard</v>
          </cell>
          <cell r="Q26" t="str">
            <v>XD Vinhedo</v>
          </cell>
          <cell r="R26">
            <v>2265</v>
          </cell>
          <cell r="S26"/>
          <cell r="T26"/>
          <cell r="U26" t="str">
            <v>FCA</v>
          </cell>
          <cell r="V26" t="str">
            <v>FPT</v>
          </cell>
          <cell r="W26" t="str">
            <v>only</v>
          </cell>
          <cell r="X26" t="str">
            <v>Milk Run SP</v>
          </cell>
        </row>
        <row r="27">
          <cell r="A27">
            <v>800029515</v>
          </cell>
          <cell r="B27" t="str">
            <v>FPT BETIM - FIRE</v>
          </cell>
          <cell r="C27" t="str">
            <v>AUTOMOTIVOS IND-Indaiatuba--SP-FCA-FIRE/GSE</v>
          </cell>
          <cell r="D27" t="str">
            <v>AV ALAMEDA JUPTER818DISTRITO INDUSTRIAL AMERICAN PARK</v>
          </cell>
          <cell r="E27" t="str">
            <v>Indaiatuba</v>
          </cell>
          <cell r="F27" t="str">
            <v>SP</v>
          </cell>
          <cell r="G27" t="str">
            <v>Brasil</v>
          </cell>
          <cell r="H27">
            <v>2</v>
          </cell>
          <cell r="I27">
            <v>2</v>
          </cell>
          <cell r="J27">
            <v>1</v>
          </cell>
          <cell r="K27">
            <v>16.571999999999999</v>
          </cell>
          <cell r="L27">
            <v>8.6519999999999992</v>
          </cell>
          <cell r="M27">
            <v>0.19114186851211071</v>
          </cell>
          <cell r="N27">
            <v>1</v>
          </cell>
          <cell r="O27">
            <v>16.571999999999999</v>
          </cell>
          <cell r="P27" t="str">
            <v>GG Standard</v>
          </cell>
          <cell r="Q27" t="str">
            <v>XD Vinhedo</v>
          </cell>
          <cell r="R27">
            <v>5699.52</v>
          </cell>
          <cell r="S27"/>
          <cell r="T27"/>
          <cell r="U27" t="str">
            <v>FCA</v>
          </cell>
          <cell r="V27" t="str">
            <v>FPT</v>
          </cell>
          <cell r="W27" t="str">
            <v>only</v>
          </cell>
          <cell r="X27" t="str">
            <v>Milk Run SP</v>
          </cell>
        </row>
        <row r="28">
          <cell r="A28">
            <v>800024656</v>
          </cell>
          <cell r="B28" t="str">
            <v>FPT BETIM - MECANICA</v>
          </cell>
          <cell r="C28" t="str">
            <v>AUTOPECAS LTDA-Mogi-mirim--SP-FCA-MECA</v>
          </cell>
          <cell r="D28" t="str">
            <v>AV ROMARIO SCHINCARIOLS/NDISTRITO INDUSTRIAL</v>
          </cell>
          <cell r="E28" t="str">
            <v>Mogi-mirim</v>
          </cell>
          <cell r="F28" t="str">
            <v>SP</v>
          </cell>
          <cell r="G28" t="str">
            <v>Brasil</v>
          </cell>
          <cell r="H28">
            <v>1</v>
          </cell>
          <cell r="I28">
            <v>1</v>
          </cell>
          <cell r="J28">
            <v>1</v>
          </cell>
          <cell r="K28">
            <v>0.48</v>
          </cell>
          <cell r="L28">
            <v>0.3692307692307692</v>
          </cell>
          <cell r="M28">
            <v>5.5363321799307957E-3</v>
          </cell>
          <cell r="N28">
            <v>1</v>
          </cell>
          <cell r="O28">
            <v>0.48</v>
          </cell>
          <cell r="P28" t="str">
            <v>GG Standard</v>
          </cell>
          <cell r="Q28" t="str">
            <v>XD Vinhedo</v>
          </cell>
          <cell r="R28">
            <v>106.39999999999999</v>
          </cell>
          <cell r="S28"/>
          <cell r="T28"/>
          <cell r="U28" t="str">
            <v>FCA</v>
          </cell>
          <cell r="V28" t="str">
            <v>FPT</v>
          </cell>
          <cell r="W28" t="str">
            <v>only</v>
          </cell>
          <cell r="X28" t="str">
            <v>Milk Run SP</v>
          </cell>
        </row>
        <row r="29">
          <cell r="A29">
            <v>800006155</v>
          </cell>
          <cell r="B29" t="str">
            <v>FPT BETIM - FIRE</v>
          </cell>
          <cell r="C29" t="str">
            <v>BLEISTAHL-Cachoeirinha--RS-DDP-FIRE/GSE</v>
          </cell>
          <cell r="D29" t="str">
            <v>AVENIDA FREDERICO A RITTER220INDUSTRIAL</v>
          </cell>
          <cell r="E29" t="str">
            <v>Cachoeirinha</v>
          </cell>
          <cell r="F29" t="str">
            <v>RS</v>
          </cell>
          <cell r="G29" t="str">
            <v>Brasil</v>
          </cell>
          <cell r="H29">
            <v>10</v>
          </cell>
          <cell r="I29">
            <v>10</v>
          </cell>
          <cell r="J29">
            <v>1</v>
          </cell>
          <cell r="K29">
            <v>0</v>
          </cell>
          <cell r="L29">
            <v>0</v>
          </cell>
          <cell r="M29">
            <v>0</v>
          </cell>
          <cell r="N29">
            <v>1</v>
          </cell>
          <cell r="O29">
            <v>0</v>
          </cell>
          <cell r="P29" t="str">
            <v>GG Standard</v>
          </cell>
          <cell r="Q29" t="str">
            <v>OUT</v>
          </cell>
          <cell r="R29">
            <v>0</v>
          </cell>
          <cell r="S29"/>
          <cell r="T29"/>
          <cell r="U29" t="str">
            <v>DDP</v>
          </cell>
          <cell r="V29" t="str">
            <v>FPT</v>
          </cell>
          <cell r="W29" t="str">
            <v>only</v>
          </cell>
          <cell r="X29" t="str">
            <v>OUT</v>
          </cell>
        </row>
        <row r="30">
          <cell r="A30">
            <v>800006653</v>
          </cell>
          <cell r="B30" t="str">
            <v>FPT BETIM - FIRE</v>
          </cell>
          <cell r="C30" t="str">
            <v>BOLLHOFF SERVICE-Jundiai--SP-FCA Vinhedo-FIRE/GSE</v>
          </cell>
          <cell r="D30" t="str">
            <v>AV ARQUIMEDES 500</v>
          </cell>
          <cell r="E30" t="str">
            <v>Jundiai</v>
          </cell>
          <cell r="F30" t="str">
            <v>SP</v>
          </cell>
          <cell r="G30" t="str">
            <v>Brasil</v>
          </cell>
          <cell r="H30">
            <v>1</v>
          </cell>
          <cell r="I30">
            <v>1</v>
          </cell>
          <cell r="J30">
            <v>1</v>
          </cell>
          <cell r="K30">
            <v>0</v>
          </cell>
          <cell r="L30">
            <v>0</v>
          </cell>
          <cell r="M30">
            <v>0</v>
          </cell>
          <cell r="N30">
            <v>1</v>
          </cell>
          <cell r="O30">
            <v>0</v>
          </cell>
          <cell r="P30" t="str">
            <v>GG Standard</v>
          </cell>
          <cell r="Q30" t="str">
            <v>XD Vinhedo</v>
          </cell>
          <cell r="R30">
            <v>0</v>
          </cell>
          <cell r="S30"/>
          <cell r="T30"/>
          <cell r="U30" t="str">
            <v>FCA Vinhedo</v>
          </cell>
          <cell r="V30" t="str">
            <v>FPT</v>
          </cell>
          <cell r="W30" t="str">
            <v>only</v>
          </cell>
          <cell r="X30" t="str">
            <v>Line Haul SP</v>
          </cell>
        </row>
        <row r="31">
          <cell r="A31">
            <v>800028822</v>
          </cell>
          <cell r="B31" t="str">
            <v>FPT BETIM - FIRE</v>
          </cell>
          <cell r="C31" t="str">
            <v>BONTAZ CENTRE B-Pindamonhangaba--SP-FCA-FIRE/GSE</v>
          </cell>
          <cell r="D31" t="str">
            <v>ROD AMADOR BUENO DA VEIGA2000SOCORRO</v>
          </cell>
          <cell r="E31" t="str">
            <v>Pindamonhangaba</v>
          </cell>
          <cell r="F31" t="str">
            <v>SP</v>
          </cell>
          <cell r="G31" t="str">
            <v>Brasil</v>
          </cell>
          <cell r="H31">
            <v>2</v>
          </cell>
          <cell r="I31">
            <v>2</v>
          </cell>
          <cell r="J31">
            <v>1</v>
          </cell>
          <cell r="K31">
            <v>1.728</v>
          </cell>
          <cell r="L31">
            <v>1.4250000000000003</v>
          </cell>
          <cell r="M31">
            <v>1.9930795847750864E-2</v>
          </cell>
          <cell r="N31">
            <v>1</v>
          </cell>
          <cell r="O31">
            <v>1.728</v>
          </cell>
          <cell r="P31" t="str">
            <v>GG Standard</v>
          </cell>
          <cell r="Q31" t="str">
            <v>XD Vinhedo</v>
          </cell>
          <cell r="R31">
            <v>342</v>
          </cell>
          <cell r="S31"/>
          <cell r="T31"/>
          <cell r="U31" t="str">
            <v>FCA</v>
          </cell>
          <cell r="V31" t="str">
            <v>FPT</v>
          </cell>
          <cell r="W31" t="str">
            <v>only</v>
          </cell>
          <cell r="X31" t="str">
            <v>Milk Run SP</v>
          </cell>
        </row>
        <row r="32">
          <cell r="A32">
            <v>800003573</v>
          </cell>
          <cell r="B32" t="str">
            <v>FPT BETIM - FIRE</v>
          </cell>
          <cell r="C32" t="str">
            <v>BORGWARNER BRAS-Itatiba--SP-FCA-FIRE/GSE</v>
          </cell>
          <cell r="D32" t="str">
            <v>Av. Fioravante Piovani, 2500- Jardim das Laranjeiras</v>
          </cell>
          <cell r="E32" t="str">
            <v>Itatiba</v>
          </cell>
          <cell r="F32" t="str">
            <v>SP</v>
          </cell>
          <cell r="G32" t="str">
            <v>Brasil</v>
          </cell>
          <cell r="H32">
            <v>7</v>
          </cell>
          <cell r="I32">
            <v>7</v>
          </cell>
          <cell r="J32">
            <v>1</v>
          </cell>
          <cell r="K32">
            <v>0</v>
          </cell>
          <cell r="L32">
            <v>0</v>
          </cell>
          <cell r="M32">
            <v>0</v>
          </cell>
          <cell r="N32">
            <v>1</v>
          </cell>
          <cell r="O32">
            <v>0</v>
          </cell>
          <cell r="P32" t="str">
            <v>GG Standard</v>
          </cell>
          <cell r="Q32" t="str">
            <v>XD Vinhedo</v>
          </cell>
          <cell r="R32">
            <v>0</v>
          </cell>
          <cell r="S32"/>
          <cell r="T32"/>
          <cell r="U32" t="str">
            <v>FCA</v>
          </cell>
          <cell r="V32" t="str">
            <v>FPT</v>
          </cell>
          <cell r="W32" t="str">
            <v>only</v>
          </cell>
          <cell r="X32" t="str">
            <v>Milk Run SP</v>
          </cell>
        </row>
        <row r="33">
          <cell r="A33">
            <v>800006651</v>
          </cell>
          <cell r="B33" t="str">
            <v>FPT BETIM - FIRE</v>
          </cell>
          <cell r="C33" t="str">
            <v>BORGWARNER EMIS-Piracicaba--SP-FCA-FIRE/GSE</v>
          </cell>
          <cell r="D33" t="str">
            <v>AV COM LEOPOLDO DEDINI310DIST INDL UNILESTE</v>
          </cell>
          <cell r="E33" t="str">
            <v>Piracicaba</v>
          </cell>
          <cell r="F33" t="str">
            <v>SP</v>
          </cell>
          <cell r="G33" t="str">
            <v>Brasil</v>
          </cell>
          <cell r="H33">
            <v>2</v>
          </cell>
          <cell r="I33">
            <v>2</v>
          </cell>
          <cell r="J33">
            <v>1</v>
          </cell>
          <cell r="K33">
            <v>5.4</v>
          </cell>
          <cell r="L33">
            <v>5.4</v>
          </cell>
          <cell r="M33">
            <v>6.2283737024221457E-2</v>
          </cell>
          <cell r="N33">
            <v>1</v>
          </cell>
          <cell r="O33">
            <v>5.4</v>
          </cell>
          <cell r="P33" t="str">
            <v>GG Standard</v>
          </cell>
          <cell r="Q33" t="str">
            <v>XD Vinhedo</v>
          </cell>
          <cell r="R33">
            <v>1250</v>
          </cell>
          <cell r="S33"/>
          <cell r="T33"/>
          <cell r="U33" t="str">
            <v>FCA</v>
          </cell>
          <cell r="V33" t="str">
            <v>FPT</v>
          </cell>
          <cell r="W33" t="str">
            <v>only</v>
          </cell>
          <cell r="X33" t="str">
            <v>Milk Run SP</v>
          </cell>
        </row>
        <row r="34">
          <cell r="A34">
            <v>800006273</v>
          </cell>
          <cell r="B34" t="str">
            <v>FPT BETIM - FIRE</v>
          </cell>
          <cell r="C34" t="str">
            <v>CERAMICA E VELAS NGK-Mogi Das Cruzes--SP-FCA-FIRE/GSE</v>
          </cell>
          <cell r="D34" t="str">
            <v>ROD. PROF. ALFREDO ROLIM DE MOURAS/NKM 61COCUERA</v>
          </cell>
          <cell r="E34" t="str">
            <v>Mogi Das Cruzes</v>
          </cell>
          <cell r="F34" t="str">
            <v>SP</v>
          </cell>
          <cell r="G34" t="str">
            <v>Brasil</v>
          </cell>
          <cell r="H34">
            <v>13</v>
          </cell>
          <cell r="I34">
            <v>13</v>
          </cell>
          <cell r="J34">
            <v>1</v>
          </cell>
          <cell r="K34">
            <v>0</v>
          </cell>
          <cell r="L34">
            <v>0</v>
          </cell>
          <cell r="M34">
            <v>0</v>
          </cell>
          <cell r="N34">
            <v>1</v>
          </cell>
          <cell r="O34">
            <v>0</v>
          </cell>
          <cell r="P34" t="str">
            <v>GG Standard</v>
          </cell>
          <cell r="Q34" t="str">
            <v>XD Vinhedo</v>
          </cell>
          <cell r="R34">
            <v>0</v>
          </cell>
          <cell r="S34"/>
          <cell r="T34"/>
          <cell r="U34" t="str">
            <v>FCA</v>
          </cell>
          <cell r="V34" t="str">
            <v>FPT</v>
          </cell>
          <cell r="W34" t="str">
            <v>only</v>
          </cell>
          <cell r="X34" t="str">
            <v>Milk Run SP</v>
          </cell>
        </row>
        <row r="35">
          <cell r="A35">
            <v>800006273</v>
          </cell>
          <cell r="B35" t="str">
            <v>FPT BETIM - FIRE</v>
          </cell>
          <cell r="C35" t="str">
            <v>CERAMICA E VELAS NGK-OUT-INATIVO-OUT-FIRE/GSE</v>
          </cell>
          <cell r="D35" t="str">
            <v>ROD. PROF. ALFREDO ROLIM DE MOURAS/NKM 61COCUERA</v>
          </cell>
          <cell r="E35" t="str">
            <v>OUT</v>
          </cell>
          <cell r="F35" t="str">
            <v>OUT</v>
          </cell>
          <cell r="G35" t="str">
            <v>Brasil</v>
          </cell>
          <cell r="H35">
            <v>1</v>
          </cell>
          <cell r="I35">
            <v>1</v>
          </cell>
          <cell r="J35">
            <v>1</v>
          </cell>
          <cell r="K35">
            <v>0</v>
          </cell>
          <cell r="L35">
            <v>0</v>
          </cell>
          <cell r="M35">
            <v>0</v>
          </cell>
          <cell r="N35">
            <v>1</v>
          </cell>
          <cell r="O35">
            <v>0</v>
          </cell>
          <cell r="P35" t="str">
            <v>GG Standard</v>
          </cell>
          <cell r="Q35" t="str">
            <v>OUT</v>
          </cell>
          <cell r="R35">
            <v>0</v>
          </cell>
          <cell r="S35"/>
          <cell r="T35"/>
          <cell r="U35" t="str">
            <v>OUT</v>
          </cell>
          <cell r="V35" t="str">
            <v>OUT</v>
          </cell>
          <cell r="W35" t="str">
            <v>only</v>
          </cell>
          <cell r="X35" t="str">
            <v>Milk Run SP</v>
          </cell>
        </row>
        <row r="36">
          <cell r="A36">
            <v>800045091</v>
          </cell>
          <cell r="B36" t="str">
            <v>FPT BETIM - MECANICA</v>
          </cell>
          <cell r="C36" t="str">
            <v>CIE FORJAS MINAS-OUT-INATIVO-OUT-MECA</v>
          </cell>
          <cell r="D36" t="str">
            <v>AVENIDA PREFEITO ALBERTO MOURA 900</v>
          </cell>
          <cell r="E36" t="str">
            <v>OUT</v>
          </cell>
          <cell r="F36" t="str">
            <v>OUT</v>
          </cell>
          <cell r="G36" t="str">
            <v>Brasil</v>
          </cell>
          <cell r="H36">
            <v>2</v>
          </cell>
          <cell r="I36">
            <v>2</v>
          </cell>
          <cell r="J36">
            <v>1</v>
          </cell>
          <cell r="K36">
            <v>0</v>
          </cell>
          <cell r="L36">
            <v>0</v>
          </cell>
          <cell r="M36">
            <v>0</v>
          </cell>
          <cell r="N36">
            <v>1</v>
          </cell>
          <cell r="O36">
            <v>0</v>
          </cell>
          <cell r="P36" t="str">
            <v>GG Standard</v>
          </cell>
          <cell r="Q36" t="str">
            <v>OUT</v>
          </cell>
          <cell r="R36">
            <v>0</v>
          </cell>
          <cell r="S36"/>
          <cell r="T36"/>
          <cell r="U36" t="str">
            <v>OUT</v>
          </cell>
          <cell r="V36" t="str">
            <v>OUT</v>
          </cell>
          <cell r="W36" t="str">
            <v>only</v>
          </cell>
          <cell r="X36" t="str">
            <v>DR MG Auto Forjas + OMR</v>
          </cell>
        </row>
        <row r="37">
          <cell r="A37">
            <v>800045091</v>
          </cell>
          <cell r="B37" t="str">
            <v>FPT BETIM - FIRE</v>
          </cell>
          <cell r="C37" t="str">
            <v>CIE FORJAS MINAS-Sete Lagoas--MG-FCA-</v>
          </cell>
          <cell r="D37" t="str">
            <v>AVENIDA PREFEITO ALBERTO MOURA 900</v>
          </cell>
          <cell r="E37" t="str">
            <v>Sete Lagoas</v>
          </cell>
          <cell r="F37" t="str">
            <v>MG</v>
          </cell>
          <cell r="G37" t="str">
            <v>Brasil</v>
          </cell>
          <cell r="H37">
            <v>9</v>
          </cell>
          <cell r="I37">
            <v>9</v>
          </cell>
          <cell r="J37">
            <v>1</v>
          </cell>
          <cell r="K37">
            <v>0</v>
          </cell>
          <cell r="L37">
            <v>0</v>
          </cell>
          <cell r="M37">
            <v>0</v>
          </cell>
          <cell r="N37">
            <v>1</v>
          </cell>
          <cell r="O37">
            <v>0</v>
          </cell>
          <cell r="P37" t="str">
            <v>GG Standard</v>
          </cell>
          <cell r="Q37" t="str">
            <v>Planta</v>
          </cell>
          <cell r="R37">
            <v>0</v>
          </cell>
          <cell r="S37"/>
          <cell r="T37"/>
          <cell r="U37" t="str">
            <v>FCA</v>
          </cell>
          <cell r="V37" t="str">
            <v>FPT</v>
          </cell>
          <cell r="W37" t="str">
            <v>only</v>
          </cell>
          <cell r="X37" t="str">
            <v>DR MG Auto Forjas + OMR</v>
          </cell>
        </row>
        <row r="38">
          <cell r="A38">
            <v>800045091</v>
          </cell>
          <cell r="B38" t="str">
            <v>FPT BETIM - MECANICA</v>
          </cell>
          <cell r="C38" t="str">
            <v>CIE FORJAS MINAS-Sete Lagoas--MG-FCA-MECA</v>
          </cell>
          <cell r="D38" t="str">
            <v>AVENIDA PREFEITO ALBERTO MOURA 900</v>
          </cell>
          <cell r="E38" t="str">
            <v>Sete Lagoas</v>
          </cell>
          <cell r="F38" t="str">
            <v>MG</v>
          </cell>
          <cell r="G38" t="str">
            <v>Brasil</v>
          </cell>
          <cell r="H38">
            <v>28</v>
          </cell>
          <cell r="I38">
            <v>28</v>
          </cell>
          <cell r="J38">
            <v>1</v>
          </cell>
          <cell r="K38">
            <v>11.016</v>
          </cell>
          <cell r="L38">
            <v>11.016</v>
          </cell>
          <cell r="M38">
            <v>0.12705882352941175</v>
          </cell>
          <cell r="N38">
            <v>1</v>
          </cell>
          <cell r="O38">
            <v>11.016</v>
          </cell>
          <cell r="P38" t="str">
            <v>GG Standard</v>
          </cell>
          <cell r="Q38" t="str">
            <v>Planta</v>
          </cell>
          <cell r="R38">
            <v>29318.5</v>
          </cell>
          <cell r="S38"/>
          <cell r="T38"/>
          <cell r="U38" t="str">
            <v>FCA</v>
          </cell>
          <cell r="V38" t="str">
            <v>FPT</v>
          </cell>
          <cell r="W38" t="str">
            <v>only</v>
          </cell>
          <cell r="X38" t="str">
            <v>DR MG Auto Forjas + OMR</v>
          </cell>
        </row>
        <row r="39">
          <cell r="A39">
            <v>800021967</v>
          </cell>
          <cell r="B39" t="str">
            <v>FPT BETIM - FIRE</v>
          </cell>
          <cell r="C39" t="str">
            <v>CISER-Sarzedo--MG-FCA-FIRE/GSE</v>
          </cell>
          <cell r="D39" t="str">
            <v>AV COMENDADOR FRANCISCO ALVES QUINTAS123DISTRITO INDUSTRIAL</v>
          </cell>
          <cell r="E39" t="str">
            <v>Sarzedo</v>
          </cell>
          <cell r="F39" t="str">
            <v>MG</v>
          </cell>
          <cell r="G39" t="str">
            <v>Brasil</v>
          </cell>
          <cell r="H39">
            <v>24</v>
          </cell>
          <cell r="I39">
            <v>24</v>
          </cell>
          <cell r="J39">
            <v>1</v>
          </cell>
          <cell r="K39">
            <v>0.216</v>
          </cell>
          <cell r="L39">
            <v>4.0685953846153851E-3</v>
          </cell>
          <cell r="M39">
            <v>2.491349480968858E-3</v>
          </cell>
          <cell r="N39">
            <v>1</v>
          </cell>
          <cell r="O39">
            <v>0.216</v>
          </cell>
          <cell r="P39" t="str">
            <v>GG Standard</v>
          </cell>
          <cell r="Q39" t="str">
            <v>Planta</v>
          </cell>
          <cell r="R39">
            <v>138.80999999999997</v>
          </cell>
          <cell r="S39"/>
          <cell r="T39"/>
          <cell r="U39" t="str">
            <v>FCA</v>
          </cell>
          <cell r="V39" t="str">
            <v>FPT</v>
          </cell>
          <cell r="W39" t="str">
            <v>only</v>
          </cell>
          <cell r="X39" t="str">
            <v>Direto MG</v>
          </cell>
        </row>
        <row r="40">
          <cell r="A40">
            <v>800021967</v>
          </cell>
          <cell r="B40" t="str">
            <v>FPT BETIM - MECA</v>
          </cell>
          <cell r="C40" t="str">
            <v>CISER-Sarzedo--MG-FCA-MECA</v>
          </cell>
          <cell r="D40" t="str">
            <v>AV COMENDADOR FRANCISCO ALVES QUINTAS123DISTRITO INDUSTRIAL</v>
          </cell>
          <cell r="E40" t="str">
            <v>Sarzedo</v>
          </cell>
          <cell r="F40" t="str">
            <v>MG</v>
          </cell>
          <cell r="G40" t="str">
            <v>Brasil</v>
          </cell>
          <cell r="H40">
            <v>3</v>
          </cell>
          <cell r="I40">
            <v>3</v>
          </cell>
          <cell r="J40">
            <v>1</v>
          </cell>
          <cell r="K40">
            <v>0.99</v>
          </cell>
          <cell r="L40">
            <v>0.81179999999999997</v>
          </cell>
          <cell r="M40">
            <v>1.1418685121107266E-2</v>
          </cell>
          <cell r="N40">
            <v>1</v>
          </cell>
          <cell r="O40">
            <v>0.99</v>
          </cell>
          <cell r="P40" t="str">
            <v>GG Standard</v>
          </cell>
          <cell r="Q40" t="str">
            <v>Planta</v>
          </cell>
          <cell r="R40">
            <v>745.3</v>
          </cell>
          <cell r="S40"/>
          <cell r="T40"/>
          <cell r="U40" t="str">
            <v>FCA</v>
          </cell>
          <cell r="V40" t="str">
            <v>FPT</v>
          </cell>
          <cell r="W40" t="str">
            <v>only</v>
          </cell>
          <cell r="X40" t="str">
            <v>Direto MG</v>
          </cell>
        </row>
        <row r="41">
          <cell r="A41">
            <v>800005902</v>
          </cell>
          <cell r="B41" t="str">
            <v>FPT BETIM - FIRE</v>
          </cell>
          <cell r="C41" t="str">
            <v>CMA INDUSTRIA-Itauna--MG-FCA-FIRE/GSE</v>
          </cell>
          <cell r="D41" t="str">
            <v>RODOVIA MG 431S/NKM 51,7MORRO DO ENGENHO</v>
          </cell>
          <cell r="E41" t="str">
            <v>Itauna</v>
          </cell>
          <cell r="F41" t="str">
            <v>MG</v>
          </cell>
          <cell r="G41" t="str">
            <v>Brasil</v>
          </cell>
          <cell r="H41">
            <v>2</v>
          </cell>
          <cell r="I41">
            <v>2</v>
          </cell>
          <cell r="J41">
            <v>1</v>
          </cell>
          <cell r="K41">
            <v>0</v>
          </cell>
          <cell r="L41">
            <v>0</v>
          </cell>
          <cell r="M41">
            <v>0</v>
          </cell>
          <cell r="N41">
            <v>1</v>
          </cell>
          <cell r="O41">
            <v>0</v>
          </cell>
          <cell r="P41" t="str">
            <v>GG Standard</v>
          </cell>
          <cell r="Q41" t="str">
            <v>Planta</v>
          </cell>
          <cell r="R41">
            <v>0</v>
          </cell>
          <cell r="S41"/>
          <cell r="T41"/>
          <cell r="U41" t="str">
            <v>FCA</v>
          </cell>
          <cell r="V41" t="str">
            <v>FPT</v>
          </cell>
          <cell r="W41" t="str">
            <v>only</v>
          </cell>
          <cell r="X41" t="str">
            <v>Direto MG</v>
          </cell>
        </row>
        <row r="42">
          <cell r="A42">
            <v>800016859</v>
          </cell>
          <cell r="B42" t="str">
            <v>FPT BETIM - FIRE</v>
          </cell>
          <cell r="C42" t="str">
            <v>CONTINENTAL AUTOMOTI-São Paulo--SP-FCA-FIRE/GSE</v>
          </cell>
          <cell r="D42" t="str">
            <v>AVENIDA DUQUE DE CAXIAS, 2422, JARDIM SANTA LUCIA</v>
          </cell>
          <cell r="E42" t="str">
            <v>São Paulo</v>
          </cell>
          <cell r="F42" t="str">
            <v>SP</v>
          </cell>
          <cell r="G42" t="str">
            <v>Brasil</v>
          </cell>
          <cell r="H42">
            <v>3</v>
          </cell>
          <cell r="I42">
            <v>3</v>
          </cell>
          <cell r="J42">
            <v>1</v>
          </cell>
          <cell r="K42">
            <v>1.296</v>
          </cell>
          <cell r="L42">
            <v>1.1520000000000001</v>
          </cell>
          <cell r="M42">
            <v>1.494809688581315E-2</v>
          </cell>
          <cell r="N42">
            <v>1</v>
          </cell>
          <cell r="O42">
            <v>1.296</v>
          </cell>
          <cell r="P42" t="str">
            <v>GG Standard</v>
          </cell>
          <cell r="Q42" t="str">
            <v>Planta</v>
          </cell>
          <cell r="R42">
            <v>435.24</v>
          </cell>
          <cell r="S42"/>
          <cell r="T42"/>
          <cell r="U42" t="str">
            <v>FCA</v>
          </cell>
          <cell r="V42" t="str">
            <v>FPT</v>
          </cell>
          <cell r="W42" t="str">
            <v>only</v>
          </cell>
          <cell r="X42" t="str">
            <v>Direto SP</v>
          </cell>
        </row>
        <row r="43">
          <cell r="A43">
            <v>800033930</v>
          </cell>
          <cell r="B43" t="str">
            <v>FPT BETIM - FIRE</v>
          </cell>
          <cell r="C43" t="str">
            <v>CONTINENTAL PAR-Diadema--SP-FCA-</v>
          </cell>
          <cell r="D43" t="str">
            <v>FUKUICHI NAKATA630JARDIM DOS CAMPEOES</v>
          </cell>
          <cell r="E43" t="str">
            <v>Diadema</v>
          </cell>
          <cell r="F43" t="str">
            <v>SP</v>
          </cell>
          <cell r="G43" t="str">
            <v>Brasil</v>
          </cell>
          <cell r="H43">
            <v>4</v>
          </cell>
          <cell r="I43">
            <v>4</v>
          </cell>
          <cell r="J43">
            <v>1</v>
          </cell>
          <cell r="K43">
            <v>0</v>
          </cell>
          <cell r="L43">
            <v>0</v>
          </cell>
          <cell r="M43">
            <v>0</v>
          </cell>
          <cell r="N43">
            <v>1</v>
          </cell>
          <cell r="O43">
            <v>0</v>
          </cell>
          <cell r="P43" t="str">
            <v>GG Standard</v>
          </cell>
          <cell r="Q43" t="str">
            <v>Planta</v>
          </cell>
          <cell r="R43">
            <v>0</v>
          </cell>
          <cell r="S43"/>
          <cell r="T43"/>
          <cell r="U43" t="str">
            <v>FCA</v>
          </cell>
          <cell r="V43" t="str">
            <v>FPT</v>
          </cell>
          <cell r="W43" t="str">
            <v>only</v>
          </cell>
          <cell r="X43" t="str">
            <v>Direto SP</v>
          </cell>
        </row>
        <row r="44">
          <cell r="A44">
            <v>800033930</v>
          </cell>
          <cell r="B44" t="str">
            <v>FPT BETIM - FIRE</v>
          </cell>
          <cell r="C44" t="str">
            <v>CONTINENTAL PAR-Diadema--SP-FCA-FIRE/GSE</v>
          </cell>
          <cell r="D44" t="str">
            <v>FUKUICHI NAKATA630JARDIM DOS CAMPEOES</v>
          </cell>
          <cell r="E44" t="str">
            <v>Diadema</v>
          </cell>
          <cell r="F44" t="str">
            <v>SP</v>
          </cell>
          <cell r="G44" t="str">
            <v>Brasil</v>
          </cell>
          <cell r="H44">
            <v>21</v>
          </cell>
          <cell r="I44">
            <v>21</v>
          </cell>
          <cell r="J44">
            <v>1</v>
          </cell>
          <cell r="K44">
            <v>1.62</v>
          </cell>
          <cell r="L44">
            <v>1.3449374999999999</v>
          </cell>
          <cell r="M44">
            <v>1.8685121107266438E-2</v>
          </cell>
          <cell r="N44">
            <v>1</v>
          </cell>
          <cell r="O44">
            <v>1.62</v>
          </cell>
          <cell r="P44" t="str">
            <v>GG Standard</v>
          </cell>
          <cell r="Q44" t="str">
            <v>Planta</v>
          </cell>
          <cell r="R44">
            <v>1367.7</v>
          </cell>
          <cell r="S44"/>
          <cell r="T44"/>
          <cell r="U44" t="str">
            <v>FCA</v>
          </cell>
          <cell r="V44" t="str">
            <v>FPT</v>
          </cell>
          <cell r="W44" t="str">
            <v>only</v>
          </cell>
          <cell r="X44" t="str">
            <v>Direto SP</v>
          </cell>
        </row>
        <row r="45">
          <cell r="A45">
            <v>800033930</v>
          </cell>
          <cell r="B45" t="str">
            <v>FPT BETIM - MECANICA</v>
          </cell>
          <cell r="C45" t="str">
            <v>CONTINENTAL PAR-Diadema--SP-FCA-MECA</v>
          </cell>
          <cell r="D45" t="str">
            <v>FUKUICHI NAKATA630JARDIM DOS CAMPEOES</v>
          </cell>
          <cell r="E45" t="str">
            <v>Diadema</v>
          </cell>
          <cell r="F45" t="str">
            <v>SP</v>
          </cell>
          <cell r="G45" t="str">
            <v>Brasil</v>
          </cell>
          <cell r="H45">
            <v>2</v>
          </cell>
          <cell r="I45">
            <v>2</v>
          </cell>
          <cell r="J45">
            <v>1</v>
          </cell>
          <cell r="K45">
            <v>0</v>
          </cell>
          <cell r="L45">
            <v>0</v>
          </cell>
          <cell r="M45">
            <v>0</v>
          </cell>
          <cell r="N45">
            <v>1</v>
          </cell>
          <cell r="O45">
            <v>0</v>
          </cell>
          <cell r="P45" t="str">
            <v>GG Standard</v>
          </cell>
          <cell r="Q45" t="str">
            <v>Planta</v>
          </cell>
          <cell r="R45">
            <v>0</v>
          </cell>
          <cell r="S45"/>
          <cell r="T45"/>
          <cell r="U45" t="str">
            <v>FCA</v>
          </cell>
          <cell r="V45" t="str">
            <v>FPT</v>
          </cell>
          <cell r="W45" t="str">
            <v>only</v>
          </cell>
          <cell r="X45" t="str">
            <v>Direto SP</v>
          </cell>
        </row>
        <row r="46">
          <cell r="A46">
            <v>800042478</v>
          </cell>
          <cell r="B46" t="str">
            <v>FPT BETIM - FIRE</v>
          </cell>
          <cell r="C46" t="str">
            <v>CONTITECH -Ponta grossa--PR-FCA Vinhedo-FIRE/GSE</v>
          </cell>
          <cell r="D46" t="str">
            <v>Rua Continental2777LTE C-001Centro</v>
          </cell>
          <cell r="E46" t="str">
            <v>Ponta grossa</v>
          </cell>
          <cell r="F46" t="str">
            <v>PR</v>
          </cell>
          <cell r="G46" t="str">
            <v>Brasil</v>
          </cell>
          <cell r="H46">
            <v>1</v>
          </cell>
          <cell r="I46">
            <v>1</v>
          </cell>
          <cell r="J46">
            <v>1</v>
          </cell>
          <cell r="K46">
            <v>0</v>
          </cell>
          <cell r="L46">
            <v>0</v>
          </cell>
          <cell r="M46">
            <v>0</v>
          </cell>
          <cell r="N46">
            <v>1</v>
          </cell>
          <cell r="O46">
            <v>0</v>
          </cell>
          <cell r="P46" t="str">
            <v>GG Standard</v>
          </cell>
          <cell r="Q46" t="str">
            <v>XD Vinhedo</v>
          </cell>
          <cell r="R46">
            <v>0</v>
          </cell>
          <cell r="S46"/>
          <cell r="T46"/>
          <cell r="U46" t="str">
            <v>FCA Vinhedo</v>
          </cell>
          <cell r="V46" t="str">
            <v>FPT</v>
          </cell>
          <cell r="W46" t="str">
            <v>only</v>
          </cell>
          <cell r="X46" t="str">
            <v>Line Haul SP</v>
          </cell>
        </row>
        <row r="47">
          <cell r="A47">
            <v>800002588</v>
          </cell>
          <cell r="B47" t="str">
            <v>FPT BETIM - FIRE</v>
          </cell>
          <cell r="C47" t="str">
            <v>DANA II-Gravatai--RS-FCA-FIRE/GSE</v>
          </cell>
          <cell r="D47" t="str">
            <v>R RICARDO BRUNO ALB 201, PAVILHAO B</v>
          </cell>
          <cell r="E47" t="str">
            <v>Gravatai</v>
          </cell>
          <cell r="F47" t="str">
            <v>RS</v>
          </cell>
          <cell r="G47" t="str">
            <v>Brasil</v>
          </cell>
          <cell r="H47">
            <v>1</v>
          </cell>
          <cell r="I47">
            <v>1</v>
          </cell>
          <cell r="J47">
            <v>1</v>
          </cell>
          <cell r="K47">
            <v>0</v>
          </cell>
          <cell r="L47">
            <v>0</v>
          </cell>
          <cell r="M47">
            <v>0</v>
          </cell>
          <cell r="N47">
            <v>1</v>
          </cell>
          <cell r="O47">
            <v>0</v>
          </cell>
          <cell r="P47" t="str">
            <v>GG Standard</v>
          </cell>
          <cell r="Q47">
            <v>0</v>
          </cell>
          <cell r="R47">
            <v>0</v>
          </cell>
          <cell r="S47"/>
          <cell r="T47"/>
          <cell r="U47" t="str">
            <v>FCA</v>
          </cell>
          <cell r="V47" t="str">
            <v>FPT</v>
          </cell>
          <cell r="W47" t="str">
            <v>only</v>
          </cell>
          <cell r="X47" t="str">
            <v>DANA II</v>
          </cell>
        </row>
        <row r="48">
          <cell r="A48">
            <v>800039405</v>
          </cell>
          <cell r="B48" t="str">
            <v>FPT BETIM - FIRE</v>
          </cell>
          <cell r="C48" t="str">
            <v>DELPHI-Piracicaba--SP-FCA-FIRE/GSE</v>
          </cell>
          <cell r="D48" t="str">
            <v>AV COMENDADOR LEOPOLDO DEDINI 1363</v>
          </cell>
          <cell r="E48" t="str">
            <v>Piracicaba</v>
          </cell>
          <cell r="F48" t="str">
            <v>SP</v>
          </cell>
          <cell r="G48" t="str">
            <v>Brasil</v>
          </cell>
          <cell r="H48">
            <v>1</v>
          </cell>
          <cell r="I48">
            <v>1</v>
          </cell>
          <cell r="J48">
            <v>1</v>
          </cell>
          <cell r="K48">
            <v>0</v>
          </cell>
          <cell r="L48">
            <v>0</v>
          </cell>
          <cell r="M48">
            <v>0</v>
          </cell>
          <cell r="N48">
            <v>1</v>
          </cell>
          <cell r="O48">
            <v>0</v>
          </cell>
          <cell r="P48" t="str">
            <v>GG Standard</v>
          </cell>
          <cell r="Q48" t="str">
            <v>XD Vinhedo</v>
          </cell>
          <cell r="R48">
            <v>0</v>
          </cell>
          <cell r="S48"/>
          <cell r="T48"/>
          <cell r="U48" t="str">
            <v>FCA</v>
          </cell>
          <cell r="V48" t="str">
            <v>FPT</v>
          </cell>
          <cell r="W48" t="str">
            <v>only</v>
          </cell>
          <cell r="X48" t="str">
            <v>Milk Run SP</v>
          </cell>
        </row>
        <row r="49">
          <cell r="A49">
            <v>800000020</v>
          </cell>
          <cell r="B49" t="str">
            <v>FPT BETIM - FIRE</v>
          </cell>
          <cell r="C49" t="str">
            <v>DENSO II-Betim--MG-FCA-FIRE/GSE</v>
          </cell>
          <cell r="D49" t="str">
            <v>AV CAMPO DE OURIQUE401JARDIM DAS ALTEROSAS</v>
          </cell>
          <cell r="E49" t="str">
            <v>Betim</v>
          </cell>
          <cell r="F49" t="str">
            <v>MG</v>
          </cell>
          <cell r="G49" t="str">
            <v>Brasil</v>
          </cell>
          <cell r="H49">
            <v>3</v>
          </cell>
          <cell r="I49">
            <v>3</v>
          </cell>
          <cell r="J49">
            <v>1</v>
          </cell>
          <cell r="K49">
            <v>0</v>
          </cell>
          <cell r="L49">
            <v>0</v>
          </cell>
          <cell r="M49">
            <v>0</v>
          </cell>
          <cell r="N49">
            <v>1</v>
          </cell>
          <cell r="O49">
            <v>0</v>
          </cell>
          <cell r="P49" t="str">
            <v>GG Standard</v>
          </cell>
          <cell r="Q49" t="str">
            <v>Planta</v>
          </cell>
          <cell r="R49">
            <v>0</v>
          </cell>
          <cell r="S49"/>
          <cell r="T49"/>
          <cell r="U49" t="str">
            <v>FCA</v>
          </cell>
          <cell r="V49" t="str">
            <v>FPT</v>
          </cell>
          <cell r="W49" t="str">
            <v>only</v>
          </cell>
          <cell r="X49" t="str">
            <v>Direto MG</v>
          </cell>
        </row>
        <row r="50">
          <cell r="A50">
            <v>800002368</v>
          </cell>
          <cell r="B50" t="str">
            <v>FPT BETIM - MECA</v>
          </cell>
          <cell r="C50" t="str">
            <v>DIEHL-Sao Paulo--SP-FCA-MECA</v>
          </cell>
          <cell r="D50" t="str">
            <v>R LAGRANGE171VILA SOCORRO</v>
          </cell>
          <cell r="E50" t="str">
            <v>Sao Paulo</v>
          </cell>
          <cell r="F50" t="str">
            <v>SP</v>
          </cell>
          <cell r="G50" t="str">
            <v>Brasil</v>
          </cell>
          <cell r="H50">
            <v>5</v>
          </cell>
          <cell r="I50">
            <v>5</v>
          </cell>
          <cell r="J50">
            <v>1</v>
          </cell>
          <cell r="K50">
            <v>3.2914285714285718</v>
          </cell>
          <cell r="L50">
            <v>3.2914285714285709</v>
          </cell>
          <cell r="M50">
            <v>3.7963420662382605E-2</v>
          </cell>
          <cell r="N50">
            <v>1</v>
          </cell>
          <cell r="O50">
            <v>3.2914285714285718</v>
          </cell>
          <cell r="P50" t="str">
            <v>GG Standard</v>
          </cell>
          <cell r="Q50" t="str">
            <v>XD Vinhedo</v>
          </cell>
          <cell r="R50">
            <v>1464.96</v>
          </cell>
          <cell r="S50"/>
          <cell r="T50"/>
          <cell r="U50" t="str">
            <v>FCA</v>
          </cell>
          <cell r="V50" t="str">
            <v>FPT</v>
          </cell>
          <cell r="W50" t="str">
            <v>only</v>
          </cell>
          <cell r="X50" t="str">
            <v>Milk Run SP</v>
          </cell>
        </row>
        <row r="51">
          <cell r="A51">
            <v>800002414</v>
          </cell>
          <cell r="B51" t="str">
            <v>FPT BETIM - FIRE</v>
          </cell>
          <cell r="C51" t="str">
            <v>EATON PROD.AUTO-Sao Jose Dos Campos--SP-FCA-</v>
          </cell>
          <cell r="D51" t="str">
            <v>RDV PRESIDENTE DUTRAS/NKM.156JD.D.INDUSTRIAS</v>
          </cell>
          <cell r="E51" t="str">
            <v>Sao Jose Dos Campos</v>
          </cell>
          <cell r="F51" t="str">
            <v>SP</v>
          </cell>
          <cell r="G51" t="str">
            <v>Brasil</v>
          </cell>
          <cell r="H51">
            <v>2</v>
          </cell>
          <cell r="I51">
            <v>2</v>
          </cell>
          <cell r="J51">
            <v>1</v>
          </cell>
          <cell r="K51">
            <v>0</v>
          </cell>
          <cell r="L51">
            <v>0</v>
          </cell>
          <cell r="M51">
            <v>0</v>
          </cell>
          <cell r="N51">
            <v>1</v>
          </cell>
          <cell r="O51">
            <v>0</v>
          </cell>
          <cell r="P51" t="str">
            <v>GG Standard</v>
          </cell>
          <cell r="Q51" t="str">
            <v>XD Vinhedo</v>
          </cell>
          <cell r="R51">
            <v>0</v>
          </cell>
          <cell r="S51"/>
          <cell r="T51"/>
          <cell r="U51" t="str">
            <v>FCA</v>
          </cell>
          <cell r="V51" t="str">
            <v>FPT</v>
          </cell>
          <cell r="W51" t="str">
            <v>only</v>
          </cell>
          <cell r="X51" t="str">
            <v>Milk Run SP</v>
          </cell>
        </row>
        <row r="52">
          <cell r="A52">
            <v>800002414</v>
          </cell>
          <cell r="B52" t="str">
            <v>FPT BETIM - FIRE</v>
          </cell>
          <cell r="C52" t="str">
            <v>EATON PROD.AUTO-Sao Jose Dos Campos--SP-FCA-FIRE/GSE</v>
          </cell>
          <cell r="D52" t="str">
            <v>RDV PRESIDENTE DUTRAS/NKM.156JD.D.INDUSTRIAS</v>
          </cell>
          <cell r="E52" t="str">
            <v>Sao Jose Dos Campos</v>
          </cell>
          <cell r="F52" t="str">
            <v>SP</v>
          </cell>
          <cell r="G52" t="str">
            <v>Brasil</v>
          </cell>
          <cell r="H52">
            <v>8</v>
          </cell>
          <cell r="I52">
            <v>8</v>
          </cell>
          <cell r="J52">
            <v>1</v>
          </cell>
          <cell r="K52">
            <v>4.1400000000000006</v>
          </cell>
          <cell r="L52">
            <v>4.1400000000000006</v>
          </cell>
          <cell r="M52">
            <v>4.7750865051903117E-2</v>
          </cell>
          <cell r="N52">
            <v>1</v>
          </cell>
          <cell r="O52">
            <v>4.1400000000000006</v>
          </cell>
          <cell r="P52" t="str">
            <v>GG Standard</v>
          </cell>
          <cell r="Q52" t="str">
            <v>XD Vinhedo</v>
          </cell>
          <cell r="R52">
            <v>799.2</v>
          </cell>
          <cell r="S52"/>
          <cell r="T52"/>
          <cell r="U52" t="str">
            <v>FCA</v>
          </cell>
          <cell r="V52" t="str">
            <v>FPT</v>
          </cell>
          <cell r="W52" t="str">
            <v>only</v>
          </cell>
          <cell r="X52" t="str">
            <v>Milk Run SP</v>
          </cell>
        </row>
        <row r="53">
          <cell r="A53">
            <v>800009339</v>
          </cell>
          <cell r="B53" t="str">
            <v>FPT BETIM - MECANICA</v>
          </cell>
          <cell r="C53" t="str">
            <v>EATON-OUT-EUA-OUT-MECA</v>
          </cell>
          <cell r="D53" t="str">
            <v>E. Olmos Dr. Suite A300NAO DISPONIVEL</v>
          </cell>
          <cell r="E53" t="str">
            <v>OUT</v>
          </cell>
          <cell r="F53" t="str">
            <v>OUT</v>
          </cell>
          <cell r="G53" t="str">
            <v>EUA</v>
          </cell>
          <cell r="H53">
            <v>1</v>
          </cell>
          <cell r="I53">
            <v>1</v>
          </cell>
          <cell r="J53">
            <v>1</v>
          </cell>
          <cell r="K53">
            <v>0</v>
          </cell>
          <cell r="L53">
            <v>0</v>
          </cell>
          <cell r="M53">
            <v>0</v>
          </cell>
          <cell r="N53">
            <v>1</v>
          </cell>
          <cell r="O53">
            <v>0</v>
          </cell>
          <cell r="P53" t="str">
            <v>GG Standard</v>
          </cell>
          <cell r="Q53" t="str">
            <v>OUT</v>
          </cell>
          <cell r="R53">
            <v>0</v>
          </cell>
          <cell r="S53"/>
          <cell r="T53"/>
          <cell r="U53" t="str">
            <v>OUT</v>
          </cell>
          <cell r="V53" t="str">
            <v>OUT</v>
          </cell>
          <cell r="W53" t="str">
            <v>only</v>
          </cell>
          <cell r="X53" t="str">
            <v>OUT</v>
          </cell>
        </row>
        <row r="54">
          <cell r="A54">
            <v>800005883</v>
          </cell>
          <cell r="B54" t="str">
            <v>FPT BETIM - FIRE</v>
          </cell>
          <cell r="C54" t="str">
            <v>ELRINGKLINGER-Piracicaba--SP-FCA-FIRE/GSE</v>
          </cell>
          <cell r="D54" t="str">
            <v>R FRANCISCO CARLOS DE CASTRO NE945DIST INDL UNILESTE</v>
          </cell>
          <cell r="E54" t="str">
            <v>Piracicaba</v>
          </cell>
          <cell r="F54" t="str">
            <v>SP</v>
          </cell>
          <cell r="G54" t="str">
            <v>Brasil</v>
          </cell>
          <cell r="H54">
            <v>7</v>
          </cell>
          <cell r="I54">
            <v>7</v>
          </cell>
          <cell r="J54">
            <v>1</v>
          </cell>
          <cell r="K54">
            <v>2.88</v>
          </cell>
          <cell r="L54">
            <v>2.88</v>
          </cell>
          <cell r="M54">
            <v>3.3217993079584771E-2</v>
          </cell>
          <cell r="N54">
            <v>1</v>
          </cell>
          <cell r="O54">
            <v>2.88</v>
          </cell>
          <cell r="P54" t="str">
            <v>GG Standard</v>
          </cell>
          <cell r="Q54" t="str">
            <v>XD Vinhedo</v>
          </cell>
          <cell r="R54">
            <v>368.64</v>
          </cell>
          <cell r="S54"/>
          <cell r="T54"/>
          <cell r="U54" t="str">
            <v>FCA</v>
          </cell>
          <cell r="V54" t="str">
            <v>FPT</v>
          </cell>
          <cell r="W54" t="str">
            <v>only</v>
          </cell>
          <cell r="X54" t="str">
            <v>Milk Run SP</v>
          </cell>
        </row>
        <row r="55">
          <cell r="A55">
            <v>800039498</v>
          </cell>
          <cell r="B55" t="str">
            <v>FPT BETIM - FIRE</v>
          </cell>
          <cell r="C55" t="str">
            <v>FCA SHANGAI-OUT-China-OUT-FIRE/GSE</v>
          </cell>
          <cell r="D55" t="str">
            <v>66 YESHENG ROAD 4TH BUILDING</v>
          </cell>
          <cell r="E55" t="str">
            <v>OUT</v>
          </cell>
          <cell r="F55" t="str">
            <v>OUT</v>
          </cell>
          <cell r="G55" t="str">
            <v>China</v>
          </cell>
          <cell r="H55">
            <v>29</v>
          </cell>
          <cell r="I55">
            <v>29</v>
          </cell>
          <cell r="J55">
            <v>1</v>
          </cell>
          <cell r="K55">
            <v>0</v>
          </cell>
          <cell r="L55">
            <v>0</v>
          </cell>
          <cell r="M55">
            <v>0</v>
          </cell>
          <cell r="N55">
            <v>1</v>
          </cell>
          <cell r="O55">
            <v>0</v>
          </cell>
          <cell r="P55" t="str">
            <v>GG Standard</v>
          </cell>
          <cell r="Q55" t="str">
            <v>OUT</v>
          </cell>
          <cell r="R55">
            <v>0</v>
          </cell>
          <cell r="S55"/>
          <cell r="T55"/>
          <cell r="U55" t="str">
            <v>OUT</v>
          </cell>
          <cell r="V55" t="str">
            <v>OUT</v>
          </cell>
          <cell r="W55" t="str">
            <v>only</v>
          </cell>
          <cell r="X55" t="str">
            <v>OUT</v>
          </cell>
        </row>
        <row r="56">
          <cell r="A56">
            <v>800023200</v>
          </cell>
          <cell r="B56" t="str">
            <v>FPT BETIM - FIRE</v>
          </cell>
          <cell r="C56" t="str">
            <v>FEDERAL MOGUL-Araras--SP-FCA-FIRE/GSE</v>
          </cell>
          <cell r="D56" t="str">
            <v>RODOVIA ANHANGUERAKM 163DISTRITO INDUSTRIAL</v>
          </cell>
          <cell r="E56" t="str">
            <v>Araras</v>
          </cell>
          <cell r="F56" t="str">
            <v>SP</v>
          </cell>
          <cell r="G56" t="str">
            <v>Brasil</v>
          </cell>
          <cell r="H56">
            <v>6</v>
          </cell>
          <cell r="I56">
            <v>6</v>
          </cell>
          <cell r="J56">
            <v>1</v>
          </cell>
          <cell r="K56">
            <v>0.3</v>
          </cell>
          <cell r="L56">
            <v>0</v>
          </cell>
          <cell r="M56">
            <v>3.4602076124567471E-3</v>
          </cell>
          <cell r="N56">
            <v>1</v>
          </cell>
          <cell r="O56">
            <v>0.3</v>
          </cell>
          <cell r="P56" t="str">
            <v>GG Standard</v>
          </cell>
          <cell r="Q56" t="str">
            <v>Planta</v>
          </cell>
          <cell r="R56">
            <v>2270.96</v>
          </cell>
          <cell r="S56"/>
          <cell r="T56"/>
          <cell r="U56" t="str">
            <v>FCA</v>
          </cell>
          <cell r="V56" t="str">
            <v>FPT</v>
          </cell>
          <cell r="W56" t="str">
            <v>only</v>
          </cell>
          <cell r="X56" t="str">
            <v>DR SP Denso(FIASA) + Federal Mogul</v>
          </cell>
        </row>
        <row r="57">
          <cell r="A57">
            <v>800032490</v>
          </cell>
          <cell r="B57" t="str">
            <v>FPT BETIM - FIRE</v>
          </cell>
          <cell r="C57" t="str">
            <v>FEDERAL MOGUL-Tres Coracoes--MG-FCA-FIRE/GSE</v>
          </cell>
          <cell r="D57" t="str">
            <v>Rodovia Fernao DiasSNkm 754Distrito Indutrial</v>
          </cell>
          <cell r="E57" t="str">
            <v>Tres Coracoes</v>
          </cell>
          <cell r="F57" t="str">
            <v>MG</v>
          </cell>
          <cell r="G57" t="str">
            <v>Brasil</v>
          </cell>
          <cell r="H57">
            <v>17</v>
          </cell>
          <cell r="I57">
            <v>17</v>
          </cell>
          <cell r="J57">
            <v>1</v>
          </cell>
          <cell r="K57">
            <v>3.8663999999999996</v>
          </cell>
          <cell r="L57">
            <v>3.6076499999999996</v>
          </cell>
          <cell r="M57">
            <v>4.4595155709342554E-2</v>
          </cell>
          <cell r="N57">
            <v>1</v>
          </cell>
          <cell r="O57">
            <v>3.8663999999999996</v>
          </cell>
          <cell r="P57" t="str">
            <v>GG Standard</v>
          </cell>
          <cell r="Q57" t="str">
            <v>Planta</v>
          </cell>
          <cell r="R57">
            <v>1716.82</v>
          </cell>
          <cell r="S57"/>
          <cell r="T57"/>
          <cell r="U57" t="str">
            <v>FCA</v>
          </cell>
          <cell r="V57" t="str">
            <v>FPT</v>
          </cell>
          <cell r="W57" t="str">
            <v>only</v>
          </cell>
          <cell r="X57" t="str">
            <v>Geoship Federal Mogul + Aptiv</v>
          </cell>
        </row>
        <row r="58">
          <cell r="A58">
            <v>800002553</v>
          </cell>
          <cell r="B58" t="str">
            <v>FPT BETIM - FIRE</v>
          </cell>
          <cell r="C58" t="str">
            <v>FEEDER-Guarulhos--SP-FCA-FIRE/GSE</v>
          </cell>
          <cell r="D58" t="str">
            <v>AV. GUINLE2425GP 03CIDADE INDUSTRIAL</v>
          </cell>
          <cell r="E58" t="str">
            <v>Guarulhos</v>
          </cell>
          <cell r="F58" t="str">
            <v>SP</v>
          </cell>
          <cell r="G58" t="str">
            <v>Brasil</v>
          </cell>
          <cell r="H58">
            <v>7</v>
          </cell>
          <cell r="I58">
            <v>7</v>
          </cell>
          <cell r="J58">
            <v>1</v>
          </cell>
          <cell r="K58">
            <v>2.4611999999999998</v>
          </cell>
          <cell r="L58">
            <v>0.74999999999999989</v>
          </cell>
          <cell r="M58">
            <v>2.8387543252595154E-2</v>
          </cell>
          <cell r="N58">
            <v>1</v>
          </cell>
          <cell r="O58">
            <v>2.4611999999999998</v>
          </cell>
          <cell r="P58" t="str">
            <v>GG Standard</v>
          </cell>
          <cell r="Q58" t="str">
            <v>XD Vinhedo</v>
          </cell>
          <cell r="R58">
            <v>326.73599999999999</v>
          </cell>
          <cell r="S58"/>
          <cell r="T58"/>
          <cell r="U58" t="str">
            <v>FCA</v>
          </cell>
          <cell r="V58" t="str">
            <v>FPT</v>
          </cell>
          <cell r="W58" t="str">
            <v>only</v>
          </cell>
          <cell r="X58" t="str">
            <v>Milk Run SP</v>
          </cell>
        </row>
        <row r="59">
          <cell r="A59">
            <v>800000094</v>
          </cell>
          <cell r="B59" t="str">
            <v>FPT BETIM - FIRE</v>
          </cell>
          <cell r="C59" t="str">
            <v>FIAT AUTO ARGENTINA-OUT-Argentina-OUT-FIRE/GSE</v>
          </cell>
          <cell r="D59" t="str">
            <v>RUTA  9 KM695FERREYRA</v>
          </cell>
          <cell r="E59" t="str">
            <v>OUT</v>
          </cell>
          <cell r="F59" t="str">
            <v>OUT</v>
          </cell>
          <cell r="G59" t="str">
            <v>Argentina</v>
          </cell>
          <cell r="H59">
            <v>2</v>
          </cell>
          <cell r="I59">
            <v>2</v>
          </cell>
          <cell r="J59">
            <v>1</v>
          </cell>
          <cell r="K59">
            <v>0</v>
          </cell>
          <cell r="L59">
            <v>0</v>
          </cell>
          <cell r="M59">
            <v>0</v>
          </cell>
          <cell r="N59">
            <v>1</v>
          </cell>
          <cell r="O59">
            <v>0</v>
          </cell>
          <cell r="P59" t="str">
            <v>GG Standard</v>
          </cell>
          <cell r="Q59" t="str">
            <v>OUT</v>
          </cell>
          <cell r="R59">
            <v>0</v>
          </cell>
          <cell r="S59"/>
          <cell r="T59"/>
          <cell r="U59" t="str">
            <v>OUT</v>
          </cell>
          <cell r="V59" t="str">
            <v>OUT</v>
          </cell>
          <cell r="W59" t="str">
            <v>only</v>
          </cell>
          <cell r="X59" t="str">
            <v>OUT</v>
          </cell>
        </row>
        <row r="60">
          <cell r="A60">
            <v>800000094</v>
          </cell>
          <cell r="B60" t="str">
            <v>FPT BETIM - MECA</v>
          </cell>
          <cell r="C60" t="str">
            <v>FIAT AUTO ARGENTINA-OUT-Argentina-OUT-MECA</v>
          </cell>
          <cell r="D60" t="str">
            <v>RUTA  9 KM695FERREYRA</v>
          </cell>
          <cell r="E60" t="str">
            <v>OUT</v>
          </cell>
          <cell r="F60" t="str">
            <v>OUT</v>
          </cell>
          <cell r="G60" t="str">
            <v>Argentina</v>
          </cell>
          <cell r="H60">
            <v>3</v>
          </cell>
          <cell r="I60">
            <v>3</v>
          </cell>
          <cell r="J60">
            <v>1</v>
          </cell>
          <cell r="K60">
            <v>0</v>
          </cell>
          <cell r="L60">
            <v>0</v>
          </cell>
          <cell r="M60">
            <v>0</v>
          </cell>
          <cell r="N60">
            <v>1</v>
          </cell>
          <cell r="O60">
            <v>0</v>
          </cell>
          <cell r="P60" t="str">
            <v>GG Standard</v>
          </cell>
          <cell r="Q60" t="str">
            <v>OUT</v>
          </cell>
          <cell r="R60">
            <v>0</v>
          </cell>
          <cell r="S60"/>
          <cell r="T60"/>
          <cell r="U60" t="str">
            <v>OUT</v>
          </cell>
          <cell r="V60" t="str">
            <v>OUT</v>
          </cell>
          <cell r="W60" t="str">
            <v>only</v>
          </cell>
          <cell r="X60" t="str">
            <v>OUT</v>
          </cell>
        </row>
        <row r="61">
          <cell r="A61">
            <v>800000063</v>
          </cell>
          <cell r="B61" t="str">
            <v>FPT BETIM - FIRE</v>
          </cell>
          <cell r="C61" t="str">
            <v>FIAT AUTO SPA-OUT-Italia-OUT-FIRE/GSE</v>
          </cell>
          <cell r="D61" t="str">
            <v>CORSO GIOVANNI AGNELLI200NAO DISPONIVEL</v>
          </cell>
          <cell r="E61" t="str">
            <v>OUT</v>
          </cell>
          <cell r="F61" t="str">
            <v>OUT</v>
          </cell>
          <cell r="G61" t="str">
            <v>Italia</v>
          </cell>
          <cell r="H61">
            <v>111</v>
          </cell>
          <cell r="I61">
            <v>111</v>
          </cell>
          <cell r="J61">
            <v>1</v>
          </cell>
          <cell r="K61">
            <v>0</v>
          </cell>
          <cell r="L61">
            <v>0</v>
          </cell>
          <cell r="M61">
            <v>0</v>
          </cell>
          <cell r="N61">
            <v>1</v>
          </cell>
          <cell r="O61">
            <v>0</v>
          </cell>
          <cell r="P61" t="str">
            <v>GG Standard</v>
          </cell>
          <cell r="Q61" t="str">
            <v>OUT</v>
          </cell>
          <cell r="R61">
            <v>0</v>
          </cell>
          <cell r="S61"/>
          <cell r="T61"/>
          <cell r="U61" t="str">
            <v>OUT</v>
          </cell>
          <cell r="V61" t="str">
            <v>OUT</v>
          </cell>
          <cell r="W61" t="str">
            <v>only</v>
          </cell>
          <cell r="X61" t="str">
            <v>OUT</v>
          </cell>
        </row>
        <row r="62">
          <cell r="A62">
            <v>800000063</v>
          </cell>
          <cell r="B62" t="str">
            <v>FPT BETIM - MECA</v>
          </cell>
          <cell r="C62" t="str">
            <v>FIAT AUTO SPA-OUT-Italia-OUT-MECA</v>
          </cell>
          <cell r="D62" t="str">
            <v>CORSO GIOVANNI AGNELLI200NAO DISPONIVEL</v>
          </cell>
          <cell r="E62" t="str">
            <v>OUT</v>
          </cell>
          <cell r="F62" t="str">
            <v>OUT</v>
          </cell>
          <cell r="G62" t="str">
            <v>Italia</v>
          </cell>
          <cell r="H62">
            <v>40</v>
          </cell>
          <cell r="I62">
            <v>40</v>
          </cell>
          <cell r="J62">
            <v>1</v>
          </cell>
          <cell r="K62">
            <v>0</v>
          </cell>
          <cell r="L62">
            <v>0</v>
          </cell>
          <cell r="M62">
            <v>0</v>
          </cell>
          <cell r="N62">
            <v>1</v>
          </cell>
          <cell r="O62">
            <v>0</v>
          </cell>
          <cell r="P62" t="str">
            <v>GG Standard</v>
          </cell>
          <cell r="Q62" t="str">
            <v>OUT</v>
          </cell>
          <cell r="R62">
            <v>0</v>
          </cell>
          <cell r="S62"/>
          <cell r="T62"/>
          <cell r="U62" t="str">
            <v>OUT</v>
          </cell>
          <cell r="V62" t="str">
            <v>OUT</v>
          </cell>
          <cell r="W62" t="str">
            <v>only</v>
          </cell>
          <cell r="X62" t="str">
            <v>OUT</v>
          </cell>
        </row>
        <row r="63">
          <cell r="A63">
            <v>800007744</v>
          </cell>
          <cell r="B63" t="str">
            <v>FPT BETIM - FIRE</v>
          </cell>
          <cell r="C63" t="str">
            <v>FIAT CHINA-OUT-China-OUT-FIRE/GSE</v>
          </cell>
          <cell r="D63" t="str">
            <v>ROOM 1061-1064 - WORLD TRADE CENTER9999999- JINLING HOTEL 2</v>
          </cell>
          <cell r="E63" t="str">
            <v>OUT</v>
          </cell>
          <cell r="F63" t="str">
            <v>OUT</v>
          </cell>
          <cell r="G63" t="str">
            <v>China</v>
          </cell>
          <cell r="H63">
            <v>1</v>
          </cell>
          <cell r="I63">
            <v>1</v>
          </cell>
          <cell r="J63">
            <v>1</v>
          </cell>
          <cell r="K63">
            <v>0</v>
          </cell>
          <cell r="L63">
            <v>0</v>
          </cell>
          <cell r="M63">
            <v>0</v>
          </cell>
          <cell r="N63">
            <v>1</v>
          </cell>
          <cell r="O63">
            <v>0</v>
          </cell>
          <cell r="P63" t="str">
            <v>GG Standard</v>
          </cell>
          <cell r="Q63" t="str">
            <v>OUT</v>
          </cell>
          <cell r="R63">
            <v>0</v>
          </cell>
          <cell r="S63"/>
          <cell r="T63"/>
          <cell r="U63" t="str">
            <v>OUT</v>
          </cell>
          <cell r="V63" t="str">
            <v>OUT</v>
          </cell>
          <cell r="W63" t="str">
            <v>only</v>
          </cell>
          <cell r="X63" t="str">
            <v>OUT</v>
          </cell>
        </row>
        <row r="64">
          <cell r="A64">
            <v>800007743</v>
          </cell>
          <cell r="B64" t="str">
            <v>FPT BETIM - FIRE</v>
          </cell>
          <cell r="C64" t="str">
            <v>FIAT POLAND-OUT-Polonia-OUT-FIRE/GSE</v>
          </cell>
          <cell r="D64" t="str">
            <v>Al Lochowska69nao Disponivel</v>
          </cell>
          <cell r="E64" t="str">
            <v>OUT</v>
          </cell>
          <cell r="F64" t="str">
            <v>OUT</v>
          </cell>
          <cell r="G64" t="str">
            <v>Polonia</v>
          </cell>
          <cell r="H64">
            <v>19</v>
          </cell>
          <cell r="I64">
            <v>19</v>
          </cell>
          <cell r="J64">
            <v>1</v>
          </cell>
          <cell r="K64">
            <v>0</v>
          </cell>
          <cell r="L64">
            <v>0</v>
          </cell>
          <cell r="M64">
            <v>0</v>
          </cell>
          <cell r="N64">
            <v>1</v>
          </cell>
          <cell r="O64">
            <v>0</v>
          </cell>
          <cell r="P64" t="str">
            <v>GG Standard</v>
          </cell>
          <cell r="Q64" t="str">
            <v>OUT</v>
          </cell>
          <cell r="R64">
            <v>0</v>
          </cell>
          <cell r="S64"/>
          <cell r="T64"/>
          <cell r="U64" t="str">
            <v>OUT</v>
          </cell>
          <cell r="V64" t="str">
            <v>OUT</v>
          </cell>
          <cell r="W64" t="str">
            <v>only</v>
          </cell>
          <cell r="X64" t="str">
            <v>OUT</v>
          </cell>
        </row>
        <row r="65">
          <cell r="A65">
            <v>800043372</v>
          </cell>
          <cell r="B65" t="str">
            <v>FPT BETIM - MECA</v>
          </cell>
          <cell r="C65" t="str">
            <v>FREUDENBERG NOK-OUT-INATIVO-OUT-MECA</v>
          </cell>
          <cell r="D65" t="str">
            <v>ROD ENGENHEIRO ERMENIO DE OLIVEIRA PENTEADO1800BLOCO 100Joan</v>
          </cell>
          <cell r="E65" t="str">
            <v>OUT</v>
          </cell>
          <cell r="F65" t="str">
            <v>OUT</v>
          </cell>
          <cell r="G65" t="str">
            <v>Brasil</v>
          </cell>
          <cell r="H65">
            <v>2</v>
          </cell>
          <cell r="I65">
            <v>2</v>
          </cell>
          <cell r="J65">
            <v>1</v>
          </cell>
          <cell r="K65">
            <v>0</v>
          </cell>
          <cell r="L65">
            <v>0</v>
          </cell>
          <cell r="M65">
            <v>0</v>
          </cell>
          <cell r="N65">
            <v>1</v>
          </cell>
          <cell r="O65">
            <v>0</v>
          </cell>
          <cell r="P65" t="str">
            <v>GG Standard</v>
          </cell>
          <cell r="Q65" t="str">
            <v>OUT</v>
          </cell>
          <cell r="R65">
            <v>0</v>
          </cell>
          <cell r="S65"/>
          <cell r="T65"/>
          <cell r="U65" t="str">
            <v>OUT</v>
          </cell>
          <cell r="V65" t="str">
            <v>OUT</v>
          </cell>
          <cell r="W65" t="str">
            <v>only</v>
          </cell>
          <cell r="X65" t="str">
            <v>Milk Run SP</v>
          </cell>
        </row>
        <row r="66">
          <cell r="A66">
            <v>800043693</v>
          </cell>
          <cell r="B66" t="str">
            <v>FPT BETIM - MECA</v>
          </cell>
          <cell r="C66" t="str">
            <v>FreudenbergNOK-OUT-EUA-OUT-MECA</v>
          </cell>
          <cell r="D66" t="str">
            <v>1 NOK Dr6909</v>
          </cell>
          <cell r="E66" t="str">
            <v>OUT</v>
          </cell>
          <cell r="F66" t="str">
            <v>OUT</v>
          </cell>
          <cell r="G66" t="str">
            <v>EUA</v>
          </cell>
          <cell r="H66">
            <v>1</v>
          </cell>
          <cell r="I66">
            <v>1</v>
          </cell>
          <cell r="J66">
            <v>1</v>
          </cell>
          <cell r="K66">
            <v>0</v>
          </cell>
          <cell r="L66">
            <v>0</v>
          </cell>
          <cell r="M66">
            <v>0</v>
          </cell>
          <cell r="N66">
            <v>1</v>
          </cell>
          <cell r="O66">
            <v>0</v>
          </cell>
          <cell r="P66" t="str">
            <v>GG Standard</v>
          </cell>
          <cell r="Q66" t="str">
            <v>OUT</v>
          </cell>
          <cell r="R66">
            <v>0</v>
          </cell>
          <cell r="S66"/>
          <cell r="T66"/>
          <cell r="U66" t="str">
            <v>OUT</v>
          </cell>
          <cell r="V66" t="str">
            <v>OUT</v>
          </cell>
          <cell r="W66" t="str">
            <v>only</v>
          </cell>
          <cell r="X66">
            <v>0</v>
          </cell>
        </row>
        <row r="67">
          <cell r="A67">
            <v>800027497</v>
          </cell>
          <cell r="B67" t="str">
            <v>FPT BETIM - FIRE</v>
          </cell>
          <cell r="C67" t="str">
            <v>FUPRESA-Indaiatuba--SP-FCA-</v>
          </cell>
          <cell r="D67" t="str">
            <v>ROD. ENG. ERMENIO OLIVEIRA PENTEADOS/N KM47,6CALDEIRA</v>
          </cell>
          <cell r="E67" t="str">
            <v>Indaiatuba</v>
          </cell>
          <cell r="F67" t="str">
            <v>SP</v>
          </cell>
          <cell r="G67" t="str">
            <v>Brasil</v>
          </cell>
          <cell r="H67">
            <v>1</v>
          </cell>
          <cell r="I67">
            <v>1</v>
          </cell>
          <cell r="J67">
            <v>1</v>
          </cell>
          <cell r="K67">
            <v>0</v>
          </cell>
          <cell r="L67">
            <v>0</v>
          </cell>
          <cell r="M67">
            <v>0</v>
          </cell>
          <cell r="N67">
            <v>1</v>
          </cell>
          <cell r="O67">
            <v>0</v>
          </cell>
          <cell r="P67" t="str">
            <v>GG Standard</v>
          </cell>
          <cell r="Q67" t="str">
            <v>XD Vinhedo</v>
          </cell>
          <cell r="R67">
            <v>0</v>
          </cell>
          <cell r="S67"/>
          <cell r="T67"/>
          <cell r="U67" t="str">
            <v>FCA</v>
          </cell>
          <cell r="V67" t="str">
            <v>FPT</v>
          </cell>
          <cell r="W67" t="str">
            <v>only</v>
          </cell>
          <cell r="X67" t="str">
            <v>Milk Run SP</v>
          </cell>
        </row>
        <row r="68">
          <cell r="A68">
            <v>800000486</v>
          </cell>
          <cell r="B68" t="str">
            <v>FPT BETIM - MECANICA</v>
          </cell>
          <cell r="C68" t="str">
            <v>GGB BR INDUSTRI-Barueri--SP-FCA Vinhedo-MECA</v>
          </cell>
          <cell r="D68" t="str">
            <v>AV GUPE10767GP 12,13JARDIM BELVAL</v>
          </cell>
          <cell r="E68" t="str">
            <v>Barueri</v>
          </cell>
          <cell r="F68" t="str">
            <v>SP</v>
          </cell>
          <cell r="G68" t="str">
            <v>Brasil</v>
          </cell>
          <cell r="H68">
            <v>3</v>
          </cell>
          <cell r="I68">
            <v>3</v>
          </cell>
          <cell r="J68">
            <v>1</v>
          </cell>
          <cell r="K68">
            <v>0</v>
          </cell>
          <cell r="L68">
            <v>0</v>
          </cell>
          <cell r="M68">
            <v>0</v>
          </cell>
          <cell r="N68">
            <v>1</v>
          </cell>
          <cell r="O68">
            <v>0</v>
          </cell>
          <cell r="P68" t="str">
            <v>GG Standard</v>
          </cell>
          <cell r="Q68" t="str">
            <v>XD Vinhedo</v>
          </cell>
          <cell r="R68">
            <v>0</v>
          </cell>
          <cell r="S68"/>
          <cell r="T68"/>
          <cell r="U68" t="str">
            <v>FCA Vinhedo</v>
          </cell>
          <cell r="V68" t="str">
            <v>FPT</v>
          </cell>
          <cell r="W68" t="str">
            <v>only</v>
          </cell>
          <cell r="X68" t="str">
            <v>Line Haul SP</v>
          </cell>
        </row>
        <row r="69">
          <cell r="A69">
            <v>800014279</v>
          </cell>
          <cell r="B69" t="str">
            <v>FPT BETIM - FIRE</v>
          </cell>
          <cell r="C69" t="str">
            <v>GKN SINTER META-Hortolandia--SP-FCA-FIRE/GSE</v>
          </cell>
          <cell r="D69" t="str">
            <v>Avenida Da Emancipacao4500santa Esmeralda</v>
          </cell>
          <cell r="E69" t="str">
            <v>Hortolandia</v>
          </cell>
          <cell r="F69" t="str">
            <v>SP</v>
          </cell>
          <cell r="G69" t="str">
            <v>Brasil</v>
          </cell>
          <cell r="H69">
            <v>3</v>
          </cell>
          <cell r="I69">
            <v>3</v>
          </cell>
          <cell r="J69">
            <v>1</v>
          </cell>
          <cell r="K69">
            <v>0.35639999999999994</v>
          </cell>
          <cell r="L69">
            <v>0.1782</v>
          </cell>
          <cell r="M69">
            <v>4.1107266435986148E-3</v>
          </cell>
          <cell r="N69">
            <v>1</v>
          </cell>
          <cell r="O69">
            <v>0.35639999999999994</v>
          </cell>
          <cell r="P69" t="str">
            <v>GG Standard</v>
          </cell>
          <cell r="Q69" t="str">
            <v>XD Vinhedo</v>
          </cell>
          <cell r="R69">
            <v>172.79999999999998</v>
          </cell>
          <cell r="S69"/>
          <cell r="T69"/>
          <cell r="U69" t="str">
            <v>FCA</v>
          </cell>
          <cell r="V69" t="str">
            <v>FPT</v>
          </cell>
          <cell r="W69" t="str">
            <v>only</v>
          </cell>
          <cell r="X69" t="str">
            <v>Milk Run SP</v>
          </cell>
        </row>
        <row r="70">
          <cell r="A70">
            <v>800014279</v>
          </cell>
          <cell r="B70" t="str">
            <v>FPT BETIM - MECA</v>
          </cell>
          <cell r="C70" t="str">
            <v>GKN SINTER META-Hortolandia--SP-FCA-MECA</v>
          </cell>
          <cell r="D70" t="str">
            <v>Avenida Da Emancipacao4500santa Esmeralda</v>
          </cell>
          <cell r="E70" t="str">
            <v>Hortolandia</v>
          </cell>
          <cell r="F70" t="str">
            <v>SP</v>
          </cell>
          <cell r="G70" t="str">
            <v>Brasil</v>
          </cell>
          <cell r="H70">
            <v>4</v>
          </cell>
          <cell r="I70">
            <v>4</v>
          </cell>
          <cell r="J70">
            <v>1</v>
          </cell>
          <cell r="K70">
            <v>0.71279999999999988</v>
          </cell>
          <cell r="L70">
            <v>0.40986</v>
          </cell>
          <cell r="M70">
            <v>8.2214532871972296E-3</v>
          </cell>
          <cell r="N70">
            <v>1</v>
          </cell>
          <cell r="O70">
            <v>0.71279999999999988</v>
          </cell>
          <cell r="P70" t="str">
            <v>GG Standard</v>
          </cell>
          <cell r="Q70" t="str">
            <v>XD Vinhedo</v>
          </cell>
          <cell r="R70">
            <v>485.13</v>
          </cell>
          <cell r="S70"/>
          <cell r="T70"/>
          <cell r="U70" t="str">
            <v>FCA</v>
          </cell>
          <cell r="V70" t="str">
            <v>FPT</v>
          </cell>
          <cell r="W70" t="str">
            <v>only</v>
          </cell>
          <cell r="X70" t="str">
            <v>Milk Run SP</v>
          </cell>
        </row>
        <row r="71">
          <cell r="A71">
            <v>800033402</v>
          </cell>
          <cell r="B71" t="str">
            <v>FPT BETIM - FIRE</v>
          </cell>
          <cell r="C71" t="str">
            <v>GKN SINTER-OUT-EUA-OUT-FIRE/GSE</v>
          </cell>
          <cell r="D71" t="str">
            <v xml:space="preserve">407 Thornburg Drive </v>
          </cell>
          <cell r="E71" t="str">
            <v>OUT</v>
          </cell>
          <cell r="F71" t="str">
            <v>OUT</v>
          </cell>
          <cell r="G71" t="str">
            <v>EUA</v>
          </cell>
          <cell r="H71">
            <v>2</v>
          </cell>
          <cell r="I71">
            <v>2</v>
          </cell>
          <cell r="J71">
            <v>1</v>
          </cell>
          <cell r="K71">
            <v>0</v>
          </cell>
          <cell r="L71">
            <v>0</v>
          </cell>
          <cell r="M71">
            <v>0</v>
          </cell>
          <cell r="N71">
            <v>1</v>
          </cell>
          <cell r="O71">
            <v>0</v>
          </cell>
          <cell r="P71" t="str">
            <v>GG Standard</v>
          </cell>
          <cell r="Q71" t="str">
            <v>OUT</v>
          </cell>
          <cell r="R71">
            <v>0</v>
          </cell>
          <cell r="S71"/>
          <cell r="T71"/>
          <cell r="U71" t="str">
            <v>OUT</v>
          </cell>
          <cell r="V71" t="str">
            <v>OUT</v>
          </cell>
          <cell r="W71" t="str">
            <v>only</v>
          </cell>
          <cell r="X71" t="str">
            <v>OUT</v>
          </cell>
        </row>
        <row r="72">
          <cell r="A72">
            <v>800005918</v>
          </cell>
          <cell r="B72" t="str">
            <v>FPT BETIM - MECA</v>
          </cell>
          <cell r="C72" t="str">
            <v>GKN-Porto Alegre--RS-FCA-MECA</v>
          </cell>
          <cell r="D72" t="str">
            <v>R JOAQUIM SILVEIRA557TERREOPARQUE SAO SEBASTIAO</v>
          </cell>
          <cell r="E72" t="str">
            <v>Porto Alegre</v>
          </cell>
          <cell r="F72" t="str">
            <v>RS</v>
          </cell>
          <cell r="G72" t="str">
            <v>Brasil</v>
          </cell>
          <cell r="H72">
            <v>2</v>
          </cell>
          <cell r="I72">
            <v>2</v>
          </cell>
          <cell r="J72">
            <v>1</v>
          </cell>
          <cell r="K72">
            <v>0</v>
          </cell>
          <cell r="L72">
            <v>0</v>
          </cell>
          <cell r="M72">
            <v>0</v>
          </cell>
          <cell r="N72">
            <v>1</v>
          </cell>
          <cell r="O72">
            <v>0</v>
          </cell>
          <cell r="P72" t="str">
            <v>GG Standard</v>
          </cell>
          <cell r="Q72" t="str">
            <v>Planta</v>
          </cell>
          <cell r="R72">
            <v>0</v>
          </cell>
          <cell r="S72"/>
          <cell r="T72"/>
          <cell r="U72" t="str">
            <v>FCA</v>
          </cell>
          <cell r="V72" t="str">
            <v>FPT</v>
          </cell>
          <cell r="W72" t="str">
            <v>only</v>
          </cell>
          <cell r="X72" t="str">
            <v>Direto RS</v>
          </cell>
        </row>
        <row r="73">
          <cell r="A73">
            <v>800005741</v>
          </cell>
          <cell r="B73" t="str">
            <v>FPT BETIM - FIRE</v>
          </cell>
          <cell r="C73" t="str">
            <v>HBA-Extrema--MG-FCA-</v>
          </cell>
          <cell r="D73" t="str">
            <v>ESTRADA MUNICIPAL REMIGIO OLIVOTTI784BAIRRO DO BARREIRO</v>
          </cell>
          <cell r="E73" t="str">
            <v>Extrema</v>
          </cell>
          <cell r="F73" t="str">
            <v>MG</v>
          </cell>
          <cell r="G73" t="str">
            <v>Brasil</v>
          </cell>
          <cell r="H73">
            <v>2</v>
          </cell>
          <cell r="I73">
            <v>2</v>
          </cell>
          <cell r="J73">
            <v>1</v>
          </cell>
          <cell r="K73">
            <v>0</v>
          </cell>
          <cell r="L73">
            <v>0</v>
          </cell>
          <cell r="M73">
            <v>0</v>
          </cell>
          <cell r="N73">
            <v>1</v>
          </cell>
          <cell r="O73">
            <v>0</v>
          </cell>
          <cell r="P73" t="str">
            <v>GG Standard</v>
          </cell>
          <cell r="Q73" t="str">
            <v>Planta</v>
          </cell>
          <cell r="R73">
            <v>0</v>
          </cell>
          <cell r="S73"/>
          <cell r="T73"/>
          <cell r="U73" t="str">
            <v>FCA</v>
          </cell>
          <cell r="V73" t="str">
            <v>FPT</v>
          </cell>
          <cell r="W73" t="str">
            <v>only</v>
          </cell>
          <cell r="X73" t="str">
            <v>Direto MG</v>
          </cell>
        </row>
        <row r="74">
          <cell r="A74">
            <v>800005741</v>
          </cell>
          <cell r="B74" t="str">
            <v>FPT BETIM - FIRE</v>
          </cell>
          <cell r="C74" t="str">
            <v>HBA-Extrema--MG-FCA-FIRE/GSE</v>
          </cell>
          <cell r="D74" t="str">
            <v>ESTRADA MUNICIPAL REMIGIO OLIVOTTI784BAIRRO DO BARREIRO</v>
          </cell>
          <cell r="E74" t="str">
            <v>Extrema</v>
          </cell>
          <cell r="F74" t="str">
            <v>MG</v>
          </cell>
          <cell r="G74" t="str">
            <v>Brasil</v>
          </cell>
          <cell r="H74">
            <v>6</v>
          </cell>
          <cell r="I74">
            <v>6</v>
          </cell>
          <cell r="J74">
            <v>1</v>
          </cell>
          <cell r="K74">
            <v>5.9640000000000004</v>
          </cell>
          <cell r="L74">
            <v>5.6800000000000006</v>
          </cell>
          <cell r="M74">
            <v>6.878892733564014E-2</v>
          </cell>
          <cell r="N74">
            <v>1</v>
          </cell>
          <cell r="O74">
            <v>5.9640000000000004</v>
          </cell>
          <cell r="P74" t="str">
            <v>GG Standard</v>
          </cell>
          <cell r="Q74" t="str">
            <v>Planta</v>
          </cell>
          <cell r="R74">
            <v>327</v>
          </cell>
          <cell r="S74"/>
          <cell r="T74"/>
          <cell r="U74" t="str">
            <v>FCA</v>
          </cell>
          <cell r="V74" t="str">
            <v>FPT</v>
          </cell>
          <cell r="W74" t="str">
            <v>only</v>
          </cell>
          <cell r="X74" t="str">
            <v>Direto MG</v>
          </cell>
        </row>
        <row r="75">
          <cell r="A75">
            <v>800005740</v>
          </cell>
          <cell r="B75" t="str">
            <v>FPT BETIM - FIRE</v>
          </cell>
          <cell r="C75" t="str">
            <v>HBA-Monte Alto--SP-FCA-FIRE/GSE</v>
          </cell>
          <cell r="D75" t="str">
            <v>R DR CARLOS KIELANDER2CENTRO</v>
          </cell>
          <cell r="E75" t="str">
            <v>Monte Alto</v>
          </cell>
          <cell r="F75" t="str">
            <v>SP</v>
          </cell>
          <cell r="G75" t="str">
            <v>Brasil</v>
          </cell>
          <cell r="H75">
            <v>8</v>
          </cell>
          <cell r="I75">
            <v>8</v>
          </cell>
          <cell r="J75">
            <v>1</v>
          </cell>
          <cell r="K75">
            <v>1.8719999999999999</v>
          </cell>
          <cell r="L75">
            <v>1.4661</v>
          </cell>
          <cell r="M75">
            <v>2.1591695501730103E-2</v>
          </cell>
          <cell r="N75">
            <v>1</v>
          </cell>
          <cell r="O75">
            <v>1.8719999999999999</v>
          </cell>
          <cell r="P75" t="str">
            <v>GG Standard</v>
          </cell>
          <cell r="Q75" t="str">
            <v>Planta</v>
          </cell>
          <cell r="R75">
            <v>650.26600000000008</v>
          </cell>
          <cell r="S75"/>
          <cell r="T75"/>
          <cell r="U75" t="str">
            <v>FCA</v>
          </cell>
          <cell r="V75" t="str">
            <v>FPT</v>
          </cell>
          <cell r="W75" t="str">
            <v>only</v>
          </cell>
          <cell r="X75" t="str">
            <v>Direto SP</v>
          </cell>
        </row>
        <row r="76">
          <cell r="A76">
            <v>800005740</v>
          </cell>
          <cell r="B76" t="str">
            <v>FPT BETIM - MECA</v>
          </cell>
          <cell r="C76" t="str">
            <v>HBA-Monte Alto--SP-FCA-MECA</v>
          </cell>
          <cell r="D76" t="str">
            <v>R DR CARLOS KIELANDER2CENTRO</v>
          </cell>
          <cell r="E76" t="str">
            <v>Monte Alto</v>
          </cell>
          <cell r="F76" t="str">
            <v>SP</v>
          </cell>
          <cell r="G76" t="str">
            <v>Brasil</v>
          </cell>
          <cell r="H76">
            <v>4</v>
          </cell>
          <cell r="I76">
            <v>4</v>
          </cell>
          <cell r="J76">
            <v>1</v>
          </cell>
          <cell r="K76">
            <v>0</v>
          </cell>
          <cell r="L76">
            <v>0</v>
          </cell>
          <cell r="M76">
            <v>0</v>
          </cell>
          <cell r="N76">
            <v>1</v>
          </cell>
          <cell r="O76">
            <v>0</v>
          </cell>
          <cell r="P76" t="str">
            <v>GG Standard</v>
          </cell>
          <cell r="Q76" t="str">
            <v>Planta</v>
          </cell>
          <cell r="R76">
            <v>0</v>
          </cell>
          <cell r="S76"/>
          <cell r="T76"/>
          <cell r="U76" t="str">
            <v>FCA</v>
          </cell>
          <cell r="V76" t="str">
            <v>FPT</v>
          </cell>
          <cell r="W76" t="str">
            <v>only</v>
          </cell>
          <cell r="X76" t="str">
            <v>Direto SP</v>
          </cell>
        </row>
        <row r="77">
          <cell r="A77">
            <v>800034219</v>
          </cell>
          <cell r="B77" t="str">
            <v>FPT BETIM - FIRE</v>
          </cell>
          <cell r="C77" t="str">
            <v>HENKEL-OUT-Special-DDP-FIRE/GSE</v>
          </cell>
          <cell r="D77" t="str">
            <v>Rua vice prefeito Hermenegildo</v>
          </cell>
          <cell r="E77" t="str">
            <v>OUT</v>
          </cell>
          <cell r="F77" t="str">
            <v>OUT</v>
          </cell>
          <cell r="G77" t="str">
            <v>Brasil</v>
          </cell>
          <cell r="H77">
            <v>6</v>
          </cell>
          <cell r="I77">
            <v>6</v>
          </cell>
          <cell r="J77">
            <v>1</v>
          </cell>
          <cell r="K77">
            <v>0</v>
          </cell>
          <cell r="L77">
            <v>0</v>
          </cell>
          <cell r="M77">
            <v>0</v>
          </cell>
          <cell r="N77">
            <v>1</v>
          </cell>
          <cell r="O77">
            <v>0</v>
          </cell>
          <cell r="P77" t="str">
            <v>GG Standard</v>
          </cell>
          <cell r="Q77" t="str">
            <v>OUT</v>
          </cell>
          <cell r="R77">
            <v>0</v>
          </cell>
          <cell r="S77"/>
          <cell r="T77"/>
          <cell r="U77" t="str">
            <v>DDP</v>
          </cell>
          <cell r="V77" t="str">
            <v>OUT</v>
          </cell>
          <cell r="W77" t="str">
            <v>only</v>
          </cell>
          <cell r="X77" t="str">
            <v>OUT</v>
          </cell>
        </row>
        <row r="78">
          <cell r="A78">
            <v>800034219</v>
          </cell>
          <cell r="B78" t="str">
            <v>FPT BETIM - MECANICA</v>
          </cell>
          <cell r="C78" t="str">
            <v>HENKEL-OUT-Special-DDP-MECA</v>
          </cell>
          <cell r="D78" t="str">
            <v>Rua vice prefeito Hermenegildo</v>
          </cell>
          <cell r="E78" t="str">
            <v>OUT</v>
          </cell>
          <cell r="F78" t="str">
            <v>OUT</v>
          </cell>
          <cell r="G78" t="str">
            <v>Brasil</v>
          </cell>
          <cell r="H78">
            <v>1</v>
          </cell>
          <cell r="I78">
            <v>1</v>
          </cell>
          <cell r="J78">
            <v>1</v>
          </cell>
          <cell r="K78">
            <v>0</v>
          </cell>
          <cell r="L78">
            <v>0</v>
          </cell>
          <cell r="M78">
            <v>0</v>
          </cell>
          <cell r="N78">
            <v>1</v>
          </cell>
          <cell r="O78">
            <v>0</v>
          </cell>
          <cell r="P78" t="str">
            <v>GG Standard</v>
          </cell>
          <cell r="Q78" t="str">
            <v>OUT</v>
          </cell>
          <cell r="R78">
            <v>0</v>
          </cell>
          <cell r="S78"/>
          <cell r="T78"/>
          <cell r="U78" t="str">
            <v>DDP</v>
          </cell>
          <cell r="V78" t="str">
            <v>OUT</v>
          </cell>
          <cell r="W78" t="str">
            <v>only</v>
          </cell>
          <cell r="X78" t="str">
            <v>OUT</v>
          </cell>
        </row>
        <row r="79">
          <cell r="A79">
            <v>800042913</v>
          </cell>
          <cell r="B79" t="str">
            <v>FPT BETIM - MECA</v>
          </cell>
          <cell r="C79" t="str">
            <v>IMAG INDUSTRIA E COMERCIO DE COMPONENTES-Ribeirao Pires--SP-FCA-MECA</v>
          </cell>
          <cell r="D79" t="str">
            <v>Rua do Embaixador, 74 - Roncon - 09410-650 - Ribeirão Pires/SP</v>
          </cell>
          <cell r="E79" t="str">
            <v>Ribeirao Pires</v>
          </cell>
          <cell r="F79" t="str">
            <v>SP</v>
          </cell>
          <cell r="G79" t="str">
            <v>Brasil</v>
          </cell>
          <cell r="H79">
            <v>1</v>
          </cell>
          <cell r="I79">
            <v>1</v>
          </cell>
          <cell r="J79">
            <v>1</v>
          </cell>
          <cell r="K79">
            <v>0</v>
          </cell>
          <cell r="L79">
            <v>0</v>
          </cell>
          <cell r="M79">
            <v>0</v>
          </cell>
          <cell r="N79">
            <v>1</v>
          </cell>
          <cell r="O79">
            <v>0</v>
          </cell>
          <cell r="P79" t="str">
            <v>GG Standard</v>
          </cell>
          <cell r="Q79" t="str">
            <v>XD Vinhedo</v>
          </cell>
          <cell r="R79">
            <v>0</v>
          </cell>
          <cell r="S79"/>
          <cell r="T79"/>
          <cell r="U79" t="str">
            <v>FCA</v>
          </cell>
          <cell r="V79" t="str">
            <v>FPT</v>
          </cell>
          <cell r="W79" t="str">
            <v>only</v>
          </cell>
          <cell r="X79" t="str">
            <v>Milk Run SP</v>
          </cell>
        </row>
        <row r="80">
          <cell r="A80">
            <v>800002404</v>
          </cell>
          <cell r="B80" t="str">
            <v>FPT BETIM - FIRE</v>
          </cell>
          <cell r="C80" t="str">
            <v>INDUSTRIA LIPOS-Maua--SP-FCA-FIRE/GSE</v>
          </cell>
          <cell r="D80" t="str">
            <v>AV QUEIROZ PEDROSO80CENTRO</v>
          </cell>
          <cell r="E80" t="str">
            <v>Maua</v>
          </cell>
          <cell r="F80" t="str">
            <v>SP</v>
          </cell>
          <cell r="G80" t="str">
            <v>Brasil</v>
          </cell>
          <cell r="H80">
            <v>1</v>
          </cell>
          <cell r="I80">
            <v>1</v>
          </cell>
          <cell r="J80">
            <v>1</v>
          </cell>
          <cell r="K80">
            <v>0</v>
          </cell>
          <cell r="L80">
            <v>0</v>
          </cell>
          <cell r="M80">
            <v>0</v>
          </cell>
          <cell r="N80">
            <v>1</v>
          </cell>
          <cell r="O80">
            <v>0</v>
          </cell>
          <cell r="P80" t="str">
            <v>GG Standard</v>
          </cell>
          <cell r="Q80" t="str">
            <v>XD Vinhedo</v>
          </cell>
          <cell r="R80">
            <v>0</v>
          </cell>
          <cell r="S80"/>
          <cell r="T80"/>
          <cell r="U80" t="str">
            <v>FCA</v>
          </cell>
          <cell r="V80" t="str">
            <v>FPT</v>
          </cell>
          <cell r="W80" t="str">
            <v>only</v>
          </cell>
          <cell r="X80" t="str">
            <v>Milk Run SP</v>
          </cell>
        </row>
        <row r="81">
          <cell r="A81">
            <v>800002404</v>
          </cell>
          <cell r="B81" t="str">
            <v>FPT BETIM - MECANICA</v>
          </cell>
          <cell r="C81" t="str">
            <v>INDUSTRIA LIPOS-Maua--SP-FCA-MECA</v>
          </cell>
          <cell r="D81" t="str">
            <v>AV QUEIROZ PEDROSO80CENTRO</v>
          </cell>
          <cell r="E81" t="str">
            <v>Maua</v>
          </cell>
          <cell r="F81" t="str">
            <v>SP</v>
          </cell>
          <cell r="G81" t="str">
            <v>Brasil</v>
          </cell>
          <cell r="H81">
            <v>1</v>
          </cell>
          <cell r="I81">
            <v>1</v>
          </cell>
          <cell r="J81">
            <v>1</v>
          </cell>
          <cell r="K81">
            <v>0</v>
          </cell>
          <cell r="L81">
            <v>0</v>
          </cell>
          <cell r="M81">
            <v>0</v>
          </cell>
          <cell r="N81">
            <v>1</v>
          </cell>
          <cell r="O81">
            <v>0</v>
          </cell>
          <cell r="P81" t="str">
            <v>GG Standard</v>
          </cell>
          <cell r="Q81" t="str">
            <v>XD Vinhedo</v>
          </cell>
          <cell r="R81">
            <v>0</v>
          </cell>
          <cell r="S81"/>
          <cell r="T81"/>
          <cell r="U81" t="str">
            <v>FCA</v>
          </cell>
          <cell r="V81" t="str">
            <v>FPT</v>
          </cell>
          <cell r="W81" t="str">
            <v>only</v>
          </cell>
          <cell r="X81" t="str">
            <v>Milk Run SP</v>
          </cell>
        </row>
        <row r="82">
          <cell r="A82">
            <v>800014209</v>
          </cell>
          <cell r="B82" t="str">
            <v>FPT BETIM - FIRE</v>
          </cell>
          <cell r="C82" t="str">
            <v>IOCHPE MAXION-Contagem--MG-FCA-FIRE/GSE</v>
          </cell>
          <cell r="D82" t="str">
            <v>AVENIDA JOAO CESAR DE OLIVEIRA4205B CINCOSANTA CRUZ INDUSTRI</v>
          </cell>
          <cell r="E82" t="str">
            <v>Contagem</v>
          </cell>
          <cell r="F82" t="str">
            <v>MG</v>
          </cell>
          <cell r="G82" t="str">
            <v>Brasil</v>
          </cell>
          <cell r="H82">
            <v>5</v>
          </cell>
          <cell r="I82">
            <v>5</v>
          </cell>
          <cell r="J82">
            <v>1</v>
          </cell>
          <cell r="K82">
            <v>0</v>
          </cell>
          <cell r="L82">
            <v>0</v>
          </cell>
          <cell r="M82">
            <v>0</v>
          </cell>
          <cell r="N82">
            <v>1</v>
          </cell>
          <cell r="O82">
            <v>0</v>
          </cell>
          <cell r="P82" t="str">
            <v>GG Standard</v>
          </cell>
          <cell r="Q82" t="str">
            <v>Planta</v>
          </cell>
          <cell r="R82">
            <v>0</v>
          </cell>
          <cell r="S82"/>
          <cell r="T82"/>
          <cell r="U82" t="str">
            <v>FCA</v>
          </cell>
          <cell r="V82" t="str">
            <v>FPT</v>
          </cell>
          <cell r="W82" t="str">
            <v>only</v>
          </cell>
          <cell r="X82" t="str">
            <v>Direto MG</v>
          </cell>
        </row>
        <row r="83">
          <cell r="A83">
            <v>800006094</v>
          </cell>
          <cell r="B83" t="str">
            <v>FPT BETIM - FIRE</v>
          </cell>
          <cell r="C83" t="str">
            <v>ISEL USINAGEM-Ribeirao Das Neves--MG-DDP-FIRE/GSE</v>
          </cell>
          <cell r="D83" t="str">
            <v>ALZIRA MENEZES NOGUEIRA1025DISTRITO INDUSTRIAL JOAO DE ALMEI</v>
          </cell>
          <cell r="E83" t="str">
            <v>Ribeirao Das Neves</v>
          </cell>
          <cell r="F83" t="str">
            <v>MG</v>
          </cell>
          <cell r="G83" t="str">
            <v>Brasil</v>
          </cell>
          <cell r="H83">
            <v>4</v>
          </cell>
          <cell r="I83">
            <v>4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1</v>
          </cell>
          <cell r="O83">
            <v>0</v>
          </cell>
          <cell r="P83" t="str">
            <v>GG Standard</v>
          </cell>
          <cell r="Q83" t="str">
            <v>OUT</v>
          </cell>
          <cell r="R83">
            <v>0</v>
          </cell>
          <cell r="S83"/>
          <cell r="T83"/>
          <cell r="U83" t="str">
            <v>DDP</v>
          </cell>
          <cell r="V83" t="str">
            <v>FPT</v>
          </cell>
          <cell r="W83" t="str">
            <v>only</v>
          </cell>
          <cell r="X83" t="str">
            <v>OUT</v>
          </cell>
        </row>
        <row r="84">
          <cell r="A84">
            <v>800028458</v>
          </cell>
          <cell r="B84" t="str">
            <v>FPT BETIM - FIRE</v>
          </cell>
          <cell r="C84" t="str">
            <v>ITAESBRA-Diadema--SP-FCA-FIRE/GSE</v>
          </cell>
          <cell r="D84" t="str">
            <v>AVENIDA PIRAPORINHA1210VILA NOGUEIRA</v>
          </cell>
          <cell r="E84" t="str">
            <v>Diadema</v>
          </cell>
          <cell r="F84" t="str">
            <v>SP</v>
          </cell>
          <cell r="G84" t="str">
            <v>Brasil</v>
          </cell>
          <cell r="H84">
            <v>1</v>
          </cell>
          <cell r="I84">
            <v>1</v>
          </cell>
          <cell r="J84">
            <v>1</v>
          </cell>
          <cell r="K84">
            <v>0</v>
          </cell>
          <cell r="L84">
            <v>0</v>
          </cell>
          <cell r="M84">
            <v>0</v>
          </cell>
          <cell r="N84">
            <v>1</v>
          </cell>
          <cell r="O84">
            <v>0</v>
          </cell>
          <cell r="P84" t="str">
            <v>GG Standard</v>
          </cell>
          <cell r="Q84" t="str">
            <v>Planta</v>
          </cell>
          <cell r="R84">
            <v>0</v>
          </cell>
          <cell r="S84"/>
          <cell r="T84"/>
          <cell r="U84" t="str">
            <v>FCA</v>
          </cell>
          <cell r="V84" t="str">
            <v>FPT</v>
          </cell>
          <cell r="W84" t="str">
            <v>only</v>
          </cell>
          <cell r="X84" t="str">
            <v>Direto SP</v>
          </cell>
        </row>
        <row r="85">
          <cell r="A85">
            <v>800028458</v>
          </cell>
          <cell r="B85" t="str">
            <v>FPT BETIM - MECANICA</v>
          </cell>
          <cell r="C85" t="str">
            <v>ITAESBRA-Diadema--SP-FCA-MECA</v>
          </cell>
          <cell r="D85" t="str">
            <v>AVENIDA PIRAPORINHA1210VILA NOGUEIRA</v>
          </cell>
          <cell r="E85" t="str">
            <v>Diadema</v>
          </cell>
          <cell r="F85" t="str">
            <v>SP</v>
          </cell>
          <cell r="G85" t="str">
            <v>Brasil</v>
          </cell>
          <cell r="H85">
            <v>1</v>
          </cell>
          <cell r="I85">
            <v>1</v>
          </cell>
          <cell r="J85">
            <v>1</v>
          </cell>
          <cell r="K85">
            <v>3.2399999999999998</v>
          </cell>
          <cell r="L85">
            <v>3.24</v>
          </cell>
          <cell r="M85">
            <v>3.7370242214532869E-2</v>
          </cell>
          <cell r="N85">
            <v>1</v>
          </cell>
          <cell r="O85">
            <v>3.2399999999999998</v>
          </cell>
          <cell r="P85" t="str">
            <v>GG Standard</v>
          </cell>
          <cell r="Q85" t="str">
            <v>Planta</v>
          </cell>
          <cell r="R85">
            <v>2100</v>
          </cell>
          <cell r="S85"/>
          <cell r="T85"/>
          <cell r="U85" t="str">
            <v>FCA</v>
          </cell>
          <cell r="V85" t="str">
            <v>FPT</v>
          </cell>
          <cell r="W85" t="str">
            <v>only</v>
          </cell>
          <cell r="X85" t="str">
            <v>Direto SP</v>
          </cell>
        </row>
        <row r="86">
          <cell r="A86">
            <v>800006101</v>
          </cell>
          <cell r="B86" t="str">
            <v>FPT BETIM - FIRE</v>
          </cell>
          <cell r="C86" t="str">
            <v>ITW DELFAST-Sao Paulo--SP-FCA Vinhedo-FIRE/GSE</v>
          </cell>
          <cell r="D86" t="str">
            <v>AV GUARAPIRANGA1389CAPELA DO SOCORRO</v>
          </cell>
          <cell r="E86" t="str">
            <v>Sao Paulo</v>
          </cell>
          <cell r="F86" t="str">
            <v>SP</v>
          </cell>
          <cell r="G86" t="str">
            <v>Brasil</v>
          </cell>
          <cell r="H86">
            <v>1</v>
          </cell>
          <cell r="I86">
            <v>1</v>
          </cell>
          <cell r="J86">
            <v>1</v>
          </cell>
          <cell r="K86">
            <v>0</v>
          </cell>
          <cell r="L86">
            <v>0</v>
          </cell>
          <cell r="M86">
            <v>0</v>
          </cell>
          <cell r="N86">
            <v>1</v>
          </cell>
          <cell r="O86">
            <v>0</v>
          </cell>
          <cell r="P86" t="str">
            <v>GG Standard</v>
          </cell>
          <cell r="Q86" t="str">
            <v>XD Vinhedo</v>
          </cell>
          <cell r="R86">
            <v>0</v>
          </cell>
          <cell r="S86"/>
          <cell r="T86"/>
          <cell r="U86" t="str">
            <v>FCA Vinhedo</v>
          </cell>
          <cell r="V86" t="str">
            <v>FPT</v>
          </cell>
          <cell r="W86" t="str">
            <v>only</v>
          </cell>
          <cell r="X86" t="str">
            <v>Line Haul SP</v>
          </cell>
        </row>
        <row r="87">
          <cell r="A87">
            <v>800008855</v>
          </cell>
          <cell r="B87" t="str">
            <v>FPT BETIM - FIRE</v>
          </cell>
          <cell r="C87" t="str">
            <v>LITENS-Atibaia--SP-FCA-FIRE/GSE</v>
          </cell>
          <cell r="D87" t="str">
            <v>ROD DOM PEDRO ISNKM 87PONTE ALTA</v>
          </cell>
          <cell r="E87" t="str">
            <v>Atibaia</v>
          </cell>
          <cell r="F87" t="str">
            <v>SP</v>
          </cell>
          <cell r="G87" t="str">
            <v>Brasil</v>
          </cell>
          <cell r="H87">
            <v>2</v>
          </cell>
          <cell r="I87">
            <v>2</v>
          </cell>
          <cell r="J87">
            <v>1</v>
          </cell>
          <cell r="K87">
            <v>0</v>
          </cell>
          <cell r="L87">
            <v>0</v>
          </cell>
          <cell r="M87">
            <v>0</v>
          </cell>
          <cell r="N87">
            <v>1</v>
          </cell>
          <cell r="O87">
            <v>0</v>
          </cell>
          <cell r="P87" t="str">
            <v>GG Standard</v>
          </cell>
          <cell r="Q87" t="str">
            <v>XD Vinhedo</v>
          </cell>
          <cell r="R87">
            <v>0</v>
          </cell>
          <cell r="S87"/>
          <cell r="T87"/>
          <cell r="U87" t="str">
            <v>FCA</v>
          </cell>
          <cell r="V87" t="str">
            <v>FPT</v>
          </cell>
          <cell r="W87" t="str">
            <v>only</v>
          </cell>
          <cell r="X87" t="str">
            <v>Milk Run SP</v>
          </cell>
        </row>
        <row r="88">
          <cell r="A88">
            <v>800000059</v>
          </cell>
          <cell r="B88" t="str">
            <v>FPT BETIM - FIRE</v>
          </cell>
          <cell r="C88" t="str">
            <v>MAGNETI MARELLI SISTEMAS II-Hortolandia--SP-FCA-</v>
          </cell>
          <cell r="D88" t="str">
            <v>AV DA EMANCIPACAO801GALPAO 01JARDIM SANTA RITA DE CASSIA</v>
          </cell>
          <cell r="E88" t="str">
            <v>Hortolandia</v>
          </cell>
          <cell r="F88" t="str">
            <v>SP</v>
          </cell>
          <cell r="G88" t="str">
            <v>Brasil</v>
          </cell>
          <cell r="H88">
            <v>2</v>
          </cell>
          <cell r="I88">
            <v>2</v>
          </cell>
          <cell r="J88">
            <v>1</v>
          </cell>
          <cell r="K88">
            <v>0</v>
          </cell>
          <cell r="L88">
            <v>0</v>
          </cell>
          <cell r="M88">
            <v>0</v>
          </cell>
          <cell r="N88">
            <v>1</v>
          </cell>
          <cell r="O88">
            <v>0</v>
          </cell>
          <cell r="P88" t="str">
            <v>GG Standard</v>
          </cell>
          <cell r="Q88" t="str">
            <v>Planta</v>
          </cell>
          <cell r="R88">
            <v>0</v>
          </cell>
          <cell r="S88"/>
          <cell r="T88"/>
          <cell r="U88" t="str">
            <v>FCA</v>
          </cell>
          <cell r="V88" t="str">
            <v>FPT</v>
          </cell>
          <cell r="W88" t="str">
            <v>only</v>
          </cell>
          <cell r="X88" t="str">
            <v>Direto SP</v>
          </cell>
        </row>
        <row r="89">
          <cell r="A89">
            <v>800000059</v>
          </cell>
          <cell r="B89" t="str">
            <v>FPT BETIM - FIRE</v>
          </cell>
          <cell r="C89" t="str">
            <v>MAGNETI MARELLI SISTEMAS II-Hortolandia--SP-FCA-FIRE/GSE</v>
          </cell>
          <cell r="D89" t="str">
            <v>AV DA EMANCIPACAO801GALPAO 01JARDIM SANTA RITA DE CASSIA</v>
          </cell>
          <cell r="E89" t="str">
            <v>Hortolandia</v>
          </cell>
          <cell r="F89" t="str">
            <v>SP</v>
          </cell>
          <cell r="G89" t="str">
            <v>Brasil</v>
          </cell>
          <cell r="H89">
            <v>19</v>
          </cell>
          <cell r="I89">
            <v>19</v>
          </cell>
          <cell r="J89">
            <v>1</v>
          </cell>
          <cell r="K89">
            <v>126.312</v>
          </cell>
          <cell r="L89">
            <v>126.20999999999998</v>
          </cell>
          <cell r="M89">
            <v>1.456885813148789</v>
          </cell>
          <cell r="N89">
            <v>5</v>
          </cell>
          <cell r="O89">
            <v>25.2624</v>
          </cell>
          <cell r="P89" t="str">
            <v>GG Standard</v>
          </cell>
          <cell r="Q89" t="str">
            <v>Planta</v>
          </cell>
          <cell r="R89">
            <v>34789.951999999997</v>
          </cell>
          <cell r="S89"/>
          <cell r="T89"/>
          <cell r="U89" t="str">
            <v>FCA</v>
          </cell>
          <cell r="V89" t="str">
            <v>FPT</v>
          </cell>
          <cell r="W89" t="str">
            <v>only</v>
          </cell>
          <cell r="X89" t="str">
            <v>Direto SP</v>
          </cell>
        </row>
        <row r="90">
          <cell r="A90">
            <v>800000059</v>
          </cell>
          <cell r="B90" t="str">
            <v>FPT BETIM - FIRE</v>
          </cell>
          <cell r="C90" t="str">
            <v>MAGNETI MARELLI SISTEMAS II-OUT-INATIVO-OUT-FIRE/GSE</v>
          </cell>
          <cell r="D90" t="str">
            <v>AV DA EMANCIPACAO801GALPAO 01JARDIM SANTA RITA DE CASSIA</v>
          </cell>
          <cell r="E90" t="str">
            <v>OUT</v>
          </cell>
          <cell r="F90" t="str">
            <v>OUT</v>
          </cell>
          <cell r="G90" t="str">
            <v>Brasil</v>
          </cell>
          <cell r="H90">
            <v>4</v>
          </cell>
          <cell r="I90">
            <v>4</v>
          </cell>
          <cell r="J90">
            <v>1</v>
          </cell>
          <cell r="K90">
            <v>0</v>
          </cell>
          <cell r="L90">
            <v>0</v>
          </cell>
          <cell r="M90">
            <v>0</v>
          </cell>
          <cell r="N90">
            <v>1</v>
          </cell>
          <cell r="O90">
            <v>0</v>
          </cell>
          <cell r="P90" t="str">
            <v>GG Standard</v>
          </cell>
          <cell r="Q90" t="str">
            <v>OUT</v>
          </cell>
          <cell r="R90">
            <v>0</v>
          </cell>
          <cell r="S90"/>
          <cell r="T90"/>
          <cell r="U90" t="str">
            <v>OUT</v>
          </cell>
          <cell r="V90" t="str">
            <v>OUT</v>
          </cell>
          <cell r="W90" t="str">
            <v>only</v>
          </cell>
          <cell r="X90" t="str">
            <v>Direto SP</v>
          </cell>
        </row>
        <row r="91">
          <cell r="A91">
            <v>800006170</v>
          </cell>
          <cell r="B91" t="str">
            <v>FPT BETIM - FIRE</v>
          </cell>
          <cell r="C91" t="str">
            <v>MAHLE METAL LEV-Itajuba--MG-FCA-FIRE/GSE</v>
          </cell>
          <cell r="D91" t="str">
            <v>AV TIRADENTES251CONJ.01DISTRITO INDUSTRIAL</v>
          </cell>
          <cell r="E91" t="str">
            <v>Itajuba</v>
          </cell>
          <cell r="F91" t="str">
            <v>MG</v>
          </cell>
          <cell r="G91" t="str">
            <v>Brasil</v>
          </cell>
          <cell r="H91">
            <v>1</v>
          </cell>
          <cell r="I91">
            <v>1</v>
          </cell>
          <cell r="J91">
            <v>1</v>
          </cell>
          <cell r="K91">
            <v>0</v>
          </cell>
          <cell r="L91">
            <v>0</v>
          </cell>
          <cell r="M91">
            <v>0</v>
          </cell>
          <cell r="N91">
            <v>1</v>
          </cell>
          <cell r="O91">
            <v>0</v>
          </cell>
          <cell r="P91" t="str">
            <v>GG Standard</v>
          </cell>
          <cell r="Q91" t="str">
            <v>Planta</v>
          </cell>
          <cell r="R91">
            <v>0</v>
          </cell>
          <cell r="S91"/>
          <cell r="T91"/>
          <cell r="U91" t="str">
            <v>FCA</v>
          </cell>
          <cell r="V91" t="str">
            <v>FPT</v>
          </cell>
          <cell r="W91" t="str">
            <v>only</v>
          </cell>
          <cell r="X91" t="str">
            <v>Direto MG</v>
          </cell>
        </row>
        <row r="92">
          <cell r="A92">
            <v>800006213</v>
          </cell>
          <cell r="B92" t="str">
            <v>FPT BETIM - FIRE</v>
          </cell>
          <cell r="C92" t="str">
            <v>MAHLE PISTOES-Mogi-guacu--SP-FCA-FIRE/GSE</v>
          </cell>
          <cell r="D92" t="str">
            <v>AV ERNST MAHLE2000MOMBACA</v>
          </cell>
          <cell r="E92" t="str">
            <v>Mogi-guacu</v>
          </cell>
          <cell r="F92" t="str">
            <v>SP</v>
          </cell>
          <cell r="G92" t="str">
            <v>Brasil</v>
          </cell>
          <cell r="H92">
            <v>25</v>
          </cell>
          <cell r="I92">
            <v>25</v>
          </cell>
          <cell r="J92">
            <v>1</v>
          </cell>
          <cell r="K92">
            <v>12.149999999999999</v>
          </cell>
          <cell r="L92">
            <v>12.15</v>
          </cell>
          <cell r="M92">
            <v>0.14013840830449825</v>
          </cell>
          <cell r="N92">
            <v>1</v>
          </cell>
          <cell r="O92">
            <v>12.149999999999999</v>
          </cell>
          <cell r="P92" t="str">
            <v>GG Standard</v>
          </cell>
          <cell r="Q92" t="str">
            <v>Planta</v>
          </cell>
          <cell r="R92">
            <v>3893.04</v>
          </cell>
          <cell r="S92"/>
          <cell r="T92"/>
          <cell r="U92" t="str">
            <v>FCA</v>
          </cell>
          <cell r="V92" t="str">
            <v>FPT</v>
          </cell>
          <cell r="W92" t="str">
            <v>only</v>
          </cell>
          <cell r="X92" t="str">
            <v>DR Mahles</v>
          </cell>
        </row>
        <row r="93">
          <cell r="A93">
            <v>800006215</v>
          </cell>
          <cell r="B93" t="str">
            <v>FPT BETIM - FIRE</v>
          </cell>
          <cell r="C93" t="str">
            <v>MAHLE-Indaiatuba--SP-FCA-</v>
          </cell>
          <cell r="D93" t="str">
            <v>Rodovia Santos Dumont, Km 57,2, s/n Parque São Lourenço, Indaiatuba</v>
          </cell>
          <cell r="E93" t="str">
            <v>Indaiatuba</v>
          </cell>
          <cell r="F93" t="str">
            <v>SP</v>
          </cell>
          <cell r="G93" t="str">
            <v>Brasil</v>
          </cell>
          <cell r="H93">
            <v>1</v>
          </cell>
          <cell r="I93">
            <v>1</v>
          </cell>
          <cell r="J93">
            <v>1</v>
          </cell>
          <cell r="K93">
            <v>0</v>
          </cell>
          <cell r="L93">
            <v>0</v>
          </cell>
          <cell r="M93">
            <v>0</v>
          </cell>
          <cell r="N93">
            <v>1</v>
          </cell>
          <cell r="O93">
            <v>0</v>
          </cell>
          <cell r="P93" t="str">
            <v>GG Standard</v>
          </cell>
          <cell r="Q93" t="str">
            <v>XD Vinhedo</v>
          </cell>
          <cell r="R93">
            <v>0</v>
          </cell>
          <cell r="S93"/>
          <cell r="T93"/>
          <cell r="U93" t="str">
            <v>FCA</v>
          </cell>
          <cell r="V93" t="str">
            <v>FPT</v>
          </cell>
          <cell r="W93" t="str">
            <v>only</v>
          </cell>
          <cell r="X93" t="str">
            <v>Milk Run SP</v>
          </cell>
        </row>
        <row r="94">
          <cell r="A94">
            <v>800006215</v>
          </cell>
          <cell r="B94" t="str">
            <v>FPT BETIM - FIRE</v>
          </cell>
          <cell r="C94" t="str">
            <v>MAHLE-Indaiatuba--SP-FCA-FIRE/GSE</v>
          </cell>
          <cell r="D94" t="str">
            <v>Rodovia Santos Dumont, Km 57,2, s/n Parque São Lourenço, Indaiatuba</v>
          </cell>
          <cell r="E94" t="str">
            <v>Indaiatuba</v>
          </cell>
          <cell r="F94" t="str">
            <v>SP</v>
          </cell>
          <cell r="G94" t="str">
            <v>Brasil</v>
          </cell>
          <cell r="H94">
            <v>2</v>
          </cell>
          <cell r="I94">
            <v>2</v>
          </cell>
          <cell r="J94">
            <v>1</v>
          </cell>
          <cell r="K94">
            <v>0</v>
          </cell>
          <cell r="L94">
            <v>0</v>
          </cell>
          <cell r="M94">
            <v>0</v>
          </cell>
          <cell r="N94">
            <v>1</v>
          </cell>
          <cell r="O94">
            <v>0</v>
          </cell>
          <cell r="P94" t="str">
            <v>GG Standard</v>
          </cell>
          <cell r="Q94" t="str">
            <v>XD Vinhedo</v>
          </cell>
          <cell r="R94">
            <v>0</v>
          </cell>
          <cell r="S94"/>
          <cell r="T94"/>
          <cell r="U94" t="str">
            <v>FCA</v>
          </cell>
          <cell r="V94" t="str">
            <v>FPT</v>
          </cell>
          <cell r="W94" t="str">
            <v>only</v>
          </cell>
          <cell r="X94" t="str">
            <v>Milk Run SP</v>
          </cell>
        </row>
        <row r="95">
          <cell r="A95">
            <v>800006215</v>
          </cell>
          <cell r="B95" t="str">
            <v>FPT BETIM - MECANICA</v>
          </cell>
          <cell r="C95" t="str">
            <v>MAHLE-Indaiatuba--SP-FCA-MECA</v>
          </cell>
          <cell r="D95" t="str">
            <v>Rodovia Santos Dumont, Km 57,2, s/n Parque São Lourenço, Indaiatuba</v>
          </cell>
          <cell r="E95" t="str">
            <v>Indaiatuba</v>
          </cell>
          <cell r="F95" t="str">
            <v>SP</v>
          </cell>
          <cell r="G95" t="str">
            <v>Brasil</v>
          </cell>
          <cell r="H95">
            <v>3</v>
          </cell>
          <cell r="I95">
            <v>3</v>
          </cell>
          <cell r="J95">
            <v>1</v>
          </cell>
          <cell r="K95">
            <v>2.8439999999999999</v>
          </cell>
          <cell r="L95">
            <v>2.8440000000000003</v>
          </cell>
          <cell r="M95">
            <v>3.2802768166089964E-2</v>
          </cell>
          <cell r="N95">
            <v>1</v>
          </cell>
          <cell r="O95">
            <v>2.8439999999999999</v>
          </cell>
          <cell r="P95" t="str">
            <v>GG Standard</v>
          </cell>
          <cell r="Q95" t="str">
            <v>XD Vinhedo</v>
          </cell>
          <cell r="R95">
            <v>1734.28</v>
          </cell>
          <cell r="S95"/>
          <cell r="T95"/>
          <cell r="U95" t="str">
            <v>FCA</v>
          </cell>
          <cell r="V95" t="str">
            <v>FPT</v>
          </cell>
          <cell r="W95" t="str">
            <v>only</v>
          </cell>
          <cell r="X95" t="str">
            <v>Milk Run SP</v>
          </cell>
        </row>
        <row r="96">
          <cell r="A96">
            <v>800033128</v>
          </cell>
          <cell r="B96" t="str">
            <v>FPT BETIM - FIRE</v>
          </cell>
          <cell r="C96" t="str">
            <v>MAHLE-Jaguariuna--SP-FCA-FIRE/GSE</v>
          </cell>
          <cell r="D96" t="str">
            <v>Rua Vincenzo Granchelli10João Aldo Nassif</v>
          </cell>
          <cell r="E96" t="str">
            <v>Jaguariuna</v>
          </cell>
          <cell r="F96" t="str">
            <v>SP</v>
          </cell>
          <cell r="G96" t="str">
            <v>Brasil</v>
          </cell>
          <cell r="H96">
            <v>2</v>
          </cell>
          <cell r="I96">
            <v>2</v>
          </cell>
          <cell r="J96">
            <v>1</v>
          </cell>
          <cell r="K96">
            <v>0</v>
          </cell>
          <cell r="L96">
            <v>0</v>
          </cell>
          <cell r="M96">
            <v>0</v>
          </cell>
          <cell r="N96">
            <v>1</v>
          </cell>
          <cell r="O96">
            <v>0</v>
          </cell>
          <cell r="P96" t="str">
            <v>GG Standard</v>
          </cell>
          <cell r="Q96" t="str">
            <v>Planta</v>
          </cell>
          <cell r="R96">
            <v>0</v>
          </cell>
          <cell r="S96"/>
          <cell r="T96"/>
          <cell r="U96" t="str">
            <v>FCA</v>
          </cell>
          <cell r="V96" t="str">
            <v>FPT</v>
          </cell>
          <cell r="W96" t="str">
            <v>only</v>
          </cell>
          <cell r="X96" t="str">
            <v>Direto SP</v>
          </cell>
        </row>
        <row r="97">
          <cell r="A97">
            <v>800006176</v>
          </cell>
          <cell r="B97" t="str">
            <v>FPT BETIM - FIRE</v>
          </cell>
          <cell r="C97" t="str">
            <v>MANN+HUMMEL-Indaiatuba--SP-FCA-FIRE/GSE</v>
          </cell>
          <cell r="D97" t="str">
            <v>AL FILTROS MANN 555</v>
          </cell>
          <cell r="E97" t="str">
            <v>Indaiatuba</v>
          </cell>
          <cell r="F97" t="str">
            <v>SP</v>
          </cell>
          <cell r="G97" t="str">
            <v>Brasil</v>
          </cell>
          <cell r="H97">
            <v>1</v>
          </cell>
          <cell r="I97">
            <v>1</v>
          </cell>
          <cell r="J97">
            <v>1</v>
          </cell>
          <cell r="K97">
            <v>1.26</v>
          </cell>
          <cell r="L97">
            <v>1.2599999999999998</v>
          </cell>
          <cell r="M97">
            <v>1.4532871972318338E-2</v>
          </cell>
          <cell r="N97">
            <v>1</v>
          </cell>
          <cell r="O97">
            <v>1.26</v>
          </cell>
          <cell r="P97" t="str">
            <v>GG Standard</v>
          </cell>
          <cell r="Q97" t="str">
            <v>XD Vinhedo</v>
          </cell>
          <cell r="R97">
            <v>212.4</v>
          </cell>
          <cell r="S97"/>
          <cell r="T97"/>
          <cell r="U97" t="str">
            <v>FCA</v>
          </cell>
          <cell r="V97" t="str">
            <v>FPT</v>
          </cell>
          <cell r="W97" t="str">
            <v>only</v>
          </cell>
          <cell r="X97" t="str">
            <v>Milk Run SP</v>
          </cell>
        </row>
        <row r="98">
          <cell r="A98">
            <v>800006220</v>
          </cell>
          <cell r="B98" t="str">
            <v>FPT BETIM - FIRE</v>
          </cell>
          <cell r="C98" t="str">
            <v>METAL LEVE BRNZ-Sao Bernardo Do Campo--SP-FCA-FIRE/GSE</v>
          </cell>
          <cell r="D98" t="str">
            <v>AV 31 DE MARCO2000JARDIM BORBOREMA</v>
          </cell>
          <cell r="E98" t="str">
            <v>Sao Bernardo Do Campo</v>
          </cell>
          <cell r="F98" t="str">
            <v>SP</v>
          </cell>
          <cell r="G98" t="str">
            <v>Brasil</v>
          </cell>
          <cell r="H98">
            <v>30</v>
          </cell>
          <cell r="I98">
            <v>30</v>
          </cell>
          <cell r="J98">
            <v>1</v>
          </cell>
          <cell r="K98">
            <v>0.86399999999999999</v>
          </cell>
          <cell r="L98">
            <v>0.72</v>
          </cell>
          <cell r="M98">
            <v>9.9653979238754319E-3</v>
          </cell>
          <cell r="N98">
            <v>1</v>
          </cell>
          <cell r="O98">
            <v>0.86399999999999999</v>
          </cell>
          <cell r="P98" t="str">
            <v>GG Standard</v>
          </cell>
          <cell r="Q98" t="str">
            <v>XD Vinhedo</v>
          </cell>
          <cell r="R98">
            <v>252</v>
          </cell>
          <cell r="S98"/>
          <cell r="T98"/>
          <cell r="U98" t="str">
            <v>FCA</v>
          </cell>
          <cell r="V98" t="str">
            <v>FPT</v>
          </cell>
          <cell r="W98" t="str">
            <v>only</v>
          </cell>
          <cell r="X98" t="str">
            <v>Milk Run SP</v>
          </cell>
        </row>
        <row r="99">
          <cell r="A99">
            <v>800000935</v>
          </cell>
          <cell r="B99" t="str">
            <v>FPT BETIM - FIRE</v>
          </cell>
          <cell r="C99" t="str">
            <v>METALAC SPS-Sorocaba--SP-FCA-FIRE/GSE</v>
          </cell>
          <cell r="D99" t="str">
            <v>AVENIDA ITAVUVU 4.690, BLOCO U</v>
          </cell>
          <cell r="E99" t="str">
            <v>Sorocaba</v>
          </cell>
          <cell r="F99" t="str">
            <v>SP</v>
          </cell>
          <cell r="G99" t="str">
            <v>Brasil</v>
          </cell>
          <cell r="H99">
            <v>3</v>
          </cell>
          <cell r="I99">
            <v>3</v>
          </cell>
          <cell r="J99">
            <v>1</v>
          </cell>
          <cell r="K99">
            <v>7.68</v>
          </cell>
          <cell r="L99">
            <v>7.68</v>
          </cell>
          <cell r="M99">
            <v>8.8581314878892731E-2</v>
          </cell>
          <cell r="N99">
            <v>1</v>
          </cell>
          <cell r="O99">
            <v>7.68</v>
          </cell>
          <cell r="P99" t="str">
            <v>GG Standard</v>
          </cell>
          <cell r="Q99" t="str">
            <v>XD Vinhedo</v>
          </cell>
          <cell r="R99">
            <v>5619.24</v>
          </cell>
          <cell r="S99"/>
          <cell r="T99"/>
          <cell r="U99" t="str">
            <v>FCA</v>
          </cell>
          <cell r="V99" t="str">
            <v>FPT</v>
          </cell>
          <cell r="W99" t="str">
            <v>only</v>
          </cell>
          <cell r="X99" t="str">
            <v>Milk Run SP</v>
          </cell>
        </row>
        <row r="100">
          <cell r="A100">
            <v>800015715</v>
          </cell>
          <cell r="B100" t="str">
            <v>FPT BETIM - FIRE</v>
          </cell>
          <cell r="C100" t="str">
            <v>METALDYNE COMP.-Indaiatuba--SP-FCA-FIRE/GSE</v>
          </cell>
          <cell r="D100" t="str">
            <v>RUA AUGUSTO TONIN704LOT AMERICDISTRITO INDUSTRIAL NOVA ERA</v>
          </cell>
          <cell r="E100" t="str">
            <v>Indaiatuba</v>
          </cell>
          <cell r="F100" t="str">
            <v>SP</v>
          </cell>
          <cell r="G100" t="str">
            <v>Brasil</v>
          </cell>
          <cell r="H100">
            <v>3</v>
          </cell>
          <cell r="I100">
            <v>3</v>
          </cell>
          <cell r="J100">
            <v>1</v>
          </cell>
          <cell r="K100">
            <v>6.2831999999999999</v>
          </cell>
          <cell r="L100">
            <v>2.1360000000000001</v>
          </cell>
          <cell r="M100">
            <v>7.247058823529412E-2</v>
          </cell>
          <cell r="N100">
            <v>1</v>
          </cell>
          <cell r="O100">
            <v>6.2831999999999999</v>
          </cell>
          <cell r="P100" t="str">
            <v>GG Standard</v>
          </cell>
          <cell r="Q100" t="str">
            <v>XD Vinhedo</v>
          </cell>
          <cell r="R100">
            <v>8532.9600000000009</v>
          </cell>
          <cell r="S100"/>
          <cell r="T100"/>
          <cell r="U100" t="str">
            <v>FCA</v>
          </cell>
          <cell r="V100" t="str">
            <v>FPT</v>
          </cell>
          <cell r="W100" t="str">
            <v>only</v>
          </cell>
          <cell r="X100" t="str">
            <v>Milk Run SP</v>
          </cell>
        </row>
        <row r="101">
          <cell r="A101">
            <v>800026157</v>
          </cell>
          <cell r="B101" t="str">
            <v>FPT BETIM - FIRE</v>
          </cell>
          <cell r="C101" t="str">
            <v>METALDYNE SINT.-OUT-Mexico-OUT-FIRE/GSE</v>
          </cell>
          <cell r="D101" t="str">
            <v>BLVD IND DE LA TRANSFORMACION3120PARQUE INDUSTRIAL RAMOS ARI</v>
          </cell>
          <cell r="E101" t="str">
            <v>OUT</v>
          </cell>
          <cell r="F101" t="str">
            <v>OUT</v>
          </cell>
          <cell r="G101" t="str">
            <v>Mexico</v>
          </cell>
          <cell r="H101">
            <v>1</v>
          </cell>
          <cell r="I101">
            <v>1</v>
          </cell>
          <cell r="J101">
            <v>1</v>
          </cell>
          <cell r="K101">
            <v>0</v>
          </cell>
          <cell r="L101">
            <v>0</v>
          </cell>
          <cell r="M101">
            <v>0</v>
          </cell>
          <cell r="N101">
            <v>1</v>
          </cell>
          <cell r="O101">
            <v>0</v>
          </cell>
          <cell r="P101" t="str">
            <v>GG Standard</v>
          </cell>
          <cell r="Q101" t="str">
            <v>OUT</v>
          </cell>
          <cell r="R101">
            <v>0</v>
          </cell>
          <cell r="S101"/>
          <cell r="T101"/>
          <cell r="U101" t="str">
            <v>OUT</v>
          </cell>
          <cell r="V101" t="str">
            <v>OUT</v>
          </cell>
          <cell r="W101" t="str">
            <v>only</v>
          </cell>
          <cell r="X101" t="str">
            <v>OUT</v>
          </cell>
        </row>
        <row r="102">
          <cell r="A102">
            <v>800013933</v>
          </cell>
          <cell r="B102" t="str">
            <v>FPT BETIM - FIRE</v>
          </cell>
          <cell r="C102" t="str">
            <v>METALDYNE SINTE-OUT-EUA-OUT-FIRE/GSE</v>
          </cell>
          <cell r="D102" t="str">
            <v>Rocky Road, 1149</v>
          </cell>
          <cell r="E102" t="str">
            <v>OUT</v>
          </cell>
          <cell r="F102" t="str">
            <v>OUT</v>
          </cell>
          <cell r="G102" t="str">
            <v>EUA</v>
          </cell>
          <cell r="H102">
            <v>1</v>
          </cell>
          <cell r="I102">
            <v>1</v>
          </cell>
          <cell r="J102">
            <v>1</v>
          </cell>
          <cell r="K102">
            <v>0</v>
          </cell>
          <cell r="L102">
            <v>0</v>
          </cell>
          <cell r="M102">
            <v>0</v>
          </cell>
          <cell r="N102">
            <v>1</v>
          </cell>
          <cell r="O102">
            <v>0</v>
          </cell>
          <cell r="P102" t="str">
            <v>GG Standard</v>
          </cell>
          <cell r="Q102" t="str">
            <v>OUT</v>
          </cell>
          <cell r="R102">
            <v>0</v>
          </cell>
          <cell r="S102"/>
          <cell r="T102"/>
          <cell r="U102" t="str">
            <v>OUT</v>
          </cell>
          <cell r="V102" t="str">
            <v>OUT</v>
          </cell>
          <cell r="W102" t="str">
            <v>only</v>
          </cell>
          <cell r="X102">
            <v>0</v>
          </cell>
        </row>
        <row r="103">
          <cell r="A103">
            <v>800006192</v>
          </cell>
          <cell r="B103" t="str">
            <v>FPT BETIM - FIRE</v>
          </cell>
          <cell r="C103" t="str">
            <v>METALKRAFT-OUT-INATIVO-OUT-FIRE/GSE</v>
          </cell>
          <cell r="D103" t="str">
            <v>Rua Pedro Cambio Cortiano1295Jardim Pinheiros</v>
          </cell>
          <cell r="E103" t="str">
            <v>OUT</v>
          </cell>
          <cell r="F103" t="str">
            <v>OUT</v>
          </cell>
          <cell r="G103" t="str">
            <v>Brasil</v>
          </cell>
          <cell r="H103">
            <v>1</v>
          </cell>
          <cell r="I103">
            <v>1</v>
          </cell>
          <cell r="J103">
            <v>1</v>
          </cell>
          <cell r="K103">
            <v>0</v>
          </cell>
          <cell r="L103">
            <v>0</v>
          </cell>
          <cell r="M103">
            <v>0</v>
          </cell>
          <cell r="N103">
            <v>1</v>
          </cell>
          <cell r="O103">
            <v>0</v>
          </cell>
          <cell r="P103" t="str">
            <v>GG Standard</v>
          </cell>
          <cell r="Q103" t="str">
            <v>OUT</v>
          </cell>
          <cell r="R103">
            <v>0</v>
          </cell>
          <cell r="S103"/>
          <cell r="T103"/>
          <cell r="U103" t="str">
            <v>OUT</v>
          </cell>
          <cell r="V103" t="str">
            <v>OUT</v>
          </cell>
          <cell r="W103" t="str">
            <v>only</v>
          </cell>
          <cell r="X103" t="str">
            <v>DR MetalKraft + Vetore + WHB</v>
          </cell>
        </row>
        <row r="104">
          <cell r="A104">
            <v>800006192</v>
          </cell>
          <cell r="B104" t="str">
            <v>FPT BETIM - FIRE</v>
          </cell>
          <cell r="C104" t="str">
            <v>METALKRAFT-Quatro Barras--PR-FCA-</v>
          </cell>
          <cell r="D104" t="str">
            <v>Rua Pedro Cambio Cortiano1295Jardim Pinheiros</v>
          </cell>
          <cell r="E104" t="str">
            <v>Quatro Barras</v>
          </cell>
          <cell r="F104" t="str">
            <v>PR</v>
          </cell>
          <cell r="G104" t="str">
            <v>Brasil</v>
          </cell>
          <cell r="H104">
            <v>2</v>
          </cell>
          <cell r="I104">
            <v>2</v>
          </cell>
          <cell r="J104">
            <v>1</v>
          </cell>
          <cell r="K104">
            <v>0</v>
          </cell>
          <cell r="L104">
            <v>0</v>
          </cell>
          <cell r="M104">
            <v>0</v>
          </cell>
          <cell r="N104">
            <v>1</v>
          </cell>
          <cell r="O104">
            <v>0</v>
          </cell>
          <cell r="P104" t="str">
            <v>GG Standard</v>
          </cell>
          <cell r="Q104" t="str">
            <v>Planta</v>
          </cell>
          <cell r="R104">
            <v>0</v>
          </cell>
          <cell r="S104"/>
          <cell r="T104"/>
          <cell r="U104" t="str">
            <v>FCA</v>
          </cell>
          <cell r="V104" t="str">
            <v>FPT</v>
          </cell>
          <cell r="W104" t="str">
            <v>only</v>
          </cell>
          <cell r="X104" t="str">
            <v>DR MetalKraft + Vetore + WHB</v>
          </cell>
        </row>
        <row r="105">
          <cell r="A105">
            <v>800006192</v>
          </cell>
          <cell r="B105" t="str">
            <v>FPT BETIM - FIRE</v>
          </cell>
          <cell r="C105" t="str">
            <v>METALKRAFT-Quatro Barras--PR-FCA-FIRE/GSE</v>
          </cell>
          <cell r="D105" t="str">
            <v>Rua Pedro Cambio Cortiano1295Jardim Pinheiros</v>
          </cell>
          <cell r="E105" t="str">
            <v>Quatro Barras</v>
          </cell>
          <cell r="F105" t="str">
            <v>PR</v>
          </cell>
          <cell r="G105" t="str">
            <v>Brasil</v>
          </cell>
          <cell r="H105">
            <v>5</v>
          </cell>
          <cell r="I105">
            <v>5</v>
          </cell>
          <cell r="J105">
            <v>1</v>
          </cell>
          <cell r="K105">
            <v>3.1817142857142855</v>
          </cell>
          <cell r="L105">
            <v>3.1597714285714282</v>
          </cell>
          <cell r="M105">
            <v>3.669797330696984E-2</v>
          </cell>
          <cell r="N105">
            <v>1</v>
          </cell>
          <cell r="O105">
            <v>3.1817142857142855</v>
          </cell>
          <cell r="P105" t="str">
            <v>GG Standard</v>
          </cell>
          <cell r="Q105" t="str">
            <v>Planta</v>
          </cell>
          <cell r="R105">
            <v>931.96800000000007</v>
          </cell>
          <cell r="S105"/>
          <cell r="T105"/>
          <cell r="U105" t="str">
            <v>FCA</v>
          </cell>
          <cell r="V105" t="str">
            <v>FPT</v>
          </cell>
          <cell r="W105" t="str">
            <v>only</v>
          </cell>
          <cell r="X105" t="str">
            <v>DR MetalKraft + Vetore + WHB</v>
          </cell>
        </row>
        <row r="106">
          <cell r="A106">
            <v>800006192</v>
          </cell>
          <cell r="B106" t="str">
            <v>FPT BETIM - MECANICA</v>
          </cell>
          <cell r="C106" t="str">
            <v>METALKRAFT-Quatro Barras--PR-FCA-MECA</v>
          </cell>
          <cell r="D106" t="str">
            <v>Rua Pedro Cambio Cortiano1295Jardim Pinheiros</v>
          </cell>
          <cell r="E106" t="str">
            <v>Quatro Barras</v>
          </cell>
          <cell r="F106" t="str">
            <v>PR</v>
          </cell>
          <cell r="G106" t="str">
            <v>Brasil</v>
          </cell>
          <cell r="H106">
            <v>7</v>
          </cell>
          <cell r="I106">
            <v>7</v>
          </cell>
          <cell r="J106">
            <v>1</v>
          </cell>
          <cell r="K106">
            <v>1.0409999999999999</v>
          </cell>
          <cell r="L106">
            <v>0.71160000000000012</v>
          </cell>
          <cell r="M106">
            <v>1.2006920415224913E-2</v>
          </cell>
          <cell r="N106">
            <v>1</v>
          </cell>
          <cell r="O106">
            <v>1.0409999999999999</v>
          </cell>
          <cell r="P106" t="str">
            <v>GG Standard</v>
          </cell>
          <cell r="Q106" t="str">
            <v>Planta</v>
          </cell>
          <cell r="R106">
            <v>2325.9</v>
          </cell>
          <cell r="S106"/>
          <cell r="T106"/>
          <cell r="U106" t="str">
            <v>FCA</v>
          </cell>
          <cell r="V106" t="str">
            <v>FPT</v>
          </cell>
          <cell r="W106" t="str">
            <v>only</v>
          </cell>
          <cell r="X106" t="str">
            <v>DR MetalKraft + Vetore + WHB</v>
          </cell>
        </row>
        <row r="107">
          <cell r="A107">
            <v>800006020</v>
          </cell>
          <cell r="B107" t="str">
            <v>FPT BETIM - FIRE</v>
          </cell>
          <cell r="C107" t="str">
            <v>METALURGICA HASSMANN-Imigrante--RS-FCA-</v>
          </cell>
          <cell r="D107" t="str">
            <v>AV DR ITO JOAO SNEL178SEDE</v>
          </cell>
          <cell r="E107" t="str">
            <v>Imigrante</v>
          </cell>
          <cell r="F107" t="str">
            <v>RS</v>
          </cell>
          <cell r="G107" t="str">
            <v>Brasil</v>
          </cell>
          <cell r="H107">
            <v>1</v>
          </cell>
          <cell r="I107">
            <v>1</v>
          </cell>
          <cell r="J107">
            <v>1</v>
          </cell>
          <cell r="K107">
            <v>0</v>
          </cell>
          <cell r="L107">
            <v>0</v>
          </cell>
          <cell r="M107">
            <v>0</v>
          </cell>
          <cell r="N107">
            <v>1</v>
          </cell>
          <cell r="O107">
            <v>0</v>
          </cell>
          <cell r="P107" t="str">
            <v>GG Standard</v>
          </cell>
          <cell r="Q107" t="str">
            <v>Planta</v>
          </cell>
          <cell r="R107">
            <v>0</v>
          </cell>
          <cell r="S107"/>
          <cell r="T107"/>
          <cell r="U107" t="str">
            <v>FCA</v>
          </cell>
          <cell r="V107" t="str">
            <v>FPT</v>
          </cell>
          <cell r="W107" t="str">
            <v>only</v>
          </cell>
          <cell r="X107" t="str">
            <v>MR Sul</v>
          </cell>
        </row>
        <row r="108">
          <cell r="A108">
            <v>800006020</v>
          </cell>
          <cell r="B108" t="str">
            <v>FPT BETIM - FIRE</v>
          </cell>
          <cell r="C108" t="str">
            <v>METALURGICA HASSMANN-Imigrante--RS-FCA-FIRE/GSE</v>
          </cell>
          <cell r="D108" t="str">
            <v>AV DR ITO JOAO SNEL178SEDE</v>
          </cell>
          <cell r="E108" t="str">
            <v>Imigrante</v>
          </cell>
          <cell r="F108" t="str">
            <v>RS</v>
          </cell>
          <cell r="G108" t="str">
            <v>Brasil</v>
          </cell>
          <cell r="H108">
            <v>14</v>
          </cell>
          <cell r="I108">
            <v>14</v>
          </cell>
          <cell r="J108">
            <v>1</v>
          </cell>
          <cell r="K108">
            <v>0</v>
          </cell>
          <cell r="L108">
            <v>0</v>
          </cell>
          <cell r="M108">
            <v>0</v>
          </cell>
          <cell r="N108">
            <v>1</v>
          </cell>
          <cell r="O108">
            <v>0</v>
          </cell>
          <cell r="P108" t="str">
            <v>GG Standard</v>
          </cell>
          <cell r="Q108" t="str">
            <v>Planta</v>
          </cell>
          <cell r="R108">
            <v>0</v>
          </cell>
          <cell r="S108"/>
          <cell r="T108"/>
          <cell r="U108" t="str">
            <v>FCA</v>
          </cell>
          <cell r="V108" t="str">
            <v>FPT</v>
          </cell>
          <cell r="W108" t="str">
            <v>only</v>
          </cell>
          <cell r="X108" t="str">
            <v>MR Sul</v>
          </cell>
        </row>
        <row r="109">
          <cell r="A109">
            <v>800006020</v>
          </cell>
          <cell r="B109" t="str">
            <v>FPT BETIM - MECA</v>
          </cell>
          <cell r="C109" t="str">
            <v>METALURGICA HASSMANN-Imigrante--RS-FCA-MECA</v>
          </cell>
          <cell r="D109" t="str">
            <v>AV DR ITO JOAO SNEL178SEDE</v>
          </cell>
          <cell r="E109" t="str">
            <v>Imigrante</v>
          </cell>
          <cell r="F109" t="str">
            <v>RS</v>
          </cell>
          <cell r="G109" t="str">
            <v>Brasil</v>
          </cell>
          <cell r="H109">
            <v>4</v>
          </cell>
          <cell r="I109">
            <v>4</v>
          </cell>
          <cell r="J109">
            <v>1</v>
          </cell>
          <cell r="K109">
            <v>0</v>
          </cell>
          <cell r="L109">
            <v>0</v>
          </cell>
          <cell r="M109">
            <v>0</v>
          </cell>
          <cell r="N109">
            <v>1</v>
          </cell>
          <cell r="O109">
            <v>0</v>
          </cell>
          <cell r="P109" t="str">
            <v>GG Standard</v>
          </cell>
          <cell r="Q109" t="str">
            <v>Planta</v>
          </cell>
          <cell r="R109">
            <v>0</v>
          </cell>
          <cell r="S109"/>
          <cell r="T109"/>
          <cell r="U109" t="str">
            <v>FCA</v>
          </cell>
          <cell r="V109" t="str">
            <v>FPT</v>
          </cell>
          <cell r="W109" t="str">
            <v>only</v>
          </cell>
          <cell r="X109" t="str">
            <v>MR Sul</v>
          </cell>
        </row>
        <row r="110">
          <cell r="A110">
            <v>800030703</v>
          </cell>
          <cell r="B110" t="str">
            <v>FPT BETIM - FIRE</v>
          </cell>
          <cell r="C110" t="str">
            <v>METALURGICA NAK-Cabreuva--SP-FCA-FIRE/GSE</v>
          </cell>
          <cell r="D110" t="str">
            <v>Via Francisco Boti, 4304 Chácara do Pinhal</v>
          </cell>
          <cell r="E110" t="str">
            <v>Cabreuva</v>
          </cell>
          <cell r="F110" t="str">
            <v>SP</v>
          </cell>
          <cell r="G110" t="str">
            <v>Brasil</v>
          </cell>
          <cell r="H110">
            <v>7</v>
          </cell>
          <cell r="I110">
            <v>7</v>
          </cell>
          <cell r="J110">
            <v>1</v>
          </cell>
          <cell r="K110">
            <v>77.867999999999995</v>
          </cell>
          <cell r="L110">
            <v>77.867999999999995</v>
          </cell>
          <cell r="M110">
            <v>0.89813148788927322</v>
          </cell>
          <cell r="N110">
            <v>4</v>
          </cell>
          <cell r="O110">
            <v>19.466999999999999</v>
          </cell>
          <cell r="P110" t="str">
            <v>GG Standard</v>
          </cell>
          <cell r="Q110" t="str">
            <v>XD Vinhedo</v>
          </cell>
          <cell r="R110">
            <v>7704.351999999999</v>
          </cell>
          <cell r="S110"/>
          <cell r="T110"/>
          <cell r="U110" t="str">
            <v>FCA</v>
          </cell>
          <cell r="V110" t="str">
            <v>FPT</v>
          </cell>
          <cell r="W110" t="str">
            <v>only</v>
          </cell>
          <cell r="X110" t="str">
            <v>Direto SP</v>
          </cell>
        </row>
        <row r="111">
          <cell r="A111">
            <v>800003752</v>
          </cell>
          <cell r="B111" t="str">
            <v>FPT BETIM - FIRE</v>
          </cell>
          <cell r="C111" t="str">
            <v>MIBA SINTER-Mogi-guacu--SP-FCA-FIRE/GSE</v>
          </cell>
          <cell r="D111" t="str">
            <v>AV ERNST MAHLE1500MOMBACA</v>
          </cell>
          <cell r="E111" t="str">
            <v>Mogi-guacu</v>
          </cell>
          <cell r="F111" t="str">
            <v>SP</v>
          </cell>
          <cell r="G111" t="str">
            <v>Brasil</v>
          </cell>
          <cell r="H111">
            <v>5</v>
          </cell>
          <cell r="I111">
            <v>5</v>
          </cell>
          <cell r="J111">
            <v>1</v>
          </cell>
          <cell r="K111">
            <v>32.22</v>
          </cell>
          <cell r="L111">
            <v>32.22</v>
          </cell>
          <cell r="M111">
            <v>0.37162629757785465</v>
          </cell>
          <cell r="N111">
            <v>1</v>
          </cell>
          <cell r="O111">
            <v>32.22</v>
          </cell>
          <cell r="P111" t="str">
            <v>GG Standard</v>
          </cell>
          <cell r="Q111" t="str">
            <v>Planta</v>
          </cell>
          <cell r="R111">
            <v>2626.02</v>
          </cell>
          <cell r="S111"/>
          <cell r="T111"/>
          <cell r="U111" t="str">
            <v>FCA</v>
          </cell>
          <cell r="V111" t="str">
            <v>FPT</v>
          </cell>
          <cell r="W111" t="str">
            <v>only</v>
          </cell>
          <cell r="X111" t="str">
            <v>DR Mahles</v>
          </cell>
        </row>
        <row r="112">
          <cell r="A112">
            <v>800006198</v>
          </cell>
          <cell r="B112" t="str">
            <v>FPT BETIM - FIRE</v>
          </cell>
          <cell r="C112" t="str">
            <v>MUBEA-Taubate--SP-FCA-FIRE/GSE</v>
          </cell>
          <cell r="D112" t="str">
            <v>AV EURICO AMBROGI SANTOS2400PIRACANGAGUA</v>
          </cell>
          <cell r="E112" t="str">
            <v>Taubate</v>
          </cell>
          <cell r="F112" t="str">
            <v>SP</v>
          </cell>
          <cell r="G112" t="str">
            <v>Brasil</v>
          </cell>
          <cell r="H112">
            <v>3</v>
          </cell>
          <cell r="I112">
            <v>3</v>
          </cell>
          <cell r="J112">
            <v>1</v>
          </cell>
          <cell r="K112">
            <v>3.4559999999999995</v>
          </cell>
          <cell r="L112">
            <v>3.4560000000000004</v>
          </cell>
          <cell r="M112">
            <v>3.986159169550172E-2</v>
          </cell>
          <cell r="N112">
            <v>1</v>
          </cell>
          <cell r="O112">
            <v>3.4559999999999995</v>
          </cell>
          <cell r="P112" t="str">
            <v>GG Standard</v>
          </cell>
          <cell r="Q112" t="str">
            <v>XD Vinhedo</v>
          </cell>
          <cell r="R112">
            <v>1175.2000000000003</v>
          </cell>
          <cell r="S112"/>
          <cell r="T112"/>
          <cell r="U112" t="str">
            <v>FCA</v>
          </cell>
          <cell r="V112" t="str">
            <v>FPT</v>
          </cell>
          <cell r="W112" t="str">
            <v>only</v>
          </cell>
          <cell r="X112" t="str">
            <v>Direto SP</v>
          </cell>
        </row>
        <row r="113">
          <cell r="A113">
            <v>800014442</v>
          </cell>
          <cell r="B113" t="str">
            <v>FPT BETIM - MECA</v>
          </cell>
          <cell r="C113" t="str">
            <v>MUSASHI DO BRAS-Igarassu--PE-DDP-MECA</v>
          </cell>
          <cell r="D113" t="str">
            <v>Av. Antonio Vicente Novelino111panco</v>
          </cell>
          <cell r="E113" t="str">
            <v>Igarassu</v>
          </cell>
          <cell r="F113" t="str">
            <v>PE</v>
          </cell>
          <cell r="G113" t="str">
            <v>Brasil</v>
          </cell>
          <cell r="H113">
            <v>1</v>
          </cell>
          <cell r="I113">
            <v>1</v>
          </cell>
          <cell r="J113">
            <v>1</v>
          </cell>
          <cell r="K113">
            <v>0</v>
          </cell>
          <cell r="L113">
            <v>0</v>
          </cell>
          <cell r="M113">
            <v>0</v>
          </cell>
          <cell r="N113">
            <v>1</v>
          </cell>
          <cell r="O113">
            <v>0</v>
          </cell>
          <cell r="P113" t="str">
            <v>GG Standard</v>
          </cell>
          <cell r="Q113" t="str">
            <v>Planta</v>
          </cell>
          <cell r="R113">
            <v>0</v>
          </cell>
          <cell r="S113"/>
          <cell r="T113"/>
          <cell r="U113" t="str">
            <v>DDP</v>
          </cell>
          <cell r="V113" t="str">
            <v>FPT</v>
          </cell>
          <cell r="W113" t="str">
            <v>only</v>
          </cell>
          <cell r="X113" t="str">
            <v>Geoship Musashi + Tiberina(FIASA)</v>
          </cell>
        </row>
        <row r="114">
          <cell r="A114">
            <v>800000043</v>
          </cell>
          <cell r="B114" t="str">
            <v>FPT BETIM - FIRE</v>
          </cell>
          <cell r="C114" t="str">
            <v>NEMAK ALUMINIO-Betim--MG-FCA-</v>
          </cell>
          <cell r="D114" t="str">
            <v>R SENADOR GIOVANNI AGNELLI580 A788INDL PAULO CAMILLO</v>
          </cell>
          <cell r="E114" t="str">
            <v>Betim</v>
          </cell>
          <cell r="F114" t="str">
            <v>MG</v>
          </cell>
          <cell r="G114" t="str">
            <v>Brasil</v>
          </cell>
          <cell r="H114">
            <v>2</v>
          </cell>
          <cell r="I114">
            <v>2</v>
          </cell>
          <cell r="J114">
            <v>1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0</v>
          </cell>
          <cell r="P114" t="str">
            <v>GG Standard</v>
          </cell>
          <cell r="Q114" t="str">
            <v>Planta</v>
          </cell>
          <cell r="R114">
            <v>0</v>
          </cell>
          <cell r="S114"/>
          <cell r="T114"/>
          <cell r="U114" t="str">
            <v>FCA</v>
          </cell>
          <cell r="V114" t="str">
            <v>FPT</v>
          </cell>
          <cell r="W114" t="str">
            <v>only</v>
          </cell>
          <cell r="X114" t="str">
            <v>Geoship Nemak + Neumayer</v>
          </cell>
        </row>
        <row r="115">
          <cell r="A115">
            <v>800000043</v>
          </cell>
          <cell r="B115" t="str">
            <v>FPT BETIM - MECA</v>
          </cell>
          <cell r="C115" t="str">
            <v>NEMAK ALUMINIO-Betim--MG-FCA-MECA</v>
          </cell>
          <cell r="D115" t="str">
            <v>R SENADOR GIOVANNI AGNELLI580 A788INDL PAULO CAMILLO</v>
          </cell>
          <cell r="E115" t="str">
            <v>Betim</v>
          </cell>
          <cell r="F115" t="str">
            <v>MG</v>
          </cell>
          <cell r="G115" t="str">
            <v>Brasil</v>
          </cell>
          <cell r="H115">
            <v>4</v>
          </cell>
          <cell r="I115">
            <v>4</v>
          </cell>
          <cell r="J115">
            <v>1</v>
          </cell>
          <cell r="K115">
            <v>19.38</v>
          </cell>
          <cell r="L115">
            <v>19.38</v>
          </cell>
          <cell r="M115">
            <v>0.22352941176470587</v>
          </cell>
          <cell r="N115">
            <v>1</v>
          </cell>
          <cell r="O115">
            <v>19.38</v>
          </cell>
          <cell r="P115" t="str">
            <v>GG Standard</v>
          </cell>
          <cell r="Q115" t="str">
            <v>Planta</v>
          </cell>
          <cell r="R115">
            <v>6426.5219999999999</v>
          </cell>
          <cell r="S115"/>
          <cell r="T115"/>
          <cell r="U115" t="str">
            <v>FCA</v>
          </cell>
          <cell r="V115" t="str">
            <v>FPT</v>
          </cell>
          <cell r="W115" t="str">
            <v>only</v>
          </cell>
          <cell r="X115" t="str">
            <v>Geoship Nemak + Neumayer</v>
          </cell>
        </row>
        <row r="116">
          <cell r="A116">
            <v>800000043</v>
          </cell>
          <cell r="B116" t="str">
            <v>FPT BETIM - MECANICA</v>
          </cell>
          <cell r="C116" t="str">
            <v>NEMAK ALUMINIO-OUT-INATIVO-OUT-MECA</v>
          </cell>
          <cell r="D116" t="str">
            <v>R SENADOR GIOVANNI AGNELLI580 A788INDL PAULO CAMILLO</v>
          </cell>
          <cell r="E116" t="str">
            <v>OUT</v>
          </cell>
          <cell r="F116" t="str">
            <v>OUT</v>
          </cell>
          <cell r="G116" t="str">
            <v>Brasil</v>
          </cell>
          <cell r="H116">
            <v>3</v>
          </cell>
          <cell r="I116">
            <v>3</v>
          </cell>
          <cell r="J116">
            <v>1</v>
          </cell>
          <cell r="K116">
            <v>4.32</v>
          </cell>
          <cell r="L116">
            <v>4.32</v>
          </cell>
          <cell r="M116">
            <v>4.9826989619377163E-2</v>
          </cell>
          <cell r="N116">
            <v>1</v>
          </cell>
          <cell r="O116">
            <v>4.32</v>
          </cell>
          <cell r="P116" t="str">
            <v>GG Standard</v>
          </cell>
          <cell r="Q116" t="str">
            <v>OUT</v>
          </cell>
          <cell r="R116">
            <v>1296.672</v>
          </cell>
          <cell r="S116"/>
          <cell r="T116"/>
          <cell r="U116" t="str">
            <v>OUT</v>
          </cell>
          <cell r="V116" t="str">
            <v>OUT</v>
          </cell>
          <cell r="W116" t="str">
            <v>only</v>
          </cell>
          <cell r="X116" t="str">
            <v>Geoship Nemak + Neumayer</v>
          </cell>
        </row>
        <row r="117">
          <cell r="A117">
            <v>800005847</v>
          </cell>
          <cell r="B117" t="str">
            <v>FPT BETIM - FIRE</v>
          </cell>
          <cell r="C117" t="str">
            <v>NEUMAYER TEKFOR-Betim--MG-FCA-</v>
          </cell>
          <cell r="D117" t="str">
            <v>R SENADOR GIOVANNI AGNELLI800800 A 830DISTR.INDL.PAULO CAMIL</v>
          </cell>
          <cell r="E117" t="str">
            <v>Betim</v>
          </cell>
          <cell r="F117" t="str">
            <v>MG</v>
          </cell>
          <cell r="G117" t="str">
            <v>Brasil</v>
          </cell>
          <cell r="H117">
            <v>4</v>
          </cell>
          <cell r="I117">
            <v>4</v>
          </cell>
          <cell r="J117">
            <v>1</v>
          </cell>
          <cell r="K117">
            <v>0</v>
          </cell>
          <cell r="L117">
            <v>0</v>
          </cell>
          <cell r="M117">
            <v>0</v>
          </cell>
          <cell r="N117">
            <v>1</v>
          </cell>
          <cell r="O117">
            <v>0</v>
          </cell>
          <cell r="P117" t="str">
            <v>GG Standard</v>
          </cell>
          <cell r="Q117" t="str">
            <v>Planta</v>
          </cell>
          <cell r="R117">
            <v>0</v>
          </cell>
          <cell r="S117"/>
          <cell r="T117"/>
          <cell r="U117" t="str">
            <v>FCA</v>
          </cell>
          <cell r="V117" t="str">
            <v>FPT</v>
          </cell>
          <cell r="W117" t="str">
            <v>only</v>
          </cell>
          <cell r="X117" t="str">
            <v>Geoship Nemak + Neumayer</v>
          </cell>
        </row>
        <row r="118">
          <cell r="A118">
            <v>800005847</v>
          </cell>
          <cell r="B118" t="str">
            <v>FPT BETIM - MECA</v>
          </cell>
          <cell r="C118" t="str">
            <v>NEUMAYER TEKFOR-Betim--MG-FCA-MECA</v>
          </cell>
          <cell r="D118" t="str">
            <v>R SENADOR GIOVANNI AGNELLI800800 A 830DISTR.INDL.PAULO CAMIL</v>
          </cell>
          <cell r="E118" t="str">
            <v>Betim</v>
          </cell>
          <cell r="F118" t="str">
            <v>MG</v>
          </cell>
          <cell r="G118" t="str">
            <v>Brasil</v>
          </cell>
          <cell r="H118">
            <v>44</v>
          </cell>
          <cell r="I118">
            <v>44</v>
          </cell>
          <cell r="J118">
            <v>1</v>
          </cell>
          <cell r="K118">
            <v>16.458000000000002</v>
          </cell>
          <cell r="L118">
            <v>15.894000000000004</v>
          </cell>
          <cell r="M118">
            <v>0.18982698961937719</v>
          </cell>
          <cell r="N118">
            <v>1</v>
          </cell>
          <cell r="O118">
            <v>16.458000000000002</v>
          </cell>
          <cell r="P118" t="str">
            <v>GG Standard</v>
          </cell>
          <cell r="Q118" t="str">
            <v>Planta</v>
          </cell>
          <cell r="R118">
            <v>14549.779000000002</v>
          </cell>
          <cell r="S118"/>
          <cell r="T118"/>
          <cell r="U118" t="str">
            <v>FCA</v>
          </cell>
          <cell r="V118" t="str">
            <v>FPT</v>
          </cell>
          <cell r="W118" t="str">
            <v>only</v>
          </cell>
          <cell r="X118" t="str">
            <v>Geoship Nemak + Neumayer</v>
          </cell>
        </row>
        <row r="119">
          <cell r="A119">
            <v>800005850</v>
          </cell>
          <cell r="B119" t="str">
            <v>FPT BETIM - FIRE</v>
          </cell>
          <cell r="C119" t="str">
            <v>NEUMAYER TEKFOR-Jundiai--SP-FCA-FIRE/GSE</v>
          </cell>
          <cell r="D119" t="str">
            <v>AVENIDA ARQUIMEDES500DISTRITO INDUSTRIAL</v>
          </cell>
          <cell r="E119" t="str">
            <v>Jundiai</v>
          </cell>
          <cell r="F119" t="str">
            <v>SP</v>
          </cell>
          <cell r="G119" t="str">
            <v>Brasil</v>
          </cell>
          <cell r="H119">
            <v>9</v>
          </cell>
          <cell r="I119">
            <v>9</v>
          </cell>
          <cell r="J119">
            <v>1</v>
          </cell>
          <cell r="K119">
            <v>0.27</v>
          </cell>
          <cell r="L119">
            <v>0.26035714285714284</v>
          </cell>
          <cell r="M119">
            <v>3.1141868512110727E-3</v>
          </cell>
          <cell r="N119">
            <v>1</v>
          </cell>
          <cell r="O119">
            <v>0.27</v>
          </cell>
          <cell r="P119" t="str">
            <v>GG Standard</v>
          </cell>
          <cell r="Q119" t="str">
            <v>XD Vinhedo</v>
          </cell>
          <cell r="R119">
            <v>158.5</v>
          </cell>
          <cell r="S119"/>
          <cell r="T119"/>
          <cell r="U119" t="str">
            <v>FCA</v>
          </cell>
          <cell r="V119" t="str">
            <v>FPT</v>
          </cell>
          <cell r="W119" t="str">
            <v>only</v>
          </cell>
          <cell r="X119" t="str">
            <v>Milk Run SP</v>
          </cell>
        </row>
        <row r="120">
          <cell r="A120">
            <v>800005850</v>
          </cell>
          <cell r="B120" t="str">
            <v>FPT BETIM - MECA</v>
          </cell>
          <cell r="C120" t="str">
            <v>NEUMAYER TEKFOR-Jundiai--SP-FCA-MECA</v>
          </cell>
          <cell r="D120" t="str">
            <v>AVENIDA ARQUIMEDES500DISTRITO INDUSTRIAL</v>
          </cell>
          <cell r="E120" t="str">
            <v>Jundiai</v>
          </cell>
          <cell r="F120" t="str">
            <v>SP</v>
          </cell>
          <cell r="G120" t="str">
            <v>Brasil</v>
          </cell>
          <cell r="H120">
            <v>2</v>
          </cell>
          <cell r="I120">
            <v>2</v>
          </cell>
          <cell r="J120">
            <v>1</v>
          </cell>
          <cell r="K120">
            <v>0.48599999999999999</v>
          </cell>
          <cell r="L120">
            <v>0.28919999999999996</v>
          </cell>
          <cell r="M120">
            <v>5.6055363321799306E-3</v>
          </cell>
          <cell r="N120">
            <v>1</v>
          </cell>
          <cell r="O120">
            <v>0.48599999999999999</v>
          </cell>
          <cell r="P120" t="str">
            <v>GG Standard</v>
          </cell>
          <cell r="Q120" t="str">
            <v>XD Vinhedo</v>
          </cell>
          <cell r="R120">
            <v>601.5</v>
          </cell>
          <cell r="S120"/>
          <cell r="T120"/>
          <cell r="U120" t="str">
            <v>FCA</v>
          </cell>
          <cell r="V120" t="str">
            <v>FPT</v>
          </cell>
          <cell r="W120" t="str">
            <v>only</v>
          </cell>
          <cell r="X120" t="str">
            <v>Milk Run SP</v>
          </cell>
        </row>
        <row r="121">
          <cell r="A121">
            <v>800005850</v>
          </cell>
          <cell r="B121" t="str">
            <v>FPT BETIM - FIRE</v>
          </cell>
          <cell r="C121" t="str">
            <v>NEUMAYER TEKFOR-OUT-INATIVO-OUT-FIRE/GSE</v>
          </cell>
          <cell r="D121" t="str">
            <v>AVENIDA ARQUIMEDES500DISTRITO INDUSTRIAL</v>
          </cell>
          <cell r="E121" t="str">
            <v>OUT</v>
          </cell>
          <cell r="F121" t="str">
            <v>OUT</v>
          </cell>
          <cell r="G121" t="str">
            <v>Brasil</v>
          </cell>
          <cell r="H121">
            <v>1</v>
          </cell>
          <cell r="I121">
            <v>1</v>
          </cell>
          <cell r="J121">
            <v>1</v>
          </cell>
          <cell r="K121">
            <v>0</v>
          </cell>
          <cell r="L121">
            <v>0</v>
          </cell>
          <cell r="M121">
            <v>0</v>
          </cell>
          <cell r="N121">
            <v>1</v>
          </cell>
          <cell r="O121">
            <v>0</v>
          </cell>
          <cell r="P121" t="str">
            <v>GG Standard</v>
          </cell>
          <cell r="Q121" t="str">
            <v>OUT</v>
          </cell>
          <cell r="R121">
            <v>0</v>
          </cell>
          <cell r="S121"/>
          <cell r="T121"/>
          <cell r="U121" t="str">
            <v>OUT</v>
          </cell>
          <cell r="V121" t="str">
            <v>OUT</v>
          </cell>
          <cell r="W121" t="str">
            <v>only</v>
          </cell>
          <cell r="X121" t="str">
            <v>Milk Run SP</v>
          </cell>
        </row>
        <row r="122">
          <cell r="A122">
            <v>800005847</v>
          </cell>
          <cell r="B122" t="str">
            <v>FPT BETIM - MECA</v>
          </cell>
          <cell r="C122" t="str">
            <v>NEUMAYER TEKFOR-OUT-INATIVO-OUT-MECA</v>
          </cell>
          <cell r="D122" t="str">
            <v>R SENADOR GIOVANNI AGNELLI800800 A 830DISTR.INDL.PAULO CAMIL</v>
          </cell>
          <cell r="E122" t="str">
            <v>OUT</v>
          </cell>
          <cell r="F122" t="str">
            <v>OUT</v>
          </cell>
          <cell r="G122" t="str">
            <v>Brasil</v>
          </cell>
          <cell r="H122">
            <v>1</v>
          </cell>
          <cell r="I122">
            <v>1</v>
          </cell>
          <cell r="J122">
            <v>1</v>
          </cell>
          <cell r="K122">
            <v>0</v>
          </cell>
          <cell r="L122">
            <v>0</v>
          </cell>
          <cell r="M122">
            <v>0</v>
          </cell>
          <cell r="N122">
            <v>1</v>
          </cell>
          <cell r="O122">
            <v>0</v>
          </cell>
          <cell r="P122" t="str">
            <v>GG Standard</v>
          </cell>
          <cell r="Q122" t="str">
            <v>OUT</v>
          </cell>
          <cell r="R122">
            <v>0</v>
          </cell>
          <cell r="S122"/>
          <cell r="T122"/>
          <cell r="U122" t="str">
            <v>OUT</v>
          </cell>
          <cell r="V122" t="str">
            <v>OUT</v>
          </cell>
          <cell r="W122" t="str">
            <v>only</v>
          </cell>
          <cell r="X122" t="str">
            <v>Geoship Nemak + Neumayer</v>
          </cell>
        </row>
        <row r="123">
          <cell r="A123">
            <v>800012835</v>
          </cell>
          <cell r="B123" t="str">
            <v>FPT BETIM - FIRE</v>
          </cell>
          <cell r="C123" t="str">
            <v>NEXTEER IND. CO-Porto Alegre--RS-FCA-</v>
          </cell>
          <cell r="D123" t="str">
            <v>R GIUSEPPE MANDELLI118CASA 2SAO JOAO</v>
          </cell>
          <cell r="E123" t="str">
            <v>Porto Alegre</v>
          </cell>
          <cell r="F123" t="str">
            <v>RS</v>
          </cell>
          <cell r="G123" t="str">
            <v>Brasil</v>
          </cell>
          <cell r="H123">
            <v>1</v>
          </cell>
          <cell r="I123">
            <v>1</v>
          </cell>
          <cell r="J123">
            <v>1</v>
          </cell>
          <cell r="K123">
            <v>0</v>
          </cell>
          <cell r="L123">
            <v>0</v>
          </cell>
          <cell r="M123">
            <v>0</v>
          </cell>
          <cell r="N123">
            <v>1</v>
          </cell>
          <cell r="O123">
            <v>0</v>
          </cell>
          <cell r="P123" t="str">
            <v>GG Standard</v>
          </cell>
          <cell r="Q123" t="str">
            <v>Planta</v>
          </cell>
          <cell r="R123">
            <v>0</v>
          </cell>
          <cell r="S123"/>
          <cell r="T123"/>
          <cell r="U123" t="str">
            <v>FCA</v>
          </cell>
          <cell r="V123" t="str">
            <v>FPT</v>
          </cell>
          <cell r="W123" t="str">
            <v>only</v>
          </cell>
          <cell r="X123" t="str">
            <v>Direto RS</v>
          </cell>
        </row>
        <row r="124">
          <cell r="A124">
            <v>800006295</v>
          </cell>
          <cell r="B124" t="str">
            <v>FPT BETIM - MECA</v>
          </cell>
          <cell r="C124" t="str">
            <v>OMR-OUT-INATIVO-OUT-MECA</v>
          </cell>
          <cell r="D124" t="str">
            <v>R RICARDO MEDIOLI100DISTRITO INDUSTRIAL</v>
          </cell>
          <cell r="E124" t="str">
            <v>OUT</v>
          </cell>
          <cell r="F124" t="str">
            <v>OUT</v>
          </cell>
          <cell r="G124" t="str">
            <v>Brasil</v>
          </cell>
          <cell r="H124">
            <v>3</v>
          </cell>
          <cell r="I124">
            <v>3</v>
          </cell>
          <cell r="J124">
            <v>1</v>
          </cell>
          <cell r="K124">
            <v>0</v>
          </cell>
          <cell r="L124">
            <v>0</v>
          </cell>
          <cell r="M124">
            <v>0</v>
          </cell>
          <cell r="N124">
            <v>1</v>
          </cell>
          <cell r="O124">
            <v>0</v>
          </cell>
          <cell r="P124" t="str">
            <v>GG Standard</v>
          </cell>
          <cell r="Q124" t="str">
            <v>OUT</v>
          </cell>
          <cell r="R124">
            <v>0</v>
          </cell>
          <cell r="S124"/>
          <cell r="T124"/>
          <cell r="U124" t="str">
            <v>OUT</v>
          </cell>
          <cell r="V124" t="str">
            <v>OUT</v>
          </cell>
          <cell r="W124" t="str">
            <v>only</v>
          </cell>
          <cell r="X124" t="str">
            <v>DR MG Auto Forjas + OMR</v>
          </cell>
        </row>
        <row r="125">
          <cell r="A125">
            <v>800006295</v>
          </cell>
          <cell r="B125" t="str">
            <v>FPT BETIM - FIRE</v>
          </cell>
          <cell r="C125" t="str">
            <v>OMR-Sete Lagoas--MG-FCA-</v>
          </cell>
          <cell r="D125" t="str">
            <v>R RICARDO MEDIOLI100DISTRITO INDUSTRIAL</v>
          </cell>
          <cell r="E125" t="str">
            <v>Sete Lagoas</v>
          </cell>
          <cell r="F125" t="str">
            <v>MG</v>
          </cell>
          <cell r="G125" t="str">
            <v>Brasil</v>
          </cell>
          <cell r="H125">
            <v>1</v>
          </cell>
          <cell r="I125">
            <v>1</v>
          </cell>
          <cell r="J125">
            <v>1</v>
          </cell>
          <cell r="K125">
            <v>0</v>
          </cell>
          <cell r="L125">
            <v>0</v>
          </cell>
          <cell r="M125">
            <v>0</v>
          </cell>
          <cell r="N125">
            <v>1</v>
          </cell>
          <cell r="O125">
            <v>0</v>
          </cell>
          <cell r="P125" t="str">
            <v>GG Standard</v>
          </cell>
          <cell r="Q125" t="str">
            <v>Planta</v>
          </cell>
          <cell r="R125">
            <v>0</v>
          </cell>
          <cell r="S125"/>
          <cell r="T125"/>
          <cell r="U125" t="str">
            <v>FCA</v>
          </cell>
          <cell r="V125" t="str">
            <v>FPT</v>
          </cell>
          <cell r="W125" t="str">
            <v>only</v>
          </cell>
          <cell r="X125" t="str">
            <v>DR MG Auto Forjas + OMR</v>
          </cell>
        </row>
        <row r="126">
          <cell r="A126">
            <v>800006295</v>
          </cell>
          <cell r="B126" t="str">
            <v>FPT BETIM - FIRE</v>
          </cell>
          <cell r="C126" t="str">
            <v>OMR-Sete Lagoas--MG-FCA-FIRE/GSE</v>
          </cell>
          <cell r="D126" t="str">
            <v>R RICARDO MEDIOLI100DISTRITO INDUSTRIAL</v>
          </cell>
          <cell r="E126" t="str">
            <v>Sete Lagoas</v>
          </cell>
          <cell r="F126" t="str">
            <v>MG</v>
          </cell>
          <cell r="G126" t="str">
            <v>Brasil</v>
          </cell>
          <cell r="H126">
            <v>7</v>
          </cell>
          <cell r="I126">
            <v>7</v>
          </cell>
          <cell r="J126">
            <v>1</v>
          </cell>
          <cell r="K126">
            <v>52.326299999999996</v>
          </cell>
          <cell r="L126">
            <v>51.126299999999993</v>
          </cell>
          <cell r="M126">
            <v>0.60353287197231831</v>
          </cell>
          <cell r="N126">
            <v>2</v>
          </cell>
          <cell r="O126">
            <v>26.163149999999998</v>
          </cell>
          <cell r="P126" t="str">
            <v>GG Standard</v>
          </cell>
          <cell r="Q126" t="str">
            <v>Planta</v>
          </cell>
          <cell r="R126">
            <v>24505.864000000001</v>
          </cell>
          <cell r="S126"/>
          <cell r="T126"/>
          <cell r="U126" t="str">
            <v>FCA</v>
          </cell>
          <cell r="V126" t="str">
            <v>FPT</v>
          </cell>
          <cell r="W126" t="str">
            <v>only</v>
          </cell>
          <cell r="X126" t="str">
            <v>DR MG Auto Forjas + OMR</v>
          </cell>
        </row>
        <row r="127">
          <cell r="A127">
            <v>800006295</v>
          </cell>
          <cell r="B127" t="str">
            <v>FPT BETIM - MECA</v>
          </cell>
          <cell r="C127" t="str">
            <v>OMR-Sete Lagoas--MG-FCA-MECA</v>
          </cell>
          <cell r="D127" t="str">
            <v>R RICARDO MEDIOLI100DISTRITO INDUSTRIAL</v>
          </cell>
          <cell r="E127" t="str">
            <v>Sete Lagoas</v>
          </cell>
          <cell r="F127" t="str">
            <v>MG</v>
          </cell>
          <cell r="G127" t="str">
            <v>Brasil</v>
          </cell>
          <cell r="H127">
            <v>9</v>
          </cell>
          <cell r="I127">
            <v>9</v>
          </cell>
          <cell r="J127">
            <v>1</v>
          </cell>
          <cell r="K127">
            <v>33.119999999999997</v>
          </cell>
          <cell r="L127">
            <v>23.519999999999996</v>
          </cell>
          <cell r="M127">
            <v>0.38200692041522488</v>
          </cell>
          <cell r="N127">
            <v>1</v>
          </cell>
          <cell r="O127">
            <v>33.119999999999997</v>
          </cell>
          <cell r="P127" t="str">
            <v>GG Standard</v>
          </cell>
          <cell r="Q127" t="str">
            <v>Planta</v>
          </cell>
          <cell r="R127">
            <v>15019.68</v>
          </cell>
          <cell r="S127"/>
          <cell r="T127"/>
          <cell r="U127" t="str">
            <v>FCA</v>
          </cell>
          <cell r="V127" t="str">
            <v>FPT</v>
          </cell>
          <cell r="W127" t="str">
            <v>only</v>
          </cell>
          <cell r="X127" t="str">
            <v>DR MG Auto Forjas + OMR</v>
          </cell>
        </row>
        <row r="128">
          <cell r="A128">
            <v>800004460</v>
          </cell>
          <cell r="B128" t="str">
            <v>FPT BETIM - MECA</v>
          </cell>
          <cell r="C128" t="str">
            <v>PADRAO MINAS-Belo Horizonte--MG-DDP-MECA</v>
          </cell>
          <cell r="D128" t="str">
            <v>AV. PRESIDENTE TANCREDO NEVES4259CASTELO</v>
          </cell>
          <cell r="E128" t="str">
            <v>Belo Horizonte</v>
          </cell>
          <cell r="F128" t="str">
            <v>MG</v>
          </cell>
          <cell r="G128" t="str">
            <v>Brasil</v>
          </cell>
          <cell r="H128">
            <v>1</v>
          </cell>
          <cell r="I128">
            <v>1</v>
          </cell>
          <cell r="J128">
            <v>1</v>
          </cell>
          <cell r="K128">
            <v>0</v>
          </cell>
          <cell r="L128">
            <v>0</v>
          </cell>
          <cell r="M128">
            <v>0</v>
          </cell>
          <cell r="N128">
            <v>1</v>
          </cell>
          <cell r="O128">
            <v>0</v>
          </cell>
          <cell r="P128" t="str">
            <v>GG Standard</v>
          </cell>
          <cell r="Q128" t="str">
            <v>OUT</v>
          </cell>
          <cell r="R128">
            <v>0</v>
          </cell>
          <cell r="S128"/>
          <cell r="T128"/>
          <cell r="U128" t="str">
            <v>DDP</v>
          </cell>
          <cell r="V128" t="str">
            <v>FPT</v>
          </cell>
          <cell r="W128" t="str">
            <v>only</v>
          </cell>
          <cell r="X128" t="str">
            <v>OUT</v>
          </cell>
        </row>
        <row r="129">
          <cell r="A129">
            <v>800000027</v>
          </cell>
          <cell r="B129" t="str">
            <v>FPT BETIM - FIRE</v>
          </cell>
          <cell r="C129" t="str">
            <v>PETRONAS LUBRIF-OUT-Special-DDP-FIRE/GSE</v>
          </cell>
          <cell r="D129" t="str">
            <v>RDV FERNAO DIASS/NKM 429, GAINDL P CAMILO PENA</v>
          </cell>
          <cell r="E129" t="str">
            <v>OUT</v>
          </cell>
          <cell r="F129" t="str">
            <v>OUT</v>
          </cell>
          <cell r="G129" t="str">
            <v>Brasil</v>
          </cell>
          <cell r="H129">
            <v>3</v>
          </cell>
          <cell r="I129">
            <v>3</v>
          </cell>
          <cell r="J129">
            <v>1</v>
          </cell>
          <cell r="K129">
            <v>0</v>
          </cell>
          <cell r="L129">
            <v>0</v>
          </cell>
          <cell r="M129">
            <v>0</v>
          </cell>
          <cell r="N129">
            <v>1</v>
          </cell>
          <cell r="O129">
            <v>0</v>
          </cell>
          <cell r="P129" t="str">
            <v>GG Standard</v>
          </cell>
          <cell r="Q129" t="str">
            <v>OUT</v>
          </cell>
          <cell r="R129">
            <v>0</v>
          </cell>
          <cell r="S129"/>
          <cell r="T129"/>
          <cell r="U129" t="str">
            <v>DDP</v>
          </cell>
          <cell r="V129" t="str">
            <v>OUT</v>
          </cell>
          <cell r="W129" t="str">
            <v>only</v>
          </cell>
          <cell r="X129" t="str">
            <v>OUT</v>
          </cell>
        </row>
        <row r="130">
          <cell r="A130">
            <v>800000027</v>
          </cell>
          <cell r="B130" t="str">
            <v>FPT BETIM - MECA</v>
          </cell>
          <cell r="C130" t="str">
            <v>PETRONAS LUBRIF-OUT-Special-DDP-MECA</v>
          </cell>
          <cell r="D130" t="str">
            <v>RDV FERNAO DIASS/NKM 429, GAINDL P CAMILO PENA</v>
          </cell>
          <cell r="E130" t="str">
            <v>OUT</v>
          </cell>
          <cell r="F130" t="str">
            <v>OUT</v>
          </cell>
          <cell r="G130" t="str">
            <v>Brasil</v>
          </cell>
          <cell r="H130">
            <v>4</v>
          </cell>
          <cell r="I130">
            <v>4</v>
          </cell>
          <cell r="J130">
            <v>1</v>
          </cell>
          <cell r="K130">
            <v>0</v>
          </cell>
          <cell r="L130">
            <v>0</v>
          </cell>
          <cell r="M130">
            <v>0</v>
          </cell>
          <cell r="N130">
            <v>1</v>
          </cell>
          <cell r="O130">
            <v>0</v>
          </cell>
          <cell r="P130" t="str">
            <v>GG Standard</v>
          </cell>
          <cell r="Q130" t="str">
            <v>OUT</v>
          </cell>
          <cell r="R130">
            <v>0</v>
          </cell>
          <cell r="S130"/>
          <cell r="T130"/>
          <cell r="U130" t="str">
            <v>DDP</v>
          </cell>
          <cell r="V130" t="str">
            <v>OUT</v>
          </cell>
          <cell r="W130" t="str">
            <v>only</v>
          </cell>
          <cell r="X130" t="str">
            <v>OUT</v>
          </cell>
        </row>
        <row r="131">
          <cell r="A131">
            <v>800003531</v>
          </cell>
          <cell r="B131" t="str">
            <v>FPT BETIM - FIRE</v>
          </cell>
          <cell r="C131" t="str">
            <v>PIERBURG PUMP T-Nova Odessa--SP-FCA-FIRE/GSE</v>
          </cell>
          <cell r="D131" t="str">
            <v>RODOVIA ARNALDO JULIO MAUERBERG4000DISTRITO INDUSTRIAL I</v>
          </cell>
          <cell r="E131" t="str">
            <v>Nova Odessa</v>
          </cell>
          <cell r="F131" t="str">
            <v>SP</v>
          </cell>
          <cell r="G131" t="str">
            <v>Brasil</v>
          </cell>
          <cell r="H131">
            <v>6</v>
          </cell>
          <cell r="I131">
            <v>6</v>
          </cell>
          <cell r="J131">
            <v>1</v>
          </cell>
          <cell r="K131">
            <v>126.24</v>
          </cell>
          <cell r="L131">
            <v>125.99999999999997</v>
          </cell>
          <cell r="M131">
            <v>1.4560553633217992</v>
          </cell>
          <cell r="N131">
            <v>5</v>
          </cell>
          <cell r="O131">
            <v>25.247999999999998</v>
          </cell>
          <cell r="P131" t="str">
            <v>GG Standard</v>
          </cell>
          <cell r="Q131" t="str">
            <v>Planta</v>
          </cell>
          <cell r="R131">
            <v>14269.5</v>
          </cell>
          <cell r="S131"/>
          <cell r="T131"/>
          <cell r="U131" t="str">
            <v>FCA</v>
          </cell>
          <cell r="V131" t="str">
            <v>FPT</v>
          </cell>
          <cell r="W131" t="str">
            <v>only</v>
          </cell>
          <cell r="X131" t="str">
            <v>Direto SP</v>
          </cell>
        </row>
        <row r="132">
          <cell r="A132">
            <v>800003531</v>
          </cell>
          <cell r="B132" t="str">
            <v>FPT BETIM - FIRE</v>
          </cell>
          <cell r="C132" t="str">
            <v>PIERBURG PUMP T-OUT-INATIVO-OUT-FIRE/GSE</v>
          </cell>
          <cell r="D132" t="str">
            <v>RODOVIA ARNALDO JULIO MAUERBERG4000DISTRITO INDUSTRIAL I</v>
          </cell>
          <cell r="E132" t="str">
            <v>OUT</v>
          </cell>
          <cell r="F132" t="str">
            <v>OUT</v>
          </cell>
          <cell r="G132" t="str">
            <v>Brasil</v>
          </cell>
          <cell r="H132">
            <v>1</v>
          </cell>
          <cell r="I132">
            <v>1</v>
          </cell>
          <cell r="J132">
            <v>1</v>
          </cell>
          <cell r="K132">
            <v>0</v>
          </cell>
          <cell r="L132">
            <v>0</v>
          </cell>
          <cell r="M132">
            <v>0</v>
          </cell>
          <cell r="N132">
            <v>1</v>
          </cell>
          <cell r="O132">
            <v>0</v>
          </cell>
          <cell r="P132" t="str">
            <v>GG Standard</v>
          </cell>
          <cell r="Q132" t="str">
            <v>OUT</v>
          </cell>
          <cell r="R132">
            <v>0</v>
          </cell>
          <cell r="S132"/>
          <cell r="T132"/>
          <cell r="U132" t="str">
            <v>OUT</v>
          </cell>
          <cell r="V132" t="str">
            <v>OUT</v>
          </cell>
          <cell r="W132" t="str">
            <v>only</v>
          </cell>
          <cell r="X132" t="str">
            <v>Direto SP</v>
          </cell>
        </row>
        <row r="133">
          <cell r="A133">
            <v>800006357</v>
          </cell>
          <cell r="B133" t="str">
            <v>FPT BETIM - FIRE</v>
          </cell>
          <cell r="C133" t="str">
            <v>PLASCAR -Varginha--MG-FCA-</v>
          </cell>
          <cell r="D133" t="str">
            <v>Al Do Café, 450</v>
          </cell>
          <cell r="E133" t="str">
            <v>Varginha</v>
          </cell>
          <cell r="F133" t="str">
            <v>MG</v>
          </cell>
          <cell r="G133" t="str">
            <v>Brasil</v>
          </cell>
          <cell r="H133">
            <v>1</v>
          </cell>
          <cell r="I133">
            <v>1</v>
          </cell>
          <cell r="J133">
            <v>1</v>
          </cell>
          <cell r="K133">
            <v>0</v>
          </cell>
          <cell r="L133">
            <v>0</v>
          </cell>
          <cell r="M133">
            <v>0</v>
          </cell>
          <cell r="N133">
            <v>1</v>
          </cell>
          <cell r="O133">
            <v>0</v>
          </cell>
          <cell r="P133" t="str">
            <v>GG Standard</v>
          </cell>
          <cell r="Q133" t="str">
            <v>Planta</v>
          </cell>
          <cell r="R133">
            <v>0</v>
          </cell>
          <cell r="S133"/>
          <cell r="T133"/>
          <cell r="U133" t="str">
            <v>FCA</v>
          </cell>
          <cell r="V133" t="str">
            <v>FPT</v>
          </cell>
          <cell r="W133" t="str">
            <v>only</v>
          </cell>
          <cell r="X133" t="str">
            <v>Direto MG</v>
          </cell>
        </row>
        <row r="134">
          <cell r="A134">
            <v>800006357</v>
          </cell>
          <cell r="B134" t="str">
            <v>FPT BETIM - MECANICA</v>
          </cell>
          <cell r="C134" t="str">
            <v>PLASCAR -Varginha--MG-FCA-MECA</v>
          </cell>
          <cell r="D134" t="str">
            <v>Al Do Café, 450</v>
          </cell>
          <cell r="E134" t="str">
            <v>Varginha</v>
          </cell>
          <cell r="F134" t="str">
            <v>MG</v>
          </cell>
          <cell r="G134" t="str">
            <v>Brasil</v>
          </cell>
          <cell r="H134">
            <v>1</v>
          </cell>
          <cell r="I134">
            <v>1</v>
          </cell>
          <cell r="J134">
            <v>1</v>
          </cell>
          <cell r="K134">
            <v>0</v>
          </cell>
          <cell r="L134">
            <v>0</v>
          </cell>
          <cell r="M134">
            <v>0</v>
          </cell>
          <cell r="N134">
            <v>1</v>
          </cell>
          <cell r="O134">
            <v>0</v>
          </cell>
          <cell r="P134" t="str">
            <v>GG Standard</v>
          </cell>
          <cell r="Q134" t="str">
            <v>Planta</v>
          </cell>
          <cell r="R134">
            <v>0</v>
          </cell>
          <cell r="S134"/>
          <cell r="T134"/>
          <cell r="U134" t="str">
            <v>FCA</v>
          </cell>
          <cell r="V134" t="str">
            <v>FPT</v>
          </cell>
          <cell r="W134" t="str">
            <v>only</v>
          </cell>
          <cell r="X134" t="str">
            <v>Direto MG</v>
          </cell>
        </row>
        <row r="135">
          <cell r="A135">
            <v>800022005</v>
          </cell>
          <cell r="B135" t="str">
            <v>FPT BETIM - FIRE</v>
          </cell>
          <cell r="C135" t="str">
            <v>POLISTAMPO-Diadema--SP-FCA-FIRE/GSE</v>
          </cell>
          <cell r="D135" t="str">
            <v>RIO DE JANEIRO 44</v>
          </cell>
          <cell r="E135" t="str">
            <v>Diadema</v>
          </cell>
          <cell r="F135" t="str">
            <v>SP</v>
          </cell>
          <cell r="G135" t="str">
            <v>Brasil</v>
          </cell>
          <cell r="H135">
            <v>6</v>
          </cell>
          <cell r="I135">
            <v>6</v>
          </cell>
          <cell r="J135">
            <v>1</v>
          </cell>
          <cell r="K135">
            <v>3.024</v>
          </cell>
          <cell r="L135">
            <v>3.0000000000000004</v>
          </cell>
          <cell r="M135">
            <v>3.487889273356401E-2</v>
          </cell>
          <cell r="N135">
            <v>1</v>
          </cell>
          <cell r="O135">
            <v>3.024</v>
          </cell>
          <cell r="P135" t="str">
            <v>GG Standard</v>
          </cell>
          <cell r="Q135" t="str">
            <v>XD Vinhedo</v>
          </cell>
          <cell r="R135">
            <v>607.5</v>
          </cell>
          <cell r="S135"/>
          <cell r="T135"/>
          <cell r="U135" t="str">
            <v>FCA</v>
          </cell>
          <cell r="V135" t="str">
            <v>FPT</v>
          </cell>
          <cell r="W135" t="str">
            <v>only</v>
          </cell>
          <cell r="X135" t="str">
            <v>Milk Run SP</v>
          </cell>
        </row>
        <row r="136">
          <cell r="A136">
            <v>800006371</v>
          </cell>
          <cell r="B136" t="str">
            <v>FPT BETIM - FIRE</v>
          </cell>
          <cell r="C136" t="str">
            <v>PRODUFLEX-Diadema--SP-FCA Vinhedo-FIRE/GSE</v>
          </cell>
          <cell r="D136" t="str">
            <v>AV AFONSO MONTEIRO DA CRUZ1449SERRARIA</v>
          </cell>
          <cell r="E136" t="str">
            <v>Diadema</v>
          </cell>
          <cell r="F136" t="str">
            <v>SP</v>
          </cell>
          <cell r="G136" t="str">
            <v>Brasil</v>
          </cell>
          <cell r="H136">
            <v>2</v>
          </cell>
          <cell r="I136">
            <v>2</v>
          </cell>
          <cell r="J136">
            <v>1</v>
          </cell>
          <cell r="K136">
            <v>0</v>
          </cell>
          <cell r="L136">
            <v>0</v>
          </cell>
          <cell r="M136">
            <v>0</v>
          </cell>
          <cell r="N136">
            <v>1</v>
          </cell>
          <cell r="O136">
            <v>0</v>
          </cell>
          <cell r="P136" t="str">
            <v>GG Standard</v>
          </cell>
          <cell r="Q136" t="str">
            <v>XD Vinhedo</v>
          </cell>
          <cell r="R136">
            <v>0</v>
          </cell>
          <cell r="S136"/>
          <cell r="T136"/>
          <cell r="U136" t="str">
            <v>FCA Vinhedo</v>
          </cell>
          <cell r="V136" t="str">
            <v>FPT</v>
          </cell>
          <cell r="W136" t="str">
            <v>only</v>
          </cell>
          <cell r="X136" t="str">
            <v>Line Haul SP</v>
          </cell>
        </row>
        <row r="137">
          <cell r="A137">
            <v>800046782</v>
          </cell>
          <cell r="B137" t="str">
            <v>FPT BETIM - FIRE</v>
          </cell>
          <cell r="C137" t="str">
            <v>PROPULSION SOLUTIONS-Indaiatuba--SP-FCA-FIRE/GSE</v>
          </cell>
          <cell r="D137" t="str">
            <v>R EDUARDO BORSARI2435GALPAO02DISTRITO INDUSTRIAL DOMINGOS</v>
          </cell>
          <cell r="E137" t="str">
            <v>Indaiatuba</v>
          </cell>
          <cell r="F137" t="str">
            <v>SP</v>
          </cell>
          <cell r="G137" t="str">
            <v>Brasil</v>
          </cell>
          <cell r="H137">
            <v>7</v>
          </cell>
          <cell r="I137">
            <v>7</v>
          </cell>
          <cell r="J137">
            <v>1</v>
          </cell>
          <cell r="K137">
            <v>0</v>
          </cell>
          <cell r="L137">
            <v>0</v>
          </cell>
          <cell r="M137">
            <v>0</v>
          </cell>
          <cell r="N137">
            <v>1</v>
          </cell>
          <cell r="O137">
            <v>0</v>
          </cell>
          <cell r="P137" t="str">
            <v>GG Standard</v>
          </cell>
          <cell r="Q137" t="str">
            <v>XD Vinhedo</v>
          </cell>
          <cell r="R137">
            <v>0</v>
          </cell>
          <cell r="S137"/>
          <cell r="T137"/>
          <cell r="U137" t="str">
            <v>FCA</v>
          </cell>
          <cell r="V137" t="str">
            <v>FPT</v>
          </cell>
          <cell r="W137" t="str">
            <v>only</v>
          </cell>
          <cell r="X137" t="str">
            <v>Milk Run SP</v>
          </cell>
        </row>
        <row r="138">
          <cell r="A138">
            <v>800046782</v>
          </cell>
          <cell r="B138" t="str">
            <v>FPT BETIM - FIRE</v>
          </cell>
          <cell r="C138" t="str">
            <v>PROPULSION SOLUTIONS-OUT-INATIVO-OUT-FIRE/GSE</v>
          </cell>
          <cell r="D138" t="str">
            <v>R EDUARDO BORSARI2435GALPAO02DISTRITO INDUSTRIAL DOMINGOS</v>
          </cell>
          <cell r="E138" t="str">
            <v>OUT</v>
          </cell>
          <cell r="F138" t="str">
            <v>OUT</v>
          </cell>
          <cell r="G138" t="str">
            <v>Brasil</v>
          </cell>
          <cell r="H138">
            <v>1</v>
          </cell>
          <cell r="I138">
            <v>1</v>
          </cell>
          <cell r="J138">
            <v>1</v>
          </cell>
          <cell r="K138">
            <v>0</v>
          </cell>
          <cell r="L138">
            <v>0</v>
          </cell>
          <cell r="M138">
            <v>0</v>
          </cell>
          <cell r="N138">
            <v>1</v>
          </cell>
          <cell r="O138">
            <v>0</v>
          </cell>
          <cell r="P138" t="str">
            <v>GG Standard</v>
          </cell>
          <cell r="Q138" t="str">
            <v>OUT</v>
          </cell>
          <cell r="R138">
            <v>0</v>
          </cell>
          <cell r="S138"/>
          <cell r="T138"/>
          <cell r="U138" t="str">
            <v>OUT</v>
          </cell>
          <cell r="V138" t="str">
            <v>OUT</v>
          </cell>
          <cell r="W138" t="str">
            <v>only</v>
          </cell>
          <cell r="X138" t="str">
            <v>Milk Run SP</v>
          </cell>
        </row>
        <row r="139">
          <cell r="A139">
            <v>800006383</v>
          </cell>
          <cell r="B139" t="str">
            <v>FPT BETIM - MECANICA</v>
          </cell>
          <cell r="C139" t="str">
            <v>RCN-Sao Paulo--SP-FCA-MECA</v>
          </cell>
          <cell r="D139" t="str">
            <v>AV AIRTON PRETINI410PENHA</v>
          </cell>
          <cell r="E139" t="str">
            <v>Sao Paulo</v>
          </cell>
          <cell r="F139" t="str">
            <v>SP</v>
          </cell>
          <cell r="G139" t="str">
            <v>Brasil</v>
          </cell>
          <cell r="H139">
            <v>2</v>
          </cell>
          <cell r="I139">
            <v>2</v>
          </cell>
          <cell r="J139">
            <v>1</v>
          </cell>
          <cell r="K139">
            <v>0</v>
          </cell>
          <cell r="L139">
            <v>0</v>
          </cell>
          <cell r="M139">
            <v>0</v>
          </cell>
          <cell r="N139">
            <v>1</v>
          </cell>
          <cell r="O139">
            <v>0</v>
          </cell>
          <cell r="P139" t="str">
            <v>GG Standard</v>
          </cell>
          <cell r="Q139" t="str">
            <v>XD Vinhedo</v>
          </cell>
          <cell r="R139">
            <v>0</v>
          </cell>
          <cell r="S139"/>
          <cell r="T139"/>
          <cell r="U139" t="str">
            <v>FCA</v>
          </cell>
          <cell r="V139" t="str">
            <v>FPT</v>
          </cell>
          <cell r="W139" t="str">
            <v>only</v>
          </cell>
          <cell r="X139" t="str">
            <v>Milk Run SP</v>
          </cell>
        </row>
        <row r="140">
          <cell r="A140">
            <v>800033665</v>
          </cell>
          <cell r="B140" t="str">
            <v>FPT BETIM - FIRE</v>
          </cell>
          <cell r="C140" t="str">
            <v>REFAL-Jundiai--SP-FCA-FIRE/GSE</v>
          </cell>
          <cell r="D140" t="str">
            <v>Av Antonio Frederico Ozanan 11000</v>
          </cell>
          <cell r="E140" t="str">
            <v>Jundiai</v>
          </cell>
          <cell r="F140" t="str">
            <v>SP</v>
          </cell>
          <cell r="G140" t="str">
            <v>Brasil</v>
          </cell>
          <cell r="H140">
            <v>3</v>
          </cell>
          <cell r="I140">
            <v>3</v>
          </cell>
          <cell r="J140">
            <v>1</v>
          </cell>
          <cell r="K140">
            <v>0</v>
          </cell>
          <cell r="L140">
            <v>0</v>
          </cell>
          <cell r="M140">
            <v>0</v>
          </cell>
          <cell r="N140">
            <v>1</v>
          </cell>
          <cell r="O140">
            <v>0</v>
          </cell>
          <cell r="P140" t="str">
            <v>GG Standard</v>
          </cell>
          <cell r="Q140" t="str">
            <v>XD Vinhedo</v>
          </cell>
          <cell r="R140">
            <v>0</v>
          </cell>
          <cell r="S140"/>
          <cell r="T140"/>
          <cell r="U140" t="str">
            <v>FCA</v>
          </cell>
          <cell r="V140" t="str">
            <v>FPT</v>
          </cell>
          <cell r="W140" t="str">
            <v>only</v>
          </cell>
          <cell r="X140" t="str">
            <v>Milk Run SP</v>
          </cell>
        </row>
        <row r="141">
          <cell r="A141">
            <v>800003433</v>
          </cell>
          <cell r="B141" t="str">
            <v>FPT BETIM - MECA</v>
          </cell>
          <cell r="C141" t="str">
            <v>RIMA INDUSTRIAL-Bocaiuva--MG-DDP-MECA</v>
          </cell>
          <cell r="D141" t="str">
            <v>DT INDL DE BOCAIUVASNDIST INDUSTRIAL</v>
          </cell>
          <cell r="E141" t="str">
            <v>Bocaiuva</v>
          </cell>
          <cell r="F141" t="str">
            <v>MG</v>
          </cell>
          <cell r="G141" t="str">
            <v>Brasil</v>
          </cell>
          <cell r="H141">
            <v>4</v>
          </cell>
          <cell r="I141">
            <v>4</v>
          </cell>
          <cell r="J141">
            <v>1</v>
          </cell>
          <cell r="K141">
            <v>0</v>
          </cell>
          <cell r="L141">
            <v>0</v>
          </cell>
          <cell r="M141">
            <v>0</v>
          </cell>
          <cell r="N141">
            <v>1</v>
          </cell>
          <cell r="O141">
            <v>0</v>
          </cell>
          <cell r="P141" t="str">
            <v>GG Standard</v>
          </cell>
          <cell r="Q141" t="str">
            <v>OUT</v>
          </cell>
          <cell r="R141">
            <v>0</v>
          </cell>
          <cell r="S141"/>
          <cell r="T141"/>
          <cell r="U141" t="str">
            <v>DDP</v>
          </cell>
          <cell r="V141" t="str">
            <v>FPT</v>
          </cell>
          <cell r="W141" t="str">
            <v>only</v>
          </cell>
          <cell r="X141" t="str">
            <v>OUT</v>
          </cell>
        </row>
        <row r="142">
          <cell r="A142">
            <v>800003433</v>
          </cell>
          <cell r="B142" t="str">
            <v>FPT BETIM - MECANICA</v>
          </cell>
          <cell r="C142" t="str">
            <v>RIMA INDUSTRIAL-OUT-INATIVO-OUT-MECA</v>
          </cell>
          <cell r="D142" t="str">
            <v>DT INDL DE BOCAIUVASNDIST INDUSTRIAL</v>
          </cell>
          <cell r="E142" t="str">
            <v>OUT</v>
          </cell>
          <cell r="F142" t="str">
            <v>OUT</v>
          </cell>
          <cell r="G142" t="str">
            <v>Brasil</v>
          </cell>
          <cell r="H142">
            <v>2</v>
          </cell>
          <cell r="I142">
            <v>2</v>
          </cell>
          <cell r="J142">
            <v>1</v>
          </cell>
          <cell r="K142">
            <v>0</v>
          </cell>
          <cell r="L142">
            <v>0</v>
          </cell>
          <cell r="M142">
            <v>0</v>
          </cell>
          <cell r="N142">
            <v>1</v>
          </cell>
          <cell r="O142">
            <v>0</v>
          </cell>
          <cell r="P142" t="str">
            <v>GG Standard</v>
          </cell>
          <cell r="Q142" t="str">
            <v>OUT</v>
          </cell>
          <cell r="R142">
            <v>0</v>
          </cell>
          <cell r="S142"/>
          <cell r="T142"/>
          <cell r="U142" t="str">
            <v>OUT</v>
          </cell>
          <cell r="V142" t="str">
            <v>OUT</v>
          </cell>
          <cell r="W142" t="str">
            <v>only</v>
          </cell>
          <cell r="X142" t="str">
            <v>OUT</v>
          </cell>
        </row>
        <row r="143">
          <cell r="A143">
            <v>800006404</v>
          </cell>
          <cell r="B143" t="str">
            <v>FPT BETIM - FIRE</v>
          </cell>
          <cell r="C143" t="str">
            <v>RIVETS-Sao Paulo--SP-FCA-FIRE/GSE</v>
          </cell>
          <cell r="D143" t="str">
            <v>R Bertolina Maria103/125vila Vermelha</v>
          </cell>
          <cell r="E143" t="str">
            <v>Sao Paulo</v>
          </cell>
          <cell r="F143" t="str">
            <v>SP</v>
          </cell>
          <cell r="G143" t="str">
            <v>Brasil</v>
          </cell>
          <cell r="H143">
            <v>2</v>
          </cell>
          <cell r="I143">
            <v>2</v>
          </cell>
          <cell r="J143">
            <v>1</v>
          </cell>
          <cell r="K143">
            <v>0</v>
          </cell>
          <cell r="L143">
            <v>0</v>
          </cell>
          <cell r="M143">
            <v>0</v>
          </cell>
          <cell r="N143">
            <v>1</v>
          </cell>
          <cell r="O143">
            <v>0</v>
          </cell>
          <cell r="P143" t="str">
            <v>GG Standard</v>
          </cell>
          <cell r="Q143" t="str">
            <v>XD Vinhedo</v>
          </cell>
          <cell r="R143">
            <v>0</v>
          </cell>
          <cell r="S143"/>
          <cell r="T143"/>
          <cell r="U143" t="str">
            <v>FCA</v>
          </cell>
          <cell r="V143" t="str">
            <v>FPT</v>
          </cell>
          <cell r="W143" t="str">
            <v>only</v>
          </cell>
          <cell r="X143" t="str">
            <v>Milk Run SP</v>
          </cell>
        </row>
        <row r="144">
          <cell r="A144">
            <v>800006404</v>
          </cell>
          <cell r="B144" t="str">
            <v>FPT BETIM - MECANICA</v>
          </cell>
          <cell r="C144" t="str">
            <v>RIVETS-Sao Paulo--SP-FCA-MECA</v>
          </cell>
          <cell r="D144" t="str">
            <v>R Bertolina Maria103/125vila Vermelha</v>
          </cell>
          <cell r="E144" t="str">
            <v>Sao Paulo</v>
          </cell>
          <cell r="F144" t="str">
            <v>SP</v>
          </cell>
          <cell r="G144" t="str">
            <v>Brasil</v>
          </cell>
          <cell r="H144">
            <v>1</v>
          </cell>
          <cell r="I144">
            <v>1</v>
          </cell>
          <cell r="J144">
            <v>1</v>
          </cell>
          <cell r="K144">
            <v>9</v>
          </cell>
          <cell r="L144">
            <v>9</v>
          </cell>
          <cell r="M144">
            <v>0.10380622837370242</v>
          </cell>
          <cell r="N144">
            <v>1</v>
          </cell>
          <cell r="O144">
            <v>9</v>
          </cell>
          <cell r="P144" t="str">
            <v>GG Standard</v>
          </cell>
          <cell r="Q144" t="str">
            <v>XD Vinhedo</v>
          </cell>
          <cell r="R144">
            <v>1432</v>
          </cell>
          <cell r="S144"/>
          <cell r="T144"/>
          <cell r="U144" t="str">
            <v>FCA</v>
          </cell>
          <cell r="V144" t="str">
            <v>FPT</v>
          </cell>
          <cell r="W144" t="str">
            <v>only</v>
          </cell>
          <cell r="X144" t="str">
            <v>Milk Run SP</v>
          </cell>
        </row>
        <row r="145">
          <cell r="A145">
            <v>800006408</v>
          </cell>
          <cell r="B145" t="str">
            <v>FPT BETIM - FIRE</v>
          </cell>
          <cell r="C145" t="str">
            <v>ROBERT BOSCH-Campinas--SP-FCA-</v>
          </cell>
          <cell r="D145" t="str">
            <v>RDV ANHANGUERAS NKM 98BOA VISTA</v>
          </cell>
          <cell r="E145" t="str">
            <v>Campinas</v>
          </cell>
          <cell r="F145" t="str">
            <v>SP</v>
          </cell>
          <cell r="G145" t="str">
            <v>Brasil</v>
          </cell>
          <cell r="H145">
            <v>2</v>
          </cell>
          <cell r="I145">
            <v>2</v>
          </cell>
          <cell r="J145">
            <v>1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0</v>
          </cell>
          <cell r="P145" t="str">
            <v>GG Standard</v>
          </cell>
          <cell r="Q145" t="str">
            <v>Planta</v>
          </cell>
          <cell r="R145">
            <v>0</v>
          </cell>
          <cell r="S145"/>
          <cell r="T145"/>
          <cell r="U145" t="str">
            <v>FCA</v>
          </cell>
          <cell r="V145" t="str">
            <v>FPT</v>
          </cell>
          <cell r="W145" t="str">
            <v>only</v>
          </cell>
          <cell r="X145" t="str">
            <v>Direto SP</v>
          </cell>
        </row>
        <row r="146">
          <cell r="A146">
            <v>800006408</v>
          </cell>
          <cell r="B146" t="str">
            <v>FPT BETIM - FIRE</v>
          </cell>
          <cell r="C146" t="str">
            <v>ROBERT BOSCH-Campinas--SP-FCA-FIRE/GSE</v>
          </cell>
          <cell r="D146" t="str">
            <v>RDV ANHANGUERAS NKM 98BOA VISTA</v>
          </cell>
          <cell r="E146" t="str">
            <v>Campinas</v>
          </cell>
          <cell r="F146" t="str">
            <v>SP</v>
          </cell>
          <cell r="G146" t="str">
            <v>Brasil</v>
          </cell>
          <cell r="H146">
            <v>5</v>
          </cell>
          <cell r="I146">
            <v>5</v>
          </cell>
          <cell r="J146">
            <v>1</v>
          </cell>
          <cell r="K146">
            <v>0</v>
          </cell>
          <cell r="L146">
            <v>0</v>
          </cell>
          <cell r="M146">
            <v>0</v>
          </cell>
          <cell r="N146">
            <v>1</v>
          </cell>
          <cell r="O146">
            <v>0</v>
          </cell>
          <cell r="P146" t="str">
            <v>GG Standard</v>
          </cell>
          <cell r="Q146" t="str">
            <v>Planta</v>
          </cell>
          <cell r="R146">
            <v>0</v>
          </cell>
          <cell r="S146"/>
          <cell r="T146"/>
          <cell r="U146" t="str">
            <v>FCA</v>
          </cell>
          <cell r="V146" t="str">
            <v>FPT</v>
          </cell>
          <cell r="W146" t="str">
            <v>only</v>
          </cell>
          <cell r="X146" t="str">
            <v>Direto SP</v>
          </cell>
        </row>
        <row r="147">
          <cell r="A147">
            <v>800006408</v>
          </cell>
          <cell r="B147" t="str">
            <v>FPT BETIM - FIRE</v>
          </cell>
          <cell r="C147" t="str">
            <v>ROBERT BOSCH-OUT-INATIVO-OUT-FIRE/GSE</v>
          </cell>
          <cell r="D147" t="str">
            <v>RDV ANHANGUERAS NKM 98BOA VISTA</v>
          </cell>
          <cell r="E147" t="str">
            <v>OUT</v>
          </cell>
          <cell r="F147" t="str">
            <v>OUT</v>
          </cell>
          <cell r="G147" t="str">
            <v>Brasil</v>
          </cell>
          <cell r="H147">
            <v>1</v>
          </cell>
          <cell r="I147">
            <v>1</v>
          </cell>
          <cell r="J147">
            <v>1</v>
          </cell>
          <cell r="K147">
            <v>0</v>
          </cell>
          <cell r="L147">
            <v>0</v>
          </cell>
          <cell r="M147">
            <v>0</v>
          </cell>
          <cell r="N147">
            <v>1</v>
          </cell>
          <cell r="O147">
            <v>0</v>
          </cell>
          <cell r="P147" t="str">
            <v>GG Standard</v>
          </cell>
          <cell r="Q147" t="str">
            <v>OUT</v>
          </cell>
          <cell r="R147">
            <v>0</v>
          </cell>
          <cell r="S147"/>
          <cell r="T147"/>
          <cell r="U147" t="str">
            <v>OUT</v>
          </cell>
          <cell r="V147" t="str">
            <v>OUT</v>
          </cell>
          <cell r="W147" t="str">
            <v>only</v>
          </cell>
          <cell r="X147" t="str">
            <v>Direto SP</v>
          </cell>
        </row>
        <row r="148">
          <cell r="A148">
            <v>800030214</v>
          </cell>
          <cell r="B148" t="str">
            <v>FPT BETIM - FIRE</v>
          </cell>
          <cell r="C148" t="str">
            <v>ROCHLING AUTOMO-Itupeva--SP-FCA-FIRE/GSE</v>
          </cell>
          <cell r="D148" t="str">
            <v>Av. Emilio Chechinatto4195csao Roque Da Chave</v>
          </cell>
          <cell r="E148" t="str">
            <v>Itupeva</v>
          </cell>
          <cell r="F148" t="str">
            <v>SP</v>
          </cell>
          <cell r="G148" t="str">
            <v>Brasil</v>
          </cell>
          <cell r="H148">
            <v>1</v>
          </cell>
          <cell r="I148">
            <v>1</v>
          </cell>
          <cell r="J148">
            <v>1</v>
          </cell>
          <cell r="K148">
            <v>0</v>
          </cell>
          <cell r="L148">
            <v>0</v>
          </cell>
          <cell r="M148">
            <v>0</v>
          </cell>
          <cell r="N148">
            <v>1</v>
          </cell>
          <cell r="O148">
            <v>0</v>
          </cell>
          <cell r="P148" t="str">
            <v>GG Standard</v>
          </cell>
          <cell r="Q148" t="str">
            <v>XD Vinhedo</v>
          </cell>
          <cell r="R148">
            <v>0</v>
          </cell>
          <cell r="S148"/>
          <cell r="T148"/>
          <cell r="U148" t="str">
            <v>FCA</v>
          </cell>
          <cell r="V148" t="str">
            <v>FPT</v>
          </cell>
          <cell r="W148" t="str">
            <v>only</v>
          </cell>
          <cell r="X148" t="str">
            <v>Milk Run SP</v>
          </cell>
        </row>
        <row r="149">
          <cell r="A149">
            <v>800030214</v>
          </cell>
          <cell r="B149" t="str">
            <v>FPT BETIM - FIRE</v>
          </cell>
          <cell r="C149" t="str">
            <v>ROCHLING AUTOMO-OUT-INATIVO-OUT-FIRE/GSE</v>
          </cell>
          <cell r="D149" t="str">
            <v>Av. Emilio Chechinatto4195csao Roque Da Chave</v>
          </cell>
          <cell r="E149" t="str">
            <v>OUT</v>
          </cell>
          <cell r="F149" t="str">
            <v>OUT</v>
          </cell>
          <cell r="G149" t="str">
            <v>Brasil</v>
          </cell>
          <cell r="H149">
            <v>1</v>
          </cell>
          <cell r="I149">
            <v>1</v>
          </cell>
          <cell r="J149">
            <v>1</v>
          </cell>
          <cell r="K149">
            <v>0</v>
          </cell>
          <cell r="L149">
            <v>0</v>
          </cell>
          <cell r="M149">
            <v>0</v>
          </cell>
          <cell r="N149">
            <v>1</v>
          </cell>
          <cell r="O149">
            <v>0</v>
          </cell>
          <cell r="P149" t="str">
            <v>GG Standard</v>
          </cell>
          <cell r="Q149" t="str">
            <v>OUT</v>
          </cell>
          <cell r="R149">
            <v>0</v>
          </cell>
          <cell r="S149"/>
          <cell r="T149"/>
          <cell r="U149" t="str">
            <v>OUT</v>
          </cell>
          <cell r="V149" t="str">
            <v>OUT</v>
          </cell>
          <cell r="W149" t="str">
            <v>only</v>
          </cell>
          <cell r="X149" t="str">
            <v>Milk Run SP</v>
          </cell>
        </row>
        <row r="150">
          <cell r="A150">
            <v>800006427</v>
          </cell>
          <cell r="B150" t="str">
            <v>FPT BETIM - FIRE</v>
          </cell>
          <cell r="C150" t="str">
            <v>RUDOLPH-Timbo--SC-DDP-FIRE/GSE</v>
          </cell>
          <cell r="D150" t="str">
            <v>Rodovia SC 110, Km 1,5, 2661 Padre Martinho Stein</v>
          </cell>
          <cell r="E150" t="str">
            <v>Timbo</v>
          </cell>
          <cell r="F150" t="str">
            <v>SC</v>
          </cell>
          <cell r="G150" t="str">
            <v>Brasil</v>
          </cell>
          <cell r="H150">
            <v>5</v>
          </cell>
          <cell r="I150">
            <v>5</v>
          </cell>
          <cell r="J150">
            <v>1</v>
          </cell>
          <cell r="K150">
            <v>0</v>
          </cell>
          <cell r="L150">
            <v>0</v>
          </cell>
          <cell r="M150">
            <v>0</v>
          </cell>
          <cell r="N150">
            <v>1</v>
          </cell>
          <cell r="O150">
            <v>0</v>
          </cell>
          <cell r="P150" t="str">
            <v>GG Standard</v>
          </cell>
          <cell r="Q150" t="str">
            <v>OUT</v>
          </cell>
          <cell r="R150">
            <v>0</v>
          </cell>
          <cell r="S150"/>
          <cell r="T150"/>
          <cell r="U150" t="str">
            <v>DDP</v>
          </cell>
          <cell r="V150" t="str">
            <v>FPT</v>
          </cell>
          <cell r="W150" t="str">
            <v>only</v>
          </cell>
          <cell r="X150" t="str">
            <v>OUT</v>
          </cell>
        </row>
        <row r="151">
          <cell r="A151">
            <v>800006463</v>
          </cell>
          <cell r="B151" t="str">
            <v>FPT BETIM - FIRE</v>
          </cell>
          <cell r="C151" t="str">
            <v>SCHAEFFLER-OUT-INATIVO-OUT-FIRE/GSE</v>
          </cell>
          <cell r="D151" t="str">
            <v>AV INDEPENDENCIA3500AEDEN</v>
          </cell>
          <cell r="E151" t="str">
            <v>OUT</v>
          </cell>
          <cell r="F151" t="str">
            <v>OUT</v>
          </cell>
          <cell r="G151" t="str">
            <v>Brasil</v>
          </cell>
          <cell r="H151">
            <v>1</v>
          </cell>
          <cell r="I151">
            <v>1</v>
          </cell>
          <cell r="J151">
            <v>1</v>
          </cell>
          <cell r="K151">
            <v>0</v>
          </cell>
          <cell r="L151">
            <v>0</v>
          </cell>
          <cell r="M151">
            <v>0</v>
          </cell>
          <cell r="N151">
            <v>1</v>
          </cell>
          <cell r="O151">
            <v>0</v>
          </cell>
          <cell r="P151" t="str">
            <v>GG Standard</v>
          </cell>
          <cell r="Q151" t="str">
            <v>OUT</v>
          </cell>
          <cell r="R151">
            <v>0</v>
          </cell>
          <cell r="S151"/>
          <cell r="T151"/>
          <cell r="U151" t="str">
            <v>OUT</v>
          </cell>
          <cell r="V151" t="str">
            <v>OUT</v>
          </cell>
          <cell r="W151" t="str">
            <v>only</v>
          </cell>
          <cell r="X151" t="str">
            <v>Milk Run SP</v>
          </cell>
        </row>
        <row r="152">
          <cell r="A152">
            <v>800006463</v>
          </cell>
          <cell r="B152" t="str">
            <v>FPT BETIM - FIRE</v>
          </cell>
          <cell r="C152" t="str">
            <v>SCHAEFFLER-Sorocaba--SP-FCA-</v>
          </cell>
          <cell r="D152" t="str">
            <v>AV INDEPENDENCIA3500AEDEN</v>
          </cell>
          <cell r="E152" t="str">
            <v>Sorocaba</v>
          </cell>
          <cell r="F152" t="str">
            <v>SP</v>
          </cell>
          <cell r="G152" t="str">
            <v>Brasil</v>
          </cell>
          <cell r="H152">
            <v>1</v>
          </cell>
          <cell r="I152">
            <v>1</v>
          </cell>
          <cell r="J152">
            <v>1</v>
          </cell>
          <cell r="K152">
            <v>0</v>
          </cell>
          <cell r="L152">
            <v>0</v>
          </cell>
          <cell r="M152">
            <v>0</v>
          </cell>
          <cell r="N152">
            <v>1</v>
          </cell>
          <cell r="O152">
            <v>0</v>
          </cell>
          <cell r="P152" t="str">
            <v>GG Standard</v>
          </cell>
          <cell r="Q152" t="str">
            <v>XD Vinhedo</v>
          </cell>
          <cell r="R152">
            <v>0</v>
          </cell>
          <cell r="S152"/>
          <cell r="T152"/>
          <cell r="U152" t="str">
            <v>FCA</v>
          </cell>
          <cell r="V152" t="str">
            <v>FPT</v>
          </cell>
          <cell r="W152" t="str">
            <v>only</v>
          </cell>
          <cell r="X152" t="str">
            <v>Milk Run SP</v>
          </cell>
        </row>
        <row r="153">
          <cell r="A153">
            <v>800006463</v>
          </cell>
          <cell r="B153" t="str">
            <v>FPT BETIM - FIRE</v>
          </cell>
          <cell r="C153" t="str">
            <v>SCHAEFFLER-Sorocaba--SP-FCA-FIRE/GSE</v>
          </cell>
          <cell r="D153" t="str">
            <v>AV INDEPENDENCIA3500AEDEN</v>
          </cell>
          <cell r="E153" t="str">
            <v>Sorocaba</v>
          </cell>
          <cell r="F153" t="str">
            <v>SP</v>
          </cell>
          <cell r="G153" t="str">
            <v>Brasil</v>
          </cell>
          <cell r="H153">
            <v>5</v>
          </cell>
          <cell r="I153">
            <v>5</v>
          </cell>
          <cell r="J153">
            <v>1</v>
          </cell>
          <cell r="K153">
            <v>4.5839999999999996</v>
          </cell>
          <cell r="L153">
            <v>3.0985263157894738</v>
          </cell>
          <cell r="M153">
            <v>5.2871972318339094E-2</v>
          </cell>
          <cell r="N153">
            <v>1</v>
          </cell>
          <cell r="O153">
            <v>4.5839999999999996</v>
          </cell>
          <cell r="P153" t="str">
            <v>GG Standard</v>
          </cell>
          <cell r="Q153" t="str">
            <v>XD Vinhedo</v>
          </cell>
          <cell r="R153">
            <v>7989.02</v>
          </cell>
          <cell r="S153"/>
          <cell r="T153"/>
          <cell r="U153" t="str">
            <v>FCA</v>
          </cell>
          <cell r="V153" t="str">
            <v>FPT</v>
          </cell>
          <cell r="W153" t="str">
            <v>only</v>
          </cell>
          <cell r="X153" t="str">
            <v>Milk Run SP</v>
          </cell>
        </row>
        <row r="154">
          <cell r="A154">
            <v>800006463</v>
          </cell>
          <cell r="B154" t="str">
            <v>FPT BETIM - MECANICA</v>
          </cell>
          <cell r="C154" t="str">
            <v>SCHAEFFLER-Sorocaba--SP-FCA-MECA</v>
          </cell>
          <cell r="D154" t="str">
            <v>AV INDEPENDENCIA3500AEDEN</v>
          </cell>
          <cell r="E154" t="str">
            <v>Sorocaba</v>
          </cell>
          <cell r="F154" t="str">
            <v>SP</v>
          </cell>
          <cell r="G154" t="str">
            <v>Brasil</v>
          </cell>
          <cell r="H154">
            <v>15</v>
          </cell>
          <cell r="I154">
            <v>15</v>
          </cell>
          <cell r="J154">
            <v>1</v>
          </cell>
          <cell r="K154">
            <v>6.4799999999999995</v>
          </cell>
          <cell r="L154">
            <v>6.48</v>
          </cell>
          <cell r="M154">
            <v>7.4740484429065737E-2</v>
          </cell>
          <cell r="N154">
            <v>1</v>
          </cell>
          <cell r="O154">
            <v>6.4799999999999995</v>
          </cell>
          <cell r="P154" t="str">
            <v>GG Standard</v>
          </cell>
          <cell r="Q154" t="str">
            <v>XD Vinhedo</v>
          </cell>
          <cell r="R154">
            <v>2640</v>
          </cell>
          <cell r="S154"/>
          <cell r="T154"/>
          <cell r="U154" t="str">
            <v>FCA</v>
          </cell>
          <cell r="V154" t="str">
            <v>FPT</v>
          </cell>
          <cell r="W154" t="str">
            <v>only</v>
          </cell>
          <cell r="X154" t="str">
            <v>Milk Run SP</v>
          </cell>
        </row>
        <row r="155">
          <cell r="A155">
            <v>800033417</v>
          </cell>
          <cell r="B155" t="str">
            <v>FPT BETIM - FIRE</v>
          </cell>
          <cell r="C155" t="str">
            <v>SCORPIOS-Santo Andre--SP-FCA-</v>
          </cell>
          <cell r="D155" t="str">
            <v>R. Alfreds Paegle, 169, Campestre</v>
          </cell>
          <cell r="E155" t="str">
            <v>Santo Andre</v>
          </cell>
          <cell r="F155" t="str">
            <v>SP</v>
          </cell>
          <cell r="G155" t="str">
            <v>Brasil</v>
          </cell>
          <cell r="H155">
            <v>1</v>
          </cell>
          <cell r="I155">
            <v>1</v>
          </cell>
          <cell r="J155">
            <v>1</v>
          </cell>
          <cell r="K155">
            <v>0</v>
          </cell>
          <cell r="L155">
            <v>0</v>
          </cell>
          <cell r="M155">
            <v>0</v>
          </cell>
          <cell r="N155">
            <v>1</v>
          </cell>
          <cell r="O155">
            <v>0</v>
          </cell>
          <cell r="P155" t="str">
            <v>GG Standard</v>
          </cell>
          <cell r="Q155" t="str">
            <v>XD Vinhedo</v>
          </cell>
          <cell r="R155">
            <v>0</v>
          </cell>
          <cell r="S155"/>
          <cell r="T155"/>
          <cell r="U155" t="str">
            <v>FCA</v>
          </cell>
          <cell r="V155" t="str">
            <v>FPT</v>
          </cell>
          <cell r="W155" t="str">
            <v>only</v>
          </cell>
          <cell r="X155" t="str">
            <v>Milk Run SP</v>
          </cell>
        </row>
        <row r="156">
          <cell r="A156">
            <v>800033417</v>
          </cell>
          <cell r="B156" t="str">
            <v>FPT BETIM - FIRE</v>
          </cell>
          <cell r="C156" t="str">
            <v>SCORPIOS-Santo Andre--SP-FCA-FIRE/GSE</v>
          </cell>
          <cell r="D156" t="str">
            <v>R. Alfreds Paegle, 169, Campestre</v>
          </cell>
          <cell r="E156" t="str">
            <v>Santo Andre</v>
          </cell>
          <cell r="F156" t="str">
            <v>SP</v>
          </cell>
          <cell r="G156" t="str">
            <v>Brasil</v>
          </cell>
          <cell r="H156">
            <v>1</v>
          </cell>
          <cell r="I156">
            <v>1</v>
          </cell>
          <cell r="J156">
            <v>1</v>
          </cell>
          <cell r="K156">
            <v>0</v>
          </cell>
          <cell r="L156">
            <v>0</v>
          </cell>
          <cell r="M156">
            <v>0</v>
          </cell>
          <cell r="N156">
            <v>1</v>
          </cell>
          <cell r="O156">
            <v>0</v>
          </cell>
          <cell r="P156" t="str">
            <v>GG Standard</v>
          </cell>
          <cell r="Q156" t="str">
            <v>XD Vinhedo</v>
          </cell>
          <cell r="R156">
            <v>0</v>
          </cell>
          <cell r="S156"/>
          <cell r="T156"/>
          <cell r="U156" t="str">
            <v>FCA</v>
          </cell>
          <cell r="V156" t="str">
            <v>FPT</v>
          </cell>
          <cell r="W156" t="str">
            <v>only</v>
          </cell>
          <cell r="X156" t="str">
            <v>Milk Run SP</v>
          </cell>
        </row>
        <row r="157">
          <cell r="A157">
            <v>800035917</v>
          </cell>
          <cell r="B157" t="str">
            <v>FPT BETIM - FIRE</v>
          </cell>
          <cell r="C157" t="str">
            <v>SEG AUTOMOTIVE-Itupeva--SP-FCA-FIRE/GSE</v>
          </cell>
          <cell r="D157" t="str">
            <v>EST. JOAQUIM BUENO NETO 9835</v>
          </cell>
          <cell r="E157" t="str">
            <v>Itupeva</v>
          </cell>
          <cell r="F157" t="str">
            <v>SP</v>
          </cell>
          <cell r="G157" t="str">
            <v>Brasil</v>
          </cell>
          <cell r="H157">
            <v>1</v>
          </cell>
          <cell r="I157">
            <v>1</v>
          </cell>
          <cell r="J157">
            <v>1</v>
          </cell>
          <cell r="K157">
            <v>0</v>
          </cell>
          <cell r="L157">
            <v>0</v>
          </cell>
          <cell r="M157">
            <v>0</v>
          </cell>
          <cell r="N157">
            <v>1</v>
          </cell>
          <cell r="O157">
            <v>0</v>
          </cell>
          <cell r="P157" t="str">
            <v>GG Standard</v>
          </cell>
          <cell r="Q157" t="str">
            <v>XD Vinhedo</v>
          </cell>
          <cell r="R157">
            <v>0</v>
          </cell>
          <cell r="S157"/>
          <cell r="T157"/>
          <cell r="U157" t="str">
            <v>FCA</v>
          </cell>
          <cell r="V157" t="str">
            <v>FPT</v>
          </cell>
          <cell r="W157" t="str">
            <v>only</v>
          </cell>
          <cell r="X157" t="str">
            <v>Milk Run SP</v>
          </cell>
        </row>
        <row r="158">
          <cell r="A158">
            <v>800006506</v>
          </cell>
          <cell r="B158" t="str">
            <v>FPT BETIM - MECA</v>
          </cell>
          <cell r="C158" t="str">
            <v>SKF DO BRASIL-Cajamar--SP-FCA-MECA</v>
          </cell>
          <cell r="D158" t="str">
            <v>ROD ANHANGUERAS/NKM 30POLVILHO</v>
          </cell>
          <cell r="E158" t="str">
            <v>Cajamar</v>
          </cell>
          <cell r="F158" t="str">
            <v>SP</v>
          </cell>
          <cell r="G158" t="str">
            <v>Brasil</v>
          </cell>
          <cell r="H158">
            <v>4</v>
          </cell>
          <cell r="I158">
            <v>4</v>
          </cell>
          <cell r="J158">
            <v>1</v>
          </cell>
          <cell r="K158">
            <v>1.4159999999999999</v>
          </cell>
          <cell r="L158">
            <v>1.298</v>
          </cell>
          <cell r="M158">
            <v>1.6332179930795845E-2</v>
          </cell>
          <cell r="N158">
            <v>1</v>
          </cell>
          <cell r="O158">
            <v>1.4159999999999999</v>
          </cell>
          <cell r="P158" t="str">
            <v>GG Standard</v>
          </cell>
          <cell r="Q158" t="str">
            <v>XD Vinhedo</v>
          </cell>
          <cell r="R158">
            <v>1566.0000000000002</v>
          </cell>
          <cell r="S158"/>
          <cell r="T158"/>
          <cell r="U158" t="str">
            <v>FCA</v>
          </cell>
          <cell r="V158" t="str">
            <v>FPT</v>
          </cell>
          <cell r="W158" t="str">
            <v>only</v>
          </cell>
          <cell r="X158" t="str">
            <v>Milk Run SP</v>
          </cell>
        </row>
        <row r="159">
          <cell r="A159">
            <v>800007149</v>
          </cell>
          <cell r="B159" t="str">
            <v>FPT BETIM - MECA</v>
          </cell>
          <cell r="C159" t="str">
            <v>SKF-OUT-Argentina-OUT-MECA</v>
          </cell>
          <cell r="D159" t="str">
            <v>RUTA PANAMERICANA KM 35,5/RAMAL PIL9999999AR - B:TORTUGUITAS</v>
          </cell>
          <cell r="E159" t="str">
            <v>OUT</v>
          </cell>
          <cell r="F159" t="str">
            <v>OUT</v>
          </cell>
          <cell r="G159" t="str">
            <v>Argentina</v>
          </cell>
          <cell r="H159">
            <v>2</v>
          </cell>
          <cell r="I159">
            <v>2</v>
          </cell>
          <cell r="J159">
            <v>1</v>
          </cell>
          <cell r="K159">
            <v>0</v>
          </cell>
          <cell r="L159">
            <v>0</v>
          </cell>
          <cell r="M159">
            <v>0</v>
          </cell>
          <cell r="N159">
            <v>1</v>
          </cell>
          <cell r="O159">
            <v>0</v>
          </cell>
          <cell r="P159" t="str">
            <v>GG Standard</v>
          </cell>
          <cell r="Q159" t="str">
            <v>OUT</v>
          </cell>
          <cell r="R159">
            <v>0</v>
          </cell>
          <cell r="S159"/>
          <cell r="T159"/>
          <cell r="U159" t="str">
            <v>OUT</v>
          </cell>
          <cell r="V159" t="str">
            <v>OUT</v>
          </cell>
          <cell r="W159" t="str">
            <v>only</v>
          </cell>
          <cell r="X159" t="str">
            <v>OUT</v>
          </cell>
        </row>
        <row r="160">
          <cell r="A160">
            <v>800042863</v>
          </cell>
          <cell r="B160" t="str">
            <v>FPT BETIM - FIRE</v>
          </cell>
          <cell r="C160" t="str">
            <v>SOGEFI FILTRATI-Jarinu--SP-FCA-FIRE/GSE</v>
          </cell>
          <cell r="D160" t="str">
            <v>RODOVIA DOM PEDRO I, SP 65s/nKM 90DO PINHAL</v>
          </cell>
          <cell r="E160" t="str">
            <v>Jarinu</v>
          </cell>
          <cell r="F160" t="str">
            <v>SP</v>
          </cell>
          <cell r="G160" t="str">
            <v>Brasil</v>
          </cell>
          <cell r="H160">
            <v>3</v>
          </cell>
          <cell r="I160">
            <v>3</v>
          </cell>
          <cell r="J160">
            <v>1</v>
          </cell>
          <cell r="K160">
            <v>93.24</v>
          </cell>
          <cell r="L160">
            <v>93.24</v>
          </cell>
          <cell r="M160">
            <v>1.0754325259515569</v>
          </cell>
          <cell r="N160">
            <v>5</v>
          </cell>
          <cell r="O160">
            <v>18.648</v>
          </cell>
          <cell r="P160" t="str">
            <v>GG Standard</v>
          </cell>
          <cell r="Q160" t="str">
            <v>Planta</v>
          </cell>
          <cell r="R160">
            <v>8503.9500000000007</v>
          </cell>
          <cell r="S160"/>
          <cell r="T160"/>
          <cell r="U160" t="str">
            <v>FCA</v>
          </cell>
          <cell r="V160" t="str">
            <v>FPT</v>
          </cell>
          <cell r="W160" t="str">
            <v>only</v>
          </cell>
          <cell r="X160" t="str">
            <v>DR SP Sogefi</v>
          </cell>
        </row>
        <row r="161">
          <cell r="A161">
            <v>800002450</v>
          </cell>
          <cell r="B161" t="str">
            <v>FPT BETIM - FIRE</v>
          </cell>
          <cell r="C161" t="str">
            <v>SOGEFI FILTRATI-Mateus Leme--MG-FCA-FIRE/GSE</v>
          </cell>
          <cell r="D161" t="str">
            <v>RDV MG 050SNKM 29,1VILA SUZANA</v>
          </cell>
          <cell r="E161" t="str">
            <v>Mateus Leme</v>
          </cell>
          <cell r="F161" t="str">
            <v>MG</v>
          </cell>
          <cell r="G161" t="str">
            <v>Brasil</v>
          </cell>
          <cell r="H161">
            <v>2</v>
          </cell>
          <cell r="I161">
            <v>2</v>
          </cell>
          <cell r="J161">
            <v>1</v>
          </cell>
          <cell r="K161">
            <v>0</v>
          </cell>
          <cell r="L161">
            <v>0</v>
          </cell>
          <cell r="M161">
            <v>0</v>
          </cell>
          <cell r="N161">
            <v>1</v>
          </cell>
          <cell r="O161">
            <v>0</v>
          </cell>
          <cell r="P161" t="str">
            <v>GG Standard</v>
          </cell>
          <cell r="Q161" t="str">
            <v>Planta</v>
          </cell>
          <cell r="R161">
            <v>0</v>
          </cell>
          <cell r="S161"/>
          <cell r="T161"/>
          <cell r="U161" t="str">
            <v>FCA</v>
          </cell>
          <cell r="V161" t="str">
            <v>FPT</v>
          </cell>
          <cell r="W161" t="str">
            <v>only</v>
          </cell>
          <cell r="X161" t="str">
            <v>Geoship Sumidenso + Sogefi(FIASA) + Sumiriko(FIASA)</v>
          </cell>
        </row>
        <row r="162">
          <cell r="A162">
            <v>800031340</v>
          </cell>
          <cell r="B162" t="str">
            <v>FPT BETIM - FIRE</v>
          </cell>
          <cell r="C162" t="str">
            <v>STAMPTEC-Sao Paulo--SP-FCA-</v>
          </cell>
          <cell r="D162" t="str">
            <v>R Costa Barros3263G 1 e 2Vila Alpima</v>
          </cell>
          <cell r="E162" t="str">
            <v>Sao Paulo</v>
          </cell>
          <cell r="F162" t="str">
            <v>SP</v>
          </cell>
          <cell r="G162" t="str">
            <v>Brasil</v>
          </cell>
          <cell r="H162">
            <v>5</v>
          </cell>
          <cell r="I162">
            <v>5</v>
          </cell>
          <cell r="J162">
            <v>1</v>
          </cell>
          <cell r="K162">
            <v>0</v>
          </cell>
          <cell r="L162">
            <v>0</v>
          </cell>
          <cell r="M162">
            <v>0</v>
          </cell>
          <cell r="N162">
            <v>1</v>
          </cell>
          <cell r="O162">
            <v>0</v>
          </cell>
          <cell r="P162" t="str">
            <v>GG Standard</v>
          </cell>
          <cell r="Q162" t="str">
            <v>XD Vinhedo</v>
          </cell>
          <cell r="R162">
            <v>0</v>
          </cell>
          <cell r="S162"/>
          <cell r="T162"/>
          <cell r="U162" t="str">
            <v>FCA</v>
          </cell>
          <cell r="V162" t="str">
            <v>FPT</v>
          </cell>
          <cell r="W162" t="str">
            <v>only</v>
          </cell>
          <cell r="X162" t="str">
            <v>Milk Run SP</v>
          </cell>
        </row>
        <row r="163">
          <cell r="A163">
            <v>800031340</v>
          </cell>
          <cell r="B163" t="str">
            <v>FPT BETIM - FIRE</v>
          </cell>
          <cell r="C163" t="str">
            <v>STAMPTEC-Sao Paulo--SP-FCA-FIRE/GSE</v>
          </cell>
          <cell r="D163" t="str">
            <v>R Costa Barros3263G 1 e 2Vila Alpima</v>
          </cell>
          <cell r="E163" t="str">
            <v>Sao Paulo</v>
          </cell>
          <cell r="F163" t="str">
            <v>SP</v>
          </cell>
          <cell r="G163" t="str">
            <v>Brasil</v>
          </cell>
          <cell r="H163">
            <v>4</v>
          </cell>
          <cell r="I163">
            <v>4</v>
          </cell>
          <cell r="J163">
            <v>1</v>
          </cell>
          <cell r="K163">
            <v>0</v>
          </cell>
          <cell r="L163">
            <v>0</v>
          </cell>
          <cell r="M163">
            <v>0</v>
          </cell>
          <cell r="N163">
            <v>1</v>
          </cell>
          <cell r="O163">
            <v>0</v>
          </cell>
          <cell r="P163" t="str">
            <v>GG Standard</v>
          </cell>
          <cell r="Q163" t="str">
            <v>XD Vinhedo</v>
          </cell>
          <cell r="R163">
            <v>0</v>
          </cell>
          <cell r="S163"/>
          <cell r="T163"/>
          <cell r="U163" t="str">
            <v>FCA</v>
          </cell>
          <cell r="V163" t="str">
            <v>FPT</v>
          </cell>
          <cell r="W163" t="str">
            <v>only</v>
          </cell>
          <cell r="X163" t="str">
            <v>Milk Run SP</v>
          </cell>
        </row>
        <row r="164">
          <cell r="A164">
            <v>800031340</v>
          </cell>
          <cell r="B164" t="str">
            <v>FPT BETIM - MECA</v>
          </cell>
          <cell r="C164" t="str">
            <v>STAMPTEC-Sao Paulo--SP-FCA-MECA</v>
          </cell>
          <cell r="D164" t="str">
            <v>R Costa Barros3263G 1 e 2Vila Alpima</v>
          </cell>
          <cell r="E164" t="str">
            <v>Sao Paulo</v>
          </cell>
          <cell r="F164" t="str">
            <v>SP</v>
          </cell>
          <cell r="G164" t="str">
            <v>Brasil</v>
          </cell>
          <cell r="H164">
            <v>16</v>
          </cell>
          <cell r="I164">
            <v>16</v>
          </cell>
          <cell r="J164">
            <v>1</v>
          </cell>
          <cell r="K164">
            <v>0</v>
          </cell>
          <cell r="L164">
            <v>0</v>
          </cell>
          <cell r="M164">
            <v>0</v>
          </cell>
          <cell r="N164">
            <v>1</v>
          </cell>
          <cell r="O164">
            <v>0</v>
          </cell>
          <cell r="P164" t="str">
            <v>GG Standard</v>
          </cell>
          <cell r="Q164" t="str">
            <v>XD Vinhedo</v>
          </cell>
          <cell r="R164">
            <v>0</v>
          </cell>
          <cell r="S164"/>
          <cell r="T164"/>
          <cell r="U164" t="str">
            <v>FCA</v>
          </cell>
          <cell r="V164" t="str">
            <v>FPT</v>
          </cell>
          <cell r="W164" t="str">
            <v>only</v>
          </cell>
          <cell r="X164" t="str">
            <v>Milk Run SP</v>
          </cell>
        </row>
        <row r="165">
          <cell r="A165">
            <v>800006547</v>
          </cell>
          <cell r="B165" t="str">
            <v>FPT BETIM - FIRE</v>
          </cell>
          <cell r="C165" t="str">
            <v>SUMIDENSO-Mateus Leme--MG-FCA-</v>
          </cell>
          <cell r="D165" t="str">
            <v>Av. Olga Nogueira, 385, Etn Champagnat</v>
          </cell>
          <cell r="E165" t="str">
            <v>Mateus Leme</v>
          </cell>
          <cell r="F165" t="str">
            <v>MG</v>
          </cell>
          <cell r="G165" t="str">
            <v>Brasil</v>
          </cell>
          <cell r="H165">
            <v>1</v>
          </cell>
          <cell r="I165">
            <v>1</v>
          </cell>
          <cell r="J165">
            <v>1</v>
          </cell>
          <cell r="K165">
            <v>0</v>
          </cell>
          <cell r="L165">
            <v>0</v>
          </cell>
          <cell r="M165">
            <v>0</v>
          </cell>
          <cell r="N165">
            <v>1</v>
          </cell>
          <cell r="O165">
            <v>0</v>
          </cell>
          <cell r="P165" t="str">
            <v>GG Standard</v>
          </cell>
          <cell r="Q165" t="str">
            <v>Planta</v>
          </cell>
          <cell r="R165">
            <v>0</v>
          </cell>
          <cell r="S165"/>
          <cell r="T165"/>
          <cell r="U165" t="str">
            <v>FCA</v>
          </cell>
          <cell r="V165" t="str">
            <v>FPT</v>
          </cell>
          <cell r="W165" t="str">
            <v>only</v>
          </cell>
          <cell r="X165" t="str">
            <v>Geoship Sumidenso + Sogefi(FIASA) + Sumiriko(FIASA)</v>
          </cell>
        </row>
        <row r="166">
          <cell r="A166">
            <v>800006547</v>
          </cell>
          <cell r="B166" t="str">
            <v>FPT BETIM - FIRE</v>
          </cell>
          <cell r="C166" t="str">
            <v>SUMIDENSO-Mateus Leme--MG-FCA-FIRE/GSE</v>
          </cell>
          <cell r="D166" t="str">
            <v>Av. Olga Nogueira, 385, Etn Champagnat</v>
          </cell>
          <cell r="E166" t="str">
            <v>Mateus Leme</v>
          </cell>
          <cell r="F166" t="str">
            <v>MG</v>
          </cell>
          <cell r="G166" t="str">
            <v>Brasil</v>
          </cell>
          <cell r="H166">
            <v>6</v>
          </cell>
          <cell r="I166">
            <v>6</v>
          </cell>
          <cell r="J166">
            <v>1</v>
          </cell>
          <cell r="K166">
            <v>0</v>
          </cell>
          <cell r="L166">
            <v>0</v>
          </cell>
          <cell r="M166">
            <v>0</v>
          </cell>
          <cell r="N166">
            <v>1</v>
          </cell>
          <cell r="O166">
            <v>0</v>
          </cell>
          <cell r="P166" t="str">
            <v>GG Standard</v>
          </cell>
          <cell r="Q166" t="str">
            <v>Planta</v>
          </cell>
          <cell r="R166">
            <v>0</v>
          </cell>
          <cell r="S166"/>
          <cell r="T166"/>
          <cell r="U166" t="str">
            <v>FCA</v>
          </cell>
          <cell r="V166" t="str">
            <v>FPT</v>
          </cell>
          <cell r="W166" t="str">
            <v>only</v>
          </cell>
          <cell r="X166" t="str">
            <v>Geoship Sumidenso + Sogefi(FIASA) + Sumiriko(FIASA)</v>
          </cell>
        </row>
        <row r="167">
          <cell r="A167">
            <v>800006372</v>
          </cell>
          <cell r="B167" t="str">
            <v>FPT BETIM - FIRE</v>
          </cell>
          <cell r="C167" t="str">
            <v>SUMIRIKO-Mateus Leme--MG-FCA-</v>
          </cell>
          <cell r="D167" t="str">
            <v>RDV MG 050S/NKM32ESTANCIA CHAMPAGNAT</v>
          </cell>
          <cell r="E167" t="str">
            <v>Mateus Leme</v>
          </cell>
          <cell r="F167" t="str">
            <v>MG</v>
          </cell>
          <cell r="G167" t="str">
            <v>Brasil</v>
          </cell>
          <cell r="H167">
            <v>1</v>
          </cell>
          <cell r="I167">
            <v>1</v>
          </cell>
          <cell r="J167">
            <v>1</v>
          </cell>
          <cell r="K167">
            <v>0</v>
          </cell>
          <cell r="L167">
            <v>0</v>
          </cell>
          <cell r="M167">
            <v>0</v>
          </cell>
          <cell r="N167">
            <v>1</v>
          </cell>
          <cell r="O167">
            <v>0</v>
          </cell>
          <cell r="P167" t="str">
            <v>GG Standard</v>
          </cell>
          <cell r="Q167" t="str">
            <v>Planta</v>
          </cell>
          <cell r="R167">
            <v>0</v>
          </cell>
          <cell r="S167"/>
          <cell r="T167"/>
          <cell r="U167" t="str">
            <v>FCA</v>
          </cell>
          <cell r="V167" t="str">
            <v>FPT</v>
          </cell>
          <cell r="W167" t="str">
            <v>only</v>
          </cell>
          <cell r="X167" t="str">
            <v>Geoship Sumidenso + Sogefi(FIASA) + Sumiriko(FIASA)</v>
          </cell>
        </row>
        <row r="168">
          <cell r="A168">
            <v>800006372</v>
          </cell>
          <cell r="B168" t="str">
            <v>FPT BETIM - FIRE</v>
          </cell>
          <cell r="C168" t="str">
            <v>SUMIRIKO-Mateus Leme--MG-FCA-FIRE/GSE</v>
          </cell>
          <cell r="D168" t="str">
            <v>RDV MG 050S/NKM32ESTANCIA CHAMPAGNAT</v>
          </cell>
          <cell r="E168" t="str">
            <v>Mateus Leme</v>
          </cell>
          <cell r="F168" t="str">
            <v>MG</v>
          </cell>
          <cell r="G168" t="str">
            <v>Brasil</v>
          </cell>
          <cell r="H168">
            <v>1</v>
          </cell>
          <cell r="I168">
            <v>1</v>
          </cell>
          <cell r="J168">
            <v>1</v>
          </cell>
          <cell r="K168">
            <v>0</v>
          </cell>
          <cell r="L168">
            <v>0</v>
          </cell>
          <cell r="M168">
            <v>0</v>
          </cell>
          <cell r="N168">
            <v>1</v>
          </cell>
          <cell r="O168">
            <v>0</v>
          </cell>
          <cell r="P168" t="str">
            <v>GG Standard</v>
          </cell>
          <cell r="Q168" t="str">
            <v>Planta</v>
          </cell>
          <cell r="R168">
            <v>0</v>
          </cell>
          <cell r="S168"/>
          <cell r="T168"/>
          <cell r="U168" t="str">
            <v>FCA</v>
          </cell>
          <cell r="V168" t="str">
            <v>FPT</v>
          </cell>
          <cell r="W168" t="str">
            <v>only</v>
          </cell>
          <cell r="X168" t="str">
            <v>Geoship Sumidenso + Sogefi(FIASA) + Sumiriko(FIASA)</v>
          </cell>
        </row>
        <row r="169">
          <cell r="A169">
            <v>800006372</v>
          </cell>
          <cell r="B169" t="str">
            <v>FPT BETIM - MECA</v>
          </cell>
          <cell r="C169" t="str">
            <v>SUMIRIKO-Mateus Leme--MG-FCA-MECA</v>
          </cell>
          <cell r="D169" t="str">
            <v>RDV MG 050S/NKM32ESTANCIA CHAMPAGNAT</v>
          </cell>
          <cell r="E169" t="str">
            <v>Mateus Leme</v>
          </cell>
          <cell r="F169" t="str">
            <v>MG</v>
          </cell>
          <cell r="G169" t="str">
            <v>Brasil</v>
          </cell>
          <cell r="H169">
            <v>1</v>
          </cell>
          <cell r="I169">
            <v>1</v>
          </cell>
          <cell r="J169">
            <v>1</v>
          </cell>
          <cell r="K169">
            <v>0</v>
          </cell>
          <cell r="L169">
            <v>0</v>
          </cell>
          <cell r="M169">
            <v>0</v>
          </cell>
          <cell r="N169">
            <v>1</v>
          </cell>
          <cell r="O169">
            <v>0</v>
          </cell>
          <cell r="P169" t="str">
            <v>GG Standard</v>
          </cell>
          <cell r="Q169" t="str">
            <v>Planta</v>
          </cell>
          <cell r="R169">
            <v>0</v>
          </cell>
          <cell r="S169"/>
          <cell r="T169"/>
          <cell r="U169" t="str">
            <v>FCA</v>
          </cell>
          <cell r="V169" t="str">
            <v>FPT</v>
          </cell>
          <cell r="W169" t="str">
            <v>only</v>
          </cell>
          <cell r="X169" t="str">
            <v>Geoship Sumidenso + Sogefi(FIASA) + Sumiriko(FIASA)</v>
          </cell>
        </row>
        <row r="170">
          <cell r="A170">
            <v>800006554</v>
          </cell>
          <cell r="B170" t="str">
            <v>FPT BETIM - FIRE</v>
          </cell>
          <cell r="C170" t="str">
            <v>TEKNIA TECNOTUB-Jacareí--SP-FCA-</v>
          </cell>
          <cell r="D170" t="str">
            <v>R IONEJI MATSUBAYASHI1221ITAQUERA</v>
          </cell>
          <cell r="E170" t="str">
            <v>Jacareí</v>
          </cell>
          <cell r="F170" t="str">
            <v>SP</v>
          </cell>
          <cell r="G170" t="str">
            <v>Brasil</v>
          </cell>
          <cell r="H170">
            <v>1</v>
          </cell>
          <cell r="I170">
            <v>1</v>
          </cell>
          <cell r="J170">
            <v>1</v>
          </cell>
          <cell r="K170">
            <v>0</v>
          </cell>
          <cell r="L170">
            <v>0</v>
          </cell>
          <cell r="M170">
            <v>0</v>
          </cell>
          <cell r="N170">
            <v>1</v>
          </cell>
          <cell r="O170">
            <v>0</v>
          </cell>
          <cell r="P170" t="str">
            <v>GG Standard</v>
          </cell>
          <cell r="Q170" t="str">
            <v>XD Vinhedo</v>
          </cell>
          <cell r="R170">
            <v>0</v>
          </cell>
          <cell r="S170"/>
          <cell r="T170"/>
          <cell r="U170" t="str">
            <v>FCA</v>
          </cell>
          <cell r="V170" t="str">
            <v>FPT</v>
          </cell>
          <cell r="W170" t="str">
            <v>only</v>
          </cell>
          <cell r="X170" t="str">
            <v>Milk Run SP</v>
          </cell>
        </row>
        <row r="171">
          <cell r="A171">
            <v>800006554</v>
          </cell>
          <cell r="B171" t="str">
            <v>FPT BETIM - FIRE</v>
          </cell>
          <cell r="C171" t="str">
            <v>TEKNIA TECNOTUB-Jacareí--SP-FCA-FIRE/GSE</v>
          </cell>
          <cell r="D171" t="str">
            <v>R IONEJI MATSUBAYASHI1221ITAQUERA</v>
          </cell>
          <cell r="E171" t="str">
            <v>Jacareí</v>
          </cell>
          <cell r="F171" t="str">
            <v>SP</v>
          </cell>
          <cell r="G171" t="str">
            <v>Brasil</v>
          </cell>
          <cell r="H171">
            <v>3</v>
          </cell>
          <cell r="I171">
            <v>3</v>
          </cell>
          <cell r="J171">
            <v>1</v>
          </cell>
          <cell r="K171">
            <v>1.296</v>
          </cell>
          <cell r="L171">
            <v>1.2000000000000002</v>
          </cell>
          <cell r="M171">
            <v>1.494809688581315E-2</v>
          </cell>
          <cell r="N171">
            <v>1</v>
          </cell>
          <cell r="O171">
            <v>1.296</v>
          </cell>
          <cell r="P171" t="str">
            <v>GG Standard</v>
          </cell>
          <cell r="Q171" t="str">
            <v>XD Vinhedo</v>
          </cell>
          <cell r="R171">
            <v>301</v>
          </cell>
          <cell r="S171"/>
          <cell r="T171"/>
          <cell r="U171" t="str">
            <v>FCA</v>
          </cell>
          <cell r="V171" t="str">
            <v>FPT</v>
          </cell>
          <cell r="W171" t="str">
            <v>only</v>
          </cell>
          <cell r="X171" t="str">
            <v>Milk Run SP</v>
          </cell>
        </row>
        <row r="172">
          <cell r="A172">
            <v>800000015</v>
          </cell>
          <cell r="B172" t="str">
            <v>FPT BETIM - FIRE</v>
          </cell>
          <cell r="C172" t="str">
            <v>TEKSID ALUMINIO-Betim--MG-FCA-FIRE/GSE</v>
          </cell>
          <cell r="D172" t="str">
            <v>R SENADOR GIOVANNI AGNELLI230 A906DISTRITO INDUSTRIAL PAULO</v>
          </cell>
          <cell r="E172" t="str">
            <v>Betim</v>
          </cell>
          <cell r="F172" t="str">
            <v>MG</v>
          </cell>
          <cell r="G172" t="str">
            <v>Brasil</v>
          </cell>
          <cell r="H172">
            <v>11</v>
          </cell>
          <cell r="I172">
            <v>11</v>
          </cell>
          <cell r="J172">
            <v>1</v>
          </cell>
          <cell r="K172">
            <v>291.18107999999995</v>
          </cell>
          <cell r="L172">
            <v>291.18107999999995</v>
          </cell>
          <cell r="M172">
            <v>3.358489965397923</v>
          </cell>
          <cell r="N172">
            <v>4</v>
          </cell>
          <cell r="O172">
            <v>72.795269999999988</v>
          </cell>
          <cell r="P172" t="str">
            <v>Direct Ship</v>
          </cell>
          <cell r="Q172" t="str">
            <v>Planta</v>
          </cell>
          <cell r="R172">
            <v>81135</v>
          </cell>
          <cell r="S172"/>
          <cell r="T172"/>
          <cell r="U172" t="str">
            <v>FCA</v>
          </cell>
          <cell r="V172" t="str">
            <v>FPT</v>
          </cell>
          <cell r="W172" t="str">
            <v>only</v>
          </cell>
          <cell r="X172" t="str">
            <v>Direto MG</v>
          </cell>
        </row>
        <row r="173">
          <cell r="A173">
            <v>800000015</v>
          </cell>
          <cell r="B173" t="str">
            <v>FPT BETIM - FIRE</v>
          </cell>
          <cell r="C173" t="str">
            <v>TEKSID ALUMINIO-OUT-INATIVO-OUT-FIRE/GSE</v>
          </cell>
          <cell r="D173" t="str">
            <v>R SENADOR GIOVANNI AGNELLI230 A906DISTRITO INDUSTRIAL PAULO</v>
          </cell>
          <cell r="E173" t="str">
            <v>OUT</v>
          </cell>
          <cell r="F173" t="str">
            <v>OUT</v>
          </cell>
          <cell r="G173" t="str">
            <v>Brasil</v>
          </cell>
          <cell r="H173">
            <v>1</v>
          </cell>
          <cell r="I173">
            <v>1</v>
          </cell>
          <cell r="J173">
            <v>1</v>
          </cell>
          <cell r="K173">
            <v>0</v>
          </cell>
          <cell r="L173">
            <v>0</v>
          </cell>
          <cell r="M173">
            <v>0</v>
          </cell>
          <cell r="N173">
            <v>1</v>
          </cell>
          <cell r="O173">
            <v>0</v>
          </cell>
          <cell r="P173" t="str">
            <v>GG Standard</v>
          </cell>
          <cell r="Q173" t="str">
            <v>OUT</v>
          </cell>
          <cell r="R173">
            <v>0</v>
          </cell>
          <cell r="S173"/>
          <cell r="T173"/>
          <cell r="U173" t="str">
            <v>OUT</v>
          </cell>
          <cell r="V173" t="str">
            <v>OUT</v>
          </cell>
          <cell r="W173" t="str">
            <v>only</v>
          </cell>
          <cell r="X173" t="str">
            <v>Direto MG</v>
          </cell>
        </row>
        <row r="174">
          <cell r="A174">
            <v>800006580</v>
          </cell>
          <cell r="B174" t="str">
            <v>FPT BETIM - FIRE</v>
          </cell>
          <cell r="C174" t="str">
            <v>THREE BOND-OUT-Special-DDP-FIRE/GSE</v>
          </cell>
          <cell r="D174" t="str">
            <v>AV PRESTES MAIA365VILA MARINA</v>
          </cell>
          <cell r="E174" t="str">
            <v>OUT</v>
          </cell>
          <cell r="F174" t="str">
            <v>OUT</v>
          </cell>
          <cell r="G174" t="str">
            <v>Brasil</v>
          </cell>
          <cell r="H174">
            <v>2</v>
          </cell>
          <cell r="I174">
            <v>2</v>
          </cell>
          <cell r="J174">
            <v>1</v>
          </cell>
          <cell r="K174">
            <v>0</v>
          </cell>
          <cell r="L174">
            <v>0</v>
          </cell>
          <cell r="M174">
            <v>0</v>
          </cell>
          <cell r="N174">
            <v>1</v>
          </cell>
          <cell r="O174">
            <v>0</v>
          </cell>
          <cell r="P174" t="str">
            <v>GG Standard</v>
          </cell>
          <cell r="Q174" t="str">
            <v>OUT</v>
          </cell>
          <cell r="R174">
            <v>0</v>
          </cell>
          <cell r="S174"/>
          <cell r="T174"/>
          <cell r="U174" t="str">
            <v>DDP</v>
          </cell>
          <cell r="V174" t="str">
            <v>OUT</v>
          </cell>
          <cell r="W174" t="str">
            <v>only</v>
          </cell>
          <cell r="X174" t="str">
            <v>OUT</v>
          </cell>
        </row>
        <row r="175">
          <cell r="A175">
            <v>800041377</v>
          </cell>
          <cell r="B175" t="str">
            <v>FPT BETIM - FIRE</v>
          </cell>
          <cell r="C175" t="str">
            <v>THYSSENKRUPP BR-Pocos de caldas--MG-FCA-FIRE/GSE</v>
          </cell>
          <cell r="D175" t="str">
            <v>AV ESSEN1000DISTRITO INDUSTRIAL</v>
          </cell>
          <cell r="E175" t="str">
            <v>Pocos de caldas</v>
          </cell>
          <cell r="F175" t="str">
            <v>MG</v>
          </cell>
          <cell r="G175" t="str">
            <v>Brasil</v>
          </cell>
          <cell r="H175">
            <v>3</v>
          </cell>
          <cell r="I175">
            <v>3</v>
          </cell>
          <cell r="J175">
            <v>1</v>
          </cell>
          <cell r="K175">
            <v>11.177999999999999</v>
          </cell>
          <cell r="L175">
            <v>11.087999999999999</v>
          </cell>
          <cell r="M175">
            <v>0.12892733564013839</v>
          </cell>
          <cell r="N175">
            <v>1</v>
          </cell>
          <cell r="O175">
            <v>11.177999999999999</v>
          </cell>
          <cell r="P175" t="str">
            <v>GG Standard</v>
          </cell>
          <cell r="Q175" t="str">
            <v>Planta</v>
          </cell>
          <cell r="R175">
            <v>4563.5879999999997</v>
          </cell>
          <cell r="S175"/>
          <cell r="T175"/>
          <cell r="U175" t="str">
            <v>FCA</v>
          </cell>
          <cell r="V175" t="str">
            <v>FPT</v>
          </cell>
          <cell r="W175" t="str">
            <v>only</v>
          </cell>
          <cell r="X175" t="str">
            <v>Direto MG</v>
          </cell>
        </row>
        <row r="176">
          <cell r="A176">
            <v>800016782</v>
          </cell>
          <cell r="B176" t="str">
            <v>FPT BETIM - FIRE</v>
          </cell>
          <cell r="C176" t="str">
            <v>THYSSENKRUPP-Campo Limpo Paulista--SP-FCA-</v>
          </cell>
          <cell r="D176" t="str">
            <v>AVENIDA  ALFRIED KRUPP1050JARDIM EUROPA</v>
          </cell>
          <cell r="E176" t="str">
            <v>Campo Limpo Paulista</v>
          </cell>
          <cell r="F176" t="str">
            <v>SP</v>
          </cell>
          <cell r="G176" t="str">
            <v>Brasil</v>
          </cell>
          <cell r="H176">
            <v>3</v>
          </cell>
          <cell r="I176">
            <v>3</v>
          </cell>
          <cell r="J176">
            <v>1</v>
          </cell>
          <cell r="K176">
            <v>0</v>
          </cell>
          <cell r="L176">
            <v>0</v>
          </cell>
          <cell r="M176">
            <v>0</v>
          </cell>
          <cell r="N176">
            <v>1</v>
          </cell>
          <cell r="O176">
            <v>0</v>
          </cell>
          <cell r="P176" t="str">
            <v>GG Standard</v>
          </cell>
          <cell r="Q176" t="str">
            <v>XD Vinhedo</v>
          </cell>
          <cell r="R176">
            <v>0</v>
          </cell>
          <cell r="S176"/>
          <cell r="T176"/>
          <cell r="U176" t="str">
            <v>FCA</v>
          </cell>
          <cell r="V176" t="str">
            <v>FPT</v>
          </cell>
          <cell r="W176" t="str">
            <v>only</v>
          </cell>
          <cell r="X176" t="str">
            <v>Milk Run SP</v>
          </cell>
        </row>
        <row r="177">
          <cell r="A177">
            <v>800016782</v>
          </cell>
          <cell r="B177" t="str">
            <v>FPT BETIM - MECA</v>
          </cell>
          <cell r="C177" t="str">
            <v>THYSSENKRUPP-OUT-INATIVO-OUT-MECA</v>
          </cell>
          <cell r="D177" t="str">
            <v>AVENIDA  ALFRIED KRUPP1050JARDIM EUROPA</v>
          </cell>
          <cell r="E177" t="str">
            <v>OUT</v>
          </cell>
          <cell r="F177" t="str">
            <v>OUT</v>
          </cell>
          <cell r="G177" t="str">
            <v>Brasil</v>
          </cell>
          <cell r="H177">
            <v>1</v>
          </cell>
          <cell r="I177">
            <v>1</v>
          </cell>
          <cell r="J177">
            <v>1</v>
          </cell>
          <cell r="K177">
            <v>0</v>
          </cell>
          <cell r="L177">
            <v>0</v>
          </cell>
          <cell r="M177">
            <v>0</v>
          </cell>
          <cell r="N177">
            <v>1</v>
          </cell>
          <cell r="O177">
            <v>0</v>
          </cell>
          <cell r="P177" t="str">
            <v>GG Standard</v>
          </cell>
          <cell r="Q177" t="str">
            <v>OUT</v>
          </cell>
          <cell r="R177">
            <v>0</v>
          </cell>
          <cell r="S177"/>
          <cell r="T177"/>
          <cell r="U177" t="str">
            <v>OUT</v>
          </cell>
          <cell r="V177" t="str">
            <v>OUT</v>
          </cell>
          <cell r="W177" t="str">
            <v>only</v>
          </cell>
          <cell r="X177" t="str">
            <v>Milk Run SP</v>
          </cell>
        </row>
        <row r="178">
          <cell r="A178">
            <v>800044479</v>
          </cell>
          <cell r="B178" t="str">
            <v>FPT BETIM - FIRE</v>
          </cell>
          <cell r="C178" t="str">
            <v>TUPY MINAS GERAIS LTDA-Betim--MG-FCA-FIRE/GSE</v>
          </cell>
          <cell r="D178" t="str">
            <v>RUA SENADOR GIOVANNI AGNELLI230DISTRITO INDUSTRIAL PAULO CAM</v>
          </cell>
          <cell r="E178" t="str">
            <v>Betim</v>
          </cell>
          <cell r="F178" t="str">
            <v>MG</v>
          </cell>
          <cell r="G178" t="str">
            <v>Brasil</v>
          </cell>
          <cell r="H178">
            <v>6</v>
          </cell>
          <cell r="I178">
            <v>6</v>
          </cell>
          <cell r="J178">
            <v>1</v>
          </cell>
          <cell r="K178">
            <v>43.2</v>
          </cell>
          <cell r="L178">
            <v>43.2</v>
          </cell>
          <cell r="M178">
            <v>0.49826989619377166</v>
          </cell>
          <cell r="N178">
            <v>2</v>
          </cell>
          <cell r="O178">
            <v>21.6</v>
          </cell>
          <cell r="P178" t="str">
            <v>GG Standard</v>
          </cell>
          <cell r="Q178" t="str">
            <v>Planta</v>
          </cell>
          <cell r="R178">
            <v>15859.2</v>
          </cell>
          <cell r="S178"/>
          <cell r="T178"/>
          <cell r="U178" t="str">
            <v>FCA</v>
          </cell>
          <cell r="V178" t="str">
            <v>FPT</v>
          </cell>
          <cell r="W178" t="str">
            <v>only</v>
          </cell>
          <cell r="X178" t="str">
            <v>Direto MG</v>
          </cell>
        </row>
        <row r="179">
          <cell r="A179">
            <v>800044479</v>
          </cell>
          <cell r="B179" t="str">
            <v>FPT BETIM - MECA</v>
          </cell>
          <cell r="C179" t="str">
            <v>TUPY MINAS GERAIS LTDA-Betim--MG-FCA-MECA</v>
          </cell>
          <cell r="D179" t="str">
            <v>RUA SENADOR GIOVANNI AGNELLI230DISTRITO INDUSTRIAL PAULO CAM</v>
          </cell>
          <cell r="E179" t="str">
            <v>Betim</v>
          </cell>
          <cell r="F179" t="str">
            <v>MG</v>
          </cell>
          <cell r="G179" t="str">
            <v>Brasil</v>
          </cell>
          <cell r="H179">
            <v>2</v>
          </cell>
          <cell r="I179">
            <v>2</v>
          </cell>
          <cell r="J179">
            <v>1</v>
          </cell>
          <cell r="K179">
            <v>12.600000000000001</v>
          </cell>
          <cell r="L179">
            <v>12.600000000000001</v>
          </cell>
          <cell r="M179">
            <v>0.1453287197231834</v>
          </cell>
          <cell r="N179">
            <v>1</v>
          </cell>
          <cell r="O179">
            <v>12.600000000000001</v>
          </cell>
          <cell r="P179" t="str">
            <v>GG Standard</v>
          </cell>
          <cell r="Q179" t="str">
            <v>Planta</v>
          </cell>
          <cell r="R179">
            <v>38376</v>
          </cell>
          <cell r="S179"/>
          <cell r="T179"/>
          <cell r="U179" t="str">
            <v>FCA</v>
          </cell>
          <cell r="V179" t="str">
            <v>FPT</v>
          </cell>
          <cell r="W179" t="str">
            <v>only</v>
          </cell>
          <cell r="X179" t="str">
            <v>Direto MG</v>
          </cell>
        </row>
        <row r="180">
          <cell r="A180">
            <v>800017374</v>
          </cell>
          <cell r="B180" t="str">
            <v>FPT BETIM - FIRE</v>
          </cell>
          <cell r="C180" t="str">
            <v>VETORE INDUSTRI-Quatro Barras--PR-FCA-FIRE/GSE</v>
          </cell>
          <cell r="D180" t="str">
            <v>R PEDRO CAMBIO CORTIANO1989MARGEM BR 116</v>
          </cell>
          <cell r="E180" t="str">
            <v>Quatro Barras</v>
          </cell>
          <cell r="F180" t="str">
            <v>PR</v>
          </cell>
          <cell r="G180" t="str">
            <v>Brasil</v>
          </cell>
          <cell r="H180">
            <v>10</v>
          </cell>
          <cell r="I180">
            <v>10</v>
          </cell>
          <cell r="J180">
            <v>1</v>
          </cell>
          <cell r="K180">
            <v>54.851999999999997</v>
          </cell>
          <cell r="L180">
            <v>54.744</v>
          </cell>
          <cell r="M180">
            <v>0.63266435986159164</v>
          </cell>
          <cell r="N180">
            <v>3</v>
          </cell>
          <cell r="O180">
            <v>18.283999999999999</v>
          </cell>
          <cell r="P180" t="str">
            <v>GG Standard</v>
          </cell>
          <cell r="Q180" t="str">
            <v>Planta</v>
          </cell>
          <cell r="R180">
            <v>6910.63</v>
          </cell>
          <cell r="S180"/>
          <cell r="T180"/>
          <cell r="U180" t="str">
            <v>FCA</v>
          </cell>
          <cell r="V180" t="str">
            <v>FPT</v>
          </cell>
          <cell r="W180" t="str">
            <v>only</v>
          </cell>
          <cell r="X180" t="str">
            <v>DR MetalKraft + Vetore + WHB</v>
          </cell>
        </row>
        <row r="181">
          <cell r="A181">
            <v>800041847</v>
          </cell>
          <cell r="B181" t="str">
            <v>FPT BETIM - MECA</v>
          </cell>
          <cell r="C181" t="str">
            <v>WAPMETAL-OUT-INATIVO-OUT-MECA</v>
          </cell>
          <cell r="D181" t="str">
            <v>Rua Luiz Vieira, 555, ESTANCIA SAO FRANCISCO</v>
          </cell>
          <cell r="E181" t="str">
            <v>OUT</v>
          </cell>
          <cell r="F181" t="str">
            <v>OUT</v>
          </cell>
          <cell r="G181" t="str">
            <v>Brasil</v>
          </cell>
          <cell r="H181">
            <v>1</v>
          </cell>
          <cell r="I181">
            <v>1</v>
          </cell>
          <cell r="J181">
            <v>1</v>
          </cell>
          <cell r="K181">
            <v>0</v>
          </cell>
          <cell r="L181">
            <v>0</v>
          </cell>
          <cell r="M181">
            <v>0</v>
          </cell>
          <cell r="N181">
            <v>1</v>
          </cell>
          <cell r="O181">
            <v>0</v>
          </cell>
          <cell r="P181" t="str">
            <v>GG Standard</v>
          </cell>
          <cell r="Q181" t="str">
            <v>OUT</v>
          </cell>
          <cell r="R181">
            <v>0</v>
          </cell>
          <cell r="S181"/>
          <cell r="T181"/>
          <cell r="U181" t="str">
            <v>OUT</v>
          </cell>
          <cell r="V181" t="str">
            <v>OUT</v>
          </cell>
          <cell r="W181" t="str">
            <v>only</v>
          </cell>
          <cell r="X181" t="str">
            <v>Milk Run SP</v>
          </cell>
        </row>
        <row r="182">
          <cell r="A182">
            <v>800041847</v>
          </cell>
          <cell r="B182" t="str">
            <v>FPT BETIM - FIRE</v>
          </cell>
          <cell r="C182" t="str">
            <v>WAPMETAL-São Paulo--SP-FCA-</v>
          </cell>
          <cell r="D182" t="str">
            <v>Rua Luiz Vieira, 555, ESTANCIA SAO FRANCISCO</v>
          </cell>
          <cell r="E182" t="str">
            <v>São Paulo</v>
          </cell>
          <cell r="F182" t="str">
            <v>SP</v>
          </cell>
          <cell r="G182" t="str">
            <v>Brasil</v>
          </cell>
          <cell r="H182">
            <v>2</v>
          </cell>
          <cell r="I182">
            <v>2</v>
          </cell>
          <cell r="J182">
            <v>1</v>
          </cell>
          <cell r="K182">
            <v>0</v>
          </cell>
          <cell r="L182">
            <v>0</v>
          </cell>
          <cell r="M182">
            <v>0</v>
          </cell>
          <cell r="N182">
            <v>1</v>
          </cell>
          <cell r="O182">
            <v>0</v>
          </cell>
          <cell r="P182" t="str">
            <v>GG Standard</v>
          </cell>
          <cell r="Q182" t="str">
            <v>XD Vinhedo</v>
          </cell>
          <cell r="R182">
            <v>0</v>
          </cell>
          <cell r="S182"/>
          <cell r="T182"/>
          <cell r="U182" t="str">
            <v>FCA</v>
          </cell>
          <cell r="V182" t="str">
            <v>FPT</v>
          </cell>
          <cell r="W182" t="str">
            <v>only</v>
          </cell>
          <cell r="X182" t="str">
            <v>Milk Run SP</v>
          </cell>
        </row>
        <row r="183">
          <cell r="A183">
            <v>800009488</v>
          </cell>
          <cell r="B183" t="str">
            <v>FPT BETIM - FIRE</v>
          </cell>
          <cell r="C183" t="str">
            <v>WHB FUNDICAO-Curitiba--PR-FCA-FIRE/GSE</v>
          </cell>
          <cell r="D183" t="str">
            <v>RUA WIEGANDO OLSEN1600CIDADE INDUSTRIAL DE CURITIBA</v>
          </cell>
          <cell r="E183" t="str">
            <v>Curitiba</v>
          </cell>
          <cell r="F183" t="str">
            <v>PR</v>
          </cell>
          <cell r="G183" t="str">
            <v>Brasil</v>
          </cell>
          <cell r="H183">
            <v>1</v>
          </cell>
          <cell r="I183">
            <v>1</v>
          </cell>
          <cell r="J183">
            <v>1</v>
          </cell>
          <cell r="K183">
            <v>0</v>
          </cell>
          <cell r="L183">
            <v>0</v>
          </cell>
          <cell r="M183">
            <v>0</v>
          </cell>
          <cell r="N183">
            <v>1</v>
          </cell>
          <cell r="O183">
            <v>0</v>
          </cell>
          <cell r="P183" t="str">
            <v>GG Standard</v>
          </cell>
          <cell r="Q183" t="str">
            <v>Planta</v>
          </cell>
          <cell r="R183">
            <v>0</v>
          </cell>
          <cell r="S183"/>
          <cell r="T183"/>
          <cell r="U183" t="str">
            <v>FCA</v>
          </cell>
          <cell r="V183" t="str">
            <v>FPT</v>
          </cell>
          <cell r="W183" t="str">
            <v>only</v>
          </cell>
          <cell r="X183" t="str">
            <v>DR MetalKraft + Vetore + WHB</v>
          </cell>
        </row>
        <row r="184">
          <cell r="A184"/>
          <cell r="B184"/>
          <cell r="C184" t="str">
            <v>(vazio)</v>
          </cell>
          <cell r="D184"/>
          <cell r="E184"/>
          <cell r="F184"/>
          <cell r="G184"/>
          <cell r="H184"/>
          <cell r="I184"/>
          <cell r="J184"/>
          <cell r="K184"/>
          <cell r="L184"/>
          <cell r="M184"/>
          <cell r="N184"/>
          <cell r="O184"/>
          <cell r="P184"/>
          <cell r="Q184"/>
          <cell r="R184"/>
          <cell r="S184"/>
          <cell r="T184"/>
          <cell r="U184"/>
          <cell r="V184"/>
          <cell r="W184"/>
          <cell r="X184"/>
        </row>
        <row r="185">
          <cell r="C185"/>
        </row>
        <row r="269">
          <cell r="C269"/>
        </row>
        <row r="270">
          <cell r="C270"/>
        </row>
        <row r="271">
          <cell r="C271"/>
        </row>
        <row r="272">
          <cell r="C272"/>
        </row>
        <row r="273">
          <cell r="C273"/>
        </row>
        <row r="274">
          <cell r="C274"/>
        </row>
        <row r="275">
          <cell r="C275"/>
        </row>
        <row r="276">
          <cell r="C276"/>
        </row>
        <row r="277">
          <cell r="C277"/>
        </row>
        <row r="278">
          <cell r="C278"/>
        </row>
        <row r="279">
          <cell r="C279"/>
        </row>
        <row r="280">
          <cell r="C280"/>
        </row>
        <row r="281">
          <cell r="C281"/>
        </row>
        <row r="282">
          <cell r="C282"/>
        </row>
        <row r="283">
          <cell r="C283"/>
        </row>
        <row r="284">
          <cell r="C284"/>
        </row>
        <row r="285">
          <cell r="C285"/>
        </row>
        <row r="286">
          <cell r="C286"/>
        </row>
        <row r="287">
          <cell r="C287"/>
        </row>
        <row r="288">
          <cell r="C288"/>
        </row>
        <row r="289">
          <cell r="C289"/>
        </row>
        <row r="290">
          <cell r="C290"/>
        </row>
        <row r="291">
          <cell r="C291"/>
        </row>
        <row r="292">
          <cell r="C292"/>
        </row>
        <row r="293">
          <cell r="C293"/>
        </row>
        <row r="294">
          <cell r="C294"/>
        </row>
        <row r="295">
          <cell r="C295"/>
        </row>
        <row r="296">
          <cell r="C296"/>
        </row>
      </sheetData>
      <sheetData sheetId="3">
        <row r="1">
          <cell r="A1"/>
          <cell r="B1"/>
          <cell r="C1"/>
          <cell r="D1"/>
          <cell r="E1"/>
          <cell r="F1"/>
          <cell r="G1"/>
          <cell r="H1"/>
          <cell r="I1"/>
          <cell r="J1"/>
          <cell r="K1"/>
          <cell r="L1"/>
          <cell r="M1"/>
          <cell r="N1"/>
          <cell r="O1"/>
          <cell r="R1"/>
          <cell r="S1"/>
          <cell r="T1"/>
          <cell r="U1"/>
          <cell r="V1"/>
          <cell r="W1"/>
          <cell r="X1"/>
          <cell r="Y1"/>
          <cell r="Z1"/>
          <cell r="AA1"/>
          <cell r="AB1"/>
          <cell r="AC1"/>
          <cell r="AD1"/>
          <cell r="AF1"/>
          <cell r="AG1"/>
          <cell r="AI1"/>
          <cell r="AN1"/>
          <cell r="AO1"/>
          <cell r="AP1"/>
          <cell r="AQ1"/>
          <cell r="AR1"/>
          <cell r="AS1"/>
          <cell r="AT1"/>
          <cell r="AU1"/>
          <cell r="AV1"/>
          <cell r="AW1"/>
          <cell r="AX1"/>
          <cell r="AY1"/>
          <cell r="AZ1"/>
          <cell r="BA1"/>
          <cell r="BB1"/>
          <cell r="BC1"/>
          <cell r="BD1"/>
          <cell r="BE1"/>
        </row>
        <row r="2">
          <cell r="A2"/>
          <cell r="B2"/>
          <cell r="C2"/>
          <cell r="D2"/>
          <cell r="E2"/>
          <cell r="F2"/>
          <cell r="G2"/>
          <cell r="H2"/>
          <cell r="I2"/>
          <cell r="J2"/>
          <cell r="K2"/>
          <cell r="L2"/>
          <cell r="M2"/>
          <cell r="N2"/>
          <cell r="O2"/>
          <cell r="R2"/>
          <cell r="S2"/>
          <cell r="T2"/>
          <cell r="U2"/>
          <cell r="V2"/>
          <cell r="W2"/>
          <cell r="X2" t="str">
            <v>Statistics</v>
          </cell>
          <cell r="Y2"/>
          <cell r="Z2"/>
          <cell r="AA2"/>
          <cell r="AB2"/>
          <cell r="AC2"/>
          <cell r="AD2"/>
          <cell r="AF2"/>
          <cell r="AG2"/>
          <cell r="AH2"/>
          <cell r="AI2" t="str">
            <v>Update</v>
          </cell>
          <cell r="AJ2"/>
          <cell r="AK2"/>
          <cell r="AL2"/>
          <cell r="AM2"/>
          <cell r="AN2"/>
          <cell r="AO2"/>
          <cell r="AP2"/>
          <cell r="AQ2"/>
          <cell r="AR2"/>
          <cell r="AS2"/>
          <cell r="AT2"/>
          <cell r="AU2"/>
          <cell r="AV2"/>
          <cell r="AW2"/>
          <cell r="AX2"/>
          <cell r="AY2"/>
          <cell r="AZ2"/>
          <cell r="BA2"/>
          <cell r="BB2"/>
          <cell r="BC2"/>
          <cell r="BD2"/>
          <cell r="BE2"/>
        </row>
        <row r="3">
          <cell r="A3"/>
          <cell r="B3"/>
          <cell r="C3" t="str">
            <v>INFO ITEM BLOCK</v>
          </cell>
          <cell r="D3"/>
          <cell r="E3"/>
          <cell r="F3"/>
          <cell r="G3"/>
          <cell r="H3"/>
          <cell r="I3"/>
          <cell r="J3"/>
          <cell r="K3"/>
          <cell r="L3"/>
          <cell r="M3"/>
          <cell r="N3"/>
          <cell r="O3"/>
          <cell r="P3"/>
          <cell r="Q3"/>
          <cell r="R3"/>
          <cell r="S3"/>
          <cell r="T3"/>
          <cell r="U3"/>
          <cell r="V3" t="str">
            <v>INFO SUPPLIER BLOCK</v>
          </cell>
          <cell r="W3"/>
          <cell r="X3"/>
          <cell r="Y3"/>
          <cell r="Z3"/>
          <cell r="AA3"/>
          <cell r="AB3"/>
          <cell r="AC3"/>
          <cell r="AD3"/>
          <cell r="AE3"/>
          <cell r="AF3"/>
          <cell r="AG3"/>
          <cell r="AH3"/>
          <cell r="AI3"/>
          <cell r="AJ3"/>
          <cell r="AK3"/>
          <cell r="AL3"/>
          <cell r="AM3"/>
          <cell r="AN3"/>
          <cell r="AO3"/>
          <cell r="AP3"/>
          <cell r="AQ3"/>
          <cell r="AR3"/>
          <cell r="AS3"/>
          <cell r="AT3"/>
          <cell r="AU3"/>
          <cell r="AV3" t="str">
            <v>INFO PACKAGES BLOCK</v>
          </cell>
          <cell r="AW3"/>
          <cell r="AX3"/>
          <cell r="AY3"/>
          <cell r="AZ3"/>
          <cell r="BA3"/>
          <cell r="BB3"/>
          <cell r="BC3"/>
          <cell r="BD3"/>
          <cell r="BE3"/>
        </row>
        <row r="4">
          <cell r="A4"/>
          <cell r="B4"/>
          <cell r="C4"/>
          <cell r="D4"/>
          <cell r="E4"/>
          <cell r="F4"/>
          <cell r="G4"/>
          <cell r="H4"/>
          <cell r="I4"/>
          <cell r="J4">
            <v>0</v>
          </cell>
          <cell r="K4"/>
          <cell r="L4"/>
          <cell r="M4"/>
          <cell r="N4"/>
          <cell r="O4"/>
          <cell r="P4"/>
          <cell r="Q4"/>
          <cell r="R4"/>
          <cell r="S4"/>
          <cell r="T4"/>
          <cell r="U4"/>
          <cell r="V4"/>
          <cell r="W4"/>
          <cell r="X4"/>
          <cell r="Y4"/>
          <cell r="Z4"/>
          <cell r="AA4"/>
          <cell r="AB4"/>
          <cell r="AC4"/>
          <cell r="AD4"/>
          <cell r="AF4"/>
          <cell r="AG4"/>
          <cell r="AH4" t="str">
            <v>Inbound Packages - Permanent Phase</v>
          </cell>
          <cell r="AI4"/>
          <cell r="AJ4"/>
          <cell r="AK4" t="str">
            <v>InboundPackages-Alternativepackages</v>
          </cell>
          <cell r="AL4"/>
          <cell r="AM4"/>
          <cell r="AN4" t="str">
            <v>Padrão</v>
          </cell>
          <cell r="AO4"/>
          <cell r="AP4"/>
          <cell r="AQ4"/>
          <cell r="AR4"/>
          <cell r="AS4"/>
          <cell r="AT4"/>
          <cell r="AU4"/>
          <cell r="AV4"/>
          <cell r="AW4"/>
          <cell r="AX4"/>
          <cell r="AY4"/>
          <cell r="AZ4"/>
          <cell r="BA4"/>
          <cell r="BB4"/>
          <cell r="BC4"/>
          <cell r="BD4"/>
          <cell r="BE4"/>
        </row>
        <row r="5">
          <cell r="A5" t="str">
            <v>#</v>
          </cell>
          <cell r="B5" t="str">
            <v>Desenho</v>
          </cell>
          <cell r="C5" t="str">
            <v>RTM Description</v>
          </cell>
          <cell r="D5" t="str">
            <v>Matricola</v>
          </cell>
          <cell r="E5" t="str">
            <v>Q.ty</v>
          </cell>
          <cell r="F5" t="str">
            <v>Qty Estimated</v>
          </cell>
          <cell r="G5" t="str">
            <v>Part Weight (Kg)</v>
          </cell>
          <cell r="H5" t="str">
            <v>Weight status</v>
          </cell>
          <cell r="I5" t="str">
            <v>CK Destination</v>
          </cell>
          <cell r="J5" t="str">
            <v>Pieces per week</v>
          </cell>
          <cell r="K5" t="str">
            <v>RTM Type</v>
          </cell>
          <cell r="L5" t="str">
            <v>R T M</v>
          </cell>
          <cell r="M5" t="str">
            <v>Supplier data from</v>
          </cell>
          <cell r="N5" t="str">
            <v>Strategy</v>
          </cell>
          <cell r="O5" t="str">
            <v>Supplier Code IMS</v>
          </cell>
          <cell r="P5" t="str">
            <v>Supplier Code SAP</v>
          </cell>
          <cell r="Q5" t="str">
            <v>Supplier Name</v>
          </cell>
          <cell r="R5" t="str">
            <v>Supplier City</v>
          </cell>
          <cell r="S5" t="str">
            <v>Supplier State</v>
          </cell>
          <cell r="T5" t="str">
            <v>Supplier Country</v>
          </cell>
          <cell r="U5" t="str">
            <v>Supplier Share (%)</v>
          </cell>
          <cell r="V5" t="str">
            <v>Supplier Name + City + State</v>
          </cell>
          <cell r="W5" t="str">
            <v>Supplier State not canceled, not in Supplier Park and in Brazil</v>
          </cell>
          <cell r="X5" t="str">
            <v>Supplier Country Sourced Parts</v>
          </cell>
          <cell r="Y5" t="str">
            <v>Supplier Purchasing Status</v>
          </cell>
          <cell r="Z5" t="str">
            <v>Supplier Sourced Parts Breakdown</v>
          </cell>
          <cell r="AA5" t="str">
            <v>#1 Supplier Cubic meter per week in all versions</v>
          </cell>
          <cell r="AB5" t="str">
            <v>#1 Supplier Cubic meter per week in all versions (Collapsed)</v>
          </cell>
          <cell r="AC5" t="str">
            <v>#1 Supplier Layers per week in all versions</v>
          </cell>
          <cell r="AD5" t="str">
            <v>#1 Supplier M3 for BIG Package per week in all version</v>
          </cell>
          <cell r="AE5" t="str">
            <v>Cubic Meters per PN</v>
          </cell>
          <cell r="AF5" t="str">
            <v>S U P</v>
          </cell>
          <cell r="AG5" t="str">
            <v>Package status</v>
          </cell>
          <cell r="AH5" t="str">
            <v>Original Packaging - Permanent Phase</v>
          </cell>
          <cell r="AI5" t="str">
            <v>Density - Permanent Phase</v>
          </cell>
          <cell r="AJ5" t="str">
            <v>Package status - Permanent Phase</v>
          </cell>
          <cell r="AK5" t="str">
            <v>Observação</v>
          </cell>
          <cell r="AL5" t="str">
            <v>Alternative packaging - 
Density</v>
          </cell>
          <cell r="AM5" t="str">
            <v>Alternative status</v>
          </cell>
          <cell r="AN5" t="str">
            <v>Original Packaging</v>
          </cell>
          <cell r="AO5" t="str">
            <v>Packages per Day</v>
          </cell>
          <cell r="AP5" t="str">
            <v>#1 Supplier Frequency</v>
          </cell>
          <cell r="AQ5" t="str">
            <v>#1 Supplier System Days Milk Run</v>
          </cell>
          <cell r="AR5" t="str">
            <v>#1 Supplier System Days Plant + Line Haul</v>
          </cell>
          <cell r="AS5" t="str">
            <v>Total Pacakges SCENARIO 1</v>
          </cell>
          <cell r="AT5" t="str">
            <v>#1 Supplier System Days</v>
          </cell>
          <cell r="AU5" t="str">
            <v>Total Pacakges SCENARIO 2</v>
          </cell>
          <cell r="AV5" t="str">
            <v>Parts per package</v>
          </cell>
          <cell r="AW5" t="str">
            <v>Lenth</v>
          </cell>
          <cell r="AX5" t="str">
            <v>Width</v>
          </cell>
          <cell r="AY5" t="str">
            <v>Height</v>
          </cell>
          <cell r="AZ5" t="str">
            <v>Is the package a Tote (Yes or No)</v>
          </cell>
          <cell r="BA5" t="str">
            <v>If tote, how many packages per layer</v>
          </cell>
          <cell r="BB5" t="str">
            <v>If tote, how many layers on a pallet</v>
          </cell>
          <cell r="BC5" t="str">
            <v>Dynamic Stacking</v>
          </cell>
          <cell r="BD5" t="str">
            <v>Static Stacking</v>
          </cell>
          <cell r="BE5" t="str">
            <v>Package Weight (Kg)</v>
          </cell>
        </row>
        <row r="6">
          <cell r="A6" t="str">
            <v>76376490800005848</v>
          </cell>
          <cell r="B6">
            <v>76376490</v>
          </cell>
          <cell r="C6" t="str">
            <v>ABRACADEIRA FIX.TUBO DIAM. 14.</v>
          </cell>
          <cell r="D6" t="str">
            <v>FIRE/GSE</v>
          </cell>
          <cell r="E6">
            <v>1</v>
          </cell>
          <cell r="F6" t="str">
            <v>YES</v>
          </cell>
          <cell r="G6">
            <v>2E-3</v>
          </cell>
          <cell r="H6" t="str">
            <v>Eper</v>
          </cell>
          <cell r="I6" t="str">
            <v>Galpão 8</v>
          </cell>
          <cell r="J6">
            <v>0</v>
          </cell>
          <cell r="K6" t="str">
            <v>INATIVO</v>
          </cell>
          <cell r="L6"/>
          <cell r="M6" t="str">
            <v>Capital Circulante</v>
          </cell>
          <cell r="N6" t="str">
            <v>INATIVO</v>
          </cell>
          <cell r="O6">
            <v>30464</v>
          </cell>
          <cell r="P6">
            <v>800005848</v>
          </cell>
          <cell r="Q6" t="str">
            <v>A. RAYMOND</v>
          </cell>
          <cell r="R6" t="str">
            <v>Vinhedo</v>
          </cell>
          <cell r="S6" t="str">
            <v>SP</v>
          </cell>
          <cell r="T6" t="str">
            <v>Brasil</v>
          </cell>
          <cell r="U6">
            <v>1</v>
          </cell>
          <cell r="V6" t="str">
            <v>A. RAYMOND-OUT-INATIVO-OUT-FIRE/GSE</v>
          </cell>
          <cell r="W6" t="str">
            <v>OUT</v>
          </cell>
          <cell r="X6" t="str">
            <v>OUT</v>
          </cell>
          <cell r="Y6" t="str">
            <v>Supplier from GEMAP</v>
          </cell>
          <cell r="Z6" t="str">
            <v>INATIVO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 t="str">
            <v/>
          </cell>
          <cell r="AG6" t="str">
            <v>Elog F</v>
          </cell>
          <cell r="AH6" t="str">
            <v>T198</v>
          </cell>
          <cell r="AI6">
            <v>200</v>
          </cell>
          <cell r="AJ6" t="str">
            <v>Elog F</v>
          </cell>
          <cell r="AK6"/>
          <cell r="AL6"/>
          <cell r="AM6"/>
          <cell r="AN6" t="str">
            <v>T198</v>
          </cell>
          <cell r="AO6">
            <v>0</v>
          </cell>
          <cell r="AP6">
            <v>1</v>
          </cell>
          <cell r="AQ6">
            <v>4</v>
          </cell>
          <cell r="AR6">
            <v>0</v>
          </cell>
          <cell r="AS6" t="b">
            <v>0</v>
          </cell>
          <cell r="AT6">
            <v>0</v>
          </cell>
          <cell r="AU6" t="b">
            <v>0</v>
          </cell>
          <cell r="AV6">
            <v>200</v>
          </cell>
          <cell r="AW6">
            <v>0.4</v>
          </cell>
          <cell r="AX6">
            <v>0.3</v>
          </cell>
          <cell r="AY6">
            <v>0.15</v>
          </cell>
          <cell r="AZ6" t="str">
            <v>YES</v>
          </cell>
          <cell r="BA6">
            <v>10</v>
          </cell>
          <cell r="BB6">
            <v>2</v>
          </cell>
          <cell r="BC6">
            <v>2</v>
          </cell>
          <cell r="BD6">
            <v>3</v>
          </cell>
          <cell r="BE6">
            <v>2</v>
          </cell>
        </row>
        <row r="7">
          <cell r="A7" t="str">
            <v>551829650800000063</v>
          </cell>
          <cell r="B7">
            <v>551829650</v>
          </cell>
          <cell r="C7" t="str">
            <v>ALAVANCA MARCHA-RE</v>
          </cell>
          <cell r="D7" t="str">
            <v>MECA</v>
          </cell>
          <cell r="E7">
            <v>1</v>
          </cell>
          <cell r="F7" t="str">
            <v>NO</v>
          </cell>
          <cell r="G7">
            <v>0.17399999999999999</v>
          </cell>
          <cell r="H7" t="str">
            <v>Part Dump</v>
          </cell>
          <cell r="I7" t="str">
            <v>Galpão 9</v>
          </cell>
          <cell r="J7">
            <v>0</v>
          </cell>
          <cell r="K7" t="str">
            <v>ATIVO</v>
          </cell>
          <cell r="L7"/>
          <cell r="M7" t="str">
            <v>Capital Circulante</v>
          </cell>
          <cell r="N7" t="str">
            <v>Sourcing</v>
          </cell>
          <cell r="O7">
            <v>1251</v>
          </cell>
          <cell r="P7">
            <v>800000063</v>
          </cell>
          <cell r="Q7" t="str">
            <v>FIAT AUTO SPA</v>
          </cell>
          <cell r="R7" t="str">
            <v>Torino</v>
          </cell>
          <cell r="S7" t="str">
            <v>TO</v>
          </cell>
          <cell r="T7" t="str">
            <v>Italia</v>
          </cell>
          <cell r="U7">
            <v>1</v>
          </cell>
          <cell r="V7" t="str">
            <v>FIAT AUTO SPA-OUT-Italia-OUT-MECA</v>
          </cell>
          <cell r="W7" t="str">
            <v>OUT</v>
          </cell>
          <cell r="X7" t="str">
            <v>Outside of Brazil</v>
          </cell>
          <cell r="Y7" t="str">
            <v>Supplier from GEMAP</v>
          </cell>
          <cell r="Z7" t="str">
            <v>World Sourced Parts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 t="str">
            <v/>
          </cell>
          <cell r="AG7">
            <v>0</v>
          </cell>
          <cell r="AH7"/>
          <cell r="AI7"/>
          <cell r="AJ7"/>
          <cell r="AK7"/>
          <cell r="AL7"/>
          <cell r="AM7"/>
          <cell r="AN7">
            <v>0</v>
          </cell>
          <cell r="AO7">
            <v>0</v>
          </cell>
          <cell r="AP7">
            <v>1</v>
          </cell>
          <cell r="AQ7">
            <v>4</v>
          </cell>
          <cell r="AR7">
            <v>0</v>
          </cell>
          <cell r="AS7" t="b">
            <v>0</v>
          </cell>
          <cell r="AT7">
            <v>0</v>
          </cell>
          <cell r="AU7" t="b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 t="str">
            <v>NO</v>
          </cell>
          <cell r="BA7" t="str">
            <v/>
          </cell>
          <cell r="BB7" t="str">
            <v/>
          </cell>
          <cell r="BC7">
            <v>0</v>
          </cell>
          <cell r="BD7">
            <v>0</v>
          </cell>
          <cell r="BE7">
            <v>0</v>
          </cell>
        </row>
        <row r="8">
          <cell r="A8" t="str">
            <v>521053400800000020</v>
          </cell>
          <cell r="B8">
            <v>521053400</v>
          </cell>
          <cell r="C8" t="str">
            <v>ALTERNADOR</v>
          </cell>
          <cell r="D8" t="str">
            <v>FIRE/GSE</v>
          </cell>
          <cell r="E8">
            <v>1</v>
          </cell>
          <cell r="F8" t="str">
            <v>NO</v>
          </cell>
          <cell r="G8">
            <v>4.95</v>
          </cell>
          <cell r="H8" t="str">
            <v>Part Dump</v>
          </cell>
          <cell r="I8" t="str">
            <v>Galpão 9</v>
          </cell>
          <cell r="J8">
            <v>0</v>
          </cell>
          <cell r="K8" t="str">
            <v>ATIVO</v>
          </cell>
          <cell r="L8"/>
          <cell r="M8" t="str">
            <v>Capital Circulante</v>
          </cell>
          <cell r="N8" t="str">
            <v>Sourcing</v>
          </cell>
          <cell r="O8">
            <v>1032</v>
          </cell>
          <cell r="P8">
            <v>800000020</v>
          </cell>
          <cell r="Q8" t="str">
            <v>DENSO II</v>
          </cell>
          <cell r="R8" t="str">
            <v>Betim</v>
          </cell>
          <cell r="S8" t="str">
            <v>MG</v>
          </cell>
          <cell r="T8" t="str">
            <v>Brasil</v>
          </cell>
          <cell r="U8">
            <v>1</v>
          </cell>
          <cell r="V8" t="str">
            <v>DENSO II-Betim--MG-FCA-FIRE/GSE</v>
          </cell>
          <cell r="W8" t="str">
            <v>MG</v>
          </cell>
          <cell r="X8" t="str">
            <v>Brazil</v>
          </cell>
          <cell r="Y8" t="str">
            <v>Supplier from GEMAP</v>
          </cell>
          <cell r="Z8" t="str">
            <v>World Sourced Parts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 t="str">
            <v/>
          </cell>
          <cell r="AG8" t="str">
            <v>Similarity same part</v>
          </cell>
          <cell r="AH8" t="str">
            <v>TGTM</v>
          </cell>
          <cell r="AI8">
            <v>4</v>
          </cell>
          <cell r="AJ8" t="str">
            <v>Similarity same part</v>
          </cell>
          <cell r="AK8"/>
          <cell r="AL8"/>
          <cell r="AM8"/>
          <cell r="AN8" t="str">
            <v>TGTM</v>
          </cell>
          <cell r="AO8">
            <v>0</v>
          </cell>
          <cell r="AP8">
            <v>1</v>
          </cell>
          <cell r="AQ8">
            <v>4</v>
          </cell>
          <cell r="AR8">
            <v>14.2</v>
          </cell>
          <cell r="AS8">
            <v>0</v>
          </cell>
          <cell r="AT8">
            <v>24.200000000000003</v>
          </cell>
          <cell r="AU8">
            <v>0</v>
          </cell>
          <cell r="AV8">
            <v>4</v>
          </cell>
          <cell r="AW8">
            <v>0.6</v>
          </cell>
          <cell r="AX8">
            <v>0.4</v>
          </cell>
          <cell r="AY8">
            <v>0.22</v>
          </cell>
          <cell r="AZ8" t="str">
            <v>YES</v>
          </cell>
          <cell r="BA8">
            <v>5</v>
          </cell>
          <cell r="BB8">
            <v>4</v>
          </cell>
          <cell r="BC8">
            <v>2</v>
          </cell>
          <cell r="BD8">
            <v>3</v>
          </cell>
          <cell r="BE8">
            <v>3</v>
          </cell>
        </row>
        <row r="9">
          <cell r="A9" t="str">
            <v>518469540800000020</v>
          </cell>
          <cell r="B9">
            <v>518469540</v>
          </cell>
          <cell r="C9" t="str">
            <v>ALTERNADOR 14V-110A BR</v>
          </cell>
          <cell r="D9" t="str">
            <v>FIRE/GSE</v>
          </cell>
          <cell r="E9">
            <v>1</v>
          </cell>
          <cell r="F9" t="str">
            <v>NO</v>
          </cell>
          <cell r="G9">
            <v>5</v>
          </cell>
          <cell r="H9" t="str">
            <v>Part Dump</v>
          </cell>
          <cell r="I9" t="str">
            <v>Galpão 9</v>
          </cell>
          <cell r="J9">
            <v>0</v>
          </cell>
          <cell r="K9" t="str">
            <v>ATIVO</v>
          </cell>
          <cell r="L9"/>
          <cell r="M9" t="str">
            <v>Capital Circulante</v>
          </cell>
          <cell r="N9" t="str">
            <v>Sourcing</v>
          </cell>
          <cell r="O9">
            <v>1032</v>
          </cell>
          <cell r="P9">
            <v>800000020</v>
          </cell>
          <cell r="Q9" t="str">
            <v>DENSO II</v>
          </cell>
          <cell r="R9" t="str">
            <v>Betim</v>
          </cell>
          <cell r="S9" t="str">
            <v>MG</v>
          </cell>
          <cell r="T9" t="str">
            <v>Brasil</v>
          </cell>
          <cell r="U9">
            <v>1</v>
          </cell>
          <cell r="V9" t="str">
            <v>DENSO II-Betim--MG-FCA-FIRE/GSE</v>
          </cell>
          <cell r="W9" t="str">
            <v>MG</v>
          </cell>
          <cell r="X9" t="str">
            <v>Brazil</v>
          </cell>
          <cell r="Y9" t="str">
            <v>Supplier from GEMAP</v>
          </cell>
          <cell r="Z9" t="str">
            <v>World Sourced Parts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 t="str">
            <v/>
          </cell>
          <cell r="AG9" t="str">
            <v>Elog F</v>
          </cell>
          <cell r="AH9" t="str">
            <v>TGTM</v>
          </cell>
          <cell r="AI9">
            <v>4</v>
          </cell>
          <cell r="AJ9" t="str">
            <v>Elog F</v>
          </cell>
          <cell r="AK9"/>
          <cell r="AL9"/>
          <cell r="AM9"/>
          <cell r="AN9" t="str">
            <v>TGTM</v>
          </cell>
          <cell r="AO9">
            <v>0</v>
          </cell>
          <cell r="AP9">
            <v>1</v>
          </cell>
          <cell r="AQ9">
            <v>4</v>
          </cell>
          <cell r="AR9">
            <v>14.2</v>
          </cell>
          <cell r="AS9">
            <v>0</v>
          </cell>
          <cell r="AT9">
            <v>24.200000000000003</v>
          </cell>
          <cell r="AU9">
            <v>0</v>
          </cell>
          <cell r="AV9">
            <v>4</v>
          </cell>
          <cell r="AW9">
            <v>0.6</v>
          </cell>
          <cell r="AX9">
            <v>0.4</v>
          </cell>
          <cell r="AY9">
            <v>0.22</v>
          </cell>
          <cell r="AZ9" t="str">
            <v>YES</v>
          </cell>
          <cell r="BA9">
            <v>5</v>
          </cell>
          <cell r="BB9">
            <v>4</v>
          </cell>
          <cell r="BC9">
            <v>2</v>
          </cell>
          <cell r="BD9">
            <v>3</v>
          </cell>
          <cell r="BE9">
            <v>3</v>
          </cell>
        </row>
        <row r="10">
          <cell r="A10" t="str">
            <v>518657410800035917</v>
          </cell>
          <cell r="B10">
            <v>518657410</v>
          </cell>
          <cell r="C10" t="str">
            <v>ALTERNADOR 14V-47/110A</v>
          </cell>
          <cell r="D10" t="str">
            <v>FIRE/GSE</v>
          </cell>
          <cell r="E10">
            <v>1</v>
          </cell>
          <cell r="F10" t="str">
            <v>NO</v>
          </cell>
          <cell r="G10">
            <v>5.0999999999999996</v>
          </cell>
          <cell r="H10" t="str">
            <v>Part Dump</v>
          </cell>
          <cell r="I10" t="str">
            <v>Galpão 8</v>
          </cell>
          <cell r="J10">
            <v>0</v>
          </cell>
          <cell r="K10" t="str">
            <v>ATIVO</v>
          </cell>
          <cell r="L10"/>
          <cell r="M10" t="str">
            <v>Capital Circulante</v>
          </cell>
          <cell r="N10" t="str">
            <v>Sourcing</v>
          </cell>
          <cell r="O10">
            <v>37474</v>
          </cell>
          <cell r="P10">
            <v>800035917</v>
          </cell>
          <cell r="Q10" t="str">
            <v>SEG AUTOMOTIVE</v>
          </cell>
          <cell r="R10" t="str">
            <v>Itupeva</v>
          </cell>
          <cell r="S10" t="str">
            <v>SP</v>
          </cell>
          <cell r="T10" t="str">
            <v>Brasil</v>
          </cell>
          <cell r="U10">
            <v>1</v>
          </cell>
          <cell r="V10" t="str">
            <v>SEG AUTOMOTIVE-Itupeva--SP-FCA-FIRE/GSE</v>
          </cell>
          <cell r="W10" t="str">
            <v>SP</v>
          </cell>
          <cell r="X10" t="str">
            <v>Brazil</v>
          </cell>
          <cell r="Y10" t="str">
            <v>Supplier from GEMAP</v>
          </cell>
          <cell r="Z10" t="str">
            <v>World Sourced Parts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 t="str">
            <v/>
          </cell>
          <cell r="AG10" t="str">
            <v>Elog F</v>
          </cell>
          <cell r="AH10" t="str">
            <v>TFMM</v>
          </cell>
          <cell r="AI10">
            <v>4</v>
          </cell>
          <cell r="AJ10" t="str">
            <v>Elog F</v>
          </cell>
          <cell r="AK10"/>
          <cell r="AL10"/>
          <cell r="AM10"/>
          <cell r="AN10" t="str">
            <v>TFMM</v>
          </cell>
          <cell r="AO10">
            <v>0</v>
          </cell>
          <cell r="AP10">
            <v>1</v>
          </cell>
          <cell r="AQ10">
            <v>4</v>
          </cell>
          <cell r="AR10">
            <v>18</v>
          </cell>
          <cell r="AS10">
            <v>0</v>
          </cell>
          <cell r="AT10">
            <v>28</v>
          </cell>
          <cell r="AU10">
            <v>0</v>
          </cell>
          <cell r="AV10">
            <v>4</v>
          </cell>
          <cell r="AW10">
            <v>0.6</v>
          </cell>
          <cell r="AX10">
            <v>0.4</v>
          </cell>
          <cell r="AY10">
            <v>0.22</v>
          </cell>
          <cell r="AZ10" t="str">
            <v>YES</v>
          </cell>
          <cell r="BA10">
            <v>5</v>
          </cell>
          <cell r="BB10">
            <v>4</v>
          </cell>
          <cell r="BC10">
            <v>2</v>
          </cell>
          <cell r="BD10">
            <v>3</v>
          </cell>
          <cell r="BE10">
            <v>3</v>
          </cell>
        </row>
        <row r="11">
          <cell r="A11" t="str">
            <v>518486110800000020</v>
          </cell>
          <cell r="B11">
            <v>518486110</v>
          </cell>
          <cell r="C11" t="str">
            <v>ALTERNADOR 14V-47/90A BR</v>
          </cell>
          <cell r="D11" t="str">
            <v>FIRE/GSE</v>
          </cell>
          <cell r="E11">
            <v>1</v>
          </cell>
          <cell r="F11" t="str">
            <v>NO</v>
          </cell>
          <cell r="G11">
            <v>5.0999999999999996</v>
          </cell>
          <cell r="H11" t="str">
            <v>Part Dump</v>
          </cell>
          <cell r="I11" t="str">
            <v>Galpão 8</v>
          </cell>
          <cell r="J11">
            <v>0</v>
          </cell>
          <cell r="K11" t="str">
            <v>ATIVO</v>
          </cell>
          <cell r="L11"/>
          <cell r="M11" t="str">
            <v>Capital Circulante</v>
          </cell>
          <cell r="N11" t="str">
            <v>Sourcing</v>
          </cell>
          <cell r="O11">
            <v>1032</v>
          </cell>
          <cell r="P11">
            <v>800000020</v>
          </cell>
          <cell r="Q11" t="str">
            <v>DENSO II</v>
          </cell>
          <cell r="R11" t="str">
            <v>Betim</v>
          </cell>
          <cell r="S11" t="str">
            <v>MG</v>
          </cell>
          <cell r="T11" t="str">
            <v>Brasil</v>
          </cell>
          <cell r="U11">
            <v>1</v>
          </cell>
          <cell r="V11" t="str">
            <v>DENSO II-Betim--MG-FCA-FIRE/GSE</v>
          </cell>
          <cell r="W11" t="str">
            <v>MG</v>
          </cell>
          <cell r="X11" t="str">
            <v>Brazil</v>
          </cell>
          <cell r="Y11" t="str">
            <v>Supplier from GEMAP</v>
          </cell>
          <cell r="Z11" t="str">
            <v>World Sourced Parts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 t="str">
            <v/>
          </cell>
          <cell r="AG11" t="str">
            <v>Elog F</v>
          </cell>
          <cell r="AH11" t="str">
            <v>TGTM</v>
          </cell>
          <cell r="AI11">
            <v>4</v>
          </cell>
          <cell r="AJ11" t="str">
            <v>Elog F</v>
          </cell>
          <cell r="AK11"/>
          <cell r="AL11"/>
          <cell r="AM11"/>
          <cell r="AN11" t="str">
            <v>TGTM</v>
          </cell>
          <cell r="AO11">
            <v>0</v>
          </cell>
          <cell r="AP11">
            <v>1</v>
          </cell>
          <cell r="AQ11">
            <v>4</v>
          </cell>
          <cell r="AR11">
            <v>14.2</v>
          </cell>
          <cell r="AS11">
            <v>0</v>
          </cell>
          <cell r="AT11">
            <v>24.200000000000003</v>
          </cell>
          <cell r="AU11">
            <v>0</v>
          </cell>
          <cell r="AV11">
            <v>4</v>
          </cell>
          <cell r="AW11">
            <v>0.6</v>
          </cell>
          <cell r="AX11">
            <v>0.4</v>
          </cell>
          <cell r="AY11">
            <v>0.22</v>
          </cell>
          <cell r="AZ11" t="str">
            <v>YES</v>
          </cell>
          <cell r="BA11">
            <v>5</v>
          </cell>
          <cell r="BB11">
            <v>4</v>
          </cell>
          <cell r="BC11">
            <v>2</v>
          </cell>
          <cell r="BD11">
            <v>3</v>
          </cell>
          <cell r="BE11">
            <v>3</v>
          </cell>
        </row>
        <row r="12">
          <cell r="A12" t="str">
            <v>77894540800031340</v>
          </cell>
          <cell r="B12">
            <v>77894540</v>
          </cell>
          <cell r="C12" t="str">
            <v>ANEL - ESPESSURA 0,8</v>
          </cell>
          <cell r="D12" t="str">
            <v>MECA</v>
          </cell>
          <cell r="E12">
            <v>2</v>
          </cell>
          <cell r="F12" t="str">
            <v>NO</v>
          </cell>
          <cell r="G12">
            <v>1.0999999999999999E-2</v>
          </cell>
          <cell r="H12" t="str">
            <v>Part Dump</v>
          </cell>
          <cell r="I12" t="str">
            <v>Galpão 9</v>
          </cell>
          <cell r="J12">
            <v>0</v>
          </cell>
          <cell r="K12" t="str">
            <v>ATIVO</v>
          </cell>
          <cell r="L12"/>
          <cell r="M12" t="str">
            <v>Capital Circulante</v>
          </cell>
          <cell r="N12" t="str">
            <v>Sourcing</v>
          </cell>
          <cell r="O12">
            <v>14872</v>
          </cell>
          <cell r="P12">
            <v>800031340</v>
          </cell>
          <cell r="Q12" t="str">
            <v>STAMPTEC</v>
          </cell>
          <cell r="R12" t="str">
            <v>Sao Paulo</v>
          </cell>
          <cell r="S12" t="str">
            <v>SP</v>
          </cell>
          <cell r="T12" t="str">
            <v>Brasil</v>
          </cell>
          <cell r="U12">
            <v>1</v>
          </cell>
          <cell r="V12" t="str">
            <v>STAMPTEC-Sao Paulo--SP-FCA-MECA</v>
          </cell>
          <cell r="W12" t="str">
            <v>SP</v>
          </cell>
          <cell r="X12" t="str">
            <v>Brazil</v>
          </cell>
          <cell r="Y12" t="str">
            <v>Supplier from GEMAP</v>
          </cell>
          <cell r="Z12" t="str">
            <v>World Sourced Parts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 t="str">
            <v/>
          </cell>
          <cell r="AG12" t="str">
            <v>Elog F</v>
          </cell>
          <cell r="AH12" t="str">
            <v>T020</v>
          </cell>
          <cell r="AI12">
            <v>480</v>
          </cell>
          <cell r="AJ12" t="str">
            <v>Elog F</v>
          </cell>
          <cell r="AK12"/>
          <cell r="AL12"/>
          <cell r="AM12"/>
          <cell r="AN12" t="str">
            <v>T020</v>
          </cell>
          <cell r="AO12">
            <v>0</v>
          </cell>
          <cell r="AP12">
            <v>1</v>
          </cell>
          <cell r="AQ12">
            <v>4</v>
          </cell>
          <cell r="AR12">
            <v>18</v>
          </cell>
          <cell r="AS12">
            <v>0</v>
          </cell>
          <cell r="AT12">
            <v>28</v>
          </cell>
          <cell r="AU12">
            <v>0</v>
          </cell>
          <cell r="AV12">
            <v>480</v>
          </cell>
          <cell r="AW12">
            <v>0.4</v>
          </cell>
          <cell r="AX12">
            <v>0.3</v>
          </cell>
          <cell r="AY12">
            <v>0.15</v>
          </cell>
          <cell r="AZ12" t="str">
            <v>YES</v>
          </cell>
          <cell r="BA12">
            <v>10</v>
          </cell>
          <cell r="BB12">
            <v>2</v>
          </cell>
          <cell r="BC12">
            <v>2</v>
          </cell>
          <cell r="BD12">
            <v>3</v>
          </cell>
          <cell r="BE12">
            <v>10</v>
          </cell>
        </row>
        <row r="13">
          <cell r="A13" t="str">
            <v>77894550800031340</v>
          </cell>
          <cell r="B13">
            <v>77894550</v>
          </cell>
          <cell r="C13" t="str">
            <v>ANEL - ESPESSURA 0,90</v>
          </cell>
          <cell r="D13" t="str">
            <v>MECA</v>
          </cell>
          <cell r="E13">
            <v>2</v>
          </cell>
          <cell r="F13" t="str">
            <v>NO</v>
          </cell>
          <cell r="G13">
            <v>1.2E-2</v>
          </cell>
          <cell r="H13" t="str">
            <v>Part Dump</v>
          </cell>
          <cell r="I13" t="str">
            <v>Galpão 8</v>
          </cell>
          <cell r="J13">
            <v>0</v>
          </cell>
          <cell r="K13" t="str">
            <v>ATIVO</v>
          </cell>
          <cell r="L13"/>
          <cell r="M13" t="str">
            <v>Capital Circulante</v>
          </cell>
          <cell r="N13" t="str">
            <v>Sourcing</v>
          </cell>
          <cell r="O13">
            <v>14872</v>
          </cell>
          <cell r="P13">
            <v>800031340</v>
          </cell>
          <cell r="Q13" t="str">
            <v>STAMPTEC</v>
          </cell>
          <cell r="R13" t="str">
            <v>Sao Paulo</v>
          </cell>
          <cell r="S13" t="str">
            <v>SP</v>
          </cell>
          <cell r="T13" t="str">
            <v>Brasil</v>
          </cell>
          <cell r="U13">
            <v>1</v>
          </cell>
          <cell r="V13" t="str">
            <v>STAMPTEC-Sao Paulo--SP-FCA-MECA</v>
          </cell>
          <cell r="W13" t="str">
            <v>SP</v>
          </cell>
          <cell r="X13" t="str">
            <v>Brazil</v>
          </cell>
          <cell r="Y13" t="str">
            <v>Supplier from GEMAP</v>
          </cell>
          <cell r="Z13" t="str">
            <v>World Sourced Parts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 t="str">
            <v/>
          </cell>
          <cell r="AG13" t="str">
            <v>Elog F</v>
          </cell>
          <cell r="AH13" t="str">
            <v>T020</v>
          </cell>
          <cell r="AI13">
            <v>480</v>
          </cell>
          <cell r="AJ13" t="str">
            <v>Elog F</v>
          </cell>
          <cell r="AK13"/>
          <cell r="AL13"/>
          <cell r="AM13"/>
          <cell r="AN13" t="str">
            <v>T020</v>
          </cell>
          <cell r="AO13">
            <v>0</v>
          </cell>
          <cell r="AP13">
            <v>1</v>
          </cell>
          <cell r="AQ13">
            <v>4</v>
          </cell>
          <cell r="AR13">
            <v>18</v>
          </cell>
          <cell r="AS13">
            <v>0</v>
          </cell>
          <cell r="AT13">
            <v>28</v>
          </cell>
          <cell r="AU13">
            <v>0</v>
          </cell>
          <cell r="AV13">
            <v>480</v>
          </cell>
          <cell r="AW13">
            <v>0.4</v>
          </cell>
          <cell r="AX13">
            <v>0.3</v>
          </cell>
          <cell r="AY13">
            <v>0.15</v>
          </cell>
          <cell r="AZ13" t="str">
            <v>YES</v>
          </cell>
          <cell r="BA13">
            <v>10</v>
          </cell>
          <cell r="BB13">
            <v>2</v>
          </cell>
          <cell r="BC13">
            <v>2</v>
          </cell>
          <cell r="BD13">
            <v>3</v>
          </cell>
          <cell r="BE13">
            <v>10</v>
          </cell>
        </row>
        <row r="14">
          <cell r="A14" t="str">
            <v>77894560800031340</v>
          </cell>
          <cell r="B14">
            <v>77894560</v>
          </cell>
          <cell r="C14" t="str">
            <v>ANEL - ESPESSURA 0,95</v>
          </cell>
          <cell r="D14" t="str">
            <v>MECA</v>
          </cell>
          <cell r="E14">
            <v>2.0000000000000004</v>
          </cell>
          <cell r="F14" t="str">
            <v>NO</v>
          </cell>
          <cell r="G14">
            <v>1.2E-2</v>
          </cell>
          <cell r="H14" t="str">
            <v>Part Dump</v>
          </cell>
          <cell r="I14" t="str">
            <v>Galpão 8</v>
          </cell>
          <cell r="J14">
            <v>0</v>
          </cell>
          <cell r="K14" t="str">
            <v>ATIVO</v>
          </cell>
          <cell r="L14"/>
          <cell r="M14" t="str">
            <v>Capital Circulante</v>
          </cell>
          <cell r="N14" t="str">
            <v>Sourcing</v>
          </cell>
          <cell r="O14">
            <v>14872</v>
          </cell>
          <cell r="P14">
            <v>800031340</v>
          </cell>
          <cell r="Q14" t="str">
            <v>STAMPTEC</v>
          </cell>
          <cell r="R14" t="str">
            <v>Sao Paulo</v>
          </cell>
          <cell r="S14" t="str">
            <v>SP</v>
          </cell>
          <cell r="T14" t="str">
            <v>Brasil</v>
          </cell>
          <cell r="U14">
            <v>1</v>
          </cell>
          <cell r="V14" t="str">
            <v>STAMPTEC-Sao Paulo--SP-FCA-MECA</v>
          </cell>
          <cell r="W14" t="str">
            <v>SP</v>
          </cell>
          <cell r="X14" t="str">
            <v>Brazil</v>
          </cell>
          <cell r="Y14" t="str">
            <v>Supplier from GEMAP</v>
          </cell>
          <cell r="Z14" t="str">
            <v>World Sourced Parts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 t="str">
            <v/>
          </cell>
          <cell r="AG14" t="str">
            <v>Elog F</v>
          </cell>
          <cell r="AH14" t="str">
            <v>T020</v>
          </cell>
          <cell r="AI14">
            <v>480</v>
          </cell>
          <cell r="AJ14" t="str">
            <v>Elog F</v>
          </cell>
          <cell r="AK14"/>
          <cell r="AL14"/>
          <cell r="AM14"/>
          <cell r="AN14" t="str">
            <v>T020</v>
          </cell>
          <cell r="AO14">
            <v>0</v>
          </cell>
          <cell r="AP14">
            <v>1</v>
          </cell>
          <cell r="AQ14">
            <v>4</v>
          </cell>
          <cell r="AR14">
            <v>18</v>
          </cell>
          <cell r="AS14">
            <v>0</v>
          </cell>
          <cell r="AT14">
            <v>28</v>
          </cell>
          <cell r="AU14">
            <v>0</v>
          </cell>
          <cell r="AV14">
            <v>480</v>
          </cell>
          <cell r="AW14">
            <v>0.4</v>
          </cell>
          <cell r="AX14">
            <v>0.3</v>
          </cell>
          <cell r="AY14">
            <v>0.15</v>
          </cell>
          <cell r="AZ14" t="str">
            <v>YES</v>
          </cell>
          <cell r="BA14">
            <v>10</v>
          </cell>
          <cell r="BB14">
            <v>2</v>
          </cell>
          <cell r="BC14">
            <v>2</v>
          </cell>
          <cell r="BD14">
            <v>3</v>
          </cell>
          <cell r="BE14">
            <v>10</v>
          </cell>
        </row>
        <row r="15">
          <cell r="A15" t="str">
            <v>77894570800031340</v>
          </cell>
          <cell r="B15">
            <v>77894570</v>
          </cell>
          <cell r="C15" t="str">
            <v>ANEL - ESPESSURA 1,00</v>
          </cell>
          <cell r="D15" t="str">
            <v>MECA</v>
          </cell>
          <cell r="E15">
            <v>2</v>
          </cell>
          <cell r="F15" t="str">
            <v>NO</v>
          </cell>
          <cell r="G15">
            <v>1.2999999999999999E-2</v>
          </cell>
          <cell r="H15" t="str">
            <v>Part Dump</v>
          </cell>
          <cell r="I15" t="str">
            <v>Galpão 9</v>
          </cell>
          <cell r="J15">
            <v>0</v>
          </cell>
          <cell r="K15" t="str">
            <v>ATIVO</v>
          </cell>
          <cell r="L15"/>
          <cell r="M15" t="str">
            <v>Capital Circulante</v>
          </cell>
          <cell r="N15" t="str">
            <v>Sourcing</v>
          </cell>
          <cell r="O15">
            <v>14872</v>
          </cell>
          <cell r="P15">
            <v>800031340</v>
          </cell>
          <cell r="Q15" t="str">
            <v>STAMPTEC</v>
          </cell>
          <cell r="R15" t="str">
            <v>Sao Paulo</v>
          </cell>
          <cell r="S15" t="str">
            <v>SP</v>
          </cell>
          <cell r="T15" t="str">
            <v>Brasil</v>
          </cell>
          <cell r="U15">
            <v>1</v>
          </cell>
          <cell r="V15" t="str">
            <v>STAMPTEC-Sao Paulo--SP-FCA-MECA</v>
          </cell>
          <cell r="W15" t="str">
            <v>SP</v>
          </cell>
          <cell r="X15" t="str">
            <v>Brazil</v>
          </cell>
          <cell r="Y15" t="str">
            <v>Supplier from GEMAP</v>
          </cell>
          <cell r="Z15" t="str">
            <v>World Sourced Parts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 t="str">
            <v/>
          </cell>
          <cell r="AG15" t="str">
            <v>Elog F</v>
          </cell>
          <cell r="AH15" t="str">
            <v>T020</v>
          </cell>
          <cell r="AI15">
            <v>480</v>
          </cell>
          <cell r="AJ15" t="str">
            <v>Elog F</v>
          </cell>
          <cell r="AK15"/>
          <cell r="AL15"/>
          <cell r="AM15"/>
          <cell r="AN15" t="str">
            <v>T020</v>
          </cell>
          <cell r="AO15">
            <v>0</v>
          </cell>
          <cell r="AP15">
            <v>1</v>
          </cell>
          <cell r="AQ15">
            <v>4</v>
          </cell>
          <cell r="AR15">
            <v>18</v>
          </cell>
          <cell r="AS15">
            <v>0</v>
          </cell>
          <cell r="AT15">
            <v>28</v>
          </cell>
          <cell r="AU15">
            <v>0</v>
          </cell>
          <cell r="AV15">
            <v>480</v>
          </cell>
          <cell r="AW15">
            <v>0.4</v>
          </cell>
          <cell r="AX15">
            <v>0.3</v>
          </cell>
          <cell r="AY15">
            <v>0.15</v>
          </cell>
          <cell r="AZ15" t="str">
            <v>YES</v>
          </cell>
          <cell r="BA15">
            <v>10</v>
          </cell>
          <cell r="BB15">
            <v>2</v>
          </cell>
          <cell r="BC15">
            <v>2</v>
          </cell>
          <cell r="BD15">
            <v>3</v>
          </cell>
          <cell r="BE15">
            <v>10</v>
          </cell>
        </row>
        <row r="16">
          <cell r="A16" t="str">
            <v>144576860800005740</v>
          </cell>
          <cell r="B16">
            <v>144576860</v>
          </cell>
          <cell r="C16" t="str">
            <v>ANEL DE ENGRENAGEM</v>
          </cell>
          <cell r="D16" t="str">
            <v>FIRE/GSE</v>
          </cell>
          <cell r="E16">
            <v>1</v>
          </cell>
          <cell r="F16" t="str">
            <v>NO</v>
          </cell>
          <cell r="G16">
            <v>0.01</v>
          </cell>
          <cell r="H16" t="str">
            <v>Part Dump</v>
          </cell>
          <cell r="I16" t="str">
            <v>Galpão 9</v>
          </cell>
          <cell r="J16">
            <v>1500</v>
          </cell>
          <cell r="K16" t="str">
            <v>ATIVO</v>
          </cell>
          <cell r="L16"/>
          <cell r="M16" t="str">
            <v>Capital Circulante</v>
          </cell>
          <cell r="N16" t="str">
            <v>Sourcing</v>
          </cell>
          <cell r="O16">
            <v>23480</v>
          </cell>
          <cell r="P16">
            <v>800005740</v>
          </cell>
          <cell r="Q16" t="str">
            <v>HBA</v>
          </cell>
          <cell r="R16" t="str">
            <v>Monte Alto</v>
          </cell>
          <cell r="S16" t="str">
            <v>SP</v>
          </cell>
          <cell r="T16" t="str">
            <v>Brasil</v>
          </cell>
          <cell r="U16">
            <v>1</v>
          </cell>
          <cell r="V16" t="str">
            <v>HBA-Monte Alto--SP-FCA-FIRE/GSE</v>
          </cell>
          <cell r="W16" t="str">
            <v>SP</v>
          </cell>
          <cell r="X16" t="str">
            <v>Brazil</v>
          </cell>
          <cell r="Y16" t="str">
            <v>Supplier from GEMAP</v>
          </cell>
          <cell r="Z16" t="str">
            <v>World Sourced Parts</v>
          </cell>
          <cell r="AA16">
            <v>2.1600000000000001E-2</v>
          </cell>
          <cell r="AB16">
            <v>2.1600000000000001E-2</v>
          </cell>
          <cell r="AC16">
            <v>0.1</v>
          </cell>
          <cell r="AD16">
            <v>0</v>
          </cell>
          <cell r="AE16">
            <v>3.9272727272727272E-2</v>
          </cell>
          <cell r="AF16" t="str">
            <v/>
          </cell>
          <cell r="AG16" t="str">
            <v>Elog F</v>
          </cell>
          <cell r="AH16" t="str">
            <v>T074</v>
          </cell>
          <cell r="AI16">
            <v>1500</v>
          </cell>
          <cell r="AJ16" t="str">
            <v>Elog F</v>
          </cell>
          <cell r="AK16"/>
          <cell r="AL16"/>
          <cell r="AM16"/>
          <cell r="AN16" t="str">
            <v>T074</v>
          </cell>
          <cell r="AO16">
            <v>0.2</v>
          </cell>
          <cell r="AP16">
            <v>1</v>
          </cell>
          <cell r="AQ16">
            <v>4</v>
          </cell>
          <cell r="AR16">
            <v>18</v>
          </cell>
          <cell r="AS16">
            <v>5</v>
          </cell>
          <cell r="AT16">
            <v>28</v>
          </cell>
          <cell r="AU16">
            <v>6</v>
          </cell>
          <cell r="AV16">
            <v>1500</v>
          </cell>
          <cell r="AW16">
            <v>0.4</v>
          </cell>
          <cell r="AX16">
            <v>0.3</v>
          </cell>
          <cell r="AY16">
            <v>0.15</v>
          </cell>
          <cell r="AZ16" t="str">
            <v>YES</v>
          </cell>
          <cell r="BA16">
            <v>10</v>
          </cell>
          <cell r="BB16">
            <v>5</v>
          </cell>
          <cell r="BC16">
            <v>2</v>
          </cell>
          <cell r="BD16">
            <v>3</v>
          </cell>
          <cell r="BE16">
            <v>0.56999999999999995</v>
          </cell>
        </row>
        <row r="17">
          <cell r="A17" t="str">
            <v>463357980800005740</v>
          </cell>
          <cell r="B17">
            <v>463357980</v>
          </cell>
          <cell r="C17" t="str">
            <v>ANEL DE VEDACAO-</v>
          </cell>
          <cell r="D17" t="str">
            <v>FIRE/GSE</v>
          </cell>
          <cell r="E17">
            <v>6</v>
          </cell>
          <cell r="F17" t="str">
            <v>NO</v>
          </cell>
          <cell r="G17">
            <v>0.1</v>
          </cell>
          <cell r="H17" t="str">
            <v>Part Dump</v>
          </cell>
          <cell r="I17" t="str">
            <v>Galpão 9</v>
          </cell>
          <cell r="J17">
            <v>4000</v>
          </cell>
          <cell r="K17" t="str">
            <v>ATIVO</v>
          </cell>
          <cell r="L17"/>
          <cell r="M17" t="str">
            <v>Capital Circulante</v>
          </cell>
          <cell r="N17" t="str">
            <v>Sourcing</v>
          </cell>
          <cell r="O17">
            <v>23480</v>
          </cell>
          <cell r="P17">
            <v>800005740</v>
          </cell>
          <cell r="Q17" t="str">
            <v>HBA</v>
          </cell>
          <cell r="R17" t="str">
            <v>Monte Alto</v>
          </cell>
          <cell r="S17" t="str">
            <v>SP</v>
          </cell>
          <cell r="T17" t="str">
            <v>Brasil</v>
          </cell>
          <cell r="U17">
            <v>1</v>
          </cell>
          <cell r="V17" t="str">
            <v>HBA-Monte Alto--SP-FCA-FIRE/GSE</v>
          </cell>
          <cell r="W17" t="str">
            <v>SP</v>
          </cell>
          <cell r="X17" t="str">
            <v>Brazil</v>
          </cell>
          <cell r="Y17" t="str">
            <v>Supplier from GEMAP</v>
          </cell>
          <cell r="Z17" t="str">
            <v>World Sourced Parts</v>
          </cell>
          <cell r="AA17">
            <v>8.6400000000000005E-2</v>
          </cell>
          <cell r="AB17">
            <v>8.6400000000000005E-2</v>
          </cell>
          <cell r="AC17">
            <v>0.4</v>
          </cell>
          <cell r="AD17">
            <v>0</v>
          </cell>
          <cell r="AE17">
            <v>0.15709090909090909</v>
          </cell>
          <cell r="AF17" t="str">
            <v/>
          </cell>
          <cell r="AG17" t="str">
            <v>Elog F</v>
          </cell>
          <cell r="AH17" t="str">
            <v>T074</v>
          </cell>
          <cell r="AI17">
            <v>1000</v>
          </cell>
          <cell r="AJ17" t="str">
            <v>Elog F</v>
          </cell>
          <cell r="AK17"/>
          <cell r="AL17"/>
          <cell r="AM17"/>
          <cell r="AN17" t="str">
            <v>T074</v>
          </cell>
          <cell r="AO17">
            <v>0.8</v>
          </cell>
          <cell r="AP17">
            <v>1</v>
          </cell>
          <cell r="AQ17">
            <v>4</v>
          </cell>
          <cell r="AR17">
            <v>18</v>
          </cell>
          <cell r="AS17">
            <v>18</v>
          </cell>
          <cell r="AT17">
            <v>28</v>
          </cell>
          <cell r="AU17">
            <v>23</v>
          </cell>
          <cell r="AV17">
            <v>1000</v>
          </cell>
          <cell r="AW17">
            <v>0.4</v>
          </cell>
          <cell r="AX17">
            <v>0.3</v>
          </cell>
          <cell r="AY17">
            <v>0.15</v>
          </cell>
          <cell r="AZ17" t="str">
            <v>YES</v>
          </cell>
          <cell r="BA17">
            <v>10</v>
          </cell>
          <cell r="BB17">
            <v>5</v>
          </cell>
          <cell r="BC17">
            <v>2</v>
          </cell>
          <cell r="BD17">
            <v>3</v>
          </cell>
          <cell r="BE17">
            <v>0.56999999999999995</v>
          </cell>
        </row>
        <row r="18">
          <cell r="A18" t="str">
            <v>463489870800000063</v>
          </cell>
          <cell r="B18">
            <v>463489870</v>
          </cell>
          <cell r="C18" t="str">
            <v>ANEL ELASTICO</v>
          </cell>
          <cell r="D18" t="str">
            <v>MECA</v>
          </cell>
          <cell r="E18">
            <v>2</v>
          </cell>
          <cell r="F18" t="str">
            <v>NO</v>
          </cell>
          <cell r="G18">
            <v>1.2E-2</v>
          </cell>
          <cell r="H18" t="str">
            <v>Part Dump</v>
          </cell>
          <cell r="I18" t="str">
            <v>Galpão 9</v>
          </cell>
          <cell r="J18">
            <v>0</v>
          </cell>
          <cell r="K18" t="str">
            <v>ATIVO</v>
          </cell>
          <cell r="L18"/>
          <cell r="M18" t="str">
            <v>Capital Circulante</v>
          </cell>
          <cell r="N18" t="str">
            <v>Sourcing</v>
          </cell>
          <cell r="O18">
            <v>1251</v>
          </cell>
          <cell r="P18">
            <v>800000063</v>
          </cell>
          <cell r="Q18" t="str">
            <v>FIAT AUTO SPA</v>
          </cell>
          <cell r="R18" t="str">
            <v>Torino</v>
          </cell>
          <cell r="S18" t="str">
            <v>TO</v>
          </cell>
          <cell r="T18" t="str">
            <v>Italia</v>
          </cell>
          <cell r="U18">
            <v>1</v>
          </cell>
          <cell r="V18" t="str">
            <v>FIAT AUTO SPA-OUT-Italia-OUT-MECA</v>
          </cell>
          <cell r="W18" t="str">
            <v>OUT</v>
          </cell>
          <cell r="X18" t="str">
            <v>Outside of Brazil</v>
          </cell>
          <cell r="Y18" t="str">
            <v>Supplier from GEMAP</v>
          </cell>
          <cell r="Z18" t="str">
            <v>World Sourced Parts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 t="str">
            <v/>
          </cell>
          <cell r="AG18" t="str">
            <v>Similarity same part</v>
          </cell>
          <cell r="AH18" t="str">
            <v>TFDD</v>
          </cell>
          <cell r="AI18">
            <v>28</v>
          </cell>
          <cell r="AJ18" t="str">
            <v>Similarity same part</v>
          </cell>
          <cell r="AK18"/>
          <cell r="AL18"/>
          <cell r="AM18"/>
          <cell r="AN18" t="str">
            <v>TFDD</v>
          </cell>
          <cell r="AO18">
            <v>0</v>
          </cell>
          <cell r="AP18">
            <v>1</v>
          </cell>
          <cell r="AQ18">
            <v>4</v>
          </cell>
          <cell r="AR18">
            <v>0</v>
          </cell>
          <cell r="AS18" t="b">
            <v>0</v>
          </cell>
          <cell r="AT18">
            <v>0</v>
          </cell>
          <cell r="AU18" t="b">
            <v>0</v>
          </cell>
          <cell r="AV18">
            <v>28</v>
          </cell>
          <cell r="AW18">
            <v>0.4</v>
          </cell>
          <cell r="AX18">
            <v>0.2</v>
          </cell>
          <cell r="AY18">
            <v>0.15</v>
          </cell>
          <cell r="AZ18" t="str">
            <v>YES</v>
          </cell>
          <cell r="BA18">
            <v>15</v>
          </cell>
          <cell r="BB18">
            <v>5</v>
          </cell>
          <cell r="BC18">
            <v>1</v>
          </cell>
          <cell r="BD18">
            <v>1</v>
          </cell>
          <cell r="BE18">
            <v>1</v>
          </cell>
        </row>
        <row r="19">
          <cell r="A19" t="str">
            <v>465357320800000063</v>
          </cell>
          <cell r="B19">
            <v>465357320</v>
          </cell>
          <cell r="C19" t="str">
            <v>ANEL ELASTICO - 1/2 VELOC.</v>
          </cell>
          <cell r="D19" t="str">
            <v>MECA</v>
          </cell>
          <cell r="E19">
            <v>1</v>
          </cell>
          <cell r="F19" t="str">
            <v>NO</v>
          </cell>
          <cell r="G19">
            <v>3.0000000000000001E-3</v>
          </cell>
          <cell r="H19" t="str">
            <v>Part Dump</v>
          </cell>
          <cell r="I19" t="str">
            <v>Galpão 9</v>
          </cell>
          <cell r="J19">
            <v>0</v>
          </cell>
          <cell r="K19" t="str">
            <v>ATIVO</v>
          </cell>
          <cell r="L19"/>
          <cell r="M19" t="str">
            <v>Capital Circulante</v>
          </cell>
          <cell r="N19" t="str">
            <v>Sourcing</v>
          </cell>
          <cell r="O19">
            <v>1251</v>
          </cell>
          <cell r="P19">
            <v>800000063</v>
          </cell>
          <cell r="Q19" t="str">
            <v>FIAT AUTO SPA</v>
          </cell>
          <cell r="R19" t="str">
            <v>Torino</v>
          </cell>
          <cell r="S19" t="str">
            <v>TO</v>
          </cell>
          <cell r="T19" t="str">
            <v>Italia</v>
          </cell>
          <cell r="U19">
            <v>1</v>
          </cell>
          <cell r="V19" t="str">
            <v>FIAT AUTO SPA-OUT-Italia-OUT-MECA</v>
          </cell>
          <cell r="W19" t="str">
            <v>OUT</v>
          </cell>
          <cell r="X19" t="str">
            <v>Outside of Brazil</v>
          </cell>
          <cell r="Y19" t="str">
            <v>Supplier from GEMAP</v>
          </cell>
          <cell r="Z19" t="str">
            <v>World Sourced Parts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 t="str">
            <v/>
          </cell>
          <cell r="AG19" t="str">
            <v>Similarity same part</v>
          </cell>
          <cell r="AH19" t="str">
            <v>TFDD</v>
          </cell>
          <cell r="AI19">
            <v>28</v>
          </cell>
          <cell r="AJ19" t="str">
            <v>Similarity same part</v>
          </cell>
          <cell r="AK19"/>
          <cell r="AL19"/>
          <cell r="AM19"/>
          <cell r="AN19" t="str">
            <v>TFDD</v>
          </cell>
          <cell r="AO19">
            <v>0</v>
          </cell>
          <cell r="AP19">
            <v>1</v>
          </cell>
          <cell r="AQ19">
            <v>4</v>
          </cell>
          <cell r="AR19">
            <v>0</v>
          </cell>
          <cell r="AS19" t="b">
            <v>0</v>
          </cell>
          <cell r="AT19">
            <v>0</v>
          </cell>
          <cell r="AU19" t="b">
            <v>0</v>
          </cell>
          <cell r="AV19">
            <v>28</v>
          </cell>
          <cell r="AW19">
            <v>0.4</v>
          </cell>
          <cell r="AX19">
            <v>0.2</v>
          </cell>
          <cell r="AY19">
            <v>0.15</v>
          </cell>
          <cell r="AZ19" t="str">
            <v>YES</v>
          </cell>
          <cell r="BA19">
            <v>15</v>
          </cell>
          <cell r="BB19">
            <v>5</v>
          </cell>
          <cell r="BC19">
            <v>1</v>
          </cell>
          <cell r="BD19">
            <v>1</v>
          </cell>
          <cell r="BE19">
            <v>1</v>
          </cell>
        </row>
        <row r="20">
          <cell r="A20" t="str">
            <v>552685720800006213</v>
          </cell>
          <cell r="B20">
            <v>552685720</v>
          </cell>
          <cell r="C20" t="str">
            <v>ANEL ELASTICO PISTAO</v>
          </cell>
          <cell r="D20" t="str">
            <v>FIRE/GSE</v>
          </cell>
          <cell r="E20">
            <v>4</v>
          </cell>
          <cell r="F20" t="str">
            <v>NO</v>
          </cell>
          <cell r="G20">
            <v>1E-3</v>
          </cell>
          <cell r="H20" t="str">
            <v>Part Dump</v>
          </cell>
          <cell r="I20" t="str">
            <v>Galpão 9</v>
          </cell>
          <cell r="J20">
            <v>0</v>
          </cell>
          <cell r="K20" t="str">
            <v>ATIVO</v>
          </cell>
          <cell r="L20"/>
          <cell r="M20" t="str">
            <v>Capital Circulante</v>
          </cell>
          <cell r="N20" t="str">
            <v>Sourcing</v>
          </cell>
          <cell r="O20">
            <v>51620</v>
          </cell>
          <cell r="P20">
            <v>800006213</v>
          </cell>
          <cell r="Q20" t="str">
            <v>MAHLE PISTOES</v>
          </cell>
          <cell r="R20" t="str">
            <v>Mogi-guacu</v>
          </cell>
          <cell r="S20" t="str">
            <v>SP</v>
          </cell>
          <cell r="T20" t="str">
            <v>Brasil</v>
          </cell>
          <cell r="U20">
            <v>1</v>
          </cell>
          <cell r="V20" t="str">
            <v>MAHLE PISTOES-Mogi-guacu--SP-FCA-FIRE/GSE</v>
          </cell>
          <cell r="W20" t="str">
            <v>SP</v>
          </cell>
          <cell r="X20" t="str">
            <v>Brazil</v>
          </cell>
          <cell r="Y20" t="str">
            <v>Supplier from GEMAP</v>
          </cell>
          <cell r="Z20" t="str">
            <v>World Sourced Parts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 t="str">
            <v/>
          </cell>
          <cell r="AG20" t="str">
            <v>Elog F</v>
          </cell>
          <cell r="AH20" t="str">
            <v>T129</v>
          </cell>
          <cell r="AI20">
            <v>2000</v>
          </cell>
          <cell r="AJ20" t="str">
            <v>Elog F</v>
          </cell>
          <cell r="AK20"/>
          <cell r="AL20"/>
          <cell r="AM20"/>
          <cell r="AN20" t="str">
            <v>T129</v>
          </cell>
          <cell r="AO20">
            <v>0</v>
          </cell>
          <cell r="AP20">
            <v>1</v>
          </cell>
          <cell r="AQ20">
            <v>4</v>
          </cell>
          <cell r="AR20">
            <v>18</v>
          </cell>
          <cell r="AS20">
            <v>0</v>
          </cell>
          <cell r="AT20">
            <v>28</v>
          </cell>
          <cell r="AU20">
            <v>0</v>
          </cell>
          <cell r="AV20">
            <v>2000</v>
          </cell>
          <cell r="AW20">
            <v>0.3</v>
          </cell>
          <cell r="AX20">
            <v>0.2</v>
          </cell>
          <cell r="AY20">
            <v>0.15</v>
          </cell>
          <cell r="AZ20" t="str">
            <v>YES</v>
          </cell>
          <cell r="BA20">
            <v>20</v>
          </cell>
          <cell r="BB20">
            <v>5</v>
          </cell>
          <cell r="BC20">
            <v>2</v>
          </cell>
          <cell r="BD20">
            <v>3</v>
          </cell>
          <cell r="BE20">
            <v>0.56999999999999995</v>
          </cell>
        </row>
        <row r="21">
          <cell r="A21" t="str">
            <v>77894530800031340</v>
          </cell>
          <cell r="B21">
            <v>77894530</v>
          </cell>
          <cell r="C21" t="str">
            <v>ANEL ESP. 0,85</v>
          </cell>
          <cell r="D21" t="str">
            <v>MECA</v>
          </cell>
          <cell r="E21">
            <v>2</v>
          </cell>
          <cell r="F21" t="str">
            <v>NO</v>
          </cell>
          <cell r="G21">
            <v>1.0999999999999999E-2</v>
          </cell>
          <cell r="H21" t="str">
            <v>Part Dump</v>
          </cell>
          <cell r="I21" t="str">
            <v>Galpão 9</v>
          </cell>
          <cell r="J21">
            <v>0</v>
          </cell>
          <cell r="K21" t="str">
            <v>ATIVO</v>
          </cell>
          <cell r="L21"/>
          <cell r="M21" t="str">
            <v>Capital Circulante</v>
          </cell>
          <cell r="N21" t="str">
            <v>Sourcing</v>
          </cell>
          <cell r="O21">
            <v>14872</v>
          </cell>
          <cell r="P21">
            <v>800031340</v>
          </cell>
          <cell r="Q21" t="str">
            <v>STAMPTEC</v>
          </cell>
          <cell r="R21" t="str">
            <v>Sao Paulo</v>
          </cell>
          <cell r="S21" t="str">
            <v>SP</v>
          </cell>
          <cell r="T21" t="str">
            <v>Brasil</v>
          </cell>
          <cell r="U21">
            <v>1</v>
          </cell>
          <cell r="V21" t="str">
            <v>STAMPTEC-Sao Paulo--SP-FCA-MECA</v>
          </cell>
          <cell r="W21" t="str">
            <v>SP</v>
          </cell>
          <cell r="X21" t="str">
            <v>Brazil</v>
          </cell>
          <cell r="Y21" t="str">
            <v>Supplier from GEMAP</v>
          </cell>
          <cell r="Z21" t="str">
            <v>World Sourced Parts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 t="str">
            <v/>
          </cell>
          <cell r="AG21" t="str">
            <v>Elog F</v>
          </cell>
          <cell r="AH21" t="str">
            <v>T020</v>
          </cell>
          <cell r="AI21">
            <v>480</v>
          </cell>
          <cell r="AJ21" t="str">
            <v>Elog F</v>
          </cell>
          <cell r="AK21"/>
          <cell r="AL21"/>
          <cell r="AM21"/>
          <cell r="AN21" t="str">
            <v>T020</v>
          </cell>
          <cell r="AO21">
            <v>0</v>
          </cell>
          <cell r="AP21">
            <v>1</v>
          </cell>
          <cell r="AQ21">
            <v>4</v>
          </cell>
          <cell r="AR21">
            <v>18</v>
          </cell>
          <cell r="AS21">
            <v>0</v>
          </cell>
          <cell r="AT21">
            <v>28</v>
          </cell>
          <cell r="AU21">
            <v>0</v>
          </cell>
          <cell r="AV21">
            <v>480</v>
          </cell>
          <cell r="AW21">
            <v>0.4</v>
          </cell>
          <cell r="AX21">
            <v>0.3</v>
          </cell>
          <cell r="AY21">
            <v>0.15</v>
          </cell>
          <cell r="AZ21" t="str">
            <v>YES</v>
          </cell>
          <cell r="BA21">
            <v>10</v>
          </cell>
          <cell r="BB21">
            <v>2</v>
          </cell>
          <cell r="BC21">
            <v>2</v>
          </cell>
          <cell r="BD21">
            <v>3</v>
          </cell>
          <cell r="BE21">
            <v>10</v>
          </cell>
        </row>
        <row r="22">
          <cell r="A22" t="str">
            <v>77289810800031340</v>
          </cell>
          <cell r="B22">
            <v>77289810</v>
          </cell>
          <cell r="C22" t="str">
            <v>ANEL ESPESSURA 0,48</v>
          </cell>
          <cell r="D22" t="str">
            <v>MECA</v>
          </cell>
          <cell r="E22">
            <v>1</v>
          </cell>
          <cell r="F22" t="str">
            <v>NO</v>
          </cell>
          <cell r="G22">
            <v>5.0000000000000001E-3</v>
          </cell>
          <cell r="H22" t="str">
            <v>Part Dump</v>
          </cell>
          <cell r="I22" t="str">
            <v>Galpão 9</v>
          </cell>
          <cell r="J22">
            <v>0</v>
          </cell>
          <cell r="K22" t="str">
            <v>ATIVO</v>
          </cell>
          <cell r="L22"/>
          <cell r="M22" t="str">
            <v>Capital Circulante</v>
          </cell>
          <cell r="N22" t="str">
            <v>Sourcing</v>
          </cell>
          <cell r="O22">
            <v>14872</v>
          </cell>
          <cell r="P22">
            <v>800031340</v>
          </cell>
          <cell r="Q22" t="str">
            <v>STAMPTEC</v>
          </cell>
          <cell r="R22" t="str">
            <v>Sao Paulo</v>
          </cell>
          <cell r="S22" t="str">
            <v>SP</v>
          </cell>
          <cell r="T22" t="str">
            <v>Brasil</v>
          </cell>
          <cell r="U22">
            <v>1</v>
          </cell>
          <cell r="V22" t="str">
            <v>STAMPTEC-Sao Paulo--SP-FCA-MECA</v>
          </cell>
          <cell r="W22" t="str">
            <v>SP</v>
          </cell>
          <cell r="X22" t="str">
            <v>Brazil</v>
          </cell>
          <cell r="Y22" t="str">
            <v>Supplier from GEMAP</v>
          </cell>
          <cell r="Z22" t="str">
            <v>World Sourced Parts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 t="str">
            <v/>
          </cell>
          <cell r="AG22" t="str">
            <v>In loco</v>
          </cell>
          <cell r="AH22" t="str">
            <v>T020</v>
          </cell>
          <cell r="AI22">
            <v>400</v>
          </cell>
          <cell r="AJ22" t="str">
            <v>In loco</v>
          </cell>
          <cell r="AK22"/>
          <cell r="AL22"/>
          <cell r="AM22"/>
          <cell r="AN22" t="str">
            <v>T020</v>
          </cell>
          <cell r="AO22">
            <v>0</v>
          </cell>
          <cell r="AP22">
            <v>1</v>
          </cell>
          <cell r="AQ22">
            <v>4</v>
          </cell>
          <cell r="AR22">
            <v>18</v>
          </cell>
          <cell r="AS22">
            <v>0</v>
          </cell>
          <cell r="AT22">
            <v>28</v>
          </cell>
          <cell r="AU22">
            <v>0</v>
          </cell>
          <cell r="AV22">
            <v>400</v>
          </cell>
          <cell r="AW22">
            <v>0.4</v>
          </cell>
          <cell r="AX22">
            <v>0.3</v>
          </cell>
          <cell r="AY22">
            <v>0.15</v>
          </cell>
          <cell r="AZ22" t="str">
            <v>YES</v>
          </cell>
          <cell r="BA22">
            <v>10</v>
          </cell>
          <cell r="BB22">
            <v>2</v>
          </cell>
          <cell r="BC22">
            <v>2</v>
          </cell>
          <cell r="BD22">
            <v>3</v>
          </cell>
          <cell r="BE22">
            <v>10</v>
          </cell>
        </row>
        <row r="23">
          <cell r="A23" t="str">
            <v>77289820800031340</v>
          </cell>
          <cell r="B23">
            <v>77289820</v>
          </cell>
          <cell r="C23" t="str">
            <v>ANEL ESPESSURA 0,6</v>
          </cell>
          <cell r="D23" t="str">
            <v>MECA</v>
          </cell>
          <cell r="E23">
            <v>1</v>
          </cell>
          <cell r="F23" t="str">
            <v>NO</v>
          </cell>
          <cell r="G23">
            <v>5.0000000000000001E-3</v>
          </cell>
          <cell r="H23" t="str">
            <v>Part Dump</v>
          </cell>
          <cell r="I23" t="str">
            <v>Galpão 9</v>
          </cell>
          <cell r="J23">
            <v>0</v>
          </cell>
          <cell r="K23" t="str">
            <v>ATIVO</v>
          </cell>
          <cell r="L23"/>
          <cell r="M23" t="str">
            <v>Capital Circulante</v>
          </cell>
          <cell r="N23" t="str">
            <v>Sourcing</v>
          </cell>
          <cell r="O23">
            <v>14872</v>
          </cell>
          <cell r="P23">
            <v>800031340</v>
          </cell>
          <cell r="Q23" t="str">
            <v>STAMPTEC</v>
          </cell>
          <cell r="R23" t="str">
            <v>Sao Paulo</v>
          </cell>
          <cell r="S23" t="str">
            <v>SP</v>
          </cell>
          <cell r="T23" t="str">
            <v>Brasil</v>
          </cell>
          <cell r="U23">
            <v>1</v>
          </cell>
          <cell r="V23" t="str">
            <v>STAMPTEC-Sao Paulo--SP-FCA-MECA</v>
          </cell>
          <cell r="W23" t="str">
            <v>SP</v>
          </cell>
          <cell r="X23" t="str">
            <v>Brazil</v>
          </cell>
          <cell r="Y23" t="str">
            <v>Supplier from GEMAP</v>
          </cell>
          <cell r="Z23" t="str">
            <v>World Sourced Parts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 t="str">
            <v/>
          </cell>
          <cell r="AG23" t="str">
            <v>Elog F</v>
          </cell>
          <cell r="AH23" t="str">
            <v>T020</v>
          </cell>
          <cell r="AI23">
            <v>400</v>
          </cell>
          <cell r="AJ23" t="str">
            <v>Elog F</v>
          </cell>
          <cell r="AK23"/>
          <cell r="AL23"/>
          <cell r="AM23"/>
          <cell r="AN23" t="str">
            <v>T020</v>
          </cell>
          <cell r="AO23">
            <v>0</v>
          </cell>
          <cell r="AP23">
            <v>1</v>
          </cell>
          <cell r="AQ23">
            <v>4</v>
          </cell>
          <cell r="AR23">
            <v>18</v>
          </cell>
          <cell r="AS23">
            <v>0</v>
          </cell>
          <cell r="AT23">
            <v>28</v>
          </cell>
          <cell r="AU23">
            <v>0</v>
          </cell>
          <cell r="AV23">
            <v>400</v>
          </cell>
          <cell r="AW23">
            <v>0.4</v>
          </cell>
          <cell r="AX23">
            <v>0.3</v>
          </cell>
          <cell r="AY23">
            <v>0.15</v>
          </cell>
          <cell r="AZ23" t="str">
            <v>YES</v>
          </cell>
          <cell r="BA23">
            <v>10</v>
          </cell>
          <cell r="BB23">
            <v>2</v>
          </cell>
          <cell r="BC23">
            <v>2</v>
          </cell>
          <cell r="BD23">
            <v>3</v>
          </cell>
          <cell r="BE23">
            <v>10</v>
          </cell>
        </row>
        <row r="24">
          <cell r="A24" t="str">
            <v>77289840800031340</v>
          </cell>
          <cell r="B24">
            <v>77289840</v>
          </cell>
          <cell r="C24" t="str">
            <v>ANEL ESPESSURA 0,84</v>
          </cell>
          <cell r="D24" t="str">
            <v>MECA</v>
          </cell>
          <cell r="E24">
            <v>0.99999999999999989</v>
          </cell>
          <cell r="F24" t="str">
            <v>NO</v>
          </cell>
          <cell r="G24">
            <v>6.0000000000000001E-3</v>
          </cell>
          <cell r="H24" t="str">
            <v>Part Dump</v>
          </cell>
          <cell r="I24" t="str">
            <v>Galpão 9</v>
          </cell>
          <cell r="J24">
            <v>0</v>
          </cell>
          <cell r="K24" t="str">
            <v>ATIVO</v>
          </cell>
          <cell r="L24"/>
          <cell r="M24" t="str">
            <v>Capital Circulante</v>
          </cell>
          <cell r="N24" t="str">
            <v>Sourcing</v>
          </cell>
          <cell r="O24">
            <v>14872</v>
          </cell>
          <cell r="P24">
            <v>800031340</v>
          </cell>
          <cell r="Q24" t="str">
            <v>STAMPTEC</v>
          </cell>
          <cell r="R24" t="str">
            <v>Sao Paulo</v>
          </cell>
          <cell r="S24" t="str">
            <v>SP</v>
          </cell>
          <cell r="T24" t="str">
            <v>Brasil</v>
          </cell>
          <cell r="U24">
            <v>1</v>
          </cell>
          <cell r="V24" t="str">
            <v>STAMPTEC-Sao Paulo--SP-FCA-MECA</v>
          </cell>
          <cell r="W24" t="str">
            <v>SP</v>
          </cell>
          <cell r="X24" t="str">
            <v>Brazil</v>
          </cell>
          <cell r="Y24" t="str">
            <v>Supplier from GEMAP</v>
          </cell>
          <cell r="Z24" t="str">
            <v>World Sourced Parts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 t="str">
            <v/>
          </cell>
          <cell r="AG24" t="str">
            <v>Elog F</v>
          </cell>
          <cell r="AH24" t="str">
            <v>T020</v>
          </cell>
          <cell r="AI24">
            <v>400</v>
          </cell>
          <cell r="AJ24" t="str">
            <v>Elog F</v>
          </cell>
          <cell r="AK24"/>
          <cell r="AL24"/>
          <cell r="AM24"/>
          <cell r="AN24" t="str">
            <v>T020</v>
          </cell>
          <cell r="AO24">
            <v>0</v>
          </cell>
          <cell r="AP24">
            <v>1</v>
          </cell>
          <cell r="AQ24">
            <v>4</v>
          </cell>
          <cell r="AR24">
            <v>18</v>
          </cell>
          <cell r="AS24">
            <v>0</v>
          </cell>
          <cell r="AT24">
            <v>28</v>
          </cell>
          <cell r="AU24">
            <v>0</v>
          </cell>
          <cell r="AV24">
            <v>400</v>
          </cell>
          <cell r="AW24">
            <v>0.4</v>
          </cell>
          <cell r="AX24">
            <v>0.3</v>
          </cell>
          <cell r="AY24">
            <v>0.15</v>
          </cell>
          <cell r="AZ24" t="str">
            <v>YES</v>
          </cell>
          <cell r="BA24">
            <v>10</v>
          </cell>
          <cell r="BB24">
            <v>2</v>
          </cell>
          <cell r="BC24">
            <v>2</v>
          </cell>
          <cell r="BD24">
            <v>3</v>
          </cell>
          <cell r="BE24">
            <v>10</v>
          </cell>
        </row>
        <row r="25">
          <cell r="A25" t="str">
            <v>77289850800031340</v>
          </cell>
          <cell r="B25">
            <v>77289850</v>
          </cell>
          <cell r="C25" t="str">
            <v>ANEL ESPESSURA 0,96</v>
          </cell>
          <cell r="D25" t="str">
            <v>MECA</v>
          </cell>
          <cell r="E25">
            <v>1</v>
          </cell>
          <cell r="F25" t="str">
            <v>NO</v>
          </cell>
          <cell r="G25">
            <v>7.0000000000000001E-3</v>
          </cell>
          <cell r="H25" t="str">
            <v>Part Dump</v>
          </cell>
          <cell r="I25" t="str">
            <v>Galpão 9</v>
          </cell>
          <cell r="J25">
            <v>0</v>
          </cell>
          <cell r="K25" t="str">
            <v>ATIVO</v>
          </cell>
          <cell r="L25"/>
          <cell r="M25" t="str">
            <v>Capital Circulante</v>
          </cell>
          <cell r="N25" t="str">
            <v>Sourcing</v>
          </cell>
          <cell r="O25">
            <v>14872</v>
          </cell>
          <cell r="P25">
            <v>800031340</v>
          </cell>
          <cell r="Q25" t="str">
            <v>STAMPTEC</v>
          </cell>
          <cell r="R25" t="str">
            <v>Sao Paulo</v>
          </cell>
          <cell r="S25" t="str">
            <v>SP</v>
          </cell>
          <cell r="T25" t="str">
            <v>Brasil</v>
          </cell>
          <cell r="U25">
            <v>1</v>
          </cell>
          <cell r="V25" t="str">
            <v>STAMPTEC-Sao Paulo--SP-FCA-MECA</v>
          </cell>
          <cell r="W25" t="str">
            <v>SP</v>
          </cell>
          <cell r="X25" t="str">
            <v>Brazil</v>
          </cell>
          <cell r="Y25" t="str">
            <v>Supplier from GEMAP</v>
          </cell>
          <cell r="Z25" t="str">
            <v>World Sourced Parts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 t="str">
            <v/>
          </cell>
          <cell r="AG25" t="str">
            <v>Elog F</v>
          </cell>
          <cell r="AH25" t="str">
            <v>T020</v>
          </cell>
          <cell r="AI25">
            <v>400</v>
          </cell>
          <cell r="AJ25" t="str">
            <v>Elog F</v>
          </cell>
          <cell r="AK25"/>
          <cell r="AL25"/>
          <cell r="AM25"/>
          <cell r="AN25" t="str">
            <v>T020</v>
          </cell>
          <cell r="AO25">
            <v>0</v>
          </cell>
          <cell r="AP25">
            <v>1</v>
          </cell>
          <cell r="AQ25">
            <v>4</v>
          </cell>
          <cell r="AR25">
            <v>18</v>
          </cell>
          <cell r="AS25">
            <v>0</v>
          </cell>
          <cell r="AT25">
            <v>28</v>
          </cell>
          <cell r="AU25">
            <v>0</v>
          </cell>
          <cell r="AV25">
            <v>400</v>
          </cell>
          <cell r="AW25">
            <v>0.4</v>
          </cell>
          <cell r="AX25">
            <v>0.3</v>
          </cell>
          <cell r="AY25">
            <v>0.15</v>
          </cell>
          <cell r="AZ25" t="str">
            <v>YES</v>
          </cell>
          <cell r="BA25">
            <v>10</v>
          </cell>
          <cell r="BB25">
            <v>2</v>
          </cell>
          <cell r="BC25">
            <v>2</v>
          </cell>
          <cell r="BD25">
            <v>3</v>
          </cell>
          <cell r="BE25">
            <v>10</v>
          </cell>
        </row>
        <row r="26">
          <cell r="A26" t="str">
            <v>77289860800031340</v>
          </cell>
          <cell r="B26">
            <v>77289860</v>
          </cell>
          <cell r="C26" t="str">
            <v>ANEL ESPESSURA 1,08</v>
          </cell>
          <cell r="D26" t="str">
            <v>MECA</v>
          </cell>
          <cell r="E26">
            <v>1</v>
          </cell>
          <cell r="F26" t="str">
            <v>NO</v>
          </cell>
          <cell r="G26">
            <v>7.0000000000000001E-3</v>
          </cell>
          <cell r="H26" t="str">
            <v>Part Dump</v>
          </cell>
          <cell r="I26" t="str">
            <v>Galpão 9</v>
          </cell>
          <cell r="J26">
            <v>0</v>
          </cell>
          <cell r="K26" t="str">
            <v>ATIVO</v>
          </cell>
          <cell r="L26"/>
          <cell r="M26" t="str">
            <v>Capital Circulante</v>
          </cell>
          <cell r="N26" t="str">
            <v>Sourcing</v>
          </cell>
          <cell r="O26">
            <v>14872</v>
          </cell>
          <cell r="P26">
            <v>800031340</v>
          </cell>
          <cell r="Q26" t="str">
            <v>STAMPTEC</v>
          </cell>
          <cell r="R26" t="str">
            <v>Sao Paulo</v>
          </cell>
          <cell r="S26" t="str">
            <v>SP</v>
          </cell>
          <cell r="T26" t="str">
            <v>Brasil</v>
          </cell>
          <cell r="U26">
            <v>1</v>
          </cell>
          <cell r="V26" t="str">
            <v>STAMPTEC-Sao Paulo--SP-FCA-MECA</v>
          </cell>
          <cell r="W26" t="str">
            <v>SP</v>
          </cell>
          <cell r="X26" t="str">
            <v>Brazil</v>
          </cell>
          <cell r="Y26" t="str">
            <v>Supplier from GEMAP</v>
          </cell>
          <cell r="Z26" t="str">
            <v>World Sourced Parts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 t="str">
            <v/>
          </cell>
          <cell r="AG26" t="str">
            <v>Elog F</v>
          </cell>
          <cell r="AH26" t="str">
            <v>T020</v>
          </cell>
          <cell r="AI26">
            <v>400</v>
          </cell>
          <cell r="AJ26" t="str">
            <v>Elog F</v>
          </cell>
          <cell r="AK26"/>
          <cell r="AL26"/>
          <cell r="AM26"/>
          <cell r="AN26" t="str">
            <v>T020</v>
          </cell>
          <cell r="AO26">
            <v>0</v>
          </cell>
          <cell r="AP26">
            <v>1</v>
          </cell>
          <cell r="AQ26">
            <v>4</v>
          </cell>
          <cell r="AR26">
            <v>18</v>
          </cell>
          <cell r="AS26">
            <v>0</v>
          </cell>
          <cell r="AT26">
            <v>28</v>
          </cell>
          <cell r="AU26">
            <v>0</v>
          </cell>
          <cell r="AV26">
            <v>400</v>
          </cell>
          <cell r="AW26">
            <v>0.4</v>
          </cell>
          <cell r="AX26">
            <v>0.3</v>
          </cell>
          <cell r="AY26">
            <v>0.15</v>
          </cell>
          <cell r="AZ26" t="str">
            <v>YES</v>
          </cell>
          <cell r="BA26">
            <v>10</v>
          </cell>
          <cell r="BB26">
            <v>2</v>
          </cell>
          <cell r="BC26">
            <v>2</v>
          </cell>
          <cell r="BD26">
            <v>3</v>
          </cell>
          <cell r="BE26">
            <v>10</v>
          </cell>
        </row>
        <row r="27">
          <cell r="A27" t="str">
            <v>77289870800031340</v>
          </cell>
          <cell r="B27">
            <v>77289870</v>
          </cell>
          <cell r="C27" t="str">
            <v>ANEL ESPESSURA 1,20</v>
          </cell>
          <cell r="D27" t="str">
            <v>MECA</v>
          </cell>
          <cell r="E27">
            <v>1</v>
          </cell>
          <cell r="F27" t="str">
            <v>NO</v>
          </cell>
          <cell r="G27">
            <v>8.0000000000000002E-3</v>
          </cell>
          <cell r="H27" t="str">
            <v>Part Dump</v>
          </cell>
          <cell r="I27" t="str">
            <v>Galpão 9</v>
          </cell>
          <cell r="J27">
            <v>0</v>
          </cell>
          <cell r="K27" t="str">
            <v>ATIVO</v>
          </cell>
          <cell r="L27"/>
          <cell r="M27" t="str">
            <v>Capital Circulante</v>
          </cell>
          <cell r="N27" t="str">
            <v>Sourcing</v>
          </cell>
          <cell r="O27">
            <v>14872</v>
          </cell>
          <cell r="P27">
            <v>800031340</v>
          </cell>
          <cell r="Q27" t="str">
            <v>STAMPTEC</v>
          </cell>
          <cell r="R27" t="str">
            <v>Sao Paulo</v>
          </cell>
          <cell r="S27" t="str">
            <v>SP</v>
          </cell>
          <cell r="T27" t="str">
            <v>Brasil</v>
          </cell>
          <cell r="U27">
            <v>1</v>
          </cell>
          <cell r="V27" t="str">
            <v>STAMPTEC-Sao Paulo--SP-FCA-MECA</v>
          </cell>
          <cell r="W27" t="str">
            <v>SP</v>
          </cell>
          <cell r="X27" t="str">
            <v>Brazil</v>
          </cell>
          <cell r="Y27" t="str">
            <v>Supplier from GEMAP</v>
          </cell>
          <cell r="Z27" t="str">
            <v>World Sourced Parts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 t="str">
            <v/>
          </cell>
          <cell r="AG27" t="str">
            <v>Elog F</v>
          </cell>
          <cell r="AH27" t="str">
            <v>T020</v>
          </cell>
          <cell r="AI27">
            <v>400</v>
          </cell>
          <cell r="AJ27" t="str">
            <v>Elog F</v>
          </cell>
          <cell r="AK27"/>
          <cell r="AL27"/>
          <cell r="AM27"/>
          <cell r="AN27" t="str">
            <v>T020</v>
          </cell>
          <cell r="AO27">
            <v>0</v>
          </cell>
          <cell r="AP27">
            <v>1</v>
          </cell>
          <cell r="AQ27">
            <v>4</v>
          </cell>
          <cell r="AR27">
            <v>18</v>
          </cell>
          <cell r="AS27">
            <v>0</v>
          </cell>
          <cell r="AT27">
            <v>28</v>
          </cell>
          <cell r="AU27">
            <v>0</v>
          </cell>
          <cell r="AV27">
            <v>400</v>
          </cell>
          <cell r="AW27">
            <v>0.4</v>
          </cell>
          <cell r="AX27">
            <v>0.3</v>
          </cell>
          <cell r="AY27">
            <v>0.15</v>
          </cell>
          <cell r="AZ27" t="str">
            <v>YES</v>
          </cell>
          <cell r="BA27">
            <v>10</v>
          </cell>
          <cell r="BB27">
            <v>2</v>
          </cell>
          <cell r="BC27">
            <v>2</v>
          </cell>
          <cell r="BD27">
            <v>3</v>
          </cell>
          <cell r="BE27">
            <v>10</v>
          </cell>
        </row>
        <row r="28">
          <cell r="A28" t="str">
            <v>77289830800031340</v>
          </cell>
          <cell r="B28">
            <v>77289830</v>
          </cell>
          <cell r="C28" t="str">
            <v>ANEL ESPESSURA ESP.0,72</v>
          </cell>
          <cell r="D28" t="str">
            <v>MECA</v>
          </cell>
          <cell r="E28">
            <v>0</v>
          </cell>
          <cell r="F28" t="str">
            <v>NO</v>
          </cell>
          <cell r="G28">
            <v>6.0000000000000001E-3</v>
          </cell>
          <cell r="H28" t="str">
            <v>Part Dump</v>
          </cell>
          <cell r="I28" t="str">
            <v>Galpão 9</v>
          </cell>
          <cell r="J28">
            <v>0</v>
          </cell>
          <cell r="K28" t="str">
            <v>ATIVO</v>
          </cell>
          <cell r="L28"/>
          <cell r="M28" t="str">
            <v>Capital Circulante</v>
          </cell>
          <cell r="N28" t="str">
            <v>Sourcing</v>
          </cell>
          <cell r="O28">
            <v>14872</v>
          </cell>
          <cell r="P28">
            <v>800031340</v>
          </cell>
          <cell r="Q28" t="str">
            <v>STAMPTEC</v>
          </cell>
          <cell r="R28" t="str">
            <v>Sao Paulo</v>
          </cell>
          <cell r="S28" t="str">
            <v>SP</v>
          </cell>
          <cell r="T28" t="str">
            <v>Brasil</v>
          </cell>
          <cell r="U28">
            <v>1</v>
          </cell>
          <cell r="V28" t="str">
            <v>STAMPTEC-Sao Paulo--SP-FCA-MECA</v>
          </cell>
          <cell r="W28" t="str">
            <v>SP</v>
          </cell>
          <cell r="X28" t="str">
            <v>Brazil</v>
          </cell>
          <cell r="Y28" t="str">
            <v>Supplier from GEMAP</v>
          </cell>
          <cell r="Z28" t="str">
            <v>World Sourced Parts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 t="str">
            <v/>
          </cell>
          <cell r="AG28" t="str">
            <v>Elog F</v>
          </cell>
          <cell r="AH28" t="str">
            <v>T020</v>
          </cell>
          <cell r="AI28">
            <v>400</v>
          </cell>
          <cell r="AJ28" t="str">
            <v>Elog F</v>
          </cell>
          <cell r="AK28"/>
          <cell r="AL28"/>
          <cell r="AM28"/>
          <cell r="AN28" t="str">
            <v>T020</v>
          </cell>
          <cell r="AO28">
            <v>0</v>
          </cell>
          <cell r="AP28">
            <v>1</v>
          </cell>
          <cell r="AQ28">
            <v>4</v>
          </cell>
          <cell r="AR28">
            <v>18</v>
          </cell>
          <cell r="AS28">
            <v>0</v>
          </cell>
          <cell r="AT28">
            <v>28</v>
          </cell>
          <cell r="AU28">
            <v>0</v>
          </cell>
          <cell r="AV28">
            <v>400</v>
          </cell>
          <cell r="AW28">
            <v>0.4</v>
          </cell>
          <cell r="AX28">
            <v>0.3</v>
          </cell>
          <cell r="AY28">
            <v>0.15</v>
          </cell>
          <cell r="AZ28" t="str">
            <v>YES</v>
          </cell>
          <cell r="BA28">
            <v>10</v>
          </cell>
          <cell r="BB28">
            <v>2</v>
          </cell>
          <cell r="BC28">
            <v>2</v>
          </cell>
          <cell r="BD28">
            <v>3</v>
          </cell>
          <cell r="BE28">
            <v>10</v>
          </cell>
        </row>
        <row r="29">
          <cell r="A29" t="str">
            <v>75095330800006506</v>
          </cell>
          <cell r="B29">
            <v>75095330</v>
          </cell>
          <cell r="C29" t="str">
            <v>ANEL EXTERNO ROLAM.CARCACA DIF</v>
          </cell>
          <cell r="D29" t="str">
            <v>MECA</v>
          </cell>
          <cell r="E29">
            <v>2</v>
          </cell>
          <cell r="F29" t="str">
            <v>NO</v>
          </cell>
          <cell r="G29">
            <v>0.125</v>
          </cell>
          <cell r="H29" t="str">
            <v>Part Dump</v>
          </cell>
          <cell r="I29" t="str">
            <v>Galpão 9 (Usinagem)</v>
          </cell>
          <cell r="J29">
            <v>4200</v>
          </cell>
          <cell r="K29" t="str">
            <v>ATIVO</v>
          </cell>
          <cell r="L29"/>
          <cell r="M29" t="str">
            <v>Capital Circulante</v>
          </cell>
          <cell r="N29" t="str">
            <v>Sourcing</v>
          </cell>
          <cell r="O29">
            <v>70930</v>
          </cell>
          <cell r="P29">
            <v>800006506</v>
          </cell>
          <cell r="Q29" t="str">
            <v>SKF DO BRASIL</v>
          </cell>
          <cell r="R29" t="str">
            <v>Cajamar</v>
          </cell>
          <cell r="S29" t="str">
            <v>SP</v>
          </cell>
          <cell r="T29" t="str">
            <v>Brasil</v>
          </cell>
          <cell r="U29">
            <v>1</v>
          </cell>
          <cell r="V29" t="str">
            <v>SKF DO BRASIL-Cajamar--SP-FCA-MECA</v>
          </cell>
          <cell r="W29" t="str">
            <v>SP</v>
          </cell>
          <cell r="X29" t="str">
            <v>Brazil</v>
          </cell>
          <cell r="Y29" t="str">
            <v>Supplier from GEMAP</v>
          </cell>
          <cell r="Z29" t="str">
            <v>World Sourced Parts</v>
          </cell>
          <cell r="AA29">
            <v>0.59</v>
          </cell>
          <cell r="AB29">
            <v>0.59</v>
          </cell>
          <cell r="AC29">
            <v>1.6666666666666667</v>
          </cell>
          <cell r="AD29">
            <v>0</v>
          </cell>
          <cell r="AE29">
            <v>0.64363636363636356</v>
          </cell>
          <cell r="AF29" t="str">
            <v/>
          </cell>
          <cell r="AG29" t="str">
            <v>Elog F</v>
          </cell>
          <cell r="AH29" t="str">
            <v>TFDC</v>
          </cell>
          <cell r="AI29">
            <v>840</v>
          </cell>
          <cell r="AJ29" t="str">
            <v>Elog F</v>
          </cell>
          <cell r="AK29"/>
          <cell r="AL29"/>
          <cell r="AM29"/>
          <cell r="AN29" t="str">
            <v>TFDC</v>
          </cell>
          <cell r="AO29">
            <v>1</v>
          </cell>
          <cell r="AP29">
            <v>1</v>
          </cell>
          <cell r="AQ29">
            <v>4</v>
          </cell>
          <cell r="AR29">
            <v>18</v>
          </cell>
          <cell r="AS29">
            <v>22</v>
          </cell>
          <cell r="AT29">
            <v>28</v>
          </cell>
          <cell r="AU29">
            <v>28</v>
          </cell>
          <cell r="AV29">
            <v>840</v>
          </cell>
          <cell r="AW29">
            <v>0.6</v>
          </cell>
          <cell r="AX29">
            <v>0.6</v>
          </cell>
          <cell r="AY29">
            <v>0.22</v>
          </cell>
          <cell r="AZ29" t="str">
            <v>YES</v>
          </cell>
          <cell r="BA29">
            <v>3</v>
          </cell>
          <cell r="BB29">
            <v>2</v>
          </cell>
          <cell r="BC29">
            <v>2</v>
          </cell>
          <cell r="BD29">
            <v>3</v>
          </cell>
          <cell r="BE29">
            <v>3</v>
          </cell>
        </row>
        <row r="30">
          <cell r="A30" t="str">
            <v>465365660800000063</v>
          </cell>
          <cell r="B30">
            <v>465365660</v>
          </cell>
          <cell r="C30" t="str">
            <v>ANEL EXTERNO ROLAMENTO ANTERIO</v>
          </cell>
          <cell r="D30" t="str">
            <v>MECA</v>
          </cell>
          <cell r="E30">
            <v>1</v>
          </cell>
          <cell r="F30" t="str">
            <v>NO</v>
          </cell>
          <cell r="G30">
            <v>0.14000000000000001</v>
          </cell>
          <cell r="H30" t="str">
            <v>Part Dump</v>
          </cell>
          <cell r="I30" t="str">
            <v>Galpão 9</v>
          </cell>
          <cell r="J30">
            <v>0</v>
          </cell>
          <cell r="K30" t="str">
            <v>ATIVO</v>
          </cell>
          <cell r="L30"/>
          <cell r="M30" t="str">
            <v>Capital Circulante</v>
          </cell>
          <cell r="N30" t="str">
            <v>Sourcing</v>
          </cell>
          <cell r="O30">
            <v>1251</v>
          </cell>
          <cell r="P30">
            <v>800000063</v>
          </cell>
          <cell r="Q30" t="str">
            <v>FIAT AUTO SPA</v>
          </cell>
          <cell r="R30" t="str">
            <v>Torino</v>
          </cell>
          <cell r="S30" t="str">
            <v>TO</v>
          </cell>
          <cell r="T30" t="str">
            <v>Italia</v>
          </cell>
          <cell r="U30">
            <v>1</v>
          </cell>
          <cell r="V30" t="str">
            <v>FIAT AUTO SPA-OUT-Italia-OUT-MECA</v>
          </cell>
          <cell r="W30" t="str">
            <v>OUT</v>
          </cell>
          <cell r="X30" t="str">
            <v>Outside of Brazil</v>
          </cell>
          <cell r="Y30" t="str">
            <v>Supplier from GEMAP</v>
          </cell>
          <cell r="Z30" t="str">
            <v>World Sourced Parts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 t="str">
            <v/>
          </cell>
          <cell r="AG30" t="str">
            <v>Similarity same part</v>
          </cell>
          <cell r="AH30" t="str">
            <v>TFH8</v>
          </cell>
          <cell r="AI30">
            <v>90</v>
          </cell>
          <cell r="AJ30" t="str">
            <v>Similarity same part</v>
          </cell>
          <cell r="AK30"/>
          <cell r="AL30"/>
          <cell r="AM30"/>
          <cell r="AN30" t="str">
            <v>TFH8</v>
          </cell>
          <cell r="AO30">
            <v>0</v>
          </cell>
          <cell r="AP30">
            <v>1</v>
          </cell>
          <cell r="AQ30">
            <v>4</v>
          </cell>
          <cell r="AR30">
            <v>0</v>
          </cell>
          <cell r="AS30" t="b">
            <v>0</v>
          </cell>
          <cell r="AT30">
            <v>0</v>
          </cell>
          <cell r="AU30" t="b">
            <v>0</v>
          </cell>
          <cell r="AV30">
            <v>90</v>
          </cell>
          <cell r="AW30">
            <v>0.4</v>
          </cell>
          <cell r="AX30">
            <v>0.3</v>
          </cell>
          <cell r="AY30">
            <v>0.15</v>
          </cell>
          <cell r="AZ30" t="str">
            <v>YES</v>
          </cell>
          <cell r="BA30">
            <v>10</v>
          </cell>
          <cell r="BB30">
            <v>5</v>
          </cell>
          <cell r="BC30">
            <v>2</v>
          </cell>
          <cell r="BD30">
            <v>3</v>
          </cell>
          <cell r="BE30">
            <v>3</v>
          </cell>
        </row>
        <row r="31">
          <cell r="A31" t="str">
            <v>465364600800006463</v>
          </cell>
          <cell r="B31">
            <v>465364600</v>
          </cell>
          <cell r="C31" t="str">
            <v>ANEL EXTERNO ROLAMENTO C/ GAIO</v>
          </cell>
          <cell r="D31" t="str">
            <v>MECA</v>
          </cell>
          <cell r="E31">
            <v>1</v>
          </cell>
          <cell r="F31" t="str">
            <v>NO</v>
          </cell>
          <cell r="G31">
            <v>0.13500000000000001</v>
          </cell>
          <cell r="H31" t="str">
            <v>Part Dump</v>
          </cell>
          <cell r="I31" t="str">
            <v>Galpão 9</v>
          </cell>
          <cell r="J31">
            <v>0</v>
          </cell>
          <cell r="K31" t="str">
            <v>ATIVO</v>
          </cell>
          <cell r="L31"/>
          <cell r="M31" t="str">
            <v>Capital Circulante</v>
          </cell>
          <cell r="N31" t="str">
            <v>Sourcing</v>
          </cell>
          <cell r="O31">
            <v>68265</v>
          </cell>
          <cell r="P31">
            <v>800006463</v>
          </cell>
          <cell r="Q31" t="str">
            <v>SCHAEFFLER</v>
          </cell>
          <cell r="R31" t="str">
            <v>Sorocaba</v>
          </cell>
          <cell r="S31" t="str">
            <v>SP</v>
          </cell>
          <cell r="T31" t="str">
            <v>Brasil</v>
          </cell>
          <cell r="U31">
            <v>1</v>
          </cell>
          <cell r="V31" t="str">
            <v>SCHAEFFLER-Sorocaba--SP-FCA-MECA</v>
          </cell>
          <cell r="W31" t="str">
            <v>SP</v>
          </cell>
          <cell r="X31" t="str">
            <v>Brazil</v>
          </cell>
          <cell r="Y31" t="str">
            <v>Supplier from GEMAP</v>
          </cell>
          <cell r="Z31" t="str">
            <v>World Sourced Parts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 t="str">
            <v/>
          </cell>
          <cell r="AG31" t="str">
            <v>Elog F</v>
          </cell>
          <cell r="AH31" t="str">
            <v>TFH8</v>
          </cell>
          <cell r="AI31">
            <v>90</v>
          </cell>
          <cell r="AJ31" t="str">
            <v>Elog F</v>
          </cell>
          <cell r="AK31"/>
          <cell r="AL31"/>
          <cell r="AM31"/>
          <cell r="AN31" t="str">
            <v>TFH8</v>
          </cell>
          <cell r="AO31">
            <v>0</v>
          </cell>
          <cell r="AP31">
            <v>1</v>
          </cell>
          <cell r="AQ31">
            <v>4</v>
          </cell>
          <cell r="AR31">
            <v>18</v>
          </cell>
          <cell r="AS31">
            <v>0</v>
          </cell>
          <cell r="AT31">
            <v>28</v>
          </cell>
          <cell r="AU31">
            <v>0</v>
          </cell>
          <cell r="AV31">
            <v>90</v>
          </cell>
          <cell r="AW31">
            <v>0.4</v>
          </cell>
          <cell r="AX31">
            <v>0.3</v>
          </cell>
          <cell r="AY31">
            <v>0.15</v>
          </cell>
          <cell r="AZ31" t="str">
            <v>YES</v>
          </cell>
          <cell r="BA31">
            <v>10</v>
          </cell>
          <cell r="BB31">
            <v>5</v>
          </cell>
          <cell r="BC31">
            <v>2</v>
          </cell>
          <cell r="BD31">
            <v>3</v>
          </cell>
          <cell r="BE31">
            <v>3</v>
          </cell>
        </row>
        <row r="32">
          <cell r="A32" t="str">
            <v>552261480800006506</v>
          </cell>
          <cell r="B32">
            <v>552261480</v>
          </cell>
          <cell r="C32" t="str">
            <v>ANEL EXTERNO ROLAMENTO DIFEREN</v>
          </cell>
          <cell r="D32" t="str">
            <v>MECA</v>
          </cell>
          <cell r="E32">
            <v>2</v>
          </cell>
          <cell r="F32" t="str">
            <v>NO</v>
          </cell>
          <cell r="G32">
            <v>0.08</v>
          </cell>
          <cell r="H32" t="str">
            <v>Part Dump</v>
          </cell>
          <cell r="I32" t="str">
            <v>Galpão 9</v>
          </cell>
          <cell r="J32">
            <v>0</v>
          </cell>
          <cell r="K32" t="str">
            <v>ATIVO</v>
          </cell>
          <cell r="L32"/>
          <cell r="M32" t="str">
            <v>Capital Circulante</v>
          </cell>
          <cell r="N32" t="str">
            <v>Sourcing</v>
          </cell>
          <cell r="O32">
            <v>70930</v>
          </cell>
          <cell r="P32">
            <v>800006506</v>
          </cell>
          <cell r="Q32" t="str">
            <v>SKF DO BRASIL</v>
          </cell>
          <cell r="R32" t="str">
            <v>Cajamar</v>
          </cell>
          <cell r="S32" t="str">
            <v>SP</v>
          </cell>
          <cell r="T32" t="str">
            <v>Brasil</v>
          </cell>
          <cell r="U32">
            <v>1</v>
          </cell>
          <cell r="V32" t="str">
            <v>SKF DO BRASIL-Cajamar--SP-FCA-MECA</v>
          </cell>
          <cell r="W32" t="str">
            <v>SP</v>
          </cell>
          <cell r="X32" t="str">
            <v>Brazil</v>
          </cell>
          <cell r="Y32" t="str">
            <v>Supplier from GEMAP</v>
          </cell>
          <cell r="Z32" t="str">
            <v>World Sourced Parts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 t="str">
            <v/>
          </cell>
          <cell r="AG32" t="str">
            <v>Elog F</v>
          </cell>
          <cell r="AH32" t="str">
            <v>TFDC</v>
          </cell>
          <cell r="AI32">
            <v>1426</v>
          </cell>
          <cell r="AJ32" t="str">
            <v>Elog F</v>
          </cell>
          <cell r="AK32"/>
          <cell r="AL32"/>
          <cell r="AM32"/>
          <cell r="AN32" t="str">
            <v>TFDC</v>
          </cell>
          <cell r="AO32">
            <v>0</v>
          </cell>
          <cell r="AP32">
            <v>1</v>
          </cell>
          <cell r="AQ32">
            <v>4</v>
          </cell>
          <cell r="AR32">
            <v>18</v>
          </cell>
          <cell r="AS32">
            <v>0</v>
          </cell>
          <cell r="AT32">
            <v>28</v>
          </cell>
          <cell r="AU32">
            <v>0</v>
          </cell>
          <cell r="AV32">
            <v>1426</v>
          </cell>
          <cell r="AW32">
            <v>0.6</v>
          </cell>
          <cell r="AX32">
            <v>0.6</v>
          </cell>
          <cell r="AY32">
            <v>0.22</v>
          </cell>
          <cell r="AZ32" t="str">
            <v>YES</v>
          </cell>
          <cell r="BA32">
            <v>3</v>
          </cell>
          <cell r="BB32">
            <v>2</v>
          </cell>
          <cell r="BC32">
            <v>2</v>
          </cell>
          <cell r="BD32">
            <v>3</v>
          </cell>
          <cell r="BE32">
            <v>3</v>
          </cell>
        </row>
        <row r="33">
          <cell r="A33" t="str">
            <v>75095320800006506</v>
          </cell>
          <cell r="B33">
            <v>75095320</v>
          </cell>
          <cell r="C33" t="str">
            <v>ANEL INTERNO ROLAM CARCACA DIF</v>
          </cell>
          <cell r="D33" t="str">
            <v>MECA</v>
          </cell>
          <cell r="E33">
            <v>2</v>
          </cell>
          <cell r="F33" t="str">
            <v>NO</v>
          </cell>
          <cell r="G33">
            <v>0.28000000000000003</v>
          </cell>
          <cell r="H33" t="str">
            <v>Part Dump</v>
          </cell>
          <cell r="I33" t="str">
            <v>Galpão 9 (Usinagem)</v>
          </cell>
          <cell r="J33">
            <v>3600</v>
          </cell>
          <cell r="K33" t="str">
            <v>ATIVO</v>
          </cell>
          <cell r="L33"/>
          <cell r="M33" t="str">
            <v>Capital Circulante</v>
          </cell>
          <cell r="N33" t="str">
            <v>Sourcing</v>
          </cell>
          <cell r="O33">
            <v>70930</v>
          </cell>
          <cell r="P33">
            <v>800006506</v>
          </cell>
          <cell r="Q33" t="str">
            <v>SKF DO BRASIL</v>
          </cell>
          <cell r="R33" t="str">
            <v>Cajamar</v>
          </cell>
          <cell r="S33" t="str">
            <v>SP</v>
          </cell>
          <cell r="T33" t="str">
            <v>Brasil</v>
          </cell>
          <cell r="U33">
            <v>1</v>
          </cell>
          <cell r="V33" t="str">
            <v>SKF DO BRASIL-Cajamar--SP-FCA-MECA</v>
          </cell>
          <cell r="W33" t="str">
            <v>SP</v>
          </cell>
          <cell r="X33" t="str">
            <v>Brazil</v>
          </cell>
          <cell r="Y33" t="str">
            <v>Supplier from GEMAP</v>
          </cell>
          <cell r="Z33" t="str">
            <v>World Sourced Parts</v>
          </cell>
          <cell r="AA33">
            <v>0.70799999999999996</v>
          </cell>
          <cell r="AB33">
            <v>0.70799999999999996</v>
          </cell>
          <cell r="AC33">
            <v>2</v>
          </cell>
          <cell r="AD33">
            <v>0</v>
          </cell>
          <cell r="AE33">
            <v>0.77236363636363625</v>
          </cell>
          <cell r="AF33" t="str">
            <v/>
          </cell>
          <cell r="AG33" t="str">
            <v>Elog F</v>
          </cell>
          <cell r="AH33" t="str">
            <v>TFDC</v>
          </cell>
          <cell r="AI33">
            <v>600</v>
          </cell>
          <cell r="AJ33" t="str">
            <v>Elog F</v>
          </cell>
          <cell r="AK33"/>
          <cell r="AL33"/>
          <cell r="AM33"/>
          <cell r="AN33" t="str">
            <v>TFDC</v>
          </cell>
          <cell r="AO33">
            <v>1.2</v>
          </cell>
          <cell r="AP33">
            <v>1</v>
          </cell>
          <cell r="AQ33">
            <v>4</v>
          </cell>
          <cell r="AR33">
            <v>18</v>
          </cell>
          <cell r="AS33">
            <v>27</v>
          </cell>
          <cell r="AT33">
            <v>28</v>
          </cell>
          <cell r="AU33">
            <v>34</v>
          </cell>
          <cell r="AV33">
            <v>600</v>
          </cell>
          <cell r="AW33">
            <v>0.6</v>
          </cell>
          <cell r="AX33">
            <v>0.6</v>
          </cell>
          <cell r="AY33">
            <v>0.22</v>
          </cell>
          <cell r="AZ33" t="str">
            <v>YES</v>
          </cell>
          <cell r="BA33">
            <v>3</v>
          </cell>
          <cell r="BB33">
            <v>2</v>
          </cell>
          <cell r="BC33">
            <v>2</v>
          </cell>
          <cell r="BD33">
            <v>3</v>
          </cell>
          <cell r="BE33">
            <v>3</v>
          </cell>
        </row>
        <row r="34">
          <cell r="A34" t="str">
            <v>467984770800006463</v>
          </cell>
          <cell r="B34">
            <v>467984770</v>
          </cell>
          <cell r="C34" t="str">
            <v>ANEL INTERNO ROLAMENTO - INA</v>
          </cell>
          <cell r="D34" t="str">
            <v>MECA</v>
          </cell>
          <cell r="E34">
            <v>1</v>
          </cell>
          <cell r="F34" t="str">
            <v>NO</v>
          </cell>
          <cell r="G34">
            <v>0.05</v>
          </cell>
          <cell r="H34" t="str">
            <v>Part Dump</v>
          </cell>
          <cell r="I34" t="str">
            <v>Galpão 9</v>
          </cell>
          <cell r="J34">
            <v>0</v>
          </cell>
          <cell r="K34" t="str">
            <v>ATIVO</v>
          </cell>
          <cell r="L34"/>
          <cell r="M34" t="str">
            <v>Capital Circulante</v>
          </cell>
          <cell r="N34" t="str">
            <v>Sourcing</v>
          </cell>
          <cell r="O34">
            <v>68265</v>
          </cell>
          <cell r="P34">
            <v>800006463</v>
          </cell>
          <cell r="Q34" t="str">
            <v>SCHAEFFLER</v>
          </cell>
          <cell r="R34" t="str">
            <v>Sorocaba</v>
          </cell>
          <cell r="S34" t="str">
            <v>SP</v>
          </cell>
          <cell r="T34" t="str">
            <v>Brasil</v>
          </cell>
          <cell r="U34">
            <v>1</v>
          </cell>
          <cell r="V34" t="str">
            <v>SCHAEFFLER-Sorocaba--SP-FCA-MECA</v>
          </cell>
          <cell r="W34" t="str">
            <v>SP</v>
          </cell>
          <cell r="X34" t="str">
            <v>Brazil</v>
          </cell>
          <cell r="Y34" t="str">
            <v>Supplier from GEMAP</v>
          </cell>
          <cell r="Z34" t="str">
            <v>World Sourced Parts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 t="str">
            <v/>
          </cell>
          <cell r="AG34" t="str">
            <v>Elog F</v>
          </cell>
          <cell r="AH34" t="str">
            <v>TFH8</v>
          </cell>
          <cell r="AI34">
            <v>216</v>
          </cell>
          <cell r="AJ34" t="str">
            <v>Elog F</v>
          </cell>
          <cell r="AK34"/>
          <cell r="AL34"/>
          <cell r="AM34"/>
          <cell r="AN34" t="str">
            <v>TFH8</v>
          </cell>
          <cell r="AO34">
            <v>0</v>
          </cell>
          <cell r="AP34">
            <v>1</v>
          </cell>
          <cell r="AQ34">
            <v>4</v>
          </cell>
          <cell r="AR34">
            <v>18</v>
          </cell>
          <cell r="AS34">
            <v>0</v>
          </cell>
          <cell r="AT34">
            <v>28</v>
          </cell>
          <cell r="AU34">
            <v>0</v>
          </cell>
          <cell r="AV34">
            <v>216</v>
          </cell>
          <cell r="AW34">
            <v>0.4</v>
          </cell>
          <cell r="AX34">
            <v>0.3</v>
          </cell>
          <cell r="AY34">
            <v>0.15</v>
          </cell>
          <cell r="AZ34" t="str">
            <v>YES</v>
          </cell>
          <cell r="BA34">
            <v>10</v>
          </cell>
          <cell r="BB34">
            <v>5</v>
          </cell>
          <cell r="BC34">
            <v>2</v>
          </cell>
          <cell r="BD34">
            <v>3</v>
          </cell>
          <cell r="BE34">
            <v>3</v>
          </cell>
        </row>
        <row r="35">
          <cell r="A35" t="str">
            <v>465365650800000063</v>
          </cell>
          <cell r="B35">
            <v>465365650</v>
          </cell>
          <cell r="C35" t="str">
            <v>ANEL INTERNO ROLAMENTO ANTERIO</v>
          </cell>
          <cell r="D35" t="str">
            <v>MECA</v>
          </cell>
          <cell r="E35">
            <v>1</v>
          </cell>
          <cell r="F35" t="str">
            <v>NO</v>
          </cell>
          <cell r="G35">
            <v>6.5000000000000002E-2</v>
          </cell>
          <cell r="H35" t="str">
            <v>Part Dump</v>
          </cell>
          <cell r="I35" t="str">
            <v>Galpão 9</v>
          </cell>
          <cell r="J35">
            <v>0</v>
          </cell>
          <cell r="K35" t="str">
            <v>ATIVO</v>
          </cell>
          <cell r="L35"/>
          <cell r="M35" t="str">
            <v>Capital Circulante</v>
          </cell>
          <cell r="N35" t="str">
            <v>Sourcing</v>
          </cell>
          <cell r="O35">
            <v>1251</v>
          </cell>
          <cell r="P35">
            <v>800000063</v>
          </cell>
          <cell r="Q35" t="str">
            <v>FIAT AUTO SPA</v>
          </cell>
          <cell r="R35" t="str">
            <v>Torino</v>
          </cell>
          <cell r="S35" t="str">
            <v>TO</v>
          </cell>
          <cell r="T35" t="str">
            <v>Italia</v>
          </cell>
          <cell r="U35">
            <v>1</v>
          </cell>
          <cell r="V35" t="str">
            <v>FIAT AUTO SPA-OUT-Italia-OUT-MECA</v>
          </cell>
          <cell r="W35" t="str">
            <v>OUT</v>
          </cell>
          <cell r="X35" t="str">
            <v>Outside of Brazil</v>
          </cell>
          <cell r="Y35" t="str">
            <v>Supplier from GEMAP</v>
          </cell>
          <cell r="Z35" t="str">
            <v>World Sourced Parts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 t="str">
            <v/>
          </cell>
          <cell r="AG35" t="str">
            <v>Similarity same part</v>
          </cell>
          <cell r="AH35" t="str">
            <v>TFH8</v>
          </cell>
          <cell r="AI35">
            <v>90</v>
          </cell>
          <cell r="AJ35" t="str">
            <v>Similarity same part</v>
          </cell>
          <cell r="AK35"/>
          <cell r="AL35"/>
          <cell r="AM35"/>
          <cell r="AN35" t="str">
            <v>TFH8</v>
          </cell>
          <cell r="AO35">
            <v>0</v>
          </cell>
          <cell r="AP35">
            <v>1</v>
          </cell>
          <cell r="AQ35">
            <v>4</v>
          </cell>
          <cell r="AR35">
            <v>0</v>
          </cell>
          <cell r="AS35" t="b">
            <v>0</v>
          </cell>
          <cell r="AT35">
            <v>0</v>
          </cell>
          <cell r="AU35" t="b">
            <v>0</v>
          </cell>
          <cell r="AV35">
            <v>90</v>
          </cell>
          <cell r="AW35">
            <v>0.4</v>
          </cell>
          <cell r="AX35">
            <v>0.3</v>
          </cell>
          <cell r="AY35">
            <v>0.15</v>
          </cell>
          <cell r="AZ35" t="str">
            <v>YES</v>
          </cell>
          <cell r="BA35">
            <v>10</v>
          </cell>
          <cell r="BB35">
            <v>5</v>
          </cell>
          <cell r="BC35">
            <v>2</v>
          </cell>
          <cell r="BD35">
            <v>3</v>
          </cell>
          <cell r="BE35">
            <v>3</v>
          </cell>
        </row>
        <row r="36">
          <cell r="A36" t="str">
            <v>552261490800006506</v>
          </cell>
          <cell r="B36">
            <v>552261490</v>
          </cell>
          <cell r="C36" t="str">
            <v>ANEL INTERNO ROLAMENTO DIFEREN</v>
          </cell>
          <cell r="D36" t="str">
            <v>MECA</v>
          </cell>
          <cell r="E36">
            <v>2</v>
          </cell>
          <cell r="F36" t="str">
            <v>NO</v>
          </cell>
          <cell r="G36">
            <v>0.25700000000000001</v>
          </cell>
          <cell r="H36" t="str">
            <v>Part Dump</v>
          </cell>
          <cell r="I36" t="str">
            <v>Galpão 9</v>
          </cell>
          <cell r="J36">
            <v>0</v>
          </cell>
          <cell r="K36" t="str">
            <v>ATIVO</v>
          </cell>
          <cell r="L36"/>
          <cell r="M36" t="str">
            <v>Capital Circulante</v>
          </cell>
          <cell r="N36" t="str">
            <v>Sourcing</v>
          </cell>
          <cell r="O36">
            <v>70930</v>
          </cell>
          <cell r="P36">
            <v>800006506</v>
          </cell>
          <cell r="Q36" t="str">
            <v>SKF DO BRASIL</v>
          </cell>
          <cell r="R36" t="str">
            <v>Cajamar</v>
          </cell>
          <cell r="S36" t="str">
            <v>SP</v>
          </cell>
          <cell r="T36" t="str">
            <v>Brasil</v>
          </cell>
          <cell r="U36">
            <v>1</v>
          </cell>
          <cell r="V36" t="str">
            <v>SKF DO BRASIL-Cajamar--SP-FCA-MECA</v>
          </cell>
          <cell r="W36" t="str">
            <v>SP</v>
          </cell>
          <cell r="X36" t="str">
            <v>Brazil</v>
          </cell>
          <cell r="Y36" t="str">
            <v>Supplier from GEMAP</v>
          </cell>
          <cell r="Z36" t="str">
            <v>World Sourced Parts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 t="str">
            <v/>
          </cell>
          <cell r="AG36" t="str">
            <v>Elog F</v>
          </cell>
          <cell r="AH36" t="str">
            <v>TFDD</v>
          </cell>
          <cell r="AI36">
            <v>60</v>
          </cell>
          <cell r="AJ36" t="str">
            <v>Elog F</v>
          </cell>
          <cell r="AK36"/>
          <cell r="AL36"/>
          <cell r="AM36"/>
          <cell r="AN36" t="str">
            <v>TFDD</v>
          </cell>
          <cell r="AO36">
            <v>0</v>
          </cell>
          <cell r="AP36">
            <v>1</v>
          </cell>
          <cell r="AQ36">
            <v>4</v>
          </cell>
          <cell r="AR36">
            <v>18</v>
          </cell>
          <cell r="AS36">
            <v>0</v>
          </cell>
          <cell r="AT36">
            <v>28</v>
          </cell>
          <cell r="AU36">
            <v>0</v>
          </cell>
          <cell r="AV36">
            <v>60</v>
          </cell>
          <cell r="AW36">
            <v>0.4</v>
          </cell>
          <cell r="AX36">
            <v>0.2</v>
          </cell>
          <cell r="AY36">
            <v>0.15</v>
          </cell>
          <cell r="AZ36" t="str">
            <v>YES</v>
          </cell>
          <cell r="BA36">
            <v>15</v>
          </cell>
          <cell r="BB36">
            <v>5</v>
          </cell>
          <cell r="BC36">
            <v>1</v>
          </cell>
          <cell r="BD36">
            <v>1</v>
          </cell>
          <cell r="BE36">
            <v>1</v>
          </cell>
        </row>
        <row r="37">
          <cell r="A37" t="str">
            <v>43913640800000063</v>
          </cell>
          <cell r="B37">
            <v>43913640</v>
          </cell>
          <cell r="C37" t="str">
            <v>ANEL P/ EIXO DIFERENCIAL</v>
          </cell>
          <cell r="D37" t="str">
            <v>MECA</v>
          </cell>
          <cell r="E37">
            <v>1</v>
          </cell>
          <cell r="F37" t="str">
            <v>NO</v>
          </cell>
          <cell r="G37">
            <v>2E-3</v>
          </cell>
          <cell r="H37" t="str">
            <v>RTM</v>
          </cell>
          <cell r="I37" t="str">
            <v>Galpão 9</v>
          </cell>
          <cell r="J37">
            <v>0</v>
          </cell>
          <cell r="K37" t="str">
            <v>ATIVO</v>
          </cell>
          <cell r="L37"/>
          <cell r="M37" t="str">
            <v>Capital Circulante</v>
          </cell>
          <cell r="N37" t="str">
            <v>Sourcing</v>
          </cell>
          <cell r="O37">
            <v>1251</v>
          </cell>
          <cell r="P37">
            <v>800000063</v>
          </cell>
          <cell r="Q37" t="str">
            <v>FIAT AUTO SPA</v>
          </cell>
          <cell r="R37" t="str">
            <v>Torino</v>
          </cell>
          <cell r="S37" t="str">
            <v>TO</v>
          </cell>
          <cell r="T37" t="str">
            <v>Italia</v>
          </cell>
          <cell r="U37">
            <v>1</v>
          </cell>
          <cell r="V37" t="str">
            <v>FIAT AUTO SPA-OUT-Italia-OUT-MECA</v>
          </cell>
          <cell r="W37" t="str">
            <v>OUT</v>
          </cell>
          <cell r="X37" t="str">
            <v>Outside of Brazil</v>
          </cell>
          <cell r="Y37" t="str">
            <v>Supplier from GEMAP</v>
          </cell>
          <cell r="Z37" t="str">
            <v>World Sourced Parts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 t="str">
            <v/>
          </cell>
          <cell r="AG37">
            <v>0</v>
          </cell>
          <cell r="AH37"/>
          <cell r="AI37"/>
          <cell r="AJ37"/>
          <cell r="AK37"/>
          <cell r="AL37"/>
          <cell r="AM37"/>
          <cell r="AN37">
            <v>0</v>
          </cell>
          <cell r="AO37">
            <v>0</v>
          </cell>
          <cell r="AP37">
            <v>1</v>
          </cell>
          <cell r="AQ37">
            <v>4</v>
          </cell>
          <cell r="AR37">
            <v>0</v>
          </cell>
          <cell r="AS37" t="b">
            <v>0</v>
          </cell>
          <cell r="AT37">
            <v>0</v>
          </cell>
          <cell r="AU37" t="b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 t="str">
            <v>NO</v>
          </cell>
          <cell r="BA37" t="str">
            <v/>
          </cell>
          <cell r="BB37" t="str">
            <v/>
          </cell>
          <cell r="BC37">
            <v>0</v>
          </cell>
          <cell r="BD37">
            <v>0</v>
          </cell>
          <cell r="BE37">
            <v>0</v>
          </cell>
        </row>
        <row r="38">
          <cell r="A38" t="str">
            <v>76603260800000063</v>
          </cell>
          <cell r="B38">
            <v>76603260</v>
          </cell>
          <cell r="C38" t="str">
            <v>ANEL PRE-CARGA DIFERENCIAL</v>
          </cell>
          <cell r="D38" t="str">
            <v>MECA</v>
          </cell>
          <cell r="E38">
            <v>1</v>
          </cell>
          <cell r="F38" t="str">
            <v>NO</v>
          </cell>
          <cell r="G38">
            <v>0.02</v>
          </cell>
          <cell r="H38" t="str">
            <v>Eper</v>
          </cell>
          <cell r="I38" t="str">
            <v>Galpão 9</v>
          </cell>
          <cell r="J38">
            <v>0</v>
          </cell>
          <cell r="K38" t="str">
            <v>ATIVO</v>
          </cell>
          <cell r="L38"/>
          <cell r="M38" t="str">
            <v>Capital Circulante</v>
          </cell>
          <cell r="N38" t="str">
            <v>Sourcing</v>
          </cell>
          <cell r="O38">
            <v>1251</v>
          </cell>
          <cell r="P38">
            <v>800000063</v>
          </cell>
          <cell r="Q38" t="str">
            <v>FIAT AUTO SPA</v>
          </cell>
          <cell r="R38" t="str">
            <v>Torino</v>
          </cell>
          <cell r="S38" t="str">
            <v>TO</v>
          </cell>
          <cell r="T38" t="str">
            <v>Italia</v>
          </cell>
          <cell r="U38">
            <v>1</v>
          </cell>
          <cell r="V38" t="str">
            <v>FIAT AUTO SPA-OUT-Italia-OUT-MECA</v>
          </cell>
          <cell r="W38" t="str">
            <v>OUT</v>
          </cell>
          <cell r="X38" t="str">
            <v>Outside of Brazil</v>
          </cell>
          <cell r="Y38" t="str">
            <v>Supplier from GEMAP</v>
          </cell>
          <cell r="Z38" t="str">
            <v>World Sourced Parts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 t="str">
            <v/>
          </cell>
          <cell r="AG38">
            <v>0</v>
          </cell>
          <cell r="AH38"/>
          <cell r="AI38"/>
          <cell r="AJ38"/>
          <cell r="AK38"/>
          <cell r="AL38"/>
          <cell r="AM38"/>
          <cell r="AN38">
            <v>0</v>
          </cell>
          <cell r="AO38">
            <v>0</v>
          </cell>
          <cell r="AP38">
            <v>1</v>
          </cell>
          <cell r="AQ38">
            <v>4</v>
          </cell>
          <cell r="AR38">
            <v>0</v>
          </cell>
          <cell r="AS38" t="b">
            <v>0</v>
          </cell>
          <cell r="AT38">
            <v>0</v>
          </cell>
          <cell r="AU38" t="b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 t="str">
            <v>NO</v>
          </cell>
          <cell r="BA38" t="str">
            <v/>
          </cell>
          <cell r="BB38" t="str">
            <v/>
          </cell>
          <cell r="BC38">
            <v>0</v>
          </cell>
          <cell r="BD38">
            <v>0</v>
          </cell>
          <cell r="BE38">
            <v>0</v>
          </cell>
        </row>
        <row r="39">
          <cell r="A39" t="str">
            <v>76603290800000063</v>
          </cell>
          <cell r="B39">
            <v>76603290</v>
          </cell>
          <cell r="C39" t="str">
            <v>ANEL PRE-RECARGA DIFERENCIAL</v>
          </cell>
          <cell r="D39" t="str">
            <v>MECA</v>
          </cell>
          <cell r="E39">
            <v>1</v>
          </cell>
          <cell r="F39" t="str">
            <v>NO</v>
          </cell>
          <cell r="G39">
            <v>1.7999999999999999E-2</v>
          </cell>
          <cell r="H39" t="str">
            <v>Eper</v>
          </cell>
          <cell r="I39" t="str">
            <v>Galpão 9</v>
          </cell>
          <cell r="J39">
            <v>0</v>
          </cell>
          <cell r="K39" t="str">
            <v>ATIVO</v>
          </cell>
          <cell r="L39"/>
          <cell r="M39" t="str">
            <v>Capital Circulante</v>
          </cell>
          <cell r="N39" t="str">
            <v>Sourcing</v>
          </cell>
          <cell r="O39">
            <v>1251</v>
          </cell>
          <cell r="P39">
            <v>800000063</v>
          </cell>
          <cell r="Q39" t="str">
            <v>FIAT AUTO SPA</v>
          </cell>
          <cell r="R39" t="str">
            <v>Torino</v>
          </cell>
          <cell r="S39" t="str">
            <v>TO</v>
          </cell>
          <cell r="T39" t="str">
            <v>Italia</v>
          </cell>
          <cell r="U39">
            <v>1</v>
          </cell>
          <cell r="V39" t="str">
            <v>FIAT AUTO SPA-OUT-Italia-OUT-MECA</v>
          </cell>
          <cell r="W39" t="str">
            <v>OUT</v>
          </cell>
          <cell r="X39" t="str">
            <v>Outside of Brazil</v>
          </cell>
          <cell r="Y39" t="str">
            <v>Supplier from GEMAP</v>
          </cell>
          <cell r="Z39" t="str">
            <v>World Sourced Parts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 t="str">
            <v/>
          </cell>
          <cell r="AG39">
            <v>0</v>
          </cell>
          <cell r="AH39"/>
          <cell r="AI39"/>
          <cell r="AJ39"/>
          <cell r="AK39"/>
          <cell r="AL39"/>
          <cell r="AM39"/>
          <cell r="AN39">
            <v>0</v>
          </cell>
          <cell r="AO39">
            <v>0</v>
          </cell>
          <cell r="AP39">
            <v>1</v>
          </cell>
          <cell r="AQ39">
            <v>4</v>
          </cell>
          <cell r="AR39">
            <v>0</v>
          </cell>
          <cell r="AS39" t="b">
            <v>0</v>
          </cell>
          <cell r="AT39">
            <v>0</v>
          </cell>
          <cell r="AU39" t="b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 t="str">
            <v>NO</v>
          </cell>
          <cell r="BA39" t="str">
            <v/>
          </cell>
          <cell r="BB39" t="str">
            <v/>
          </cell>
          <cell r="BC39">
            <v>0</v>
          </cell>
          <cell r="BD39">
            <v>0</v>
          </cell>
          <cell r="BE39">
            <v>0</v>
          </cell>
        </row>
        <row r="40">
          <cell r="A40" t="str">
            <v>76603300800000063</v>
          </cell>
          <cell r="B40">
            <v>76603300</v>
          </cell>
          <cell r="C40" t="str">
            <v>ANEL PRE-RECARGA DIFERENCIAL</v>
          </cell>
          <cell r="D40" t="str">
            <v>MECA</v>
          </cell>
          <cell r="E40">
            <v>1</v>
          </cell>
          <cell r="F40" t="str">
            <v>NO</v>
          </cell>
          <cell r="G40">
            <v>2.5000000000000001E-2</v>
          </cell>
          <cell r="H40" t="str">
            <v>Eper</v>
          </cell>
          <cell r="I40" t="str">
            <v>Galpão 9</v>
          </cell>
          <cell r="J40">
            <v>0</v>
          </cell>
          <cell r="K40" t="str">
            <v>ATIVO</v>
          </cell>
          <cell r="L40"/>
          <cell r="M40" t="str">
            <v>Capital Circulante</v>
          </cell>
          <cell r="N40" t="str">
            <v>Sourcing</v>
          </cell>
          <cell r="O40">
            <v>1251</v>
          </cell>
          <cell r="P40">
            <v>800000063</v>
          </cell>
          <cell r="Q40" t="str">
            <v>FIAT AUTO SPA</v>
          </cell>
          <cell r="R40" t="str">
            <v>Torino</v>
          </cell>
          <cell r="S40" t="str">
            <v>TO</v>
          </cell>
          <cell r="T40" t="str">
            <v>Italia</v>
          </cell>
          <cell r="U40">
            <v>1</v>
          </cell>
          <cell r="V40" t="str">
            <v>FIAT AUTO SPA-OUT-Italia-OUT-MECA</v>
          </cell>
          <cell r="W40" t="str">
            <v>OUT</v>
          </cell>
          <cell r="X40" t="str">
            <v>Outside of Brazil</v>
          </cell>
          <cell r="Y40" t="str">
            <v>Supplier from GEMAP</v>
          </cell>
          <cell r="Z40" t="str">
            <v>World Sourced Parts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 t="str">
            <v/>
          </cell>
          <cell r="AG40">
            <v>0</v>
          </cell>
          <cell r="AH40"/>
          <cell r="AI40"/>
          <cell r="AJ40"/>
          <cell r="AK40"/>
          <cell r="AL40"/>
          <cell r="AM40"/>
          <cell r="AN40">
            <v>0</v>
          </cell>
          <cell r="AO40">
            <v>0</v>
          </cell>
          <cell r="AP40">
            <v>1</v>
          </cell>
          <cell r="AQ40">
            <v>4</v>
          </cell>
          <cell r="AR40">
            <v>0</v>
          </cell>
          <cell r="AS40" t="b">
            <v>0</v>
          </cell>
          <cell r="AT40">
            <v>0</v>
          </cell>
          <cell r="AU40" t="b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 t="str">
            <v>NO</v>
          </cell>
          <cell r="BA40" t="str">
            <v/>
          </cell>
          <cell r="BB40" t="str">
            <v/>
          </cell>
          <cell r="BC40">
            <v>0</v>
          </cell>
          <cell r="BD40">
            <v>0</v>
          </cell>
          <cell r="BE40">
            <v>0</v>
          </cell>
        </row>
        <row r="41">
          <cell r="A41" t="str">
            <v>76603310800000063</v>
          </cell>
          <cell r="B41">
            <v>76603310</v>
          </cell>
          <cell r="C41" t="str">
            <v>ANEL PRE-RECARGA DIFERENCIAL</v>
          </cell>
          <cell r="D41" t="str">
            <v>MECA</v>
          </cell>
          <cell r="E41">
            <v>1</v>
          </cell>
          <cell r="F41" t="str">
            <v>NO</v>
          </cell>
          <cell r="G41">
            <v>3.5000000000000003E-2</v>
          </cell>
          <cell r="H41" t="str">
            <v>Eper</v>
          </cell>
          <cell r="I41" t="str">
            <v>Galpão 9</v>
          </cell>
          <cell r="J41">
            <v>0</v>
          </cell>
          <cell r="K41" t="str">
            <v>ATIVO</v>
          </cell>
          <cell r="L41"/>
          <cell r="M41" t="str">
            <v>Capital Circulante</v>
          </cell>
          <cell r="N41" t="str">
            <v>Sourcing</v>
          </cell>
          <cell r="O41">
            <v>1251</v>
          </cell>
          <cell r="P41">
            <v>800000063</v>
          </cell>
          <cell r="Q41" t="str">
            <v>FIAT AUTO SPA</v>
          </cell>
          <cell r="R41" t="str">
            <v>Torino</v>
          </cell>
          <cell r="S41" t="str">
            <v>TO</v>
          </cell>
          <cell r="T41" t="str">
            <v>Italia</v>
          </cell>
          <cell r="U41">
            <v>1</v>
          </cell>
          <cell r="V41" t="str">
            <v>FIAT AUTO SPA-OUT-Italia-OUT-MECA</v>
          </cell>
          <cell r="W41" t="str">
            <v>OUT</v>
          </cell>
          <cell r="X41" t="str">
            <v>Outside of Brazil</v>
          </cell>
          <cell r="Y41" t="str">
            <v>Supplier from GEMAP</v>
          </cell>
          <cell r="Z41" t="str">
            <v>World Sourced Parts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 t="str">
            <v/>
          </cell>
          <cell r="AG41">
            <v>0</v>
          </cell>
          <cell r="AH41"/>
          <cell r="AI41"/>
          <cell r="AJ41"/>
          <cell r="AK41"/>
          <cell r="AL41"/>
          <cell r="AM41"/>
          <cell r="AN41">
            <v>0</v>
          </cell>
          <cell r="AO41">
            <v>0</v>
          </cell>
          <cell r="AP41">
            <v>1</v>
          </cell>
          <cell r="AQ41">
            <v>4</v>
          </cell>
          <cell r="AR41">
            <v>0</v>
          </cell>
          <cell r="AS41" t="b">
            <v>0</v>
          </cell>
          <cell r="AT41">
            <v>0</v>
          </cell>
          <cell r="AU41" t="b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 t="str">
            <v>NO</v>
          </cell>
          <cell r="BA41" t="str">
            <v/>
          </cell>
          <cell r="BB41" t="str">
            <v/>
          </cell>
          <cell r="BC41">
            <v>0</v>
          </cell>
          <cell r="BD41">
            <v>0</v>
          </cell>
          <cell r="BE41">
            <v>0</v>
          </cell>
        </row>
        <row r="42">
          <cell r="A42" t="str">
            <v>76603320800000063</v>
          </cell>
          <cell r="B42">
            <v>76603320</v>
          </cell>
          <cell r="C42" t="str">
            <v>ANEL PRE-RECARGA DIFERENCIAL</v>
          </cell>
          <cell r="D42" t="str">
            <v>MECA</v>
          </cell>
          <cell r="E42">
            <v>1</v>
          </cell>
          <cell r="F42" t="str">
            <v>NO</v>
          </cell>
          <cell r="G42">
            <v>2.5000000000000001E-2</v>
          </cell>
          <cell r="H42" t="str">
            <v>Eper</v>
          </cell>
          <cell r="I42" t="str">
            <v>Galpão 9</v>
          </cell>
          <cell r="J42">
            <v>0</v>
          </cell>
          <cell r="K42" t="str">
            <v>ATIVO</v>
          </cell>
          <cell r="L42"/>
          <cell r="M42" t="str">
            <v>Capital Circulante</v>
          </cell>
          <cell r="N42" t="str">
            <v>Sourcing</v>
          </cell>
          <cell r="O42">
            <v>1251</v>
          </cell>
          <cell r="P42">
            <v>800000063</v>
          </cell>
          <cell r="Q42" t="str">
            <v>FIAT AUTO SPA</v>
          </cell>
          <cell r="R42" t="str">
            <v>Torino</v>
          </cell>
          <cell r="S42" t="str">
            <v>TO</v>
          </cell>
          <cell r="T42" t="str">
            <v>Italia</v>
          </cell>
          <cell r="U42">
            <v>1</v>
          </cell>
          <cell r="V42" t="str">
            <v>FIAT AUTO SPA-OUT-Italia-OUT-MECA</v>
          </cell>
          <cell r="W42" t="str">
            <v>OUT</v>
          </cell>
          <cell r="X42" t="str">
            <v>Outside of Brazil</v>
          </cell>
          <cell r="Y42" t="str">
            <v>Supplier from GEMAP</v>
          </cell>
          <cell r="Z42" t="str">
            <v>World Sourced Parts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 t="str">
            <v/>
          </cell>
          <cell r="AG42">
            <v>0</v>
          </cell>
          <cell r="AH42"/>
          <cell r="AI42"/>
          <cell r="AJ42"/>
          <cell r="AK42"/>
          <cell r="AL42"/>
          <cell r="AM42"/>
          <cell r="AN42">
            <v>0</v>
          </cell>
          <cell r="AO42">
            <v>0</v>
          </cell>
          <cell r="AP42">
            <v>1</v>
          </cell>
          <cell r="AQ42">
            <v>4</v>
          </cell>
          <cell r="AR42">
            <v>0</v>
          </cell>
          <cell r="AS42" t="b">
            <v>0</v>
          </cell>
          <cell r="AT42">
            <v>0</v>
          </cell>
          <cell r="AU42" t="b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 t="str">
            <v>NO</v>
          </cell>
          <cell r="BA42" t="str">
            <v/>
          </cell>
          <cell r="BB42" t="str">
            <v/>
          </cell>
          <cell r="BC42">
            <v>0</v>
          </cell>
          <cell r="BD42">
            <v>0</v>
          </cell>
          <cell r="BE42">
            <v>0</v>
          </cell>
        </row>
        <row r="43">
          <cell r="A43" t="str">
            <v>76603330800000063</v>
          </cell>
          <cell r="B43">
            <v>76603330</v>
          </cell>
          <cell r="C43" t="str">
            <v>ANEL PRE-RECARGA DIFERENCIAL</v>
          </cell>
          <cell r="D43" t="str">
            <v>MECA</v>
          </cell>
          <cell r="E43">
            <v>1</v>
          </cell>
          <cell r="F43" t="str">
            <v>NO</v>
          </cell>
          <cell r="G43">
            <v>3.5000000000000003E-2</v>
          </cell>
          <cell r="H43" t="str">
            <v>Eper</v>
          </cell>
          <cell r="I43" t="str">
            <v>Galpão 9</v>
          </cell>
          <cell r="J43">
            <v>0</v>
          </cell>
          <cell r="K43" t="str">
            <v>ATIVO</v>
          </cell>
          <cell r="L43"/>
          <cell r="M43" t="str">
            <v>Capital Circulante</v>
          </cell>
          <cell r="N43" t="str">
            <v>Sourcing</v>
          </cell>
          <cell r="O43">
            <v>1251</v>
          </cell>
          <cell r="P43">
            <v>800000063</v>
          </cell>
          <cell r="Q43" t="str">
            <v>FIAT AUTO SPA</v>
          </cell>
          <cell r="R43" t="str">
            <v>Torino</v>
          </cell>
          <cell r="S43" t="str">
            <v>TO</v>
          </cell>
          <cell r="T43" t="str">
            <v>Italia</v>
          </cell>
          <cell r="U43">
            <v>1</v>
          </cell>
          <cell r="V43" t="str">
            <v>FIAT AUTO SPA-OUT-Italia-OUT-MECA</v>
          </cell>
          <cell r="W43" t="str">
            <v>OUT</v>
          </cell>
          <cell r="X43" t="str">
            <v>Outside of Brazil</v>
          </cell>
          <cell r="Y43" t="str">
            <v>Supplier from GEMAP</v>
          </cell>
          <cell r="Z43" t="str">
            <v>World Sourced Parts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 t="str">
            <v/>
          </cell>
          <cell r="AG43">
            <v>0</v>
          </cell>
          <cell r="AH43"/>
          <cell r="AI43"/>
          <cell r="AJ43"/>
          <cell r="AK43"/>
          <cell r="AL43"/>
          <cell r="AM43"/>
          <cell r="AN43">
            <v>0</v>
          </cell>
          <cell r="AO43">
            <v>0</v>
          </cell>
          <cell r="AP43">
            <v>1</v>
          </cell>
          <cell r="AQ43">
            <v>4</v>
          </cell>
          <cell r="AR43">
            <v>0</v>
          </cell>
          <cell r="AS43" t="b">
            <v>0</v>
          </cell>
          <cell r="AT43">
            <v>0</v>
          </cell>
          <cell r="AU43" t="b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 t="str">
            <v>NO</v>
          </cell>
          <cell r="BA43" t="str">
            <v/>
          </cell>
          <cell r="BB43" t="str">
            <v/>
          </cell>
          <cell r="BC43">
            <v>0</v>
          </cell>
          <cell r="BD43">
            <v>0</v>
          </cell>
          <cell r="BE43">
            <v>0</v>
          </cell>
        </row>
        <row r="44">
          <cell r="A44" t="str">
            <v>76603340800000063</v>
          </cell>
          <cell r="B44">
            <v>76603340</v>
          </cell>
          <cell r="C44" t="str">
            <v>ANEL PRE-RECARGA DIFERENCIAL</v>
          </cell>
          <cell r="D44" t="str">
            <v>MECA</v>
          </cell>
          <cell r="E44">
            <v>1</v>
          </cell>
          <cell r="F44" t="str">
            <v>NO</v>
          </cell>
          <cell r="G44">
            <v>3.5000000000000003E-2</v>
          </cell>
          <cell r="H44" t="str">
            <v>Eper</v>
          </cell>
          <cell r="I44" t="str">
            <v>Galpão 9</v>
          </cell>
          <cell r="J44">
            <v>0</v>
          </cell>
          <cell r="K44" t="str">
            <v>ATIVO</v>
          </cell>
          <cell r="L44"/>
          <cell r="M44" t="str">
            <v>Capital Circulante</v>
          </cell>
          <cell r="N44" t="str">
            <v>Sourcing</v>
          </cell>
          <cell r="O44">
            <v>1251</v>
          </cell>
          <cell r="P44">
            <v>800000063</v>
          </cell>
          <cell r="Q44" t="str">
            <v>FIAT AUTO SPA</v>
          </cell>
          <cell r="R44" t="str">
            <v>Torino</v>
          </cell>
          <cell r="S44" t="str">
            <v>TO</v>
          </cell>
          <cell r="T44" t="str">
            <v>Italia</v>
          </cell>
          <cell r="U44">
            <v>1</v>
          </cell>
          <cell r="V44" t="str">
            <v>FIAT AUTO SPA-OUT-Italia-OUT-MECA</v>
          </cell>
          <cell r="W44" t="str">
            <v>OUT</v>
          </cell>
          <cell r="X44" t="str">
            <v>Outside of Brazil</v>
          </cell>
          <cell r="Y44" t="str">
            <v>Supplier from GEMAP</v>
          </cell>
          <cell r="Z44" t="str">
            <v>World Sourced Parts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 t="str">
            <v/>
          </cell>
          <cell r="AG44">
            <v>0</v>
          </cell>
          <cell r="AH44"/>
          <cell r="AI44"/>
          <cell r="AJ44"/>
          <cell r="AK44"/>
          <cell r="AL44"/>
          <cell r="AM44"/>
          <cell r="AN44">
            <v>0</v>
          </cell>
          <cell r="AO44">
            <v>0</v>
          </cell>
          <cell r="AP44">
            <v>1</v>
          </cell>
          <cell r="AQ44">
            <v>4</v>
          </cell>
          <cell r="AR44">
            <v>0</v>
          </cell>
          <cell r="AS44" t="b">
            <v>0</v>
          </cell>
          <cell r="AT44">
            <v>0</v>
          </cell>
          <cell r="AU44" t="b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 t="str">
            <v>NO</v>
          </cell>
          <cell r="BA44" t="str">
            <v/>
          </cell>
          <cell r="BB44" t="str">
            <v/>
          </cell>
          <cell r="BC44">
            <v>0</v>
          </cell>
          <cell r="BD44">
            <v>0</v>
          </cell>
          <cell r="BE44">
            <v>0</v>
          </cell>
        </row>
        <row r="45">
          <cell r="A45" t="str">
            <v>76603270800000063</v>
          </cell>
          <cell r="B45">
            <v>76603270</v>
          </cell>
          <cell r="C45" t="str">
            <v>ANEL PRE-REGARGA DIFERENCIAL</v>
          </cell>
          <cell r="D45" t="str">
            <v>MECA</v>
          </cell>
          <cell r="E45">
            <v>1</v>
          </cell>
          <cell r="F45" t="str">
            <v>NO</v>
          </cell>
          <cell r="G45">
            <v>2.5000000000000001E-2</v>
          </cell>
          <cell r="H45" t="str">
            <v>Eper</v>
          </cell>
          <cell r="I45" t="str">
            <v>Galpão 9</v>
          </cell>
          <cell r="J45">
            <v>0</v>
          </cell>
          <cell r="K45" t="str">
            <v>ATIVO</v>
          </cell>
          <cell r="L45"/>
          <cell r="M45" t="str">
            <v>Capital Circulante</v>
          </cell>
          <cell r="N45" t="str">
            <v>Sourcing</v>
          </cell>
          <cell r="O45">
            <v>1251</v>
          </cell>
          <cell r="P45">
            <v>800000063</v>
          </cell>
          <cell r="Q45" t="str">
            <v>FIAT AUTO SPA</v>
          </cell>
          <cell r="R45" t="str">
            <v>Torino</v>
          </cell>
          <cell r="S45" t="str">
            <v>TO</v>
          </cell>
          <cell r="T45" t="str">
            <v>Italia</v>
          </cell>
          <cell r="U45">
            <v>1</v>
          </cell>
          <cell r="V45" t="str">
            <v>FIAT AUTO SPA-OUT-Italia-OUT-MECA</v>
          </cell>
          <cell r="W45" t="str">
            <v>OUT</v>
          </cell>
          <cell r="X45" t="str">
            <v>Outside of Brazil</v>
          </cell>
          <cell r="Y45" t="str">
            <v>Supplier from GEMAP</v>
          </cell>
          <cell r="Z45" t="str">
            <v>World Sourced Parts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 t="str">
            <v/>
          </cell>
          <cell r="AG45">
            <v>0</v>
          </cell>
          <cell r="AH45"/>
          <cell r="AI45"/>
          <cell r="AJ45"/>
          <cell r="AK45"/>
          <cell r="AL45"/>
          <cell r="AM45"/>
          <cell r="AN45">
            <v>0</v>
          </cell>
          <cell r="AO45">
            <v>0</v>
          </cell>
          <cell r="AP45">
            <v>1</v>
          </cell>
          <cell r="AQ45">
            <v>4</v>
          </cell>
          <cell r="AR45">
            <v>0</v>
          </cell>
          <cell r="AS45" t="b">
            <v>0</v>
          </cell>
          <cell r="AT45">
            <v>0</v>
          </cell>
          <cell r="AU45" t="b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 t="str">
            <v>NO</v>
          </cell>
          <cell r="BA45" t="str">
            <v/>
          </cell>
          <cell r="BB45" t="str">
            <v/>
          </cell>
          <cell r="BC45">
            <v>0</v>
          </cell>
          <cell r="BD45">
            <v>0</v>
          </cell>
          <cell r="BE45">
            <v>0</v>
          </cell>
        </row>
        <row r="46">
          <cell r="A46" t="str">
            <v>76603280800000063</v>
          </cell>
          <cell r="B46">
            <v>76603280</v>
          </cell>
          <cell r="C46" t="str">
            <v>ANEL PRE-REGARGA DIFERENCIAL</v>
          </cell>
          <cell r="D46" t="str">
            <v>MECA</v>
          </cell>
          <cell r="E46">
            <v>1</v>
          </cell>
          <cell r="F46" t="str">
            <v>NO</v>
          </cell>
          <cell r="G46">
            <v>2.5000000000000001E-2</v>
          </cell>
          <cell r="H46" t="str">
            <v>Eper</v>
          </cell>
          <cell r="I46" t="str">
            <v>Galpão 9</v>
          </cell>
          <cell r="J46">
            <v>0</v>
          </cell>
          <cell r="K46" t="str">
            <v>ATIVO</v>
          </cell>
          <cell r="L46"/>
          <cell r="M46" t="str">
            <v>Capital Circulante</v>
          </cell>
          <cell r="N46" t="str">
            <v>Sourcing</v>
          </cell>
          <cell r="O46">
            <v>1251</v>
          </cell>
          <cell r="P46">
            <v>800000063</v>
          </cell>
          <cell r="Q46" t="str">
            <v>FIAT AUTO SPA</v>
          </cell>
          <cell r="R46" t="str">
            <v>Torino</v>
          </cell>
          <cell r="S46" t="str">
            <v>TO</v>
          </cell>
          <cell r="T46" t="str">
            <v>Italia</v>
          </cell>
          <cell r="U46">
            <v>1</v>
          </cell>
          <cell r="V46" t="str">
            <v>FIAT AUTO SPA-OUT-Italia-OUT-MECA</v>
          </cell>
          <cell r="W46" t="str">
            <v>OUT</v>
          </cell>
          <cell r="X46" t="str">
            <v>Outside of Brazil</v>
          </cell>
          <cell r="Y46" t="str">
            <v>Supplier from GEMAP</v>
          </cell>
          <cell r="Z46" t="str">
            <v>World Sourced Parts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 t="str">
            <v/>
          </cell>
          <cell r="AG46">
            <v>0</v>
          </cell>
          <cell r="AH46"/>
          <cell r="AI46"/>
          <cell r="AJ46"/>
          <cell r="AK46"/>
          <cell r="AL46"/>
          <cell r="AM46"/>
          <cell r="AN46">
            <v>0</v>
          </cell>
          <cell r="AO46">
            <v>0</v>
          </cell>
          <cell r="AP46">
            <v>1</v>
          </cell>
          <cell r="AQ46">
            <v>4</v>
          </cell>
          <cell r="AR46">
            <v>0</v>
          </cell>
          <cell r="AS46" t="b">
            <v>0</v>
          </cell>
          <cell r="AT46">
            <v>0</v>
          </cell>
          <cell r="AU46" t="b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 t="str">
            <v>NO</v>
          </cell>
          <cell r="BA46" t="str">
            <v/>
          </cell>
          <cell r="BB46" t="str">
            <v/>
          </cell>
          <cell r="BC46">
            <v>0</v>
          </cell>
          <cell r="BD46">
            <v>0</v>
          </cell>
          <cell r="BE46">
            <v>0</v>
          </cell>
        </row>
        <row r="47">
          <cell r="A47" t="str">
            <v>75395980800005740</v>
          </cell>
          <cell r="B47">
            <v>75395980</v>
          </cell>
          <cell r="C47" t="str">
            <v>ANEL RETENTOR MARCHA-RE</v>
          </cell>
          <cell r="D47" t="str">
            <v>MECA</v>
          </cell>
          <cell r="E47">
            <v>1</v>
          </cell>
          <cell r="F47" t="str">
            <v>NO</v>
          </cell>
          <cell r="G47">
            <v>1E-3</v>
          </cell>
          <cell r="H47" t="str">
            <v>Part Dump</v>
          </cell>
          <cell r="I47" t="str">
            <v>Galpão 9</v>
          </cell>
          <cell r="J47">
            <v>0</v>
          </cell>
          <cell r="K47" t="str">
            <v>ATIVO</v>
          </cell>
          <cell r="L47"/>
          <cell r="M47" t="str">
            <v>Capital Circulante</v>
          </cell>
          <cell r="N47" t="str">
            <v>Sourcing</v>
          </cell>
          <cell r="O47">
            <v>23480</v>
          </cell>
          <cell r="P47">
            <v>800005740</v>
          </cell>
          <cell r="Q47" t="str">
            <v>HBA</v>
          </cell>
          <cell r="R47" t="str">
            <v>Monte Alto</v>
          </cell>
          <cell r="S47" t="str">
            <v>SP</v>
          </cell>
          <cell r="T47" t="str">
            <v>Brasil</v>
          </cell>
          <cell r="U47">
            <v>1</v>
          </cell>
          <cell r="V47" t="str">
            <v>HBA-Monte Alto--SP-FCA-MECA</v>
          </cell>
          <cell r="W47" t="str">
            <v>SP</v>
          </cell>
          <cell r="X47" t="str">
            <v>Brazil</v>
          </cell>
          <cell r="Y47" t="str">
            <v>Supplier from GEMAP</v>
          </cell>
          <cell r="Z47" t="str">
            <v>World Sourced Parts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 t="str">
            <v/>
          </cell>
          <cell r="AG47" t="str">
            <v>Elog F</v>
          </cell>
          <cell r="AH47" t="str">
            <v>T074</v>
          </cell>
          <cell r="AI47">
            <v>1000</v>
          </cell>
          <cell r="AJ47" t="str">
            <v>Elog F</v>
          </cell>
          <cell r="AK47"/>
          <cell r="AL47"/>
          <cell r="AM47"/>
          <cell r="AN47" t="str">
            <v>T074</v>
          </cell>
          <cell r="AO47">
            <v>0</v>
          </cell>
          <cell r="AP47">
            <v>1</v>
          </cell>
          <cell r="AQ47">
            <v>4</v>
          </cell>
          <cell r="AR47">
            <v>18</v>
          </cell>
          <cell r="AS47">
            <v>0</v>
          </cell>
          <cell r="AT47">
            <v>28</v>
          </cell>
          <cell r="AU47">
            <v>0</v>
          </cell>
          <cell r="AV47">
            <v>1000</v>
          </cell>
          <cell r="AW47">
            <v>0.4</v>
          </cell>
          <cell r="AX47">
            <v>0.3</v>
          </cell>
          <cell r="AY47">
            <v>0.15</v>
          </cell>
          <cell r="AZ47" t="str">
            <v>YES</v>
          </cell>
          <cell r="BA47">
            <v>10</v>
          </cell>
          <cell r="BB47">
            <v>5</v>
          </cell>
          <cell r="BC47">
            <v>2</v>
          </cell>
          <cell r="BD47">
            <v>3</v>
          </cell>
          <cell r="BE47">
            <v>0.56999999999999995</v>
          </cell>
        </row>
        <row r="48">
          <cell r="A48" t="str">
            <v>467670560800002368</v>
          </cell>
          <cell r="B48">
            <v>467670560</v>
          </cell>
          <cell r="C48" t="str">
            <v>ANEL SINCRONIZADOR 3A/4A VEL.</v>
          </cell>
          <cell r="D48" t="str">
            <v>MECA</v>
          </cell>
          <cell r="E48">
            <v>2</v>
          </cell>
          <cell r="F48" t="str">
            <v>NO</v>
          </cell>
          <cell r="G48">
            <v>0.05</v>
          </cell>
          <cell r="H48" t="str">
            <v>Part Dump</v>
          </cell>
          <cell r="I48" t="str">
            <v>Galpão 9</v>
          </cell>
          <cell r="J48">
            <v>2304</v>
          </cell>
          <cell r="K48" t="str">
            <v>ATIVO</v>
          </cell>
          <cell r="L48"/>
          <cell r="M48" t="str">
            <v>Capital Circulante</v>
          </cell>
          <cell r="N48" t="str">
            <v>Sourcing</v>
          </cell>
          <cell r="O48">
            <v>10429</v>
          </cell>
          <cell r="P48">
            <v>800002368</v>
          </cell>
          <cell r="Q48" t="str">
            <v>DIEHL</v>
          </cell>
          <cell r="R48" t="str">
            <v>Sao Paulo</v>
          </cell>
          <cell r="S48" t="str">
            <v>SP</v>
          </cell>
          <cell r="T48" t="str">
            <v>Brasil</v>
          </cell>
          <cell r="U48">
            <v>1</v>
          </cell>
          <cell r="V48" t="str">
            <v>DIEHL-Sao Paulo--SP-FCA-MECA</v>
          </cell>
          <cell r="W48" t="str">
            <v>SP</v>
          </cell>
          <cell r="X48" t="str">
            <v>Brazil</v>
          </cell>
          <cell r="Y48" t="str">
            <v>Supplier from GEMAP</v>
          </cell>
          <cell r="Z48" t="str">
            <v>World Sourced Parts</v>
          </cell>
          <cell r="AA48">
            <v>0.41142857142857137</v>
          </cell>
          <cell r="AB48">
            <v>0.41142857142857137</v>
          </cell>
          <cell r="AC48">
            <v>2</v>
          </cell>
          <cell r="AD48">
            <v>0</v>
          </cell>
          <cell r="AE48">
            <v>0.41142857142857142</v>
          </cell>
          <cell r="AF48" t="str">
            <v/>
          </cell>
          <cell r="AG48" t="str">
            <v>Elog F</v>
          </cell>
          <cell r="AH48" t="str">
            <v>TFD6</v>
          </cell>
          <cell r="AI48">
            <v>192</v>
          </cell>
          <cell r="AJ48" t="str">
            <v>Elog F</v>
          </cell>
          <cell r="AK48"/>
          <cell r="AL48"/>
          <cell r="AM48"/>
          <cell r="AN48" t="str">
            <v>TFD6</v>
          </cell>
          <cell r="AO48">
            <v>2.4</v>
          </cell>
          <cell r="AP48">
            <v>1</v>
          </cell>
          <cell r="AQ48">
            <v>4</v>
          </cell>
          <cell r="AR48">
            <v>18</v>
          </cell>
          <cell r="AS48">
            <v>53</v>
          </cell>
          <cell r="AT48">
            <v>28</v>
          </cell>
          <cell r="AU48">
            <v>68</v>
          </cell>
          <cell r="AV48">
            <v>192</v>
          </cell>
          <cell r="AW48">
            <v>0.4</v>
          </cell>
          <cell r="AX48">
            <v>0.3</v>
          </cell>
          <cell r="AY48">
            <v>0.15</v>
          </cell>
          <cell r="AZ48" t="str">
            <v>YES</v>
          </cell>
          <cell r="BA48">
            <v>6</v>
          </cell>
          <cell r="BB48">
            <v>7</v>
          </cell>
          <cell r="BC48">
            <v>2</v>
          </cell>
          <cell r="BD48">
            <v>3</v>
          </cell>
          <cell r="BE48">
            <v>3.5</v>
          </cell>
        </row>
        <row r="49">
          <cell r="A49" t="str">
            <v>552597100800002368</v>
          </cell>
          <cell r="B49">
            <v>552597100</v>
          </cell>
          <cell r="C49" t="str">
            <v>ANEL SINCRONIZADOR 3A/4A VELOC</v>
          </cell>
          <cell r="D49" t="str">
            <v>MECA</v>
          </cell>
          <cell r="E49">
            <v>2</v>
          </cell>
          <cell r="F49" t="str">
            <v>NO</v>
          </cell>
          <cell r="G49">
            <v>0.05</v>
          </cell>
          <cell r="H49" t="str">
            <v>Part Dump</v>
          </cell>
          <cell r="I49" t="str">
            <v>Galpão 89</v>
          </cell>
          <cell r="J49">
            <v>2304</v>
          </cell>
          <cell r="K49" t="str">
            <v>ATIVO</v>
          </cell>
          <cell r="L49"/>
          <cell r="M49" t="str">
            <v>Capital Circulante</v>
          </cell>
          <cell r="N49" t="str">
            <v>Sourcing</v>
          </cell>
          <cell r="O49">
            <v>10429</v>
          </cell>
          <cell r="P49">
            <v>800002368</v>
          </cell>
          <cell r="Q49" t="str">
            <v>DIEHL</v>
          </cell>
          <cell r="R49" t="str">
            <v>Sao Paulo</v>
          </cell>
          <cell r="S49" t="str">
            <v>SP</v>
          </cell>
          <cell r="T49" t="str">
            <v>Brasil</v>
          </cell>
          <cell r="U49">
            <v>1</v>
          </cell>
          <cell r="V49" t="str">
            <v>DIEHL-Sao Paulo--SP-FCA-MECA</v>
          </cell>
          <cell r="W49" t="str">
            <v>SP</v>
          </cell>
          <cell r="X49" t="str">
            <v>Brazil</v>
          </cell>
          <cell r="Y49" t="str">
            <v>Supplier from GEMAP</v>
          </cell>
          <cell r="Z49" t="str">
            <v>World Sourced Parts</v>
          </cell>
          <cell r="AA49">
            <v>0.41142857142857137</v>
          </cell>
          <cell r="AB49">
            <v>0.41142857142857137</v>
          </cell>
          <cell r="AC49">
            <v>2</v>
          </cell>
          <cell r="AD49">
            <v>0</v>
          </cell>
          <cell r="AE49">
            <v>0.41142857142857142</v>
          </cell>
          <cell r="AF49" t="str">
            <v/>
          </cell>
          <cell r="AG49" t="str">
            <v>Elog F</v>
          </cell>
          <cell r="AH49" t="str">
            <v>TFD6</v>
          </cell>
          <cell r="AI49">
            <v>192</v>
          </cell>
          <cell r="AJ49" t="str">
            <v>Elog F</v>
          </cell>
          <cell r="AK49"/>
          <cell r="AL49"/>
          <cell r="AM49"/>
          <cell r="AN49" t="str">
            <v>TFD6</v>
          </cell>
          <cell r="AO49">
            <v>2.4</v>
          </cell>
          <cell r="AP49">
            <v>1</v>
          </cell>
          <cell r="AQ49">
            <v>4</v>
          </cell>
          <cell r="AR49">
            <v>18</v>
          </cell>
          <cell r="AS49">
            <v>53</v>
          </cell>
          <cell r="AT49">
            <v>28</v>
          </cell>
          <cell r="AU49">
            <v>68</v>
          </cell>
          <cell r="AV49">
            <v>192</v>
          </cell>
          <cell r="AW49">
            <v>0.4</v>
          </cell>
          <cell r="AX49">
            <v>0.3</v>
          </cell>
          <cell r="AY49">
            <v>0.15</v>
          </cell>
          <cell r="AZ49" t="str">
            <v>YES</v>
          </cell>
          <cell r="BA49">
            <v>6</v>
          </cell>
          <cell r="BB49">
            <v>7</v>
          </cell>
          <cell r="BC49">
            <v>2</v>
          </cell>
          <cell r="BD49">
            <v>3</v>
          </cell>
          <cell r="BE49">
            <v>3.5</v>
          </cell>
        </row>
        <row r="50">
          <cell r="A50" t="str">
            <v>467689270800002368</v>
          </cell>
          <cell r="B50">
            <v>467689270</v>
          </cell>
          <cell r="C50" t="str">
            <v>ANEL SINCRONIZADOR 5A VEL</v>
          </cell>
          <cell r="D50" t="str">
            <v>MECA</v>
          </cell>
          <cell r="E50">
            <v>1</v>
          </cell>
          <cell r="F50" t="str">
            <v>NO</v>
          </cell>
          <cell r="G50">
            <v>0.05</v>
          </cell>
          <cell r="H50" t="str">
            <v>Part Dump</v>
          </cell>
          <cell r="I50" t="str">
            <v>Galpão 9</v>
          </cell>
          <cell r="J50">
            <v>2880</v>
          </cell>
          <cell r="K50" t="str">
            <v>ATIVO</v>
          </cell>
          <cell r="L50"/>
          <cell r="M50" t="str">
            <v>Capital Circulante</v>
          </cell>
          <cell r="N50" t="str">
            <v>Sourcing</v>
          </cell>
          <cell r="O50">
            <v>10429</v>
          </cell>
          <cell r="P50">
            <v>800002368</v>
          </cell>
          <cell r="Q50" t="str">
            <v>DIEHL</v>
          </cell>
          <cell r="R50" t="str">
            <v>Sao Paulo</v>
          </cell>
          <cell r="S50" t="str">
            <v>SP</v>
          </cell>
          <cell r="T50" t="str">
            <v>Brasil</v>
          </cell>
          <cell r="U50">
            <v>1</v>
          </cell>
          <cell r="V50" t="str">
            <v>DIEHL-Sao Paulo--SP-FCA-MECA</v>
          </cell>
          <cell r="W50" t="str">
            <v>SP</v>
          </cell>
          <cell r="X50" t="str">
            <v>Brazil</v>
          </cell>
          <cell r="Y50" t="str">
            <v>Supplier from GEMAP</v>
          </cell>
          <cell r="Z50" t="str">
            <v>World Sourced Parts</v>
          </cell>
          <cell r="AA50">
            <v>0.41142857142857137</v>
          </cell>
          <cell r="AB50">
            <v>0.41142857142857137</v>
          </cell>
          <cell r="AC50">
            <v>2</v>
          </cell>
          <cell r="AD50">
            <v>0</v>
          </cell>
          <cell r="AE50">
            <v>0.41142857142857142</v>
          </cell>
          <cell r="AF50" t="str">
            <v/>
          </cell>
          <cell r="AG50" t="str">
            <v>Elog F</v>
          </cell>
          <cell r="AH50" t="str">
            <v>TFD6</v>
          </cell>
          <cell r="AI50">
            <v>240</v>
          </cell>
          <cell r="AJ50" t="str">
            <v>Elog F</v>
          </cell>
          <cell r="AK50"/>
          <cell r="AL50"/>
          <cell r="AM50"/>
          <cell r="AN50" t="str">
            <v>TFD6</v>
          </cell>
          <cell r="AO50">
            <v>2.4</v>
          </cell>
          <cell r="AP50">
            <v>1</v>
          </cell>
          <cell r="AQ50">
            <v>4</v>
          </cell>
          <cell r="AR50">
            <v>18</v>
          </cell>
          <cell r="AS50">
            <v>53</v>
          </cell>
          <cell r="AT50">
            <v>28</v>
          </cell>
          <cell r="AU50">
            <v>68</v>
          </cell>
          <cell r="AV50">
            <v>240</v>
          </cell>
          <cell r="AW50">
            <v>0.4</v>
          </cell>
          <cell r="AX50">
            <v>0.3</v>
          </cell>
          <cell r="AY50">
            <v>0.15</v>
          </cell>
          <cell r="AZ50" t="str">
            <v>YES</v>
          </cell>
          <cell r="BA50">
            <v>6</v>
          </cell>
          <cell r="BB50">
            <v>7</v>
          </cell>
          <cell r="BC50">
            <v>2</v>
          </cell>
          <cell r="BD50">
            <v>3</v>
          </cell>
          <cell r="BE50">
            <v>3.5</v>
          </cell>
        </row>
        <row r="51">
          <cell r="A51" t="str">
            <v>467761990800002368</v>
          </cell>
          <cell r="B51">
            <v>467761990</v>
          </cell>
          <cell r="C51" t="str">
            <v>ANEL SINCRONIZADOR EXTERNO 1a/</v>
          </cell>
          <cell r="D51" t="str">
            <v>MECA</v>
          </cell>
          <cell r="E51">
            <v>2</v>
          </cell>
          <cell r="F51" t="str">
            <v>NO</v>
          </cell>
          <cell r="G51">
            <v>0.09</v>
          </cell>
          <cell r="H51" t="str">
            <v>Part Dump</v>
          </cell>
          <cell r="I51" t="str">
            <v>Galpão 9</v>
          </cell>
          <cell r="J51">
            <v>5184</v>
          </cell>
          <cell r="K51" t="str">
            <v>ATIVO</v>
          </cell>
          <cell r="L51"/>
          <cell r="M51" t="str">
            <v>Capital Circulante</v>
          </cell>
          <cell r="N51" t="str">
            <v>Sourcing</v>
          </cell>
          <cell r="O51">
            <v>10429</v>
          </cell>
          <cell r="P51">
            <v>800002368</v>
          </cell>
          <cell r="Q51" t="str">
            <v>DIEHL</v>
          </cell>
          <cell r="R51" t="str">
            <v>Sao Paulo</v>
          </cell>
          <cell r="S51" t="str">
            <v>SP</v>
          </cell>
          <cell r="T51" t="str">
            <v>Brasil</v>
          </cell>
          <cell r="U51">
            <v>1</v>
          </cell>
          <cell r="V51" t="str">
            <v>DIEHL-Sao Paulo--SP-FCA-MECA</v>
          </cell>
          <cell r="W51" t="str">
            <v>SP</v>
          </cell>
          <cell r="X51" t="str">
            <v>Brazil</v>
          </cell>
          <cell r="Y51" t="str">
            <v>Supplier from GEMAP</v>
          </cell>
          <cell r="Z51" t="str">
            <v>World Sourced Parts</v>
          </cell>
          <cell r="AA51">
            <v>1.2342857142857142</v>
          </cell>
          <cell r="AB51">
            <v>1.2342857142857142</v>
          </cell>
          <cell r="AC51">
            <v>6</v>
          </cell>
          <cell r="AD51">
            <v>0</v>
          </cell>
          <cell r="AE51">
            <v>1.2342857142857144</v>
          </cell>
          <cell r="AF51" t="str">
            <v/>
          </cell>
          <cell r="AG51" t="str">
            <v>Elog F</v>
          </cell>
          <cell r="AH51" t="str">
            <v>TFD6</v>
          </cell>
          <cell r="AI51">
            <v>144</v>
          </cell>
          <cell r="AJ51" t="str">
            <v>Elog F</v>
          </cell>
          <cell r="AK51"/>
          <cell r="AL51"/>
          <cell r="AM51"/>
          <cell r="AN51" t="str">
            <v>TFD6</v>
          </cell>
          <cell r="AO51">
            <v>7.2</v>
          </cell>
          <cell r="AP51">
            <v>1</v>
          </cell>
          <cell r="AQ51">
            <v>4</v>
          </cell>
          <cell r="AR51">
            <v>18</v>
          </cell>
          <cell r="AS51">
            <v>159</v>
          </cell>
          <cell r="AT51">
            <v>28</v>
          </cell>
          <cell r="AU51">
            <v>202</v>
          </cell>
          <cell r="AV51">
            <v>144</v>
          </cell>
          <cell r="AW51">
            <v>0.4</v>
          </cell>
          <cell r="AX51">
            <v>0.3</v>
          </cell>
          <cell r="AY51">
            <v>0.15</v>
          </cell>
          <cell r="AZ51" t="str">
            <v>YES</v>
          </cell>
          <cell r="BA51">
            <v>6</v>
          </cell>
          <cell r="BB51">
            <v>7</v>
          </cell>
          <cell r="BC51">
            <v>2</v>
          </cell>
          <cell r="BD51">
            <v>3</v>
          </cell>
          <cell r="BE51">
            <v>3.5</v>
          </cell>
        </row>
        <row r="52">
          <cell r="A52" t="str">
            <v>467761980800006463</v>
          </cell>
          <cell r="B52">
            <v>467761980</v>
          </cell>
          <cell r="C52" t="str">
            <v>ANEL SINCRONIZADOR INTERMEDIAR</v>
          </cell>
          <cell r="D52" t="str">
            <v>MECA</v>
          </cell>
          <cell r="E52">
            <v>2</v>
          </cell>
          <cell r="F52" t="str">
            <v>NO</v>
          </cell>
          <cell r="G52">
            <v>2.8000000000000001E-2</v>
          </cell>
          <cell r="H52" t="str">
            <v>Part Dump</v>
          </cell>
          <cell r="I52" t="str">
            <v>Galpão 9</v>
          </cell>
          <cell r="J52">
            <v>4800</v>
          </cell>
          <cell r="K52" t="str">
            <v>ATIVO</v>
          </cell>
          <cell r="L52"/>
          <cell r="M52" t="str">
            <v>Capital Circulante</v>
          </cell>
          <cell r="N52" t="str">
            <v>Sourcing</v>
          </cell>
          <cell r="O52">
            <v>68265</v>
          </cell>
          <cell r="P52">
            <v>800006463</v>
          </cell>
          <cell r="Q52" t="str">
            <v>SCHAEFFLER</v>
          </cell>
          <cell r="R52" t="str">
            <v>Sorocaba</v>
          </cell>
          <cell r="S52" t="str">
            <v>SP</v>
          </cell>
          <cell r="T52" t="str">
            <v>Brasil</v>
          </cell>
          <cell r="U52">
            <v>1</v>
          </cell>
          <cell r="V52" t="str">
            <v>SCHAEFFLER-Sorocaba--SP-FCA-MECA</v>
          </cell>
          <cell r="W52" t="str">
            <v>SP</v>
          </cell>
          <cell r="X52" t="str">
            <v>Brazil</v>
          </cell>
          <cell r="Y52" t="str">
            <v>Supplier from GEMAP</v>
          </cell>
          <cell r="Z52" t="str">
            <v>World Sourced Parts</v>
          </cell>
          <cell r="AA52">
            <v>1.08</v>
          </cell>
          <cell r="AB52">
            <v>1.08</v>
          </cell>
          <cell r="AC52">
            <v>5</v>
          </cell>
          <cell r="AD52">
            <v>0</v>
          </cell>
          <cell r="AE52">
            <v>1.0799999999999998</v>
          </cell>
          <cell r="AF52" t="str">
            <v/>
          </cell>
          <cell r="AG52" t="str">
            <v>Elog F</v>
          </cell>
          <cell r="AH52" t="str">
            <v>TFH8</v>
          </cell>
          <cell r="AI52">
            <v>96</v>
          </cell>
          <cell r="AJ52" t="str">
            <v>Elog F</v>
          </cell>
          <cell r="AK52"/>
          <cell r="AL52"/>
          <cell r="AM52"/>
          <cell r="AN52" t="str">
            <v>TFH8</v>
          </cell>
          <cell r="AO52">
            <v>10</v>
          </cell>
          <cell r="AP52">
            <v>1</v>
          </cell>
          <cell r="AQ52">
            <v>4</v>
          </cell>
          <cell r="AR52">
            <v>18</v>
          </cell>
          <cell r="AS52">
            <v>220</v>
          </cell>
          <cell r="AT52">
            <v>28</v>
          </cell>
          <cell r="AU52">
            <v>280</v>
          </cell>
          <cell r="AV52">
            <v>96</v>
          </cell>
          <cell r="AW52">
            <v>0.4</v>
          </cell>
          <cell r="AX52">
            <v>0.3</v>
          </cell>
          <cell r="AY52">
            <v>0.15</v>
          </cell>
          <cell r="AZ52" t="str">
            <v>YES</v>
          </cell>
          <cell r="BA52">
            <v>10</v>
          </cell>
          <cell r="BB52">
            <v>5</v>
          </cell>
          <cell r="BC52">
            <v>2</v>
          </cell>
          <cell r="BD52">
            <v>3</v>
          </cell>
          <cell r="BE52">
            <v>3</v>
          </cell>
        </row>
        <row r="53">
          <cell r="A53" t="str">
            <v>467761970800002368</v>
          </cell>
          <cell r="B53">
            <v>467761970</v>
          </cell>
          <cell r="C53" t="str">
            <v>ANEL SINCRONIZADOR INTERNO 1a/</v>
          </cell>
          <cell r="D53" t="str">
            <v>MECA</v>
          </cell>
          <cell r="E53">
            <v>2</v>
          </cell>
          <cell r="F53" t="str">
            <v>NO</v>
          </cell>
          <cell r="G53">
            <v>0.06</v>
          </cell>
          <cell r="H53" t="str">
            <v>Part Dump</v>
          </cell>
          <cell r="I53" t="str">
            <v>Galpão 9</v>
          </cell>
          <cell r="J53">
            <v>4800</v>
          </cell>
          <cell r="K53" t="str">
            <v>ATIVO</v>
          </cell>
          <cell r="L53"/>
          <cell r="M53" t="str">
            <v>Capital Circulante</v>
          </cell>
          <cell r="N53" t="str">
            <v>Sourcing</v>
          </cell>
          <cell r="O53">
            <v>10429</v>
          </cell>
          <cell r="P53">
            <v>800002368</v>
          </cell>
          <cell r="Q53" t="str">
            <v>DIEHL</v>
          </cell>
          <cell r="R53" t="str">
            <v>Sao Paulo</v>
          </cell>
          <cell r="S53" t="str">
            <v>SP</v>
          </cell>
          <cell r="T53" t="str">
            <v>Brasil</v>
          </cell>
          <cell r="U53">
            <v>1</v>
          </cell>
          <cell r="V53" t="str">
            <v>DIEHL-Sao Paulo--SP-FCA-MECA</v>
          </cell>
          <cell r="W53" t="str">
            <v>SP</v>
          </cell>
          <cell r="X53" t="str">
            <v>Brazil</v>
          </cell>
          <cell r="Y53" t="str">
            <v>Supplier from GEMAP</v>
          </cell>
          <cell r="Z53" t="str">
            <v>World Sourced Parts</v>
          </cell>
          <cell r="AA53">
            <v>0.82285714285714273</v>
          </cell>
          <cell r="AB53">
            <v>0.82285714285714273</v>
          </cell>
          <cell r="AC53">
            <v>4</v>
          </cell>
          <cell r="AD53">
            <v>0</v>
          </cell>
          <cell r="AE53">
            <v>0.82285714285714284</v>
          </cell>
          <cell r="AF53" t="str">
            <v/>
          </cell>
          <cell r="AG53" t="str">
            <v>Elog F</v>
          </cell>
          <cell r="AH53" t="str">
            <v>TFD6</v>
          </cell>
          <cell r="AI53">
            <v>200</v>
          </cell>
          <cell r="AJ53" t="str">
            <v>Elog F</v>
          </cell>
          <cell r="AK53"/>
          <cell r="AL53"/>
          <cell r="AM53"/>
          <cell r="AN53" t="str">
            <v>TFD6</v>
          </cell>
          <cell r="AO53">
            <v>4.8</v>
          </cell>
          <cell r="AP53">
            <v>1</v>
          </cell>
          <cell r="AQ53">
            <v>4</v>
          </cell>
          <cell r="AR53">
            <v>18</v>
          </cell>
          <cell r="AS53">
            <v>106</v>
          </cell>
          <cell r="AT53">
            <v>28</v>
          </cell>
          <cell r="AU53">
            <v>135</v>
          </cell>
          <cell r="AV53">
            <v>200</v>
          </cell>
          <cell r="AW53">
            <v>0.4</v>
          </cell>
          <cell r="AX53">
            <v>0.3</v>
          </cell>
          <cell r="AY53">
            <v>0.15</v>
          </cell>
          <cell r="AZ53" t="str">
            <v>YES</v>
          </cell>
          <cell r="BA53">
            <v>6</v>
          </cell>
          <cell r="BB53">
            <v>7</v>
          </cell>
          <cell r="BC53">
            <v>2</v>
          </cell>
          <cell r="BD53">
            <v>3</v>
          </cell>
          <cell r="BE53">
            <v>3.5</v>
          </cell>
        </row>
        <row r="54">
          <cell r="A54" t="str">
            <v>552679600800000063</v>
          </cell>
          <cell r="B54">
            <v>552679600</v>
          </cell>
          <cell r="C54" t="str">
            <v>ANEL VEDACAO</v>
          </cell>
          <cell r="D54" t="str">
            <v>FIRE/GSE</v>
          </cell>
          <cell r="E54">
            <v>1</v>
          </cell>
          <cell r="F54" t="str">
            <v>NO</v>
          </cell>
          <cell r="G54">
            <v>4.0000000000000001E-3</v>
          </cell>
          <cell r="H54" t="str">
            <v>Part Dump</v>
          </cell>
          <cell r="I54" t="str">
            <v>Galpão 9</v>
          </cell>
          <cell r="J54">
            <v>0</v>
          </cell>
          <cell r="K54" t="str">
            <v>ATIVO</v>
          </cell>
          <cell r="L54"/>
          <cell r="M54" t="str">
            <v>Capital Circulante</v>
          </cell>
          <cell r="N54" t="str">
            <v>Sourcing</v>
          </cell>
          <cell r="O54">
            <v>1251</v>
          </cell>
          <cell r="P54">
            <v>800000063</v>
          </cell>
          <cell r="Q54" t="str">
            <v>FIAT AUTO SPA</v>
          </cell>
          <cell r="R54" t="str">
            <v>Torino</v>
          </cell>
          <cell r="S54" t="str">
            <v>TO</v>
          </cell>
          <cell r="T54" t="str">
            <v>Italia</v>
          </cell>
          <cell r="U54">
            <v>1</v>
          </cell>
          <cell r="V54" t="str">
            <v>FIAT AUTO SPA-OUT-Italia-OUT-FIRE/GSE</v>
          </cell>
          <cell r="W54" t="str">
            <v>OUT</v>
          </cell>
          <cell r="X54" t="str">
            <v>Outside of Brazil</v>
          </cell>
          <cell r="Y54" t="str">
            <v>Supplier from GEMAP</v>
          </cell>
          <cell r="Z54" t="str">
            <v>World Sourced Parts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 t="str">
            <v/>
          </cell>
          <cell r="AG54" t="str">
            <v>PFEP Validado Op</v>
          </cell>
          <cell r="AH54" t="str">
            <v>T087</v>
          </cell>
          <cell r="AI54">
            <v>150</v>
          </cell>
          <cell r="AJ54" t="str">
            <v>PFEP Validado Op</v>
          </cell>
          <cell r="AK54"/>
          <cell r="AL54"/>
          <cell r="AM54"/>
          <cell r="AN54" t="str">
            <v>T087</v>
          </cell>
          <cell r="AO54">
            <v>0</v>
          </cell>
          <cell r="AP54">
            <v>1</v>
          </cell>
          <cell r="AQ54">
            <v>4</v>
          </cell>
          <cell r="AR54">
            <v>0</v>
          </cell>
          <cell r="AS54" t="b">
            <v>0</v>
          </cell>
          <cell r="AT54">
            <v>0</v>
          </cell>
          <cell r="AU54" t="b">
            <v>0</v>
          </cell>
          <cell r="AV54">
            <v>150</v>
          </cell>
          <cell r="AW54">
            <v>0.3</v>
          </cell>
          <cell r="AX54">
            <v>0.2</v>
          </cell>
          <cell r="AY54">
            <v>0.15</v>
          </cell>
          <cell r="AZ54" t="str">
            <v>YES</v>
          </cell>
          <cell r="BA54">
            <v>20</v>
          </cell>
          <cell r="BB54">
            <v>1</v>
          </cell>
          <cell r="BC54">
            <v>2</v>
          </cell>
          <cell r="BD54">
            <v>3</v>
          </cell>
          <cell r="BE54">
            <v>2.5</v>
          </cell>
        </row>
        <row r="55">
          <cell r="A55" t="str">
            <v>463411520800005740</v>
          </cell>
          <cell r="B55">
            <v>463411520</v>
          </cell>
          <cell r="C55" t="str">
            <v>ANTEPARO</v>
          </cell>
          <cell r="D55" t="str">
            <v>FIRE/GSE</v>
          </cell>
          <cell r="E55">
            <v>1</v>
          </cell>
          <cell r="F55" t="str">
            <v>NO</v>
          </cell>
          <cell r="G55">
            <v>0.03</v>
          </cell>
          <cell r="H55" t="str">
            <v>Part Dump</v>
          </cell>
          <cell r="I55" t="str">
            <v>Galpão 9</v>
          </cell>
          <cell r="J55">
            <v>0</v>
          </cell>
          <cell r="K55" t="str">
            <v>ATIVO</v>
          </cell>
          <cell r="L55"/>
          <cell r="M55" t="str">
            <v>Capital Circulante</v>
          </cell>
          <cell r="N55" t="str">
            <v>Sourcing</v>
          </cell>
          <cell r="O55">
            <v>23480</v>
          </cell>
          <cell r="P55">
            <v>800005740</v>
          </cell>
          <cell r="Q55" t="str">
            <v>HBA</v>
          </cell>
          <cell r="R55" t="str">
            <v>Monte Alto</v>
          </cell>
          <cell r="S55" t="str">
            <v>SP</v>
          </cell>
          <cell r="T55" t="str">
            <v>Brasil</v>
          </cell>
          <cell r="U55">
            <v>1</v>
          </cell>
          <cell r="V55" t="str">
            <v>HBA-Monte Alto--SP-FCA-FIRE/GSE</v>
          </cell>
          <cell r="W55" t="str">
            <v>SP</v>
          </cell>
          <cell r="X55" t="str">
            <v>Brazil</v>
          </cell>
          <cell r="Y55" t="str">
            <v>Supplier from GEMAP</v>
          </cell>
          <cell r="Z55" t="str">
            <v>World Sourced Parts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 t="str">
            <v/>
          </cell>
          <cell r="AG55" t="str">
            <v>Part Dump</v>
          </cell>
          <cell r="AH55" t="str">
            <v>T162</v>
          </cell>
          <cell r="AI55">
            <v>60</v>
          </cell>
          <cell r="AJ55" t="str">
            <v>Part Dump</v>
          </cell>
          <cell r="AK55"/>
          <cell r="AL55"/>
          <cell r="AM55"/>
          <cell r="AN55" t="str">
            <v>T162</v>
          </cell>
          <cell r="AO55">
            <v>0</v>
          </cell>
          <cell r="AP55">
            <v>1</v>
          </cell>
          <cell r="AQ55">
            <v>4</v>
          </cell>
          <cell r="AR55">
            <v>18</v>
          </cell>
          <cell r="AS55">
            <v>0</v>
          </cell>
          <cell r="AT55">
            <v>28</v>
          </cell>
          <cell r="AU55">
            <v>0</v>
          </cell>
          <cell r="AV55">
            <v>60</v>
          </cell>
          <cell r="AW55">
            <v>0.4</v>
          </cell>
          <cell r="AX55">
            <v>0.3</v>
          </cell>
          <cell r="AY55">
            <v>0.15</v>
          </cell>
          <cell r="AZ55" t="str">
            <v>YES</v>
          </cell>
          <cell r="BA55">
            <v>10</v>
          </cell>
          <cell r="BB55">
            <v>2</v>
          </cell>
          <cell r="BC55">
            <v>2</v>
          </cell>
          <cell r="BD55">
            <v>3</v>
          </cell>
          <cell r="BE55">
            <v>3.5</v>
          </cell>
        </row>
        <row r="56">
          <cell r="A56" t="str">
            <v>75810590800014838</v>
          </cell>
          <cell r="B56">
            <v>75810590</v>
          </cell>
          <cell r="C56" t="str">
            <v>ARRUELA (PRIMARIO)</v>
          </cell>
          <cell r="D56" t="str">
            <v>MECA</v>
          </cell>
          <cell r="E56">
            <v>1</v>
          </cell>
          <cell r="F56" t="str">
            <v>NO</v>
          </cell>
          <cell r="G56">
            <v>2.5000000000000001E-2</v>
          </cell>
          <cell r="H56" t="str">
            <v>Part Dump</v>
          </cell>
          <cell r="I56" t="str">
            <v>Galpão 9</v>
          </cell>
          <cell r="J56">
            <v>0</v>
          </cell>
          <cell r="K56" t="str">
            <v>ATIVO</v>
          </cell>
          <cell r="L56"/>
          <cell r="M56" t="str">
            <v>Capital Circulante</v>
          </cell>
          <cell r="N56" t="str">
            <v>Sourcing</v>
          </cell>
          <cell r="O56">
            <v>19271</v>
          </cell>
          <cell r="P56">
            <v>800014838</v>
          </cell>
          <cell r="Q56" t="str">
            <v>AUTOCAM DO BRAS</v>
          </cell>
          <cell r="R56" t="str">
            <v>Sao Joao Da Boa Vista</v>
          </cell>
          <cell r="S56" t="str">
            <v>SP</v>
          </cell>
          <cell r="T56" t="str">
            <v>Brasil</v>
          </cell>
          <cell r="U56">
            <v>1</v>
          </cell>
          <cell r="V56" t="str">
            <v>AUTOCAM DO BRAS-Sao Joao Da Boa Vista--SP-FCA Vinhedo-MECA</v>
          </cell>
          <cell r="W56" t="str">
            <v>SP</v>
          </cell>
          <cell r="X56" t="str">
            <v>Brazil</v>
          </cell>
          <cell r="Y56" t="str">
            <v>Supplier from GEMAP</v>
          </cell>
          <cell r="Z56" t="str">
            <v>World Sourced Parts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 t="str">
            <v/>
          </cell>
          <cell r="AG56" t="str">
            <v>Elog F</v>
          </cell>
          <cell r="AH56" t="str">
            <v>THBF</v>
          </cell>
          <cell r="AI56">
            <v>14</v>
          </cell>
          <cell r="AJ56" t="str">
            <v>Elog F</v>
          </cell>
          <cell r="AK56"/>
          <cell r="AL56"/>
          <cell r="AM56"/>
          <cell r="AN56" t="str">
            <v>THBF</v>
          </cell>
          <cell r="AO56">
            <v>0</v>
          </cell>
          <cell r="AP56">
            <v>1</v>
          </cell>
          <cell r="AQ56">
            <v>4</v>
          </cell>
          <cell r="AR56">
            <v>18</v>
          </cell>
          <cell r="AS56">
            <v>0</v>
          </cell>
          <cell r="AT56">
            <v>28</v>
          </cell>
          <cell r="AU56">
            <v>0</v>
          </cell>
          <cell r="AV56">
            <v>14</v>
          </cell>
          <cell r="AW56">
            <v>0.4</v>
          </cell>
          <cell r="AX56">
            <v>0.3</v>
          </cell>
          <cell r="AY56">
            <v>0.15</v>
          </cell>
          <cell r="AZ56" t="str">
            <v>YES</v>
          </cell>
          <cell r="BA56">
            <v>9</v>
          </cell>
          <cell r="BB56">
            <v>5</v>
          </cell>
          <cell r="BC56">
            <v>3</v>
          </cell>
          <cell r="BD56">
            <v>5</v>
          </cell>
          <cell r="BE56">
            <v>3.5</v>
          </cell>
        </row>
        <row r="57">
          <cell r="A57" t="str">
            <v>111980700800031340</v>
          </cell>
          <cell r="B57">
            <v>111980700</v>
          </cell>
          <cell r="C57" t="str">
            <v>ARRUELA 8 X 15 X 1,8MM</v>
          </cell>
          <cell r="D57" t="str">
            <v>FIRE/GSE</v>
          </cell>
          <cell r="E57">
            <v>3</v>
          </cell>
          <cell r="F57" t="str">
            <v>NO</v>
          </cell>
          <cell r="G57">
            <v>2E-3</v>
          </cell>
          <cell r="H57" t="str">
            <v>Part Dump</v>
          </cell>
          <cell r="I57" t="str">
            <v>Galpão 8</v>
          </cell>
          <cell r="J57">
            <v>0</v>
          </cell>
          <cell r="K57" t="str">
            <v>ATIVO</v>
          </cell>
          <cell r="L57"/>
          <cell r="M57" t="str">
            <v>Capital Circulante</v>
          </cell>
          <cell r="N57" t="str">
            <v>Sourcing</v>
          </cell>
          <cell r="O57">
            <v>14872</v>
          </cell>
          <cell r="P57">
            <v>800031340</v>
          </cell>
          <cell r="Q57" t="str">
            <v>STAMPTEC</v>
          </cell>
          <cell r="R57" t="str">
            <v>Sao Paulo</v>
          </cell>
          <cell r="S57" t="str">
            <v>SP</v>
          </cell>
          <cell r="T57" t="str">
            <v>Brasil</v>
          </cell>
          <cell r="U57">
            <v>1</v>
          </cell>
          <cell r="V57" t="str">
            <v>STAMPTEC-Sao Paulo--SP-FCA-FIRE/GSE</v>
          </cell>
          <cell r="W57" t="str">
            <v>SP</v>
          </cell>
          <cell r="X57" t="str">
            <v>Brazil</v>
          </cell>
          <cell r="Y57" t="str">
            <v>Supplier from GEMAP</v>
          </cell>
          <cell r="Z57" t="str">
            <v>World Sourced Parts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 t="str">
            <v/>
          </cell>
          <cell r="AG57" t="str">
            <v>Elog F</v>
          </cell>
          <cell r="AH57" t="str">
            <v>T020</v>
          </cell>
          <cell r="AI57">
            <v>1000</v>
          </cell>
          <cell r="AJ57" t="str">
            <v>Elog F</v>
          </cell>
          <cell r="AK57"/>
          <cell r="AL57"/>
          <cell r="AM57"/>
          <cell r="AN57" t="str">
            <v>T020</v>
          </cell>
          <cell r="AO57">
            <v>0</v>
          </cell>
          <cell r="AP57">
            <v>1</v>
          </cell>
          <cell r="AQ57">
            <v>4</v>
          </cell>
          <cell r="AR57">
            <v>18</v>
          </cell>
          <cell r="AS57">
            <v>0</v>
          </cell>
          <cell r="AT57">
            <v>28</v>
          </cell>
          <cell r="AU57">
            <v>0</v>
          </cell>
          <cell r="AV57">
            <v>1000</v>
          </cell>
          <cell r="AW57">
            <v>0.4</v>
          </cell>
          <cell r="AX57">
            <v>0.3</v>
          </cell>
          <cell r="AY57">
            <v>0.15</v>
          </cell>
          <cell r="AZ57" t="str">
            <v>YES</v>
          </cell>
          <cell r="BA57">
            <v>10</v>
          </cell>
          <cell r="BB57">
            <v>2</v>
          </cell>
          <cell r="BC57">
            <v>2</v>
          </cell>
          <cell r="BD57">
            <v>3</v>
          </cell>
          <cell r="BE57">
            <v>10</v>
          </cell>
        </row>
        <row r="58">
          <cell r="A58" t="str">
            <v>111983740800031340</v>
          </cell>
          <cell r="B58">
            <v>111983740</v>
          </cell>
          <cell r="C58" t="str">
            <v>ARRUELA CON ELASTICA 10X20X26</v>
          </cell>
          <cell r="D58" t="str">
            <v>FIRE/GSE</v>
          </cell>
          <cell r="E58">
            <v>2</v>
          </cell>
          <cell r="F58" t="str">
            <v>NO</v>
          </cell>
          <cell r="G58">
            <v>4.0000000000000001E-3</v>
          </cell>
          <cell r="H58" t="str">
            <v>Part Dump</v>
          </cell>
          <cell r="I58" t="str">
            <v>Galpão 8</v>
          </cell>
          <cell r="J58">
            <v>0</v>
          </cell>
          <cell r="K58" t="str">
            <v>ATIVO</v>
          </cell>
          <cell r="L58"/>
          <cell r="M58" t="str">
            <v>Capital Circulante</v>
          </cell>
          <cell r="N58" t="str">
            <v>Sourcing</v>
          </cell>
          <cell r="O58">
            <v>14872</v>
          </cell>
          <cell r="P58">
            <v>800031340</v>
          </cell>
          <cell r="Q58" t="str">
            <v>STAMPTEC</v>
          </cell>
          <cell r="R58" t="str">
            <v>Sao Paulo</v>
          </cell>
          <cell r="S58" t="str">
            <v>SP</v>
          </cell>
          <cell r="T58" t="str">
            <v>Brasil</v>
          </cell>
          <cell r="U58">
            <v>1</v>
          </cell>
          <cell r="V58" t="str">
            <v>STAMPTEC-Sao Paulo--SP-FCA-FIRE/GSE</v>
          </cell>
          <cell r="W58" t="str">
            <v>SP</v>
          </cell>
          <cell r="X58" t="str">
            <v>Brazil</v>
          </cell>
          <cell r="Y58" t="str">
            <v>Supplier from GEMAP</v>
          </cell>
          <cell r="Z58" t="str">
            <v>World Sourced Parts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 t="str">
            <v/>
          </cell>
          <cell r="AG58" t="str">
            <v>Elog F</v>
          </cell>
          <cell r="AH58" t="str">
            <v>T020</v>
          </cell>
          <cell r="AI58">
            <v>1500</v>
          </cell>
          <cell r="AJ58" t="str">
            <v>Elog F</v>
          </cell>
          <cell r="AK58"/>
          <cell r="AL58"/>
          <cell r="AM58"/>
          <cell r="AN58" t="str">
            <v>T020</v>
          </cell>
          <cell r="AO58">
            <v>0</v>
          </cell>
          <cell r="AP58">
            <v>1</v>
          </cell>
          <cell r="AQ58">
            <v>4</v>
          </cell>
          <cell r="AR58">
            <v>18</v>
          </cell>
          <cell r="AS58">
            <v>0</v>
          </cell>
          <cell r="AT58">
            <v>28</v>
          </cell>
          <cell r="AU58">
            <v>0</v>
          </cell>
          <cell r="AV58">
            <v>1500</v>
          </cell>
          <cell r="AW58">
            <v>0.4</v>
          </cell>
          <cell r="AX58">
            <v>0.3</v>
          </cell>
          <cell r="AY58">
            <v>0.15</v>
          </cell>
          <cell r="AZ58" t="str">
            <v>YES</v>
          </cell>
          <cell r="BA58">
            <v>10</v>
          </cell>
          <cell r="BB58">
            <v>2</v>
          </cell>
          <cell r="BC58">
            <v>2</v>
          </cell>
          <cell r="BD58">
            <v>3</v>
          </cell>
          <cell r="BE58">
            <v>10</v>
          </cell>
        </row>
        <row r="59">
          <cell r="A59" t="str">
            <v>111978740800031340</v>
          </cell>
          <cell r="B59">
            <v>111978740</v>
          </cell>
          <cell r="C59" t="str">
            <v>ARRUELA ELAST. 8X16X2,2</v>
          </cell>
          <cell r="D59" t="str">
            <v>FIRE/GSE</v>
          </cell>
          <cell r="E59">
            <v>3</v>
          </cell>
          <cell r="F59" t="str">
            <v>NO</v>
          </cell>
          <cell r="G59">
            <v>2E-3</v>
          </cell>
          <cell r="H59" t="str">
            <v>Part Dump</v>
          </cell>
          <cell r="I59" t="str">
            <v>Galpão 8</v>
          </cell>
          <cell r="J59">
            <v>0</v>
          </cell>
          <cell r="K59" t="str">
            <v>ATIVO</v>
          </cell>
          <cell r="L59"/>
          <cell r="M59" t="str">
            <v>Capital Circulante</v>
          </cell>
          <cell r="N59" t="str">
            <v>Sourcing</v>
          </cell>
          <cell r="O59">
            <v>14872</v>
          </cell>
          <cell r="P59">
            <v>800031340</v>
          </cell>
          <cell r="Q59" t="str">
            <v>STAMPTEC</v>
          </cell>
          <cell r="R59" t="str">
            <v>Sao Paulo</v>
          </cell>
          <cell r="S59" t="str">
            <v>SP</v>
          </cell>
          <cell r="T59" t="str">
            <v>Brasil</v>
          </cell>
          <cell r="U59">
            <v>1</v>
          </cell>
          <cell r="V59" t="str">
            <v>STAMPTEC-Sao Paulo--SP-FCA-FIRE/GSE</v>
          </cell>
          <cell r="W59" t="str">
            <v>SP</v>
          </cell>
          <cell r="X59" t="str">
            <v>Brazil</v>
          </cell>
          <cell r="Y59" t="str">
            <v>Supplier from GEMAP</v>
          </cell>
          <cell r="Z59" t="str">
            <v>World Sourced Parts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 t="str">
            <v/>
          </cell>
          <cell r="AG59" t="str">
            <v>Elog F</v>
          </cell>
          <cell r="AH59" t="str">
            <v>T020</v>
          </cell>
          <cell r="AI59">
            <v>2500</v>
          </cell>
          <cell r="AJ59" t="str">
            <v>Elog F</v>
          </cell>
          <cell r="AK59"/>
          <cell r="AL59"/>
          <cell r="AM59"/>
          <cell r="AN59" t="str">
            <v>T020</v>
          </cell>
          <cell r="AO59">
            <v>0</v>
          </cell>
          <cell r="AP59">
            <v>1</v>
          </cell>
          <cell r="AQ59">
            <v>4</v>
          </cell>
          <cell r="AR59">
            <v>18</v>
          </cell>
          <cell r="AS59">
            <v>0</v>
          </cell>
          <cell r="AT59">
            <v>28</v>
          </cell>
          <cell r="AU59">
            <v>0</v>
          </cell>
          <cell r="AV59">
            <v>2500</v>
          </cell>
          <cell r="AW59">
            <v>0.4</v>
          </cell>
          <cell r="AX59">
            <v>0.3</v>
          </cell>
          <cell r="AY59">
            <v>0.15</v>
          </cell>
          <cell r="AZ59" t="str">
            <v>YES</v>
          </cell>
          <cell r="BA59">
            <v>10</v>
          </cell>
          <cell r="BB59">
            <v>2</v>
          </cell>
          <cell r="BC59">
            <v>2</v>
          </cell>
          <cell r="BD59">
            <v>3</v>
          </cell>
          <cell r="BE59">
            <v>10</v>
          </cell>
        </row>
        <row r="60">
          <cell r="A60" t="str">
            <v>77131980800031340</v>
          </cell>
          <cell r="B60">
            <v>77131980</v>
          </cell>
          <cell r="C60" t="str">
            <v>ARRUELA ELASTICA ONDULADA</v>
          </cell>
          <cell r="D60" t="str">
            <v>MECA</v>
          </cell>
          <cell r="E60">
            <v>1</v>
          </cell>
          <cell r="F60" t="str">
            <v>NO</v>
          </cell>
          <cell r="G60">
            <v>1E-3</v>
          </cell>
          <cell r="H60" t="str">
            <v>Part Dump</v>
          </cell>
          <cell r="I60" t="str">
            <v>Galpão 9</v>
          </cell>
          <cell r="J60">
            <v>0</v>
          </cell>
          <cell r="K60" t="str">
            <v>ATIVO</v>
          </cell>
          <cell r="L60"/>
          <cell r="M60" t="str">
            <v>Capital Circulante</v>
          </cell>
          <cell r="N60" t="str">
            <v>Sourcing</v>
          </cell>
          <cell r="O60">
            <v>14872</v>
          </cell>
          <cell r="P60">
            <v>800031340</v>
          </cell>
          <cell r="Q60" t="str">
            <v>STAMPTEC</v>
          </cell>
          <cell r="R60" t="str">
            <v>Sao Paulo</v>
          </cell>
          <cell r="S60" t="str">
            <v>SP</v>
          </cell>
          <cell r="T60" t="str">
            <v>Brasil</v>
          </cell>
          <cell r="U60">
            <v>1</v>
          </cell>
          <cell r="V60" t="str">
            <v>STAMPTEC-Sao Paulo--SP-FCA-MECA</v>
          </cell>
          <cell r="W60" t="str">
            <v>SP</v>
          </cell>
          <cell r="X60" t="str">
            <v>Brazil</v>
          </cell>
          <cell r="Y60" t="str">
            <v>Supplier from GEMAP</v>
          </cell>
          <cell r="Z60" t="str">
            <v>World Sourced Parts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 t="str">
            <v/>
          </cell>
          <cell r="AG60" t="str">
            <v>Elog F</v>
          </cell>
          <cell r="AH60" t="str">
            <v>T020</v>
          </cell>
          <cell r="AI60">
            <v>200</v>
          </cell>
          <cell r="AJ60" t="str">
            <v>Elog F</v>
          </cell>
          <cell r="AK60"/>
          <cell r="AL60"/>
          <cell r="AM60"/>
          <cell r="AN60" t="str">
            <v>T020</v>
          </cell>
          <cell r="AO60">
            <v>0</v>
          </cell>
          <cell r="AP60">
            <v>1</v>
          </cell>
          <cell r="AQ60">
            <v>4</v>
          </cell>
          <cell r="AR60">
            <v>18</v>
          </cell>
          <cell r="AS60">
            <v>0</v>
          </cell>
          <cell r="AT60">
            <v>28</v>
          </cell>
          <cell r="AU60">
            <v>0</v>
          </cell>
          <cell r="AV60">
            <v>200</v>
          </cell>
          <cell r="AW60">
            <v>0.4</v>
          </cell>
          <cell r="AX60">
            <v>0.3</v>
          </cell>
          <cell r="AY60">
            <v>0.15</v>
          </cell>
          <cell r="AZ60" t="str">
            <v>YES</v>
          </cell>
          <cell r="BA60">
            <v>10</v>
          </cell>
          <cell r="BB60">
            <v>2</v>
          </cell>
          <cell r="BC60">
            <v>2</v>
          </cell>
          <cell r="BD60">
            <v>3</v>
          </cell>
          <cell r="BE60">
            <v>10</v>
          </cell>
        </row>
        <row r="61">
          <cell r="A61" t="str">
            <v>126468040800031340</v>
          </cell>
          <cell r="B61">
            <v>126468040</v>
          </cell>
          <cell r="C61" t="str">
            <v>ARRUELA PLANA 10 X 25 X 2 MM</v>
          </cell>
          <cell r="D61" t="str">
            <v>FIRE/GSE</v>
          </cell>
          <cell r="E61">
            <v>2</v>
          </cell>
          <cell r="F61" t="str">
            <v>NO</v>
          </cell>
          <cell r="G61">
            <v>6.0000000000000001E-3</v>
          </cell>
          <cell r="H61" t="str">
            <v>Part Dump</v>
          </cell>
          <cell r="I61" t="str">
            <v>Galpão 9</v>
          </cell>
          <cell r="J61">
            <v>0</v>
          </cell>
          <cell r="K61" t="str">
            <v>ATIVO</v>
          </cell>
          <cell r="L61"/>
          <cell r="M61" t="str">
            <v>Capital Circulante</v>
          </cell>
          <cell r="N61" t="str">
            <v>Sourcing</v>
          </cell>
          <cell r="O61">
            <v>14872</v>
          </cell>
          <cell r="P61">
            <v>800031340</v>
          </cell>
          <cell r="Q61" t="str">
            <v>STAMPTEC</v>
          </cell>
          <cell r="R61" t="str">
            <v>Sao Paulo</v>
          </cell>
          <cell r="S61" t="str">
            <v>SP</v>
          </cell>
          <cell r="T61" t="str">
            <v>Brasil</v>
          </cell>
          <cell r="U61">
            <v>1</v>
          </cell>
          <cell r="V61" t="str">
            <v>STAMPTEC-Sao Paulo--SP-FCA-FIRE/GSE</v>
          </cell>
          <cell r="W61" t="str">
            <v>SP</v>
          </cell>
          <cell r="X61" t="str">
            <v>Brazil</v>
          </cell>
          <cell r="Y61" t="str">
            <v>Supplier from GEMAP</v>
          </cell>
          <cell r="Z61" t="str">
            <v>World Sourced Parts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 t="str">
            <v/>
          </cell>
          <cell r="AG61" t="str">
            <v>Elog F</v>
          </cell>
          <cell r="AH61" t="str">
            <v>T020</v>
          </cell>
          <cell r="AI61">
            <v>1500</v>
          </cell>
          <cell r="AJ61" t="str">
            <v>Elog F</v>
          </cell>
          <cell r="AK61"/>
          <cell r="AL61"/>
          <cell r="AM61"/>
          <cell r="AN61" t="str">
            <v>T020</v>
          </cell>
          <cell r="AO61">
            <v>0</v>
          </cell>
          <cell r="AP61">
            <v>1</v>
          </cell>
          <cell r="AQ61">
            <v>4</v>
          </cell>
          <cell r="AR61">
            <v>18</v>
          </cell>
          <cell r="AS61">
            <v>0</v>
          </cell>
          <cell r="AT61">
            <v>28</v>
          </cell>
          <cell r="AU61">
            <v>0</v>
          </cell>
          <cell r="AV61">
            <v>1500</v>
          </cell>
          <cell r="AW61">
            <v>0.4</v>
          </cell>
          <cell r="AX61">
            <v>0.3</v>
          </cell>
          <cell r="AY61">
            <v>0.15</v>
          </cell>
          <cell r="AZ61" t="str">
            <v>YES</v>
          </cell>
          <cell r="BA61">
            <v>10</v>
          </cell>
          <cell r="BB61">
            <v>2</v>
          </cell>
          <cell r="BC61">
            <v>2</v>
          </cell>
          <cell r="BD61">
            <v>3</v>
          </cell>
          <cell r="BE61">
            <v>10</v>
          </cell>
        </row>
        <row r="62">
          <cell r="A62" t="str">
            <v>463390320800000063</v>
          </cell>
          <cell r="B62">
            <v>463390320</v>
          </cell>
          <cell r="C62" t="str">
            <v>ATUADOR DE DISTRIBUICAO</v>
          </cell>
          <cell r="D62" t="str">
            <v>FIRE/GSE</v>
          </cell>
          <cell r="E62">
            <v>1</v>
          </cell>
          <cell r="F62" t="str">
            <v>NO</v>
          </cell>
          <cell r="G62">
            <v>5.9</v>
          </cell>
          <cell r="H62" t="str">
            <v>Part Dump</v>
          </cell>
          <cell r="I62" t="str">
            <v>Galpão 9</v>
          </cell>
          <cell r="J62">
            <v>0</v>
          </cell>
          <cell r="K62" t="str">
            <v>ATIVO</v>
          </cell>
          <cell r="L62"/>
          <cell r="M62" t="str">
            <v>Capital Circulante</v>
          </cell>
          <cell r="N62" t="str">
            <v>Sourcing</v>
          </cell>
          <cell r="O62">
            <v>1251</v>
          </cell>
          <cell r="P62">
            <v>800000063</v>
          </cell>
          <cell r="Q62" t="str">
            <v>FIAT AUTO SPA</v>
          </cell>
          <cell r="R62" t="str">
            <v>Torino</v>
          </cell>
          <cell r="S62" t="str">
            <v>TO</v>
          </cell>
          <cell r="T62" t="str">
            <v>Italia</v>
          </cell>
          <cell r="U62">
            <v>1</v>
          </cell>
          <cell r="V62" t="str">
            <v>FIAT AUTO SPA-OUT-Italia-OUT-FIRE/GSE</v>
          </cell>
          <cell r="W62" t="str">
            <v>OUT</v>
          </cell>
          <cell r="X62" t="str">
            <v>Outside of Brazil</v>
          </cell>
          <cell r="Y62" t="str">
            <v>Supplier from GEMAP</v>
          </cell>
          <cell r="Z62" t="str">
            <v>World Sourced Parts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 t="str">
            <v/>
          </cell>
          <cell r="AG62">
            <v>0</v>
          </cell>
          <cell r="AH62"/>
          <cell r="AI62"/>
          <cell r="AJ62"/>
          <cell r="AK62"/>
          <cell r="AL62"/>
          <cell r="AM62"/>
          <cell r="AN62">
            <v>0</v>
          </cell>
          <cell r="AO62">
            <v>0</v>
          </cell>
          <cell r="AP62">
            <v>1</v>
          </cell>
          <cell r="AQ62">
            <v>4</v>
          </cell>
          <cell r="AR62">
            <v>0</v>
          </cell>
          <cell r="AS62" t="b">
            <v>0</v>
          </cell>
          <cell r="AT62">
            <v>0</v>
          </cell>
          <cell r="AU62" t="b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 t="str">
            <v>NO</v>
          </cell>
          <cell r="BA62" t="str">
            <v/>
          </cell>
          <cell r="BB62" t="str">
            <v/>
          </cell>
          <cell r="BC62">
            <v>0</v>
          </cell>
          <cell r="BD62">
            <v>0</v>
          </cell>
          <cell r="BE62">
            <v>0</v>
          </cell>
        </row>
        <row r="63">
          <cell r="A63" t="str">
            <v>463390310800000063</v>
          </cell>
          <cell r="B63">
            <v>463390310</v>
          </cell>
          <cell r="C63" t="str">
            <v>ATUADOR DE DISTRIBUICAO (MULTI</v>
          </cell>
          <cell r="D63" t="str">
            <v>FIRE/GSE</v>
          </cell>
          <cell r="E63">
            <v>1</v>
          </cell>
          <cell r="F63" t="str">
            <v>NO</v>
          </cell>
          <cell r="G63">
            <v>5.9</v>
          </cell>
          <cell r="H63" t="str">
            <v>Part Dump</v>
          </cell>
          <cell r="I63" t="str">
            <v>Galpão 9</v>
          </cell>
          <cell r="J63">
            <v>0</v>
          </cell>
          <cell r="K63" t="str">
            <v>ATIVO</v>
          </cell>
          <cell r="L63"/>
          <cell r="M63" t="str">
            <v>Capital Circulante</v>
          </cell>
          <cell r="N63" t="str">
            <v>Sourcing</v>
          </cell>
          <cell r="O63">
            <v>1251</v>
          </cell>
          <cell r="P63">
            <v>800000063</v>
          </cell>
          <cell r="Q63" t="str">
            <v>FIAT AUTO SPA</v>
          </cell>
          <cell r="R63" t="str">
            <v>Torino</v>
          </cell>
          <cell r="S63" t="str">
            <v>TO</v>
          </cell>
          <cell r="T63" t="str">
            <v>Italia</v>
          </cell>
          <cell r="U63">
            <v>1</v>
          </cell>
          <cell r="V63" t="str">
            <v>FIAT AUTO SPA-OUT-Italia-OUT-FIRE/GSE</v>
          </cell>
          <cell r="W63" t="str">
            <v>OUT</v>
          </cell>
          <cell r="X63" t="str">
            <v>Outside of Brazil</v>
          </cell>
          <cell r="Y63" t="str">
            <v>Supplier from GEMAP</v>
          </cell>
          <cell r="Z63" t="str">
            <v>World Sourced Parts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 t="str">
            <v/>
          </cell>
          <cell r="AG63">
            <v>0</v>
          </cell>
          <cell r="AH63"/>
          <cell r="AI63"/>
          <cell r="AJ63"/>
          <cell r="AK63"/>
          <cell r="AL63"/>
          <cell r="AM63"/>
          <cell r="AN63">
            <v>0</v>
          </cell>
          <cell r="AO63">
            <v>0</v>
          </cell>
          <cell r="AP63">
            <v>1</v>
          </cell>
          <cell r="AQ63">
            <v>4</v>
          </cell>
          <cell r="AR63">
            <v>0</v>
          </cell>
          <cell r="AS63" t="b">
            <v>0</v>
          </cell>
          <cell r="AT63">
            <v>0</v>
          </cell>
          <cell r="AU63" t="b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 t="str">
            <v>NO</v>
          </cell>
          <cell r="BA63" t="str">
            <v/>
          </cell>
          <cell r="BB63" t="str">
            <v/>
          </cell>
          <cell r="BC63">
            <v>0</v>
          </cell>
          <cell r="BD63">
            <v>0</v>
          </cell>
          <cell r="BE63">
            <v>0</v>
          </cell>
        </row>
        <row r="64">
          <cell r="A64" t="str">
            <v>463375350800006463</v>
          </cell>
          <cell r="B64">
            <v>463375350</v>
          </cell>
          <cell r="C64" t="str">
            <v>BALANCIM POR VALVULA</v>
          </cell>
          <cell r="D64" t="str">
            <v>FIRE/GSE</v>
          </cell>
          <cell r="E64">
            <v>8</v>
          </cell>
          <cell r="F64" t="str">
            <v>NO</v>
          </cell>
          <cell r="G64">
            <v>5.2999999999999999E-2</v>
          </cell>
          <cell r="H64" t="str">
            <v>Part Dump</v>
          </cell>
          <cell r="I64" t="str">
            <v>Galpão 9</v>
          </cell>
          <cell r="J64">
            <v>7200</v>
          </cell>
          <cell r="K64" t="str">
            <v>ATIVO</v>
          </cell>
          <cell r="L64"/>
          <cell r="M64" t="str">
            <v>Capital Circulante</v>
          </cell>
          <cell r="N64" t="str">
            <v>Sourcing</v>
          </cell>
          <cell r="O64">
            <v>68265</v>
          </cell>
          <cell r="P64">
            <v>800006463</v>
          </cell>
          <cell r="Q64" t="str">
            <v>SCHAEFFLER</v>
          </cell>
          <cell r="R64" t="str">
            <v>Sorocaba</v>
          </cell>
          <cell r="S64" t="str">
            <v>SP</v>
          </cell>
          <cell r="T64" t="str">
            <v>Brasil</v>
          </cell>
          <cell r="U64">
            <v>1</v>
          </cell>
          <cell r="V64" t="str">
            <v>SCHAEFFLER-Sorocaba--SP-FCA-FIRE/GSE</v>
          </cell>
          <cell r="W64" t="str">
            <v>SP</v>
          </cell>
          <cell r="X64" t="str">
            <v>Brazil</v>
          </cell>
          <cell r="Y64" t="str">
            <v>Supplier from GEMAP</v>
          </cell>
          <cell r="Z64" t="str">
            <v>World Sourced Parts</v>
          </cell>
          <cell r="AA64">
            <v>0.81852631578947377</v>
          </cell>
          <cell r="AB64">
            <v>0.81852631578947377</v>
          </cell>
          <cell r="AC64">
            <v>3.8</v>
          </cell>
          <cell r="AD64">
            <v>0</v>
          </cell>
          <cell r="AE64">
            <v>0.86399999999999999</v>
          </cell>
          <cell r="AF64" t="str">
            <v/>
          </cell>
          <cell r="AG64" t="str">
            <v>Elog F</v>
          </cell>
          <cell r="AH64" t="str">
            <v>T051</v>
          </cell>
          <cell r="AI64">
            <v>190</v>
          </cell>
          <cell r="AJ64" t="str">
            <v>Elog F</v>
          </cell>
          <cell r="AK64"/>
          <cell r="AL64"/>
          <cell r="AM64"/>
          <cell r="AN64" t="str">
            <v>T051</v>
          </cell>
          <cell r="AO64">
            <v>7.6</v>
          </cell>
          <cell r="AP64">
            <v>1</v>
          </cell>
          <cell r="AQ64">
            <v>4</v>
          </cell>
          <cell r="AR64">
            <v>18</v>
          </cell>
          <cell r="AS64">
            <v>168</v>
          </cell>
          <cell r="AT64">
            <v>28</v>
          </cell>
          <cell r="AU64">
            <v>213</v>
          </cell>
          <cell r="AV64">
            <v>190</v>
          </cell>
          <cell r="AW64">
            <v>0.4</v>
          </cell>
          <cell r="AX64">
            <v>0.3</v>
          </cell>
          <cell r="AY64">
            <v>0.15</v>
          </cell>
          <cell r="AZ64" t="str">
            <v>YES</v>
          </cell>
          <cell r="BA64">
            <v>10</v>
          </cell>
          <cell r="BB64">
            <v>5</v>
          </cell>
          <cell r="BC64">
            <v>2</v>
          </cell>
          <cell r="BD64">
            <v>3</v>
          </cell>
          <cell r="BE64">
            <v>3.5</v>
          </cell>
        </row>
        <row r="65">
          <cell r="A65" t="str">
            <v>552333740800026157</v>
          </cell>
          <cell r="B65">
            <v>552333740</v>
          </cell>
          <cell r="C65" t="str">
            <v>BIELA COMPLETA</v>
          </cell>
          <cell r="D65" t="str">
            <v>FIRE/GSE</v>
          </cell>
          <cell r="E65">
            <v>4</v>
          </cell>
          <cell r="F65" t="str">
            <v>NO</v>
          </cell>
          <cell r="G65">
            <v>0.36399999999999999</v>
          </cell>
          <cell r="H65" t="str">
            <v>Part Dump</v>
          </cell>
          <cell r="I65" t="str">
            <v>Galpão 9</v>
          </cell>
          <cell r="J65">
            <v>0</v>
          </cell>
          <cell r="K65" t="str">
            <v>INATIVO</v>
          </cell>
          <cell r="L65"/>
          <cell r="M65" t="str">
            <v>Capital Circulante</v>
          </cell>
          <cell r="N65" t="str">
            <v>INATIVO</v>
          </cell>
          <cell r="O65">
            <v>83122</v>
          </cell>
          <cell r="P65">
            <v>800026157</v>
          </cell>
          <cell r="Q65" t="str">
            <v>METALDYNE SINT.</v>
          </cell>
          <cell r="R65" t="str">
            <v>Ramos Arizpe</v>
          </cell>
          <cell r="S65" t="str">
            <v>CO</v>
          </cell>
          <cell r="T65" t="str">
            <v>Mexico</v>
          </cell>
          <cell r="U65">
            <v>0</v>
          </cell>
          <cell r="V65" t="str">
            <v>METALDYNE SINT.-OUT-Mexico-OUT-FIRE/GSE</v>
          </cell>
          <cell r="W65" t="str">
            <v>OUT</v>
          </cell>
          <cell r="X65" t="str">
            <v>Outside of Brazil</v>
          </cell>
          <cell r="Y65" t="str">
            <v>Supplier from GEMAP</v>
          </cell>
          <cell r="Z65" t="str">
            <v>INATIVO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 t="str">
            <v/>
          </cell>
          <cell r="AG65">
            <v>0</v>
          </cell>
          <cell r="AH65"/>
          <cell r="AI65"/>
          <cell r="AJ65"/>
          <cell r="AK65"/>
          <cell r="AL65"/>
          <cell r="AM65"/>
          <cell r="AN65">
            <v>0</v>
          </cell>
          <cell r="AO65">
            <v>0</v>
          </cell>
          <cell r="AP65">
            <v>1</v>
          </cell>
          <cell r="AQ65">
            <v>4</v>
          </cell>
          <cell r="AR65">
            <v>0</v>
          </cell>
          <cell r="AS65" t="b">
            <v>0</v>
          </cell>
          <cell r="AT65">
            <v>0</v>
          </cell>
          <cell r="AU65" t="b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 t="str">
            <v>NO</v>
          </cell>
          <cell r="BA65" t="str">
            <v/>
          </cell>
          <cell r="BB65" t="str">
            <v/>
          </cell>
          <cell r="BC65">
            <v>0</v>
          </cell>
          <cell r="BD65">
            <v>0</v>
          </cell>
          <cell r="BE65">
            <v>0</v>
          </cell>
        </row>
        <row r="66">
          <cell r="A66" t="str">
            <v>552333740800013933</v>
          </cell>
          <cell r="B66">
            <v>552333740</v>
          </cell>
          <cell r="C66" t="str">
            <v>BIELA COMPLETA</v>
          </cell>
          <cell r="D66" t="str">
            <v>FIRE/GSE</v>
          </cell>
          <cell r="E66">
            <v>4</v>
          </cell>
          <cell r="F66" t="str">
            <v>NO</v>
          </cell>
          <cell r="G66">
            <v>0.36399999999999999</v>
          </cell>
          <cell r="H66" t="str">
            <v>Part Dump</v>
          </cell>
          <cell r="I66" t="str">
            <v>Galpão 9</v>
          </cell>
          <cell r="J66">
            <v>0</v>
          </cell>
          <cell r="K66" t="str">
            <v>ATIVO</v>
          </cell>
          <cell r="L66"/>
          <cell r="M66" t="str">
            <v>Capital Circulante</v>
          </cell>
          <cell r="N66" t="str">
            <v>Sourcing</v>
          </cell>
          <cell r="O66">
            <v>81679</v>
          </cell>
          <cell r="P66">
            <v>800013933</v>
          </cell>
          <cell r="Q66" t="str">
            <v>METALDYNE SINTE</v>
          </cell>
          <cell r="R66" t="str">
            <v>Ridgway</v>
          </cell>
          <cell r="S66" t="str">
            <v>PA</v>
          </cell>
          <cell r="T66" t="str">
            <v>EUA</v>
          </cell>
          <cell r="U66">
            <v>1</v>
          </cell>
          <cell r="V66" t="str">
            <v>METALDYNE SINTE-OUT-EUA-OUT-FIRE/GSE</v>
          </cell>
          <cell r="W66" t="str">
            <v>OUT</v>
          </cell>
          <cell r="X66" t="str">
            <v>Outside of Brazil</v>
          </cell>
          <cell r="Y66" t="str">
            <v>Supplier from GEMAP</v>
          </cell>
          <cell r="Z66" t="str">
            <v>World Sourced Parts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 t="str">
            <v/>
          </cell>
          <cell r="AG66">
            <v>0</v>
          </cell>
          <cell r="AH66"/>
          <cell r="AI66"/>
          <cell r="AJ66"/>
          <cell r="AK66"/>
          <cell r="AL66"/>
          <cell r="AM66"/>
          <cell r="AN66">
            <v>0</v>
          </cell>
          <cell r="AO66">
            <v>0</v>
          </cell>
          <cell r="AP66">
            <v>1</v>
          </cell>
          <cell r="AQ66">
            <v>4</v>
          </cell>
          <cell r="AR66">
            <v>0</v>
          </cell>
          <cell r="AS66" t="b">
            <v>0</v>
          </cell>
          <cell r="AT66">
            <v>0</v>
          </cell>
          <cell r="AU66" t="b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 t="str">
            <v>NO</v>
          </cell>
          <cell r="BA66" t="str">
            <v/>
          </cell>
          <cell r="BB66" t="str">
            <v/>
          </cell>
          <cell r="BC66">
            <v>0</v>
          </cell>
          <cell r="BD66">
            <v>0</v>
          </cell>
          <cell r="BE66">
            <v>0</v>
          </cell>
        </row>
        <row r="67">
          <cell r="A67" t="str">
            <v>552384520800009488</v>
          </cell>
          <cell r="B67">
            <v>552384520</v>
          </cell>
          <cell r="C67" t="str">
            <v>BIELA MOTOR COMPLETA</v>
          </cell>
          <cell r="D67" t="str">
            <v>FIRE/GSE</v>
          </cell>
          <cell r="E67">
            <v>4</v>
          </cell>
          <cell r="F67" t="str">
            <v>NO</v>
          </cell>
          <cell r="G67">
            <v>0.36399999999999999</v>
          </cell>
          <cell r="H67" t="str">
            <v>Part Dump</v>
          </cell>
          <cell r="I67" t="str">
            <v>Galpão 9</v>
          </cell>
          <cell r="J67">
            <v>0</v>
          </cell>
          <cell r="K67" t="str">
            <v>ATIVO</v>
          </cell>
          <cell r="L67"/>
          <cell r="M67" t="str">
            <v>Capital Circulante</v>
          </cell>
          <cell r="N67" t="str">
            <v>Sourcing</v>
          </cell>
          <cell r="O67">
            <v>19424</v>
          </cell>
          <cell r="P67">
            <v>800009488</v>
          </cell>
          <cell r="Q67" t="str">
            <v>WHB FUNDICAO</v>
          </cell>
          <cell r="R67" t="str">
            <v>Curitiba</v>
          </cell>
          <cell r="S67" t="str">
            <v>PR</v>
          </cell>
          <cell r="T67" t="str">
            <v>Brasil</v>
          </cell>
          <cell r="U67">
            <v>1</v>
          </cell>
          <cell r="V67" t="str">
            <v>WHB FUNDICAO-Curitiba--PR-FCA-FIRE/GSE</v>
          </cell>
          <cell r="W67" t="str">
            <v>PR</v>
          </cell>
          <cell r="X67" t="str">
            <v>Brazil</v>
          </cell>
          <cell r="Y67" t="str">
            <v>Supplier from GEMAP</v>
          </cell>
          <cell r="Z67" t="str">
            <v>World Sourced Parts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 t="str">
            <v/>
          </cell>
          <cell r="AG67" t="str">
            <v>Elog F</v>
          </cell>
          <cell r="AH67" t="str">
            <v>TFZC</v>
          </cell>
          <cell r="AI67">
            <v>12</v>
          </cell>
          <cell r="AJ67" t="str">
            <v>Elog F</v>
          </cell>
          <cell r="AK67"/>
          <cell r="AL67"/>
          <cell r="AM67"/>
          <cell r="AN67" t="str">
            <v>TFZC</v>
          </cell>
          <cell r="AO67">
            <v>0</v>
          </cell>
          <cell r="AP67">
            <v>1</v>
          </cell>
          <cell r="AQ67">
            <v>4</v>
          </cell>
          <cell r="AR67">
            <v>21</v>
          </cell>
          <cell r="AS67">
            <v>0</v>
          </cell>
          <cell r="AT67">
            <v>26</v>
          </cell>
          <cell r="AU67">
            <v>0</v>
          </cell>
          <cell r="AV67">
            <v>12</v>
          </cell>
          <cell r="AW67">
            <v>1.2</v>
          </cell>
          <cell r="AX67">
            <v>1</v>
          </cell>
          <cell r="AY67">
            <v>0.01</v>
          </cell>
          <cell r="AZ67" t="str">
            <v>NO</v>
          </cell>
          <cell r="BA67" t="str">
            <v/>
          </cell>
          <cell r="BB67" t="str">
            <v/>
          </cell>
          <cell r="BC67">
            <v>3</v>
          </cell>
          <cell r="BD67">
            <v>0</v>
          </cell>
          <cell r="BE67">
            <v>1.5</v>
          </cell>
        </row>
        <row r="68">
          <cell r="A68" t="str">
            <v>463508340800015715</v>
          </cell>
          <cell r="B68">
            <v>463508340</v>
          </cell>
          <cell r="C68" t="str">
            <v>BIELA MOTOR COMPLETA</v>
          </cell>
          <cell r="D68" t="str">
            <v>FIRE/GSE</v>
          </cell>
          <cell r="E68">
            <v>3</v>
          </cell>
          <cell r="F68" t="str">
            <v>NO</v>
          </cell>
          <cell r="G68">
            <v>0.42</v>
          </cell>
          <cell r="H68" t="str">
            <v>Part Dump</v>
          </cell>
          <cell r="I68" t="str">
            <v>Galpão 9</v>
          </cell>
          <cell r="J68">
            <v>3840</v>
          </cell>
          <cell r="K68" t="str">
            <v>ATIVO</v>
          </cell>
          <cell r="L68"/>
          <cell r="M68" t="str">
            <v>Capital Circulante</v>
          </cell>
          <cell r="N68" t="str">
            <v>Sourcing</v>
          </cell>
          <cell r="O68">
            <v>21796</v>
          </cell>
          <cell r="P68">
            <v>800015715</v>
          </cell>
          <cell r="Q68" t="str">
            <v>METALDYNE COMP.</v>
          </cell>
          <cell r="R68" t="str">
            <v>Indaiatuba</v>
          </cell>
          <cell r="S68" t="str">
            <v>SP</v>
          </cell>
          <cell r="T68" t="str">
            <v>Brasil</v>
          </cell>
          <cell r="U68">
            <v>1</v>
          </cell>
          <cell r="V68" t="str">
            <v>METALDYNE COMP.-Indaiatuba--SP-FCA-FIRE/GSE</v>
          </cell>
          <cell r="W68" t="str">
            <v>SP</v>
          </cell>
          <cell r="X68" t="str">
            <v>Brazil</v>
          </cell>
          <cell r="Y68" t="str">
            <v>Supplier from GEMAP</v>
          </cell>
          <cell r="Z68" t="str">
            <v>World Sourced Parts</v>
          </cell>
          <cell r="AA68">
            <v>2.1360000000000001</v>
          </cell>
          <cell r="AB68">
            <v>2.1360000000000001</v>
          </cell>
          <cell r="AC68">
            <v>0</v>
          </cell>
          <cell r="AD68">
            <v>2.1360000000000001</v>
          </cell>
          <cell r="AE68">
            <v>2.1360000000000001</v>
          </cell>
          <cell r="AF68" t="str">
            <v/>
          </cell>
          <cell r="AG68" t="str">
            <v>Elog</v>
          </cell>
          <cell r="AH68" t="str">
            <v>T213</v>
          </cell>
          <cell r="AI68">
            <v>1920</v>
          </cell>
          <cell r="AJ68" t="str">
            <v>Elog</v>
          </cell>
          <cell r="AK68"/>
          <cell r="AL68"/>
          <cell r="AM68"/>
          <cell r="AN68" t="str">
            <v>T213</v>
          </cell>
          <cell r="AO68">
            <v>0.4</v>
          </cell>
          <cell r="AP68">
            <v>1</v>
          </cell>
          <cell r="AQ68">
            <v>4</v>
          </cell>
          <cell r="AR68">
            <v>18</v>
          </cell>
          <cell r="AS68">
            <v>9</v>
          </cell>
          <cell r="AT68">
            <v>28</v>
          </cell>
          <cell r="AU68">
            <v>12</v>
          </cell>
          <cell r="AV68">
            <v>1920</v>
          </cell>
          <cell r="AW68">
            <v>1.2</v>
          </cell>
          <cell r="AX68">
            <v>1</v>
          </cell>
          <cell r="AY68">
            <v>0.89</v>
          </cell>
          <cell r="AZ68" t="str">
            <v>NO</v>
          </cell>
          <cell r="BA68" t="str">
            <v/>
          </cell>
          <cell r="BB68" t="str">
            <v/>
          </cell>
          <cell r="BC68">
            <v>2</v>
          </cell>
          <cell r="BD68">
            <v>3</v>
          </cell>
          <cell r="BE68">
            <v>30</v>
          </cell>
        </row>
        <row r="69">
          <cell r="A69" t="str">
            <v>552807200800015715</v>
          </cell>
          <cell r="B69">
            <v>552807200</v>
          </cell>
          <cell r="C69" t="str">
            <v>BIELA MOTOR COMPLETA</v>
          </cell>
          <cell r="D69" t="str">
            <v>FIRE/GSE</v>
          </cell>
          <cell r="E69">
            <v>4</v>
          </cell>
          <cell r="F69" t="str">
            <v>NO</v>
          </cell>
          <cell r="G69">
            <v>0.32600000000000001</v>
          </cell>
          <cell r="H69" t="str">
            <v>Part Dump</v>
          </cell>
          <cell r="I69" t="str">
            <v>Galpão 9</v>
          </cell>
          <cell r="J69">
            <v>0</v>
          </cell>
          <cell r="K69" t="str">
            <v>ATIVO</v>
          </cell>
          <cell r="L69"/>
          <cell r="M69" t="str">
            <v>Capital Circulante</v>
          </cell>
          <cell r="N69" t="str">
            <v>Sourcing</v>
          </cell>
          <cell r="O69">
            <v>21796</v>
          </cell>
          <cell r="P69">
            <v>800015715</v>
          </cell>
          <cell r="Q69" t="str">
            <v>METALDYNE COMP.</v>
          </cell>
          <cell r="R69" t="str">
            <v>Indaiatuba</v>
          </cell>
          <cell r="S69" t="str">
            <v>SP</v>
          </cell>
          <cell r="T69" t="str">
            <v>Brasil</v>
          </cell>
          <cell r="U69">
            <v>1</v>
          </cell>
          <cell r="V69" t="str">
            <v>METALDYNE COMP.-Indaiatuba--SP-FCA-FIRE/GSE</v>
          </cell>
          <cell r="W69" t="str">
            <v>SP</v>
          </cell>
          <cell r="X69" t="str">
            <v>Brazil</v>
          </cell>
          <cell r="Y69" t="str">
            <v>Supplier from GEMAP</v>
          </cell>
          <cell r="Z69" t="str">
            <v>World Sourced Parts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 t="str">
            <v/>
          </cell>
          <cell r="AG69" t="str">
            <v>Elog F</v>
          </cell>
          <cell r="AH69" t="str">
            <v>T213</v>
          </cell>
          <cell r="AI69">
            <v>1920</v>
          </cell>
          <cell r="AJ69" t="str">
            <v>Elog F</v>
          </cell>
          <cell r="AK69"/>
          <cell r="AL69"/>
          <cell r="AM69"/>
          <cell r="AN69" t="str">
            <v>T213</v>
          </cell>
          <cell r="AO69">
            <v>0</v>
          </cell>
          <cell r="AP69">
            <v>1</v>
          </cell>
          <cell r="AQ69">
            <v>4</v>
          </cell>
          <cell r="AR69">
            <v>18</v>
          </cell>
          <cell r="AS69">
            <v>0</v>
          </cell>
          <cell r="AT69">
            <v>28</v>
          </cell>
          <cell r="AU69">
            <v>0</v>
          </cell>
          <cell r="AV69">
            <v>1920</v>
          </cell>
          <cell r="AW69">
            <v>1.2</v>
          </cell>
          <cell r="AX69">
            <v>1</v>
          </cell>
          <cell r="AY69">
            <v>0.89</v>
          </cell>
          <cell r="AZ69" t="str">
            <v>NO</v>
          </cell>
          <cell r="BA69" t="str">
            <v/>
          </cell>
          <cell r="BB69" t="str">
            <v/>
          </cell>
          <cell r="BC69">
            <v>2</v>
          </cell>
          <cell r="BD69">
            <v>3</v>
          </cell>
          <cell r="BE69">
            <v>30</v>
          </cell>
        </row>
        <row r="70">
          <cell r="A70" t="str">
            <v>552808040800015715</v>
          </cell>
          <cell r="B70">
            <v>552808040</v>
          </cell>
          <cell r="C70" t="str">
            <v>BIELA MOTOR COMPLETA</v>
          </cell>
          <cell r="D70" t="str">
            <v>FIRE/GSE</v>
          </cell>
          <cell r="E70">
            <v>4</v>
          </cell>
          <cell r="F70" t="str">
            <v>NO</v>
          </cell>
          <cell r="G70">
            <v>0.39500000000000002</v>
          </cell>
          <cell r="H70" t="str">
            <v>Part Dump</v>
          </cell>
          <cell r="I70" t="str">
            <v>Galpão 9</v>
          </cell>
          <cell r="J70">
            <v>17280</v>
          </cell>
          <cell r="K70" t="str">
            <v>ATIVO</v>
          </cell>
          <cell r="L70"/>
          <cell r="M70" t="str">
            <v>Capital Circulante</v>
          </cell>
          <cell r="N70" t="str">
            <v>Sourcing</v>
          </cell>
          <cell r="O70">
            <v>21796</v>
          </cell>
          <cell r="P70">
            <v>800015715</v>
          </cell>
          <cell r="Q70" t="str">
            <v>METALDYNE COMP.</v>
          </cell>
          <cell r="R70" t="str">
            <v>Indaiatuba</v>
          </cell>
          <cell r="S70" t="str">
            <v>SP</v>
          </cell>
          <cell r="T70" t="str">
            <v>Brasil</v>
          </cell>
          <cell r="U70">
            <v>1</v>
          </cell>
          <cell r="V70" t="str">
            <v>METALDYNE COMP.-Indaiatuba--SP-FCA-FIRE/GSE</v>
          </cell>
          <cell r="W70" t="str">
            <v>SP</v>
          </cell>
          <cell r="X70" t="str">
            <v>Brazil</v>
          </cell>
          <cell r="Y70" t="str">
            <v>Supplier from GEMAP</v>
          </cell>
          <cell r="Z70" t="str">
            <v>World Sourced Parts</v>
          </cell>
          <cell r="AA70">
            <v>4.1471999999999998</v>
          </cell>
          <cell r="AB70">
            <v>0</v>
          </cell>
          <cell r="AC70">
            <v>0</v>
          </cell>
          <cell r="AD70">
            <v>4.1471999999999998</v>
          </cell>
          <cell r="AE70">
            <v>4.1471999999999998</v>
          </cell>
          <cell r="AF70" t="str">
            <v/>
          </cell>
          <cell r="AG70" t="str">
            <v>Elog F</v>
          </cell>
          <cell r="AH70" t="str">
            <v>T215</v>
          </cell>
          <cell r="AI70">
            <v>10</v>
          </cell>
          <cell r="AJ70" t="str">
            <v>Elog F</v>
          </cell>
          <cell r="AK70"/>
          <cell r="AL70"/>
          <cell r="AM70"/>
          <cell r="AN70" t="str">
            <v>T215</v>
          </cell>
          <cell r="AO70">
            <v>345.6</v>
          </cell>
          <cell r="AP70">
            <v>1</v>
          </cell>
          <cell r="AQ70">
            <v>4</v>
          </cell>
          <cell r="AR70">
            <v>18</v>
          </cell>
          <cell r="AS70">
            <v>7604</v>
          </cell>
          <cell r="AT70">
            <v>28</v>
          </cell>
          <cell r="AU70">
            <v>9677</v>
          </cell>
          <cell r="AV70">
            <v>10</v>
          </cell>
          <cell r="AW70">
            <v>0.4</v>
          </cell>
          <cell r="AX70">
            <v>0.3</v>
          </cell>
          <cell r="AY70">
            <v>0.02</v>
          </cell>
          <cell r="AZ70" t="str">
            <v>NO</v>
          </cell>
          <cell r="BA70" t="str">
            <v/>
          </cell>
          <cell r="BB70" t="str">
            <v/>
          </cell>
          <cell r="BC70">
            <v>12</v>
          </cell>
          <cell r="BD70">
            <v>20</v>
          </cell>
          <cell r="BE70">
            <v>0.02</v>
          </cell>
        </row>
        <row r="71">
          <cell r="A71" t="str">
            <v>552821960800039498</v>
          </cell>
          <cell r="B71">
            <v>552821960</v>
          </cell>
          <cell r="C71" t="str">
            <v>BIELA MOTOR COMPLETA</v>
          </cell>
          <cell r="D71" t="str">
            <v>FIRE/GSE</v>
          </cell>
          <cell r="E71">
            <v>4</v>
          </cell>
          <cell r="F71" t="str">
            <v>NO</v>
          </cell>
          <cell r="G71">
            <v>0.42</v>
          </cell>
          <cell r="H71" t="str">
            <v>Part Dump</v>
          </cell>
          <cell r="I71" t="str">
            <v>Galpão 9</v>
          </cell>
          <cell r="J71">
            <v>0</v>
          </cell>
          <cell r="K71" t="str">
            <v>ATIVO</v>
          </cell>
          <cell r="L71"/>
          <cell r="M71" t="str">
            <v>Capital Circulante</v>
          </cell>
          <cell r="N71" t="str">
            <v>Sourcing</v>
          </cell>
          <cell r="O71">
            <v>88980</v>
          </cell>
          <cell r="P71">
            <v>800039498</v>
          </cell>
          <cell r="Q71" t="str">
            <v>FCA SHANGAI</v>
          </cell>
          <cell r="R71" t="str">
            <v>Shanghai</v>
          </cell>
          <cell r="S71">
            <v>20</v>
          </cell>
          <cell r="T71" t="str">
            <v>China</v>
          </cell>
          <cell r="U71">
            <v>1</v>
          </cell>
          <cell r="V71" t="str">
            <v>FCA SHANGAI-OUT-China-OUT-FIRE/GSE</v>
          </cell>
          <cell r="W71" t="str">
            <v>OUT</v>
          </cell>
          <cell r="X71" t="str">
            <v>Outside of Brazil</v>
          </cell>
          <cell r="Y71" t="str">
            <v>Supplier from GEMAP</v>
          </cell>
          <cell r="Z71" t="str">
            <v>World Sourced Parts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 t="str">
            <v/>
          </cell>
          <cell r="AG71">
            <v>0</v>
          </cell>
          <cell r="AH71"/>
          <cell r="AI71"/>
          <cell r="AJ71"/>
          <cell r="AK71"/>
          <cell r="AL71"/>
          <cell r="AM71"/>
          <cell r="AN71">
            <v>0</v>
          </cell>
          <cell r="AO71">
            <v>0</v>
          </cell>
          <cell r="AP71">
            <v>1</v>
          </cell>
          <cell r="AQ71">
            <v>4</v>
          </cell>
          <cell r="AR71">
            <v>0</v>
          </cell>
          <cell r="AS71" t="b">
            <v>0</v>
          </cell>
          <cell r="AT71">
            <v>0</v>
          </cell>
          <cell r="AU71" t="b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 t="str">
            <v>NO</v>
          </cell>
          <cell r="BA71" t="str">
            <v/>
          </cell>
          <cell r="BB71" t="str">
            <v/>
          </cell>
          <cell r="BC71">
            <v>0</v>
          </cell>
          <cell r="BD71">
            <v>0</v>
          </cell>
          <cell r="BE71">
            <v>0</v>
          </cell>
        </row>
        <row r="72">
          <cell r="A72" t="str">
            <v>552657030800000063</v>
          </cell>
          <cell r="B72">
            <v>552657030</v>
          </cell>
          <cell r="C72" t="str">
            <v>BLOCO MOTOR INFERIOR</v>
          </cell>
          <cell r="D72" t="str">
            <v>FIRE/GSE</v>
          </cell>
          <cell r="E72">
            <v>1</v>
          </cell>
          <cell r="F72" t="str">
            <v>NO</v>
          </cell>
          <cell r="G72">
            <v>15.367000000000001</v>
          </cell>
          <cell r="H72" t="str">
            <v>RTM</v>
          </cell>
          <cell r="I72" t="str">
            <v>Galpão 9</v>
          </cell>
          <cell r="J72">
            <v>0</v>
          </cell>
          <cell r="K72" t="str">
            <v>INATIVO</v>
          </cell>
          <cell r="L72"/>
          <cell r="M72" t="str">
            <v>Capital Circulante</v>
          </cell>
          <cell r="N72" t="str">
            <v>INATIVO</v>
          </cell>
          <cell r="O72">
            <v>1251</v>
          </cell>
          <cell r="P72">
            <v>800000063</v>
          </cell>
          <cell r="Q72" t="str">
            <v>FIAT AUTO SPA</v>
          </cell>
          <cell r="R72" t="str">
            <v>Torino</v>
          </cell>
          <cell r="S72" t="str">
            <v>TO</v>
          </cell>
          <cell r="T72" t="str">
            <v>Italia</v>
          </cell>
          <cell r="U72">
            <v>1</v>
          </cell>
          <cell r="V72" t="str">
            <v>FIAT AUTO SPA-OUT-Italia-OUT-FIRE/GSE</v>
          </cell>
          <cell r="W72" t="str">
            <v>OUT</v>
          </cell>
          <cell r="X72" t="str">
            <v>Outside of Brazil</v>
          </cell>
          <cell r="Y72" t="str">
            <v>Supplier from GEMAP</v>
          </cell>
          <cell r="Z72" t="str">
            <v>INATIVO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 t="str">
            <v/>
          </cell>
          <cell r="AG72">
            <v>0</v>
          </cell>
          <cell r="AH72"/>
          <cell r="AI72"/>
          <cell r="AJ72"/>
          <cell r="AK72"/>
          <cell r="AL72"/>
          <cell r="AM72"/>
          <cell r="AN72">
            <v>0</v>
          </cell>
          <cell r="AO72">
            <v>0</v>
          </cell>
          <cell r="AP72">
            <v>1</v>
          </cell>
          <cell r="AQ72">
            <v>4</v>
          </cell>
          <cell r="AR72">
            <v>0</v>
          </cell>
          <cell r="AS72" t="b">
            <v>0</v>
          </cell>
          <cell r="AT72">
            <v>0</v>
          </cell>
          <cell r="AU72" t="b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 t="str">
            <v>NO</v>
          </cell>
          <cell r="BA72" t="str">
            <v/>
          </cell>
          <cell r="BB72" t="str">
            <v/>
          </cell>
          <cell r="BC72">
            <v>0</v>
          </cell>
          <cell r="BD72">
            <v>0</v>
          </cell>
          <cell r="BE72">
            <v>0</v>
          </cell>
        </row>
        <row r="73">
          <cell r="A73" t="str">
            <v>552657037800006295</v>
          </cell>
          <cell r="B73">
            <v>552657037</v>
          </cell>
          <cell r="C73" t="str">
            <v>BLOCO MOTOR INFERIOR - SEMI-US</v>
          </cell>
          <cell r="D73" t="str">
            <v>FIRE/GSE</v>
          </cell>
          <cell r="E73">
            <v>1</v>
          </cell>
          <cell r="F73" t="str">
            <v>NO</v>
          </cell>
          <cell r="G73">
            <v>3.9660000000000002</v>
          </cell>
          <cell r="H73" t="str">
            <v>Part Dump</v>
          </cell>
          <cell r="I73" t="str">
            <v>Galpão 9</v>
          </cell>
          <cell r="J73">
            <v>480</v>
          </cell>
          <cell r="K73" t="str">
            <v>ATIVO</v>
          </cell>
          <cell r="L73"/>
          <cell r="M73" t="str">
            <v>Capital Circulante</v>
          </cell>
          <cell r="N73" t="str">
            <v>Sourcing</v>
          </cell>
          <cell r="O73">
            <v>56589</v>
          </cell>
          <cell r="P73">
            <v>800006295</v>
          </cell>
          <cell r="Q73" t="str">
            <v>OMR</v>
          </cell>
          <cell r="R73" t="str">
            <v>Sete Lagoas</v>
          </cell>
          <cell r="S73" t="str">
            <v>MG</v>
          </cell>
          <cell r="T73" t="str">
            <v>Brasil</v>
          </cell>
          <cell r="U73">
            <v>1</v>
          </cell>
          <cell r="V73" t="str">
            <v>OMR-Sete Lagoas--MG-FCA-FIRE/GSE</v>
          </cell>
          <cell r="W73" t="str">
            <v>MG</v>
          </cell>
          <cell r="X73" t="str">
            <v>Brazil</v>
          </cell>
          <cell r="Y73" t="str">
            <v>Supplier from GEMAP</v>
          </cell>
          <cell r="Z73" t="str">
            <v>World Sourced Parts</v>
          </cell>
          <cell r="AA73">
            <v>0.72</v>
          </cell>
          <cell r="AB73">
            <v>0.72</v>
          </cell>
          <cell r="AC73">
            <v>0</v>
          </cell>
          <cell r="AD73">
            <v>0.72</v>
          </cell>
          <cell r="AE73">
            <v>0.72</v>
          </cell>
          <cell r="AF73" t="str">
            <v/>
          </cell>
          <cell r="AG73" t="str">
            <v>Elog F</v>
          </cell>
          <cell r="AH73" t="str">
            <v>T149</v>
          </cell>
          <cell r="AI73">
            <v>8</v>
          </cell>
          <cell r="AJ73" t="str">
            <v>Elog F</v>
          </cell>
          <cell r="AK73"/>
          <cell r="AL73"/>
          <cell r="AM73"/>
          <cell r="AN73" t="str">
            <v>T149</v>
          </cell>
          <cell r="AO73">
            <v>12</v>
          </cell>
          <cell r="AP73">
            <v>2</v>
          </cell>
          <cell r="AQ73">
            <v>4</v>
          </cell>
          <cell r="AR73">
            <v>14.2</v>
          </cell>
          <cell r="AS73">
            <v>219</v>
          </cell>
          <cell r="AT73">
            <v>24.200000000000003</v>
          </cell>
          <cell r="AU73">
            <v>291</v>
          </cell>
          <cell r="AV73">
            <v>8</v>
          </cell>
          <cell r="AW73">
            <v>1.2</v>
          </cell>
          <cell r="AX73">
            <v>1</v>
          </cell>
          <cell r="AY73">
            <v>0.01</v>
          </cell>
          <cell r="AZ73" t="str">
            <v>NO</v>
          </cell>
          <cell r="BA73" t="str">
            <v/>
          </cell>
          <cell r="BB73" t="str">
            <v/>
          </cell>
          <cell r="BC73">
            <v>0</v>
          </cell>
          <cell r="BD73">
            <v>0</v>
          </cell>
          <cell r="BE73">
            <v>1.5</v>
          </cell>
        </row>
        <row r="74">
          <cell r="A74" t="str">
            <v>552681677800006295</v>
          </cell>
          <cell r="B74">
            <v>552681677</v>
          </cell>
          <cell r="C74" t="str">
            <v>BLOCO MOTOR INFERIOR - SEMI-US</v>
          </cell>
          <cell r="D74" t="str">
            <v>FIRE/GSE</v>
          </cell>
          <cell r="E74">
            <v>1</v>
          </cell>
          <cell r="F74" t="str">
            <v>NO</v>
          </cell>
          <cell r="G74">
            <v>4.7750000000000004</v>
          </cell>
          <cell r="H74" t="str">
            <v>Part Dump</v>
          </cell>
          <cell r="I74" t="str">
            <v>Galpão 9</v>
          </cell>
          <cell r="J74">
            <v>960</v>
          </cell>
          <cell r="K74" t="str">
            <v>ATIVO</v>
          </cell>
          <cell r="L74"/>
          <cell r="M74" t="str">
            <v>Capital Circulante</v>
          </cell>
          <cell r="N74" t="str">
            <v>Sourcing</v>
          </cell>
          <cell r="O74">
            <v>56589</v>
          </cell>
          <cell r="P74">
            <v>800006295</v>
          </cell>
          <cell r="Q74" t="str">
            <v>OMR</v>
          </cell>
          <cell r="R74" t="str">
            <v>Sete Lagoas</v>
          </cell>
          <cell r="S74" t="str">
            <v>MG</v>
          </cell>
          <cell r="T74" t="str">
            <v>Brasil</v>
          </cell>
          <cell r="U74">
            <v>1</v>
          </cell>
          <cell r="V74" t="str">
            <v>OMR-Sete Lagoas--MG-FCA-FIRE/GSE</v>
          </cell>
          <cell r="W74" t="str">
            <v>MG</v>
          </cell>
          <cell r="X74" t="str">
            <v>Brazil</v>
          </cell>
          <cell r="Y74" t="str">
            <v>Supplier from GEMAP</v>
          </cell>
          <cell r="Z74" t="str">
            <v>World Sourced Parts</v>
          </cell>
          <cell r="AA74">
            <v>1.44</v>
          </cell>
          <cell r="AB74">
            <v>1.44</v>
          </cell>
          <cell r="AC74">
            <v>0</v>
          </cell>
          <cell r="AD74">
            <v>1.44</v>
          </cell>
          <cell r="AE74">
            <v>1.44</v>
          </cell>
          <cell r="AF74" t="str">
            <v/>
          </cell>
          <cell r="AG74" t="str">
            <v>Elog F</v>
          </cell>
          <cell r="AH74" t="str">
            <v>T149</v>
          </cell>
          <cell r="AI74">
            <v>8</v>
          </cell>
          <cell r="AJ74" t="str">
            <v>Elog F</v>
          </cell>
          <cell r="AK74" t="str">
            <v>utilizado o palete fechado por causa da altura da peça</v>
          </cell>
          <cell r="AL74"/>
          <cell r="AM74"/>
          <cell r="AN74" t="str">
            <v>T149</v>
          </cell>
          <cell r="AO74">
            <v>24</v>
          </cell>
          <cell r="AP74">
            <v>2</v>
          </cell>
          <cell r="AQ74">
            <v>4</v>
          </cell>
          <cell r="AR74">
            <v>14.2</v>
          </cell>
          <cell r="AS74">
            <v>437</v>
          </cell>
          <cell r="AT74">
            <v>24.200000000000003</v>
          </cell>
          <cell r="AU74">
            <v>581</v>
          </cell>
          <cell r="AV74">
            <v>8</v>
          </cell>
          <cell r="AW74">
            <v>1.2</v>
          </cell>
          <cell r="AX74">
            <v>1</v>
          </cell>
          <cell r="AY74">
            <v>0.01</v>
          </cell>
          <cell r="AZ74" t="str">
            <v>NO</v>
          </cell>
          <cell r="BA74" t="str">
            <v/>
          </cell>
          <cell r="BB74" t="str">
            <v/>
          </cell>
          <cell r="BC74">
            <v>0</v>
          </cell>
          <cell r="BD74">
            <v>0</v>
          </cell>
          <cell r="BE74">
            <v>1.5</v>
          </cell>
        </row>
        <row r="75">
          <cell r="A75" t="str">
            <v>463494670800000063</v>
          </cell>
          <cell r="B75">
            <v>463494670</v>
          </cell>
          <cell r="C75" t="str">
            <v>BLOCO MOTOR INFERIOR SEMI USIN</v>
          </cell>
          <cell r="D75" t="str">
            <v>FIRE/GSE</v>
          </cell>
          <cell r="E75">
            <v>1</v>
          </cell>
          <cell r="F75" t="str">
            <v>NO</v>
          </cell>
          <cell r="G75">
            <v>3.9660000000000002</v>
          </cell>
          <cell r="H75" t="str">
            <v>RTM</v>
          </cell>
          <cell r="I75" t="str">
            <v>Galpão 9</v>
          </cell>
          <cell r="J75">
            <v>0</v>
          </cell>
          <cell r="K75" t="str">
            <v>INATIVO</v>
          </cell>
          <cell r="L75"/>
          <cell r="M75" t="str">
            <v>Capital Circulante</v>
          </cell>
          <cell r="N75" t="str">
            <v>INATIVO</v>
          </cell>
          <cell r="O75">
            <v>1251</v>
          </cell>
          <cell r="P75">
            <v>800000063</v>
          </cell>
          <cell r="Q75" t="str">
            <v>FIAT AUTO SPA</v>
          </cell>
          <cell r="R75" t="str">
            <v>Torino</v>
          </cell>
          <cell r="S75" t="str">
            <v>TO</v>
          </cell>
          <cell r="T75" t="str">
            <v>Italia</v>
          </cell>
          <cell r="U75">
            <v>1</v>
          </cell>
          <cell r="V75" t="str">
            <v>FIAT AUTO SPA-OUT-Italia-OUT-FIRE/GSE</v>
          </cell>
          <cell r="W75" t="str">
            <v>OUT</v>
          </cell>
          <cell r="X75" t="str">
            <v>Outside of Brazil</v>
          </cell>
          <cell r="Y75" t="str">
            <v>Supplier from GEMAP</v>
          </cell>
          <cell r="Z75" t="str">
            <v>INATIVO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 t="str">
            <v/>
          </cell>
          <cell r="AG75">
            <v>0</v>
          </cell>
          <cell r="AH75"/>
          <cell r="AI75"/>
          <cell r="AJ75"/>
          <cell r="AK75"/>
          <cell r="AL75"/>
          <cell r="AM75"/>
          <cell r="AN75">
            <v>0</v>
          </cell>
          <cell r="AO75">
            <v>0</v>
          </cell>
          <cell r="AP75">
            <v>1</v>
          </cell>
          <cell r="AQ75">
            <v>4</v>
          </cell>
          <cell r="AR75">
            <v>0</v>
          </cell>
          <cell r="AS75" t="b">
            <v>0</v>
          </cell>
          <cell r="AT75">
            <v>0</v>
          </cell>
          <cell r="AU75" t="b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 t="str">
            <v>NO</v>
          </cell>
          <cell r="BA75" t="str">
            <v/>
          </cell>
          <cell r="BB75" t="str">
            <v/>
          </cell>
          <cell r="BC75">
            <v>0</v>
          </cell>
          <cell r="BD75">
            <v>0</v>
          </cell>
          <cell r="BE75">
            <v>0</v>
          </cell>
        </row>
        <row r="76">
          <cell r="A76" t="str">
            <v>463384907800006295</v>
          </cell>
          <cell r="B76">
            <v>463384907</v>
          </cell>
          <cell r="C76" t="str">
            <v>BLOCO MOTOR INFERIOR SEMI USIN</v>
          </cell>
          <cell r="D76" t="str">
            <v>FIRE/GSE</v>
          </cell>
          <cell r="E76">
            <v>1</v>
          </cell>
          <cell r="F76" t="str">
            <v>NO</v>
          </cell>
          <cell r="G76">
            <v>3.9660000000000002</v>
          </cell>
          <cell r="H76" t="str">
            <v>Part Dump</v>
          </cell>
          <cell r="I76" t="str">
            <v>Galpão 9</v>
          </cell>
          <cell r="J76">
            <v>900</v>
          </cell>
          <cell r="K76" t="str">
            <v>ATIVO</v>
          </cell>
          <cell r="L76"/>
          <cell r="M76" t="str">
            <v>Capital Circulante</v>
          </cell>
          <cell r="N76" t="str">
            <v>Sourcing</v>
          </cell>
          <cell r="O76">
            <v>56589</v>
          </cell>
          <cell r="P76">
            <v>800006295</v>
          </cell>
          <cell r="Q76" t="str">
            <v>OMR</v>
          </cell>
          <cell r="R76" t="str">
            <v>Sete Lagoas</v>
          </cell>
          <cell r="S76" t="str">
            <v>MG</v>
          </cell>
          <cell r="T76" t="str">
            <v>Brasil</v>
          </cell>
          <cell r="U76">
            <v>1</v>
          </cell>
          <cell r="V76" t="str">
            <v>OMR-Sete Lagoas--MG-FCA-FIRE/GSE</v>
          </cell>
          <cell r="W76" t="str">
            <v>MG</v>
          </cell>
          <cell r="X76" t="str">
            <v>Brazil</v>
          </cell>
          <cell r="Y76" t="str">
            <v>Supplier from GEMAP</v>
          </cell>
          <cell r="Z76" t="str">
            <v>World Sourced Parts</v>
          </cell>
          <cell r="AA76">
            <v>36.798299999999998</v>
          </cell>
          <cell r="AB76">
            <v>36.798299999999998</v>
          </cell>
          <cell r="AC76">
            <v>0</v>
          </cell>
          <cell r="AD76">
            <v>36.798299999999998</v>
          </cell>
          <cell r="AE76">
            <v>36.798299999999998</v>
          </cell>
          <cell r="AF76" t="str">
            <v/>
          </cell>
          <cell r="AG76" t="str">
            <v>Elog F</v>
          </cell>
          <cell r="AH76" t="str">
            <v>T249</v>
          </cell>
          <cell r="AI76">
            <v>3</v>
          </cell>
          <cell r="AJ76" t="str">
            <v>Elog F</v>
          </cell>
          <cell r="AK76"/>
          <cell r="AL76"/>
          <cell r="AM76"/>
          <cell r="AN76" t="str">
            <v>T249</v>
          </cell>
          <cell r="AO76">
            <v>60</v>
          </cell>
          <cell r="AP76">
            <v>2</v>
          </cell>
          <cell r="AQ76">
            <v>4</v>
          </cell>
          <cell r="AR76">
            <v>14.2</v>
          </cell>
          <cell r="AS76">
            <v>1092</v>
          </cell>
          <cell r="AT76">
            <v>24.200000000000003</v>
          </cell>
          <cell r="AU76">
            <v>1452</v>
          </cell>
          <cell r="AV76">
            <v>3</v>
          </cell>
          <cell r="AW76">
            <v>1.18</v>
          </cell>
          <cell r="AX76">
            <v>0.495</v>
          </cell>
          <cell r="AY76">
            <v>0.21</v>
          </cell>
          <cell r="AZ76" t="str">
            <v>NO</v>
          </cell>
          <cell r="BA76" t="str">
            <v/>
          </cell>
          <cell r="BB76" t="str">
            <v/>
          </cell>
          <cell r="BC76">
            <v>0</v>
          </cell>
          <cell r="BD76">
            <v>0</v>
          </cell>
          <cell r="BE76">
            <v>7</v>
          </cell>
        </row>
        <row r="77">
          <cell r="A77" t="str">
            <v>463384997800006295</v>
          </cell>
          <cell r="B77">
            <v>463384997</v>
          </cell>
          <cell r="C77" t="str">
            <v>BLOCO MOTOR INFERIOR SEMI USIN</v>
          </cell>
          <cell r="D77" t="str">
            <v>FIRE/GSE</v>
          </cell>
          <cell r="E77">
            <v>1</v>
          </cell>
          <cell r="F77" t="str">
            <v>NO</v>
          </cell>
          <cell r="G77">
            <v>3.9660000000000002</v>
          </cell>
          <cell r="H77" t="str">
            <v>Part Dump</v>
          </cell>
          <cell r="I77" t="str">
            <v>Galpão 9</v>
          </cell>
          <cell r="J77">
            <v>600</v>
          </cell>
          <cell r="K77" t="str">
            <v>ATIVO</v>
          </cell>
          <cell r="L77"/>
          <cell r="M77" t="str">
            <v>Capital Circulante</v>
          </cell>
          <cell r="N77" t="str">
            <v>Sourcing</v>
          </cell>
          <cell r="O77">
            <v>56589</v>
          </cell>
          <cell r="P77">
            <v>800006295</v>
          </cell>
          <cell r="Q77" t="str">
            <v>OMR</v>
          </cell>
          <cell r="R77" t="str">
            <v>Sete Lagoas</v>
          </cell>
          <cell r="S77" t="str">
            <v>MG</v>
          </cell>
          <cell r="T77" t="str">
            <v>Brasil</v>
          </cell>
          <cell r="U77">
            <v>1</v>
          </cell>
          <cell r="V77" t="str">
            <v>OMR-Sete Lagoas--MG-FCA-FIRE/GSE</v>
          </cell>
          <cell r="W77" t="str">
            <v>MG</v>
          </cell>
          <cell r="X77" t="str">
            <v>Brazil</v>
          </cell>
          <cell r="Y77" t="str">
            <v>Supplier from GEMAP</v>
          </cell>
          <cell r="Z77" t="str">
            <v>World Sourced Parts</v>
          </cell>
          <cell r="AA77">
            <v>12.167999999999999</v>
          </cell>
          <cell r="AB77">
            <v>12.167999999999999</v>
          </cell>
          <cell r="AC77">
            <v>0</v>
          </cell>
          <cell r="AD77">
            <v>12.167999999999999</v>
          </cell>
          <cell r="AE77">
            <v>12.167999999999999</v>
          </cell>
          <cell r="AF77" t="str">
            <v/>
          </cell>
          <cell r="AG77" t="str">
            <v>PFEP Validado Op</v>
          </cell>
          <cell r="AH77" t="str">
            <v>T127</v>
          </cell>
          <cell r="AI77">
            <v>48</v>
          </cell>
          <cell r="AJ77" t="str">
            <v>PFEP Validado Op</v>
          </cell>
          <cell r="AK77"/>
          <cell r="AL77"/>
          <cell r="AM77"/>
          <cell r="AN77" t="str">
            <v>T127</v>
          </cell>
          <cell r="AO77">
            <v>2.6</v>
          </cell>
          <cell r="AP77">
            <v>2</v>
          </cell>
          <cell r="AQ77">
            <v>4</v>
          </cell>
          <cell r="AR77">
            <v>14.2</v>
          </cell>
          <cell r="AS77">
            <v>48</v>
          </cell>
          <cell r="AT77">
            <v>24.200000000000003</v>
          </cell>
          <cell r="AU77">
            <v>63</v>
          </cell>
          <cell r="AV77">
            <v>48</v>
          </cell>
          <cell r="AW77">
            <v>1.2</v>
          </cell>
          <cell r="AX77">
            <v>1</v>
          </cell>
          <cell r="AY77">
            <v>0.78</v>
          </cell>
          <cell r="AZ77" t="str">
            <v>NO</v>
          </cell>
          <cell r="BA77" t="str">
            <v/>
          </cell>
          <cell r="BB77" t="str">
            <v/>
          </cell>
          <cell r="BC77">
            <v>2</v>
          </cell>
          <cell r="BD77">
            <v>3</v>
          </cell>
          <cell r="BE77">
            <v>10</v>
          </cell>
        </row>
        <row r="78">
          <cell r="A78" t="str">
            <v>463379748800000015</v>
          </cell>
          <cell r="B78">
            <v>463379748</v>
          </cell>
          <cell r="C78" t="str">
            <v>BLOCO MOTOR SEMI-USINADO</v>
          </cell>
          <cell r="D78" t="str">
            <v>FIRE/GSE</v>
          </cell>
          <cell r="E78">
            <v>1</v>
          </cell>
          <cell r="F78" t="str">
            <v>NO</v>
          </cell>
          <cell r="G78">
            <v>34.69</v>
          </cell>
          <cell r="H78" t="str">
            <v>Similarity</v>
          </cell>
          <cell r="I78" t="str">
            <v>Galpão 9</v>
          </cell>
          <cell r="J78">
            <v>630</v>
          </cell>
          <cell r="K78" t="str">
            <v>INATIVO</v>
          </cell>
          <cell r="L78"/>
          <cell r="M78" t="str">
            <v>Capital Circulante</v>
          </cell>
          <cell r="N78" t="str">
            <v>INATIVO</v>
          </cell>
          <cell r="O78">
            <v>1020</v>
          </cell>
          <cell r="P78">
            <v>800000015</v>
          </cell>
          <cell r="Q78" t="str">
            <v>TEKSID ALUMINIO</v>
          </cell>
          <cell r="R78" t="str">
            <v>Betim</v>
          </cell>
          <cell r="S78" t="str">
            <v>MG</v>
          </cell>
          <cell r="T78" t="str">
            <v>Brasil</v>
          </cell>
          <cell r="U78">
            <v>0</v>
          </cell>
          <cell r="V78" t="str">
            <v>TEKSID ALUMINIO-OUT-INATIVO-OUT-FIRE/GSE</v>
          </cell>
          <cell r="W78" t="str">
            <v>OUT</v>
          </cell>
          <cell r="X78" t="str">
            <v>OUT</v>
          </cell>
          <cell r="Y78" t="str">
            <v>Supplier from GEMAP</v>
          </cell>
          <cell r="Z78" t="str">
            <v>INATIVO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 t="str">
            <v/>
          </cell>
          <cell r="AG78" t="str">
            <v>PFEP Validado Op</v>
          </cell>
          <cell r="AH78" t="str">
            <v>T184-1</v>
          </cell>
          <cell r="AI78">
            <v>24</v>
          </cell>
          <cell r="AJ78" t="str">
            <v>PFEP Validado Op</v>
          </cell>
          <cell r="AK78"/>
          <cell r="AL78"/>
          <cell r="AM78"/>
          <cell r="AN78" t="str">
            <v>T184-1</v>
          </cell>
          <cell r="AO78">
            <v>5.4</v>
          </cell>
          <cell r="AP78">
            <v>1</v>
          </cell>
          <cell r="AQ78">
            <v>4</v>
          </cell>
          <cell r="AR78">
            <v>0</v>
          </cell>
          <cell r="AS78" t="b">
            <v>0</v>
          </cell>
          <cell r="AT78">
            <v>0</v>
          </cell>
          <cell r="AU78" t="b">
            <v>0</v>
          </cell>
          <cell r="AV78">
            <v>24</v>
          </cell>
          <cell r="AW78">
            <v>1.2</v>
          </cell>
          <cell r="AX78">
            <v>1</v>
          </cell>
          <cell r="AY78">
            <v>1.113</v>
          </cell>
          <cell r="AZ78" t="str">
            <v>NO</v>
          </cell>
          <cell r="BA78" t="str">
            <v/>
          </cell>
          <cell r="BB78" t="str">
            <v/>
          </cell>
          <cell r="BC78">
            <v>2</v>
          </cell>
          <cell r="BD78">
            <v>3</v>
          </cell>
          <cell r="BE78">
            <v>10</v>
          </cell>
        </row>
        <row r="79">
          <cell r="A79" t="str">
            <v>463379778800000015</v>
          </cell>
          <cell r="B79">
            <v>463379778</v>
          </cell>
          <cell r="C79" t="str">
            <v>BLOCO MOTOR SEMI-USINADO</v>
          </cell>
          <cell r="D79" t="str">
            <v>FIRE/GSE</v>
          </cell>
          <cell r="E79">
            <v>1</v>
          </cell>
          <cell r="F79" t="str">
            <v>NO</v>
          </cell>
          <cell r="G79">
            <v>17.850000000000001</v>
          </cell>
          <cell r="H79" t="str">
            <v>Part Dump</v>
          </cell>
          <cell r="I79" t="str">
            <v>Galpão 9</v>
          </cell>
          <cell r="J79">
            <v>900</v>
          </cell>
          <cell r="K79" t="str">
            <v>ATIVO</v>
          </cell>
          <cell r="L79"/>
          <cell r="M79" t="str">
            <v>Capital Circulante</v>
          </cell>
          <cell r="N79" t="str">
            <v>Sourcing</v>
          </cell>
          <cell r="O79">
            <v>1020</v>
          </cell>
          <cell r="P79">
            <v>800000015</v>
          </cell>
          <cell r="Q79" t="str">
            <v>TEKSID ALUMINIO</v>
          </cell>
          <cell r="R79" t="str">
            <v>Betim</v>
          </cell>
          <cell r="S79" t="str">
            <v>MG</v>
          </cell>
          <cell r="T79" t="str">
            <v>Brasil</v>
          </cell>
          <cell r="U79">
            <v>1</v>
          </cell>
          <cell r="V79" t="str">
            <v>TEKSID ALUMINIO-Betim--MG-FCA-FIRE/GSE</v>
          </cell>
          <cell r="W79" t="str">
            <v>MG</v>
          </cell>
          <cell r="X79" t="str">
            <v>Brazil</v>
          </cell>
          <cell r="Y79" t="str">
            <v>Supplier from GEMAP</v>
          </cell>
          <cell r="Z79" t="str">
            <v>World Sourced Parts</v>
          </cell>
          <cell r="AA79">
            <v>52.550299999999993</v>
          </cell>
          <cell r="AB79">
            <v>52.550299999999993</v>
          </cell>
          <cell r="AC79">
            <v>0</v>
          </cell>
          <cell r="AD79">
            <v>52.550299999999993</v>
          </cell>
          <cell r="AE79">
            <v>52.5503</v>
          </cell>
          <cell r="AF79" t="str">
            <v/>
          </cell>
          <cell r="AG79" t="str">
            <v>Survey fornecedor</v>
          </cell>
          <cell r="AH79" t="str">
            <v>TGVB</v>
          </cell>
          <cell r="AI79">
            <v>18</v>
          </cell>
          <cell r="AJ79" t="str">
            <v>Survey fornecedor</v>
          </cell>
          <cell r="AK79" t="str">
            <v>Atualizado em 06/09/2022</v>
          </cell>
          <cell r="AL79"/>
          <cell r="AM79"/>
          <cell r="AN79" t="str">
            <v>TGVB</v>
          </cell>
          <cell r="AO79">
            <v>10</v>
          </cell>
          <cell r="AP79">
            <v>4</v>
          </cell>
          <cell r="AQ79">
            <v>4</v>
          </cell>
          <cell r="AR79">
            <v>14.2</v>
          </cell>
          <cell r="AS79">
            <v>182</v>
          </cell>
          <cell r="AT79">
            <v>24.200000000000003</v>
          </cell>
          <cell r="AU79">
            <v>242</v>
          </cell>
          <cell r="AV79">
            <v>18</v>
          </cell>
          <cell r="AW79">
            <v>1.21</v>
          </cell>
          <cell r="AX79">
            <v>1.01</v>
          </cell>
          <cell r="AY79">
            <v>0.86</v>
          </cell>
          <cell r="AZ79" t="str">
            <v>NO</v>
          </cell>
          <cell r="BA79" t="str">
            <v/>
          </cell>
          <cell r="BB79" t="str">
            <v/>
          </cell>
          <cell r="BC79">
            <v>2</v>
          </cell>
          <cell r="BD79">
            <v>3</v>
          </cell>
          <cell r="BE79">
            <v>3</v>
          </cell>
        </row>
        <row r="80">
          <cell r="A80" t="str">
            <v>463379748800000063</v>
          </cell>
          <cell r="B80">
            <v>463379748</v>
          </cell>
          <cell r="C80" t="str">
            <v>BLOCO MOTOR SEMI-USINADO</v>
          </cell>
          <cell r="D80" t="str">
            <v>FIRE/GSE</v>
          </cell>
          <cell r="E80">
            <v>1</v>
          </cell>
          <cell r="F80" t="str">
            <v>NO</v>
          </cell>
          <cell r="G80">
            <v>34.69</v>
          </cell>
          <cell r="H80" t="str">
            <v>Similarity</v>
          </cell>
          <cell r="I80" t="str">
            <v>Galpão 9</v>
          </cell>
          <cell r="J80">
            <v>0</v>
          </cell>
          <cell r="K80" t="str">
            <v>ATIVO</v>
          </cell>
          <cell r="L80"/>
          <cell r="M80" t="str">
            <v>Capital Circulante</v>
          </cell>
          <cell r="N80" t="str">
            <v>Sourcing</v>
          </cell>
          <cell r="O80">
            <v>1251</v>
          </cell>
          <cell r="P80">
            <v>800000063</v>
          </cell>
          <cell r="Q80" t="str">
            <v>FIAT AUTO SPA</v>
          </cell>
          <cell r="R80" t="str">
            <v>Torino</v>
          </cell>
          <cell r="S80" t="str">
            <v>TO</v>
          </cell>
          <cell r="T80" t="str">
            <v>Italia</v>
          </cell>
          <cell r="U80">
            <v>1</v>
          </cell>
          <cell r="V80" t="str">
            <v>FIAT AUTO SPA-OUT-Italia-OUT-FIRE/GSE</v>
          </cell>
          <cell r="W80" t="str">
            <v>OUT</v>
          </cell>
          <cell r="X80" t="str">
            <v>Outside of Brazil</v>
          </cell>
          <cell r="Y80" t="str">
            <v>Supplier from GEMAP</v>
          </cell>
          <cell r="Z80" t="str">
            <v>World Sourced Parts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 t="str">
            <v/>
          </cell>
          <cell r="AG80" t="str">
            <v>PFEP Validado Op</v>
          </cell>
          <cell r="AH80" t="str">
            <v>T184-1</v>
          </cell>
          <cell r="AI80">
            <v>24</v>
          </cell>
          <cell r="AJ80" t="str">
            <v>PFEP Validado Op</v>
          </cell>
          <cell r="AK80"/>
          <cell r="AL80"/>
          <cell r="AM80"/>
          <cell r="AN80" t="str">
            <v>T184-1</v>
          </cell>
          <cell r="AO80">
            <v>0</v>
          </cell>
          <cell r="AP80">
            <v>1</v>
          </cell>
          <cell r="AQ80">
            <v>4</v>
          </cell>
          <cell r="AR80">
            <v>0</v>
          </cell>
          <cell r="AS80" t="b">
            <v>0</v>
          </cell>
          <cell r="AT80">
            <v>0</v>
          </cell>
          <cell r="AU80" t="b">
            <v>0</v>
          </cell>
          <cell r="AV80">
            <v>24</v>
          </cell>
          <cell r="AW80">
            <v>1.2</v>
          </cell>
          <cell r="AX80">
            <v>1</v>
          </cell>
          <cell r="AY80">
            <v>1.113</v>
          </cell>
          <cell r="AZ80" t="str">
            <v>NO</v>
          </cell>
          <cell r="BA80" t="str">
            <v/>
          </cell>
          <cell r="BB80" t="str">
            <v/>
          </cell>
          <cell r="BC80">
            <v>2</v>
          </cell>
          <cell r="BD80">
            <v>3</v>
          </cell>
          <cell r="BE80">
            <v>10</v>
          </cell>
        </row>
        <row r="81">
          <cell r="A81" t="str">
            <v>552189997800044479</v>
          </cell>
          <cell r="B81">
            <v>552189997</v>
          </cell>
          <cell r="C81" t="str">
            <v>BLOCO MOTOR SEMI-USINADO</v>
          </cell>
          <cell r="D81" t="str">
            <v>FIRE/GSE</v>
          </cell>
          <cell r="E81">
            <v>1</v>
          </cell>
          <cell r="F81" t="str">
            <v>NO</v>
          </cell>
          <cell r="G81">
            <v>22.8</v>
          </cell>
          <cell r="H81" t="str">
            <v>Part Dump</v>
          </cell>
          <cell r="I81" t="str">
            <v>Galpão 9</v>
          </cell>
          <cell r="J81">
            <v>0</v>
          </cell>
          <cell r="K81" t="str">
            <v>ATIVO</v>
          </cell>
          <cell r="L81"/>
          <cell r="M81" t="str">
            <v>Capital Circulante</v>
          </cell>
          <cell r="N81" t="str">
            <v>Sourcing</v>
          </cell>
          <cell r="O81">
            <v>45150</v>
          </cell>
          <cell r="P81">
            <v>800044479</v>
          </cell>
          <cell r="Q81" t="str">
            <v>TUPY MINAS GERAIS LTDA</v>
          </cell>
          <cell r="R81" t="str">
            <v>Betim</v>
          </cell>
          <cell r="S81" t="str">
            <v>MG</v>
          </cell>
          <cell r="T81" t="str">
            <v>Brasil</v>
          </cell>
          <cell r="U81">
            <v>1</v>
          </cell>
          <cell r="V81" t="str">
            <v>TUPY MINAS GERAIS LTDA-Betim--MG-FCA-FIRE/GSE</v>
          </cell>
          <cell r="W81" t="str">
            <v>MG</v>
          </cell>
          <cell r="X81" t="str">
            <v>Brazil</v>
          </cell>
          <cell r="Y81" t="str">
            <v>Supplier from GEMAP</v>
          </cell>
          <cell r="Z81" t="str">
            <v>World Sourced Parts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 t="str">
            <v/>
          </cell>
          <cell r="AG81" t="str">
            <v>Elog F</v>
          </cell>
          <cell r="AH81" t="str">
            <v>TFDR</v>
          </cell>
          <cell r="AI81">
            <v>40</v>
          </cell>
          <cell r="AJ81" t="str">
            <v>Elog F</v>
          </cell>
          <cell r="AK81"/>
          <cell r="AL81"/>
          <cell r="AM81"/>
          <cell r="AN81" t="str">
            <v>TFDR</v>
          </cell>
          <cell r="AO81">
            <v>0</v>
          </cell>
          <cell r="AP81">
            <v>2</v>
          </cell>
          <cell r="AQ81">
            <v>4</v>
          </cell>
          <cell r="AR81">
            <v>14.2</v>
          </cell>
          <cell r="AS81">
            <v>0</v>
          </cell>
          <cell r="AT81">
            <v>24.200000000000003</v>
          </cell>
          <cell r="AU81">
            <v>0</v>
          </cell>
          <cell r="AV81">
            <v>40</v>
          </cell>
          <cell r="AW81">
            <v>1.2</v>
          </cell>
          <cell r="AX81">
            <v>1</v>
          </cell>
          <cell r="AY81">
            <v>0.01</v>
          </cell>
          <cell r="AZ81" t="str">
            <v>NO</v>
          </cell>
          <cell r="BA81" t="str">
            <v/>
          </cell>
          <cell r="BB81" t="str">
            <v/>
          </cell>
          <cell r="BC81">
            <v>3</v>
          </cell>
          <cell r="BD81">
            <v>0</v>
          </cell>
          <cell r="BE81">
            <v>1.5</v>
          </cell>
        </row>
        <row r="82">
          <cell r="A82" t="str">
            <v>552821178800000015</v>
          </cell>
          <cell r="B82">
            <v>552821178</v>
          </cell>
          <cell r="C82" t="str">
            <v>BLOCO MOTOR SEMI-USINADO (1.0)</v>
          </cell>
          <cell r="D82" t="str">
            <v>FIRE/GSE</v>
          </cell>
          <cell r="E82">
            <v>1</v>
          </cell>
          <cell r="F82" t="str">
            <v>NO</v>
          </cell>
          <cell r="G82">
            <v>14.5</v>
          </cell>
          <cell r="H82" t="str">
            <v>RTM</v>
          </cell>
          <cell r="I82" t="str">
            <v>Galpão 9</v>
          </cell>
          <cell r="J82">
            <v>1800</v>
          </cell>
          <cell r="K82" t="str">
            <v>ATIVO</v>
          </cell>
          <cell r="L82"/>
          <cell r="M82" t="str">
            <v>Capital Circulante</v>
          </cell>
          <cell r="N82" t="str">
            <v>Sourcing</v>
          </cell>
          <cell r="O82">
            <v>1020</v>
          </cell>
          <cell r="P82">
            <v>800000015</v>
          </cell>
          <cell r="Q82" t="str">
            <v>TEKSID ALUMINIO</v>
          </cell>
          <cell r="R82" t="str">
            <v>Betim</v>
          </cell>
          <cell r="S82" t="str">
            <v>MG</v>
          </cell>
          <cell r="T82" t="str">
            <v>Brasil</v>
          </cell>
          <cell r="U82">
            <v>1</v>
          </cell>
          <cell r="V82" t="str">
            <v>TEKSID ALUMINIO-Betim--MG-FCA-FIRE/GSE</v>
          </cell>
          <cell r="W82" t="str">
            <v>MG</v>
          </cell>
          <cell r="X82" t="str">
            <v>Brazil</v>
          </cell>
          <cell r="Y82" t="str">
            <v>Supplier from GEMAP</v>
          </cell>
          <cell r="Z82" t="str">
            <v>World Sourced Parts</v>
          </cell>
          <cell r="AA82">
            <v>78.825449999999989</v>
          </cell>
          <cell r="AB82">
            <v>78.825449999999989</v>
          </cell>
          <cell r="AC82">
            <v>0</v>
          </cell>
          <cell r="AD82">
            <v>78.825449999999989</v>
          </cell>
          <cell r="AE82">
            <v>78.825449999999989</v>
          </cell>
          <cell r="AF82" t="str">
            <v/>
          </cell>
          <cell r="AG82" t="str">
            <v>Survey fornecedor</v>
          </cell>
          <cell r="AH82" t="str">
            <v>TGVB</v>
          </cell>
          <cell r="AI82">
            <v>24</v>
          </cell>
          <cell r="AJ82" t="str">
            <v>Survey fornecedor</v>
          </cell>
          <cell r="AK82" t="str">
            <v>Atualizado em 09/09/2022</v>
          </cell>
          <cell r="AL82"/>
          <cell r="AM82"/>
          <cell r="AN82" t="str">
            <v>TGVB</v>
          </cell>
          <cell r="AO82">
            <v>15</v>
          </cell>
          <cell r="AP82">
            <v>4</v>
          </cell>
          <cell r="AQ82">
            <v>4</v>
          </cell>
          <cell r="AR82">
            <v>14.2</v>
          </cell>
          <cell r="AS82">
            <v>273</v>
          </cell>
          <cell r="AT82">
            <v>24.200000000000003</v>
          </cell>
          <cell r="AU82">
            <v>363</v>
          </cell>
          <cell r="AV82">
            <v>24</v>
          </cell>
          <cell r="AW82">
            <v>1.21</v>
          </cell>
          <cell r="AX82">
            <v>1.01</v>
          </cell>
          <cell r="AY82">
            <v>0.86</v>
          </cell>
          <cell r="AZ82" t="str">
            <v>NO</v>
          </cell>
          <cell r="BA82" t="str">
            <v/>
          </cell>
          <cell r="BB82" t="str">
            <v/>
          </cell>
          <cell r="BC82">
            <v>2</v>
          </cell>
          <cell r="BD82">
            <v>3</v>
          </cell>
          <cell r="BE82">
            <v>3</v>
          </cell>
        </row>
        <row r="83">
          <cell r="A83" t="str">
            <v>552821208800000015</v>
          </cell>
          <cell r="B83">
            <v>552821208</v>
          </cell>
          <cell r="C83" t="str">
            <v>BLOCO MOTOR SEMI-USINADO (1.3)</v>
          </cell>
          <cell r="D83" t="str">
            <v>FIRE/GSE</v>
          </cell>
          <cell r="E83">
            <v>1</v>
          </cell>
          <cell r="F83" t="str">
            <v>NO</v>
          </cell>
          <cell r="G83">
            <v>14.5</v>
          </cell>
          <cell r="H83" t="str">
            <v>Similarity</v>
          </cell>
          <cell r="I83" t="str">
            <v>Galpão 9</v>
          </cell>
          <cell r="J83">
            <v>0</v>
          </cell>
          <cell r="K83" t="str">
            <v>ATIVO</v>
          </cell>
          <cell r="L83"/>
          <cell r="M83" t="str">
            <v>Capital Circulante</v>
          </cell>
          <cell r="N83" t="str">
            <v>Sourcing</v>
          </cell>
          <cell r="O83">
            <v>1020</v>
          </cell>
          <cell r="P83">
            <v>800000015</v>
          </cell>
          <cell r="Q83" t="str">
            <v>TEKSID ALUMINIO</v>
          </cell>
          <cell r="R83" t="str">
            <v>Betim</v>
          </cell>
          <cell r="S83" t="str">
            <v>MG</v>
          </cell>
          <cell r="T83" t="str">
            <v>Brasil</v>
          </cell>
          <cell r="U83">
            <v>1</v>
          </cell>
          <cell r="V83" t="str">
            <v>TEKSID ALUMINIO-Betim--MG-FCA-FIRE/GSE</v>
          </cell>
          <cell r="W83" t="str">
            <v>MG</v>
          </cell>
          <cell r="X83" t="str">
            <v>Brazil</v>
          </cell>
          <cell r="Y83" t="str">
            <v>Supplier from GEMAP</v>
          </cell>
          <cell r="Z83" t="str">
            <v>World Sourced Parts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 t="str">
            <v/>
          </cell>
          <cell r="AG83" t="str">
            <v>Survey fornecedor</v>
          </cell>
          <cell r="AH83" t="str">
            <v>TGVB</v>
          </cell>
          <cell r="AI83">
            <v>24</v>
          </cell>
          <cell r="AJ83" t="str">
            <v>Survey fornecedor</v>
          </cell>
          <cell r="AK83" t="str">
            <v>Atualizado em 09/09/2022</v>
          </cell>
          <cell r="AL83"/>
          <cell r="AM83"/>
          <cell r="AN83" t="str">
            <v>TGVB</v>
          </cell>
          <cell r="AO83">
            <v>0</v>
          </cell>
          <cell r="AP83">
            <v>4</v>
          </cell>
          <cell r="AQ83">
            <v>4</v>
          </cell>
          <cell r="AR83">
            <v>14.2</v>
          </cell>
          <cell r="AS83">
            <v>0</v>
          </cell>
          <cell r="AT83">
            <v>24.200000000000003</v>
          </cell>
          <cell r="AU83">
            <v>0</v>
          </cell>
          <cell r="AV83">
            <v>24</v>
          </cell>
          <cell r="AW83">
            <v>1.21</v>
          </cell>
          <cell r="AX83">
            <v>1.01</v>
          </cell>
          <cell r="AY83">
            <v>0.86</v>
          </cell>
          <cell r="AZ83" t="str">
            <v>NO</v>
          </cell>
          <cell r="BA83" t="str">
            <v/>
          </cell>
          <cell r="BB83" t="str">
            <v/>
          </cell>
          <cell r="BC83">
            <v>2</v>
          </cell>
          <cell r="BD83">
            <v>3</v>
          </cell>
          <cell r="BE83">
            <v>3</v>
          </cell>
        </row>
        <row r="84">
          <cell r="A84" t="str">
            <v>735022337800044479</v>
          </cell>
          <cell r="B84">
            <v>735022337</v>
          </cell>
          <cell r="C84" t="str">
            <v>BLOCO MOTOR SEMI-USINADO(1.4)</v>
          </cell>
          <cell r="D84" t="str">
            <v>FIRE/GSE</v>
          </cell>
          <cell r="E84">
            <v>1</v>
          </cell>
          <cell r="F84" t="str">
            <v>NO</v>
          </cell>
          <cell r="G84">
            <v>27.77</v>
          </cell>
          <cell r="H84" t="str">
            <v>Part Dump</v>
          </cell>
          <cell r="I84" t="str">
            <v>Galpão 9</v>
          </cell>
          <cell r="J84">
            <v>0</v>
          </cell>
          <cell r="K84" t="str">
            <v>ATIVO</v>
          </cell>
          <cell r="L84"/>
          <cell r="M84" t="str">
            <v>Capital Circulante</v>
          </cell>
          <cell r="N84" t="str">
            <v>Sourcing</v>
          </cell>
          <cell r="O84">
            <v>45150</v>
          </cell>
          <cell r="P84">
            <v>800044479</v>
          </cell>
          <cell r="Q84" t="str">
            <v>TUPY MINAS GERAIS LTDA</v>
          </cell>
          <cell r="R84" t="str">
            <v>Betim</v>
          </cell>
          <cell r="S84" t="str">
            <v>MG</v>
          </cell>
          <cell r="T84" t="str">
            <v>Brasil</v>
          </cell>
          <cell r="U84">
            <v>1</v>
          </cell>
          <cell r="V84" t="str">
            <v>TUPY MINAS GERAIS LTDA-Betim--MG-FCA-FIRE/GSE</v>
          </cell>
          <cell r="W84" t="str">
            <v>MG</v>
          </cell>
          <cell r="X84" t="str">
            <v>Brazil</v>
          </cell>
          <cell r="Y84" t="str">
            <v>Supplier from GEMAP</v>
          </cell>
          <cell r="Z84" t="str">
            <v>World Sourced Parts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 t="str">
            <v/>
          </cell>
          <cell r="AG84" t="str">
            <v>Elog F</v>
          </cell>
          <cell r="AH84" t="str">
            <v>TFDR</v>
          </cell>
          <cell r="AI84">
            <v>40</v>
          </cell>
          <cell r="AJ84" t="str">
            <v>Elog F</v>
          </cell>
          <cell r="AK84"/>
          <cell r="AL84"/>
          <cell r="AM84"/>
          <cell r="AN84" t="str">
            <v>TFDR</v>
          </cell>
          <cell r="AO84">
            <v>0</v>
          </cell>
          <cell r="AP84">
            <v>2</v>
          </cell>
          <cell r="AQ84">
            <v>4</v>
          </cell>
          <cell r="AR84">
            <v>14.2</v>
          </cell>
          <cell r="AS84">
            <v>0</v>
          </cell>
          <cell r="AT84">
            <v>24.200000000000003</v>
          </cell>
          <cell r="AU84">
            <v>0</v>
          </cell>
          <cell r="AV84">
            <v>40</v>
          </cell>
          <cell r="AW84">
            <v>1.2</v>
          </cell>
          <cell r="AX84">
            <v>1</v>
          </cell>
          <cell r="AY84">
            <v>0.01</v>
          </cell>
          <cell r="AZ84" t="str">
            <v>NO</v>
          </cell>
          <cell r="BA84" t="str">
            <v/>
          </cell>
          <cell r="BB84" t="str">
            <v/>
          </cell>
          <cell r="BC84">
            <v>3</v>
          </cell>
          <cell r="BD84">
            <v>0</v>
          </cell>
          <cell r="BE84">
            <v>1.5</v>
          </cell>
        </row>
        <row r="85">
          <cell r="A85" t="str">
            <v>463470880800000063</v>
          </cell>
          <cell r="B85">
            <v>463470880</v>
          </cell>
          <cell r="C85" t="str">
            <v>BLOCO MOTOR USINADO</v>
          </cell>
          <cell r="D85" t="str">
            <v>FIRE/GSE</v>
          </cell>
          <cell r="E85">
            <v>1</v>
          </cell>
          <cell r="F85" t="str">
            <v>YES</v>
          </cell>
          <cell r="G85">
            <v>34.69</v>
          </cell>
          <cell r="H85" t="str">
            <v>Similarity</v>
          </cell>
          <cell r="I85" t="str">
            <v>Galpão 9</v>
          </cell>
          <cell r="J85">
            <v>0</v>
          </cell>
          <cell r="K85" t="str">
            <v>INATIVO</v>
          </cell>
          <cell r="L85"/>
          <cell r="M85" t="str">
            <v>Capital Circulante</v>
          </cell>
          <cell r="N85" t="str">
            <v>INATIVO</v>
          </cell>
          <cell r="O85">
            <v>1251</v>
          </cell>
          <cell r="P85">
            <v>800000063</v>
          </cell>
          <cell r="Q85" t="str">
            <v>FIAT AUTO SPA</v>
          </cell>
          <cell r="R85" t="str">
            <v>Torino</v>
          </cell>
          <cell r="S85" t="str">
            <v>TO</v>
          </cell>
          <cell r="T85" t="str">
            <v>Italia</v>
          </cell>
          <cell r="U85">
            <v>1</v>
          </cell>
          <cell r="V85" t="str">
            <v>FIAT AUTO SPA-OUT-Italia-OUT-FIRE/GSE</v>
          </cell>
          <cell r="W85" t="str">
            <v>OUT</v>
          </cell>
          <cell r="X85" t="str">
            <v>Outside of Brazil</v>
          </cell>
          <cell r="Y85" t="str">
            <v>Supplier from GEMAP</v>
          </cell>
          <cell r="Z85" t="str">
            <v>INATIVO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 t="str">
            <v/>
          </cell>
          <cell r="AG85">
            <v>0</v>
          </cell>
          <cell r="AH85"/>
          <cell r="AI85"/>
          <cell r="AJ85"/>
          <cell r="AK85"/>
          <cell r="AL85"/>
          <cell r="AM85"/>
          <cell r="AN85">
            <v>0</v>
          </cell>
          <cell r="AO85">
            <v>0</v>
          </cell>
          <cell r="AP85">
            <v>1</v>
          </cell>
          <cell r="AQ85">
            <v>4</v>
          </cell>
          <cell r="AR85">
            <v>0</v>
          </cell>
          <cell r="AS85" t="b">
            <v>0</v>
          </cell>
          <cell r="AT85">
            <v>0</v>
          </cell>
          <cell r="AU85" t="b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 t="str">
            <v>NO</v>
          </cell>
          <cell r="BA85" t="str">
            <v/>
          </cell>
          <cell r="BB85" t="str">
            <v/>
          </cell>
          <cell r="BC85">
            <v>0</v>
          </cell>
          <cell r="BD85">
            <v>0</v>
          </cell>
          <cell r="BE85">
            <v>0</v>
          </cell>
        </row>
        <row r="86">
          <cell r="A86" t="str">
            <v>552679980800029515</v>
          </cell>
          <cell r="B86">
            <v>552679980</v>
          </cell>
          <cell r="C86" t="str">
            <v>BOBINA DE IGNICAO (TOP COIL)</v>
          </cell>
          <cell r="D86" t="str">
            <v>FIRE/GSE</v>
          </cell>
          <cell r="E86">
            <v>4</v>
          </cell>
          <cell r="F86" t="str">
            <v>NO</v>
          </cell>
          <cell r="G86">
            <v>0.25</v>
          </cell>
          <cell r="H86" t="str">
            <v>Part Dump</v>
          </cell>
          <cell r="I86" t="str">
            <v>Galpão 9</v>
          </cell>
          <cell r="J86">
            <v>7920</v>
          </cell>
          <cell r="K86" t="str">
            <v>ATIVO</v>
          </cell>
          <cell r="L86"/>
          <cell r="M86" t="str">
            <v>Capital Circulante</v>
          </cell>
          <cell r="N86" t="str">
            <v>Sourcing</v>
          </cell>
          <cell r="O86">
            <v>32572</v>
          </cell>
          <cell r="P86">
            <v>800029515</v>
          </cell>
          <cell r="Q86" t="str">
            <v>AUTOMOTIVOS IND</v>
          </cell>
          <cell r="R86" t="str">
            <v>Indaiatuba</v>
          </cell>
          <cell r="S86" t="str">
            <v>SP</v>
          </cell>
          <cell r="T86" t="str">
            <v>Brasil</v>
          </cell>
          <cell r="U86">
            <v>1</v>
          </cell>
          <cell r="V86" t="str">
            <v>AUTOMOTIVOS IND-Indaiatuba--SP-FCA-FIRE/GSE</v>
          </cell>
          <cell r="W86" t="str">
            <v>SP</v>
          </cell>
          <cell r="X86" t="str">
            <v>Brazil</v>
          </cell>
          <cell r="Y86" t="str">
            <v>Supplier from GEMAP</v>
          </cell>
          <cell r="Z86" t="str">
            <v>World Sourced Parts</v>
          </cell>
          <cell r="AA86">
            <v>7.919999999999999</v>
          </cell>
          <cell r="AB86">
            <v>0</v>
          </cell>
          <cell r="AC86">
            <v>0</v>
          </cell>
          <cell r="AD86">
            <v>7.919999999999999</v>
          </cell>
          <cell r="AE86">
            <v>7.919999999999999</v>
          </cell>
          <cell r="AF86" t="str">
            <v/>
          </cell>
          <cell r="AG86" t="str">
            <v>Elog F</v>
          </cell>
          <cell r="AH86" t="str">
            <v>T048</v>
          </cell>
          <cell r="AI86">
            <v>18</v>
          </cell>
          <cell r="AJ86" t="str">
            <v>Elog F</v>
          </cell>
          <cell r="AK86"/>
          <cell r="AL86"/>
          <cell r="AM86"/>
          <cell r="AN86" t="str">
            <v>T048</v>
          </cell>
          <cell r="AO86">
            <v>88</v>
          </cell>
          <cell r="AP86">
            <v>1</v>
          </cell>
          <cell r="AQ86">
            <v>4</v>
          </cell>
          <cell r="AR86">
            <v>18</v>
          </cell>
          <cell r="AS86">
            <v>1936</v>
          </cell>
          <cell r="AT86">
            <v>28</v>
          </cell>
          <cell r="AU86">
            <v>2464</v>
          </cell>
          <cell r="AV86">
            <v>18</v>
          </cell>
          <cell r="AW86">
            <v>0.4</v>
          </cell>
          <cell r="AX86">
            <v>0.3</v>
          </cell>
          <cell r="AY86">
            <v>0.15</v>
          </cell>
          <cell r="AZ86" t="str">
            <v>NO</v>
          </cell>
          <cell r="BA86" t="str">
            <v/>
          </cell>
          <cell r="BB86" t="str">
            <v/>
          </cell>
          <cell r="BC86">
            <v>5</v>
          </cell>
          <cell r="BD86">
            <v>0</v>
          </cell>
          <cell r="BE86">
            <v>3.5</v>
          </cell>
        </row>
        <row r="87">
          <cell r="A87" t="str">
            <v>552820870800029515</v>
          </cell>
          <cell r="B87">
            <v>552820870</v>
          </cell>
          <cell r="C87" t="str">
            <v>BOBINA DE IGNICAO COMPLETA</v>
          </cell>
          <cell r="D87" t="str">
            <v>FIRE/GSE</v>
          </cell>
          <cell r="E87">
            <v>4</v>
          </cell>
          <cell r="F87" t="str">
            <v>NO</v>
          </cell>
          <cell r="G87">
            <v>0.23799999999999999</v>
          </cell>
          <cell r="H87" t="str">
            <v>Part Dump</v>
          </cell>
          <cell r="I87" t="str">
            <v>Galpão 9</v>
          </cell>
          <cell r="J87">
            <v>5040</v>
          </cell>
          <cell r="K87" t="str">
            <v>ATIVO</v>
          </cell>
          <cell r="L87"/>
          <cell r="M87" t="str">
            <v>Capital Circulante</v>
          </cell>
          <cell r="N87" t="str">
            <v>Sourcing</v>
          </cell>
          <cell r="O87">
            <v>32572</v>
          </cell>
          <cell r="P87">
            <v>800029515</v>
          </cell>
          <cell r="Q87" t="str">
            <v>AUTOMOTIVOS IND</v>
          </cell>
          <cell r="R87" t="str">
            <v>Indaiatuba</v>
          </cell>
          <cell r="S87" t="str">
            <v>SP</v>
          </cell>
          <cell r="T87" t="str">
            <v>Brasil</v>
          </cell>
          <cell r="U87">
            <v>1</v>
          </cell>
          <cell r="V87" t="str">
            <v>AUTOMOTIVOS IND-Indaiatuba--SP-FCA-FIRE/GSE</v>
          </cell>
          <cell r="W87" t="str">
            <v>SP</v>
          </cell>
          <cell r="X87" t="str">
            <v>Brazil</v>
          </cell>
          <cell r="Y87" t="str">
            <v>Supplier from GEMAP</v>
          </cell>
          <cell r="Z87" t="str">
            <v>World Sourced Parts</v>
          </cell>
          <cell r="AA87">
            <v>8.6519999999999992</v>
          </cell>
          <cell r="AB87">
            <v>8.6519999999999992</v>
          </cell>
          <cell r="AC87">
            <v>28</v>
          </cell>
          <cell r="AD87">
            <v>0</v>
          </cell>
          <cell r="AE87">
            <v>8.652000000000001</v>
          </cell>
          <cell r="AF87" t="str">
            <v/>
          </cell>
          <cell r="AG87" t="str">
            <v>Elog F</v>
          </cell>
          <cell r="AH87" t="str">
            <v>T047</v>
          </cell>
          <cell r="AI87">
            <v>18</v>
          </cell>
          <cell r="AJ87" t="str">
            <v>Elog F</v>
          </cell>
          <cell r="AK87"/>
          <cell r="AL87"/>
          <cell r="AM87"/>
          <cell r="AN87" t="str">
            <v>T047</v>
          </cell>
          <cell r="AO87">
            <v>56</v>
          </cell>
          <cell r="AP87">
            <v>1</v>
          </cell>
          <cell r="AQ87">
            <v>4</v>
          </cell>
          <cell r="AR87">
            <v>18</v>
          </cell>
          <cell r="AS87">
            <v>1232</v>
          </cell>
          <cell r="AT87">
            <v>28</v>
          </cell>
          <cell r="AU87">
            <v>1568</v>
          </cell>
          <cell r="AV87">
            <v>18</v>
          </cell>
          <cell r="AW87">
            <v>0.4</v>
          </cell>
          <cell r="AX87">
            <v>0.3</v>
          </cell>
          <cell r="AY87">
            <v>0.22</v>
          </cell>
          <cell r="AZ87" t="str">
            <v>YES</v>
          </cell>
          <cell r="BA87">
            <v>10</v>
          </cell>
          <cell r="BB87">
            <v>4</v>
          </cell>
          <cell r="BC87">
            <v>2</v>
          </cell>
          <cell r="BD87">
            <v>3</v>
          </cell>
          <cell r="BE87">
            <v>3.5</v>
          </cell>
        </row>
        <row r="88">
          <cell r="A88" t="str">
            <v>552809780800039405</v>
          </cell>
          <cell r="B88">
            <v>552809780</v>
          </cell>
          <cell r="C88" t="str">
            <v>BOBINA DE IGNICAO COMPLETA</v>
          </cell>
          <cell r="D88" t="str">
            <v>FIRE/GSE</v>
          </cell>
          <cell r="E88">
            <v>1</v>
          </cell>
          <cell r="F88" t="str">
            <v>NO</v>
          </cell>
          <cell r="G88">
            <v>0.8</v>
          </cell>
          <cell r="H88" t="str">
            <v>Part Dump</v>
          </cell>
          <cell r="I88" t="str">
            <v>Galpão 9</v>
          </cell>
          <cell r="J88">
            <v>0</v>
          </cell>
          <cell r="K88" t="str">
            <v>ATIVO</v>
          </cell>
          <cell r="L88"/>
          <cell r="M88" t="str">
            <v>Capital Circulante</v>
          </cell>
          <cell r="N88" t="str">
            <v>Sourcing</v>
          </cell>
          <cell r="O88">
            <v>39667</v>
          </cell>
          <cell r="P88">
            <v>800039405</v>
          </cell>
          <cell r="Q88" t="str">
            <v>DELPHI</v>
          </cell>
          <cell r="R88" t="str">
            <v>Piracicaba</v>
          </cell>
          <cell r="S88" t="str">
            <v>SP</v>
          </cell>
          <cell r="T88" t="str">
            <v>Brasil</v>
          </cell>
          <cell r="U88">
            <v>1</v>
          </cell>
          <cell r="V88" t="str">
            <v>DELPHI-Piracicaba--SP-FCA-FIRE/GSE</v>
          </cell>
          <cell r="W88" t="str">
            <v>SP</v>
          </cell>
          <cell r="X88" t="str">
            <v>Brazil</v>
          </cell>
          <cell r="Y88" t="str">
            <v>Supplier from GEMAP</v>
          </cell>
          <cell r="Z88" t="str">
            <v>World Sourced Parts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 t="str">
            <v/>
          </cell>
          <cell r="AG88" t="str">
            <v>Elog F</v>
          </cell>
          <cell r="AH88" t="str">
            <v>THIR</v>
          </cell>
          <cell r="AI88">
            <v>6</v>
          </cell>
          <cell r="AJ88" t="str">
            <v>Elog F</v>
          </cell>
          <cell r="AK88"/>
          <cell r="AL88"/>
          <cell r="AM88"/>
          <cell r="AN88" t="str">
            <v>THIR</v>
          </cell>
          <cell r="AO88">
            <v>0</v>
          </cell>
          <cell r="AP88">
            <v>1</v>
          </cell>
          <cell r="AQ88">
            <v>4</v>
          </cell>
          <cell r="AR88">
            <v>18</v>
          </cell>
          <cell r="AS88">
            <v>0</v>
          </cell>
          <cell r="AT88">
            <v>28</v>
          </cell>
          <cell r="AU88">
            <v>0</v>
          </cell>
          <cell r="AV88">
            <v>6</v>
          </cell>
          <cell r="AW88">
            <v>0.4</v>
          </cell>
          <cell r="AX88">
            <v>0.3</v>
          </cell>
          <cell r="AY88">
            <v>0.15</v>
          </cell>
          <cell r="AZ88" t="str">
            <v>YES</v>
          </cell>
          <cell r="BA88">
            <v>10</v>
          </cell>
          <cell r="BB88">
            <v>8</v>
          </cell>
          <cell r="BC88">
            <v>2</v>
          </cell>
          <cell r="BD88">
            <v>3</v>
          </cell>
          <cell r="BE88">
            <v>3.5</v>
          </cell>
        </row>
        <row r="89">
          <cell r="A89" t="str">
            <v>552305070800006408</v>
          </cell>
          <cell r="B89">
            <v>552305070</v>
          </cell>
          <cell r="C89" t="str">
            <v>BOBINA DE IGNICAO COMPLETA</v>
          </cell>
          <cell r="D89" t="str">
            <v>FIRE/GSE</v>
          </cell>
          <cell r="E89">
            <v>1</v>
          </cell>
          <cell r="F89" t="str">
            <v>NO</v>
          </cell>
          <cell r="G89">
            <v>0.38100000000000001</v>
          </cell>
          <cell r="H89" t="str">
            <v>Part Dump</v>
          </cell>
          <cell r="I89" t="str">
            <v>Galpão 9</v>
          </cell>
          <cell r="J89">
            <v>0</v>
          </cell>
          <cell r="K89" t="str">
            <v>ATIVO</v>
          </cell>
          <cell r="L89"/>
          <cell r="M89" t="str">
            <v>Capital Circulante</v>
          </cell>
          <cell r="N89" t="str">
            <v>Sourcing</v>
          </cell>
          <cell r="O89">
            <v>64680</v>
          </cell>
          <cell r="P89">
            <v>800006408</v>
          </cell>
          <cell r="Q89" t="str">
            <v>ROBERT BOSCH</v>
          </cell>
          <cell r="R89" t="str">
            <v>Campinas</v>
          </cell>
          <cell r="S89" t="str">
            <v>SP</v>
          </cell>
          <cell r="T89" t="str">
            <v>Brasil</v>
          </cell>
          <cell r="U89">
            <v>1</v>
          </cell>
          <cell r="V89" t="str">
            <v>ROBERT BOSCH-Campinas--SP-FCA-FIRE/GSE</v>
          </cell>
          <cell r="W89" t="str">
            <v>SP</v>
          </cell>
          <cell r="X89" t="str">
            <v>Brazil</v>
          </cell>
          <cell r="Y89" t="str">
            <v>Supplier from GEMAP</v>
          </cell>
          <cell r="Z89" t="str">
            <v>World Sourced Parts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 t="str">
            <v/>
          </cell>
          <cell r="AG89" t="str">
            <v>Elog F</v>
          </cell>
          <cell r="AH89" t="str">
            <v>TFMV</v>
          </cell>
          <cell r="AI89">
            <v>12</v>
          </cell>
          <cell r="AJ89" t="str">
            <v>Elog F</v>
          </cell>
          <cell r="AK89"/>
          <cell r="AL89"/>
          <cell r="AM89"/>
          <cell r="AN89" t="str">
            <v>TFMV</v>
          </cell>
          <cell r="AO89">
            <v>0</v>
          </cell>
          <cell r="AP89">
            <v>1</v>
          </cell>
          <cell r="AQ89">
            <v>4</v>
          </cell>
          <cell r="AR89">
            <v>18</v>
          </cell>
          <cell r="AS89">
            <v>0</v>
          </cell>
          <cell r="AT89">
            <v>28</v>
          </cell>
          <cell r="AU89">
            <v>0</v>
          </cell>
          <cell r="AV89">
            <v>12</v>
          </cell>
          <cell r="AW89">
            <v>0.4</v>
          </cell>
          <cell r="AX89">
            <v>0.3</v>
          </cell>
          <cell r="AY89">
            <v>0.15</v>
          </cell>
          <cell r="AZ89" t="str">
            <v>YES</v>
          </cell>
          <cell r="BA89">
            <v>10</v>
          </cell>
          <cell r="BB89">
            <v>3</v>
          </cell>
          <cell r="BC89">
            <v>2</v>
          </cell>
          <cell r="BD89">
            <v>3</v>
          </cell>
          <cell r="BE89">
            <v>3.5</v>
          </cell>
        </row>
        <row r="90">
          <cell r="A90" t="str">
            <v>463388040800039498</v>
          </cell>
          <cell r="B90">
            <v>463388040</v>
          </cell>
          <cell r="C90" t="str">
            <v>BOMBA COMBUSTIVEL</v>
          </cell>
          <cell r="D90" t="str">
            <v>FIRE/GSE</v>
          </cell>
          <cell r="E90">
            <v>1</v>
          </cell>
          <cell r="F90" t="str">
            <v>YES</v>
          </cell>
          <cell r="G90">
            <v>0.59</v>
          </cell>
          <cell r="H90" t="str">
            <v>Eper</v>
          </cell>
          <cell r="I90" t="str">
            <v>Galpão 9</v>
          </cell>
          <cell r="J90">
            <v>0</v>
          </cell>
          <cell r="K90" t="str">
            <v>INATIVO</v>
          </cell>
          <cell r="L90"/>
          <cell r="M90" t="str">
            <v>Capital Circulante</v>
          </cell>
          <cell r="N90" t="str">
            <v>INATIVO</v>
          </cell>
          <cell r="O90">
            <v>88980</v>
          </cell>
          <cell r="P90">
            <v>800039498</v>
          </cell>
          <cell r="Q90" t="str">
            <v>FCA SHANGAI</v>
          </cell>
          <cell r="R90" t="str">
            <v>Shanghai</v>
          </cell>
          <cell r="S90">
            <v>20</v>
          </cell>
          <cell r="T90" t="str">
            <v>China</v>
          </cell>
          <cell r="U90">
            <v>1</v>
          </cell>
          <cell r="V90" t="str">
            <v>FCA SHANGAI-OUT-China-OUT-FIRE/GSE</v>
          </cell>
          <cell r="W90" t="str">
            <v>OUT</v>
          </cell>
          <cell r="X90" t="str">
            <v>Outside of Brazil</v>
          </cell>
          <cell r="Y90" t="str">
            <v>Supplier from GEMAP</v>
          </cell>
          <cell r="Z90" t="str">
            <v>INATIVO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 t="str">
            <v/>
          </cell>
          <cell r="AG90">
            <v>0</v>
          </cell>
          <cell r="AH90"/>
          <cell r="AI90"/>
          <cell r="AJ90"/>
          <cell r="AK90"/>
          <cell r="AL90"/>
          <cell r="AM90"/>
          <cell r="AN90">
            <v>0</v>
          </cell>
          <cell r="AO90">
            <v>0</v>
          </cell>
          <cell r="AP90">
            <v>1</v>
          </cell>
          <cell r="AQ90">
            <v>4</v>
          </cell>
          <cell r="AR90">
            <v>0</v>
          </cell>
          <cell r="AS90" t="b">
            <v>0</v>
          </cell>
          <cell r="AT90">
            <v>0</v>
          </cell>
          <cell r="AU90" t="b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 t="str">
            <v>NO</v>
          </cell>
          <cell r="BA90" t="str">
            <v/>
          </cell>
          <cell r="BB90" t="str">
            <v/>
          </cell>
          <cell r="BC90">
            <v>0</v>
          </cell>
          <cell r="BD90">
            <v>0</v>
          </cell>
          <cell r="BE90">
            <v>0</v>
          </cell>
        </row>
        <row r="91">
          <cell r="A91" t="str">
            <v>552596350800017374</v>
          </cell>
          <cell r="B91">
            <v>552596350</v>
          </cell>
          <cell r="C91" t="str">
            <v>BOMBA D AGUA</v>
          </cell>
          <cell r="D91" t="str">
            <v>FIRE/GSE</v>
          </cell>
          <cell r="E91">
            <v>1</v>
          </cell>
          <cell r="F91" t="str">
            <v>NO</v>
          </cell>
          <cell r="G91">
            <v>0.69199999999999995</v>
          </cell>
          <cell r="H91" t="str">
            <v>Part Dump</v>
          </cell>
          <cell r="I91" t="str">
            <v>Galpão 9</v>
          </cell>
          <cell r="J91">
            <v>0</v>
          </cell>
          <cell r="K91" t="str">
            <v>ATIVO</v>
          </cell>
          <cell r="L91"/>
          <cell r="M91" t="str">
            <v>Capital Circulante</v>
          </cell>
          <cell r="N91" t="str">
            <v>Sourcing</v>
          </cell>
          <cell r="O91">
            <v>21342</v>
          </cell>
          <cell r="P91">
            <v>800017374</v>
          </cell>
          <cell r="Q91" t="str">
            <v>VETORE INDUSTRI</v>
          </cell>
          <cell r="R91" t="str">
            <v>Quatro Barras</v>
          </cell>
          <cell r="S91" t="str">
            <v>PR</v>
          </cell>
          <cell r="T91" t="str">
            <v>Brasil</v>
          </cell>
          <cell r="U91">
            <v>1</v>
          </cell>
          <cell r="V91" t="str">
            <v>VETORE INDUSTRI-Quatro Barras--PR-FCA-FIRE/GSE</v>
          </cell>
          <cell r="W91" t="str">
            <v>PR</v>
          </cell>
          <cell r="X91" t="str">
            <v>Brazil</v>
          </cell>
          <cell r="Y91" t="str">
            <v>Supplier from GEMAP</v>
          </cell>
          <cell r="Z91" t="str">
            <v>World Sourced Parts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 t="str">
            <v/>
          </cell>
          <cell r="AG91" t="str">
            <v>Elog F</v>
          </cell>
          <cell r="AH91" t="str">
            <v>THXI</v>
          </cell>
          <cell r="AI91">
            <v>12</v>
          </cell>
          <cell r="AJ91" t="str">
            <v>Elog F</v>
          </cell>
          <cell r="AK91"/>
          <cell r="AL91"/>
          <cell r="AM91"/>
          <cell r="AN91" t="str">
            <v>THXI</v>
          </cell>
          <cell r="AO91">
            <v>0</v>
          </cell>
          <cell r="AP91">
            <v>3</v>
          </cell>
          <cell r="AQ91">
            <v>4</v>
          </cell>
          <cell r="AR91">
            <v>21</v>
          </cell>
          <cell r="AS91">
            <v>0</v>
          </cell>
          <cell r="AT91">
            <v>26</v>
          </cell>
          <cell r="AU91">
            <v>0</v>
          </cell>
          <cell r="AV91">
            <v>12</v>
          </cell>
          <cell r="AW91">
            <v>0.6</v>
          </cell>
          <cell r="AX91">
            <v>0.4</v>
          </cell>
          <cell r="AY91">
            <v>0.2</v>
          </cell>
          <cell r="AZ91" t="str">
            <v>YES</v>
          </cell>
          <cell r="BA91">
            <v>5</v>
          </cell>
          <cell r="BB91">
            <v>5</v>
          </cell>
          <cell r="BC91">
            <v>2</v>
          </cell>
          <cell r="BD91">
            <v>3</v>
          </cell>
          <cell r="BE91">
            <v>2.5</v>
          </cell>
        </row>
        <row r="92">
          <cell r="A92" t="str">
            <v>552596340800017374</v>
          </cell>
          <cell r="B92">
            <v>552596340</v>
          </cell>
          <cell r="C92" t="str">
            <v>BOMBA D'AGUA</v>
          </cell>
          <cell r="D92" t="str">
            <v>FIRE/GSE</v>
          </cell>
          <cell r="E92">
            <v>1</v>
          </cell>
          <cell r="F92" t="str">
            <v>NO</v>
          </cell>
          <cell r="G92">
            <v>0.71399999999999997</v>
          </cell>
          <cell r="H92" t="str">
            <v>Part Dump</v>
          </cell>
          <cell r="I92" t="str">
            <v>Galpão 9</v>
          </cell>
          <cell r="J92">
            <v>0</v>
          </cell>
          <cell r="K92" t="str">
            <v>ATIVO</v>
          </cell>
          <cell r="L92"/>
          <cell r="M92" t="str">
            <v>Capital Circulante</v>
          </cell>
          <cell r="N92" t="str">
            <v>Sourcing</v>
          </cell>
          <cell r="O92">
            <v>21342</v>
          </cell>
          <cell r="P92">
            <v>800017374</v>
          </cell>
          <cell r="Q92" t="str">
            <v>VETORE INDUSTRI</v>
          </cell>
          <cell r="R92" t="str">
            <v>Quatro Barras</v>
          </cell>
          <cell r="S92" t="str">
            <v>PR</v>
          </cell>
          <cell r="T92" t="str">
            <v>Brasil</v>
          </cell>
          <cell r="U92">
            <v>1</v>
          </cell>
          <cell r="V92" t="str">
            <v>VETORE INDUSTRI-Quatro Barras--PR-FCA-FIRE/GSE</v>
          </cell>
          <cell r="W92" t="str">
            <v>PR</v>
          </cell>
          <cell r="X92" t="str">
            <v>Brazil</v>
          </cell>
          <cell r="Y92" t="str">
            <v>Supplier from GEMAP</v>
          </cell>
          <cell r="Z92" t="str">
            <v>World Sourced Parts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 t="str">
            <v/>
          </cell>
          <cell r="AG92" t="str">
            <v>Elog F</v>
          </cell>
          <cell r="AH92" t="str">
            <v>THXI</v>
          </cell>
          <cell r="AI92">
            <v>12</v>
          </cell>
          <cell r="AJ92" t="str">
            <v>Elog F</v>
          </cell>
          <cell r="AK92"/>
          <cell r="AL92"/>
          <cell r="AM92"/>
          <cell r="AN92" t="str">
            <v>THXI</v>
          </cell>
          <cell r="AO92">
            <v>0</v>
          </cell>
          <cell r="AP92">
            <v>3</v>
          </cell>
          <cell r="AQ92">
            <v>4</v>
          </cell>
          <cell r="AR92">
            <v>21</v>
          </cell>
          <cell r="AS92">
            <v>0</v>
          </cell>
          <cell r="AT92">
            <v>26</v>
          </cell>
          <cell r="AU92">
            <v>0</v>
          </cell>
          <cell r="AV92">
            <v>12</v>
          </cell>
          <cell r="AW92">
            <v>0.6</v>
          </cell>
          <cell r="AX92">
            <v>0.4</v>
          </cell>
          <cell r="AY92">
            <v>0.2</v>
          </cell>
          <cell r="AZ92" t="str">
            <v>YES</v>
          </cell>
          <cell r="BA92">
            <v>5</v>
          </cell>
          <cell r="BB92">
            <v>5</v>
          </cell>
          <cell r="BC92">
            <v>2</v>
          </cell>
          <cell r="BD92">
            <v>3</v>
          </cell>
          <cell r="BE92">
            <v>2.5</v>
          </cell>
        </row>
        <row r="93">
          <cell r="A93" t="str">
            <v>463462820800017374</v>
          </cell>
          <cell r="B93">
            <v>463462820</v>
          </cell>
          <cell r="C93" t="str">
            <v>BOMBA DE AGUA</v>
          </cell>
          <cell r="D93" t="str">
            <v>FIRE/GSE</v>
          </cell>
          <cell r="E93">
            <v>1</v>
          </cell>
          <cell r="F93" t="str">
            <v>NO</v>
          </cell>
          <cell r="G93">
            <v>0.33700000000000002</v>
          </cell>
          <cell r="H93" t="str">
            <v>Part Dump</v>
          </cell>
          <cell r="I93" t="str">
            <v>Galpão 8</v>
          </cell>
          <cell r="J93">
            <v>1440</v>
          </cell>
          <cell r="K93" t="str">
            <v>ATIVO</v>
          </cell>
          <cell r="L93"/>
          <cell r="M93" t="str">
            <v>Capital Circulante</v>
          </cell>
          <cell r="N93" t="str">
            <v>Sourcing</v>
          </cell>
          <cell r="O93">
            <v>21342</v>
          </cell>
          <cell r="P93">
            <v>800017374</v>
          </cell>
          <cell r="Q93" t="str">
            <v>VETORE INDUSTRI</v>
          </cell>
          <cell r="R93" t="str">
            <v>Quatro Barras</v>
          </cell>
          <cell r="S93" t="str">
            <v>PR</v>
          </cell>
          <cell r="T93" t="str">
            <v>Brasil</v>
          </cell>
          <cell r="U93">
            <v>1</v>
          </cell>
          <cell r="V93" t="str">
            <v>VETORE INDUSTRI-Quatro Barras--PR-FCA-FIRE/GSE</v>
          </cell>
          <cell r="W93" t="str">
            <v>PR</v>
          </cell>
          <cell r="X93" t="str">
            <v>Brazil</v>
          </cell>
          <cell r="Y93" t="str">
            <v>Supplier from GEMAP</v>
          </cell>
          <cell r="Z93" t="str">
            <v>World Sourced Parts</v>
          </cell>
          <cell r="AA93">
            <v>2.2679999999999998</v>
          </cell>
          <cell r="AB93">
            <v>2.2679999999999998</v>
          </cell>
          <cell r="AC93">
            <v>12</v>
          </cell>
          <cell r="AD93">
            <v>0</v>
          </cell>
          <cell r="AE93">
            <v>2.2679999999999998</v>
          </cell>
          <cell r="AF93" t="str">
            <v/>
          </cell>
          <cell r="AG93" t="str">
            <v>Elog F</v>
          </cell>
          <cell r="AH93" t="str">
            <v>T243</v>
          </cell>
          <cell r="AI93">
            <v>12</v>
          </cell>
          <cell r="AJ93" t="str">
            <v>Elog F</v>
          </cell>
          <cell r="AK93"/>
          <cell r="AL93"/>
          <cell r="AM93"/>
          <cell r="AN93" t="str">
            <v>T243</v>
          </cell>
          <cell r="AO93">
            <v>24</v>
          </cell>
          <cell r="AP93">
            <v>3</v>
          </cell>
          <cell r="AQ93">
            <v>4</v>
          </cell>
          <cell r="AR93">
            <v>21</v>
          </cell>
          <cell r="AS93">
            <v>600</v>
          </cell>
          <cell r="AT93">
            <v>26</v>
          </cell>
          <cell r="AU93">
            <v>624</v>
          </cell>
          <cell r="AV93">
            <v>12</v>
          </cell>
          <cell r="AW93">
            <v>0.4</v>
          </cell>
          <cell r="AX93">
            <v>0.3</v>
          </cell>
          <cell r="AY93">
            <v>0.12</v>
          </cell>
          <cell r="AZ93" t="str">
            <v>YES</v>
          </cell>
          <cell r="BA93">
            <v>10</v>
          </cell>
          <cell r="BB93">
            <v>4</v>
          </cell>
          <cell r="BC93">
            <v>2</v>
          </cell>
          <cell r="BD93">
            <v>3</v>
          </cell>
          <cell r="BE93">
            <v>1</v>
          </cell>
        </row>
        <row r="94">
          <cell r="A94" t="str">
            <v>463485520800017374</v>
          </cell>
          <cell r="B94">
            <v>463485520</v>
          </cell>
          <cell r="C94" t="str">
            <v>BOMBA DE AGUA COMPLETA</v>
          </cell>
          <cell r="D94" t="str">
            <v>FIRE/GSE</v>
          </cell>
          <cell r="E94">
            <v>1</v>
          </cell>
          <cell r="F94" t="str">
            <v>NO</v>
          </cell>
          <cell r="G94">
            <v>0.38800000000000001</v>
          </cell>
          <cell r="H94" t="str">
            <v>Part Dump</v>
          </cell>
          <cell r="I94" t="str">
            <v>Galpão 9</v>
          </cell>
          <cell r="J94">
            <v>0</v>
          </cell>
          <cell r="K94" t="str">
            <v>ATIVO</v>
          </cell>
          <cell r="L94"/>
          <cell r="M94" t="str">
            <v>Capital Circulante</v>
          </cell>
          <cell r="N94" t="str">
            <v>Sourcing</v>
          </cell>
          <cell r="O94">
            <v>21342</v>
          </cell>
          <cell r="P94">
            <v>800017374</v>
          </cell>
          <cell r="Q94" t="str">
            <v>VETORE INDUSTRI</v>
          </cell>
          <cell r="R94" t="str">
            <v>Quatro Barras</v>
          </cell>
          <cell r="S94" t="str">
            <v>PR</v>
          </cell>
          <cell r="T94" t="str">
            <v>Brasil</v>
          </cell>
          <cell r="U94">
            <v>1</v>
          </cell>
          <cell r="V94" t="str">
            <v>VETORE INDUSTRI-Quatro Barras--PR-FCA-FIRE/GSE</v>
          </cell>
          <cell r="W94" t="str">
            <v>PR</v>
          </cell>
          <cell r="X94" t="str">
            <v>Brazil</v>
          </cell>
          <cell r="Y94" t="str">
            <v>Supplier from GEMAP</v>
          </cell>
          <cell r="Z94" t="str">
            <v>World Sourced Parts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 t="str">
            <v/>
          </cell>
          <cell r="AG94" t="str">
            <v>Elog F</v>
          </cell>
          <cell r="AH94" t="str">
            <v>T243</v>
          </cell>
          <cell r="AI94">
            <v>12</v>
          </cell>
          <cell r="AJ94" t="str">
            <v>Elog F</v>
          </cell>
          <cell r="AK94"/>
          <cell r="AL94"/>
          <cell r="AM94"/>
          <cell r="AN94" t="str">
            <v>T243</v>
          </cell>
          <cell r="AO94">
            <v>0</v>
          </cell>
          <cell r="AP94">
            <v>3</v>
          </cell>
          <cell r="AQ94">
            <v>4</v>
          </cell>
          <cell r="AR94">
            <v>21</v>
          </cell>
          <cell r="AS94">
            <v>0</v>
          </cell>
          <cell r="AT94">
            <v>26</v>
          </cell>
          <cell r="AU94">
            <v>0</v>
          </cell>
          <cell r="AV94">
            <v>12</v>
          </cell>
          <cell r="AW94">
            <v>0.4</v>
          </cell>
          <cell r="AX94">
            <v>0.3</v>
          </cell>
          <cell r="AY94">
            <v>0.12</v>
          </cell>
          <cell r="AZ94" t="str">
            <v>YES</v>
          </cell>
          <cell r="BA94">
            <v>10</v>
          </cell>
          <cell r="BB94">
            <v>4</v>
          </cell>
          <cell r="BC94">
            <v>2</v>
          </cell>
          <cell r="BD94">
            <v>3</v>
          </cell>
          <cell r="BE94">
            <v>1</v>
          </cell>
        </row>
        <row r="95">
          <cell r="A95" t="str">
            <v>463511380800039498</v>
          </cell>
          <cell r="B95">
            <v>463511380</v>
          </cell>
          <cell r="C95" t="str">
            <v>BOMBA DE COMBUSTIVEL</v>
          </cell>
          <cell r="D95" t="str">
            <v>FIRE/GSE</v>
          </cell>
          <cell r="E95">
            <v>1</v>
          </cell>
          <cell r="F95" t="str">
            <v>NO</v>
          </cell>
          <cell r="G95">
            <v>0.59</v>
          </cell>
          <cell r="H95" t="str">
            <v>Part Dump</v>
          </cell>
          <cell r="I95" t="str">
            <v>Galpão 9</v>
          </cell>
          <cell r="J95">
            <v>0</v>
          </cell>
          <cell r="K95" t="str">
            <v>ATIVO</v>
          </cell>
          <cell r="L95"/>
          <cell r="M95" t="str">
            <v>Capital Circulante</v>
          </cell>
          <cell r="N95" t="str">
            <v>Sourcing</v>
          </cell>
          <cell r="O95">
            <v>88980</v>
          </cell>
          <cell r="P95">
            <v>800039498</v>
          </cell>
          <cell r="Q95" t="str">
            <v>FCA SHANGAI</v>
          </cell>
          <cell r="R95" t="str">
            <v>Shanghai</v>
          </cell>
          <cell r="S95">
            <v>20</v>
          </cell>
          <cell r="T95" t="str">
            <v>China</v>
          </cell>
          <cell r="U95">
            <v>1</v>
          </cell>
          <cell r="V95" t="str">
            <v>FCA SHANGAI-OUT-China-OUT-FIRE/GSE</v>
          </cell>
          <cell r="W95" t="str">
            <v>OUT</v>
          </cell>
          <cell r="X95" t="str">
            <v>Outside of Brazil</v>
          </cell>
          <cell r="Y95" t="str">
            <v>Supplier from GEMAP</v>
          </cell>
          <cell r="Z95" t="str">
            <v>World Sourced Parts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 t="str">
            <v/>
          </cell>
          <cell r="AG95">
            <v>0</v>
          </cell>
          <cell r="AH95"/>
          <cell r="AI95"/>
          <cell r="AJ95"/>
          <cell r="AK95"/>
          <cell r="AL95"/>
          <cell r="AM95"/>
          <cell r="AN95">
            <v>0</v>
          </cell>
          <cell r="AO95">
            <v>0</v>
          </cell>
          <cell r="AP95">
            <v>1</v>
          </cell>
          <cell r="AQ95">
            <v>4</v>
          </cell>
          <cell r="AR95">
            <v>0</v>
          </cell>
          <cell r="AS95" t="b">
            <v>0</v>
          </cell>
          <cell r="AT95">
            <v>0</v>
          </cell>
          <cell r="AU95" t="b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 t="str">
            <v>NO</v>
          </cell>
          <cell r="BA95" t="str">
            <v/>
          </cell>
          <cell r="BB95" t="str">
            <v/>
          </cell>
          <cell r="BC95">
            <v>0</v>
          </cell>
          <cell r="BD95">
            <v>0</v>
          </cell>
          <cell r="BE95">
            <v>0</v>
          </cell>
        </row>
        <row r="96">
          <cell r="A96" t="str">
            <v>463544780800039498</v>
          </cell>
          <cell r="B96">
            <v>463544780</v>
          </cell>
          <cell r="C96" t="str">
            <v>BOMBA DE COMBUSTIVEL</v>
          </cell>
          <cell r="D96" t="str">
            <v>FIRE/GSE</v>
          </cell>
          <cell r="E96">
            <v>1</v>
          </cell>
          <cell r="F96" t="str">
            <v>NO</v>
          </cell>
          <cell r="G96">
            <v>0.59</v>
          </cell>
          <cell r="H96" t="str">
            <v>Part Dump</v>
          </cell>
          <cell r="I96"/>
          <cell r="J96">
            <v>0</v>
          </cell>
          <cell r="K96" t="str">
            <v>ATIVO</v>
          </cell>
          <cell r="L96"/>
          <cell r="M96" t="str">
            <v>Capital Circulante</v>
          </cell>
          <cell r="N96" t="str">
            <v>Sourcing</v>
          </cell>
          <cell r="O96">
            <v>88980</v>
          </cell>
          <cell r="P96">
            <v>800039498</v>
          </cell>
          <cell r="Q96" t="str">
            <v>FCA SHANGAI</v>
          </cell>
          <cell r="R96" t="str">
            <v>Shanghai</v>
          </cell>
          <cell r="S96">
            <v>20</v>
          </cell>
          <cell r="T96" t="str">
            <v>China</v>
          </cell>
          <cell r="U96">
            <v>1</v>
          </cell>
          <cell r="V96" t="str">
            <v>FCA SHANGAI-OUT-China-OUT-FIRE/GSE</v>
          </cell>
          <cell r="W96" t="str">
            <v>OUT</v>
          </cell>
          <cell r="X96" t="str">
            <v>Outside of Brazil</v>
          </cell>
          <cell r="Y96" t="str">
            <v>Supplier from GEMAP</v>
          </cell>
          <cell r="Z96" t="str">
            <v>World Sourced Parts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/>
          <cell r="AG96">
            <v>0</v>
          </cell>
          <cell r="AH96"/>
          <cell r="AI96"/>
          <cell r="AJ96"/>
          <cell r="AK96"/>
          <cell r="AL96"/>
          <cell r="AM96"/>
          <cell r="AN96">
            <v>0</v>
          </cell>
          <cell r="AO96">
            <v>0</v>
          </cell>
          <cell r="AP96">
            <v>1</v>
          </cell>
          <cell r="AQ96">
            <v>4</v>
          </cell>
          <cell r="AR96">
            <v>0</v>
          </cell>
          <cell r="AS96" t="b">
            <v>0</v>
          </cell>
          <cell r="AT96">
            <v>0</v>
          </cell>
          <cell r="AU96" t="b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 t="str">
            <v>NO</v>
          </cell>
          <cell r="BA96" t="str">
            <v/>
          </cell>
          <cell r="BB96" t="str">
            <v/>
          </cell>
          <cell r="BC96">
            <v>0</v>
          </cell>
          <cell r="BD96">
            <v>0</v>
          </cell>
          <cell r="BE96">
            <v>0</v>
          </cell>
        </row>
        <row r="97">
          <cell r="A97" t="str">
            <v>463449250800003531</v>
          </cell>
          <cell r="B97">
            <v>463449250</v>
          </cell>
          <cell r="C97" t="str">
            <v>BOMBA DE OLEO MOTOR 1.0CC</v>
          </cell>
          <cell r="D97" t="str">
            <v>FIRE/GSE</v>
          </cell>
          <cell r="E97">
            <v>1</v>
          </cell>
          <cell r="F97" t="str">
            <v>NO</v>
          </cell>
          <cell r="G97">
            <v>1.5980000000000001</v>
          </cell>
          <cell r="H97" t="str">
            <v>Part Dump</v>
          </cell>
          <cell r="I97" t="str">
            <v>Galpão 9</v>
          </cell>
          <cell r="J97">
            <v>0</v>
          </cell>
          <cell r="K97" t="str">
            <v>ATIVO</v>
          </cell>
          <cell r="L97"/>
          <cell r="M97" t="str">
            <v>Capital Circulante</v>
          </cell>
          <cell r="N97" t="str">
            <v>Sourcing</v>
          </cell>
          <cell r="O97">
            <v>14837</v>
          </cell>
          <cell r="P97">
            <v>800003531</v>
          </cell>
          <cell r="Q97" t="str">
            <v>PIERBURG PUMP T</v>
          </cell>
          <cell r="R97" t="str">
            <v>Nova Odessa</v>
          </cell>
          <cell r="S97" t="str">
            <v>SP</v>
          </cell>
          <cell r="T97" t="str">
            <v>Brasil</v>
          </cell>
          <cell r="U97">
            <v>1</v>
          </cell>
          <cell r="V97" t="str">
            <v>PIERBURG PUMP T-Nova Odessa--SP-FCA-FIRE/GSE</v>
          </cell>
          <cell r="W97" t="str">
            <v>SP</v>
          </cell>
          <cell r="X97" t="str">
            <v>Brazil</v>
          </cell>
          <cell r="Y97" t="str">
            <v>Supplier from GEMAP</v>
          </cell>
          <cell r="Z97" t="str">
            <v>World Sourced Parts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 t="str">
            <v/>
          </cell>
          <cell r="AG97" t="str">
            <v>Supplier</v>
          </cell>
          <cell r="AH97">
            <v>6421</v>
          </cell>
          <cell r="AI97">
            <v>3</v>
          </cell>
          <cell r="AJ97" t="str">
            <v>Supplier</v>
          </cell>
          <cell r="AK97" t="str">
            <v>Atualizado em 31/05/2022</v>
          </cell>
          <cell r="AL97"/>
          <cell r="AM97"/>
          <cell r="AN97">
            <v>6421</v>
          </cell>
          <cell r="AO97">
            <v>0</v>
          </cell>
          <cell r="AP97">
            <v>5</v>
          </cell>
          <cell r="AQ97">
            <v>4</v>
          </cell>
          <cell r="AR97">
            <v>18</v>
          </cell>
          <cell r="AS97">
            <v>0</v>
          </cell>
          <cell r="AT97">
            <v>28</v>
          </cell>
          <cell r="AU97">
            <v>0</v>
          </cell>
          <cell r="AV97">
            <v>3</v>
          </cell>
          <cell r="AW97">
            <v>0.6</v>
          </cell>
          <cell r="AX97">
            <v>0.4</v>
          </cell>
          <cell r="AY97">
            <v>0.21</v>
          </cell>
          <cell r="AZ97" t="str">
            <v>YES</v>
          </cell>
          <cell r="BA97">
            <v>4</v>
          </cell>
          <cell r="BB97">
            <v>5</v>
          </cell>
          <cell r="BC97">
            <v>2</v>
          </cell>
          <cell r="BD97">
            <v>3</v>
          </cell>
          <cell r="BE97">
            <v>5.5</v>
          </cell>
        </row>
        <row r="98">
          <cell r="A98" t="str">
            <v>463449260800003531</v>
          </cell>
          <cell r="B98">
            <v>463449260</v>
          </cell>
          <cell r="C98" t="str">
            <v>BOMBA DE OLEO MOTOR 1.4CC</v>
          </cell>
          <cell r="D98" t="str">
            <v>FIRE/GSE</v>
          </cell>
          <cell r="E98">
            <v>1</v>
          </cell>
          <cell r="F98" t="str">
            <v>NO</v>
          </cell>
          <cell r="G98">
            <v>1.698</v>
          </cell>
          <cell r="H98" t="str">
            <v>Part Dump</v>
          </cell>
          <cell r="I98" t="str">
            <v>Galpão 9</v>
          </cell>
          <cell r="J98">
            <v>0</v>
          </cell>
          <cell r="K98" t="str">
            <v>ATIVO</v>
          </cell>
          <cell r="L98"/>
          <cell r="M98" t="str">
            <v>Capital Circulante</v>
          </cell>
          <cell r="N98" t="str">
            <v>Sourcing</v>
          </cell>
          <cell r="O98">
            <v>14837</v>
          </cell>
          <cell r="P98">
            <v>800003531</v>
          </cell>
          <cell r="Q98" t="str">
            <v>PIERBURG PUMP T</v>
          </cell>
          <cell r="R98" t="str">
            <v>Nova Odessa</v>
          </cell>
          <cell r="S98" t="str">
            <v>SP</v>
          </cell>
          <cell r="T98" t="str">
            <v>Brasil</v>
          </cell>
          <cell r="U98">
            <v>1</v>
          </cell>
          <cell r="V98" t="str">
            <v>PIERBURG PUMP T-Nova Odessa--SP-FCA-FIRE/GSE</v>
          </cell>
          <cell r="W98" t="str">
            <v>SP</v>
          </cell>
          <cell r="X98" t="str">
            <v>Brazil</v>
          </cell>
          <cell r="Y98" t="str">
            <v>Supplier from GEMAP</v>
          </cell>
          <cell r="Z98" t="str">
            <v>World Sourced Parts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 t="str">
            <v/>
          </cell>
          <cell r="AG98" t="str">
            <v>Supplier</v>
          </cell>
          <cell r="AH98">
            <v>6421</v>
          </cell>
          <cell r="AI98">
            <v>3</v>
          </cell>
          <cell r="AJ98" t="str">
            <v>Supplier</v>
          </cell>
          <cell r="AK98" t="str">
            <v>Atualizado em 31/05/2022</v>
          </cell>
          <cell r="AL98"/>
          <cell r="AM98"/>
          <cell r="AN98">
            <v>6421</v>
          </cell>
          <cell r="AO98">
            <v>0</v>
          </cell>
          <cell r="AP98">
            <v>5</v>
          </cell>
          <cell r="AQ98">
            <v>4</v>
          </cell>
          <cell r="AR98">
            <v>18</v>
          </cell>
          <cell r="AS98">
            <v>0</v>
          </cell>
          <cell r="AT98">
            <v>28</v>
          </cell>
          <cell r="AU98">
            <v>0</v>
          </cell>
          <cell r="AV98">
            <v>3</v>
          </cell>
          <cell r="AW98">
            <v>0.6</v>
          </cell>
          <cell r="AX98">
            <v>0.4</v>
          </cell>
          <cell r="AY98">
            <v>0.21</v>
          </cell>
          <cell r="AZ98" t="str">
            <v>YES</v>
          </cell>
          <cell r="BA98">
            <v>4</v>
          </cell>
          <cell r="BB98">
            <v>5</v>
          </cell>
          <cell r="BC98">
            <v>2</v>
          </cell>
          <cell r="BD98">
            <v>3</v>
          </cell>
          <cell r="BE98">
            <v>5.5</v>
          </cell>
        </row>
        <row r="99">
          <cell r="A99" t="str">
            <v>463449270800003531</v>
          </cell>
          <cell r="B99">
            <v>463449270</v>
          </cell>
          <cell r="C99" t="str">
            <v>BOMBA DE OLEO MOTOR 1.4CC</v>
          </cell>
          <cell r="D99" t="str">
            <v>FIRE/GSE</v>
          </cell>
          <cell r="E99">
            <v>1</v>
          </cell>
          <cell r="F99" t="str">
            <v>NO</v>
          </cell>
          <cell r="G99">
            <v>1.5980000000000001</v>
          </cell>
          <cell r="H99" t="str">
            <v>Part Dump</v>
          </cell>
          <cell r="I99" t="str">
            <v>Galpão 9</v>
          </cell>
          <cell r="J99">
            <v>0</v>
          </cell>
          <cell r="K99" t="str">
            <v>ATIVO</v>
          </cell>
          <cell r="L99"/>
          <cell r="M99" t="str">
            <v>Capital Circulante</v>
          </cell>
          <cell r="N99" t="str">
            <v>Sourcing</v>
          </cell>
          <cell r="O99">
            <v>14837</v>
          </cell>
          <cell r="P99">
            <v>800003531</v>
          </cell>
          <cell r="Q99" t="str">
            <v>PIERBURG PUMP T</v>
          </cell>
          <cell r="R99" t="str">
            <v>Nova Odessa</v>
          </cell>
          <cell r="S99" t="str">
            <v>SP</v>
          </cell>
          <cell r="T99" t="str">
            <v>Brasil</v>
          </cell>
          <cell r="U99">
            <v>1</v>
          </cell>
          <cell r="V99" t="str">
            <v>PIERBURG PUMP T-Nova Odessa--SP-FCA-FIRE/GSE</v>
          </cell>
          <cell r="W99" t="str">
            <v>SP</v>
          </cell>
          <cell r="X99" t="str">
            <v>Brazil</v>
          </cell>
          <cell r="Y99" t="str">
            <v>Supplier from GEMAP</v>
          </cell>
          <cell r="Z99" t="str">
            <v>World Sourced Parts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 t="str">
            <v/>
          </cell>
          <cell r="AG99" t="str">
            <v>Supplier</v>
          </cell>
          <cell r="AH99">
            <v>6421</v>
          </cell>
          <cell r="AI99">
            <v>3</v>
          </cell>
          <cell r="AJ99" t="str">
            <v>Supplier</v>
          </cell>
          <cell r="AK99" t="str">
            <v>Atualizado em 31/05/2022</v>
          </cell>
          <cell r="AL99"/>
          <cell r="AM99"/>
          <cell r="AN99">
            <v>6421</v>
          </cell>
          <cell r="AO99">
            <v>0</v>
          </cell>
          <cell r="AP99">
            <v>5</v>
          </cell>
          <cell r="AQ99">
            <v>4</v>
          </cell>
          <cell r="AR99">
            <v>18</v>
          </cell>
          <cell r="AS99">
            <v>0</v>
          </cell>
          <cell r="AT99">
            <v>28</v>
          </cell>
          <cell r="AU99">
            <v>0</v>
          </cell>
          <cell r="AV99">
            <v>3</v>
          </cell>
          <cell r="AW99">
            <v>0.6</v>
          </cell>
          <cell r="AX99">
            <v>0.4</v>
          </cell>
          <cell r="AY99">
            <v>0.21</v>
          </cell>
          <cell r="AZ99" t="str">
            <v>YES</v>
          </cell>
          <cell r="BA99">
            <v>4</v>
          </cell>
          <cell r="BB99">
            <v>5</v>
          </cell>
          <cell r="BC99">
            <v>2</v>
          </cell>
          <cell r="BD99">
            <v>3</v>
          </cell>
          <cell r="BE99">
            <v>5.5</v>
          </cell>
        </row>
        <row r="100">
          <cell r="A100" t="str">
            <v>463404810800039498</v>
          </cell>
          <cell r="B100">
            <v>463404810</v>
          </cell>
          <cell r="C100" t="str">
            <v>BOMBA DE VACUO</v>
          </cell>
          <cell r="D100" t="str">
            <v>FIRE/GSE</v>
          </cell>
          <cell r="E100">
            <v>1</v>
          </cell>
          <cell r="F100" t="str">
            <v>NO</v>
          </cell>
          <cell r="G100">
            <v>0.89500000000000002</v>
          </cell>
          <cell r="H100" t="str">
            <v>Part Dump</v>
          </cell>
          <cell r="I100" t="str">
            <v>Galpão 9</v>
          </cell>
          <cell r="J100">
            <v>0</v>
          </cell>
          <cell r="K100" t="str">
            <v>ATIVO</v>
          </cell>
          <cell r="L100"/>
          <cell r="M100" t="str">
            <v>Capital Circulante</v>
          </cell>
          <cell r="N100" t="str">
            <v>Sourcing</v>
          </cell>
          <cell r="O100">
            <v>88980</v>
          </cell>
          <cell r="P100">
            <v>800039498</v>
          </cell>
          <cell r="Q100" t="str">
            <v>FCA SHANGAI</v>
          </cell>
          <cell r="R100" t="str">
            <v>Shanghai</v>
          </cell>
          <cell r="S100">
            <v>20</v>
          </cell>
          <cell r="T100" t="str">
            <v>China</v>
          </cell>
          <cell r="U100">
            <v>1</v>
          </cell>
          <cell r="V100" t="str">
            <v>FCA SHANGAI-OUT-China-OUT-FIRE/GSE</v>
          </cell>
          <cell r="W100" t="str">
            <v>OUT</v>
          </cell>
          <cell r="X100" t="str">
            <v>Outside of Brazil</v>
          </cell>
          <cell r="Y100" t="str">
            <v>Supplier from GEMAP</v>
          </cell>
          <cell r="Z100" t="str">
            <v>World Sourced Parts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 t="str">
            <v/>
          </cell>
          <cell r="AG100">
            <v>0</v>
          </cell>
          <cell r="AH100"/>
          <cell r="AI100"/>
          <cell r="AJ100"/>
          <cell r="AK100"/>
          <cell r="AL100"/>
          <cell r="AM100"/>
          <cell r="AN100">
            <v>0</v>
          </cell>
          <cell r="AO100">
            <v>0</v>
          </cell>
          <cell r="AP100">
            <v>1</v>
          </cell>
          <cell r="AQ100">
            <v>4</v>
          </cell>
          <cell r="AR100">
            <v>0</v>
          </cell>
          <cell r="AS100" t="b">
            <v>0</v>
          </cell>
          <cell r="AT100">
            <v>0</v>
          </cell>
          <cell r="AU100" t="b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 t="str">
            <v>NO</v>
          </cell>
          <cell r="BA100" t="str">
            <v/>
          </cell>
          <cell r="BB100" t="str">
            <v/>
          </cell>
          <cell r="BC100">
            <v>0</v>
          </cell>
          <cell r="BD100">
            <v>0</v>
          </cell>
          <cell r="BE100">
            <v>0</v>
          </cell>
        </row>
        <row r="101">
          <cell r="A101" t="str">
            <v>463526260800039498</v>
          </cell>
          <cell r="B101">
            <v>463526260</v>
          </cell>
          <cell r="C101" t="str">
            <v>BOMBA DE VACUO</v>
          </cell>
          <cell r="D101" t="str">
            <v>FIRE/GSE</v>
          </cell>
          <cell r="E101">
            <v>1</v>
          </cell>
          <cell r="F101" t="str">
            <v>NO</v>
          </cell>
          <cell r="G101">
            <v>0.89500000000000002</v>
          </cell>
          <cell r="H101" t="str">
            <v>Part Dump</v>
          </cell>
          <cell r="I101"/>
          <cell r="J101">
            <v>0</v>
          </cell>
          <cell r="K101" t="str">
            <v>ATIVO</v>
          </cell>
          <cell r="L101"/>
          <cell r="M101" t="str">
            <v>Capital Circulante</v>
          </cell>
          <cell r="N101" t="str">
            <v>Sourcing</v>
          </cell>
          <cell r="O101">
            <v>88980</v>
          </cell>
          <cell r="P101">
            <v>800039498</v>
          </cell>
          <cell r="Q101" t="str">
            <v>FCA SHANGAI</v>
          </cell>
          <cell r="R101" t="str">
            <v>Shanghai</v>
          </cell>
          <cell r="S101">
            <v>20</v>
          </cell>
          <cell r="T101" t="str">
            <v>China</v>
          </cell>
          <cell r="U101">
            <v>1</v>
          </cell>
          <cell r="V101" t="str">
            <v>FCA SHANGAI-OUT-China-OUT-FIRE/GSE</v>
          </cell>
          <cell r="W101" t="str">
            <v>OUT</v>
          </cell>
          <cell r="X101" t="str">
            <v>Outside of Brazil</v>
          </cell>
          <cell r="Y101" t="str">
            <v>Supplier from GEMAP</v>
          </cell>
          <cell r="Z101" t="str">
            <v>World Sourced Parts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 t="str">
            <v/>
          </cell>
          <cell r="AG101">
            <v>0</v>
          </cell>
          <cell r="AH101"/>
          <cell r="AI101"/>
          <cell r="AJ101"/>
          <cell r="AK101"/>
          <cell r="AL101"/>
          <cell r="AM101"/>
          <cell r="AN101">
            <v>0</v>
          </cell>
          <cell r="AO101">
            <v>0</v>
          </cell>
          <cell r="AP101">
            <v>1</v>
          </cell>
          <cell r="AQ101">
            <v>4</v>
          </cell>
          <cell r="AR101">
            <v>0</v>
          </cell>
          <cell r="AS101" t="b">
            <v>0</v>
          </cell>
          <cell r="AT101">
            <v>0</v>
          </cell>
          <cell r="AU101" t="b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 t="str">
            <v>NO</v>
          </cell>
          <cell r="BA101" t="str">
            <v/>
          </cell>
          <cell r="BB101" t="str">
            <v/>
          </cell>
          <cell r="BC101">
            <v>0</v>
          </cell>
          <cell r="BD101">
            <v>0</v>
          </cell>
          <cell r="BE101">
            <v>0</v>
          </cell>
        </row>
        <row r="102">
          <cell r="A102" t="str">
            <v>521964670800039498</v>
          </cell>
          <cell r="B102">
            <v>521964670</v>
          </cell>
          <cell r="C102" t="str">
            <v>BOMBA DIRECAO HIDRAULICA</v>
          </cell>
          <cell r="D102" t="str">
            <v>FIRE/GSE</v>
          </cell>
          <cell r="E102">
            <v>1</v>
          </cell>
          <cell r="F102" t="str">
            <v>NO</v>
          </cell>
          <cell r="G102">
            <v>2.5</v>
          </cell>
          <cell r="H102" t="str">
            <v>Part Dump</v>
          </cell>
          <cell r="I102" t="str">
            <v>Galpão 8</v>
          </cell>
          <cell r="J102">
            <v>0</v>
          </cell>
          <cell r="K102" t="str">
            <v>ATIVO</v>
          </cell>
          <cell r="L102"/>
          <cell r="M102" t="str">
            <v>Capital Circulante</v>
          </cell>
          <cell r="N102" t="str">
            <v>Sourcing</v>
          </cell>
          <cell r="O102">
            <v>88980</v>
          </cell>
          <cell r="P102">
            <v>800039498</v>
          </cell>
          <cell r="Q102" t="str">
            <v>FCA SHANGAI</v>
          </cell>
          <cell r="R102" t="str">
            <v>Shanghai</v>
          </cell>
          <cell r="S102">
            <v>20</v>
          </cell>
          <cell r="T102" t="str">
            <v>China</v>
          </cell>
          <cell r="U102">
            <v>1</v>
          </cell>
          <cell r="V102" t="str">
            <v>FCA SHANGAI-OUT-China-OUT-FIRE/GSE</v>
          </cell>
          <cell r="W102" t="str">
            <v>OUT</v>
          </cell>
          <cell r="X102" t="str">
            <v>Outside of Brazil</v>
          </cell>
          <cell r="Y102" t="str">
            <v>Supplier from GEMAP</v>
          </cell>
          <cell r="Z102" t="str">
            <v>World Sourced Parts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 t="str">
            <v/>
          </cell>
          <cell r="AG102">
            <v>0</v>
          </cell>
          <cell r="AH102"/>
          <cell r="AI102"/>
          <cell r="AJ102"/>
          <cell r="AK102"/>
          <cell r="AL102"/>
          <cell r="AM102"/>
          <cell r="AN102">
            <v>0</v>
          </cell>
          <cell r="AO102">
            <v>0</v>
          </cell>
          <cell r="AP102">
            <v>1</v>
          </cell>
          <cell r="AQ102">
            <v>4</v>
          </cell>
          <cell r="AR102">
            <v>0</v>
          </cell>
          <cell r="AS102" t="b">
            <v>0</v>
          </cell>
          <cell r="AT102">
            <v>0</v>
          </cell>
          <cell r="AU102" t="b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 t="str">
            <v>NO</v>
          </cell>
          <cell r="BA102" t="str">
            <v/>
          </cell>
          <cell r="BB102" t="str">
            <v/>
          </cell>
          <cell r="BC102">
            <v>0</v>
          </cell>
          <cell r="BD102">
            <v>0</v>
          </cell>
          <cell r="BE102">
            <v>0</v>
          </cell>
        </row>
        <row r="103">
          <cell r="A103" t="str">
            <v>522133280800039498</v>
          </cell>
          <cell r="B103">
            <v>522133280</v>
          </cell>
          <cell r="C103" t="str">
            <v>BOMBA DIRECAO HIDRAULICA</v>
          </cell>
          <cell r="D103" t="str">
            <v>FIRE/GSE</v>
          </cell>
          <cell r="E103">
            <v>1</v>
          </cell>
          <cell r="F103" t="str">
            <v>NO</v>
          </cell>
          <cell r="G103">
            <v>2.5</v>
          </cell>
          <cell r="H103" t="str">
            <v>Part Dump</v>
          </cell>
          <cell r="I103"/>
          <cell r="J103">
            <v>0</v>
          </cell>
          <cell r="K103" t="str">
            <v>ATIVO</v>
          </cell>
          <cell r="L103"/>
          <cell r="M103" t="str">
            <v>Capital Circulante</v>
          </cell>
          <cell r="N103" t="str">
            <v>Sourcing</v>
          </cell>
          <cell r="O103">
            <v>88980</v>
          </cell>
          <cell r="P103">
            <v>800039498</v>
          </cell>
          <cell r="Q103" t="str">
            <v>FCA SHANGAI</v>
          </cell>
          <cell r="R103" t="str">
            <v>Shanghai</v>
          </cell>
          <cell r="S103">
            <v>20</v>
          </cell>
          <cell r="T103" t="str">
            <v>China</v>
          </cell>
          <cell r="U103">
            <v>1</v>
          </cell>
          <cell r="V103" t="str">
            <v>FCA SHANGAI-OUT-China-OUT-FIRE/GSE</v>
          </cell>
          <cell r="W103" t="str">
            <v>OUT</v>
          </cell>
          <cell r="X103" t="str">
            <v>Outside of Brazil</v>
          </cell>
          <cell r="Y103" t="str">
            <v>Supplier from GEMAP</v>
          </cell>
          <cell r="Z103" t="str">
            <v>World Sourced Parts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/>
          <cell r="AG103">
            <v>0</v>
          </cell>
          <cell r="AH103"/>
          <cell r="AI103"/>
          <cell r="AJ103"/>
          <cell r="AK103"/>
          <cell r="AL103"/>
          <cell r="AM103"/>
          <cell r="AN103">
            <v>0</v>
          </cell>
          <cell r="AO103">
            <v>0</v>
          </cell>
          <cell r="AP103">
            <v>1</v>
          </cell>
          <cell r="AQ103">
            <v>4</v>
          </cell>
          <cell r="AR103">
            <v>0</v>
          </cell>
          <cell r="AS103" t="b">
            <v>0</v>
          </cell>
          <cell r="AT103">
            <v>0</v>
          </cell>
          <cell r="AU103" t="b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 t="str">
            <v>NO</v>
          </cell>
          <cell r="BA103" t="str">
            <v/>
          </cell>
          <cell r="BB103" t="str">
            <v/>
          </cell>
          <cell r="BC103">
            <v>0</v>
          </cell>
          <cell r="BD103">
            <v>0</v>
          </cell>
          <cell r="BE103">
            <v>0</v>
          </cell>
        </row>
        <row r="104">
          <cell r="A104" t="str">
            <v>552804320800006220</v>
          </cell>
          <cell r="B104">
            <v>552804320</v>
          </cell>
          <cell r="C104" t="str">
            <v>BRONZINA C/ SEMI-ANEL ARV.MOTO</v>
          </cell>
          <cell r="D104" t="str">
            <v>FIRE/GSE</v>
          </cell>
          <cell r="E104">
            <v>1</v>
          </cell>
          <cell r="F104" t="str">
            <v>NO</v>
          </cell>
          <cell r="G104">
            <v>4.2999999999999997E-2</v>
          </cell>
          <cell r="H104" t="str">
            <v>Part Dump</v>
          </cell>
          <cell r="I104" t="str">
            <v>Galpão 9</v>
          </cell>
          <cell r="J104">
            <v>0</v>
          </cell>
          <cell r="K104" t="str">
            <v>ATIVO</v>
          </cell>
          <cell r="L104"/>
          <cell r="M104" t="str">
            <v>Capital Circulante</v>
          </cell>
          <cell r="N104" t="str">
            <v>Sourcing</v>
          </cell>
          <cell r="O104">
            <v>51658</v>
          </cell>
          <cell r="P104">
            <v>800006220</v>
          </cell>
          <cell r="Q104" t="str">
            <v>METAL LEVE BRNZ</v>
          </cell>
          <cell r="R104" t="str">
            <v>Sao Bernardo Do Campo</v>
          </cell>
          <cell r="S104" t="str">
            <v>SP</v>
          </cell>
          <cell r="T104" t="str">
            <v>Brasil</v>
          </cell>
          <cell r="U104">
            <v>1</v>
          </cell>
          <cell r="V104" t="str">
            <v>METAL LEVE BRNZ-Sao Bernardo Do Campo--SP-FCA-FIRE/GSE</v>
          </cell>
          <cell r="W104" t="str">
            <v>SP</v>
          </cell>
          <cell r="X104" t="str">
            <v>Brazil</v>
          </cell>
          <cell r="Y104" t="str">
            <v>Supplier from GEMAP</v>
          </cell>
          <cell r="Z104" t="str">
            <v>World Sourced Parts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 t="str">
            <v/>
          </cell>
          <cell r="AG104" t="str">
            <v>Elog F</v>
          </cell>
          <cell r="AH104" t="str">
            <v>P04</v>
          </cell>
          <cell r="AI104">
            <v>120</v>
          </cell>
          <cell r="AJ104" t="str">
            <v>Elog F</v>
          </cell>
          <cell r="AK104"/>
          <cell r="AL104"/>
          <cell r="AM104"/>
          <cell r="AN104" t="str">
            <v>P04</v>
          </cell>
          <cell r="AO104">
            <v>0</v>
          </cell>
          <cell r="AP104">
            <v>1</v>
          </cell>
          <cell r="AQ104">
            <v>4</v>
          </cell>
          <cell r="AR104">
            <v>18</v>
          </cell>
          <cell r="AS104">
            <v>0</v>
          </cell>
          <cell r="AT104">
            <v>28</v>
          </cell>
          <cell r="AU104">
            <v>0</v>
          </cell>
          <cell r="AV104">
            <v>120</v>
          </cell>
          <cell r="AW104">
            <v>0.4</v>
          </cell>
          <cell r="AX104">
            <v>0.3</v>
          </cell>
          <cell r="AY104">
            <v>0.15</v>
          </cell>
          <cell r="AZ104" t="str">
            <v>YES</v>
          </cell>
          <cell r="BA104">
            <v>10</v>
          </cell>
          <cell r="BB104">
            <v>5</v>
          </cell>
          <cell r="BC104">
            <v>2</v>
          </cell>
          <cell r="BD104">
            <v>3</v>
          </cell>
          <cell r="BE104">
            <v>3.5</v>
          </cell>
        </row>
        <row r="105">
          <cell r="A105" t="str">
            <v>552804330800006220</v>
          </cell>
          <cell r="B105">
            <v>552804330</v>
          </cell>
          <cell r="C105" t="str">
            <v>BRONZINA C/ SEMI-ANEL ARV.MOTO</v>
          </cell>
          <cell r="D105" t="str">
            <v>FIRE/GSE</v>
          </cell>
          <cell r="E105">
            <v>1</v>
          </cell>
          <cell r="F105" t="str">
            <v>NO</v>
          </cell>
          <cell r="G105">
            <v>4.3999999999999997E-2</v>
          </cell>
          <cell r="H105" t="str">
            <v>Part Dump</v>
          </cell>
          <cell r="I105" t="str">
            <v>Galpão 9</v>
          </cell>
          <cell r="J105">
            <v>0</v>
          </cell>
          <cell r="K105" t="str">
            <v>ATIVO</v>
          </cell>
          <cell r="L105"/>
          <cell r="M105" t="str">
            <v>Capital Circulante</v>
          </cell>
          <cell r="N105" t="str">
            <v>Sourcing</v>
          </cell>
          <cell r="O105">
            <v>51658</v>
          </cell>
          <cell r="P105">
            <v>800006220</v>
          </cell>
          <cell r="Q105" t="str">
            <v>METAL LEVE BRNZ</v>
          </cell>
          <cell r="R105" t="str">
            <v>Sao Bernardo Do Campo</v>
          </cell>
          <cell r="S105" t="str">
            <v>SP</v>
          </cell>
          <cell r="T105" t="str">
            <v>Brasil</v>
          </cell>
          <cell r="U105">
            <v>1</v>
          </cell>
          <cell r="V105" t="str">
            <v>METAL LEVE BRNZ-Sao Bernardo Do Campo--SP-FCA-FIRE/GSE</v>
          </cell>
          <cell r="W105" t="str">
            <v>SP</v>
          </cell>
          <cell r="X105" t="str">
            <v>Brazil</v>
          </cell>
          <cell r="Y105" t="str">
            <v>Supplier from GEMAP</v>
          </cell>
          <cell r="Z105" t="str">
            <v>World Sourced Parts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 t="str">
            <v/>
          </cell>
          <cell r="AG105" t="str">
            <v>Elog F</v>
          </cell>
          <cell r="AH105" t="str">
            <v>P04</v>
          </cell>
          <cell r="AI105">
            <v>120</v>
          </cell>
          <cell r="AJ105" t="str">
            <v>Elog F</v>
          </cell>
          <cell r="AK105"/>
          <cell r="AL105"/>
          <cell r="AM105"/>
          <cell r="AN105" t="str">
            <v>P04</v>
          </cell>
          <cell r="AO105">
            <v>0</v>
          </cell>
          <cell r="AP105">
            <v>1</v>
          </cell>
          <cell r="AQ105">
            <v>4</v>
          </cell>
          <cell r="AR105">
            <v>18</v>
          </cell>
          <cell r="AS105">
            <v>0</v>
          </cell>
          <cell r="AT105">
            <v>28</v>
          </cell>
          <cell r="AU105">
            <v>0</v>
          </cell>
          <cell r="AV105">
            <v>120</v>
          </cell>
          <cell r="AW105">
            <v>0.4</v>
          </cell>
          <cell r="AX105">
            <v>0.3</v>
          </cell>
          <cell r="AY105">
            <v>0.15</v>
          </cell>
          <cell r="AZ105" t="str">
            <v>YES</v>
          </cell>
          <cell r="BA105">
            <v>10</v>
          </cell>
          <cell r="BB105">
            <v>5</v>
          </cell>
          <cell r="BC105">
            <v>2</v>
          </cell>
          <cell r="BD105">
            <v>3</v>
          </cell>
          <cell r="BE105">
            <v>3.5</v>
          </cell>
        </row>
        <row r="106">
          <cell r="A106" t="str">
            <v>552804340800006220</v>
          </cell>
          <cell r="B106">
            <v>552804340</v>
          </cell>
          <cell r="C106" t="str">
            <v>BRONZINA C/ SEMI-ANEL ARV.MOTO</v>
          </cell>
          <cell r="D106" t="str">
            <v>FIRE/GSE</v>
          </cell>
          <cell r="E106">
            <v>1</v>
          </cell>
          <cell r="F106" t="str">
            <v>NO</v>
          </cell>
          <cell r="G106">
            <v>4.3999999999999997E-2</v>
          </cell>
          <cell r="H106" t="str">
            <v>Part Dump</v>
          </cell>
          <cell r="I106" t="str">
            <v>Galpão 9</v>
          </cell>
          <cell r="J106">
            <v>0</v>
          </cell>
          <cell r="K106" t="str">
            <v>ATIVO</v>
          </cell>
          <cell r="L106"/>
          <cell r="M106" t="str">
            <v>Capital Circulante</v>
          </cell>
          <cell r="N106" t="str">
            <v>Sourcing</v>
          </cell>
          <cell r="O106">
            <v>51658</v>
          </cell>
          <cell r="P106">
            <v>800006220</v>
          </cell>
          <cell r="Q106" t="str">
            <v>METAL LEVE BRNZ</v>
          </cell>
          <cell r="R106" t="str">
            <v>Sao Bernardo Do Campo</v>
          </cell>
          <cell r="S106" t="str">
            <v>SP</v>
          </cell>
          <cell r="T106" t="str">
            <v>Brasil</v>
          </cell>
          <cell r="U106">
            <v>1</v>
          </cell>
          <cell r="V106" t="str">
            <v>METAL LEVE BRNZ-Sao Bernardo Do Campo--SP-FCA-FIRE/GSE</v>
          </cell>
          <cell r="W106" t="str">
            <v>SP</v>
          </cell>
          <cell r="X106" t="str">
            <v>Brazil</v>
          </cell>
          <cell r="Y106" t="str">
            <v>Supplier from GEMAP</v>
          </cell>
          <cell r="Z106" t="str">
            <v>World Sourced Parts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 t="str">
            <v/>
          </cell>
          <cell r="AG106" t="str">
            <v>Elog F</v>
          </cell>
          <cell r="AH106" t="str">
            <v>P04</v>
          </cell>
          <cell r="AI106">
            <v>120</v>
          </cell>
          <cell r="AJ106" t="str">
            <v>Elog F</v>
          </cell>
          <cell r="AK106"/>
          <cell r="AL106"/>
          <cell r="AM106"/>
          <cell r="AN106" t="str">
            <v>P04</v>
          </cell>
          <cell r="AO106">
            <v>0</v>
          </cell>
          <cell r="AP106">
            <v>1</v>
          </cell>
          <cell r="AQ106">
            <v>4</v>
          </cell>
          <cell r="AR106">
            <v>18</v>
          </cell>
          <cell r="AS106">
            <v>0</v>
          </cell>
          <cell r="AT106">
            <v>28</v>
          </cell>
          <cell r="AU106">
            <v>0</v>
          </cell>
          <cell r="AV106">
            <v>120</v>
          </cell>
          <cell r="AW106">
            <v>0.4</v>
          </cell>
          <cell r="AX106">
            <v>0.3</v>
          </cell>
          <cell r="AY106">
            <v>0.15</v>
          </cell>
          <cell r="AZ106" t="str">
            <v>YES</v>
          </cell>
          <cell r="BA106">
            <v>10</v>
          </cell>
          <cell r="BB106">
            <v>5</v>
          </cell>
          <cell r="BC106">
            <v>2</v>
          </cell>
          <cell r="BD106">
            <v>3</v>
          </cell>
          <cell r="BE106">
            <v>3.5</v>
          </cell>
        </row>
        <row r="107">
          <cell r="A107" t="str">
            <v>552105110800006220</v>
          </cell>
          <cell r="B107">
            <v>552105110</v>
          </cell>
          <cell r="C107" t="str">
            <v>BRONZINA DE BIELA - AMARELA</v>
          </cell>
          <cell r="D107" t="str">
            <v>FIRE/GSE</v>
          </cell>
          <cell r="E107">
            <v>8</v>
          </cell>
          <cell r="F107" t="str">
            <v>NO</v>
          </cell>
          <cell r="G107">
            <v>1.4999999999999999E-2</v>
          </cell>
          <cell r="H107" t="str">
            <v>Part Dump</v>
          </cell>
          <cell r="I107" t="str">
            <v>Galpão 9</v>
          </cell>
          <cell r="J107">
            <v>0</v>
          </cell>
          <cell r="K107" t="str">
            <v>ATIVO</v>
          </cell>
          <cell r="L107"/>
          <cell r="M107" t="str">
            <v>Capital Circulante</v>
          </cell>
          <cell r="N107" t="str">
            <v>Sourcing</v>
          </cell>
          <cell r="O107">
            <v>51658</v>
          </cell>
          <cell r="P107">
            <v>800006220</v>
          </cell>
          <cell r="Q107" t="str">
            <v>METAL LEVE BRNZ</v>
          </cell>
          <cell r="R107" t="str">
            <v>Sao Bernardo Do Campo</v>
          </cell>
          <cell r="S107" t="str">
            <v>SP</v>
          </cell>
          <cell r="T107" t="str">
            <v>Brasil</v>
          </cell>
          <cell r="U107">
            <v>1</v>
          </cell>
          <cell r="V107" t="str">
            <v>METAL LEVE BRNZ-Sao Bernardo Do Campo--SP-FCA-FIRE/GSE</v>
          </cell>
          <cell r="W107" t="str">
            <v>SP</v>
          </cell>
          <cell r="X107" t="str">
            <v>Brazil</v>
          </cell>
          <cell r="Y107" t="str">
            <v>Supplier from GEMAP</v>
          </cell>
          <cell r="Z107" t="str">
            <v>World Sourced Parts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 t="str">
            <v/>
          </cell>
          <cell r="AG107" t="str">
            <v>Elog F</v>
          </cell>
          <cell r="AH107" t="str">
            <v>P04</v>
          </cell>
          <cell r="AI107">
            <v>744</v>
          </cell>
          <cell r="AJ107" t="str">
            <v>Elog F</v>
          </cell>
          <cell r="AK107"/>
          <cell r="AL107"/>
          <cell r="AM107"/>
          <cell r="AN107" t="str">
            <v>P04</v>
          </cell>
          <cell r="AO107">
            <v>0</v>
          </cell>
          <cell r="AP107">
            <v>1</v>
          </cell>
          <cell r="AQ107">
            <v>4</v>
          </cell>
          <cell r="AR107">
            <v>18</v>
          </cell>
          <cell r="AS107">
            <v>0</v>
          </cell>
          <cell r="AT107">
            <v>28</v>
          </cell>
          <cell r="AU107">
            <v>0</v>
          </cell>
          <cell r="AV107">
            <v>744</v>
          </cell>
          <cell r="AW107">
            <v>0.4</v>
          </cell>
          <cell r="AX107">
            <v>0.3</v>
          </cell>
          <cell r="AY107">
            <v>0.15</v>
          </cell>
          <cell r="AZ107" t="str">
            <v>YES</v>
          </cell>
          <cell r="BA107">
            <v>10</v>
          </cell>
          <cell r="BB107">
            <v>5</v>
          </cell>
          <cell r="BC107">
            <v>2</v>
          </cell>
          <cell r="BD107">
            <v>3</v>
          </cell>
          <cell r="BE107">
            <v>3.5</v>
          </cell>
        </row>
        <row r="108">
          <cell r="A108" t="str">
            <v>552107400800006220</v>
          </cell>
          <cell r="B108">
            <v>552107400</v>
          </cell>
          <cell r="C108" t="str">
            <v>BRONZINA DE BIELA - AMARELA</v>
          </cell>
          <cell r="D108" t="str">
            <v>FIRE/GSE</v>
          </cell>
          <cell r="E108">
            <v>8</v>
          </cell>
          <cell r="F108" t="str">
            <v>NO</v>
          </cell>
          <cell r="G108">
            <v>1.6E-2</v>
          </cell>
          <cell r="H108" t="str">
            <v>Part Dump</v>
          </cell>
          <cell r="I108" t="str">
            <v>Galpão 9</v>
          </cell>
          <cell r="J108">
            <v>0</v>
          </cell>
          <cell r="K108" t="str">
            <v>ATIVO</v>
          </cell>
          <cell r="L108"/>
          <cell r="M108" t="str">
            <v>Capital Circulante</v>
          </cell>
          <cell r="N108" t="str">
            <v>Sourcing</v>
          </cell>
          <cell r="O108">
            <v>51658</v>
          </cell>
          <cell r="P108">
            <v>800006220</v>
          </cell>
          <cell r="Q108" t="str">
            <v>METAL LEVE BRNZ</v>
          </cell>
          <cell r="R108" t="str">
            <v>Sao Bernardo Do Campo</v>
          </cell>
          <cell r="S108" t="str">
            <v>SP</v>
          </cell>
          <cell r="T108" t="str">
            <v>Brasil</v>
          </cell>
          <cell r="U108">
            <v>1</v>
          </cell>
          <cell r="V108" t="str">
            <v>METAL LEVE BRNZ-Sao Bernardo Do Campo--SP-FCA-FIRE/GSE</v>
          </cell>
          <cell r="W108" t="str">
            <v>SP</v>
          </cell>
          <cell r="X108" t="str">
            <v>Brazil</v>
          </cell>
          <cell r="Y108" t="str">
            <v>Supplier from GEMAP</v>
          </cell>
          <cell r="Z108" t="str">
            <v>World Sourced Parts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 t="str">
            <v/>
          </cell>
          <cell r="AG108" t="str">
            <v>Elog F</v>
          </cell>
          <cell r="AH108" t="str">
            <v>P04</v>
          </cell>
          <cell r="AI108">
            <v>768</v>
          </cell>
          <cell r="AJ108" t="str">
            <v>Elog F</v>
          </cell>
          <cell r="AK108"/>
          <cell r="AL108"/>
          <cell r="AM108"/>
          <cell r="AN108" t="str">
            <v>P04</v>
          </cell>
          <cell r="AO108">
            <v>0</v>
          </cell>
          <cell r="AP108">
            <v>1</v>
          </cell>
          <cell r="AQ108">
            <v>4</v>
          </cell>
          <cell r="AR108">
            <v>18</v>
          </cell>
          <cell r="AS108">
            <v>0</v>
          </cell>
          <cell r="AT108">
            <v>28</v>
          </cell>
          <cell r="AU108">
            <v>0</v>
          </cell>
          <cell r="AV108">
            <v>768</v>
          </cell>
          <cell r="AW108">
            <v>0.4</v>
          </cell>
          <cell r="AX108">
            <v>0.3</v>
          </cell>
          <cell r="AY108">
            <v>0.15</v>
          </cell>
          <cell r="AZ108" t="str">
            <v>YES</v>
          </cell>
          <cell r="BA108">
            <v>10</v>
          </cell>
          <cell r="BB108">
            <v>5</v>
          </cell>
          <cell r="BC108">
            <v>2</v>
          </cell>
          <cell r="BD108">
            <v>3</v>
          </cell>
          <cell r="BE108">
            <v>3.5</v>
          </cell>
        </row>
        <row r="109">
          <cell r="A109" t="str">
            <v>552105090800006220</v>
          </cell>
          <cell r="B109">
            <v>552105090</v>
          </cell>
          <cell r="C109" t="str">
            <v>BRONZINA DE BIELA - AZUL</v>
          </cell>
          <cell r="D109" t="str">
            <v>FIRE/GSE</v>
          </cell>
          <cell r="E109">
            <v>8</v>
          </cell>
          <cell r="F109" t="str">
            <v>NO</v>
          </cell>
          <cell r="G109">
            <v>1.4999999999999999E-2</v>
          </cell>
          <cell r="H109" t="str">
            <v>Part Dump</v>
          </cell>
          <cell r="I109" t="str">
            <v>Galpão 9</v>
          </cell>
          <cell r="J109">
            <v>0</v>
          </cell>
          <cell r="K109" t="str">
            <v>ATIVO</v>
          </cell>
          <cell r="L109"/>
          <cell r="M109" t="str">
            <v>Capital Circulante</v>
          </cell>
          <cell r="N109" t="str">
            <v>Sourcing</v>
          </cell>
          <cell r="O109">
            <v>51658</v>
          </cell>
          <cell r="P109">
            <v>800006220</v>
          </cell>
          <cell r="Q109" t="str">
            <v>METAL LEVE BRNZ</v>
          </cell>
          <cell r="R109" t="str">
            <v>Sao Bernardo Do Campo</v>
          </cell>
          <cell r="S109" t="str">
            <v>SP</v>
          </cell>
          <cell r="T109" t="str">
            <v>Brasil</v>
          </cell>
          <cell r="U109">
            <v>1</v>
          </cell>
          <cell r="V109" t="str">
            <v>METAL LEVE BRNZ-Sao Bernardo Do Campo--SP-FCA-FIRE/GSE</v>
          </cell>
          <cell r="W109" t="str">
            <v>SP</v>
          </cell>
          <cell r="X109" t="str">
            <v>Brazil</v>
          </cell>
          <cell r="Y109" t="str">
            <v>Supplier from GEMAP</v>
          </cell>
          <cell r="Z109" t="str">
            <v>World Sourced Parts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 t="str">
            <v/>
          </cell>
          <cell r="AG109" t="str">
            <v>Elog F</v>
          </cell>
          <cell r="AH109" t="str">
            <v>P04</v>
          </cell>
          <cell r="AI109">
            <v>744</v>
          </cell>
          <cell r="AJ109" t="str">
            <v>Elog F</v>
          </cell>
          <cell r="AK109"/>
          <cell r="AL109"/>
          <cell r="AM109"/>
          <cell r="AN109" t="str">
            <v>P04</v>
          </cell>
          <cell r="AO109">
            <v>0</v>
          </cell>
          <cell r="AP109">
            <v>1</v>
          </cell>
          <cell r="AQ109">
            <v>4</v>
          </cell>
          <cell r="AR109">
            <v>18</v>
          </cell>
          <cell r="AS109">
            <v>0</v>
          </cell>
          <cell r="AT109">
            <v>28</v>
          </cell>
          <cell r="AU109">
            <v>0</v>
          </cell>
          <cell r="AV109">
            <v>744</v>
          </cell>
          <cell r="AW109">
            <v>0.4</v>
          </cell>
          <cell r="AX109">
            <v>0.3</v>
          </cell>
          <cell r="AY109">
            <v>0.15</v>
          </cell>
          <cell r="AZ109" t="str">
            <v>YES</v>
          </cell>
          <cell r="BA109">
            <v>10</v>
          </cell>
          <cell r="BB109">
            <v>5</v>
          </cell>
          <cell r="BC109">
            <v>2</v>
          </cell>
          <cell r="BD109">
            <v>3</v>
          </cell>
          <cell r="BE109">
            <v>3.5</v>
          </cell>
        </row>
        <row r="110">
          <cell r="A110" t="str">
            <v>552107390800006220</v>
          </cell>
          <cell r="B110">
            <v>552107390</v>
          </cell>
          <cell r="C110" t="str">
            <v>BRONZINA DE BIELA - AZUL</v>
          </cell>
          <cell r="D110" t="str">
            <v>FIRE/GSE</v>
          </cell>
          <cell r="E110">
            <v>8</v>
          </cell>
          <cell r="F110" t="str">
            <v>NO</v>
          </cell>
          <cell r="G110">
            <v>1.6E-2</v>
          </cell>
          <cell r="H110" t="str">
            <v>Part Dump</v>
          </cell>
          <cell r="I110" t="str">
            <v>Galpão 9</v>
          </cell>
          <cell r="J110">
            <v>0</v>
          </cell>
          <cell r="K110" t="str">
            <v>ATIVO</v>
          </cell>
          <cell r="L110"/>
          <cell r="M110" t="str">
            <v>Capital Circulante</v>
          </cell>
          <cell r="N110" t="str">
            <v>Sourcing</v>
          </cell>
          <cell r="O110">
            <v>51658</v>
          </cell>
          <cell r="P110">
            <v>800006220</v>
          </cell>
          <cell r="Q110" t="str">
            <v>METAL LEVE BRNZ</v>
          </cell>
          <cell r="R110" t="str">
            <v>Sao Bernardo Do Campo</v>
          </cell>
          <cell r="S110" t="str">
            <v>SP</v>
          </cell>
          <cell r="T110" t="str">
            <v>Brasil</v>
          </cell>
          <cell r="U110">
            <v>1</v>
          </cell>
          <cell r="V110" t="str">
            <v>METAL LEVE BRNZ-Sao Bernardo Do Campo--SP-FCA-FIRE/GSE</v>
          </cell>
          <cell r="W110" t="str">
            <v>SP</v>
          </cell>
          <cell r="X110" t="str">
            <v>Brazil</v>
          </cell>
          <cell r="Y110" t="str">
            <v>Supplier from GEMAP</v>
          </cell>
          <cell r="Z110" t="str">
            <v>World Sourced Parts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 t="str">
            <v/>
          </cell>
          <cell r="AG110" t="str">
            <v>Elog F</v>
          </cell>
          <cell r="AH110" t="str">
            <v>P04</v>
          </cell>
          <cell r="AI110">
            <v>768</v>
          </cell>
          <cell r="AJ110" t="str">
            <v>Elog F</v>
          </cell>
          <cell r="AK110"/>
          <cell r="AL110"/>
          <cell r="AM110"/>
          <cell r="AN110" t="str">
            <v>P04</v>
          </cell>
          <cell r="AO110">
            <v>0</v>
          </cell>
          <cell r="AP110">
            <v>1</v>
          </cell>
          <cell r="AQ110">
            <v>4</v>
          </cell>
          <cell r="AR110">
            <v>18</v>
          </cell>
          <cell r="AS110">
            <v>0</v>
          </cell>
          <cell r="AT110">
            <v>28</v>
          </cell>
          <cell r="AU110">
            <v>0</v>
          </cell>
          <cell r="AV110">
            <v>768</v>
          </cell>
          <cell r="AW110">
            <v>0.4</v>
          </cell>
          <cell r="AX110">
            <v>0.3</v>
          </cell>
          <cell r="AY110">
            <v>0.15</v>
          </cell>
          <cell r="AZ110" t="str">
            <v>YES</v>
          </cell>
          <cell r="BA110">
            <v>10</v>
          </cell>
          <cell r="BB110">
            <v>5</v>
          </cell>
          <cell r="BC110">
            <v>2</v>
          </cell>
          <cell r="BD110">
            <v>3</v>
          </cell>
          <cell r="BE110">
            <v>3.5</v>
          </cell>
        </row>
        <row r="111">
          <cell r="A111" t="str">
            <v>552105070800006220</v>
          </cell>
          <cell r="B111">
            <v>552105070</v>
          </cell>
          <cell r="C111" t="str">
            <v>BRONZINA DE BIELA - VERMELHA</v>
          </cell>
          <cell r="D111" t="str">
            <v>FIRE/GSE</v>
          </cell>
          <cell r="E111">
            <v>8</v>
          </cell>
          <cell r="F111" t="str">
            <v>NO</v>
          </cell>
          <cell r="G111">
            <v>1.2999999999999999E-2</v>
          </cell>
          <cell r="H111" t="str">
            <v>Part Dump</v>
          </cell>
          <cell r="I111" t="str">
            <v>Galpão 9</v>
          </cell>
          <cell r="J111">
            <v>0</v>
          </cell>
          <cell r="K111" t="str">
            <v>ATIVO</v>
          </cell>
          <cell r="L111"/>
          <cell r="M111" t="str">
            <v>Capital Circulante</v>
          </cell>
          <cell r="N111" t="str">
            <v>Sourcing</v>
          </cell>
          <cell r="O111">
            <v>51658</v>
          </cell>
          <cell r="P111">
            <v>800006220</v>
          </cell>
          <cell r="Q111" t="str">
            <v>METAL LEVE BRNZ</v>
          </cell>
          <cell r="R111" t="str">
            <v>Sao Bernardo Do Campo</v>
          </cell>
          <cell r="S111" t="str">
            <v>SP</v>
          </cell>
          <cell r="T111" t="str">
            <v>Brasil</v>
          </cell>
          <cell r="U111">
            <v>1</v>
          </cell>
          <cell r="V111" t="str">
            <v>METAL LEVE BRNZ-Sao Bernardo Do Campo--SP-FCA-FIRE/GSE</v>
          </cell>
          <cell r="W111" t="str">
            <v>SP</v>
          </cell>
          <cell r="X111" t="str">
            <v>Brazil</v>
          </cell>
          <cell r="Y111" t="str">
            <v>Supplier from GEMAP</v>
          </cell>
          <cell r="Z111" t="str">
            <v>World Sourced Parts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 t="str">
            <v/>
          </cell>
          <cell r="AG111" t="str">
            <v>Elog F</v>
          </cell>
          <cell r="AH111" t="str">
            <v>P04</v>
          </cell>
          <cell r="AI111">
            <v>744</v>
          </cell>
          <cell r="AJ111" t="str">
            <v>Elog F</v>
          </cell>
          <cell r="AK111"/>
          <cell r="AL111"/>
          <cell r="AM111"/>
          <cell r="AN111" t="str">
            <v>P04</v>
          </cell>
          <cell r="AO111">
            <v>0</v>
          </cell>
          <cell r="AP111">
            <v>1</v>
          </cell>
          <cell r="AQ111">
            <v>4</v>
          </cell>
          <cell r="AR111">
            <v>18</v>
          </cell>
          <cell r="AS111">
            <v>0</v>
          </cell>
          <cell r="AT111">
            <v>28</v>
          </cell>
          <cell r="AU111">
            <v>0</v>
          </cell>
          <cell r="AV111">
            <v>744</v>
          </cell>
          <cell r="AW111">
            <v>0.4</v>
          </cell>
          <cell r="AX111">
            <v>0.3</v>
          </cell>
          <cell r="AY111">
            <v>0.15</v>
          </cell>
          <cell r="AZ111" t="str">
            <v>YES</v>
          </cell>
          <cell r="BA111">
            <v>10</v>
          </cell>
          <cell r="BB111">
            <v>5</v>
          </cell>
          <cell r="BC111">
            <v>2</v>
          </cell>
          <cell r="BD111">
            <v>3</v>
          </cell>
          <cell r="BE111">
            <v>3.5</v>
          </cell>
        </row>
        <row r="112">
          <cell r="A112" t="str">
            <v>552107380800006220</v>
          </cell>
          <cell r="B112">
            <v>552107380</v>
          </cell>
          <cell r="C112" t="str">
            <v>BRONZINA DE BIELA - VERMELHA</v>
          </cell>
          <cell r="D112" t="str">
            <v>FIRE/GSE</v>
          </cell>
          <cell r="E112">
            <v>8</v>
          </cell>
          <cell r="F112" t="str">
            <v>NO</v>
          </cell>
          <cell r="G112">
            <v>1.2999999999999999E-2</v>
          </cell>
          <cell r="H112" t="str">
            <v>Part Dump</v>
          </cell>
          <cell r="I112" t="str">
            <v>Galpão 9</v>
          </cell>
          <cell r="J112">
            <v>0</v>
          </cell>
          <cell r="K112" t="str">
            <v>ATIVO</v>
          </cell>
          <cell r="L112"/>
          <cell r="M112" t="str">
            <v>Capital Circulante</v>
          </cell>
          <cell r="N112" t="str">
            <v>Sourcing</v>
          </cell>
          <cell r="O112">
            <v>51658</v>
          </cell>
          <cell r="P112">
            <v>800006220</v>
          </cell>
          <cell r="Q112" t="str">
            <v>METAL LEVE BRNZ</v>
          </cell>
          <cell r="R112" t="str">
            <v>Sao Bernardo Do Campo</v>
          </cell>
          <cell r="S112" t="str">
            <v>SP</v>
          </cell>
          <cell r="T112" t="str">
            <v>Brasil</v>
          </cell>
          <cell r="U112">
            <v>1</v>
          </cell>
          <cell r="V112" t="str">
            <v>METAL LEVE BRNZ-Sao Bernardo Do Campo--SP-FCA-FIRE/GSE</v>
          </cell>
          <cell r="W112" t="str">
            <v>SP</v>
          </cell>
          <cell r="X112" t="str">
            <v>Brazil</v>
          </cell>
          <cell r="Y112" t="str">
            <v>Supplier from GEMAP</v>
          </cell>
          <cell r="Z112" t="str">
            <v>World Sourced Parts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 t="str">
            <v/>
          </cell>
          <cell r="AG112" t="str">
            <v>Elog F</v>
          </cell>
          <cell r="AH112" t="str">
            <v>P04</v>
          </cell>
          <cell r="AI112">
            <v>768</v>
          </cell>
          <cell r="AJ112" t="str">
            <v>Elog F</v>
          </cell>
          <cell r="AK112"/>
          <cell r="AL112"/>
          <cell r="AM112"/>
          <cell r="AN112" t="str">
            <v>P04</v>
          </cell>
          <cell r="AO112">
            <v>0</v>
          </cell>
          <cell r="AP112">
            <v>1</v>
          </cell>
          <cell r="AQ112">
            <v>4</v>
          </cell>
          <cell r="AR112">
            <v>18</v>
          </cell>
          <cell r="AS112">
            <v>0</v>
          </cell>
          <cell r="AT112">
            <v>28</v>
          </cell>
          <cell r="AU112">
            <v>0</v>
          </cell>
          <cell r="AV112">
            <v>768</v>
          </cell>
          <cell r="AW112">
            <v>0.4</v>
          </cell>
          <cell r="AX112">
            <v>0.3</v>
          </cell>
          <cell r="AY112">
            <v>0.15</v>
          </cell>
          <cell r="AZ112" t="str">
            <v>YES</v>
          </cell>
          <cell r="BA112">
            <v>10</v>
          </cell>
          <cell r="BB112">
            <v>5</v>
          </cell>
          <cell r="BC112">
            <v>2</v>
          </cell>
          <cell r="BD112">
            <v>3</v>
          </cell>
          <cell r="BE112">
            <v>3.5</v>
          </cell>
        </row>
        <row r="113">
          <cell r="A113" t="str">
            <v>552793140800032490</v>
          </cell>
          <cell r="B113">
            <v>552793140</v>
          </cell>
          <cell r="C113" t="str">
            <v>BRONZINA DE BIELA STD. A</v>
          </cell>
          <cell r="D113" t="str">
            <v>FIRE/GSE</v>
          </cell>
          <cell r="E113">
            <v>8</v>
          </cell>
          <cell r="F113" t="str">
            <v>NO</v>
          </cell>
          <cell r="G113">
            <v>1.0999999999999999E-2</v>
          </cell>
          <cell r="H113" t="str">
            <v>Part Dump</v>
          </cell>
          <cell r="I113" t="str">
            <v>Galpão 9</v>
          </cell>
          <cell r="J113">
            <v>2160</v>
          </cell>
          <cell r="K113" t="str">
            <v>ATIVO</v>
          </cell>
          <cell r="L113"/>
          <cell r="M113" t="str">
            <v>Capital Circulante</v>
          </cell>
          <cell r="N113" t="str">
            <v>Sourcing</v>
          </cell>
          <cell r="O113">
            <v>34836</v>
          </cell>
          <cell r="P113">
            <v>800032490</v>
          </cell>
          <cell r="Q113" t="str">
            <v>FEDERAL MOGUL</v>
          </cell>
          <cell r="R113" t="str">
            <v>Tres Coracoes</v>
          </cell>
          <cell r="S113" t="str">
            <v>MG</v>
          </cell>
          <cell r="T113" t="str">
            <v>Brasil</v>
          </cell>
          <cell r="U113">
            <v>1</v>
          </cell>
          <cell r="V113" t="str">
            <v>FEDERAL MOGUL-Tres Coracoes--MG-FCA-FIRE/GSE</v>
          </cell>
          <cell r="W113" t="str">
            <v>MG</v>
          </cell>
          <cell r="X113" t="str">
            <v>Brazil</v>
          </cell>
          <cell r="Y113" t="str">
            <v>Supplier from GEMAP</v>
          </cell>
          <cell r="Z113" t="str">
            <v>World Sourced Parts</v>
          </cell>
          <cell r="AA113">
            <v>0.1215</v>
          </cell>
          <cell r="AB113">
            <v>0.1215</v>
          </cell>
          <cell r="AC113">
            <v>0.6</v>
          </cell>
          <cell r="AD113">
            <v>0</v>
          </cell>
          <cell r="AE113">
            <v>0.13090909090909092</v>
          </cell>
          <cell r="AF113" t="str">
            <v/>
          </cell>
          <cell r="AG113" t="str">
            <v>Elog F</v>
          </cell>
          <cell r="AH113" t="str">
            <v>T136</v>
          </cell>
          <cell r="AI113">
            <v>400</v>
          </cell>
          <cell r="AJ113" t="str">
            <v>Elog F</v>
          </cell>
          <cell r="AK113"/>
          <cell r="AL113"/>
          <cell r="AM113"/>
          <cell r="AN113" t="str">
            <v>T136</v>
          </cell>
          <cell r="AO113">
            <v>1.2</v>
          </cell>
          <cell r="AP113">
            <v>1</v>
          </cell>
          <cell r="AQ113">
            <v>4</v>
          </cell>
          <cell r="AR113">
            <v>14.2</v>
          </cell>
          <cell r="AS113">
            <v>22</v>
          </cell>
          <cell r="AT113">
            <v>24.200000000000003</v>
          </cell>
          <cell r="AU113">
            <v>30</v>
          </cell>
          <cell r="AV113">
            <v>400</v>
          </cell>
          <cell r="AW113">
            <v>0.4</v>
          </cell>
          <cell r="AX113">
            <v>0.3</v>
          </cell>
          <cell r="AY113">
            <v>0.15</v>
          </cell>
          <cell r="AZ113" t="str">
            <v>YES</v>
          </cell>
          <cell r="BA113">
            <v>10</v>
          </cell>
          <cell r="BB113">
            <v>4</v>
          </cell>
          <cell r="BC113">
            <v>2</v>
          </cell>
          <cell r="BD113">
            <v>3</v>
          </cell>
          <cell r="BE113">
            <v>3.5</v>
          </cell>
        </row>
        <row r="114">
          <cell r="A114" t="str">
            <v>463485610800006220</v>
          </cell>
          <cell r="B114">
            <v>463485610</v>
          </cell>
          <cell r="C114" t="str">
            <v>BRONZINA DE BIELA STD. A</v>
          </cell>
          <cell r="D114" t="str">
            <v>FIRE/GSE</v>
          </cell>
          <cell r="E114">
            <v>4</v>
          </cell>
          <cell r="F114" t="str">
            <v>NO</v>
          </cell>
          <cell r="G114">
            <v>1.0999999999999999E-2</v>
          </cell>
          <cell r="H114" t="str">
            <v>Part Dump</v>
          </cell>
          <cell r="I114" t="str">
            <v>Galpão 9</v>
          </cell>
          <cell r="J114">
            <v>0</v>
          </cell>
          <cell r="K114" t="str">
            <v>ATIVO</v>
          </cell>
          <cell r="L114"/>
          <cell r="M114" t="str">
            <v>Capital Circulante</v>
          </cell>
          <cell r="N114" t="str">
            <v>Sourcing</v>
          </cell>
          <cell r="O114">
            <v>51658</v>
          </cell>
          <cell r="P114">
            <v>800006220</v>
          </cell>
          <cell r="Q114" t="str">
            <v>METAL LEVE BRNZ</v>
          </cell>
          <cell r="R114" t="str">
            <v>Sao Bernardo Do Campo</v>
          </cell>
          <cell r="S114" t="str">
            <v>SP</v>
          </cell>
          <cell r="T114" t="str">
            <v>Brasil</v>
          </cell>
          <cell r="U114">
            <v>1</v>
          </cell>
          <cell r="V114" t="str">
            <v>METAL LEVE BRNZ-Sao Bernardo Do Campo--SP-FCA-FIRE/GSE</v>
          </cell>
          <cell r="W114" t="str">
            <v>SP</v>
          </cell>
          <cell r="X114" t="str">
            <v>Brazil</v>
          </cell>
          <cell r="Y114" t="str">
            <v>Supplier from GEMAP</v>
          </cell>
          <cell r="Z114" t="str">
            <v>World Sourced Parts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 t="str">
            <v/>
          </cell>
          <cell r="AG114" t="str">
            <v>Elog F</v>
          </cell>
          <cell r="AH114" t="str">
            <v>T231</v>
          </cell>
          <cell r="AI114">
            <v>600</v>
          </cell>
          <cell r="AJ114" t="str">
            <v>Elog F</v>
          </cell>
          <cell r="AK114"/>
          <cell r="AL114"/>
          <cell r="AM114"/>
          <cell r="AN114" t="str">
            <v>T231</v>
          </cell>
          <cell r="AO114">
            <v>0</v>
          </cell>
          <cell r="AP114">
            <v>1</v>
          </cell>
          <cell r="AQ114">
            <v>4</v>
          </cell>
          <cell r="AR114">
            <v>18</v>
          </cell>
          <cell r="AS114">
            <v>0</v>
          </cell>
          <cell r="AT114">
            <v>28</v>
          </cell>
          <cell r="AU114">
            <v>0</v>
          </cell>
          <cell r="AV114">
            <v>600</v>
          </cell>
          <cell r="AW114">
            <v>0.4</v>
          </cell>
          <cell r="AX114">
            <v>0.3</v>
          </cell>
          <cell r="AY114">
            <v>0.15</v>
          </cell>
          <cell r="AZ114" t="str">
            <v>YES</v>
          </cell>
          <cell r="BA114">
            <v>9</v>
          </cell>
          <cell r="BB114">
            <v>5</v>
          </cell>
          <cell r="BC114">
            <v>2</v>
          </cell>
          <cell r="BD114">
            <v>3</v>
          </cell>
          <cell r="BE114">
            <v>2</v>
          </cell>
        </row>
        <row r="115">
          <cell r="A115" t="str">
            <v>552793150800032490</v>
          </cell>
          <cell r="B115">
            <v>552793150</v>
          </cell>
          <cell r="C115" t="str">
            <v>BRONZINA DE BIELA STD. B</v>
          </cell>
          <cell r="D115" t="str">
            <v>FIRE/GSE</v>
          </cell>
          <cell r="E115">
            <v>8</v>
          </cell>
          <cell r="F115" t="str">
            <v>NO</v>
          </cell>
          <cell r="G115">
            <v>1.0999999999999999E-2</v>
          </cell>
          <cell r="H115" t="str">
            <v>Part Dump</v>
          </cell>
          <cell r="I115" t="str">
            <v>Galpão 9</v>
          </cell>
          <cell r="J115">
            <v>17280</v>
          </cell>
          <cell r="K115" t="str">
            <v>ATIVO</v>
          </cell>
          <cell r="L115"/>
          <cell r="M115" t="str">
            <v>Capital Circulante</v>
          </cell>
          <cell r="N115" t="str">
            <v>Sourcing</v>
          </cell>
          <cell r="O115">
            <v>34836</v>
          </cell>
          <cell r="P115">
            <v>800032490</v>
          </cell>
          <cell r="Q115" t="str">
            <v>FEDERAL MOGUL</v>
          </cell>
          <cell r="R115" t="str">
            <v>Tres Coracoes</v>
          </cell>
          <cell r="S115" t="str">
            <v>MG</v>
          </cell>
          <cell r="T115" t="str">
            <v>Brasil</v>
          </cell>
          <cell r="U115">
            <v>1</v>
          </cell>
          <cell r="V115" t="str">
            <v>FEDERAL MOGUL-Tres Coracoes--MG-FCA-FIRE/GSE</v>
          </cell>
          <cell r="W115" t="str">
            <v>MG</v>
          </cell>
          <cell r="X115" t="str">
            <v>Brazil</v>
          </cell>
          <cell r="Y115" t="str">
            <v>Supplier from GEMAP</v>
          </cell>
          <cell r="Z115" t="str">
            <v>World Sourced Parts</v>
          </cell>
          <cell r="AA115">
            <v>0.97199999999999998</v>
          </cell>
          <cell r="AB115">
            <v>0.97199999999999998</v>
          </cell>
          <cell r="AC115">
            <v>4.4000000000000004</v>
          </cell>
          <cell r="AD115">
            <v>0</v>
          </cell>
          <cell r="AE115">
            <v>1.0472727272727274</v>
          </cell>
          <cell r="AF115" t="str">
            <v/>
          </cell>
          <cell r="AG115" t="str">
            <v>Elog F</v>
          </cell>
          <cell r="AH115" t="str">
            <v>T136</v>
          </cell>
          <cell r="AI115">
            <v>400</v>
          </cell>
          <cell r="AJ115" t="str">
            <v>Elog F</v>
          </cell>
          <cell r="AK115"/>
          <cell r="AL115"/>
          <cell r="AM115"/>
          <cell r="AN115" t="str">
            <v>T136</v>
          </cell>
          <cell r="AO115">
            <v>8.8000000000000007</v>
          </cell>
          <cell r="AP115">
            <v>1</v>
          </cell>
          <cell r="AQ115">
            <v>4</v>
          </cell>
          <cell r="AR115">
            <v>14.2</v>
          </cell>
          <cell r="AS115">
            <v>161</v>
          </cell>
          <cell r="AT115">
            <v>24.200000000000003</v>
          </cell>
          <cell r="AU115">
            <v>213</v>
          </cell>
          <cell r="AV115">
            <v>400</v>
          </cell>
          <cell r="AW115">
            <v>0.4</v>
          </cell>
          <cell r="AX115">
            <v>0.3</v>
          </cell>
          <cell r="AY115">
            <v>0.15</v>
          </cell>
          <cell r="AZ115" t="str">
            <v>YES</v>
          </cell>
          <cell r="BA115">
            <v>10</v>
          </cell>
          <cell r="BB115">
            <v>4</v>
          </cell>
          <cell r="BC115">
            <v>2</v>
          </cell>
          <cell r="BD115">
            <v>3</v>
          </cell>
          <cell r="BE115">
            <v>3.5</v>
          </cell>
        </row>
        <row r="116">
          <cell r="A116" t="str">
            <v>463485620800006220</v>
          </cell>
          <cell r="B116">
            <v>463485620</v>
          </cell>
          <cell r="C116" t="str">
            <v>BRONZINA DE BIELA STD. B</v>
          </cell>
          <cell r="D116" t="str">
            <v>FIRE/GSE</v>
          </cell>
          <cell r="E116">
            <v>4</v>
          </cell>
          <cell r="F116" t="str">
            <v>NO</v>
          </cell>
          <cell r="G116">
            <v>1.0999999999999999E-2</v>
          </cell>
          <cell r="H116" t="str">
            <v>Part Dump</v>
          </cell>
          <cell r="I116" t="str">
            <v>Galpão 9</v>
          </cell>
          <cell r="J116">
            <v>0</v>
          </cell>
          <cell r="K116" t="str">
            <v>ATIVO</v>
          </cell>
          <cell r="L116"/>
          <cell r="M116" t="str">
            <v>Capital Circulante</v>
          </cell>
          <cell r="N116" t="str">
            <v>Sourcing</v>
          </cell>
          <cell r="O116">
            <v>51658</v>
          </cell>
          <cell r="P116">
            <v>800006220</v>
          </cell>
          <cell r="Q116" t="str">
            <v>METAL LEVE BRNZ</v>
          </cell>
          <cell r="R116" t="str">
            <v>Sao Bernardo Do Campo</v>
          </cell>
          <cell r="S116" t="str">
            <v>SP</v>
          </cell>
          <cell r="T116" t="str">
            <v>Brasil</v>
          </cell>
          <cell r="U116">
            <v>1</v>
          </cell>
          <cell r="V116" t="str">
            <v>METAL LEVE BRNZ-Sao Bernardo Do Campo--SP-FCA-FIRE/GSE</v>
          </cell>
          <cell r="W116" t="str">
            <v>SP</v>
          </cell>
          <cell r="X116" t="str">
            <v>Brazil</v>
          </cell>
          <cell r="Y116" t="str">
            <v>Supplier from GEMAP</v>
          </cell>
          <cell r="Z116" t="str">
            <v>World Sourced Parts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 t="str">
            <v/>
          </cell>
          <cell r="AG116" t="str">
            <v>Elog F</v>
          </cell>
          <cell r="AH116" t="str">
            <v>T231</v>
          </cell>
          <cell r="AI116">
            <v>600</v>
          </cell>
          <cell r="AJ116" t="str">
            <v>Elog F</v>
          </cell>
          <cell r="AK116"/>
          <cell r="AL116"/>
          <cell r="AM116"/>
          <cell r="AN116" t="str">
            <v>T231</v>
          </cell>
          <cell r="AO116">
            <v>0</v>
          </cell>
          <cell r="AP116">
            <v>1</v>
          </cell>
          <cell r="AQ116">
            <v>4</v>
          </cell>
          <cell r="AR116">
            <v>18</v>
          </cell>
          <cell r="AS116">
            <v>0</v>
          </cell>
          <cell r="AT116">
            <v>28</v>
          </cell>
          <cell r="AU116">
            <v>0</v>
          </cell>
          <cell r="AV116">
            <v>600</v>
          </cell>
          <cell r="AW116">
            <v>0.4</v>
          </cell>
          <cell r="AX116">
            <v>0.3</v>
          </cell>
          <cell r="AY116">
            <v>0.15</v>
          </cell>
          <cell r="AZ116" t="str">
            <v>YES</v>
          </cell>
          <cell r="BA116">
            <v>9</v>
          </cell>
          <cell r="BB116">
            <v>5</v>
          </cell>
          <cell r="BC116">
            <v>2</v>
          </cell>
          <cell r="BD116">
            <v>3</v>
          </cell>
          <cell r="BE116">
            <v>2</v>
          </cell>
        </row>
        <row r="117">
          <cell r="A117" t="str">
            <v>552793160800032490</v>
          </cell>
          <cell r="B117">
            <v>552793160</v>
          </cell>
          <cell r="C117" t="str">
            <v>BRONZINA DE BIELA STD. C</v>
          </cell>
          <cell r="D117" t="str">
            <v>FIRE/GSE</v>
          </cell>
          <cell r="E117">
            <v>8</v>
          </cell>
          <cell r="F117" t="str">
            <v>NO</v>
          </cell>
          <cell r="G117">
            <v>1.0999999999999999E-2</v>
          </cell>
          <cell r="H117" t="str">
            <v>Part Dump</v>
          </cell>
          <cell r="I117" t="str">
            <v>Galpão 9</v>
          </cell>
          <cell r="J117">
            <v>2880</v>
          </cell>
          <cell r="K117" t="str">
            <v>ATIVO</v>
          </cell>
          <cell r="L117"/>
          <cell r="M117" t="str">
            <v>Capital Circulante</v>
          </cell>
          <cell r="N117" t="str">
            <v>Sourcing</v>
          </cell>
          <cell r="O117">
            <v>34836</v>
          </cell>
          <cell r="P117">
            <v>800032490</v>
          </cell>
          <cell r="Q117" t="str">
            <v>FEDERAL MOGUL</v>
          </cell>
          <cell r="R117" t="str">
            <v>Tres Coracoes</v>
          </cell>
          <cell r="S117" t="str">
            <v>MG</v>
          </cell>
          <cell r="T117" t="str">
            <v>Brasil</v>
          </cell>
          <cell r="U117">
            <v>1</v>
          </cell>
          <cell r="V117" t="str">
            <v>FEDERAL MOGUL-Tres Coracoes--MG-FCA-FIRE/GSE</v>
          </cell>
          <cell r="W117" t="str">
            <v>MG</v>
          </cell>
          <cell r="X117" t="str">
            <v>Brazil</v>
          </cell>
          <cell r="Y117" t="str">
            <v>Supplier from GEMAP</v>
          </cell>
          <cell r="Z117" t="str">
            <v>World Sourced Parts</v>
          </cell>
          <cell r="AA117">
            <v>0.16199999999999998</v>
          </cell>
          <cell r="AB117">
            <v>0.16199999999999998</v>
          </cell>
          <cell r="AC117">
            <v>0.8</v>
          </cell>
          <cell r="AD117">
            <v>0</v>
          </cell>
          <cell r="AE117">
            <v>0.17454545454545453</v>
          </cell>
          <cell r="AF117" t="str">
            <v/>
          </cell>
          <cell r="AG117" t="str">
            <v>Elog F</v>
          </cell>
          <cell r="AH117" t="str">
            <v>T136</v>
          </cell>
          <cell r="AI117">
            <v>400</v>
          </cell>
          <cell r="AJ117" t="str">
            <v>Elog F</v>
          </cell>
          <cell r="AK117"/>
          <cell r="AL117"/>
          <cell r="AM117"/>
          <cell r="AN117" t="str">
            <v>T136</v>
          </cell>
          <cell r="AO117">
            <v>1.6</v>
          </cell>
          <cell r="AP117">
            <v>1</v>
          </cell>
          <cell r="AQ117">
            <v>4</v>
          </cell>
          <cell r="AR117">
            <v>14.2</v>
          </cell>
          <cell r="AS117">
            <v>30</v>
          </cell>
          <cell r="AT117">
            <v>24.200000000000003</v>
          </cell>
          <cell r="AU117">
            <v>39</v>
          </cell>
          <cell r="AV117">
            <v>400</v>
          </cell>
          <cell r="AW117">
            <v>0.4</v>
          </cell>
          <cell r="AX117">
            <v>0.3</v>
          </cell>
          <cell r="AY117">
            <v>0.15</v>
          </cell>
          <cell r="AZ117" t="str">
            <v>YES</v>
          </cell>
          <cell r="BA117">
            <v>10</v>
          </cell>
          <cell r="BB117">
            <v>4</v>
          </cell>
          <cell r="BC117">
            <v>2</v>
          </cell>
          <cell r="BD117">
            <v>3</v>
          </cell>
          <cell r="BE117">
            <v>3.5</v>
          </cell>
        </row>
        <row r="118">
          <cell r="A118" t="str">
            <v>463485630800006220</v>
          </cell>
          <cell r="B118">
            <v>463485630</v>
          </cell>
          <cell r="C118" t="str">
            <v>BRONZINA DE BIELA STD. C</v>
          </cell>
          <cell r="D118" t="str">
            <v>FIRE/GSE</v>
          </cell>
          <cell r="E118">
            <v>4</v>
          </cell>
          <cell r="F118" t="str">
            <v>NO</v>
          </cell>
          <cell r="G118">
            <v>1.0999999999999999E-2</v>
          </cell>
          <cell r="H118" t="str">
            <v>Part Dump</v>
          </cell>
          <cell r="I118" t="str">
            <v>Galpão 9</v>
          </cell>
          <cell r="J118">
            <v>0</v>
          </cell>
          <cell r="K118" t="str">
            <v>ATIVO</v>
          </cell>
          <cell r="L118"/>
          <cell r="M118" t="str">
            <v>Capital Circulante</v>
          </cell>
          <cell r="N118" t="str">
            <v>Sourcing</v>
          </cell>
          <cell r="O118">
            <v>51658</v>
          </cell>
          <cell r="P118">
            <v>800006220</v>
          </cell>
          <cell r="Q118" t="str">
            <v>METAL LEVE BRNZ</v>
          </cell>
          <cell r="R118" t="str">
            <v>Sao Bernardo Do Campo</v>
          </cell>
          <cell r="S118" t="str">
            <v>SP</v>
          </cell>
          <cell r="T118" t="str">
            <v>Brasil</v>
          </cell>
          <cell r="U118">
            <v>1</v>
          </cell>
          <cell r="V118" t="str">
            <v>METAL LEVE BRNZ-Sao Bernardo Do Campo--SP-FCA-FIRE/GSE</v>
          </cell>
          <cell r="W118" t="str">
            <v>SP</v>
          </cell>
          <cell r="X118" t="str">
            <v>Brazil</v>
          </cell>
          <cell r="Y118" t="str">
            <v>Supplier from GEMAP</v>
          </cell>
          <cell r="Z118" t="str">
            <v>World Sourced Parts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 t="str">
            <v/>
          </cell>
          <cell r="AG118" t="str">
            <v>Elog F</v>
          </cell>
          <cell r="AH118" t="str">
            <v>T231</v>
          </cell>
          <cell r="AI118">
            <v>600</v>
          </cell>
          <cell r="AJ118" t="str">
            <v>Elog F</v>
          </cell>
          <cell r="AK118"/>
          <cell r="AL118"/>
          <cell r="AM118"/>
          <cell r="AN118" t="str">
            <v>T231</v>
          </cell>
          <cell r="AO118">
            <v>0</v>
          </cell>
          <cell r="AP118">
            <v>1</v>
          </cell>
          <cell r="AQ118">
            <v>4</v>
          </cell>
          <cell r="AR118">
            <v>18</v>
          </cell>
          <cell r="AS118">
            <v>0</v>
          </cell>
          <cell r="AT118">
            <v>28</v>
          </cell>
          <cell r="AU118">
            <v>0</v>
          </cell>
          <cell r="AV118">
            <v>600</v>
          </cell>
          <cell r="AW118">
            <v>0.4</v>
          </cell>
          <cell r="AX118">
            <v>0.3</v>
          </cell>
          <cell r="AY118">
            <v>0.15</v>
          </cell>
          <cell r="AZ118" t="str">
            <v>YES</v>
          </cell>
          <cell r="BA118">
            <v>9</v>
          </cell>
          <cell r="BB118">
            <v>5</v>
          </cell>
          <cell r="BC118">
            <v>2</v>
          </cell>
          <cell r="BD118">
            <v>3</v>
          </cell>
          <cell r="BE118">
            <v>2</v>
          </cell>
        </row>
        <row r="119">
          <cell r="A119" t="str">
            <v>463485640800006220</v>
          </cell>
          <cell r="B119">
            <v>463485640</v>
          </cell>
          <cell r="C119" t="str">
            <v>BRONZINA DE BIELA SUPERIOR STD</v>
          </cell>
          <cell r="D119" t="str">
            <v>FIRE/GSE</v>
          </cell>
          <cell r="E119">
            <v>4</v>
          </cell>
          <cell r="F119" t="str">
            <v>NO</v>
          </cell>
          <cell r="G119">
            <v>1.0999999999999999E-2</v>
          </cell>
          <cell r="H119" t="str">
            <v>Part Dump</v>
          </cell>
          <cell r="I119" t="str">
            <v>Galpão 9</v>
          </cell>
          <cell r="J119">
            <v>0</v>
          </cell>
          <cell r="K119" t="str">
            <v>ATIVO</v>
          </cell>
          <cell r="L119"/>
          <cell r="M119" t="str">
            <v>Capital Circulante</v>
          </cell>
          <cell r="N119" t="str">
            <v>Sourcing</v>
          </cell>
          <cell r="O119">
            <v>51658</v>
          </cell>
          <cell r="P119">
            <v>800006220</v>
          </cell>
          <cell r="Q119" t="str">
            <v>METAL LEVE BRNZ</v>
          </cell>
          <cell r="R119" t="str">
            <v>Sao Bernardo Do Campo</v>
          </cell>
          <cell r="S119" t="str">
            <v>SP</v>
          </cell>
          <cell r="T119" t="str">
            <v>Brasil</v>
          </cell>
          <cell r="U119">
            <v>1</v>
          </cell>
          <cell r="V119" t="str">
            <v>METAL LEVE BRNZ-Sao Bernardo Do Campo--SP-FCA-FIRE/GSE</v>
          </cell>
          <cell r="W119" t="str">
            <v>SP</v>
          </cell>
          <cell r="X119" t="str">
            <v>Brazil</v>
          </cell>
          <cell r="Y119" t="str">
            <v>Supplier from GEMAP</v>
          </cell>
          <cell r="Z119" t="str">
            <v>World Sourced Parts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 t="str">
            <v/>
          </cell>
          <cell r="AG119" t="str">
            <v>Elog F</v>
          </cell>
          <cell r="AH119" t="str">
            <v>T231</v>
          </cell>
          <cell r="AI119">
            <v>600</v>
          </cell>
          <cell r="AJ119" t="str">
            <v>Elog F</v>
          </cell>
          <cell r="AK119"/>
          <cell r="AL119"/>
          <cell r="AM119"/>
          <cell r="AN119" t="str">
            <v>T231</v>
          </cell>
          <cell r="AO119">
            <v>0</v>
          </cell>
          <cell r="AP119">
            <v>1</v>
          </cell>
          <cell r="AQ119">
            <v>4</v>
          </cell>
          <cell r="AR119">
            <v>18</v>
          </cell>
          <cell r="AS119">
            <v>0</v>
          </cell>
          <cell r="AT119">
            <v>28</v>
          </cell>
          <cell r="AU119">
            <v>0</v>
          </cell>
          <cell r="AV119">
            <v>600</v>
          </cell>
          <cell r="AW119">
            <v>0.4</v>
          </cell>
          <cell r="AX119">
            <v>0.3</v>
          </cell>
          <cell r="AY119">
            <v>0.15</v>
          </cell>
          <cell r="AZ119" t="str">
            <v>YES</v>
          </cell>
          <cell r="BA119">
            <v>9</v>
          </cell>
          <cell r="BB119">
            <v>5</v>
          </cell>
          <cell r="BC119">
            <v>2</v>
          </cell>
          <cell r="BD119">
            <v>3</v>
          </cell>
          <cell r="BE119">
            <v>2</v>
          </cell>
        </row>
        <row r="120">
          <cell r="A120" t="str">
            <v>463485650800006220</v>
          </cell>
          <cell r="B120">
            <v>463485650</v>
          </cell>
          <cell r="C120" t="str">
            <v>BRONZINA DE BIELA SUPERIOR STD</v>
          </cell>
          <cell r="D120" t="str">
            <v>FIRE/GSE</v>
          </cell>
          <cell r="E120">
            <v>4</v>
          </cell>
          <cell r="F120" t="str">
            <v>NO</v>
          </cell>
          <cell r="G120">
            <v>1.0999999999999999E-2</v>
          </cell>
          <cell r="H120" t="str">
            <v>Part Dump</v>
          </cell>
          <cell r="I120" t="str">
            <v>Galpão 9</v>
          </cell>
          <cell r="J120">
            <v>0</v>
          </cell>
          <cell r="K120" t="str">
            <v>ATIVO</v>
          </cell>
          <cell r="L120"/>
          <cell r="M120" t="str">
            <v>Capital Circulante</v>
          </cell>
          <cell r="N120" t="str">
            <v>Sourcing</v>
          </cell>
          <cell r="O120">
            <v>51658</v>
          </cell>
          <cell r="P120">
            <v>800006220</v>
          </cell>
          <cell r="Q120" t="str">
            <v>METAL LEVE BRNZ</v>
          </cell>
          <cell r="R120" t="str">
            <v>Sao Bernardo Do Campo</v>
          </cell>
          <cell r="S120" t="str">
            <v>SP</v>
          </cell>
          <cell r="T120" t="str">
            <v>Brasil</v>
          </cell>
          <cell r="U120">
            <v>1</v>
          </cell>
          <cell r="V120" t="str">
            <v>METAL LEVE BRNZ-Sao Bernardo Do Campo--SP-FCA-FIRE/GSE</v>
          </cell>
          <cell r="W120" t="str">
            <v>SP</v>
          </cell>
          <cell r="X120" t="str">
            <v>Brazil</v>
          </cell>
          <cell r="Y120" t="str">
            <v>Supplier from GEMAP</v>
          </cell>
          <cell r="Z120" t="str">
            <v>World Sourced Parts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 t="str">
            <v/>
          </cell>
          <cell r="AG120" t="str">
            <v>Elog F</v>
          </cell>
          <cell r="AH120" t="str">
            <v>T231</v>
          </cell>
          <cell r="AI120">
            <v>600</v>
          </cell>
          <cell r="AJ120" t="str">
            <v>Elog F</v>
          </cell>
          <cell r="AK120"/>
          <cell r="AL120"/>
          <cell r="AM120"/>
          <cell r="AN120" t="str">
            <v>T231</v>
          </cell>
          <cell r="AO120">
            <v>0</v>
          </cell>
          <cell r="AP120">
            <v>1</v>
          </cell>
          <cell r="AQ120">
            <v>4</v>
          </cell>
          <cell r="AR120">
            <v>18</v>
          </cell>
          <cell r="AS120">
            <v>0</v>
          </cell>
          <cell r="AT120">
            <v>28</v>
          </cell>
          <cell r="AU120">
            <v>0</v>
          </cell>
          <cell r="AV120">
            <v>600</v>
          </cell>
          <cell r="AW120">
            <v>0.4</v>
          </cell>
          <cell r="AX120">
            <v>0.3</v>
          </cell>
          <cell r="AY120">
            <v>0.15</v>
          </cell>
          <cell r="AZ120" t="str">
            <v>YES</v>
          </cell>
          <cell r="BA120">
            <v>9</v>
          </cell>
          <cell r="BB120">
            <v>5</v>
          </cell>
          <cell r="BC120">
            <v>2</v>
          </cell>
          <cell r="BD120">
            <v>3</v>
          </cell>
          <cell r="BE120">
            <v>2</v>
          </cell>
        </row>
        <row r="121">
          <cell r="A121" t="str">
            <v>463485660800006220</v>
          </cell>
          <cell r="B121">
            <v>463485660</v>
          </cell>
          <cell r="C121" t="str">
            <v>BRONZINA DE BIELA SUPERIOR STD</v>
          </cell>
          <cell r="D121" t="str">
            <v>FIRE/GSE</v>
          </cell>
          <cell r="E121">
            <v>4</v>
          </cell>
          <cell r="F121" t="str">
            <v>NO</v>
          </cell>
          <cell r="G121">
            <v>1.0999999999999999E-2</v>
          </cell>
          <cell r="H121" t="str">
            <v>Part Dump</v>
          </cell>
          <cell r="I121" t="str">
            <v>Galpão 9</v>
          </cell>
          <cell r="J121">
            <v>0</v>
          </cell>
          <cell r="K121" t="str">
            <v>ATIVO</v>
          </cell>
          <cell r="L121"/>
          <cell r="M121" t="str">
            <v>Capital Circulante</v>
          </cell>
          <cell r="N121" t="str">
            <v>Sourcing</v>
          </cell>
          <cell r="O121">
            <v>51658</v>
          </cell>
          <cell r="P121">
            <v>800006220</v>
          </cell>
          <cell r="Q121" t="str">
            <v>METAL LEVE BRNZ</v>
          </cell>
          <cell r="R121" t="str">
            <v>Sao Bernardo Do Campo</v>
          </cell>
          <cell r="S121" t="str">
            <v>SP</v>
          </cell>
          <cell r="T121" t="str">
            <v>Brasil</v>
          </cell>
          <cell r="U121">
            <v>1</v>
          </cell>
          <cell r="V121" t="str">
            <v>METAL LEVE BRNZ-Sao Bernardo Do Campo--SP-FCA-FIRE/GSE</v>
          </cell>
          <cell r="W121" t="str">
            <v>SP</v>
          </cell>
          <cell r="X121" t="str">
            <v>Brazil</v>
          </cell>
          <cell r="Y121" t="str">
            <v>Supplier from GEMAP</v>
          </cell>
          <cell r="Z121" t="str">
            <v>World Sourced Parts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 t="str">
            <v/>
          </cell>
          <cell r="AG121" t="str">
            <v>Elog F</v>
          </cell>
          <cell r="AH121" t="str">
            <v>T231</v>
          </cell>
          <cell r="AI121">
            <v>600</v>
          </cell>
          <cell r="AJ121" t="str">
            <v>Elog F</v>
          </cell>
          <cell r="AK121"/>
          <cell r="AL121"/>
          <cell r="AM121"/>
          <cell r="AN121" t="str">
            <v>T231</v>
          </cell>
          <cell r="AO121">
            <v>0</v>
          </cell>
          <cell r="AP121">
            <v>1</v>
          </cell>
          <cell r="AQ121">
            <v>4</v>
          </cell>
          <cell r="AR121">
            <v>18</v>
          </cell>
          <cell r="AS121">
            <v>0</v>
          </cell>
          <cell r="AT121">
            <v>28</v>
          </cell>
          <cell r="AU121">
            <v>0</v>
          </cell>
          <cell r="AV121">
            <v>600</v>
          </cell>
          <cell r="AW121">
            <v>0.4</v>
          </cell>
          <cell r="AX121">
            <v>0.3</v>
          </cell>
          <cell r="AY121">
            <v>0.15</v>
          </cell>
          <cell r="AZ121" t="str">
            <v>YES</v>
          </cell>
          <cell r="BA121">
            <v>9</v>
          </cell>
          <cell r="BB121">
            <v>5</v>
          </cell>
          <cell r="BC121">
            <v>2</v>
          </cell>
          <cell r="BD121">
            <v>3</v>
          </cell>
          <cell r="BE121">
            <v>2</v>
          </cell>
        </row>
        <row r="122">
          <cell r="A122" t="str">
            <v>552677750800032490</v>
          </cell>
          <cell r="B122">
            <v>552677750</v>
          </cell>
          <cell r="C122" t="str">
            <v>BRONZINA INFERIOR STD. A</v>
          </cell>
          <cell r="D122" t="str">
            <v>FIRE/GSE</v>
          </cell>
          <cell r="E122">
            <v>5</v>
          </cell>
          <cell r="F122" t="str">
            <v>NO</v>
          </cell>
          <cell r="G122">
            <v>2.1999999999999999E-2</v>
          </cell>
          <cell r="H122" t="str">
            <v>Part Dump</v>
          </cell>
          <cell r="I122" t="str">
            <v>Galpão 9</v>
          </cell>
          <cell r="J122">
            <v>0</v>
          </cell>
          <cell r="K122" t="str">
            <v>ATIVO</v>
          </cell>
          <cell r="L122"/>
          <cell r="M122" t="str">
            <v>Capital Circulante</v>
          </cell>
          <cell r="N122" t="str">
            <v>Sourcing</v>
          </cell>
          <cell r="O122">
            <v>34836</v>
          </cell>
          <cell r="P122">
            <v>800032490</v>
          </cell>
          <cell r="Q122" t="str">
            <v>FEDERAL MOGUL</v>
          </cell>
          <cell r="R122" t="str">
            <v>Tres Coracoes</v>
          </cell>
          <cell r="S122" t="str">
            <v>MG</v>
          </cell>
          <cell r="T122" t="str">
            <v>Brasil</v>
          </cell>
          <cell r="U122">
            <v>1</v>
          </cell>
          <cell r="V122" t="str">
            <v>FEDERAL MOGUL-Tres Coracoes--MG-FCA-FIRE/GSE</v>
          </cell>
          <cell r="W122" t="str">
            <v>MG</v>
          </cell>
          <cell r="X122" t="str">
            <v>Brazil</v>
          </cell>
          <cell r="Y122" t="str">
            <v>Supplier from GEMAP</v>
          </cell>
          <cell r="Z122" t="str">
            <v>World Sourced Parts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 t="str">
            <v/>
          </cell>
          <cell r="AG122" t="str">
            <v>Elog F</v>
          </cell>
          <cell r="AH122" t="str">
            <v>T136</v>
          </cell>
          <cell r="AI122">
            <v>400</v>
          </cell>
          <cell r="AJ122" t="str">
            <v>Elog F</v>
          </cell>
          <cell r="AK122"/>
          <cell r="AL122"/>
          <cell r="AM122"/>
          <cell r="AN122" t="str">
            <v>T136</v>
          </cell>
          <cell r="AO122">
            <v>0</v>
          </cell>
          <cell r="AP122">
            <v>1</v>
          </cell>
          <cell r="AQ122">
            <v>4</v>
          </cell>
          <cell r="AR122">
            <v>14.2</v>
          </cell>
          <cell r="AS122">
            <v>0</v>
          </cell>
          <cell r="AT122">
            <v>24.200000000000003</v>
          </cell>
          <cell r="AU122">
            <v>0</v>
          </cell>
          <cell r="AV122">
            <v>400</v>
          </cell>
          <cell r="AW122">
            <v>0.4</v>
          </cell>
          <cell r="AX122">
            <v>0.3</v>
          </cell>
          <cell r="AY122">
            <v>0.15</v>
          </cell>
          <cell r="AZ122" t="str">
            <v>YES</v>
          </cell>
          <cell r="BA122">
            <v>10</v>
          </cell>
          <cell r="BB122">
            <v>4</v>
          </cell>
          <cell r="BC122">
            <v>2</v>
          </cell>
          <cell r="BD122">
            <v>3</v>
          </cell>
          <cell r="BE122">
            <v>3.5</v>
          </cell>
        </row>
        <row r="123">
          <cell r="A123" t="str">
            <v>463485380800006220</v>
          </cell>
          <cell r="B123">
            <v>463485380</v>
          </cell>
          <cell r="C123" t="str">
            <v>BRONZINA INFERIOR STD. A</v>
          </cell>
          <cell r="D123" t="str">
            <v>FIRE/GSE</v>
          </cell>
          <cell r="E123">
            <v>5</v>
          </cell>
          <cell r="F123" t="str">
            <v>NO</v>
          </cell>
          <cell r="G123">
            <v>1.6E-2</v>
          </cell>
          <cell r="H123" t="str">
            <v>Part Dump</v>
          </cell>
          <cell r="I123" t="str">
            <v>Galpão 9</v>
          </cell>
          <cell r="J123">
            <v>0</v>
          </cell>
          <cell r="K123" t="str">
            <v>ATIVO</v>
          </cell>
          <cell r="L123"/>
          <cell r="M123" t="str">
            <v>Capital Circulante</v>
          </cell>
          <cell r="N123" t="str">
            <v>Sourcing</v>
          </cell>
          <cell r="O123">
            <v>51658</v>
          </cell>
          <cell r="P123">
            <v>800006220</v>
          </cell>
          <cell r="Q123" t="str">
            <v>METAL LEVE BRNZ</v>
          </cell>
          <cell r="R123" t="str">
            <v>Sao Bernardo Do Campo</v>
          </cell>
          <cell r="S123" t="str">
            <v>SP</v>
          </cell>
          <cell r="T123" t="str">
            <v>Brasil</v>
          </cell>
          <cell r="U123">
            <v>1</v>
          </cell>
          <cell r="V123" t="str">
            <v>METAL LEVE BRNZ-Sao Bernardo Do Campo--SP-FCA-FIRE/GSE</v>
          </cell>
          <cell r="W123" t="str">
            <v>SP</v>
          </cell>
          <cell r="X123" t="str">
            <v>Brazil</v>
          </cell>
          <cell r="Y123" t="str">
            <v>Supplier from GEMAP</v>
          </cell>
          <cell r="Z123" t="str">
            <v>World Sourced Parts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 t="str">
            <v/>
          </cell>
          <cell r="AG123" t="str">
            <v>Elog F</v>
          </cell>
          <cell r="AH123" t="str">
            <v>T231</v>
          </cell>
          <cell r="AI123">
            <v>400</v>
          </cell>
          <cell r="AJ123" t="str">
            <v>Elog F</v>
          </cell>
          <cell r="AK123"/>
          <cell r="AL123"/>
          <cell r="AM123"/>
          <cell r="AN123" t="str">
            <v>T231</v>
          </cell>
          <cell r="AO123">
            <v>0</v>
          </cell>
          <cell r="AP123">
            <v>1</v>
          </cell>
          <cell r="AQ123">
            <v>4</v>
          </cell>
          <cell r="AR123">
            <v>18</v>
          </cell>
          <cell r="AS123">
            <v>0</v>
          </cell>
          <cell r="AT123">
            <v>28</v>
          </cell>
          <cell r="AU123">
            <v>0</v>
          </cell>
          <cell r="AV123">
            <v>400</v>
          </cell>
          <cell r="AW123">
            <v>0.4</v>
          </cell>
          <cell r="AX123">
            <v>0.3</v>
          </cell>
          <cell r="AY123">
            <v>0.15</v>
          </cell>
          <cell r="AZ123" t="str">
            <v>YES</v>
          </cell>
          <cell r="BA123">
            <v>9</v>
          </cell>
          <cell r="BB123">
            <v>5</v>
          </cell>
          <cell r="BC123">
            <v>2</v>
          </cell>
          <cell r="BD123">
            <v>3</v>
          </cell>
          <cell r="BE123">
            <v>2</v>
          </cell>
        </row>
        <row r="124">
          <cell r="A124" t="str">
            <v>552677760800032490</v>
          </cell>
          <cell r="B124">
            <v>552677760</v>
          </cell>
          <cell r="C124" t="str">
            <v>BRONZINA INFERIOR STD. B</v>
          </cell>
          <cell r="D124" t="str">
            <v>FIRE/GSE</v>
          </cell>
          <cell r="E124">
            <v>5</v>
          </cell>
          <cell r="F124" t="str">
            <v>NO</v>
          </cell>
          <cell r="G124">
            <v>2.1999999999999999E-2</v>
          </cell>
          <cell r="H124" t="str">
            <v>Part Dump</v>
          </cell>
          <cell r="I124" t="str">
            <v>Galpão 9</v>
          </cell>
          <cell r="J124">
            <v>13920</v>
          </cell>
          <cell r="K124" t="str">
            <v>ATIVO</v>
          </cell>
          <cell r="L124"/>
          <cell r="M124" t="str">
            <v>Capital Circulante</v>
          </cell>
          <cell r="N124" t="str">
            <v>Sourcing</v>
          </cell>
          <cell r="O124">
            <v>34836</v>
          </cell>
          <cell r="P124">
            <v>800032490</v>
          </cell>
          <cell r="Q124" t="str">
            <v>FEDERAL MOGUL</v>
          </cell>
          <cell r="R124" t="str">
            <v>Tres Coracoes</v>
          </cell>
          <cell r="S124" t="str">
            <v>MG</v>
          </cell>
          <cell r="T124" t="str">
            <v>Brasil</v>
          </cell>
          <cell r="U124">
            <v>1</v>
          </cell>
          <cell r="V124" t="str">
            <v>FEDERAL MOGUL-Tres Coracoes--MG-FCA-FIRE/GSE</v>
          </cell>
          <cell r="W124" t="str">
            <v>MG</v>
          </cell>
          <cell r="X124" t="str">
            <v>Brazil</v>
          </cell>
          <cell r="Y124" t="str">
            <v>Supplier from GEMAP</v>
          </cell>
          <cell r="Z124" t="str">
            <v>World Sourced Parts</v>
          </cell>
          <cell r="AA124">
            <v>0.78299999999999992</v>
          </cell>
          <cell r="AB124">
            <v>0.78299999999999992</v>
          </cell>
          <cell r="AC124">
            <v>3.5</v>
          </cell>
          <cell r="AD124">
            <v>0</v>
          </cell>
          <cell r="AE124">
            <v>0.84363636363636363</v>
          </cell>
          <cell r="AF124" t="str">
            <v/>
          </cell>
          <cell r="AG124" t="str">
            <v>Elog F</v>
          </cell>
          <cell r="AH124" t="str">
            <v>T136</v>
          </cell>
          <cell r="AI124">
            <v>400</v>
          </cell>
          <cell r="AJ124" t="str">
            <v>Elog F</v>
          </cell>
          <cell r="AK124"/>
          <cell r="AL124"/>
          <cell r="AM124"/>
          <cell r="AN124" t="str">
            <v>T136</v>
          </cell>
          <cell r="AO124">
            <v>7</v>
          </cell>
          <cell r="AP124">
            <v>1</v>
          </cell>
          <cell r="AQ124">
            <v>4</v>
          </cell>
          <cell r="AR124">
            <v>14.2</v>
          </cell>
          <cell r="AS124">
            <v>128</v>
          </cell>
          <cell r="AT124">
            <v>24.200000000000003</v>
          </cell>
          <cell r="AU124">
            <v>170</v>
          </cell>
          <cell r="AV124">
            <v>400</v>
          </cell>
          <cell r="AW124">
            <v>0.4</v>
          </cell>
          <cell r="AX124">
            <v>0.3</v>
          </cell>
          <cell r="AY124">
            <v>0.15</v>
          </cell>
          <cell r="AZ124" t="str">
            <v>YES</v>
          </cell>
          <cell r="BA124">
            <v>10</v>
          </cell>
          <cell r="BB124">
            <v>4</v>
          </cell>
          <cell r="BC124">
            <v>2</v>
          </cell>
          <cell r="BD124">
            <v>3</v>
          </cell>
          <cell r="BE124">
            <v>3.5</v>
          </cell>
        </row>
        <row r="125">
          <cell r="A125" t="str">
            <v>463485390800006220</v>
          </cell>
          <cell r="B125">
            <v>463485390</v>
          </cell>
          <cell r="C125" t="str">
            <v>BRONZINA INFERIOR STD. B</v>
          </cell>
          <cell r="D125" t="str">
            <v>FIRE/GSE</v>
          </cell>
          <cell r="E125">
            <v>5</v>
          </cell>
          <cell r="F125" t="str">
            <v>NO</v>
          </cell>
          <cell r="G125">
            <v>1.6E-2</v>
          </cell>
          <cell r="H125" t="str">
            <v>Part Dump</v>
          </cell>
          <cell r="I125" t="str">
            <v>Galpão 9</v>
          </cell>
          <cell r="J125">
            <v>12000</v>
          </cell>
          <cell r="K125" t="str">
            <v>ATIVO</v>
          </cell>
          <cell r="L125"/>
          <cell r="M125" t="str">
            <v>Capital Circulante</v>
          </cell>
          <cell r="N125" t="str">
            <v>Sourcing</v>
          </cell>
          <cell r="O125">
            <v>51658</v>
          </cell>
          <cell r="P125">
            <v>800006220</v>
          </cell>
          <cell r="Q125" t="str">
            <v>METAL LEVE BRNZ</v>
          </cell>
          <cell r="R125" t="str">
            <v>Sao Bernardo Do Campo</v>
          </cell>
          <cell r="S125" t="str">
            <v>SP</v>
          </cell>
          <cell r="T125" t="str">
            <v>Brasil</v>
          </cell>
          <cell r="U125">
            <v>1</v>
          </cell>
          <cell r="V125" t="str">
            <v>METAL LEVE BRNZ-Sao Bernardo Do Campo--SP-FCA-FIRE/GSE</v>
          </cell>
          <cell r="W125" t="str">
            <v>SP</v>
          </cell>
          <cell r="X125" t="str">
            <v>Brazil</v>
          </cell>
          <cell r="Y125" t="str">
            <v>Supplier from GEMAP</v>
          </cell>
          <cell r="Z125" t="str">
            <v>World Sourced Parts</v>
          </cell>
          <cell r="AA125">
            <v>0.72</v>
          </cell>
          <cell r="AB125">
            <v>0.72</v>
          </cell>
          <cell r="AC125">
            <v>3.3333333333333335</v>
          </cell>
          <cell r="AD125">
            <v>0</v>
          </cell>
          <cell r="AE125">
            <v>0.86399999999999999</v>
          </cell>
          <cell r="AF125" t="str">
            <v/>
          </cell>
          <cell r="AG125" t="str">
            <v>Elog F</v>
          </cell>
          <cell r="AH125" t="str">
            <v>T231</v>
          </cell>
          <cell r="AI125">
            <v>400</v>
          </cell>
          <cell r="AJ125" t="str">
            <v>Elog F</v>
          </cell>
          <cell r="AK125"/>
          <cell r="AL125"/>
          <cell r="AM125"/>
          <cell r="AN125" t="str">
            <v>T231</v>
          </cell>
          <cell r="AO125">
            <v>6</v>
          </cell>
          <cell r="AP125">
            <v>1</v>
          </cell>
          <cell r="AQ125">
            <v>4</v>
          </cell>
          <cell r="AR125">
            <v>18</v>
          </cell>
          <cell r="AS125">
            <v>132</v>
          </cell>
          <cell r="AT125">
            <v>28</v>
          </cell>
          <cell r="AU125">
            <v>168</v>
          </cell>
          <cell r="AV125">
            <v>400</v>
          </cell>
          <cell r="AW125">
            <v>0.4</v>
          </cell>
          <cell r="AX125">
            <v>0.3</v>
          </cell>
          <cell r="AY125">
            <v>0.15</v>
          </cell>
          <cell r="AZ125" t="str">
            <v>YES</v>
          </cell>
          <cell r="BA125">
            <v>9</v>
          </cell>
          <cell r="BB125">
            <v>5</v>
          </cell>
          <cell r="BC125">
            <v>2</v>
          </cell>
          <cell r="BD125">
            <v>3</v>
          </cell>
          <cell r="BE125">
            <v>2</v>
          </cell>
        </row>
        <row r="126">
          <cell r="A126" t="str">
            <v>552677770800032490</v>
          </cell>
          <cell r="B126">
            <v>552677770</v>
          </cell>
          <cell r="C126" t="str">
            <v>BRONZINA INFERIOR STD. C</v>
          </cell>
          <cell r="D126" t="str">
            <v>FIRE/GSE</v>
          </cell>
          <cell r="E126">
            <v>5</v>
          </cell>
          <cell r="F126" t="str">
            <v>NO</v>
          </cell>
          <cell r="G126">
            <v>2.1999999999999999E-2</v>
          </cell>
          <cell r="H126" t="str">
            <v>Part Dump</v>
          </cell>
          <cell r="I126" t="str">
            <v>Galpão 9</v>
          </cell>
          <cell r="J126">
            <v>2880</v>
          </cell>
          <cell r="K126" t="str">
            <v>ATIVO</v>
          </cell>
          <cell r="L126"/>
          <cell r="M126" t="str">
            <v>Capital Circulante</v>
          </cell>
          <cell r="N126" t="str">
            <v>Sourcing</v>
          </cell>
          <cell r="O126">
            <v>34836</v>
          </cell>
          <cell r="P126">
            <v>800032490</v>
          </cell>
          <cell r="Q126" t="str">
            <v>FEDERAL MOGUL</v>
          </cell>
          <cell r="R126" t="str">
            <v>Tres Coracoes</v>
          </cell>
          <cell r="S126" t="str">
            <v>MG</v>
          </cell>
          <cell r="T126" t="str">
            <v>Brasil</v>
          </cell>
          <cell r="U126">
            <v>1</v>
          </cell>
          <cell r="V126" t="str">
            <v>FEDERAL MOGUL-Tres Coracoes--MG-FCA-FIRE/GSE</v>
          </cell>
          <cell r="W126" t="str">
            <v>MG</v>
          </cell>
          <cell r="X126" t="str">
            <v>Brazil</v>
          </cell>
          <cell r="Y126" t="str">
            <v>Supplier from GEMAP</v>
          </cell>
          <cell r="Z126" t="str">
            <v>World Sourced Parts</v>
          </cell>
          <cell r="AA126">
            <v>0.16199999999999998</v>
          </cell>
          <cell r="AB126">
            <v>0.16199999999999998</v>
          </cell>
          <cell r="AC126">
            <v>0.8</v>
          </cell>
          <cell r="AD126">
            <v>0</v>
          </cell>
          <cell r="AE126">
            <v>0.17454545454545453</v>
          </cell>
          <cell r="AF126" t="str">
            <v/>
          </cell>
          <cell r="AG126" t="str">
            <v>Elog F</v>
          </cell>
          <cell r="AH126" t="str">
            <v>T136</v>
          </cell>
          <cell r="AI126">
            <v>400</v>
          </cell>
          <cell r="AJ126" t="str">
            <v>Elog F</v>
          </cell>
          <cell r="AK126"/>
          <cell r="AL126"/>
          <cell r="AM126"/>
          <cell r="AN126" t="str">
            <v>T136</v>
          </cell>
          <cell r="AO126">
            <v>1.6</v>
          </cell>
          <cell r="AP126">
            <v>1</v>
          </cell>
          <cell r="AQ126">
            <v>4</v>
          </cell>
          <cell r="AR126">
            <v>14.2</v>
          </cell>
          <cell r="AS126">
            <v>30</v>
          </cell>
          <cell r="AT126">
            <v>24.200000000000003</v>
          </cell>
          <cell r="AU126">
            <v>39</v>
          </cell>
          <cell r="AV126">
            <v>400</v>
          </cell>
          <cell r="AW126">
            <v>0.4</v>
          </cell>
          <cell r="AX126">
            <v>0.3</v>
          </cell>
          <cell r="AY126">
            <v>0.15</v>
          </cell>
          <cell r="AZ126" t="str">
            <v>YES</v>
          </cell>
          <cell r="BA126">
            <v>10</v>
          </cell>
          <cell r="BB126">
            <v>4</v>
          </cell>
          <cell r="BC126">
            <v>2</v>
          </cell>
          <cell r="BD126">
            <v>3</v>
          </cell>
          <cell r="BE126">
            <v>3.5</v>
          </cell>
        </row>
        <row r="127">
          <cell r="A127" t="str">
            <v>463485400800006220</v>
          </cell>
          <cell r="B127">
            <v>463485400</v>
          </cell>
          <cell r="C127" t="str">
            <v>BRONZINA INFERIOR STD. C</v>
          </cell>
          <cell r="D127" t="str">
            <v>FIRE/GSE</v>
          </cell>
          <cell r="E127">
            <v>5</v>
          </cell>
          <cell r="F127" t="str">
            <v>NO</v>
          </cell>
          <cell r="G127">
            <v>1.6E-2</v>
          </cell>
          <cell r="H127" t="str">
            <v>Part Dump</v>
          </cell>
          <cell r="I127" t="str">
            <v>Galpão 9</v>
          </cell>
          <cell r="J127">
            <v>0</v>
          </cell>
          <cell r="K127" t="str">
            <v>ATIVO</v>
          </cell>
          <cell r="L127"/>
          <cell r="M127" t="str">
            <v>Capital Circulante</v>
          </cell>
          <cell r="N127" t="str">
            <v>Sourcing</v>
          </cell>
          <cell r="O127">
            <v>51658</v>
          </cell>
          <cell r="P127">
            <v>800006220</v>
          </cell>
          <cell r="Q127" t="str">
            <v>METAL LEVE BRNZ</v>
          </cell>
          <cell r="R127" t="str">
            <v>Sao Bernardo Do Campo</v>
          </cell>
          <cell r="S127" t="str">
            <v>SP</v>
          </cell>
          <cell r="T127" t="str">
            <v>Brasil</v>
          </cell>
          <cell r="U127">
            <v>1</v>
          </cell>
          <cell r="V127" t="str">
            <v>METAL LEVE BRNZ-Sao Bernardo Do Campo--SP-FCA-FIRE/GSE</v>
          </cell>
          <cell r="W127" t="str">
            <v>SP</v>
          </cell>
          <cell r="X127" t="str">
            <v>Brazil</v>
          </cell>
          <cell r="Y127" t="str">
            <v>Supplier from GEMAP</v>
          </cell>
          <cell r="Z127" t="str">
            <v>World Sourced Parts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 t="str">
            <v/>
          </cell>
          <cell r="AG127" t="str">
            <v>Elog F</v>
          </cell>
          <cell r="AH127" t="str">
            <v>T231</v>
          </cell>
          <cell r="AI127">
            <v>400</v>
          </cell>
          <cell r="AJ127" t="str">
            <v>Elog F</v>
          </cell>
          <cell r="AK127"/>
          <cell r="AL127"/>
          <cell r="AM127"/>
          <cell r="AN127" t="str">
            <v>T231</v>
          </cell>
          <cell r="AO127">
            <v>0</v>
          </cell>
          <cell r="AP127">
            <v>1</v>
          </cell>
          <cell r="AQ127">
            <v>4</v>
          </cell>
          <cell r="AR127">
            <v>18</v>
          </cell>
          <cell r="AS127">
            <v>0</v>
          </cell>
          <cell r="AT127">
            <v>28</v>
          </cell>
          <cell r="AU127">
            <v>0</v>
          </cell>
          <cell r="AV127">
            <v>400</v>
          </cell>
          <cell r="AW127">
            <v>0.4</v>
          </cell>
          <cell r="AX127">
            <v>0.3</v>
          </cell>
          <cell r="AY127">
            <v>0.15</v>
          </cell>
          <cell r="AZ127" t="str">
            <v>YES</v>
          </cell>
          <cell r="BA127">
            <v>9</v>
          </cell>
          <cell r="BB127">
            <v>5</v>
          </cell>
          <cell r="BC127">
            <v>2</v>
          </cell>
          <cell r="BD127">
            <v>3</v>
          </cell>
          <cell r="BE127">
            <v>2</v>
          </cell>
        </row>
        <row r="128">
          <cell r="A128" t="str">
            <v>552804280800006220</v>
          </cell>
          <cell r="B128">
            <v>552804280</v>
          </cell>
          <cell r="C128" t="str">
            <v>BRONZINA P/ ARV.MOTOR - AMAREL</v>
          </cell>
          <cell r="D128" t="str">
            <v>FIRE/GSE</v>
          </cell>
          <cell r="E128">
            <v>9</v>
          </cell>
          <cell r="F128" t="str">
            <v>NO</v>
          </cell>
          <cell r="G128">
            <v>1.7000000000000001E-2</v>
          </cell>
          <cell r="H128" t="str">
            <v>Part Dump</v>
          </cell>
          <cell r="I128" t="str">
            <v>Galpão 9</v>
          </cell>
          <cell r="J128">
            <v>0</v>
          </cell>
          <cell r="K128" t="str">
            <v>ATIVO</v>
          </cell>
          <cell r="L128"/>
          <cell r="M128" t="str">
            <v>Capital Circulante</v>
          </cell>
          <cell r="N128" t="str">
            <v>Sourcing</v>
          </cell>
          <cell r="O128">
            <v>51658</v>
          </cell>
          <cell r="P128">
            <v>800006220</v>
          </cell>
          <cell r="Q128" t="str">
            <v>METAL LEVE BRNZ</v>
          </cell>
          <cell r="R128" t="str">
            <v>Sao Bernardo Do Campo</v>
          </cell>
          <cell r="S128" t="str">
            <v>SP</v>
          </cell>
          <cell r="T128" t="str">
            <v>Brasil</v>
          </cell>
          <cell r="U128">
            <v>1</v>
          </cell>
          <cell r="V128" t="str">
            <v>METAL LEVE BRNZ-Sao Bernardo Do Campo--SP-FCA-FIRE/GSE</v>
          </cell>
          <cell r="W128" t="str">
            <v>SP</v>
          </cell>
          <cell r="X128" t="str">
            <v>Brazil</v>
          </cell>
          <cell r="Y128" t="str">
            <v>Supplier from GEMAP</v>
          </cell>
          <cell r="Z128" t="str">
            <v>World Sourced Parts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 t="str">
            <v/>
          </cell>
          <cell r="AG128" t="str">
            <v>Elog F</v>
          </cell>
          <cell r="AH128" t="str">
            <v>P04</v>
          </cell>
          <cell r="AI128">
            <v>500</v>
          </cell>
          <cell r="AJ128" t="str">
            <v>Elog F</v>
          </cell>
          <cell r="AK128"/>
          <cell r="AL128"/>
          <cell r="AM128"/>
          <cell r="AN128" t="str">
            <v>P04</v>
          </cell>
          <cell r="AO128">
            <v>0</v>
          </cell>
          <cell r="AP128">
            <v>1</v>
          </cell>
          <cell r="AQ128">
            <v>4</v>
          </cell>
          <cell r="AR128">
            <v>18</v>
          </cell>
          <cell r="AS128">
            <v>0</v>
          </cell>
          <cell r="AT128">
            <v>28</v>
          </cell>
          <cell r="AU128">
            <v>0</v>
          </cell>
          <cell r="AV128">
            <v>500</v>
          </cell>
          <cell r="AW128">
            <v>0.4</v>
          </cell>
          <cell r="AX128">
            <v>0.3</v>
          </cell>
          <cell r="AY128">
            <v>0.15</v>
          </cell>
          <cell r="AZ128" t="str">
            <v>YES</v>
          </cell>
          <cell r="BA128">
            <v>10</v>
          </cell>
          <cell r="BB128">
            <v>5</v>
          </cell>
          <cell r="BC128">
            <v>2</v>
          </cell>
          <cell r="BD128">
            <v>3</v>
          </cell>
          <cell r="BE128">
            <v>3.5</v>
          </cell>
        </row>
        <row r="129">
          <cell r="A129" t="str">
            <v>552804270800006220</v>
          </cell>
          <cell r="B129">
            <v>552804270</v>
          </cell>
          <cell r="C129" t="str">
            <v>BRONZINA P/ ARV.MOTOR - AZUL</v>
          </cell>
          <cell r="D129" t="str">
            <v>FIRE/GSE</v>
          </cell>
          <cell r="E129">
            <v>9</v>
          </cell>
          <cell r="F129" t="str">
            <v>NO</v>
          </cell>
          <cell r="G129">
            <v>1.7000000000000001E-2</v>
          </cell>
          <cell r="H129" t="str">
            <v>Part Dump</v>
          </cell>
          <cell r="I129"/>
          <cell r="J129">
            <v>0</v>
          </cell>
          <cell r="K129" t="str">
            <v>ATIVO</v>
          </cell>
          <cell r="L129"/>
          <cell r="M129" t="str">
            <v>Capital Circulante</v>
          </cell>
          <cell r="N129" t="str">
            <v>Sourcing</v>
          </cell>
          <cell r="O129">
            <v>51658</v>
          </cell>
          <cell r="P129">
            <v>800006220</v>
          </cell>
          <cell r="Q129" t="str">
            <v>METAL LEVE BRNZ</v>
          </cell>
          <cell r="R129" t="str">
            <v>Sao Bernardo Do Campo</v>
          </cell>
          <cell r="S129" t="str">
            <v>SP</v>
          </cell>
          <cell r="T129" t="str">
            <v>Brasil</v>
          </cell>
          <cell r="U129">
            <v>1</v>
          </cell>
          <cell r="V129" t="str">
            <v>METAL LEVE BRNZ-Sao Bernardo Do Campo--SP-FCA-FIRE/GSE</v>
          </cell>
          <cell r="W129" t="str">
            <v>SP</v>
          </cell>
          <cell r="X129" t="str">
            <v>Brazil</v>
          </cell>
          <cell r="Y129" t="str">
            <v>Supplier from GEMAP</v>
          </cell>
          <cell r="Z129" t="str">
            <v>World Sourced Parts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 t="str">
            <v/>
          </cell>
          <cell r="AG129" t="str">
            <v>Elog F</v>
          </cell>
          <cell r="AH129" t="str">
            <v>P04</v>
          </cell>
          <cell r="AI129">
            <v>500</v>
          </cell>
          <cell r="AJ129" t="str">
            <v>Elog F</v>
          </cell>
          <cell r="AK129"/>
          <cell r="AL129"/>
          <cell r="AM129"/>
          <cell r="AN129" t="str">
            <v>P04</v>
          </cell>
          <cell r="AO129">
            <v>0</v>
          </cell>
          <cell r="AP129">
            <v>1</v>
          </cell>
          <cell r="AQ129">
            <v>4</v>
          </cell>
          <cell r="AR129">
            <v>18</v>
          </cell>
          <cell r="AS129">
            <v>0</v>
          </cell>
          <cell r="AT129">
            <v>28</v>
          </cell>
          <cell r="AU129">
            <v>0</v>
          </cell>
          <cell r="AV129">
            <v>500</v>
          </cell>
          <cell r="AW129">
            <v>0.4</v>
          </cell>
          <cell r="AX129">
            <v>0.3</v>
          </cell>
          <cell r="AY129">
            <v>0.15</v>
          </cell>
          <cell r="AZ129" t="str">
            <v>YES</v>
          </cell>
          <cell r="BA129">
            <v>10</v>
          </cell>
          <cell r="BB129">
            <v>5</v>
          </cell>
          <cell r="BC129">
            <v>2</v>
          </cell>
          <cell r="BD129">
            <v>3</v>
          </cell>
          <cell r="BE129">
            <v>3.5</v>
          </cell>
        </row>
        <row r="130">
          <cell r="A130" t="str">
            <v>552804260800006220</v>
          </cell>
          <cell r="B130">
            <v>552804260</v>
          </cell>
          <cell r="C130" t="str">
            <v>BRONZINA P/ ARV.MOTOR - VERMEL</v>
          </cell>
          <cell r="D130" t="str">
            <v>FIRE/GSE</v>
          </cell>
          <cell r="E130">
            <v>9.0000000000000018</v>
          </cell>
          <cell r="F130" t="str">
            <v>NO</v>
          </cell>
          <cell r="G130">
            <v>1.9E-2</v>
          </cell>
          <cell r="H130" t="str">
            <v>Part Dump</v>
          </cell>
          <cell r="I130"/>
          <cell r="J130">
            <v>0</v>
          </cell>
          <cell r="K130" t="str">
            <v>ATIVO</v>
          </cell>
          <cell r="L130"/>
          <cell r="M130" t="str">
            <v>Capital Circulante</v>
          </cell>
          <cell r="N130" t="str">
            <v>Sourcing</v>
          </cell>
          <cell r="O130">
            <v>51658</v>
          </cell>
          <cell r="P130">
            <v>800006220</v>
          </cell>
          <cell r="Q130" t="str">
            <v>METAL LEVE BRNZ</v>
          </cell>
          <cell r="R130" t="str">
            <v>Sao Bernardo Do Campo</v>
          </cell>
          <cell r="S130" t="str">
            <v>SP</v>
          </cell>
          <cell r="T130" t="str">
            <v>Brasil</v>
          </cell>
          <cell r="U130">
            <v>1</v>
          </cell>
          <cell r="V130" t="str">
            <v>METAL LEVE BRNZ-Sao Bernardo Do Campo--SP-FCA-FIRE/GSE</v>
          </cell>
          <cell r="W130" t="str">
            <v>SP</v>
          </cell>
          <cell r="X130" t="str">
            <v>Brazil</v>
          </cell>
          <cell r="Y130" t="str">
            <v>Supplier from GEMAP</v>
          </cell>
          <cell r="Z130" t="str">
            <v>World Sourced Parts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 t="str">
            <v/>
          </cell>
          <cell r="AG130" t="str">
            <v>Similarity same part</v>
          </cell>
          <cell r="AH130" t="str">
            <v>P04</v>
          </cell>
          <cell r="AI130">
            <v>500</v>
          </cell>
          <cell r="AJ130" t="str">
            <v>Similarity same part</v>
          </cell>
          <cell r="AK130"/>
          <cell r="AL130"/>
          <cell r="AM130"/>
          <cell r="AN130" t="str">
            <v>P04</v>
          </cell>
          <cell r="AO130">
            <v>0</v>
          </cell>
          <cell r="AP130">
            <v>1</v>
          </cell>
          <cell r="AQ130">
            <v>4</v>
          </cell>
          <cell r="AR130">
            <v>18</v>
          </cell>
          <cell r="AS130">
            <v>0</v>
          </cell>
          <cell r="AT130">
            <v>28</v>
          </cell>
          <cell r="AU130">
            <v>0</v>
          </cell>
          <cell r="AV130">
            <v>500</v>
          </cell>
          <cell r="AW130">
            <v>0.4</v>
          </cell>
          <cell r="AX130">
            <v>0.3</v>
          </cell>
          <cell r="AY130">
            <v>0.15</v>
          </cell>
          <cell r="AZ130" t="str">
            <v>YES</v>
          </cell>
          <cell r="BA130">
            <v>10</v>
          </cell>
          <cell r="BB130">
            <v>5</v>
          </cell>
          <cell r="BC130">
            <v>2</v>
          </cell>
          <cell r="BD130">
            <v>3</v>
          </cell>
          <cell r="BE130">
            <v>3.5</v>
          </cell>
        </row>
        <row r="131">
          <cell r="A131" t="str">
            <v>552677810800032490</v>
          </cell>
          <cell r="B131">
            <v>552677810</v>
          </cell>
          <cell r="C131" t="str">
            <v>BRONZINA SUPERIOR STD. A</v>
          </cell>
          <cell r="D131" t="str">
            <v>FIRE/GSE</v>
          </cell>
          <cell r="E131">
            <v>5</v>
          </cell>
          <cell r="F131" t="str">
            <v>NO</v>
          </cell>
          <cell r="G131">
            <v>1.7000000000000001E-2</v>
          </cell>
          <cell r="H131" t="str">
            <v>Part Dump</v>
          </cell>
          <cell r="I131" t="str">
            <v>Galpão 9</v>
          </cell>
          <cell r="J131">
            <v>4800</v>
          </cell>
          <cell r="K131" t="str">
            <v>ATIVO</v>
          </cell>
          <cell r="L131"/>
          <cell r="M131" t="str">
            <v>Capital Circulante</v>
          </cell>
          <cell r="N131" t="str">
            <v>Sourcing</v>
          </cell>
          <cell r="O131">
            <v>34836</v>
          </cell>
          <cell r="P131">
            <v>800032490</v>
          </cell>
          <cell r="Q131" t="str">
            <v>FEDERAL MOGUL</v>
          </cell>
          <cell r="R131" t="str">
            <v>Tres Coracoes</v>
          </cell>
          <cell r="S131" t="str">
            <v>MG</v>
          </cell>
          <cell r="T131" t="str">
            <v>Brasil</v>
          </cell>
          <cell r="U131">
            <v>1</v>
          </cell>
          <cell r="V131" t="str">
            <v>FEDERAL MOGUL-Tres Coracoes--MG-FCA-FIRE/GSE</v>
          </cell>
          <cell r="W131" t="str">
            <v>MG</v>
          </cell>
          <cell r="X131" t="str">
            <v>Brazil</v>
          </cell>
          <cell r="Y131" t="str">
            <v>Supplier from GEMAP</v>
          </cell>
          <cell r="Z131" t="str">
            <v>World Sourced Parts</v>
          </cell>
          <cell r="AA131">
            <v>0.26999999999999996</v>
          </cell>
          <cell r="AB131">
            <v>0.26999999999999996</v>
          </cell>
          <cell r="AC131">
            <v>1.2</v>
          </cell>
          <cell r="AD131">
            <v>0</v>
          </cell>
          <cell r="AE131">
            <v>0.29090909090909084</v>
          </cell>
          <cell r="AF131" t="str">
            <v/>
          </cell>
          <cell r="AG131" t="str">
            <v>Elog F</v>
          </cell>
          <cell r="AH131" t="str">
            <v>T136</v>
          </cell>
          <cell r="AI131">
            <v>400</v>
          </cell>
          <cell r="AJ131" t="str">
            <v>Elog F</v>
          </cell>
          <cell r="AK131"/>
          <cell r="AL131"/>
          <cell r="AM131"/>
          <cell r="AN131" t="str">
            <v>T136</v>
          </cell>
          <cell r="AO131">
            <v>2.4</v>
          </cell>
          <cell r="AP131">
            <v>1</v>
          </cell>
          <cell r="AQ131">
            <v>4</v>
          </cell>
          <cell r="AR131">
            <v>14.2</v>
          </cell>
          <cell r="AS131">
            <v>44</v>
          </cell>
          <cell r="AT131">
            <v>24.200000000000003</v>
          </cell>
          <cell r="AU131">
            <v>59</v>
          </cell>
          <cell r="AV131">
            <v>400</v>
          </cell>
          <cell r="AW131">
            <v>0.4</v>
          </cell>
          <cell r="AX131">
            <v>0.3</v>
          </cell>
          <cell r="AY131">
            <v>0.15</v>
          </cell>
          <cell r="AZ131" t="str">
            <v>YES</v>
          </cell>
          <cell r="BA131">
            <v>10</v>
          </cell>
          <cell r="BB131">
            <v>4</v>
          </cell>
          <cell r="BC131">
            <v>2</v>
          </cell>
          <cell r="BD131">
            <v>3</v>
          </cell>
          <cell r="BE131">
            <v>3.5</v>
          </cell>
        </row>
        <row r="132">
          <cell r="A132" t="str">
            <v>463485440800006220</v>
          </cell>
          <cell r="B132">
            <v>463485440</v>
          </cell>
          <cell r="C132" t="str">
            <v>BRONZINA SUPERIOR STD. A</v>
          </cell>
          <cell r="D132" t="str">
            <v>FIRE/GSE</v>
          </cell>
          <cell r="E132">
            <v>5</v>
          </cell>
          <cell r="F132" t="str">
            <v>NO</v>
          </cell>
          <cell r="G132">
            <v>1.7000000000000001E-2</v>
          </cell>
          <cell r="H132" t="str">
            <v>Part Dump</v>
          </cell>
          <cell r="I132" t="str">
            <v>Galpão 9</v>
          </cell>
          <cell r="J132">
            <v>0</v>
          </cell>
          <cell r="K132" t="str">
            <v>ATIVO</v>
          </cell>
          <cell r="L132"/>
          <cell r="M132" t="str">
            <v>Capital Circulante</v>
          </cell>
          <cell r="N132" t="str">
            <v>Sourcing</v>
          </cell>
          <cell r="O132">
            <v>51658</v>
          </cell>
          <cell r="P132">
            <v>800006220</v>
          </cell>
          <cell r="Q132" t="str">
            <v>METAL LEVE BRNZ</v>
          </cell>
          <cell r="R132" t="str">
            <v>Sao Bernardo Do Campo</v>
          </cell>
          <cell r="S132" t="str">
            <v>SP</v>
          </cell>
          <cell r="T132" t="str">
            <v>Brasil</v>
          </cell>
          <cell r="U132">
            <v>1</v>
          </cell>
          <cell r="V132" t="str">
            <v>METAL LEVE BRNZ-Sao Bernardo Do Campo--SP-FCA-FIRE/GSE</v>
          </cell>
          <cell r="W132" t="str">
            <v>SP</v>
          </cell>
          <cell r="X132" t="str">
            <v>Brazil</v>
          </cell>
          <cell r="Y132" t="str">
            <v>Supplier from GEMAP</v>
          </cell>
          <cell r="Z132" t="str">
            <v>World Sourced Parts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 t="str">
            <v/>
          </cell>
          <cell r="AG132" t="str">
            <v>Elog F</v>
          </cell>
          <cell r="AH132" t="str">
            <v>T231</v>
          </cell>
          <cell r="AI132">
            <v>400</v>
          </cell>
          <cell r="AJ132" t="str">
            <v>Elog F</v>
          </cell>
          <cell r="AK132"/>
          <cell r="AL132"/>
          <cell r="AM132"/>
          <cell r="AN132" t="str">
            <v>T231</v>
          </cell>
          <cell r="AO132">
            <v>0</v>
          </cell>
          <cell r="AP132">
            <v>1</v>
          </cell>
          <cell r="AQ132">
            <v>4</v>
          </cell>
          <cell r="AR132">
            <v>18</v>
          </cell>
          <cell r="AS132">
            <v>0</v>
          </cell>
          <cell r="AT132">
            <v>28</v>
          </cell>
          <cell r="AU132">
            <v>0</v>
          </cell>
          <cell r="AV132">
            <v>400</v>
          </cell>
          <cell r="AW132">
            <v>0.4</v>
          </cell>
          <cell r="AX132">
            <v>0.3</v>
          </cell>
          <cell r="AY132">
            <v>0.15</v>
          </cell>
          <cell r="AZ132" t="str">
            <v>YES</v>
          </cell>
          <cell r="BA132">
            <v>9</v>
          </cell>
          <cell r="BB132">
            <v>5</v>
          </cell>
          <cell r="BC132">
            <v>2</v>
          </cell>
          <cell r="BD132">
            <v>3</v>
          </cell>
          <cell r="BE132">
            <v>2</v>
          </cell>
        </row>
        <row r="133">
          <cell r="A133" t="str">
            <v>552677820800032490</v>
          </cell>
          <cell r="B133">
            <v>552677820</v>
          </cell>
          <cell r="C133" t="str">
            <v>BRONZINA SUPERIOR STD. B</v>
          </cell>
          <cell r="D133" t="str">
            <v>FIRE/GSE</v>
          </cell>
          <cell r="E133">
            <v>5</v>
          </cell>
          <cell r="F133" t="str">
            <v>NO</v>
          </cell>
          <cell r="G133">
            <v>1.7000000000000001E-2</v>
          </cell>
          <cell r="H133" t="str">
            <v>Part Dump</v>
          </cell>
          <cell r="I133" t="str">
            <v>Galpão 9</v>
          </cell>
          <cell r="J133">
            <v>10080</v>
          </cell>
          <cell r="K133" t="str">
            <v>ATIVO</v>
          </cell>
          <cell r="L133"/>
          <cell r="M133" t="str">
            <v>Capital Circulante</v>
          </cell>
          <cell r="N133" t="str">
            <v>Sourcing</v>
          </cell>
          <cell r="O133">
            <v>34836</v>
          </cell>
          <cell r="P133">
            <v>800032490</v>
          </cell>
          <cell r="Q133" t="str">
            <v>FEDERAL MOGUL</v>
          </cell>
          <cell r="R133" t="str">
            <v>Tres Coracoes</v>
          </cell>
          <cell r="S133" t="str">
            <v>MG</v>
          </cell>
          <cell r="T133" t="str">
            <v>Brasil</v>
          </cell>
          <cell r="U133">
            <v>1</v>
          </cell>
          <cell r="V133" t="str">
            <v>FEDERAL MOGUL-Tres Coracoes--MG-FCA-FIRE/GSE</v>
          </cell>
          <cell r="W133" t="str">
            <v>MG</v>
          </cell>
          <cell r="X133" t="str">
            <v>Brazil</v>
          </cell>
          <cell r="Y133" t="str">
            <v>Supplier from GEMAP</v>
          </cell>
          <cell r="Z133" t="str">
            <v>World Sourced Parts</v>
          </cell>
          <cell r="AA133">
            <v>0.56699999999999995</v>
          </cell>
          <cell r="AB133">
            <v>0.56699999999999995</v>
          </cell>
          <cell r="AC133">
            <v>2.6</v>
          </cell>
          <cell r="AD133">
            <v>0</v>
          </cell>
          <cell r="AE133">
            <v>0.61090909090909085</v>
          </cell>
          <cell r="AF133" t="str">
            <v/>
          </cell>
          <cell r="AG133" t="str">
            <v>Elog F</v>
          </cell>
          <cell r="AH133" t="str">
            <v>T136</v>
          </cell>
          <cell r="AI133">
            <v>400</v>
          </cell>
          <cell r="AJ133" t="str">
            <v>Elog F</v>
          </cell>
          <cell r="AK133"/>
          <cell r="AL133"/>
          <cell r="AM133"/>
          <cell r="AN133" t="str">
            <v>T136</v>
          </cell>
          <cell r="AO133">
            <v>5.2</v>
          </cell>
          <cell r="AP133">
            <v>1</v>
          </cell>
          <cell r="AQ133">
            <v>4</v>
          </cell>
          <cell r="AR133">
            <v>14.2</v>
          </cell>
          <cell r="AS133">
            <v>95</v>
          </cell>
          <cell r="AT133">
            <v>24.200000000000003</v>
          </cell>
          <cell r="AU133">
            <v>126</v>
          </cell>
          <cell r="AV133">
            <v>400</v>
          </cell>
          <cell r="AW133">
            <v>0.4</v>
          </cell>
          <cell r="AX133">
            <v>0.3</v>
          </cell>
          <cell r="AY133">
            <v>0.15</v>
          </cell>
          <cell r="AZ133" t="str">
            <v>YES</v>
          </cell>
          <cell r="BA133">
            <v>10</v>
          </cell>
          <cell r="BB133">
            <v>4</v>
          </cell>
          <cell r="BC133">
            <v>2</v>
          </cell>
          <cell r="BD133">
            <v>3</v>
          </cell>
          <cell r="BE133">
            <v>3.5</v>
          </cell>
        </row>
        <row r="134">
          <cell r="A134" t="str">
            <v>463485450800006220</v>
          </cell>
          <cell r="B134">
            <v>463485450</v>
          </cell>
          <cell r="C134" t="str">
            <v>BRONZINA SUPERIOR STD. B</v>
          </cell>
          <cell r="D134" t="str">
            <v>FIRE/GSE</v>
          </cell>
          <cell r="E134">
            <v>5</v>
          </cell>
          <cell r="F134" t="str">
            <v>NO</v>
          </cell>
          <cell r="G134">
            <v>1.7000000000000001E-2</v>
          </cell>
          <cell r="H134" t="str">
            <v>Part Dump</v>
          </cell>
          <cell r="I134" t="str">
            <v>Galpão 9</v>
          </cell>
          <cell r="J134">
            <v>0</v>
          </cell>
          <cell r="K134" t="str">
            <v>ATIVO</v>
          </cell>
          <cell r="L134"/>
          <cell r="M134" t="str">
            <v>Capital Circulante</v>
          </cell>
          <cell r="N134" t="str">
            <v>Sourcing</v>
          </cell>
          <cell r="O134">
            <v>51658</v>
          </cell>
          <cell r="P134">
            <v>800006220</v>
          </cell>
          <cell r="Q134" t="str">
            <v>METAL LEVE BRNZ</v>
          </cell>
          <cell r="R134" t="str">
            <v>Sao Bernardo Do Campo</v>
          </cell>
          <cell r="S134" t="str">
            <v>SP</v>
          </cell>
          <cell r="T134" t="str">
            <v>Brasil</v>
          </cell>
          <cell r="U134">
            <v>1</v>
          </cell>
          <cell r="V134" t="str">
            <v>METAL LEVE BRNZ-Sao Bernardo Do Campo--SP-FCA-FIRE/GSE</v>
          </cell>
          <cell r="W134" t="str">
            <v>SP</v>
          </cell>
          <cell r="X134" t="str">
            <v>Brazil</v>
          </cell>
          <cell r="Y134" t="str">
            <v>Supplier from GEMAP</v>
          </cell>
          <cell r="Z134" t="str">
            <v>World Sourced Parts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 t="str">
            <v/>
          </cell>
          <cell r="AG134" t="str">
            <v>Elog F</v>
          </cell>
          <cell r="AH134" t="str">
            <v>T231</v>
          </cell>
          <cell r="AI134">
            <v>400</v>
          </cell>
          <cell r="AJ134" t="str">
            <v>Elog F</v>
          </cell>
          <cell r="AK134"/>
          <cell r="AL134"/>
          <cell r="AM134"/>
          <cell r="AN134" t="str">
            <v>T231</v>
          </cell>
          <cell r="AO134">
            <v>0</v>
          </cell>
          <cell r="AP134">
            <v>1</v>
          </cell>
          <cell r="AQ134">
            <v>4</v>
          </cell>
          <cell r="AR134">
            <v>18</v>
          </cell>
          <cell r="AS134">
            <v>0</v>
          </cell>
          <cell r="AT134">
            <v>28</v>
          </cell>
          <cell r="AU134">
            <v>0</v>
          </cell>
          <cell r="AV134">
            <v>400</v>
          </cell>
          <cell r="AW134">
            <v>0.4</v>
          </cell>
          <cell r="AX134">
            <v>0.3</v>
          </cell>
          <cell r="AY134">
            <v>0.15</v>
          </cell>
          <cell r="AZ134" t="str">
            <v>YES</v>
          </cell>
          <cell r="BA134">
            <v>9</v>
          </cell>
          <cell r="BB134">
            <v>5</v>
          </cell>
          <cell r="BC134">
            <v>2</v>
          </cell>
          <cell r="BD134">
            <v>3</v>
          </cell>
          <cell r="BE134">
            <v>2</v>
          </cell>
        </row>
        <row r="135">
          <cell r="A135" t="str">
            <v>552677830800032490</v>
          </cell>
          <cell r="B135">
            <v>552677830</v>
          </cell>
          <cell r="C135" t="str">
            <v>BRONZINA SUPERIOR STD. C</v>
          </cell>
          <cell r="D135" t="str">
            <v>FIRE/GSE</v>
          </cell>
          <cell r="E135">
            <v>5</v>
          </cell>
          <cell r="F135" t="str">
            <v>NO</v>
          </cell>
          <cell r="G135">
            <v>1.7000000000000001E-2</v>
          </cell>
          <cell r="H135" t="str">
            <v>Part Dump</v>
          </cell>
          <cell r="I135"/>
          <cell r="J135">
            <v>0</v>
          </cell>
          <cell r="K135" t="str">
            <v>ATIVO</v>
          </cell>
          <cell r="L135"/>
          <cell r="M135" t="str">
            <v>Capital Circulante</v>
          </cell>
          <cell r="N135" t="str">
            <v>Sourcing</v>
          </cell>
          <cell r="O135">
            <v>34836</v>
          </cell>
          <cell r="P135">
            <v>800032490</v>
          </cell>
          <cell r="Q135" t="str">
            <v>FEDERAL MOGUL</v>
          </cell>
          <cell r="R135" t="str">
            <v>Tres Coracoes</v>
          </cell>
          <cell r="S135" t="str">
            <v>MG</v>
          </cell>
          <cell r="T135" t="str">
            <v>Brasil</v>
          </cell>
          <cell r="U135">
            <v>1</v>
          </cell>
          <cell r="V135" t="str">
            <v>FEDERAL MOGUL-Tres Coracoes--MG-FCA-FIRE/GSE</v>
          </cell>
          <cell r="W135" t="str">
            <v>MG</v>
          </cell>
          <cell r="X135" t="str">
            <v>Brazil</v>
          </cell>
          <cell r="Y135" t="str">
            <v>Supplier from GEMAP</v>
          </cell>
          <cell r="Z135" t="str">
            <v>World Sourced Parts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 t="str">
            <v/>
          </cell>
          <cell r="AG135" t="str">
            <v>Elog F</v>
          </cell>
          <cell r="AH135" t="str">
            <v>T136</v>
          </cell>
          <cell r="AI135">
            <v>400</v>
          </cell>
          <cell r="AJ135" t="str">
            <v>Elog F</v>
          </cell>
          <cell r="AK135"/>
          <cell r="AL135"/>
          <cell r="AM135"/>
          <cell r="AN135" t="str">
            <v>T136</v>
          </cell>
          <cell r="AO135">
            <v>0</v>
          </cell>
          <cell r="AP135">
            <v>1</v>
          </cell>
          <cell r="AQ135">
            <v>4</v>
          </cell>
          <cell r="AR135">
            <v>14.2</v>
          </cell>
          <cell r="AS135">
            <v>0</v>
          </cell>
          <cell r="AT135">
            <v>24.200000000000003</v>
          </cell>
          <cell r="AU135">
            <v>0</v>
          </cell>
          <cell r="AV135">
            <v>400</v>
          </cell>
          <cell r="AW135">
            <v>0.4</v>
          </cell>
          <cell r="AX135">
            <v>0.3</v>
          </cell>
          <cell r="AY135">
            <v>0.15</v>
          </cell>
          <cell r="AZ135" t="str">
            <v>YES</v>
          </cell>
          <cell r="BA135">
            <v>10</v>
          </cell>
          <cell r="BB135">
            <v>4</v>
          </cell>
          <cell r="BC135">
            <v>2</v>
          </cell>
          <cell r="BD135">
            <v>3</v>
          </cell>
          <cell r="BE135">
            <v>3.5</v>
          </cell>
        </row>
        <row r="136">
          <cell r="A136" t="str">
            <v>463485460800006220</v>
          </cell>
          <cell r="B136">
            <v>463485460</v>
          </cell>
          <cell r="C136" t="str">
            <v>BRONZINA SUPERIOR STD. C</v>
          </cell>
          <cell r="D136" t="str">
            <v>FIRE/GSE</v>
          </cell>
          <cell r="E136">
            <v>5</v>
          </cell>
          <cell r="F136" t="str">
            <v>NO</v>
          </cell>
          <cell r="G136">
            <v>1.7000000000000001E-2</v>
          </cell>
          <cell r="H136" t="str">
            <v>Part Dump</v>
          </cell>
          <cell r="I136" t="str">
            <v>Galpão 9</v>
          </cell>
          <cell r="J136">
            <v>0</v>
          </cell>
          <cell r="K136" t="str">
            <v>ATIVO</v>
          </cell>
          <cell r="L136"/>
          <cell r="M136" t="str">
            <v>Capital Circulante</v>
          </cell>
          <cell r="N136" t="str">
            <v>Sourcing</v>
          </cell>
          <cell r="O136">
            <v>51658</v>
          </cell>
          <cell r="P136">
            <v>800006220</v>
          </cell>
          <cell r="Q136" t="str">
            <v>METAL LEVE BRNZ</v>
          </cell>
          <cell r="R136" t="str">
            <v>Sao Bernardo Do Campo</v>
          </cell>
          <cell r="S136" t="str">
            <v>SP</v>
          </cell>
          <cell r="T136" t="str">
            <v>Brasil</v>
          </cell>
          <cell r="U136">
            <v>1</v>
          </cell>
          <cell r="V136" t="str">
            <v>METAL LEVE BRNZ-Sao Bernardo Do Campo--SP-FCA-FIRE/GSE</v>
          </cell>
          <cell r="W136" t="str">
            <v>SP</v>
          </cell>
          <cell r="X136" t="str">
            <v>Brazil</v>
          </cell>
          <cell r="Y136" t="str">
            <v>Supplier from GEMAP</v>
          </cell>
          <cell r="Z136" t="str">
            <v>World Sourced Parts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 t="str">
            <v/>
          </cell>
          <cell r="AG136" t="str">
            <v>Elog F</v>
          </cell>
          <cell r="AH136" t="str">
            <v>T231</v>
          </cell>
          <cell r="AI136">
            <v>400</v>
          </cell>
          <cell r="AJ136" t="str">
            <v>Elog F</v>
          </cell>
          <cell r="AK136"/>
          <cell r="AL136"/>
          <cell r="AM136"/>
          <cell r="AN136" t="str">
            <v>T231</v>
          </cell>
          <cell r="AO136">
            <v>0</v>
          </cell>
          <cell r="AP136">
            <v>1</v>
          </cell>
          <cell r="AQ136">
            <v>4</v>
          </cell>
          <cell r="AR136">
            <v>18</v>
          </cell>
          <cell r="AS136">
            <v>0</v>
          </cell>
          <cell r="AT136">
            <v>28</v>
          </cell>
          <cell r="AU136">
            <v>0</v>
          </cell>
          <cell r="AV136">
            <v>400</v>
          </cell>
          <cell r="AW136">
            <v>0.4</v>
          </cell>
          <cell r="AX136">
            <v>0.3</v>
          </cell>
          <cell r="AY136">
            <v>0.15</v>
          </cell>
          <cell r="AZ136" t="str">
            <v>YES</v>
          </cell>
          <cell r="BA136">
            <v>9</v>
          </cell>
          <cell r="BB136">
            <v>5</v>
          </cell>
          <cell r="BC136">
            <v>2</v>
          </cell>
          <cell r="BD136">
            <v>3</v>
          </cell>
          <cell r="BE136">
            <v>2</v>
          </cell>
        </row>
        <row r="137">
          <cell r="A137" t="str">
            <v>552649671800000043</v>
          </cell>
          <cell r="B137">
            <v>552649671</v>
          </cell>
          <cell r="C137" t="str">
            <v>BRUTO CAIXA CAMBIO C513</v>
          </cell>
          <cell r="D137" t="str">
            <v>MECA</v>
          </cell>
          <cell r="E137">
            <v>1</v>
          </cell>
          <cell r="F137" t="str">
            <v>YES</v>
          </cell>
          <cell r="G137">
            <v>4.5570000000000004</v>
          </cell>
          <cell r="H137" t="str">
            <v>similarity</v>
          </cell>
          <cell r="I137" t="str">
            <v>Galpão 9</v>
          </cell>
          <cell r="J137">
            <v>0</v>
          </cell>
          <cell r="K137" t="str">
            <v>INATIVO</v>
          </cell>
          <cell r="L137"/>
          <cell r="M137" t="str">
            <v>Capital Circulante</v>
          </cell>
          <cell r="N137" t="str">
            <v>INATIVO</v>
          </cell>
          <cell r="O137">
            <v>1073</v>
          </cell>
          <cell r="P137">
            <v>800000043</v>
          </cell>
          <cell r="Q137" t="str">
            <v>NEMAK ALUMINIO</v>
          </cell>
          <cell r="R137" t="str">
            <v>Betim</v>
          </cell>
          <cell r="S137" t="str">
            <v>MG</v>
          </cell>
          <cell r="T137" t="str">
            <v>Brasil</v>
          </cell>
          <cell r="U137">
            <v>1</v>
          </cell>
          <cell r="V137" t="str">
            <v>NEMAK ALUMINIO-OUT-INATIVO-OUT-MECA</v>
          </cell>
          <cell r="W137" t="str">
            <v>OUT</v>
          </cell>
          <cell r="X137" t="str">
            <v>OUT</v>
          </cell>
          <cell r="Y137" t="str">
            <v>Supplier from GEMAP</v>
          </cell>
          <cell r="Z137" t="str">
            <v>INATIVO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 t="str">
            <v/>
          </cell>
          <cell r="AG137" t="str">
            <v>Similarity same part</v>
          </cell>
          <cell r="AH137" t="str">
            <v>P22</v>
          </cell>
          <cell r="AI137">
            <v>48</v>
          </cell>
          <cell r="AJ137" t="str">
            <v>Similarity same part</v>
          </cell>
          <cell r="AK137"/>
          <cell r="AL137"/>
          <cell r="AM137"/>
          <cell r="AN137" t="str">
            <v>P22</v>
          </cell>
          <cell r="AO137">
            <v>0</v>
          </cell>
          <cell r="AP137">
            <v>1</v>
          </cell>
          <cell r="AQ137">
            <v>4</v>
          </cell>
          <cell r="AR137">
            <v>0</v>
          </cell>
          <cell r="AS137" t="b">
            <v>0</v>
          </cell>
          <cell r="AT137">
            <v>0</v>
          </cell>
          <cell r="AU137" t="b">
            <v>0</v>
          </cell>
          <cell r="AV137">
            <v>48</v>
          </cell>
          <cell r="AW137">
            <v>1.2</v>
          </cell>
          <cell r="AX137">
            <v>1</v>
          </cell>
          <cell r="AY137">
            <v>0.9</v>
          </cell>
          <cell r="AZ137" t="str">
            <v>NO</v>
          </cell>
          <cell r="BA137" t="str">
            <v/>
          </cell>
          <cell r="BB137" t="str">
            <v/>
          </cell>
          <cell r="BC137">
            <v>2</v>
          </cell>
          <cell r="BD137">
            <v>3</v>
          </cell>
          <cell r="BE137">
            <v>3</v>
          </cell>
        </row>
        <row r="138">
          <cell r="A138" t="str">
            <v>552554021800003433</v>
          </cell>
          <cell r="B138">
            <v>552554021</v>
          </cell>
          <cell r="C138" t="str">
            <v>BRUTO CAIXA CAMBIO C513</v>
          </cell>
          <cell r="D138" t="str">
            <v>MECA</v>
          </cell>
          <cell r="E138">
            <v>1</v>
          </cell>
          <cell r="F138" t="str">
            <v>NO</v>
          </cell>
          <cell r="G138">
            <v>1E-3</v>
          </cell>
          <cell r="H138" t="str">
            <v>Part Dump</v>
          </cell>
          <cell r="I138" t="str">
            <v>Galpão 9</v>
          </cell>
          <cell r="J138">
            <v>0</v>
          </cell>
          <cell r="K138" t="str">
            <v>INATIVO</v>
          </cell>
          <cell r="L138"/>
          <cell r="M138" t="str">
            <v>Capital Circulante</v>
          </cell>
          <cell r="N138" t="str">
            <v>INATIVO</v>
          </cell>
          <cell r="O138">
            <v>14546</v>
          </cell>
          <cell r="P138">
            <v>800003433</v>
          </cell>
          <cell r="Q138" t="str">
            <v>RIMA INDUSTRIAL</v>
          </cell>
          <cell r="R138" t="str">
            <v>Bocaiuva</v>
          </cell>
          <cell r="S138" t="str">
            <v>MG</v>
          </cell>
          <cell r="T138" t="str">
            <v>Brasil</v>
          </cell>
          <cell r="U138">
            <v>1</v>
          </cell>
          <cell r="V138" t="str">
            <v>RIMA INDUSTRIAL-OUT-INATIVO-OUT-MECA</v>
          </cell>
          <cell r="W138" t="str">
            <v>OUT</v>
          </cell>
          <cell r="X138" t="str">
            <v>OUT</v>
          </cell>
          <cell r="Y138" t="str">
            <v>Supplier from GEMAP</v>
          </cell>
          <cell r="Z138" t="str">
            <v>INATIVO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 t="str">
            <v/>
          </cell>
          <cell r="AG138" t="str">
            <v>Similarity same part</v>
          </cell>
          <cell r="AH138" t="str">
            <v>TGAX</v>
          </cell>
          <cell r="AI138">
            <v>48</v>
          </cell>
          <cell r="AJ138" t="str">
            <v>Similarity same part</v>
          </cell>
          <cell r="AK138"/>
          <cell r="AL138"/>
          <cell r="AM138"/>
          <cell r="AN138" t="str">
            <v>TGAX</v>
          </cell>
          <cell r="AO138">
            <v>0</v>
          </cell>
          <cell r="AP138">
            <v>1</v>
          </cell>
          <cell r="AQ138">
            <v>4</v>
          </cell>
          <cell r="AR138">
            <v>0</v>
          </cell>
          <cell r="AS138" t="b">
            <v>0</v>
          </cell>
          <cell r="AT138">
            <v>0</v>
          </cell>
          <cell r="AU138" t="b">
            <v>0</v>
          </cell>
          <cell r="AV138">
            <v>48</v>
          </cell>
          <cell r="AW138">
            <v>1.2</v>
          </cell>
          <cell r="AX138">
            <v>1</v>
          </cell>
          <cell r="AY138">
            <v>0.9</v>
          </cell>
          <cell r="AZ138" t="str">
            <v>NO</v>
          </cell>
          <cell r="BA138" t="str">
            <v/>
          </cell>
          <cell r="BB138" t="str">
            <v/>
          </cell>
          <cell r="BC138">
            <v>2</v>
          </cell>
          <cell r="BD138">
            <v>3</v>
          </cell>
          <cell r="BE138">
            <v>3</v>
          </cell>
        </row>
        <row r="139">
          <cell r="A139" t="str">
            <v>463528221800003433</v>
          </cell>
          <cell r="B139">
            <v>463528221</v>
          </cell>
          <cell r="C139" t="str">
            <v>BRUTO CAIXA CAMBIO C513 SEMI -</v>
          </cell>
          <cell r="D139" t="str">
            <v>MECA</v>
          </cell>
          <cell r="E139">
            <v>1</v>
          </cell>
          <cell r="F139" t="str">
            <v>NO</v>
          </cell>
          <cell r="G139">
            <v>1E-3</v>
          </cell>
          <cell r="H139" t="str">
            <v>Part Dump</v>
          </cell>
          <cell r="I139" t="str">
            <v>Galpão 9</v>
          </cell>
          <cell r="J139">
            <v>0</v>
          </cell>
          <cell r="K139" t="str">
            <v>ATIVO</v>
          </cell>
          <cell r="L139"/>
          <cell r="M139" t="str">
            <v>Capital Circulante</v>
          </cell>
          <cell r="N139" t="str">
            <v>Sourcing</v>
          </cell>
          <cell r="O139">
            <v>14546</v>
          </cell>
          <cell r="P139">
            <v>800003433</v>
          </cell>
          <cell r="Q139" t="str">
            <v>RIMA INDUSTRIAL</v>
          </cell>
          <cell r="R139" t="str">
            <v>Bocaiuva</v>
          </cell>
          <cell r="S139" t="str">
            <v>MG</v>
          </cell>
          <cell r="T139" t="str">
            <v>Brasil</v>
          </cell>
          <cell r="U139">
            <v>1</v>
          </cell>
          <cell r="V139" t="str">
            <v>RIMA INDUSTRIAL-Bocaiuva--MG-DDP-MECA</v>
          </cell>
          <cell r="W139" t="str">
            <v>MG</v>
          </cell>
          <cell r="X139" t="str">
            <v>Brazil</v>
          </cell>
          <cell r="Y139" t="str">
            <v>Supplier from GEMAP</v>
          </cell>
          <cell r="Z139" t="str">
            <v>World Sourced Parts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/>
          <cell r="AG139" t="str">
            <v>Similarity same part</v>
          </cell>
          <cell r="AH139" t="str">
            <v>TGAX</v>
          </cell>
          <cell r="AI139">
            <v>48</v>
          </cell>
          <cell r="AJ139" t="str">
            <v>Similarity same part</v>
          </cell>
          <cell r="AK139"/>
          <cell r="AL139"/>
          <cell r="AM139"/>
          <cell r="AN139" t="str">
            <v>TGAX</v>
          </cell>
          <cell r="AO139">
            <v>0</v>
          </cell>
          <cell r="AP139">
            <v>1</v>
          </cell>
          <cell r="AQ139">
            <v>4</v>
          </cell>
          <cell r="AR139">
            <v>14.2</v>
          </cell>
          <cell r="AS139">
            <v>0</v>
          </cell>
          <cell r="AT139">
            <v>24.200000000000003</v>
          </cell>
          <cell r="AU139">
            <v>0</v>
          </cell>
          <cell r="AV139">
            <v>48</v>
          </cell>
          <cell r="AW139">
            <v>1.2</v>
          </cell>
          <cell r="AX139">
            <v>1</v>
          </cell>
          <cell r="AY139">
            <v>0.9</v>
          </cell>
          <cell r="AZ139" t="str">
            <v>NO</v>
          </cell>
          <cell r="BA139" t="str">
            <v/>
          </cell>
          <cell r="BB139" t="str">
            <v/>
          </cell>
          <cell r="BC139">
            <v>2</v>
          </cell>
          <cell r="BD139">
            <v>3</v>
          </cell>
          <cell r="BE139">
            <v>3</v>
          </cell>
        </row>
        <row r="140">
          <cell r="A140" t="str">
            <v>463410301800003433</v>
          </cell>
          <cell r="B140">
            <v>463410301</v>
          </cell>
          <cell r="C140" t="str">
            <v>BRUTO CAIXA DE CAMBIO C510</v>
          </cell>
          <cell r="D140" t="str">
            <v>MECA</v>
          </cell>
          <cell r="E140">
            <v>1</v>
          </cell>
          <cell r="F140" t="str">
            <v>NO</v>
          </cell>
          <cell r="G140">
            <v>4.4630000000000001</v>
          </cell>
          <cell r="H140" t="str">
            <v>Part Dump</v>
          </cell>
          <cell r="I140" t="str">
            <v>Galpão 9</v>
          </cell>
          <cell r="J140">
            <v>0</v>
          </cell>
          <cell r="K140" t="str">
            <v>ATIVO</v>
          </cell>
          <cell r="L140"/>
          <cell r="M140" t="str">
            <v>Capital Circulante</v>
          </cell>
          <cell r="N140" t="str">
            <v>Sourcing</v>
          </cell>
          <cell r="O140">
            <v>14546</v>
          </cell>
          <cell r="P140">
            <v>800003433</v>
          </cell>
          <cell r="Q140" t="str">
            <v>RIMA INDUSTRIAL</v>
          </cell>
          <cell r="R140" t="str">
            <v>Bocaiuva</v>
          </cell>
          <cell r="S140" t="str">
            <v>MG</v>
          </cell>
          <cell r="T140" t="str">
            <v>Brasil</v>
          </cell>
          <cell r="U140">
            <v>1</v>
          </cell>
          <cell r="V140" t="str">
            <v>RIMA INDUSTRIAL-Bocaiuva--MG-DDP-MECA</v>
          </cell>
          <cell r="W140" t="str">
            <v>MG</v>
          </cell>
          <cell r="X140" t="str">
            <v>Brazil</v>
          </cell>
          <cell r="Y140" t="str">
            <v>Supplier from GEMAP</v>
          </cell>
          <cell r="Z140" t="str">
            <v>World Sourced Parts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 t="str">
            <v/>
          </cell>
          <cell r="AG140" t="str">
            <v>Similarity same part</v>
          </cell>
          <cell r="AH140" t="str">
            <v>TGAX</v>
          </cell>
          <cell r="AI140">
            <v>48</v>
          </cell>
          <cell r="AJ140" t="str">
            <v>Similarity same part</v>
          </cell>
          <cell r="AK140"/>
          <cell r="AL140"/>
          <cell r="AM140"/>
          <cell r="AN140" t="str">
            <v>TGAX</v>
          </cell>
          <cell r="AO140">
            <v>0</v>
          </cell>
          <cell r="AP140">
            <v>1</v>
          </cell>
          <cell r="AQ140">
            <v>4</v>
          </cell>
          <cell r="AR140">
            <v>14.2</v>
          </cell>
          <cell r="AS140">
            <v>0</v>
          </cell>
          <cell r="AT140">
            <v>24.200000000000003</v>
          </cell>
          <cell r="AU140">
            <v>0</v>
          </cell>
          <cell r="AV140">
            <v>48</v>
          </cell>
          <cell r="AW140">
            <v>1.2</v>
          </cell>
          <cell r="AX140">
            <v>1</v>
          </cell>
          <cell r="AY140">
            <v>0.9</v>
          </cell>
          <cell r="AZ140" t="str">
            <v>NO</v>
          </cell>
          <cell r="BA140" t="str">
            <v/>
          </cell>
          <cell r="BB140" t="str">
            <v/>
          </cell>
          <cell r="BC140">
            <v>2</v>
          </cell>
          <cell r="BD140">
            <v>3</v>
          </cell>
          <cell r="BE140">
            <v>3</v>
          </cell>
        </row>
        <row r="141">
          <cell r="A141" t="str">
            <v>467721611800044479</v>
          </cell>
          <cell r="B141">
            <v>467721611</v>
          </cell>
          <cell r="C141" t="str">
            <v>BRUTO P/ CAIXA DIFERENCIAL</v>
          </cell>
          <cell r="D141" t="str">
            <v>MECA</v>
          </cell>
          <cell r="E141">
            <v>1</v>
          </cell>
          <cell r="F141" t="str">
            <v>NO</v>
          </cell>
          <cell r="G141">
            <v>1.55</v>
          </cell>
          <cell r="H141" t="str">
            <v>Part Dump</v>
          </cell>
          <cell r="I141" t="str">
            <v>Galpão 9</v>
          </cell>
          <cell r="J141">
            <v>1920</v>
          </cell>
          <cell r="K141" t="str">
            <v>ATIVO</v>
          </cell>
          <cell r="L141"/>
          <cell r="M141" t="str">
            <v>Capital Circulante</v>
          </cell>
          <cell r="N141" t="str">
            <v>Sourcing</v>
          </cell>
          <cell r="O141">
            <v>45150</v>
          </cell>
          <cell r="P141">
            <v>800044479</v>
          </cell>
          <cell r="Q141" t="str">
            <v>TUPY MINAS GERAIS LTDA</v>
          </cell>
          <cell r="R141" t="str">
            <v>Betim</v>
          </cell>
          <cell r="S141" t="str">
            <v>MG</v>
          </cell>
          <cell r="T141" t="str">
            <v>Brasil</v>
          </cell>
          <cell r="U141">
            <v>1</v>
          </cell>
          <cell r="V141" t="str">
            <v>TUPY MINAS GERAIS LTDA-Betim--MG-FCA-MECA</v>
          </cell>
          <cell r="W141" t="str">
            <v>MG</v>
          </cell>
          <cell r="X141" t="str">
            <v>Brazil</v>
          </cell>
          <cell r="Y141" t="str">
            <v>Supplier from GEMAP</v>
          </cell>
          <cell r="Z141" t="str">
            <v>World Sourced Parts</v>
          </cell>
          <cell r="AA141">
            <v>5.04</v>
          </cell>
          <cell r="AB141">
            <v>5.04</v>
          </cell>
          <cell r="AC141">
            <v>0</v>
          </cell>
          <cell r="AD141">
            <v>5.04</v>
          </cell>
          <cell r="AE141">
            <v>5.04</v>
          </cell>
          <cell r="AF141" t="str">
            <v/>
          </cell>
          <cell r="AG141" t="str">
            <v>Elog F</v>
          </cell>
          <cell r="AH141" t="str">
            <v>P402</v>
          </cell>
          <cell r="AI141">
            <v>240</v>
          </cell>
          <cell r="AJ141" t="str">
            <v>Elog F</v>
          </cell>
          <cell r="AK141"/>
          <cell r="AL141"/>
          <cell r="AM141"/>
          <cell r="AN141" t="str">
            <v>P402</v>
          </cell>
          <cell r="AO141">
            <v>1.6</v>
          </cell>
          <cell r="AP141">
            <v>1</v>
          </cell>
          <cell r="AQ141">
            <v>4</v>
          </cell>
          <cell r="AR141">
            <v>14.2</v>
          </cell>
          <cell r="AS141">
            <v>30</v>
          </cell>
          <cell r="AT141">
            <v>24.200000000000003</v>
          </cell>
          <cell r="AU141">
            <v>39</v>
          </cell>
          <cell r="AV141">
            <v>240</v>
          </cell>
          <cell r="AW141">
            <v>1</v>
          </cell>
          <cell r="AX141">
            <v>0.7</v>
          </cell>
          <cell r="AY141">
            <v>0.9</v>
          </cell>
          <cell r="AZ141" t="str">
            <v>NO</v>
          </cell>
          <cell r="BA141" t="str">
            <v/>
          </cell>
          <cell r="BB141" t="str">
            <v/>
          </cell>
          <cell r="BC141">
            <v>2</v>
          </cell>
          <cell r="BD141">
            <v>3</v>
          </cell>
          <cell r="BE141">
            <v>1500</v>
          </cell>
        </row>
        <row r="142">
          <cell r="A142" t="str">
            <v>75821121800045091</v>
          </cell>
          <cell r="B142">
            <v>75821121</v>
          </cell>
          <cell r="C142" t="str">
            <v>BRUTO P/ COROA CILINDRICA</v>
          </cell>
          <cell r="D142" t="str">
            <v>MECA</v>
          </cell>
          <cell r="E142">
            <v>1</v>
          </cell>
          <cell r="F142" t="str">
            <v>NO</v>
          </cell>
          <cell r="G142">
            <v>1.6</v>
          </cell>
          <cell r="H142" t="str">
            <v>Part Dump</v>
          </cell>
          <cell r="I142" t="str">
            <v>Galpão 9</v>
          </cell>
          <cell r="J142">
            <v>540</v>
          </cell>
          <cell r="K142" t="str">
            <v>ATIVO</v>
          </cell>
          <cell r="L142"/>
          <cell r="M142" t="str">
            <v>Capital Circulante</v>
          </cell>
          <cell r="N142" t="str">
            <v>Sourcing</v>
          </cell>
          <cell r="O142">
            <v>46051</v>
          </cell>
          <cell r="P142">
            <v>800045091</v>
          </cell>
          <cell r="Q142" t="str">
            <v>CIE FORJAS MINAS</v>
          </cell>
          <cell r="R142" t="str">
            <v>Sete Lagoas</v>
          </cell>
          <cell r="S142" t="str">
            <v>MG</v>
          </cell>
          <cell r="T142" t="str">
            <v>Brasil</v>
          </cell>
          <cell r="U142">
            <v>1</v>
          </cell>
          <cell r="V142" t="str">
            <v>CIE FORJAS MINAS-Sete Lagoas--MG-FCA-MECA</v>
          </cell>
          <cell r="W142" t="str">
            <v>MG</v>
          </cell>
          <cell r="X142" t="str">
            <v>Brazil</v>
          </cell>
          <cell r="Y142" t="str">
            <v>Supplier from GEMAP</v>
          </cell>
          <cell r="Z142" t="str">
            <v>World Sourced Parts</v>
          </cell>
          <cell r="AA142">
            <v>1.26</v>
          </cell>
          <cell r="AB142">
            <v>1.26</v>
          </cell>
          <cell r="AC142">
            <v>0</v>
          </cell>
          <cell r="AD142">
            <v>1.26</v>
          </cell>
          <cell r="AE142">
            <v>1.26</v>
          </cell>
          <cell r="AF142" t="str">
            <v/>
          </cell>
          <cell r="AG142" t="str">
            <v>Elog</v>
          </cell>
          <cell r="AH142" t="str">
            <v>P402</v>
          </cell>
          <cell r="AI142">
            <v>270</v>
          </cell>
          <cell r="AJ142" t="str">
            <v>Elog</v>
          </cell>
          <cell r="AK142"/>
          <cell r="AL142"/>
          <cell r="AM142"/>
          <cell r="AN142" t="str">
            <v>P402</v>
          </cell>
          <cell r="AO142">
            <v>0.4</v>
          </cell>
          <cell r="AP142">
            <v>1</v>
          </cell>
          <cell r="AQ142">
            <v>4</v>
          </cell>
          <cell r="AR142">
            <v>14.2</v>
          </cell>
          <cell r="AS142">
            <v>8</v>
          </cell>
          <cell r="AT142">
            <v>24.200000000000003</v>
          </cell>
          <cell r="AU142">
            <v>10</v>
          </cell>
          <cell r="AV142">
            <v>270</v>
          </cell>
          <cell r="AW142">
            <v>1</v>
          </cell>
          <cell r="AX142">
            <v>0.7</v>
          </cell>
          <cell r="AY142">
            <v>0.9</v>
          </cell>
          <cell r="AZ142" t="str">
            <v>NO</v>
          </cell>
          <cell r="BA142" t="str">
            <v/>
          </cell>
          <cell r="BB142" t="str">
            <v/>
          </cell>
          <cell r="BC142">
            <v>2</v>
          </cell>
          <cell r="BD142">
            <v>3</v>
          </cell>
          <cell r="BE142">
            <v>1500</v>
          </cell>
        </row>
        <row r="143">
          <cell r="A143" t="str">
            <v>464420321800045091</v>
          </cell>
          <cell r="B143">
            <v>464420321</v>
          </cell>
          <cell r="C143" t="str">
            <v>BRUTO P/ COROA CILINDRICA</v>
          </cell>
          <cell r="D143" t="str">
            <v>MECA</v>
          </cell>
          <cell r="E143">
            <v>1</v>
          </cell>
          <cell r="F143" t="str">
            <v>NO</v>
          </cell>
          <cell r="G143">
            <v>1.6</v>
          </cell>
          <cell r="H143" t="str">
            <v>Part Dump</v>
          </cell>
          <cell r="I143" t="str">
            <v>Galpão 9</v>
          </cell>
          <cell r="J143">
            <v>0</v>
          </cell>
          <cell r="K143" t="str">
            <v>ATIVO</v>
          </cell>
          <cell r="L143"/>
          <cell r="M143" t="str">
            <v>Capital Circulante</v>
          </cell>
          <cell r="N143" t="str">
            <v>Sourcing</v>
          </cell>
          <cell r="O143">
            <v>46051</v>
          </cell>
          <cell r="P143">
            <v>800045091</v>
          </cell>
          <cell r="Q143" t="str">
            <v>CIE FORJAS MINAS</v>
          </cell>
          <cell r="R143" t="str">
            <v>Sete Lagoas</v>
          </cell>
          <cell r="S143" t="str">
            <v>MG</v>
          </cell>
          <cell r="T143" t="str">
            <v>Brasil</v>
          </cell>
          <cell r="U143">
            <v>1</v>
          </cell>
          <cell r="V143" t="str">
            <v>CIE FORJAS MINAS-Sete Lagoas--MG-FCA-MECA</v>
          </cell>
          <cell r="W143" t="str">
            <v>MG</v>
          </cell>
          <cell r="X143" t="str">
            <v>Brazil</v>
          </cell>
          <cell r="Y143" t="str">
            <v>Supplier from GEMAP</v>
          </cell>
          <cell r="Z143" t="str">
            <v>World Sourced Parts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 t="str">
            <v/>
          </cell>
          <cell r="AG143" t="str">
            <v>Elog</v>
          </cell>
          <cell r="AH143" t="str">
            <v>P402</v>
          </cell>
          <cell r="AI143">
            <v>270</v>
          </cell>
          <cell r="AJ143" t="str">
            <v>Elog</v>
          </cell>
          <cell r="AK143"/>
          <cell r="AL143"/>
          <cell r="AM143"/>
          <cell r="AN143" t="str">
            <v>P402</v>
          </cell>
          <cell r="AO143">
            <v>0</v>
          </cell>
          <cell r="AP143">
            <v>1</v>
          </cell>
          <cell r="AQ143">
            <v>4</v>
          </cell>
          <cell r="AR143">
            <v>14.2</v>
          </cell>
          <cell r="AS143">
            <v>0</v>
          </cell>
          <cell r="AT143">
            <v>24.200000000000003</v>
          </cell>
          <cell r="AU143">
            <v>0</v>
          </cell>
          <cell r="AV143">
            <v>270</v>
          </cell>
          <cell r="AW143">
            <v>1</v>
          </cell>
          <cell r="AX143">
            <v>0.7</v>
          </cell>
          <cell r="AY143">
            <v>0.9</v>
          </cell>
          <cell r="AZ143" t="str">
            <v>NO</v>
          </cell>
          <cell r="BA143" t="str">
            <v/>
          </cell>
          <cell r="BB143" t="str">
            <v/>
          </cell>
          <cell r="BC143">
            <v>2</v>
          </cell>
          <cell r="BD143">
            <v>3</v>
          </cell>
          <cell r="BE143">
            <v>1500</v>
          </cell>
        </row>
        <row r="144">
          <cell r="A144" t="str">
            <v>465555151800045091</v>
          </cell>
          <cell r="B144">
            <v>465555151</v>
          </cell>
          <cell r="C144" t="str">
            <v>BRUTO P/ COROA CILINDRICA - 15</v>
          </cell>
          <cell r="D144" t="str">
            <v>MECA</v>
          </cell>
          <cell r="E144">
            <v>1</v>
          </cell>
          <cell r="F144" t="str">
            <v>NO</v>
          </cell>
          <cell r="G144">
            <v>1.6</v>
          </cell>
          <cell r="H144" t="str">
            <v>Part Dump</v>
          </cell>
          <cell r="I144" t="str">
            <v>Galpão 9</v>
          </cell>
          <cell r="J144">
            <v>0</v>
          </cell>
          <cell r="K144" t="str">
            <v>ATIVO</v>
          </cell>
          <cell r="L144"/>
          <cell r="M144" t="str">
            <v>Capital Circulante</v>
          </cell>
          <cell r="N144" t="str">
            <v>Sourcing</v>
          </cell>
          <cell r="O144">
            <v>46051</v>
          </cell>
          <cell r="P144">
            <v>800045091</v>
          </cell>
          <cell r="Q144" t="str">
            <v>CIE FORJAS MINAS</v>
          </cell>
          <cell r="R144" t="str">
            <v>Sete Lagoas</v>
          </cell>
          <cell r="S144" t="str">
            <v>MG</v>
          </cell>
          <cell r="T144" t="str">
            <v>Brasil</v>
          </cell>
          <cell r="U144">
            <v>1</v>
          </cell>
          <cell r="V144" t="str">
            <v>CIE FORJAS MINAS-Sete Lagoas--MG-FCA-MECA</v>
          </cell>
          <cell r="W144" t="str">
            <v>MG</v>
          </cell>
          <cell r="X144" t="str">
            <v>Brazil</v>
          </cell>
          <cell r="Y144" t="str">
            <v>Supplier from GEMAP</v>
          </cell>
          <cell r="Z144" t="str">
            <v>World Sourced Parts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 t="str">
            <v/>
          </cell>
          <cell r="AG144" t="str">
            <v>Elog</v>
          </cell>
          <cell r="AH144" t="str">
            <v>P402</v>
          </cell>
          <cell r="AI144">
            <v>270</v>
          </cell>
          <cell r="AJ144" t="str">
            <v>Elog</v>
          </cell>
          <cell r="AK144"/>
          <cell r="AL144"/>
          <cell r="AM144"/>
          <cell r="AN144" t="str">
            <v>P402</v>
          </cell>
          <cell r="AO144">
            <v>0</v>
          </cell>
          <cell r="AP144">
            <v>1</v>
          </cell>
          <cell r="AQ144">
            <v>4</v>
          </cell>
          <cell r="AR144">
            <v>14.2</v>
          </cell>
          <cell r="AS144">
            <v>0</v>
          </cell>
          <cell r="AT144">
            <v>24.200000000000003</v>
          </cell>
          <cell r="AU144">
            <v>0</v>
          </cell>
          <cell r="AV144">
            <v>270</v>
          </cell>
          <cell r="AW144">
            <v>1</v>
          </cell>
          <cell r="AX144">
            <v>0.7</v>
          </cell>
          <cell r="AY144">
            <v>0.9</v>
          </cell>
          <cell r="AZ144" t="str">
            <v>NO</v>
          </cell>
          <cell r="BA144" t="str">
            <v/>
          </cell>
          <cell r="BB144" t="str">
            <v/>
          </cell>
          <cell r="BC144">
            <v>2</v>
          </cell>
          <cell r="BD144">
            <v>3</v>
          </cell>
          <cell r="BE144">
            <v>1500</v>
          </cell>
        </row>
        <row r="145">
          <cell r="A145" t="str">
            <v>463433241800045091</v>
          </cell>
          <cell r="B145">
            <v>463433241</v>
          </cell>
          <cell r="C145" t="str">
            <v>BRUTO P/ COROA CILINDRICA (15/</v>
          </cell>
          <cell r="D145" t="str">
            <v>MECA</v>
          </cell>
          <cell r="E145">
            <v>1</v>
          </cell>
          <cell r="F145" t="str">
            <v>NO</v>
          </cell>
          <cell r="G145">
            <v>1.6</v>
          </cell>
          <cell r="H145" t="str">
            <v>Part Dump</v>
          </cell>
          <cell r="I145" t="str">
            <v>Galpão 9</v>
          </cell>
          <cell r="J145">
            <v>1620</v>
          </cell>
          <cell r="K145" t="str">
            <v>ATIVO</v>
          </cell>
          <cell r="L145"/>
          <cell r="M145" t="str">
            <v>Capital Circulante</v>
          </cell>
          <cell r="N145" t="str">
            <v>Sourcing</v>
          </cell>
          <cell r="O145">
            <v>46051</v>
          </cell>
          <cell r="P145">
            <v>800045091</v>
          </cell>
          <cell r="Q145" t="str">
            <v>CIE FORJAS MINAS</v>
          </cell>
          <cell r="R145" t="str">
            <v>Sete Lagoas</v>
          </cell>
          <cell r="S145" t="str">
            <v>MG</v>
          </cell>
          <cell r="T145" t="str">
            <v>Brasil</v>
          </cell>
          <cell r="U145">
            <v>1</v>
          </cell>
          <cell r="V145" t="str">
            <v>CIE FORJAS MINAS-Sete Lagoas--MG-FCA-MECA</v>
          </cell>
          <cell r="W145" t="str">
            <v>MG</v>
          </cell>
          <cell r="X145" t="str">
            <v>Brazil</v>
          </cell>
          <cell r="Y145" t="str">
            <v>Supplier from GEMAP</v>
          </cell>
          <cell r="Z145" t="str">
            <v>World Sourced Parts</v>
          </cell>
          <cell r="AA145">
            <v>3.7800000000000002</v>
          </cell>
          <cell r="AB145">
            <v>3.7800000000000002</v>
          </cell>
          <cell r="AC145">
            <v>0</v>
          </cell>
          <cell r="AD145">
            <v>3.7800000000000002</v>
          </cell>
          <cell r="AE145">
            <v>3.7800000000000002</v>
          </cell>
          <cell r="AF145" t="str">
            <v/>
          </cell>
          <cell r="AG145" t="str">
            <v>Elog</v>
          </cell>
          <cell r="AH145" t="str">
            <v>P402</v>
          </cell>
          <cell r="AI145">
            <v>270</v>
          </cell>
          <cell r="AJ145" t="str">
            <v>Elog</v>
          </cell>
          <cell r="AK145"/>
          <cell r="AL145"/>
          <cell r="AM145"/>
          <cell r="AN145" t="str">
            <v>P402</v>
          </cell>
          <cell r="AO145">
            <v>1.2</v>
          </cell>
          <cell r="AP145">
            <v>1</v>
          </cell>
          <cell r="AQ145">
            <v>4</v>
          </cell>
          <cell r="AR145">
            <v>14.2</v>
          </cell>
          <cell r="AS145">
            <v>22</v>
          </cell>
          <cell r="AT145">
            <v>24.200000000000003</v>
          </cell>
          <cell r="AU145">
            <v>30</v>
          </cell>
          <cell r="AV145">
            <v>270</v>
          </cell>
          <cell r="AW145">
            <v>1</v>
          </cell>
          <cell r="AX145">
            <v>0.7</v>
          </cell>
          <cell r="AY145">
            <v>0.9</v>
          </cell>
          <cell r="AZ145" t="str">
            <v>NO</v>
          </cell>
          <cell r="BA145" t="str">
            <v/>
          </cell>
          <cell r="BB145" t="str">
            <v/>
          </cell>
          <cell r="BC145">
            <v>2</v>
          </cell>
          <cell r="BD145">
            <v>3</v>
          </cell>
          <cell r="BE145">
            <v>1500</v>
          </cell>
        </row>
        <row r="146">
          <cell r="A146" t="str">
            <v>467789151800044479</v>
          </cell>
          <cell r="B146">
            <v>467789151</v>
          </cell>
          <cell r="C146" t="str">
            <v>BRUTO P/ VIRABREQUIM</v>
          </cell>
          <cell r="D146" t="str">
            <v>FIRE/GSE</v>
          </cell>
          <cell r="E146">
            <v>1</v>
          </cell>
          <cell r="F146" t="str">
            <v>NO</v>
          </cell>
          <cell r="G146">
            <v>7.34</v>
          </cell>
          <cell r="H146" t="str">
            <v>Part Dump</v>
          </cell>
          <cell r="I146" t="str">
            <v>Galpão 9</v>
          </cell>
          <cell r="J146">
            <v>0</v>
          </cell>
          <cell r="K146" t="str">
            <v>ATIVO</v>
          </cell>
          <cell r="L146"/>
          <cell r="M146" t="str">
            <v>Capital Circulante</v>
          </cell>
          <cell r="N146" t="str">
            <v>Sourcing</v>
          </cell>
          <cell r="O146">
            <v>45150</v>
          </cell>
          <cell r="P146">
            <v>800044479</v>
          </cell>
          <cell r="Q146" t="str">
            <v>TUPY MINAS GERAIS LTDA</v>
          </cell>
          <cell r="R146" t="str">
            <v>Betim</v>
          </cell>
          <cell r="S146" t="str">
            <v>MG</v>
          </cell>
          <cell r="T146" t="str">
            <v>Brasil</v>
          </cell>
          <cell r="U146">
            <v>1</v>
          </cell>
          <cell r="V146" t="str">
            <v>TUPY MINAS GERAIS LTDA-Betim--MG-FCA-FIRE/GSE</v>
          </cell>
          <cell r="W146" t="str">
            <v>MG</v>
          </cell>
          <cell r="X146" t="str">
            <v>Brazil</v>
          </cell>
          <cell r="Y146" t="str">
            <v>Supplier from GEMAP</v>
          </cell>
          <cell r="Z146" t="str">
            <v>World Sourced Parts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 t="str">
            <v/>
          </cell>
          <cell r="AG146" t="str">
            <v>Elog</v>
          </cell>
          <cell r="AH146" t="str">
            <v>P403</v>
          </cell>
          <cell r="AI146">
            <v>180</v>
          </cell>
          <cell r="AJ146" t="str">
            <v>Elog</v>
          </cell>
          <cell r="AK146"/>
          <cell r="AL146"/>
          <cell r="AM146"/>
          <cell r="AN146" t="str">
            <v>P403</v>
          </cell>
          <cell r="AO146">
            <v>0</v>
          </cell>
          <cell r="AP146">
            <v>2</v>
          </cell>
          <cell r="AQ146">
            <v>4</v>
          </cell>
          <cell r="AR146">
            <v>14.2</v>
          </cell>
          <cell r="AS146">
            <v>0</v>
          </cell>
          <cell r="AT146">
            <v>24.200000000000003</v>
          </cell>
          <cell r="AU146">
            <v>0</v>
          </cell>
          <cell r="AV146">
            <v>180</v>
          </cell>
          <cell r="AW146">
            <v>1.4</v>
          </cell>
          <cell r="AX146">
            <v>0.8</v>
          </cell>
          <cell r="AY146">
            <v>0.9</v>
          </cell>
          <cell r="AZ146" t="str">
            <v>NO</v>
          </cell>
          <cell r="BA146" t="str">
            <v/>
          </cell>
          <cell r="BB146" t="str">
            <v/>
          </cell>
          <cell r="BC146">
            <v>2</v>
          </cell>
          <cell r="BD146">
            <v>3</v>
          </cell>
          <cell r="BE146">
            <v>2000</v>
          </cell>
        </row>
        <row r="147">
          <cell r="A147" t="str">
            <v>552732601800044479</v>
          </cell>
          <cell r="B147">
            <v>552732601</v>
          </cell>
          <cell r="C147" t="str">
            <v>BRUTO P/EIXO VIRABREQUIM 1.4</v>
          </cell>
          <cell r="D147" t="str">
            <v>FIRE/GSE</v>
          </cell>
          <cell r="E147">
            <v>1</v>
          </cell>
          <cell r="F147" t="str">
            <v>NO</v>
          </cell>
          <cell r="G147">
            <v>9.7530000000000001</v>
          </cell>
          <cell r="H147" t="str">
            <v>Part Dump</v>
          </cell>
          <cell r="I147" t="str">
            <v>Galpão 9</v>
          </cell>
          <cell r="J147">
            <v>0</v>
          </cell>
          <cell r="K147" t="str">
            <v>ATIVO</v>
          </cell>
          <cell r="L147"/>
          <cell r="M147" t="str">
            <v>Capital Circulante</v>
          </cell>
          <cell r="N147" t="str">
            <v>Sourcing</v>
          </cell>
          <cell r="O147">
            <v>45150</v>
          </cell>
          <cell r="P147">
            <v>800044479</v>
          </cell>
          <cell r="Q147" t="str">
            <v>TUPY MINAS GERAIS LTDA</v>
          </cell>
          <cell r="R147" t="str">
            <v>Betim</v>
          </cell>
          <cell r="S147" t="str">
            <v>MG</v>
          </cell>
          <cell r="T147" t="str">
            <v>Brasil</v>
          </cell>
          <cell r="U147">
            <v>1</v>
          </cell>
          <cell r="V147" t="str">
            <v>TUPY MINAS GERAIS LTDA-Betim--MG-FCA-FIRE/GSE</v>
          </cell>
          <cell r="W147" t="str">
            <v>MG</v>
          </cell>
          <cell r="X147" t="str">
            <v>Brazil</v>
          </cell>
          <cell r="Y147" t="str">
            <v>Supplier from GEMAP</v>
          </cell>
          <cell r="Z147" t="str">
            <v>World Sourced Parts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 t="str">
            <v/>
          </cell>
          <cell r="AG147" t="str">
            <v>Elog</v>
          </cell>
          <cell r="AH147" t="str">
            <v>P403</v>
          </cell>
          <cell r="AI147">
            <v>180</v>
          </cell>
          <cell r="AJ147" t="str">
            <v>Elog</v>
          </cell>
          <cell r="AK147"/>
          <cell r="AL147"/>
          <cell r="AM147"/>
          <cell r="AN147" t="str">
            <v>P403</v>
          </cell>
          <cell r="AO147">
            <v>0</v>
          </cell>
          <cell r="AP147">
            <v>2</v>
          </cell>
          <cell r="AQ147">
            <v>4</v>
          </cell>
          <cell r="AR147">
            <v>14.2</v>
          </cell>
          <cell r="AS147">
            <v>0</v>
          </cell>
          <cell r="AT147">
            <v>24.200000000000003</v>
          </cell>
          <cell r="AU147">
            <v>0</v>
          </cell>
          <cell r="AV147">
            <v>180</v>
          </cell>
          <cell r="AW147">
            <v>1.4</v>
          </cell>
          <cell r="AX147">
            <v>0.8</v>
          </cell>
          <cell r="AY147">
            <v>0.9</v>
          </cell>
          <cell r="AZ147" t="str">
            <v>NO</v>
          </cell>
          <cell r="BA147" t="str">
            <v/>
          </cell>
          <cell r="BB147" t="str">
            <v/>
          </cell>
          <cell r="BC147">
            <v>2</v>
          </cell>
          <cell r="BD147">
            <v>3</v>
          </cell>
          <cell r="BE147">
            <v>2000</v>
          </cell>
        </row>
        <row r="148">
          <cell r="A148" t="str">
            <v>552740591800000043</v>
          </cell>
          <cell r="B148">
            <v>552740591</v>
          </cell>
          <cell r="C148" t="str">
            <v>BRUTO PARA CAIXA DE CAMBIO C51</v>
          </cell>
          <cell r="D148" t="str">
            <v>MECA</v>
          </cell>
          <cell r="E148">
            <v>1</v>
          </cell>
          <cell r="F148" t="str">
            <v>NO</v>
          </cell>
          <cell r="G148">
            <v>3.9580000000000002</v>
          </cell>
          <cell r="H148" t="str">
            <v>RTM</v>
          </cell>
          <cell r="I148" t="str">
            <v>Galpão 9</v>
          </cell>
          <cell r="J148">
            <v>0</v>
          </cell>
          <cell r="K148" t="str">
            <v>ATIVO</v>
          </cell>
          <cell r="L148"/>
          <cell r="M148" t="str">
            <v>Capital Circulante</v>
          </cell>
          <cell r="N148" t="str">
            <v>Sourcing</v>
          </cell>
          <cell r="O148">
            <v>1073</v>
          </cell>
          <cell r="P148">
            <v>800000043</v>
          </cell>
          <cell r="Q148" t="str">
            <v>NEMAK ALUMINIO</v>
          </cell>
          <cell r="R148" t="str">
            <v>Betim</v>
          </cell>
          <cell r="S148" t="str">
            <v>MG</v>
          </cell>
          <cell r="T148" t="str">
            <v>Brasil</v>
          </cell>
          <cell r="U148">
            <v>1</v>
          </cell>
          <cell r="V148" t="str">
            <v>NEMAK ALUMINIO-Betim--MG-FCA-MECA</v>
          </cell>
          <cell r="W148" t="str">
            <v>MG</v>
          </cell>
          <cell r="X148" t="str">
            <v>Brazil</v>
          </cell>
          <cell r="Y148" t="str">
            <v>Supplier from GEMAP</v>
          </cell>
          <cell r="Z148" t="str">
            <v>World Sourced Parts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 t="str">
            <v/>
          </cell>
          <cell r="AG148" t="str">
            <v>Elog F</v>
          </cell>
          <cell r="AH148" t="str">
            <v>P22</v>
          </cell>
          <cell r="AI148">
            <v>48</v>
          </cell>
          <cell r="AJ148" t="str">
            <v>Elog F</v>
          </cell>
          <cell r="AK148"/>
          <cell r="AL148"/>
          <cell r="AM148"/>
          <cell r="AN148" t="str">
            <v>P22</v>
          </cell>
          <cell r="AO148">
            <v>0</v>
          </cell>
          <cell r="AP148">
            <v>1</v>
          </cell>
          <cell r="AQ148">
            <v>4</v>
          </cell>
          <cell r="AR148">
            <v>14.2</v>
          </cell>
          <cell r="AS148">
            <v>0</v>
          </cell>
          <cell r="AT148">
            <v>24.200000000000003</v>
          </cell>
          <cell r="AU148">
            <v>0</v>
          </cell>
          <cell r="AV148">
            <v>48</v>
          </cell>
          <cell r="AW148">
            <v>1.2</v>
          </cell>
          <cell r="AX148">
            <v>1</v>
          </cell>
          <cell r="AY148">
            <v>0.9</v>
          </cell>
          <cell r="AZ148" t="str">
            <v>NO</v>
          </cell>
          <cell r="BA148" t="str">
            <v/>
          </cell>
          <cell r="BB148" t="str">
            <v/>
          </cell>
          <cell r="BC148">
            <v>2</v>
          </cell>
          <cell r="BD148">
            <v>3</v>
          </cell>
          <cell r="BE148">
            <v>3</v>
          </cell>
        </row>
        <row r="149">
          <cell r="A149" t="str">
            <v>552740591800003433</v>
          </cell>
          <cell r="B149">
            <v>552740591</v>
          </cell>
          <cell r="C149" t="str">
            <v>BRUTO PARA CAIXA DE CAMBIO C51</v>
          </cell>
          <cell r="D149" t="str">
            <v>MECA</v>
          </cell>
          <cell r="E149">
            <v>1</v>
          </cell>
          <cell r="F149" t="str">
            <v>NO</v>
          </cell>
          <cell r="G149">
            <v>3.9580000000000002</v>
          </cell>
          <cell r="H149" t="str">
            <v>RTM</v>
          </cell>
          <cell r="I149" t="str">
            <v>Galpão 9</v>
          </cell>
          <cell r="J149">
            <v>0</v>
          </cell>
          <cell r="K149" t="str">
            <v>INATIVO</v>
          </cell>
          <cell r="L149"/>
          <cell r="M149" t="str">
            <v>Capital Circulante</v>
          </cell>
          <cell r="N149" t="str">
            <v>INATIVO</v>
          </cell>
          <cell r="O149">
            <v>14546</v>
          </cell>
          <cell r="P149">
            <v>800003433</v>
          </cell>
          <cell r="Q149" t="str">
            <v>RIMA INDUSTRIAL</v>
          </cell>
          <cell r="R149" t="str">
            <v>Bocaiuva</v>
          </cell>
          <cell r="S149" t="str">
            <v>MG</v>
          </cell>
          <cell r="T149" t="str">
            <v>Brasil</v>
          </cell>
          <cell r="U149">
            <v>0</v>
          </cell>
          <cell r="V149" t="str">
            <v>RIMA INDUSTRIAL-OUT-INATIVO-OUT-MECA</v>
          </cell>
          <cell r="W149" t="str">
            <v>OUT</v>
          </cell>
          <cell r="X149" t="str">
            <v>OUT</v>
          </cell>
          <cell r="Y149" t="str">
            <v>Supplier from GEMAP</v>
          </cell>
          <cell r="Z149" t="str">
            <v>INATIVO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 t="str">
            <v/>
          </cell>
          <cell r="AG149" t="str">
            <v>Elog F</v>
          </cell>
          <cell r="AH149" t="str">
            <v>TGAX</v>
          </cell>
          <cell r="AI149">
            <v>48</v>
          </cell>
          <cell r="AJ149" t="str">
            <v>Elog F</v>
          </cell>
          <cell r="AK149"/>
          <cell r="AL149"/>
          <cell r="AM149"/>
          <cell r="AN149" t="str">
            <v>TGAX</v>
          </cell>
          <cell r="AO149">
            <v>0</v>
          </cell>
          <cell r="AP149">
            <v>1</v>
          </cell>
          <cell r="AQ149">
            <v>4</v>
          </cell>
          <cell r="AR149">
            <v>0</v>
          </cell>
          <cell r="AS149" t="b">
            <v>0</v>
          </cell>
          <cell r="AT149">
            <v>0</v>
          </cell>
          <cell r="AU149" t="b">
            <v>0</v>
          </cell>
          <cell r="AV149">
            <v>48</v>
          </cell>
          <cell r="AW149">
            <v>1.2</v>
          </cell>
          <cell r="AX149">
            <v>1</v>
          </cell>
          <cell r="AY149">
            <v>0.9</v>
          </cell>
          <cell r="AZ149" t="str">
            <v>NO</v>
          </cell>
          <cell r="BA149" t="str">
            <v/>
          </cell>
          <cell r="BB149" t="str">
            <v/>
          </cell>
          <cell r="BC149">
            <v>2</v>
          </cell>
          <cell r="BD149">
            <v>3</v>
          </cell>
          <cell r="BE149">
            <v>3</v>
          </cell>
        </row>
        <row r="150">
          <cell r="A150" t="str">
            <v>463516451800000043</v>
          </cell>
          <cell r="B150">
            <v>463516451</v>
          </cell>
          <cell r="C150" t="str">
            <v>BRUTO SUPORTE UNIAO</v>
          </cell>
          <cell r="D150" t="str">
            <v>MECA</v>
          </cell>
          <cell r="E150">
            <v>1</v>
          </cell>
          <cell r="F150" t="str">
            <v>YES</v>
          </cell>
          <cell r="G150">
            <v>6.6909999999999998</v>
          </cell>
          <cell r="H150" t="str">
            <v>Part Dump</v>
          </cell>
          <cell r="I150" t="str">
            <v>Galpão 9</v>
          </cell>
          <cell r="J150">
            <v>168</v>
          </cell>
          <cell r="K150" t="str">
            <v>INATIVO</v>
          </cell>
          <cell r="L150"/>
          <cell r="M150" t="str">
            <v>Capital Circulante</v>
          </cell>
          <cell r="N150" t="str">
            <v>INATIVO</v>
          </cell>
          <cell r="O150">
            <v>1073</v>
          </cell>
          <cell r="P150">
            <v>800000043</v>
          </cell>
          <cell r="Q150" t="str">
            <v>NEMAK ALUMINIO</v>
          </cell>
          <cell r="R150" t="str">
            <v>Betim</v>
          </cell>
          <cell r="S150" t="str">
            <v>MG</v>
          </cell>
          <cell r="T150" t="str">
            <v>Brasil</v>
          </cell>
          <cell r="U150">
            <v>1</v>
          </cell>
          <cell r="V150" t="str">
            <v>NEMAK ALUMINIO-OUT-INATIVO-OUT-MECA</v>
          </cell>
          <cell r="W150" t="str">
            <v>OUT</v>
          </cell>
          <cell r="X150" t="str">
            <v>OUT</v>
          </cell>
          <cell r="Y150" t="str">
            <v>Supplier from GEMAP</v>
          </cell>
          <cell r="Z150" t="str">
            <v>INATIVO</v>
          </cell>
          <cell r="AA150">
            <v>4.32</v>
          </cell>
          <cell r="AB150">
            <v>4.32</v>
          </cell>
          <cell r="AC150">
            <v>0</v>
          </cell>
          <cell r="AD150">
            <v>4.32</v>
          </cell>
          <cell r="AE150">
            <v>4.32</v>
          </cell>
          <cell r="AF150" t="str">
            <v/>
          </cell>
          <cell r="AG150" t="str">
            <v>Similarity same part</v>
          </cell>
          <cell r="AH150" t="str">
            <v>P22</v>
          </cell>
          <cell r="AI150">
            <v>48</v>
          </cell>
          <cell r="AJ150" t="str">
            <v>Similarity same part</v>
          </cell>
          <cell r="AK150"/>
          <cell r="AL150"/>
          <cell r="AM150"/>
          <cell r="AN150" t="str">
            <v>P22</v>
          </cell>
          <cell r="AO150">
            <v>0.8</v>
          </cell>
          <cell r="AP150">
            <v>1</v>
          </cell>
          <cell r="AQ150">
            <v>4</v>
          </cell>
          <cell r="AR150">
            <v>0</v>
          </cell>
          <cell r="AS150" t="b">
            <v>0</v>
          </cell>
          <cell r="AT150">
            <v>0</v>
          </cell>
          <cell r="AU150" t="b">
            <v>0</v>
          </cell>
          <cell r="AV150">
            <v>48</v>
          </cell>
          <cell r="AW150">
            <v>1.2</v>
          </cell>
          <cell r="AX150">
            <v>1</v>
          </cell>
          <cell r="AY150">
            <v>0.9</v>
          </cell>
          <cell r="AZ150" t="str">
            <v>NO</v>
          </cell>
          <cell r="BA150" t="str">
            <v/>
          </cell>
          <cell r="BB150" t="str">
            <v/>
          </cell>
          <cell r="BC150">
            <v>2</v>
          </cell>
          <cell r="BD150">
            <v>3</v>
          </cell>
          <cell r="BE150">
            <v>3</v>
          </cell>
        </row>
        <row r="151">
          <cell r="A151" t="str">
            <v>552553291800003433</v>
          </cell>
          <cell r="B151">
            <v>552553291</v>
          </cell>
          <cell r="C151" t="str">
            <v>BRUTO SUPORTE UNIAO C510</v>
          </cell>
          <cell r="D151" t="str">
            <v>MECA</v>
          </cell>
          <cell r="E151">
            <v>1</v>
          </cell>
          <cell r="F151" t="str">
            <v>NO</v>
          </cell>
          <cell r="G151">
            <v>6.8840000000000003</v>
          </cell>
          <cell r="H151" t="str">
            <v>Part Dump</v>
          </cell>
          <cell r="I151" t="str">
            <v>Galpão 9</v>
          </cell>
          <cell r="J151">
            <v>0</v>
          </cell>
          <cell r="K151" t="str">
            <v>ATIVO</v>
          </cell>
          <cell r="L151"/>
          <cell r="M151" t="str">
            <v>Capital Circulante</v>
          </cell>
          <cell r="N151" t="str">
            <v>Sourcing</v>
          </cell>
          <cell r="O151">
            <v>14546</v>
          </cell>
          <cell r="P151">
            <v>800003433</v>
          </cell>
          <cell r="Q151" t="str">
            <v>RIMA INDUSTRIAL</v>
          </cell>
          <cell r="R151" t="str">
            <v>Bocaiuva</v>
          </cell>
          <cell r="S151" t="str">
            <v>MG</v>
          </cell>
          <cell r="T151" t="str">
            <v>Brasil</v>
          </cell>
          <cell r="U151">
            <v>1</v>
          </cell>
          <cell r="V151" t="str">
            <v>RIMA INDUSTRIAL-Bocaiuva--MG-DDP-MECA</v>
          </cell>
          <cell r="W151" t="str">
            <v>MG</v>
          </cell>
          <cell r="X151" t="str">
            <v>Brazil</v>
          </cell>
          <cell r="Y151" t="str">
            <v>Supplier from GEMAP</v>
          </cell>
          <cell r="Z151" t="str">
            <v>World Sourced Parts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 t="str">
            <v/>
          </cell>
          <cell r="AG151" t="str">
            <v>Elog F</v>
          </cell>
          <cell r="AH151" t="str">
            <v>TGAX</v>
          </cell>
          <cell r="AI151">
            <v>24</v>
          </cell>
          <cell r="AJ151" t="str">
            <v>Elog F</v>
          </cell>
          <cell r="AK151"/>
          <cell r="AL151"/>
          <cell r="AM151"/>
          <cell r="AN151" t="str">
            <v>TGAX</v>
          </cell>
          <cell r="AO151">
            <v>0</v>
          </cell>
          <cell r="AP151">
            <v>1</v>
          </cell>
          <cell r="AQ151">
            <v>4</v>
          </cell>
          <cell r="AR151">
            <v>14.2</v>
          </cell>
          <cell r="AS151">
            <v>0</v>
          </cell>
          <cell r="AT151">
            <v>24.200000000000003</v>
          </cell>
          <cell r="AU151">
            <v>0</v>
          </cell>
          <cell r="AV151">
            <v>24</v>
          </cell>
          <cell r="AW151">
            <v>1.2</v>
          </cell>
          <cell r="AX151">
            <v>1</v>
          </cell>
          <cell r="AY151">
            <v>0.9</v>
          </cell>
          <cell r="AZ151" t="str">
            <v>NO</v>
          </cell>
          <cell r="BA151" t="str">
            <v/>
          </cell>
          <cell r="BB151" t="str">
            <v/>
          </cell>
          <cell r="BC151">
            <v>2</v>
          </cell>
          <cell r="BD151">
            <v>3</v>
          </cell>
          <cell r="BE151">
            <v>3</v>
          </cell>
        </row>
        <row r="152">
          <cell r="A152" t="str">
            <v>552553311800003433</v>
          </cell>
          <cell r="B152">
            <v>552553311</v>
          </cell>
          <cell r="C152" t="str">
            <v>BRUTO SUPORTE UNIAO C513</v>
          </cell>
          <cell r="D152" t="str">
            <v>MECA</v>
          </cell>
          <cell r="E152">
            <v>1</v>
          </cell>
          <cell r="F152" t="str">
            <v>NO</v>
          </cell>
          <cell r="G152">
            <v>6.7</v>
          </cell>
          <cell r="H152" t="str">
            <v>EPER</v>
          </cell>
          <cell r="I152" t="str">
            <v>Galpão 9</v>
          </cell>
          <cell r="J152">
            <v>0</v>
          </cell>
          <cell r="K152" t="str">
            <v>ATIVO</v>
          </cell>
          <cell r="L152"/>
          <cell r="M152" t="str">
            <v>Capital Circulante</v>
          </cell>
          <cell r="N152" t="str">
            <v>Sourcing</v>
          </cell>
          <cell r="O152">
            <v>14546</v>
          </cell>
          <cell r="P152">
            <v>800003433</v>
          </cell>
          <cell r="Q152" t="str">
            <v>RIMA INDUSTRIAL</v>
          </cell>
          <cell r="R152" t="str">
            <v>Bocaiuva</v>
          </cell>
          <cell r="S152" t="str">
            <v>MG</v>
          </cell>
          <cell r="T152" t="str">
            <v>Brasil</v>
          </cell>
          <cell r="U152">
            <v>1</v>
          </cell>
          <cell r="V152" t="str">
            <v>RIMA INDUSTRIAL-Bocaiuva--MG-DDP-MECA</v>
          </cell>
          <cell r="W152" t="str">
            <v>MG</v>
          </cell>
          <cell r="X152" t="str">
            <v>Brazil</v>
          </cell>
          <cell r="Y152" t="str">
            <v>Supplier from GEMAP</v>
          </cell>
          <cell r="Z152" t="str">
            <v>World Sourced Parts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 t="str">
            <v/>
          </cell>
          <cell r="AG152" t="str">
            <v>Similarity same part</v>
          </cell>
          <cell r="AH152" t="str">
            <v>TGAX</v>
          </cell>
          <cell r="AI152">
            <v>24</v>
          </cell>
          <cell r="AJ152" t="str">
            <v>Similarity same part</v>
          </cell>
          <cell r="AK152"/>
          <cell r="AL152"/>
          <cell r="AM152"/>
          <cell r="AN152" t="str">
            <v>TGAX</v>
          </cell>
          <cell r="AO152">
            <v>0</v>
          </cell>
          <cell r="AP152">
            <v>1</v>
          </cell>
          <cell r="AQ152">
            <v>4</v>
          </cell>
          <cell r="AR152">
            <v>14.2</v>
          </cell>
          <cell r="AS152">
            <v>0</v>
          </cell>
          <cell r="AT152">
            <v>24.200000000000003</v>
          </cell>
          <cell r="AU152">
            <v>0</v>
          </cell>
          <cell r="AV152">
            <v>24</v>
          </cell>
          <cell r="AW152">
            <v>1.2</v>
          </cell>
          <cell r="AX152">
            <v>1</v>
          </cell>
          <cell r="AY152">
            <v>0.9</v>
          </cell>
          <cell r="AZ152" t="str">
            <v>NO</v>
          </cell>
          <cell r="BA152" t="str">
            <v/>
          </cell>
          <cell r="BB152" t="str">
            <v/>
          </cell>
          <cell r="BC152">
            <v>2</v>
          </cell>
          <cell r="BD152">
            <v>3</v>
          </cell>
          <cell r="BE152">
            <v>3</v>
          </cell>
        </row>
        <row r="153">
          <cell r="A153" t="str">
            <v>552673011800000043</v>
          </cell>
          <cell r="B153">
            <v>552673011</v>
          </cell>
          <cell r="C153" t="str">
            <v>BRUTO SUPORTE UNIAO C513 GSE</v>
          </cell>
          <cell r="D153" t="str">
            <v>MECA</v>
          </cell>
          <cell r="E153">
            <v>0</v>
          </cell>
          <cell r="F153" t="str">
            <v>YES</v>
          </cell>
          <cell r="G153">
            <v>6.7489999999999997</v>
          </cell>
          <cell r="H153" t="str">
            <v>similarity</v>
          </cell>
          <cell r="I153" t="str">
            <v>Galpão 9</v>
          </cell>
          <cell r="J153">
            <v>0</v>
          </cell>
          <cell r="K153" t="str">
            <v>INATIVO</v>
          </cell>
          <cell r="L153"/>
          <cell r="M153" t="str">
            <v>Capital Circulante</v>
          </cell>
          <cell r="N153" t="str">
            <v>INATIVO</v>
          </cell>
          <cell r="O153">
            <v>1073</v>
          </cell>
          <cell r="P153">
            <v>800000043</v>
          </cell>
          <cell r="Q153" t="str">
            <v>NEMAK ALUMINIO</v>
          </cell>
          <cell r="R153" t="str">
            <v>Betim</v>
          </cell>
          <cell r="S153" t="str">
            <v>MG</v>
          </cell>
          <cell r="T153" t="str">
            <v>Brasil</v>
          </cell>
          <cell r="U153">
            <v>1</v>
          </cell>
          <cell r="V153" t="str">
            <v>NEMAK ALUMINIO-OUT-INATIVO-OUT-MECA</v>
          </cell>
          <cell r="W153" t="str">
            <v>OUT</v>
          </cell>
          <cell r="X153" t="str">
            <v>OUT</v>
          </cell>
          <cell r="Y153" t="str">
            <v>Supplier from GEMAP</v>
          </cell>
          <cell r="Z153" t="str">
            <v>INATIVO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 t="str">
            <v/>
          </cell>
          <cell r="AG153" t="str">
            <v>Similarity same part</v>
          </cell>
          <cell r="AH153" t="str">
            <v>P22</v>
          </cell>
          <cell r="AI153">
            <v>48</v>
          </cell>
          <cell r="AJ153" t="str">
            <v>Similarity same part</v>
          </cell>
          <cell r="AK153"/>
          <cell r="AL153"/>
          <cell r="AM153"/>
          <cell r="AN153" t="str">
            <v>P22</v>
          </cell>
          <cell r="AO153">
            <v>0</v>
          </cell>
          <cell r="AP153">
            <v>1</v>
          </cell>
          <cell r="AQ153">
            <v>4</v>
          </cell>
          <cell r="AR153">
            <v>0</v>
          </cell>
          <cell r="AS153" t="b">
            <v>0</v>
          </cell>
          <cell r="AT153">
            <v>0</v>
          </cell>
          <cell r="AU153" t="b">
            <v>0</v>
          </cell>
          <cell r="AV153">
            <v>48</v>
          </cell>
          <cell r="AW153">
            <v>1.2</v>
          </cell>
          <cell r="AX153">
            <v>1</v>
          </cell>
          <cell r="AY153">
            <v>0.9</v>
          </cell>
          <cell r="AZ153" t="str">
            <v>NO</v>
          </cell>
          <cell r="BA153" t="str">
            <v/>
          </cell>
          <cell r="BB153" t="str">
            <v/>
          </cell>
          <cell r="BC153">
            <v>2</v>
          </cell>
          <cell r="BD153">
            <v>3</v>
          </cell>
          <cell r="BE153">
            <v>3</v>
          </cell>
        </row>
        <row r="154">
          <cell r="A154" t="str">
            <v>77894011800044479</v>
          </cell>
          <cell r="B154">
            <v>77894011</v>
          </cell>
          <cell r="C154" t="str">
            <v>BRUTO TAMPA DIFERENCIAL.</v>
          </cell>
          <cell r="D154" t="str">
            <v>MECA</v>
          </cell>
          <cell r="E154">
            <v>1</v>
          </cell>
          <cell r="F154" t="str">
            <v>NO</v>
          </cell>
          <cell r="G154">
            <v>1.5</v>
          </cell>
          <cell r="H154" t="str">
            <v>Part Dump</v>
          </cell>
          <cell r="I154" t="str">
            <v>Galpão 9 (Usinagem)</v>
          </cell>
          <cell r="J154">
            <v>3600</v>
          </cell>
          <cell r="K154" t="str">
            <v>ATIVO</v>
          </cell>
          <cell r="L154"/>
          <cell r="M154" t="str">
            <v>Capital Circulante</v>
          </cell>
          <cell r="N154" t="str">
            <v>Sourcing</v>
          </cell>
          <cell r="O154">
            <v>45150</v>
          </cell>
          <cell r="P154">
            <v>800044479</v>
          </cell>
          <cell r="Q154" t="str">
            <v>TUPY MINAS GERAIS LTDA</v>
          </cell>
          <cell r="R154" t="str">
            <v>Betim</v>
          </cell>
          <cell r="S154" t="str">
            <v>MG</v>
          </cell>
          <cell r="T154" t="str">
            <v>Brasil</v>
          </cell>
          <cell r="U154">
            <v>1</v>
          </cell>
          <cell r="V154" t="str">
            <v>TUPY MINAS GERAIS LTDA-Betim--MG-FCA-MECA</v>
          </cell>
          <cell r="W154" t="str">
            <v>MG</v>
          </cell>
          <cell r="X154" t="str">
            <v>Brazil</v>
          </cell>
          <cell r="Y154" t="str">
            <v>Supplier from GEMAP</v>
          </cell>
          <cell r="Z154" t="str">
            <v>World Sourced Parts</v>
          </cell>
          <cell r="AA154">
            <v>7.5600000000000005</v>
          </cell>
          <cell r="AB154">
            <v>7.5600000000000005</v>
          </cell>
          <cell r="AC154">
            <v>0</v>
          </cell>
          <cell r="AD154">
            <v>7.5600000000000005</v>
          </cell>
          <cell r="AE154">
            <v>7.5600000000000005</v>
          </cell>
          <cell r="AF154" t="str">
            <v/>
          </cell>
          <cell r="AG154" t="str">
            <v>Elog F</v>
          </cell>
          <cell r="AH154" t="str">
            <v>P402</v>
          </cell>
          <cell r="AI154">
            <v>300</v>
          </cell>
          <cell r="AJ154" t="str">
            <v>Elog F</v>
          </cell>
          <cell r="AK154"/>
          <cell r="AL154"/>
          <cell r="AM154"/>
          <cell r="AN154" t="str">
            <v>P402</v>
          </cell>
          <cell r="AO154">
            <v>2.4</v>
          </cell>
          <cell r="AP154">
            <v>1</v>
          </cell>
          <cell r="AQ154">
            <v>4</v>
          </cell>
          <cell r="AR154">
            <v>14.2</v>
          </cell>
          <cell r="AS154">
            <v>44</v>
          </cell>
          <cell r="AT154">
            <v>24.200000000000003</v>
          </cell>
          <cell r="AU154">
            <v>59</v>
          </cell>
          <cell r="AV154">
            <v>300</v>
          </cell>
          <cell r="AW154">
            <v>1</v>
          </cell>
          <cell r="AX154">
            <v>0.7</v>
          </cell>
          <cell r="AY154">
            <v>0.9</v>
          </cell>
          <cell r="AZ154" t="str">
            <v>NO</v>
          </cell>
          <cell r="BA154" t="str">
            <v/>
          </cell>
          <cell r="BB154" t="str">
            <v/>
          </cell>
          <cell r="BC154">
            <v>2</v>
          </cell>
          <cell r="BD154">
            <v>3</v>
          </cell>
          <cell r="BE154">
            <v>1500</v>
          </cell>
        </row>
        <row r="155">
          <cell r="A155" t="str">
            <v>465512760800000063</v>
          </cell>
          <cell r="B155">
            <v>465512760</v>
          </cell>
          <cell r="C155" t="str">
            <v>BUCHA CENTRAGEM</v>
          </cell>
          <cell r="D155" t="str">
            <v>FIRE/GSE</v>
          </cell>
          <cell r="E155">
            <v>1</v>
          </cell>
          <cell r="F155" t="str">
            <v>NO</v>
          </cell>
          <cell r="G155">
            <v>4.0000000000000001E-3</v>
          </cell>
          <cell r="H155" t="str">
            <v>Eper</v>
          </cell>
          <cell r="I155" t="str">
            <v>Galpão 9</v>
          </cell>
          <cell r="J155">
            <v>0</v>
          </cell>
          <cell r="K155" t="str">
            <v>ATIVO</v>
          </cell>
          <cell r="L155"/>
          <cell r="M155" t="str">
            <v>Capital Circulante</v>
          </cell>
          <cell r="N155" t="str">
            <v>Sourcing</v>
          </cell>
          <cell r="O155">
            <v>1251</v>
          </cell>
          <cell r="P155">
            <v>800000063</v>
          </cell>
          <cell r="Q155" t="str">
            <v>FIAT AUTO SPA</v>
          </cell>
          <cell r="R155" t="str">
            <v>Torino</v>
          </cell>
          <cell r="S155" t="str">
            <v>TO</v>
          </cell>
          <cell r="T155" t="str">
            <v>Italia</v>
          </cell>
          <cell r="U155">
            <v>1</v>
          </cell>
          <cell r="V155" t="str">
            <v>FIAT AUTO SPA-OUT-Italia-OUT-FIRE/GSE</v>
          </cell>
          <cell r="W155" t="str">
            <v>OUT</v>
          </cell>
          <cell r="X155" t="str">
            <v>Outside of Brazil</v>
          </cell>
          <cell r="Y155" t="str">
            <v>Supplier from GEMAP</v>
          </cell>
          <cell r="Z155" t="str">
            <v>World Sourced Parts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 t="str">
            <v/>
          </cell>
          <cell r="AG155" t="str">
            <v>Similarity same part</v>
          </cell>
          <cell r="AH155" t="str">
            <v>P04</v>
          </cell>
          <cell r="AI155">
            <v>2000</v>
          </cell>
          <cell r="AJ155" t="str">
            <v>Similarity same part</v>
          </cell>
          <cell r="AK155"/>
          <cell r="AL155"/>
          <cell r="AM155"/>
          <cell r="AN155" t="str">
            <v>P04</v>
          </cell>
          <cell r="AO155">
            <v>0</v>
          </cell>
          <cell r="AP155">
            <v>1</v>
          </cell>
          <cell r="AQ155">
            <v>4</v>
          </cell>
          <cell r="AR155">
            <v>0</v>
          </cell>
          <cell r="AS155" t="b">
            <v>0</v>
          </cell>
          <cell r="AT155">
            <v>0</v>
          </cell>
          <cell r="AU155" t="b">
            <v>0</v>
          </cell>
          <cell r="AV155">
            <v>2000</v>
          </cell>
          <cell r="AW155">
            <v>0.4</v>
          </cell>
          <cell r="AX155">
            <v>0.3</v>
          </cell>
          <cell r="AY155">
            <v>0.15</v>
          </cell>
          <cell r="AZ155" t="str">
            <v>YES</v>
          </cell>
          <cell r="BA155">
            <v>10</v>
          </cell>
          <cell r="BB155">
            <v>5</v>
          </cell>
          <cell r="BC155">
            <v>2</v>
          </cell>
          <cell r="BD155">
            <v>3</v>
          </cell>
          <cell r="BE155">
            <v>3.5</v>
          </cell>
        </row>
        <row r="156">
          <cell r="A156" t="str">
            <v>44694730800006094</v>
          </cell>
          <cell r="B156">
            <v>44694730</v>
          </cell>
          <cell r="C156" t="str">
            <v>BUCHA CENTRAGEM</v>
          </cell>
          <cell r="D156" t="str">
            <v>FIRE/GSE</v>
          </cell>
          <cell r="E156">
            <v>2</v>
          </cell>
          <cell r="F156" t="str">
            <v>NO</v>
          </cell>
          <cell r="G156">
            <v>2E-3</v>
          </cell>
          <cell r="H156" t="str">
            <v>Part Dump</v>
          </cell>
          <cell r="I156" t="str">
            <v>Galpão 9</v>
          </cell>
          <cell r="J156">
            <v>0</v>
          </cell>
          <cell r="K156" t="str">
            <v>ATIVO</v>
          </cell>
          <cell r="L156"/>
          <cell r="M156" t="str">
            <v>Capital Circulante</v>
          </cell>
          <cell r="N156" t="str">
            <v>Sourcing</v>
          </cell>
          <cell r="O156">
            <v>43776</v>
          </cell>
          <cell r="P156">
            <v>800006094</v>
          </cell>
          <cell r="Q156" t="str">
            <v>ISEL USINAGEM</v>
          </cell>
          <cell r="R156" t="str">
            <v>Ribeirao Das Neves</v>
          </cell>
          <cell r="S156" t="str">
            <v>MG</v>
          </cell>
          <cell r="T156" t="str">
            <v>Brasil</v>
          </cell>
          <cell r="U156">
            <v>1</v>
          </cell>
          <cell r="V156" t="str">
            <v>ISEL USINAGEM-Ribeirao Das Neves--MG-DDP-FIRE/GSE</v>
          </cell>
          <cell r="W156" t="str">
            <v>MG</v>
          </cell>
          <cell r="X156" t="str">
            <v>Brazil</v>
          </cell>
          <cell r="Y156" t="str">
            <v>Supplier from GEMAP</v>
          </cell>
          <cell r="Z156" t="str">
            <v>World Sourced Parts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 t="str">
            <v/>
          </cell>
          <cell r="AG156" t="str">
            <v>Elog F</v>
          </cell>
          <cell r="AH156" t="str">
            <v>P04</v>
          </cell>
          <cell r="AI156">
            <v>2000</v>
          </cell>
          <cell r="AJ156" t="str">
            <v>Elog F</v>
          </cell>
          <cell r="AK156"/>
          <cell r="AL156"/>
          <cell r="AM156"/>
          <cell r="AN156" t="str">
            <v>P04</v>
          </cell>
          <cell r="AO156">
            <v>0</v>
          </cell>
          <cell r="AP156">
            <v>1</v>
          </cell>
          <cell r="AQ156">
            <v>4</v>
          </cell>
          <cell r="AR156">
            <v>14.2</v>
          </cell>
          <cell r="AS156">
            <v>0</v>
          </cell>
          <cell r="AT156">
            <v>24.200000000000003</v>
          </cell>
          <cell r="AU156">
            <v>0</v>
          </cell>
          <cell r="AV156">
            <v>2000</v>
          </cell>
          <cell r="AW156">
            <v>0.4</v>
          </cell>
          <cell r="AX156">
            <v>0.3</v>
          </cell>
          <cell r="AY156">
            <v>0.15</v>
          </cell>
          <cell r="AZ156" t="str">
            <v>YES</v>
          </cell>
          <cell r="BA156">
            <v>10</v>
          </cell>
          <cell r="BB156">
            <v>5</v>
          </cell>
          <cell r="BC156">
            <v>2</v>
          </cell>
          <cell r="BD156">
            <v>3</v>
          </cell>
          <cell r="BE156">
            <v>3.5</v>
          </cell>
        </row>
        <row r="157">
          <cell r="A157" t="str">
            <v>465399100800006094</v>
          </cell>
          <cell r="B157">
            <v>465399100</v>
          </cell>
          <cell r="C157" t="str">
            <v>BUCHA CENTRAGEM</v>
          </cell>
          <cell r="D157" t="str">
            <v>FIRE/GSE</v>
          </cell>
          <cell r="E157">
            <v>1</v>
          </cell>
          <cell r="F157" t="str">
            <v>NO</v>
          </cell>
          <cell r="G157">
            <v>2.1999999999999999E-2</v>
          </cell>
          <cell r="H157" t="str">
            <v>Part Dump</v>
          </cell>
          <cell r="I157" t="str">
            <v>Galpão 9</v>
          </cell>
          <cell r="J157">
            <v>0</v>
          </cell>
          <cell r="K157" t="str">
            <v>ATIVO</v>
          </cell>
          <cell r="L157"/>
          <cell r="M157" t="str">
            <v>Capital Circulante</v>
          </cell>
          <cell r="N157" t="str">
            <v>Sourcing</v>
          </cell>
          <cell r="O157">
            <v>43776</v>
          </cell>
          <cell r="P157">
            <v>800006094</v>
          </cell>
          <cell r="Q157" t="str">
            <v>ISEL USINAGEM</v>
          </cell>
          <cell r="R157" t="str">
            <v>Ribeirao Das Neves</v>
          </cell>
          <cell r="S157" t="str">
            <v>MG</v>
          </cell>
          <cell r="T157" t="str">
            <v>Brasil</v>
          </cell>
          <cell r="U157">
            <v>1</v>
          </cell>
          <cell r="V157" t="str">
            <v>ISEL USINAGEM-Ribeirao Das Neves--MG-DDP-FIRE/GSE</v>
          </cell>
          <cell r="W157" t="str">
            <v>MG</v>
          </cell>
          <cell r="X157" t="str">
            <v>Brazil</v>
          </cell>
          <cell r="Y157" t="str">
            <v>Supplier from GEMAP</v>
          </cell>
          <cell r="Z157" t="str">
            <v>World Sourced Parts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 t="str">
            <v/>
          </cell>
          <cell r="AG157" t="str">
            <v>Elog F</v>
          </cell>
          <cell r="AH157" t="str">
            <v>P04</v>
          </cell>
          <cell r="AI157">
            <v>2000</v>
          </cell>
          <cell r="AJ157" t="str">
            <v>Elog F</v>
          </cell>
          <cell r="AK157"/>
          <cell r="AL157"/>
          <cell r="AM157"/>
          <cell r="AN157" t="str">
            <v>P04</v>
          </cell>
          <cell r="AO157">
            <v>0</v>
          </cell>
          <cell r="AP157">
            <v>1</v>
          </cell>
          <cell r="AQ157">
            <v>4</v>
          </cell>
          <cell r="AR157">
            <v>14.2</v>
          </cell>
          <cell r="AS157">
            <v>0</v>
          </cell>
          <cell r="AT157">
            <v>24.200000000000003</v>
          </cell>
          <cell r="AU157">
            <v>0</v>
          </cell>
          <cell r="AV157">
            <v>2000</v>
          </cell>
          <cell r="AW157">
            <v>0.4</v>
          </cell>
          <cell r="AX157">
            <v>0.3</v>
          </cell>
          <cell r="AY157">
            <v>0.15</v>
          </cell>
          <cell r="AZ157" t="str">
            <v>YES</v>
          </cell>
          <cell r="BA157">
            <v>10</v>
          </cell>
          <cell r="BB157">
            <v>5</v>
          </cell>
          <cell r="BC157">
            <v>2</v>
          </cell>
          <cell r="BD157">
            <v>3</v>
          </cell>
          <cell r="BE157">
            <v>3.5</v>
          </cell>
        </row>
        <row r="158">
          <cell r="A158" t="str">
            <v>59703020800006094</v>
          </cell>
          <cell r="B158">
            <v>59703020</v>
          </cell>
          <cell r="C158" t="str">
            <v>BUCHA CENTRAGEM CABECOTE/BLOCO</v>
          </cell>
          <cell r="D158" t="str">
            <v>FIRE/GSE</v>
          </cell>
          <cell r="E158">
            <v>2</v>
          </cell>
          <cell r="F158" t="str">
            <v>NO</v>
          </cell>
          <cell r="G158">
            <v>2E-3</v>
          </cell>
          <cell r="H158" t="str">
            <v>Part Dump</v>
          </cell>
          <cell r="I158" t="str">
            <v>Galpão 9</v>
          </cell>
          <cell r="J158">
            <v>0</v>
          </cell>
          <cell r="K158" t="str">
            <v>ATIVO</v>
          </cell>
          <cell r="L158"/>
          <cell r="M158" t="str">
            <v>Capital Circulante</v>
          </cell>
          <cell r="N158" t="str">
            <v>Sourcing</v>
          </cell>
          <cell r="O158">
            <v>43776</v>
          </cell>
          <cell r="P158">
            <v>800006094</v>
          </cell>
          <cell r="Q158" t="str">
            <v>ISEL USINAGEM</v>
          </cell>
          <cell r="R158" t="str">
            <v>Ribeirao Das Neves</v>
          </cell>
          <cell r="S158" t="str">
            <v>MG</v>
          </cell>
          <cell r="T158" t="str">
            <v>Brasil</v>
          </cell>
          <cell r="U158">
            <v>1</v>
          </cell>
          <cell r="V158" t="str">
            <v>ISEL USINAGEM-Ribeirao Das Neves--MG-DDP-FIRE/GSE</v>
          </cell>
          <cell r="W158" t="str">
            <v>MG</v>
          </cell>
          <cell r="X158" t="str">
            <v>Brazil</v>
          </cell>
          <cell r="Y158" t="str">
            <v>Supplier from GEMAP</v>
          </cell>
          <cell r="Z158" t="str">
            <v>World Sourced Parts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 t="str">
            <v/>
          </cell>
          <cell r="AG158" t="str">
            <v>Elog F</v>
          </cell>
          <cell r="AH158" t="str">
            <v>P04</v>
          </cell>
          <cell r="AI158">
            <v>2000</v>
          </cell>
          <cell r="AJ158" t="str">
            <v>Elog F</v>
          </cell>
          <cell r="AK158"/>
          <cell r="AL158"/>
          <cell r="AM158"/>
          <cell r="AN158" t="str">
            <v>P04</v>
          </cell>
          <cell r="AO158">
            <v>0</v>
          </cell>
          <cell r="AP158">
            <v>1</v>
          </cell>
          <cell r="AQ158">
            <v>4</v>
          </cell>
          <cell r="AR158">
            <v>14.2</v>
          </cell>
          <cell r="AS158">
            <v>0</v>
          </cell>
          <cell r="AT158">
            <v>24.200000000000003</v>
          </cell>
          <cell r="AU158">
            <v>0</v>
          </cell>
          <cell r="AV158">
            <v>2000</v>
          </cell>
          <cell r="AW158">
            <v>0.4</v>
          </cell>
          <cell r="AX158">
            <v>0.3</v>
          </cell>
          <cell r="AY158">
            <v>0.15</v>
          </cell>
          <cell r="AZ158" t="str">
            <v>YES</v>
          </cell>
          <cell r="BA158">
            <v>10</v>
          </cell>
          <cell r="BB158">
            <v>5</v>
          </cell>
          <cell r="BC158">
            <v>2</v>
          </cell>
          <cell r="BD158">
            <v>3</v>
          </cell>
          <cell r="BE158">
            <v>3.5</v>
          </cell>
        </row>
        <row r="159">
          <cell r="A159" t="str">
            <v>552745940800006427</v>
          </cell>
          <cell r="B159">
            <v>552745940</v>
          </cell>
          <cell r="C159" t="str">
            <v>BUCHA CENTRAGEM CABECOTE/BLOCO</v>
          </cell>
          <cell r="D159" t="str">
            <v>FIRE/GSE</v>
          </cell>
          <cell r="E159">
            <v>2</v>
          </cell>
          <cell r="F159" t="str">
            <v>NO</v>
          </cell>
          <cell r="G159">
            <v>2E-3</v>
          </cell>
          <cell r="H159" t="str">
            <v>Part Dump</v>
          </cell>
          <cell r="I159" t="str">
            <v>Galpão 9</v>
          </cell>
          <cell r="J159">
            <v>0</v>
          </cell>
          <cell r="K159" t="str">
            <v>ATIVO</v>
          </cell>
          <cell r="L159"/>
          <cell r="M159" t="str">
            <v>Capital Circulante</v>
          </cell>
          <cell r="N159" t="str">
            <v>Sourcing</v>
          </cell>
          <cell r="O159">
            <v>65905</v>
          </cell>
          <cell r="P159">
            <v>800006427</v>
          </cell>
          <cell r="Q159" t="str">
            <v>RUDOLPH</v>
          </cell>
          <cell r="R159" t="str">
            <v>Timbo</v>
          </cell>
          <cell r="S159" t="str">
            <v>SC</v>
          </cell>
          <cell r="T159" t="str">
            <v>Brasil</v>
          </cell>
          <cell r="U159">
            <v>1</v>
          </cell>
          <cell r="V159" t="str">
            <v>RUDOLPH-Timbo--SC-DDP-FIRE/GSE</v>
          </cell>
          <cell r="W159" t="str">
            <v>SC</v>
          </cell>
          <cell r="X159" t="str">
            <v>Brazil</v>
          </cell>
          <cell r="Y159" t="str">
            <v>Supplier from GEMAP</v>
          </cell>
          <cell r="Z159" t="str">
            <v>World Sourced Parts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 t="str">
            <v/>
          </cell>
          <cell r="AG159" t="str">
            <v>Elog F</v>
          </cell>
          <cell r="AH159" t="str">
            <v>T130</v>
          </cell>
          <cell r="AI159">
            <v>2000</v>
          </cell>
          <cell r="AJ159" t="str">
            <v>Elog F</v>
          </cell>
          <cell r="AK159"/>
          <cell r="AL159"/>
          <cell r="AM159"/>
          <cell r="AN159" t="str">
            <v>T130</v>
          </cell>
          <cell r="AO159">
            <v>0</v>
          </cell>
          <cell r="AP159">
            <v>1</v>
          </cell>
          <cell r="AQ159">
            <v>4</v>
          </cell>
          <cell r="AR159" t="e">
            <v>#N/A</v>
          </cell>
          <cell r="AS159" t="e">
            <v>#N/A</v>
          </cell>
          <cell r="AT159" t="e">
            <v>#N/A</v>
          </cell>
          <cell r="AU159" t="e">
            <v>#N/A</v>
          </cell>
          <cell r="AV159">
            <v>2000</v>
          </cell>
          <cell r="AW159">
            <v>0.3</v>
          </cell>
          <cell r="AX159">
            <v>0.2</v>
          </cell>
          <cell r="AY159">
            <v>0.15</v>
          </cell>
          <cell r="AZ159" t="str">
            <v>YES</v>
          </cell>
          <cell r="BA159">
            <v>20</v>
          </cell>
          <cell r="BB159">
            <v>1</v>
          </cell>
          <cell r="BC159">
            <v>2</v>
          </cell>
          <cell r="BD159">
            <v>3</v>
          </cell>
          <cell r="BE159">
            <v>2.5</v>
          </cell>
        </row>
        <row r="160">
          <cell r="A160" t="str">
            <v>463363330800014279</v>
          </cell>
          <cell r="B160">
            <v>463363330</v>
          </cell>
          <cell r="C160" t="str">
            <v>BUCHA CENTRAGEM CAPA MANCAIS A</v>
          </cell>
          <cell r="D160" t="str">
            <v>FIRE/GSE</v>
          </cell>
          <cell r="E160">
            <v>6</v>
          </cell>
          <cell r="F160" t="str">
            <v>NO</v>
          </cell>
          <cell r="G160">
            <v>1E-3</v>
          </cell>
          <cell r="H160" t="str">
            <v>Part Dump</v>
          </cell>
          <cell r="I160" t="str">
            <v>Galpão 9</v>
          </cell>
          <cell r="J160">
            <v>0</v>
          </cell>
          <cell r="K160" t="str">
            <v>ATIVO</v>
          </cell>
          <cell r="L160"/>
          <cell r="M160" t="str">
            <v>Capital Circulante</v>
          </cell>
          <cell r="N160" t="str">
            <v>Sourcing</v>
          </cell>
          <cell r="O160">
            <v>21570</v>
          </cell>
          <cell r="P160">
            <v>800014279</v>
          </cell>
          <cell r="Q160" t="str">
            <v>GKN SINTER META</v>
          </cell>
          <cell r="R160" t="str">
            <v>Hortolandia</v>
          </cell>
          <cell r="S160" t="str">
            <v>SP</v>
          </cell>
          <cell r="T160" t="str">
            <v>Brasil</v>
          </cell>
          <cell r="U160">
            <v>1</v>
          </cell>
          <cell r="V160" t="str">
            <v>GKN SINTER META-Hortolandia--SP-FCA-FIRE/GSE</v>
          </cell>
          <cell r="W160" t="str">
            <v>SP</v>
          </cell>
          <cell r="X160" t="str">
            <v>Brazil</v>
          </cell>
          <cell r="Y160" t="str">
            <v>Supplier from GEMAP</v>
          </cell>
          <cell r="Z160" t="str">
            <v>World Sourced Parts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 t="str">
            <v/>
          </cell>
          <cell r="AG160" t="str">
            <v>Elog F</v>
          </cell>
          <cell r="AH160" t="str">
            <v>T195</v>
          </cell>
          <cell r="AI160">
            <v>900</v>
          </cell>
          <cell r="AJ160" t="str">
            <v>Elog F</v>
          </cell>
          <cell r="AK160"/>
          <cell r="AL160"/>
          <cell r="AM160"/>
          <cell r="AN160" t="str">
            <v>T195</v>
          </cell>
          <cell r="AO160">
            <v>0</v>
          </cell>
          <cell r="AP160">
            <v>1</v>
          </cell>
          <cell r="AQ160">
            <v>4</v>
          </cell>
          <cell r="AR160">
            <v>18</v>
          </cell>
          <cell r="AS160">
            <v>0</v>
          </cell>
          <cell r="AT160">
            <v>28</v>
          </cell>
          <cell r="AU160">
            <v>0</v>
          </cell>
          <cell r="AV160">
            <v>900</v>
          </cell>
          <cell r="AW160">
            <v>0.29699999999999999</v>
          </cell>
          <cell r="AX160">
            <v>0.19800000000000001</v>
          </cell>
          <cell r="AY160">
            <v>0.14699999999999999</v>
          </cell>
          <cell r="AZ160" t="str">
            <v>YES</v>
          </cell>
          <cell r="BA160">
            <v>20</v>
          </cell>
          <cell r="BB160">
            <v>1</v>
          </cell>
          <cell r="BC160">
            <v>2</v>
          </cell>
          <cell r="BD160">
            <v>3</v>
          </cell>
          <cell r="BE160">
            <v>7.56</v>
          </cell>
        </row>
        <row r="161">
          <cell r="A161" t="str">
            <v>467849640800000063</v>
          </cell>
          <cell r="B161">
            <v>467849640</v>
          </cell>
          <cell r="C161" t="str">
            <v>BUCHA CENTRAGEM INFERIOR</v>
          </cell>
          <cell r="D161" t="str">
            <v>MECA</v>
          </cell>
          <cell r="E161">
            <v>1</v>
          </cell>
          <cell r="F161" t="str">
            <v>NO</v>
          </cell>
          <cell r="G161">
            <v>6.0000000000000001E-3</v>
          </cell>
          <cell r="H161" t="str">
            <v>Part Dump</v>
          </cell>
          <cell r="I161" t="str">
            <v>Galpão 9</v>
          </cell>
          <cell r="J161">
            <v>0</v>
          </cell>
          <cell r="K161" t="str">
            <v>ATIVO</v>
          </cell>
          <cell r="L161"/>
          <cell r="M161" t="str">
            <v>Capital Circulante</v>
          </cell>
          <cell r="N161" t="str">
            <v>Sourcing</v>
          </cell>
          <cell r="O161">
            <v>1251</v>
          </cell>
          <cell r="P161">
            <v>800000063</v>
          </cell>
          <cell r="Q161" t="str">
            <v>FIAT AUTO SPA</v>
          </cell>
          <cell r="R161" t="str">
            <v>Torino</v>
          </cell>
          <cell r="S161" t="str">
            <v>TO</v>
          </cell>
          <cell r="T161" t="str">
            <v>Italia</v>
          </cell>
          <cell r="U161">
            <v>1</v>
          </cell>
          <cell r="V161" t="str">
            <v>FIAT AUTO SPA-OUT-Italia-OUT-MECA</v>
          </cell>
          <cell r="W161" t="str">
            <v>OUT</v>
          </cell>
          <cell r="X161" t="str">
            <v>Outside of Brazil</v>
          </cell>
          <cell r="Y161" t="str">
            <v>Supplier from GEMAP</v>
          </cell>
          <cell r="Z161" t="str">
            <v>World Sourced Parts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 t="str">
            <v/>
          </cell>
          <cell r="AG161">
            <v>0</v>
          </cell>
          <cell r="AH161"/>
          <cell r="AI161"/>
          <cell r="AJ161"/>
          <cell r="AK161"/>
          <cell r="AL161"/>
          <cell r="AM161"/>
          <cell r="AN161">
            <v>0</v>
          </cell>
          <cell r="AO161">
            <v>0</v>
          </cell>
          <cell r="AP161">
            <v>1</v>
          </cell>
          <cell r="AQ161">
            <v>4</v>
          </cell>
          <cell r="AR161">
            <v>0</v>
          </cell>
          <cell r="AS161" t="b">
            <v>0</v>
          </cell>
          <cell r="AT161">
            <v>0</v>
          </cell>
          <cell r="AU161" t="b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 t="str">
            <v>NO</v>
          </cell>
          <cell r="BA161" t="str">
            <v/>
          </cell>
          <cell r="BB161" t="str">
            <v/>
          </cell>
          <cell r="BC161">
            <v>0</v>
          </cell>
          <cell r="BD161">
            <v>0</v>
          </cell>
          <cell r="BE161">
            <v>0</v>
          </cell>
        </row>
        <row r="162">
          <cell r="A162" t="str">
            <v>467849630800000063</v>
          </cell>
          <cell r="B162">
            <v>467849630</v>
          </cell>
          <cell r="C162" t="str">
            <v>BUCHA CENTRAGEM SUPERIOR</v>
          </cell>
          <cell r="D162" t="str">
            <v>MECA</v>
          </cell>
          <cell r="E162">
            <v>1</v>
          </cell>
          <cell r="F162" t="str">
            <v>NO</v>
          </cell>
          <cell r="G162">
            <v>8.0000000000000002E-3</v>
          </cell>
          <cell r="H162" t="str">
            <v>Part Dump</v>
          </cell>
          <cell r="I162" t="str">
            <v>Galpão 9</v>
          </cell>
          <cell r="J162">
            <v>0</v>
          </cell>
          <cell r="K162" t="str">
            <v>ATIVO</v>
          </cell>
          <cell r="L162"/>
          <cell r="M162" t="str">
            <v>Capital Circulante</v>
          </cell>
          <cell r="N162" t="str">
            <v>Sourcing</v>
          </cell>
          <cell r="O162">
            <v>1251</v>
          </cell>
          <cell r="P162">
            <v>800000063</v>
          </cell>
          <cell r="Q162" t="str">
            <v>FIAT AUTO SPA</v>
          </cell>
          <cell r="R162" t="str">
            <v>Torino</v>
          </cell>
          <cell r="S162" t="str">
            <v>TO</v>
          </cell>
          <cell r="T162" t="str">
            <v>Italia</v>
          </cell>
          <cell r="U162">
            <v>1</v>
          </cell>
          <cell r="V162" t="str">
            <v>FIAT AUTO SPA-OUT-Italia-OUT-MECA</v>
          </cell>
          <cell r="W162" t="str">
            <v>OUT</v>
          </cell>
          <cell r="X162" t="str">
            <v>Outside of Brazil</v>
          </cell>
          <cell r="Y162" t="str">
            <v>Supplier from GEMAP</v>
          </cell>
          <cell r="Z162" t="str">
            <v>World Sourced Parts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 t="str">
            <v/>
          </cell>
          <cell r="AG162">
            <v>0</v>
          </cell>
          <cell r="AH162"/>
          <cell r="AI162"/>
          <cell r="AJ162"/>
          <cell r="AK162"/>
          <cell r="AL162"/>
          <cell r="AM162"/>
          <cell r="AN162">
            <v>0</v>
          </cell>
          <cell r="AO162">
            <v>0</v>
          </cell>
          <cell r="AP162">
            <v>1</v>
          </cell>
          <cell r="AQ162">
            <v>4</v>
          </cell>
          <cell r="AR162">
            <v>0</v>
          </cell>
          <cell r="AS162" t="b">
            <v>0</v>
          </cell>
          <cell r="AT162">
            <v>0</v>
          </cell>
          <cell r="AU162" t="b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 t="str">
            <v>NO</v>
          </cell>
          <cell r="BA162" t="str">
            <v/>
          </cell>
          <cell r="BB162" t="str">
            <v/>
          </cell>
          <cell r="BC162">
            <v>0</v>
          </cell>
          <cell r="BD162">
            <v>0</v>
          </cell>
          <cell r="BE162">
            <v>0</v>
          </cell>
        </row>
        <row r="163">
          <cell r="A163" t="str">
            <v>8772050800006094</v>
          </cell>
          <cell r="B163">
            <v>8772050</v>
          </cell>
          <cell r="C163" t="str">
            <v>BUCHA CENTRAGEM UNIAO MOT CX M</v>
          </cell>
          <cell r="D163" t="str">
            <v>FIRE/GSE</v>
          </cell>
          <cell r="E163">
            <v>2</v>
          </cell>
          <cell r="F163" t="str">
            <v>NO</v>
          </cell>
          <cell r="G163">
            <v>8.0000000000000002E-3</v>
          </cell>
          <cell r="H163" t="str">
            <v>Part Dump</v>
          </cell>
          <cell r="I163" t="str">
            <v>Galpão 9</v>
          </cell>
          <cell r="J163">
            <v>0</v>
          </cell>
          <cell r="K163" t="str">
            <v>ATIVO</v>
          </cell>
          <cell r="L163"/>
          <cell r="M163" t="str">
            <v>Capital Circulante</v>
          </cell>
          <cell r="N163" t="str">
            <v>Sourcing</v>
          </cell>
          <cell r="O163">
            <v>43776</v>
          </cell>
          <cell r="P163">
            <v>800006094</v>
          </cell>
          <cell r="Q163" t="str">
            <v>ISEL USINAGEM</v>
          </cell>
          <cell r="R163" t="str">
            <v>Ribeirao Das Neves</v>
          </cell>
          <cell r="S163" t="str">
            <v>MG</v>
          </cell>
          <cell r="T163" t="str">
            <v>Brasil</v>
          </cell>
          <cell r="U163">
            <v>1</v>
          </cell>
          <cell r="V163" t="str">
            <v>ISEL USINAGEM-Ribeirao Das Neves--MG-DDP-FIRE/GSE</v>
          </cell>
          <cell r="W163" t="str">
            <v>MG</v>
          </cell>
          <cell r="X163" t="str">
            <v>Brazil</v>
          </cell>
          <cell r="Y163" t="str">
            <v>Supplier from GEMAP</v>
          </cell>
          <cell r="Z163" t="str">
            <v>World Sourced Parts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 t="str">
            <v/>
          </cell>
          <cell r="AG163" t="str">
            <v>Elog F</v>
          </cell>
          <cell r="AH163" t="str">
            <v>P04</v>
          </cell>
          <cell r="AI163">
            <v>1700</v>
          </cell>
          <cell r="AJ163" t="str">
            <v>Elog F</v>
          </cell>
          <cell r="AK163"/>
          <cell r="AL163"/>
          <cell r="AM163"/>
          <cell r="AN163" t="str">
            <v>P04</v>
          </cell>
          <cell r="AO163">
            <v>0</v>
          </cell>
          <cell r="AP163">
            <v>1</v>
          </cell>
          <cell r="AQ163">
            <v>4</v>
          </cell>
          <cell r="AR163">
            <v>14.2</v>
          </cell>
          <cell r="AS163">
            <v>0</v>
          </cell>
          <cell r="AT163">
            <v>24.200000000000003</v>
          </cell>
          <cell r="AU163">
            <v>0</v>
          </cell>
          <cell r="AV163">
            <v>1700</v>
          </cell>
          <cell r="AW163">
            <v>0.4</v>
          </cell>
          <cell r="AX163">
            <v>0.3</v>
          </cell>
          <cell r="AY163">
            <v>0.15</v>
          </cell>
          <cell r="AZ163" t="str">
            <v>YES</v>
          </cell>
          <cell r="BA163">
            <v>10</v>
          </cell>
          <cell r="BB163">
            <v>5</v>
          </cell>
          <cell r="BC163">
            <v>2</v>
          </cell>
          <cell r="BD163">
            <v>3</v>
          </cell>
          <cell r="BE163">
            <v>3.5</v>
          </cell>
        </row>
        <row r="164">
          <cell r="A164" t="str">
            <v>463457370800006427</v>
          </cell>
          <cell r="B164">
            <v>463457370</v>
          </cell>
          <cell r="C164" t="str">
            <v>BUCHA CENTRAGEM UNIAO MOTOR</v>
          </cell>
          <cell r="D164" t="str">
            <v>FIRE/GSE</v>
          </cell>
          <cell r="E164">
            <v>2</v>
          </cell>
          <cell r="F164" t="str">
            <v>NO</v>
          </cell>
          <cell r="G164">
            <v>1E-3</v>
          </cell>
          <cell r="H164" t="str">
            <v>Eper</v>
          </cell>
          <cell r="I164"/>
          <cell r="J164">
            <v>0</v>
          </cell>
          <cell r="K164" t="str">
            <v>ATIVO</v>
          </cell>
          <cell r="L164"/>
          <cell r="M164" t="str">
            <v>Capital Circulante</v>
          </cell>
          <cell r="N164" t="str">
            <v>Sourcing</v>
          </cell>
          <cell r="O164">
            <v>65905</v>
          </cell>
          <cell r="P164">
            <v>800006427</v>
          </cell>
          <cell r="Q164" t="str">
            <v>RUDOLPH</v>
          </cell>
          <cell r="R164" t="str">
            <v>Timbo</v>
          </cell>
          <cell r="S164" t="str">
            <v>SC</v>
          </cell>
          <cell r="T164" t="str">
            <v>Brasil</v>
          </cell>
          <cell r="U164">
            <v>1</v>
          </cell>
          <cell r="V164" t="str">
            <v>RUDOLPH-Timbo--SC-DDP-FIRE/GSE</v>
          </cell>
          <cell r="W164" t="str">
            <v>SC</v>
          </cell>
          <cell r="X164" t="str">
            <v>Brazil</v>
          </cell>
          <cell r="Y164" t="str">
            <v>Supplier from GEMAP</v>
          </cell>
          <cell r="Z164" t="str">
            <v>World Sourced Parts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  <cell r="AG164" t="str">
            <v>Elog F</v>
          </cell>
          <cell r="AH164" t="str">
            <v>T130</v>
          </cell>
          <cell r="AI164">
            <v>400</v>
          </cell>
          <cell r="AJ164" t="str">
            <v>Elog F</v>
          </cell>
          <cell r="AK164"/>
          <cell r="AL164"/>
          <cell r="AM164"/>
          <cell r="AN164" t="str">
            <v>T130</v>
          </cell>
          <cell r="AO164">
            <v>0</v>
          </cell>
          <cell r="AP164">
            <v>1</v>
          </cell>
          <cell r="AQ164">
            <v>4</v>
          </cell>
          <cell r="AR164" t="e">
            <v>#N/A</v>
          </cell>
          <cell r="AS164" t="e">
            <v>#N/A</v>
          </cell>
          <cell r="AT164" t="e">
            <v>#N/A</v>
          </cell>
          <cell r="AU164" t="e">
            <v>#N/A</v>
          </cell>
          <cell r="AV164">
            <v>400</v>
          </cell>
          <cell r="AW164">
            <v>0.3</v>
          </cell>
          <cell r="AX164">
            <v>0.2</v>
          </cell>
          <cell r="AY164">
            <v>0.15</v>
          </cell>
          <cell r="AZ164" t="str">
            <v>YES</v>
          </cell>
          <cell r="BA164">
            <v>20</v>
          </cell>
          <cell r="BB164">
            <v>1</v>
          </cell>
          <cell r="BC164">
            <v>2</v>
          </cell>
          <cell r="BD164">
            <v>3</v>
          </cell>
          <cell r="BE164">
            <v>2.5</v>
          </cell>
        </row>
        <row r="165">
          <cell r="A165" t="str">
            <v>552745930800006427</v>
          </cell>
          <cell r="B165">
            <v>552745930</v>
          </cell>
          <cell r="C165" t="str">
            <v>BUCHA CENTRAGEM VOLANTE/ARVORE</v>
          </cell>
          <cell r="D165" t="str">
            <v>FIRE/GSE</v>
          </cell>
          <cell r="E165">
            <v>1</v>
          </cell>
          <cell r="F165" t="str">
            <v>NO</v>
          </cell>
          <cell r="G165">
            <v>1E-3</v>
          </cell>
          <cell r="H165" t="str">
            <v>Part Dump</v>
          </cell>
          <cell r="I165" t="str">
            <v>Galpão 9</v>
          </cell>
          <cell r="J165">
            <v>0</v>
          </cell>
          <cell r="K165" t="str">
            <v>ATIVO</v>
          </cell>
          <cell r="L165"/>
          <cell r="M165" t="str">
            <v>Capital Circulante</v>
          </cell>
          <cell r="N165" t="str">
            <v>Sourcing</v>
          </cell>
          <cell r="O165">
            <v>65905</v>
          </cell>
          <cell r="P165">
            <v>800006427</v>
          </cell>
          <cell r="Q165" t="str">
            <v>RUDOLPH</v>
          </cell>
          <cell r="R165" t="str">
            <v>Timbo</v>
          </cell>
          <cell r="S165" t="str">
            <v>SC</v>
          </cell>
          <cell r="T165" t="str">
            <v>Brasil</v>
          </cell>
          <cell r="U165">
            <v>1</v>
          </cell>
          <cell r="V165" t="str">
            <v>RUDOLPH-Timbo--SC-DDP-FIRE/GSE</v>
          </cell>
          <cell r="W165" t="str">
            <v>SC</v>
          </cell>
          <cell r="X165" t="str">
            <v>Brazil</v>
          </cell>
          <cell r="Y165" t="str">
            <v>Supplier from GEMAP</v>
          </cell>
          <cell r="Z165" t="str">
            <v>World Sourced Parts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 t="str">
            <v/>
          </cell>
          <cell r="AG165" t="str">
            <v>Part Dump</v>
          </cell>
          <cell r="AH165" t="str">
            <v>T130</v>
          </cell>
          <cell r="AI165">
            <v>400</v>
          </cell>
          <cell r="AJ165" t="str">
            <v>Part Dump</v>
          </cell>
          <cell r="AK165"/>
          <cell r="AL165"/>
          <cell r="AM165"/>
          <cell r="AN165" t="str">
            <v>T130</v>
          </cell>
          <cell r="AO165">
            <v>0</v>
          </cell>
          <cell r="AP165">
            <v>1</v>
          </cell>
          <cell r="AQ165">
            <v>4</v>
          </cell>
          <cell r="AR165" t="e">
            <v>#N/A</v>
          </cell>
          <cell r="AS165" t="e">
            <v>#N/A</v>
          </cell>
          <cell r="AT165" t="e">
            <v>#N/A</v>
          </cell>
          <cell r="AU165" t="e">
            <v>#N/A</v>
          </cell>
          <cell r="AV165">
            <v>400</v>
          </cell>
          <cell r="AW165">
            <v>0.3</v>
          </cell>
          <cell r="AX165">
            <v>0.2</v>
          </cell>
          <cell r="AY165">
            <v>0.15</v>
          </cell>
          <cell r="AZ165" t="str">
            <v>YES</v>
          </cell>
          <cell r="BA165">
            <v>20</v>
          </cell>
          <cell r="BB165">
            <v>1</v>
          </cell>
          <cell r="BC165">
            <v>2</v>
          </cell>
          <cell r="BD165">
            <v>3</v>
          </cell>
          <cell r="BE165">
            <v>2.5</v>
          </cell>
        </row>
        <row r="166">
          <cell r="A166" t="str">
            <v>75756870800006463</v>
          </cell>
          <cell r="B166">
            <v>75756870</v>
          </cell>
          <cell r="C166" t="str">
            <v>BUCHA DE 4 VELOCIDADE</v>
          </cell>
          <cell r="D166" t="str">
            <v>MECA</v>
          </cell>
          <cell r="E166">
            <v>1</v>
          </cell>
          <cell r="F166" t="str">
            <v>NO</v>
          </cell>
          <cell r="G166">
            <v>7.0000000000000007E-2</v>
          </cell>
          <cell r="H166" t="str">
            <v>Part Dump</v>
          </cell>
          <cell r="I166" t="str">
            <v>Galpão 9</v>
          </cell>
          <cell r="J166">
            <v>0</v>
          </cell>
          <cell r="K166" t="str">
            <v>ATIVO</v>
          </cell>
          <cell r="L166"/>
          <cell r="M166" t="str">
            <v>Capital Circulante</v>
          </cell>
          <cell r="N166" t="str">
            <v>Sourcing</v>
          </cell>
          <cell r="O166">
            <v>68265</v>
          </cell>
          <cell r="P166">
            <v>800006463</v>
          </cell>
          <cell r="Q166" t="str">
            <v>SCHAEFFLER</v>
          </cell>
          <cell r="R166" t="str">
            <v>Sorocaba</v>
          </cell>
          <cell r="S166" t="str">
            <v>SP</v>
          </cell>
          <cell r="T166" t="str">
            <v>Brasil</v>
          </cell>
          <cell r="U166">
            <v>1</v>
          </cell>
          <cell r="V166" t="str">
            <v>SCHAEFFLER-Sorocaba--SP-FCA-MECA</v>
          </cell>
          <cell r="W166" t="str">
            <v>SP</v>
          </cell>
          <cell r="X166" t="str">
            <v>Brazil</v>
          </cell>
          <cell r="Y166" t="str">
            <v>Supplier from GEMAP</v>
          </cell>
          <cell r="Z166" t="str">
            <v>World Sourced Parts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 t="str">
            <v/>
          </cell>
          <cell r="AG166" t="str">
            <v>Elog F</v>
          </cell>
          <cell r="AH166" t="str">
            <v>TFH8</v>
          </cell>
          <cell r="AI166">
            <v>204</v>
          </cell>
          <cell r="AJ166" t="str">
            <v>Elog F</v>
          </cell>
          <cell r="AK166"/>
          <cell r="AL166"/>
          <cell r="AM166"/>
          <cell r="AN166" t="str">
            <v>TFH8</v>
          </cell>
          <cell r="AO166">
            <v>0</v>
          </cell>
          <cell r="AP166">
            <v>1</v>
          </cell>
          <cell r="AQ166">
            <v>4</v>
          </cell>
          <cell r="AR166">
            <v>18</v>
          </cell>
          <cell r="AS166">
            <v>0</v>
          </cell>
          <cell r="AT166">
            <v>28</v>
          </cell>
          <cell r="AU166">
            <v>0</v>
          </cell>
          <cell r="AV166">
            <v>204</v>
          </cell>
          <cell r="AW166">
            <v>0.4</v>
          </cell>
          <cell r="AX166">
            <v>0.3</v>
          </cell>
          <cell r="AY166">
            <v>0.15</v>
          </cell>
          <cell r="AZ166" t="str">
            <v>YES</v>
          </cell>
          <cell r="BA166">
            <v>10</v>
          </cell>
          <cell r="BB166">
            <v>5</v>
          </cell>
          <cell r="BC166">
            <v>2</v>
          </cell>
          <cell r="BD166">
            <v>3</v>
          </cell>
          <cell r="BE166">
            <v>3</v>
          </cell>
        </row>
        <row r="167">
          <cell r="A167" t="str">
            <v>552825960800000486</v>
          </cell>
          <cell r="B167">
            <v>552825960</v>
          </cell>
          <cell r="C167" t="str">
            <v>BUCHA DO EIXO COMANDO CAMBIO</v>
          </cell>
          <cell r="D167" t="str">
            <v>MECA</v>
          </cell>
          <cell r="E167">
            <v>6</v>
          </cell>
          <cell r="F167" t="str">
            <v>NO</v>
          </cell>
          <cell r="G167">
            <v>3.0000000000000001E-3</v>
          </cell>
          <cell r="H167" t="str">
            <v>Part Dump</v>
          </cell>
          <cell r="I167" t="str">
            <v>Galpão 9</v>
          </cell>
          <cell r="J167">
            <v>0</v>
          </cell>
          <cell r="K167" t="str">
            <v>ATIVO</v>
          </cell>
          <cell r="L167"/>
          <cell r="M167" t="str">
            <v>Capital Circulante</v>
          </cell>
          <cell r="N167" t="str">
            <v>Sourcing</v>
          </cell>
          <cell r="O167">
            <v>3808</v>
          </cell>
          <cell r="P167">
            <v>800000486</v>
          </cell>
          <cell r="Q167" t="str">
            <v>GGB BR INDUSTRI</v>
          </cell>
          <cell r="R167" t="str">
            <v>Barueri</v>
          </cell>
          <cell r="S167" t="str">
            <v>SP</v>
          </cell>
          <cell r="T167" t="str">
            <v>Brasil</v>
          </cell>
          <cell r="U167">
            <v>1</v>
          </cell>
          <cell r="V167" t="str">
            <v>GGB BR INDUSTRI-Barueri--SP-FCA Vinhedo-MECA</v>
          </cell>
          <cell r="W167" t="str">
            <v>SP</v>
          </cell>
          <cell r="X167" t="str">
            <v>Brazil</v>
          </cell>
          <cell r="Y167" t="str">
            <v>Supplier from GEMAP</v>
          </cell>
          <cell r="Z167" t="str">
            <v>World Sourced Parts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 t="str">
            <v/>
          </cell>
          <cell r="AG167" t="str">
            <v>Elog F</v>
          </cell>
          <cell r="AH167" t="str">
            <v>T034</v>
          </cell>
          <cell r="AI167">
            <v>1500</v>
          </cell>
          <cell r="AJ167" t="str">
            <v>Elog F</v>
          </cell>
          <cell r="AK167"/>
          <cell r="AL167"/>
          <cell r="AM167"/>
          <cell r="AN167" t="str">
            <v>T034</v>
          </cell>
          <cell r="AO167">
            <v>0</v>
          </cell>
          <cell r="AP167">
            <v>1</v>
          </cell>
          <cell r="AQ167">
            <v>4</v>
          </cell>
          <cell r="AR167">
            <v>18</v>
          </cell>
          <cell r="AS167">
            <v>0</v>
          </cell>
          <cell r="AT167">
            <v>28</v>
          </cell>
          <cell r="AU167">
            <v>0</v>
          </cell>
          <cell r="AV167">
            <v>1500</v>
          </cell>
          <cell r="AW167">
            <v>0.4</v>
          </cell>
          <cell r="AX167">
            <v>0.2</v>
          </cell>
          <cell r="AY167">
            <v>0.15</v>
          </cell>
          <cell r="AZ167" t="str">
            <v>YES</v>
          </cell>
          <cell r="BA167">
            <v>10</v>
          </cell>
          <cell r="BB167">
            <v>4</v>
          </cell>
          <cell r="BC167">
            <v>2</v>
          </cell>
          <cell r="BD167">
            <v>3</v>
          </cell>
          <cell r="BE167">
            <v>3</v>
          </cell>
        </row>
        <row r="168">
          <cell r="A168" t="str">
            <v>552825950800000486</v>
          </cell>
          <cell r="B168">
            <v>552825950</v>
          </cell>
          <cell r="C168" t="str">
            <v>BUCHA EIXO COMANDO CAMBIO</v>
          </cell>
          <cell r="D168" t="str">
            <v>MECA</v>
          </cell>
          <cell r="E168">
            <v>1</v>
          </cell>
          <cell r="F168" t="str">
            <v>NO</v>
          </cell>
          <cell r="G168">
            <v>4.0000000000000001E-3</v>
          </cell>
          <cell r="H168" t="str">
            <v>Part Dump</v>
          </cell>
          <cell r="I168" t="str">
            <v>Galpão 9</v>
          </cell>
          <cell r="J168">
            <v>0</v>
          </cell>
          <cell r="K168" t="str">
            <v>ATIVO</v>
          </cell>
          <cell r="L168"/>
          <cell r="M168" t="str">
            <v>Capital Circulante</v>
          </cell>
          <cell r="N168" t="str">
            <v>Sourcing</v>
          </cell>
          <cell r="O168">
            <v>3808</v>
          </cell>
          <cell r="P168">
            <v>800000486</v>
          </cell>
          <cell r="Q168" t="str">
            <v>GGB BR INDUSTRI</v>
          </cell>
          <cell r="R168" t="str">
            <v>Barueri</v>
          </cell>
          <cell r="S168" t="str">
            <v>SP</v>
          </cell>
          <cell r="T168" t="str">
            <v>Brasil</v>
          </cell>
          <cell r="U168">
            <v>1</v>
          </cell>
          <cell r="V168" t="str">
            <v>GGB BR INDUSTRI-Barueri--SP-FCA Vinhedo-MECA</v>
          </cell>
          <cell r="W168" t="str">
            <v>SP</v>
          </cell>
          <cell r="X168" t="str">
            <v>Brazil</v>
          </cell>
          <cell r="Y168" t="str">
            <v>Supplier from GEMAP</v>
          </cell>
          <cell r="Z168" t="str">
            <v>World Sourced Parts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 t="str">
            <v/>
          </cell>
          <cell r="AG168" t="str">
            <v>Elog F</v>
          </cell>
          <cell r="AH168" t="str">
            <v>T034</v>
          </cell>
          <cell r="AI168">
            <v>1000</v>
          </cell>
          <cell r="AJ168" t="str">
            <v>Elog F</v>
          </cell>
          <cell r="AK168"/>
          <cell r="AL168"/>
          <cell r="AM168"/>
          <cell r="AN168" t="str">
            <v>T034</v>
          </cell>
          <cell r="AO168">
            <v>0</v>
          </cell>
          <cell r="AP168">
            <v>1</v>
          </cell>
          <cell r="AQ168">
            <v>4</v>
          </cell>
          <cell r="AR168">
            <v>18</v>
          </cell>
          <cell r="AS168">
            <v>0</v>
          </cell>
          <cell r="AT168">
            <v>28</v>
          </cell>
          <cell r="AU168">
            <v>0</v>
          </cell>
          <cell r="AV168">
            <v>1000</v>
          </cell>
          <cell r="AW168">
            <v>0.4</v>
          </cell>
          <cell r="AX168">
            <v>0.2</v>
          </cell>
          <cell r="AY168">
            <v>0.15</v>
          </cell>
          <cell r="AZ168" t="str">
            <v>YES</v>
          </cell>
          <cell r="BA168">
            <v>10</v>
          </cell>
          <cell r="BB168">
            <v>4</v>
          </cell>
          <cell r="BC168">
            <v>2</v>
          </cell>
          <cell r="BD168">
            <v>3</v>
          </cell>
          <cell r="BE168">
            <v>3</v>
          </cell>
        </row>
        <row r="169">
          <cell r="A169" t="str">
            <v>75645190800006463</v>
          </cell>
          <cell r="B169">
            <v>75645190</v>
          </cell>
          <cell r="C169" t="str">
            <v>BUCHA ENGR. DE 5 VELOCIDADE</v>
          </cell>
          <cell r="D169" t="str">
            <v>MECA</v>
          </cell>
          <cell r="E169">
            <v>1</v>
          </cell>
          <cell r="F169" t="str">
            <v>NO</v>
          </cell>
          <cell r="G169">
            <v>0.08</v>
          </cell>
          <cell r="H169" t="str">
            <v>Part Dump</v>
          </cell>
          <cell r="I169" t="str">
            <v>Galpão 9</v>
          </cell>
          <cell r="J169">
            <v>6300</v>
          </cell>
          <cell r="K169" t="str">
            <v>ATIVO</v>
          </cell>
          <cell r="L169"/>
          <cell r="M169" t="str">
            <v>Capital Circulante</v>
          </cell>
          <cell r="N169" t="str">
            <v>Sourcing</v>
          </cell>
          <cell r="O169">
            <v>68265</v>
          </cell>
          <cell r="P169">
            <v>800006463</v>
          </cell>
          <cell r="Q169" t="str">
            <v>SCHAEFFLER</v>
          </cell>
          <cell r="R169" t="str">
            <v>Sorocaba</v>
          </cell>
          <cell r="S169" t="str">
            <v>SP</v>
          </cell>
          <cell r="T169" t="str">
            <v>Brasil</v>
          </cell>
          <cell r="U169">
            <v>1</v>
          </cell>
          <cell r="V169" t="str">
            <v>SCHAEFFLER-Sorocaba--SP-FCA-MECA</v>
          </cell>
          <cell r="W169" t="str">
            <v>SP</v>
          </cell>
          <cell r="X169" t="str">
            <v>Brazil</v>
          </cell>
          <cell r="Y169" t="str">
            <v>Supplier from GEMAP</v>
          </cell>
          <cell r="Z169" t="str">
            <v>World Sourced Parts</v>
          </cell>
          <cell r="AA169">
            <v>1.08</v>
          </cell>
          <cell r="AB169">
            <v>1.08</v>
          </cell>
          <cell r="AC169">
            <v>5</v>
          </cell>
          <cell r="AD169">
            <v>0</v>
          </cell>
          <cell r="AE169">
            <v>1.0799999999999998</v>
          </cell>
          <cell r="AF169" t="str">
            <v/>
          </cell>
          <cell r="AG169" t="str">
            <v>Elog F</v>
          </cell>
          <cell r="AH169" t="str">
            <v>TFH8</v>
          </cell>
          <cell r="AI169">
            <v>126</v>
          </cell>
          <cell r="AJ169" t="str">
            <v>Elog F</v>
          </cell>
          <cell r="AK169"/>
          <cell r="AL169"/>
          <cell r="AM169"/>
          <cell r="AN169" t="str">
            <v>TFH8</v>
          </cell>
          <cell r="AO169">
            <v>10</v>
          </cell>
          <cell r="AP169">
            <v>1</v>
          </cell>
          <cell r="AQ169">
            <v>4</v>
          </cell>
          <cell r="AR169">
            <v>18</v>
          </cell>
          <cell r="AS169">
            <v>220</v>
          </cell>
          <cell r="AT169">
            <v>28</v>
          </cell>
          <cell r="AU169">
            <v>280</v>
          </cell>
          <cell r="AV169">
            <v>126</v>
          </cell>
          <cell r="AW169">
            <v>0.4</v>
          </cell>
          <cell r="AX169">
            <v>0.3</v>
          </cell>
          <cell r="AY169">
            <v>0.15</v>
          </cell>
          <cell r="AZ169" t="str">
            <v>YES</v>
          </cell>
          <cell r="BA169">
            <v>10</v>
          </cell>
          <cell r="BB169">
            <v>5</v>
          </cell>
          <cell r="BC169">
            <v>2</v>
          </cell>
          <cell r="BD169">
            <v>3</v>
          </cell>
          <cell r="BE169">
            <v>3</v>
          </cell>
        </row>
        <row r="170">
          <cell r="A170" t="str">
            <v>552648540800000486</v>
          </cell>
          <cell r="B170">
            <v>552648540</v>
          </cell>
          <cell r="C170" t="str">
            <v>BUCHA ENGRENAGEM MARCHA-RE</v>
          </cell>
          <cell r="D170" t="str">
            <v>MECA</v>
          </cell>
          <cell r="E170">
            <v>1</v>
          </cell>
          <cell r="F170" t="str">
            <v>NO</v>
          </cell>
          <cell r="G170">
            <v>1.4999999999999999E-2</v>
          </cell>
          <cell r="H170" t="str">
            <v>Part Dump</v>
          </cell>
          <cell r="I170" t="str">
            <v>Galpão 9</v>
          </cell>
          <cell r="J170">
            <v>0</v>
          </cell>
          <cell r="K170" t="str">
            <v>ATIVO</v>
          </cell>
          <cell r="L170"/>
          <cell r="M170" t="str">
            <v>Capital Circulante</v>
          </cell>
          <cell r="N170" t="str">
            <v>Sourcing</v>
          </cell>
          <cell r="O170">
            <v>3808</v>
          </cell>
          <cell r="P170">
            <v>800000486</v>
          </cell>
          <cell r="Q170" t="str">
            <v>GGB BR INDUSTRI</v>
          </cell>
          <cell r="R170" t="str">
            <v>Barueri</v>
          </cell>
          <cell r="S170" t="str">
            <v>SP</v>
          </cell>
          <cell r="T170" t="str">
            <v>Brasil</v>
          </cell>
          <cell r="U170">
            <v>1</v>
          </cell>
          <cell r="V170" t="str">
            <v>GGB BR INDUSTRI-Barueri--SP-FCA Vinhedo-MECA</v>
          </cell>
          <cell r="W170" t="str">
            <v>SP</v>
          </cell>
          <cell r="X170" t="str">
            <v>Brazil</v>
          </cell>
          <cell r="Y170" t="str">
            <v>Supplier from GEMAP</v>
          </cell>
          <cell r="Z170" t="str">
            <v>World Sourced Parts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 t="str">
            <v/>
          </cell>
          <cell r="AG170" t="str">
            <v>Elog F</v>
          </cell>
          <cell r="AH170" t="str">
            <v>T034</v>
          </cell>
          <cell r="AI170">
            <v>250</v>
          </cell>
          <cell r="AJ170" t="str">
            <v>Elog F</v>
          </cell>
          <cell r="AK170"/>
          <cell r="AL170"/>
          <cell r="AM170"/>
          <cell r="AN170" t="str">
            <v>T034</v>
          </cell>
          <cell r="AO170">
            <v>0</v>
          </cell>
          <cell r="AP170">
            <v>1</v>
          </cell>
          <cell r="AQ170">
            <v>4</v>
          </cell>
          <cell r="AR170">
            <v>18</v>
          </cell>
          <cell r="AS170">
            <v>0</v>
          </cell>
          <cell r="AT170">
            <v>28</v>
          </cell>
          <cell r="AU170">
            <v>0</v>
          </cell>
          <cell r="AV170">
            <v>250</v>
          </cell>
          <cell r="AW170">
            <v>0.4</v>
          </cell>
          <cell r="AX170">
            <v>0.2</v>
          </cell>
          <cell r="AY170">
            <v>0.15</v>
          </cell>
          <cell r="AZ170" t="str">
            <v>YES</v>
          </cell>
          <cell r="BA170">
            <v>10</v>
          </cell>
          <cell r="BB170">
            <v>4</v>
          </cell>
          <cell r="BC170">
            <v>2</v>
          </cell>
          <cell r="BD170">
            <v>3</v>
          </cell>
          <cell r="BE170">
            <v>3</v>
          </cell>
        </row>
        <row r="171">
          <cell r="A171" t="str">
            <v>465162750800014838</v>
          </cell>
          <cell r="B171">
            <v>465162750</v>
          </cell>
          <cell r="C171" t="str">
            <v>BUCHA ESPACADORA 3A/4A VEL.</v>
          </cell>
          <cell r="D171" t="str">
            <v>MECA</v>
          </cell>
          <cell r="E171">
            <v>1</v>
          </cell>
          <cell r="F171" t="str">
            <v>NO</v>
          </cell>
          <cell r="G171">
            <v>0.11799999999999999</v>
          </cell>
          <cell r="H171" t="str">
            <v>Part Dump</v>
          </cell>
          <cell r="I171" t="str">
            <v>Galpão 9</v>
          </cell>
          <cell r="J171">
            <v>1620</v>
          </cell>
          <cell r="K171" t="str">
            <v>ATIVO</v>
          </cell>
          <cell r="L171"/>
          <cell r="M171" t="str">
            <v>Capital Circulante</v>
          </cell>
          <cell r="N171" t="str">
            <v>Sourcing</v>
          </cell>
          <cell r="O171">
            <v>19271</v>
          </cell>
          <cell r="P171">
            <v>800014838</v>
          </cell>
          <cell r="Q171" t="str">
            <v>AUTOCAM DO BRAS</v>
          </cell>
          <cell r="R171" t="str">
            <v>Sao Joao Da Boa Vista</v>
          </cell>
          <cell r="S171" t="str">
            <v>SP</v>
          </cell>
          <cell r="T171" t="str">
            <v>Brasil</v>
          </cell>
          <cell r="U171">
            <v>1</v>
          </cell>
          <cell r="V171" t="str">
            <v>AUTOCAM DO BRAS-Sao Joao Da Boa Vista--SP-FCA Vinhedo-MECA</v>
          </cell>
          <cell r="W171" t="str">
            <v>SP</v>
          </cell>
          <cell r="X171" t="str">
            <v>Brazil</v>
          </cell>
          <cell r="Y171" t="str">
            <v>Supplier from GEMAP</v>
          </cell>
          <cell r="Z171" t="str">
            <v>World Sourced Parts</v>
          </cell>
          <cell r="AA171">
            <v>0.72</v>
          </cell>
          <cell r="AB171">
            <v>0.72</v>
          </cell>
          <cell r="AC171">
            <v>3.3333333333333335</v>
          </cell>
          <cell r="AD171">
            <v>0</v>
          </cell>
          <cell r="AE171">
            <v>0.86399999999999999</v>
          </cell>
          <cell r="AF171" t="str">
            <v/>
          </cell>
          <cell r="AG171" t="str">
            <v>Elog F</v>
          </cell>
          <cell r="AH171" t="str">
            <v>THBF</v>
          </cell>
          <cell r="AI171">
            <v>54</v>
          </cell>
          <cell r="AJ171" t="str">
            <v>Elog F</v>
          </cell>
          <cell r="AK171"/>
          <cell r="AL171"/>
          <cell r="AM171"/>
          <cell r="AN171" t="str">
            <v>THBF</v>
          </cell>
          <cell r="AO171">
            <v>6</v>
          </cell>
          <cell r="AP171">
            <v>1</v>
          </cell>
          <cell r="AQ171">
            <v>4</v>
          </cell>
          <cell r="AR171">
            <v>18</v>
          </cell>
          <cell r="AS171">
            <v>132</v>
          </cell>
          <cell r="AT171">
            <v>28</v>
          </cell>
          <cell r="AU171">
            <v>168</v>
          </cell>
          <cell r="AV171">
            <v>54</v>
          </cell>
          <cell r="AW171">
            <v>0.4</v>
          </cell>
          <cell r="AX171">
            <v>0.3</v>
          </cell>
          <cell r="AY171">
            <v>0.15</v>
          </cell>
          <cell r="AZ171" t="str">
            <v>YES</v>
          </cell>
          <cell r="BA171">
            <v>9</v>
          </cell>
          <cell r="BB171">
            <v>5</v>
          </cell>
          <cell r="BC171">
            <v>3</v>
          </cell>
          <cell r="BD171">
            <v>5</v>
          </cell>
          <cell r="BE171">
            <v>3.5</v>
          </cell>
        </row>
        <row r="172">
          <cell r="A172" t="str">
            <v>552826470800014279</v>
          </cell>
          <cell r="B172">
            <v>552826470</v>
          </cell>
          <cell r="C172" t="str">
            <v>BUCHA P/CENTRAGEM SUPORTE UNIA</v>
          </cell>
          <cell r="D172" t="str">
            <v>MECA</v>
          </cell>
          <cell r="E172">
            <v>2</v>
          </cell>
          <cell r="F172" t="str">
            <v>NO</v>
          </cell>
          <cell r="G172">
            <v>7.0000000000000001E-3</v>
          </cell>
          <cell r="H172" t="str">
            <v>Part Dump</v>
          </cell>
          <cell r="I172" t="str">
            <v>Galpão 9 (Usinagem)</v>
          </cell>
          <cell r="J172">
            <v>7500</v>
          </cell>
          <cell r="K172" t="str">
            <v>ATIVO</v>
          </cell>
          <cell r="L172"/>
          <cell r="M172" t="str">
            <v>Capital Circulante</v>
          </cell>
          <cell r="N172" t="str">
            <v>Sourcing</v>
          </cell>
          <cell r="O172">
            <v>21570</v>
          </cell>
          <cell r="P172">
            <v>800014279</v>
          </cell>
          <cell r="Q172" t="str">
            <v>GKN SINTER META</v>
          </cell>
          <cell r="R172" t="str">
            <v>Hortolandia</v>
          </cell>
          <cell r="S172" t="str">
            <v>SP</v>
          </cell>
          <cell r="T172" t="str">
            <v>Brasil</v>
          </cell>
          <cell r="U172">
            <v>1</v>
          </cell>
          <cell r="V172" t="str">
            <v>GKN SINTER META-Hortolandia--SP-FCA-MECA</v>
          </cell>
          <cell r="W172" t="str">
            <v>SP</v>
          </cell>
          <cell r="X172" t="str">
            <v>Brazil</v>
          </cell>
          <cell r="Y172" t="str">
            <v>Supplier from GEMAP</v>
          </cell>
          <cell r="Z172" t="str">
            <v>World Sourced Parts</v>
          </cell>
          <cell r="AA172">
            <v>8.9099999999999999E-2</v>
          </cell>
          <cell r="AB172">
            <v>8.9099999999999999E-2</v>
          </cell>
          <cell r="AC172">
            <v>0.25</v>
          </cell>
          <cell r="AD172">
            <v>0</v>
          </cell>
          <cell r="AE172">
            <v>0.15495652173913041</v>
          </cell>
          <cell r="AF172" t="str">
            <v/>
          </cell>
          <cell r="AG172" t="str">
            <v>Elog F</v>
          </cell>
          <cell r="AH172" t="str">
            <v>T195</v>
          </cell>
          <cell r="AI172">
            <v>1500</v>
          </cell>
          <cell r="AJ172" t="str">
            <v>Elog F</v>
          </cell>
          <cell r="AK172"/>
          <cell r="AL172"/>
          <cell r="AM172"/>
          <cell r="AN172" t="str">
            <v>T195</v>
          </cell>
          <cell r="AO172">
            <v>1</v>
          </cell>
          <cell r="AP172">
            <v>1</v>
          </cell>
          <cell r="AQ172">
            <v>4</v>
          </cell>
          <cell r="AR172">
            <v>18</v>
          </cell>
          <cell r="AS172">
            <v>22</v>
          </cell>
          <cell r="AT172">
            <v>28</v>
          </cell>
          <cell r="AU172">
            <v>28</v>
          </cell>
          <cell r="AV172">
            <v>1500</v>
          </cell>
          <cell r="AW172">
            <v>0.29699999999999999</v>
          </cell>
          <cell r="AX172">
            <v>0.19800000000000001</v>
          </cell>
          <cell r="AY172">
            <v>0.14699999999999999</v>
          </cell>
          <cell r="AZ172" t="str">
            <v>YES</v>
          </cell>
          <cell r="BA172">
            <v>20</v>
          </cell>
          <cell r="BB172">
            <v>1</v>
          </cell>
          <cell r="BC172">
            <v>2</v>
          </cell>
          <cell r="BD172">
            <v>3</v>
          </cell>
          <cell r="BE172">
            <v>7.56</v>
          </cell>
        </row>
        <row r="173">
          <cell r="A173" t="str">
            <v>143253110800006404</v>
          </cell>
          <cell r="B173">
            <v>143253110</v>
          </cell>
          <cell r="C173" t="str">
            <v>BUJAO 22X1,5 CONICO</v>
          </cell>
          <cell r="D173" t="str">
            <v>MECA</v>
          </cell>
          <cell r="E173">
            <v>2</v>
          </cell>
          <cell r="F173" t="str">
            <v>NO</v>
          </cell>
          <cell r="G173">
            <v>2.5999999999999999E-2</v>
          </cell>
          <cell r="H173" t="str">
            <v>Part Dump</v>
          </cell>
          <cell r="I173" t="str">
            <v>Galpão 8</v>
          </cell>
          <cell r="J173">
            <v>7000</v>
          </cell>
          <cell r="K173" t="str">
            <v>ATIVO</v>
          </cell>
          <cell r="L173"/>
          <cell r="M173" t="str">
            <v>Capital Circulante</v>
          </cell>
          <cell r="N173" t="str">
            <v>Sourcing</v>
          </cell>
          <cell r="O173">
            <v>64641</v>
          </cell>
          <cell r="P173">
            <v>800006404</v>
          </cell>
          <cell r="Q173" t="str">
            <v>RIVETS</v>
          </cell>
          <cell r="R173" t="str">
            <v>Sao Paulo</v>
          </cell>
          <cell r="S173" t="str">
            <v>SP</v>
          </cell>
          <cell r="T173" t="str">
            <v>Brasil</v>
          </cell>
          <cell r="U173">
            <v>1</v>
          </cell>
          <cell r="V173" t="str">
            <v>RIVETS-Sao Paulo--SP-FCA-MECA</v>
          </cell>
          <cell r="W173" t="str">
            <v>SP</v>
          </cell>
          <cell r="X173" t="str">
            <v>Brazil</v>
          </cell>
          <cell r="Y173" t="str">
            <v>Supplier from GEMAP</v>
          </cell>
          <cell r="Z173" t="str">
            <v>World Sourced Parts</v>
          </cell>
          <cell r="AA173">
            <v>9</v>
          </cell>
          <cell r="AB173">
            <v>9</v>
          </cell>
          <cell r="AC173">
            <v>25</v>
          </cell>
          <cell r="AD173">
            <v>0</v>
          </cell>
          <cell r="AE173">
            <v>9</v>
          </cell>
          <cell r="AF173" t="str">
            <v/>
          </cell>
          <cell r="AG173" t="str">
            <v>Elog F</v>
          </cell>
          <cell r="AH173" t="str">
            <v>T165</v>
          </cell>
          <cell r="AI173">
            <v>14</v>
          </cell>
          <cell r="AJ173" t="str">
            <v>Elog F</v>
          </cell>
          <cell r="AK173"/>
          <cell r="AL173"/>
          <cell r="AM173"/>
          <cell r="AN173" t="str">
            <v>T165</v>
          </cell>
          <cell r="AO173">
            <v>100</v>
          </cell>
          <cell r="AP173">
            <v>1</v>
          </cell>
          <cell r="AQ173">
            <v>4</v>
          </cell>
          <cell r="AR173">
            <v>18</v>
          </cell>
          <cell r="AS173">
            <v>2200</v>
          </cell>
          <cell r="AT173">
            <v>28</v>
          </cell>
          <cell r="AU173">
            <v>2800</v>
          </cell>
          <cell r="AV173">
            <v>14</v>
          </cell>
          <cell r="AW173">
            <v>0.3</v>
          </cell>
          <cell r="AX173">
            <v>0.2</v>
          </cell>
          <cell r="AY173">
            <v>0.15</v>
          </cell>
          <cell r="AZ173" t="str">
            <v>YES</v>
          </cell>
          <cell r="BA173">
            <v>20</v>
          </cell>
          <cell r="BB173">
            <v>1</v>
          </cell>
          <cell r="BC173">
            <v>2</v>
          </cell>
          <cell r="BD173">
            <v>3</v>
          </cell>
          <cell r="BE173">
            <v>2.5</v>
          </cell>
        </row>
        <row r="174">
          <cell r="A174" t="str">
            <v>41201820800000063</v>
          </cell>
          <cell r="B174">
            <v>41201820</v>
          </cell>
          <cell r="C174" t="str">
            <v>BUJAO MAGNETICO</v>
          </cell>
          <cell r="D174" t="str">
            <v>MECA</v>
          </cell>
          <cell r="E174">
            <v>1</v>
          </cell>
          <cell r="F174" t="str">
            <v>YES</v>
          </cell>
          <cell r="G174">
            <v>8.9999999999999993E-3</v>
          </cell>
          <cell r="H174" t="str">
            <v>Eper</v>
          </cell>
          <cell r="I174" t="str">
            <v>Galpão 9</v>
          </cell>
          <cell r="J174">
            <v>0</v>
          </cell>
          <cell r="K174" t="str">
            <v>INATIVO</v>
          </cell>
          <cell r="L174"/>
          <cell r="M174" t="str">
            <v>Capital Circulante</v>
          </cell>
          <cell r="N174" t="str">
            <v>INATIVO</v>
          </cell>
          <cell r="O174">
            <v>1251</v>
          </cell>
          <cell r="P174">
            <v>800000063</v>
          </cell>
          <cell r="Q174" t="str">
            <v>FIAT AUTO SPA</v>
          </cell>
          <cell r="R174" t="str">
            <v>Torino</v>
          </cell>
          <cell r="S174" t="str">
            <v>TO</v>
          </cell>
          <cell r="T174" t="str">
            <v>Italia</v>
          </cell>
          <cell r="U174">
            <v>1</v>
          </cell>
          <cell r="V174" t="str">
            <v>FIAT AUTO SPA-OUT-Italia-OUT-MECA</v>
          </cell>
          <cell r="W174" t="str">
            <v>OUT</v>
          </cell>
          <cell r="X174" t="str">
            <v>Outside of Brazil</v>
          </cell>
          <cell r="Y174" t="str">
            <v>Supplier from GEMAP</v>
          </cell>
          <cell r="Z174" t="str">
            <v>INATIVO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 t="str">
            <v/>
          </cell>
          <cell r="AG174">
            <v>0</v>
          </cell>
          <cell r="AH174"/>
          <cell r="AI174"/>
          <cell r="AJ174"/>
          <cell r="AK174"/>
          <cell r="AL174"/>
          <cell r="AM174"/>
          <cell r="AN174">
            <v>0</v>
          </cell>
          <cell r="AO174">
            <v>0</v>
          </cell>
          <cell r="AP174">
            <v>1</v>
          </cell>
          <cell r="AQ174">
            <v>4</v>
          </cell>
          <cell r="AR174">
            <v>0</v>
          </cell>
          <cell r="AS174" t="b">
            <v>0</v>
          </cell>
          <cell r="AT174">
            <v>0</v>
          </cell>
          <cell r="AU174" t="b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 t="str">
            <v>NO</v>
          </cell>
          <cell r="BA174" t="str">
            <v/>
          </cell>
          <cell r="BB174" t="str">
            <v/>
          </cell>
          <cell r="BC174">
            <v>0</v>
          </cell>
          <cell r="BD174">
            <v>0</v>
          </cell>
          <cell r="BE174">
            <v>0</v>
          </cell>
        </row>
        <row r="175">
          <cell r="A175" t="str">
            <v>464739880800000063</v>
          </cell>
          <cell r="B175">
            <v>464739880</v>
          </cell>
          <cell r="C175" t="str">
            <v>BUJAO P/ CAIXA DE CAMBIO</v>
          </cell>
          <cell r="D175" t="str">
            <v>MECA</v>
          </cell>
          <cell r="E175">
            <v>3</v>
          </cell>
          <cell r="F175" t="str">
            <v>NO</v>
          </cell>
          <cell r="G175">
            <v>2.5999999999999999E-2</v>
          </cell>
          <cell r="H175" t="str">
            <v>Eper</v>
          </cell>
          <cell r="I175" t="str">
            <v>Galpão 89</v>
          </cell>
          <cell r="J175">
            <v>0</v>
          </cell>
          <cell r="K175" t="str">
            <v>ATIVO</v>
          </cell>
          <cell r="L175"/>
          <cell r="M175" t="str">
            <v>Capital Circulante</v>
          </cell>
          <cell r="N175" t="str">
            <v>Sourcing</v>
          </cell>
          <cell r="O175">
            <v>1251</v>
          </cell>
          <cell r="P175">
            <v>800000063</v>
          </cell>
          <cell r="Q175" t="str">
            <v>FIAT AUTO SPA</v>
          </cell>
          <cell r="R175" t="str">
            <v>Torino</v>
          </cell>
          <cell r="S175" t="str">
            <v>TO</v>
          </cell>
          <cell r="T175" t="str">
            <v>Italia</v>
          </cell>
          <cell r="U175">
            <v>1</v>
          </cell>
          <cell r="V175" t="str">
            <v>FIAT AUTO SPA-OUT-Italia-OUT-MECA</v>
          </cell>
          <cell r="W175" t="str">
            <v>OUT</v>
          </cell>
          <cell r="X175" t="str">
            <v>Outside of Brazil</v>
          </cell>
          <cell r="Y175" t="str">
            <v>Supplier from GEMAP</v>
          </cell>
          <cell r="Z175" t="str">
            <v>World Sourced Parts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 t="str">
            <v/>
          </cell>
          <cell r="AG175">
            <v>0</v>
          </cell>
          <cell r="AH175"/>
          <cell r="AI175"/>
          <cell r="AJ175"/>
          <cell r="AK175"/>
          <cell r="AL175"/>
          <cell r="AM175"/>
          <cell r="AN175">
            <v>0</v>
          </cell>
          <cell r="AO175">
            <v>0</v>
          </cell>
          <cell r="AP175">
            <v>1</v>
          </cell>
          <cell r="AQ175">
            <v>4</v>
          </cell>
          <cell r="AR175">
            <v>0</v>
          </cell>
          <cell r="AS175" t="b">
            <v>0</v>
          </cell>
          <cell r="AT175">
            <v>0</v>
          </cell>
          <cell r="AU175" t="b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 t="str">
            <v>NO</v>
          </cell>
          <cell r="BA175" t="str">
            <v/>
          </cell>
          <cell r="BB175" t="str">
            <v/>
          </cell>
          <cell r="BC175">
            <v>0</v>
          </cell>
          <cell r="BD175">
            <v>0</v>
          </cell>
          <cell r="BE175">
            <v>0</v>
          </cell>
        </row>
        <row r="176">
          <cell r="A176" t="str">
            <v>463384927800000015</v>
          </cell>
          <cell r="B176">
            <v>463384927</v>
          </cell>
          <cell r="C176" t="str">
            <v>CABECOTE MOTOR INF.SEMI-USINAD</v>
          </cell>
          <cell r="D176" t="str">
            <v>FIRE/GSE</v>
          </cell>
          <cell r="E176">
            <v>1</v>
          </cell>
          <cell r="F176" t="str">
            <v>NO</v>
          </cell>
          <cell r="G176">
            <v>7.47</v>
          </cell>
          <cell r="H176" t="str">
            <v>Part Dump</v>
          </cell>
          <cell r="I176" t="str">
            <v>Galpão 9</v>
          </cell>
          <cell r="J176">
            <v>640</v>
          </cell>
          <cell r="K176" t="str">
            <v>ATIVO</v>
          </cell>
          <cell r="L176"/>
          <cell r="M176" t="str">
            <v>Capital Circulante</v>
          </cell>
          <cell r="N176" t="str">
            <v>Sourcing</v>
          </cell>
          <cell r="O176">
            <v>1020</v>
          </cell>
          <cell r="P176">
            <v>800000015</v>
          </cell>
          <cell r="Q176" t="str">
            <v>TEKSID ALUMINIO</v>
          </cell>
          <cell r="R176" t="str">
            <v>Betim</v>
          </cell>
          <cell r="S176" t="str">
            <v>MG</v>
          </cell>
          <cell r="T176" t="str">
            <v>Brasil</v>
          </cell>
          <cell r="U176">
            <v>1</v>
          </cell>
          <cell r="V176" t="str">
            <v>TEKSID ALUMINIO-Betim--MG-FCA-FIRE/GSE</v>
          </cell>
          <cell r="W176" t="str">
            <v>MG</v>
          </cell>
          <cell r="X176" t="str">
            <v>Brazil</v>
          </cell>
          <cell r="Y176" t="str">
            <v>Supplier from GEMAP</v>
          </cell>
          <cell r="Z176" t="str">
            <v>World Sourced Parts</v>
          </cell>
          <cell r="AA176">
            <v>21.020119999999999</v>
          </cell>
          <cell r="AB176">
            <v>21.020119999999999</v>
          </cell>
          <cell r="AC176">
            <v>0</v>
          </cell>
          <cell r="AD176">
            <v>21.020119999999999</v>
          </cell>
          <cell r="AE176">
            <v>21.020119999999999</v>
          </cell>
          <cell r="AF176" t="str">
            <v/>
          </cell>
          <cell r="AG176" t="str">
            <v>Survey fornecedor</v>
          </cell>
          <cell r="AH176" t="str">
            <v>TGVB</v>
          </cell>
          <cell r="AI176">
            <v>32</v>
          </cell>
          <cell r="AJ176" t="str">
            <v>Survey fornecedor</v>
          </cell>
          <cell r="AK176" t="str">
            <v>Atualizado em 09/09/2022</v>
          </cell>
          <cell r="AL176"/>
          <cell r="AM176"/>
          <cell r="AN176" t="str">
            <v>TGVB</v>
          </cell>
          <cell r="AO176">
            <v>4</v>
          </cell>
          <cell r="AP176">
            <v>4</v>
          </cell>
          <cell r="AQ176">
            <v>4</v>
          </cell>
          <cell r="AR176">
            <v>14.2</v>
          </cell>
          <cell r="AS176">
            <v>73</v>
          </cell>
          <cell r="AT176">
            <v>24.200000000000003</v>
          </cell>
          <cell r="AU176">
            <v>97</v>
          </cell>
          <cell r="AV176">
            <v>32</v>
          </cell>
          <cell r="AW176">
            <v>1.21</v>
          </cell>
          <cell r="AX176">
            <v>1.01</v>
          </cell>
          <cell r="AY176">
            <v>0.86</v>
          </cell>
          <cell r="AZ176" t="str">
            <v>NO</v>
          </cell>
          <cell r="BA176" t="str">
            <v/>
          </cell>
          <cell r="BB176" t="str">
            <v/>
          </cell>
          <cell r="BC176">
            <v>2</v>
          </cell>
          <cell r="BD176">
            <v>3</v>
          </cell>
          <cell r="BE176">
            <v>3</v>
          </cell>
        </row>
        <row r="177">
          <cell r="A177" t="str">
            <v>463489077800000015</v>
          </cell>
          <cell r="B177">
            <v>463489077</v>
          </cell>
          <cell r="C177" t="str">
            <v>CABECOTE MOTOR INF.SEMI-USINAD</v>
          </cell>
          <cell r="D177" t="str">
            <v>FIRE/GSE</v>
          </cell>
          <cell r="E177">
            <v>1</v>
          </cell>
          <cell r="F177" t="str">
            <v>NO</v>
          </cell>
          <cell r="G177">
            <v>7.47</v>
          </cell>
          <cell r="H177" t="str">
            <v>Part Dump</v>
          </cell>
          <cell r="I177" t="str">
            <v>Galpão 9</v>
          </cell>
          <cell r="J177">
            <v>960</v>
          </cell>
          <cell r="K177" t="str">
            <v>ATIVO</v>
          </cell>
          <cell r="L177"/>
          <cell r="M177" t="str">
            <v>Capital Circulante</v>
          </cell>
          <cell r="N177" t="str">
            <v>Sourcing</v>
          </cell>
          <cell r="O177">
            <v>1020</v>
          </cell>
          <cell r="P177">
            <v>800000015</v>
          </cell>
          <cell r="Q177" t="str">
            <v>TEKSID ALUMINIO</v>
          </cell>
          <cell r="R177" t="str">
            <v>Betim</v>
          </cell>
          <cell r="S177" t="str">
            <v>MG</v>
          </cell>
          <cell r="T177" t="str">
            <v>Brasil</v>
          </cell>
          <cell r="U177">
            <v>1</v>
          </cell>
          <cell r="V177" t="str">
            <v>TEKSID ALUMINIO-Betim--MG-FCA-FIRE/GSE</v>
          </cell>
          <cell r="W177" t="str">
            <v>MG</v>
          </cell>
          <cell r="X177" t="str">
            <v>Brazil</v>
          </cell>
          <cell r="Y177" t="str">
            <v>Supplier from GEMAP</v>
          </cell>
          <cell r="Z177" t="str">
            <v>World Sourced Parts</v>
          </cell>
          <cell r="AA177">
            <v>31.530179999999998</v>
          </cell>
          <cell r="AB177">
            <v>31.530179999999998</v>
          </cell>
          <cell r="AC177">
            <v>0</v>
          </cell>
          <cell r="AD177">
            <v>31.530179999999998</v>
          </cell>
          <cell r="AE177">
            <v>31.530180000000001</v>
          </cell>
          <cell r="AF177" t="str">
            <v/>
          </cell>
          <cell r="AG177" t="str">
            <v>Survey fornecedor</v>
          </cell>
          <cell r="AH177" t="str">
            <v>TGVB</v>
          </cell>
          <cell r="AI177">
            <v>32</v>
          </cell>
          <cell r="AJ177" t="str">
            <v>Survey fornecedor</v>
          </cell>
          <cell r="AK177" t="str">
            <v>Atualizado em 09/09/2022</v>
          </cell>
          <cell r="AL177"/>
          <cell r="AM177"/>
          <cell r="AN177" t="str">
            <v>TGVB</v>
          </cell>
          <cell r="AO177">
            <v>6</v>
          </cell>
          <cell r="AP177">
            <v>4</v>
          </cell>
          <cell r="AQ177">
            <v>4</v>
          </cell>
          <cell r="AR177">
            <v>14.2</v>
          </cell>
          <cell r="AS177">
            <v>110</v>
          </cell>
          <cell r="AT177">
            <v>24.200000000000003</v>
          </cell>
          <cell r="AU177">
            <v>146</v>
          </cell>
          <cell r="AV177">
            <v>32</v>
          </cell>
          <cell r="AW177">
            <v>1.21</v>
          </cell>
          <cell r="AX177">
            <v>1.01</v>
          </cell>
          <cell r="AY177">
            <v>0.86</v>
          </cell>
          <cell r="AZ177" t="str">
            <v>NO</v>
          </cell>
          <cell r="BA177" t="str">
            <v/>
          </cell>
          <cell r="BB177" t="str">
            <v/>
          </cell>
          <cell r="BC177">
            <v>2</v>
          </cell>
          <cell r="BD177">
            <v>3</v>
          </cell>
          <cell r="BE177">
            <v>3</v>
          </cell>
        </row>
        <row r="178">
          <cell r="A178" t="str">
            <v>552501697800000015</v>
          </cell>
          <cell r="B178">
            <v>552501697</v>
          </cell>
          <cell r="C178" t="str">
            <v>CABECOTE MOTOR INF.SEMI-USINAD</v>
          </cell>
          <cell r="D178" t="str">
            <v>FIRE/GSE</v>
          </cell>
          <cell r="E178">
            <v>1</v>
          </cell>
          <cell r="F178" t="str">
            <v>NO</v>
          </cell>
          <cell r="G178">
            <v>7.01</v>
          </cell>
          <cell r="H178" t="str">
            <v>Part Dump</v>
          </cell>
          <cell r="I178" t="str">
            <v>Galpão 9</v>
          </cell>
          <cell r="J178">
            <v>0</v>
          </cell>
          <cell r="K178" t="str">
            <v>ATIVO</v>
          </cell>
          <cell r="L178"/>
          <cell r="M178" t="str">
            <v>Capital Circulante</v>
          </cell>
          <cell r="N178" t="str">
            <v>Sourcing</v>
          </cell>
          <cell r="O178">
            <v>1020</v>
          </cell>
          <cell r="P178">
            <v>800000015</v>
          </cell>
          <cell r="Q178" t="str">
            <v>TEKSID ALUMINIO</v>
          </cell>
          <cell r="R178" t="str">
            <v>Betim</v>
          </cell>
          <cell r="S178" t="str">
            <v>MG</v>
          </cell>
          <cell r="T178" t="str">
            <v>Brasil</v>
          </cell>
          <cell r="U178">
            <v>1</v>
          </cell>
          <cell r="V178" t="str">
            <v>TEKSID ALUMINIO-Betim--MG-FCA-FIRE/GSE</v>
          </cell>
          <cell r="W178" t="str">
            <v>MG</v>
          </cell>
          <cell r="X178" t="str">
            <v>Brazil</v>
          </cell>
          <cell r="Y178" t="str">
            <v>Supplier from GEMAP</v>
          </cell>
          <cell r="Z178" t="str">
            <v>World Sourced Parts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 t="str">
            <v/>
          </cell>
          <cell r="AG178" t="str">
            <v>Elog F</v>
          </cell>
          <cell r="AH178" t="str">
            <v>TGVB</v>
          </cell>
          <cell r="AI178">
            <v>80</v>
          </cell>
          <cell r="AJ178" t="str">
            <v>Elog F</v>
          </cell>
          <cell r="AK178"/>
          <cell r="AL178"/>
          <cell r="AM178"/>
          <cell r="AN178" t="str">
            <v>TGVB</v>
          </cell>
          <cell r="AO178">
            <v>0</v>
          </cell>
          <cell r="AP178">
            <v>4</v>
          </cell>
          <cell r="AQ178">
            <v>4</v>
          </cell>
          <cell r="AR178">
            <v>14.2</v>
          </cell>
          <cell r="AS178">
            <v>0</v>
          </cell>
          <cell r="AT178">
            <v>24.200000000000003</v>
          </cell>
          <cell r="AU178">
            <v>0</v>
          </cell>
          <cell r="AV178">
            <v>80</v>
          </cell>
          <cell r="AW178">
            <v>1.21</v>
          </cell>
          <cell r="AX178">
            <v>1.01</v>
          </cell>
          <cell r="AY178">
            <v>0.86</v>
          </cell>
          <cell r="AZ178" t="str">
            <v>NO</v>
          </cell>
          <cell r="BA178" t="str">
            <v/>
          </cell>
          <cell r="BB178" t="str">
            <v/>
          </cell>
          <cell r="BC178">
            <v>2</v>
          </cell>
          <cell r="BD178">
            <v>3</v>
          </cell>
          <cell r="BE178">
            <v>3</v>
          </cell>
        </row>
        <row r="179">
          <cell r="A179" t="str">
            <v>552732717800000015</v>
          </cell>
          <cell r="B179">
            <v>552732717</v>
          </cell>
          <cell r="C179" t="str">
            <v>CABECOTE MOTOR INF.SEMI-USINAD</v>
          </cell>
          <cell r="D179" t="str">
            <v>FIRE/GSE</v>
          </cell>
          <cell r="E179">
            <v>1</v>
          </cell>
          <cell r="F179" t="str">
            <v>NO</v>
          </cell>
          <cell r="G179">
            <v>7.47</v>
          </cell>
          <cell r="H179" t="str">
            <v>Part Dump</v>
          </cell>
          <cell r="I179" t="str">
            <v>Galpão 9</v>
          </cell>
          <cell r="J179">
            <v>1200</v>
          </cell>
          <cell r="K179" t="str">
            <v>ATIVO</v>
          </cell>
          <cell r="L179"/>
          <cell r="M179" t="str">
            <v>Capital Circulante</v>
          </cell>
          <cell r="N179" t="str">
            <v>Sourcing</v>
          </cell>
          <cell r="O179">
            <v>1020</v>
          </cell>
          <cell r="P179">
            <v>800000015</v>
          </cell>
          <cell r="Q179" t="str">
            <v>TEKSID ALUMINIO</v>
          </cell>
          <cell r="R179" t="str">
            <v>Betim</v>
          </cell>
          <cell r="S179" t="str">
            <v>MG</v>
          </cell>
          <cell r="T179" t="str">
            <v>Brasil</v>
          </cell>
          <cell r="U179">
            <v>1</v>
          </cell>
          <cell r="V179" t="str">
            <v>TEKSID ALUMINIO-Betim--MG-FCA-FIRE/GSE</v>
          </cell>
          <cell r="W179" t="str">
            <v>MG</v>
          </cell>
          <cell r="X179" t="str">
            <v>Brazil</v>
          </cell>
          <cell r="Y179" t="str">
            <v>Supplier from GEMAP</v>
          </cell>
          <cell r="Z179" t="str">
            <v>World Sourced Parts</v>
          </cell>
          <cell r="AA179">
            <v>40.799999999999997</v>
          </cell>
          <cell r="AB179">
            <v>40.799999999999997</v>
          </cell>
          <cell r="AC179">
            <v>0</v>
          </cell>
          <cell r="AD179">
            <v>40.799999999999997</v>
          </cell>
          <cell r="AE179">
            <v>40.799999999999997</v>
          </cell>
          <cell r="AF179" t="str">
            <v/>
          </cell>
          <cell r="AG179" t="str">
            <v>PFEP Validado Op</v>
          </cell>
          <cell r="AH179" t="str">
            <v>T184</v>
          </cell>
          <cell r="AI179">
            <v>30</v>
          </cell>
          <cell r="AJ179" t="str">
            <v>PFEP Validado Op</v>
          </cell>
          <cell r="AK179"/>
          <cell r="AL179"/>
          <cell r="AM179"/>
          <cell r="AN179" t="str">
            <v>T184</v>
          </cell>
          <cell r="AO179">
            <v>8</v>
          </cell>
          <cell r="AP179">
            <v>4</v>
          </cell>
          <cell r="AQ179">
            <v>4</v>
          </cell>
          <cell r="AR179">
            <v>14.2</v>
          </cell>
          <cell r="AS179">
            <v>146</v>
          </cell>
          <cell r="AT179">
            <v>24.200000000000003</v>
          </cell>
          <cell r="AU179">
            <v>194</v>
          </cell>
          <cell r="AV179">
            <v>30</v>
          </cell>
          <cell r="AW179">
            <v>1.2</v>
          </cell>
          <cell r="AX179">
            <v>1</v>
          </cell>
          <cell r="AY179">
            <v>0.85</v>
          </cell>
          <cell r="AZ179" t="str">
            <v>NO</v>
          </cell>
          <cell r="BA179" t="str">
            <v/>
          </cell>
          <cell r="BB179" t="str">
            <v/>
          </cell>
          <cell r="BC179">
            <v>2</v>
          </cell>
          <cell r="BD179">
            <v>3</v>
          </cell>
          <cell r="BE179">
            <v>10</v>
          </cell>
        </row>
        <row r="180">
          <cell r="A180" t="str">
            <v>552732747800000015</v>
          </cell>
          <cell r="B180">
            <v>552732747</v>
          </cell>
          <cell r="C180" t="str">
            <v>CABECOTE MOTOR INF.SEMI-USINAD</v>
          </cell>
          <cell r="D180" t="str">
            <v>FIRE/GSE</v>
          </cell>
          <cell r="E180">
            <v>1</v>
          </cell>
          <cell r="F180" t="str">
            <v>NO</v>
          </cell>
          <cell r="G180">
            <v>7.47</v>
          </cell>
          <cell r="H180" t="str">
            <v>Part Dump</v>
          </cell>
          <cell r="I180" t="str">
            <v>Galpão 9</v>
          </cell>
          <cell r="J180">
            <v>1800</v>
          </cell>
          <cell r="K180" t="str">
            <v>ATIVO</v>
          </cell>
          <cell r="L180"/>
          <cell r="M180" t="str">
            <v>Capital Circulante</v>
          </cell>
          <cell r="N180" t="str">
            <v>Sourcing</v>
          </cell>
          <cell r="O180">
            <v>1020</v>
          </cell>
          <cell r="P180">
            <v>800000015</v>
          </cell>
          <cell r="Q180" t="str">
            <v>TEKSID ALUMINIO</v>
          </cell>
          <cell r="R180" t="str">
            <v>Betim</v>
          </cell>
          <cell r="S180" t="str">
            <v>MG</v>
          </cell>
          <cell r="T180" t="str">
            <v>Brasil</v>
          </cell>
          <cell r="U180">
            <v>1</v>
          </cell>
          <cell r="V180" t="str">
            <v>TEKSID ALUMINIO-Betim--MG-FCA-FIRE/GSE</v>
          </cell>
          <cell r="W180" t="str">
            <v>MG</v>
          </cell>
          <cell r="X180" t="str">
            <v>Brazil</v>
          </cell>
          <cell r="Y180" t="str">
            <v>Supplier from GEMAP</v>
          </cell>
          <cell r="Z180" t="str">
            <v>World Sourced Parts</v>
          </cell>
          <cell r="AA180">
            <v>61.2</v>
          </cell>
          <cell r="AB180">
            <v>61.2</v>
          </cell>
          <cell r="AC180">
            <v>0</v>
          </cell>
          <cell r="AD180">
            <v>61.2</v>
          </cell>
          <cell r="AE180">
            <v>61.199999999999996</v>
          </cell>
          <cell r="AF180" t="str">
            <v/>
          </cell>
          <cell r="AG180" t="str">
            <v>PFEP Validado Op</v>
          </cell>
          <cell r="AH180" t="str">
            <v>T184</v>
          </cell>
          <cell r="AI180">
            <v>30</v>
          </cell>
          <cell r="AJ180" t="str">
            <v>PFEP Validado Op</v>
          </cell>
          <cell r="AK180"/>
          <cell r="AL180"/>
          <cell r="AM180"/>
          <cell r="AN180" t="str">
            <v>T184</v>
          </cell>
          <cell r="AO180">
            <v>12</v>
          </cell>
          <cell r="AP180">
            <v>4</v>
          </cell>
          <cell r="AQ180">
            <v>4</v>
          </cell>
          <cell r="AR180">
            <v>14.2</v>
          </cell>
          <cell r="AS180">
            <v>219</v>
          </cell>
          <cell r="AT180">
            <v>24.200000000000003</v>
          </cell>
          <cell r="AU180">
            <v>291</v>
          </cell>
          <cell r="AV180">
            <v>30</v>
          </cell>
          <cell r="AW180">
            <v>1.2</v>
          </cell>
          <cell r="AX180">
            <v>1</v>
          </cell>
          <cell r="AY180">
            <v>0.85</v>
          </cell>
          <cell r="AZ180" t="str">
            <v>NO</v>
          </cell>
          <cell r="BA180" t="str">
            <v/>
          </cell>
          <cell r="BB180" t="str">
            <v/>
          </cell>
          <cell r="BC180">
            <v>2</v>
          </cell>
          <cell r="BD180">
            <v>3</v>
          </cell>
          <cell r="BE180">
            <v>10</v>
          </cell>
        </row>
        <row r="181">
          <cell r="A181" t="str">
            <v>463384921800000063</v>
          </cell>
          <cell r="B181">
            <v>463384921</v>
          </cell>
          <cell r="C181" t="str">
            <v>CABECOTE MOTOR INFERIOR</v>
          </cell>
          <cell r="D181" t="str">
            <v>FIRE/GSE</v>
          </cell>
          <cell r="E181">
            <v>1</v>
          </cell>
          <cell r="F181" t="str">
            <v>NO</v>
          </cell>
          <cell r="G181">
            <v>10</v>
          </cell>
          <cell r="H181" t="str">
            <v>Part Dump</v>
          </cell>
          <cell r="I181" t="str">
            <v>Galpão 9</v>
          </cell>
          <cell r="J181">
            <v>0</v>
          </cell>
          <cell r="K181" t="str">
            <v>ATIVO</v>
          </cell>
          <cell r="L181"/>
          <cell r="M181" t="str">
            <v>Capital Circulante</v>
          </cell>
          <cell r="N181" t="str">
            <v>Sourcing</v>
          </cell>
          <cell r="O181">
            <v>1251</v>
          </cell>
          <cell r="P181">
            <v>800000063</v>
          </cell>
          <cell r="Q181" t="str">
            <v>FIAT AUTO SPA</v>
          </cell>
          <cell r="R181" t="str">
            <v>Torino</v>
          </cell>
          <cell r="S181" t="str">
            <v>TO</v>
          </cell>
          <cell r="T181" t="str">
            <v>Italia</v>
          </cell>
          <cell r="U181">
            <v>1</v>
          </cell>
          <cell r="V181" t="str">
            <v>FIAT AUTO SPA-OUT-Italia-OUT-FIRE/GSE</v>
          </cell>
          <cell r="W181" t="str">
            <v>OUT</v>
          </cell>
          <cell r="X181" t="str">
            <v>Outside of Brazil</v>
          </cell>
          <cell r="Y181" t="str">
            <v>Supplier from GEMAP</v>
          </cell>
          <cell r="Z181" t="str">
            <v>World Sourced Parts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 t="str">
            <v/>
          </cell>
          <cell r="AG181" t="str">
            <v>Similarity same part</v>
          </cell>
          <cell r="AH181" t="str">
            <v>T233</v>
          </cell>
          <cell r="AI181">
            <v>8</v>
          </cell>
          <cell r="AJ181" t="str">
            <v>Similarity same part</v>
          </cell>
          <cell r="AK181"/>
          <cell r="AL181"/>
          <cell r="AM181"/>
          <cell r="AN181" t="str">
            <v>T233</v>
          </cell>
          <cell r="AO181">
            <v>0</v>
          </cell>
          <cell r="AP181">
            <v>1</v>
          </cell>
          <cell r="AQ181">
            <v>4</v>
          </cell>
          <cell r="AR181">
            <v>0</v>
          </cell>
          <cell r="AS181" t="b">
            <v>0</v>
          </cell>
          <cell r="AT181">
            <v>0</v>
          </cell>
          <cell r="AU181" t="b">
            <v>0</v>
          </cell>
          <cell r="AV181">
            <v>8</v>
          </cell>
          <cell r="AW181">
            <v>1.19</v>
          </cell>
          <cell r="AX181">
            <v>0.99</v>
          </cell>
          <cell r="AY181">
            <v>0.05</v>
          </cell>
          <cell r="AZ181" t="str">
            <v>NO</v>
          </cell>
          <cell r="BA181" t="str">
            <v/>
          </cell>
          <cell r="BB181" t="str">
            <v/>
          </cell>
          <cell r="BC181">
            <v>0</v>
          </cell>
          <cell r="BD181">
            <v>0</v>
          </cell>
          <cell r="BE181">
            <v>7</v>
          </cell>
        </row>
        <row r="182">
          <cell r="A182" t="str">
            <v>463513011800000063</v>
          </cell>
          <cell r="B182">
            <v>463513011</v>
          </cell>
          <cell r="C182" t="str">
            <v>CABECOTE MOTOR INFERIOR</v>
          </cell>
          <cell r="D182" t="str">
            <v>FIRE/GSE</v>
          </cell>
          <cell r="E182">
            <v>1</v>
          </cell>
          <cell r="F182" t="str">
            <v>YES</v>
          </cell>
          <cell r="G182">
            <v>10</v>
          </cell>
          <cell r="H182" t="str">
            <v>Part Dump</v>
          </cell>
          <cell r="I182" t="str">
            <v>Galpão 9</v>
          </cell>
          <cell r="J182">
            <v>0</v>
          </cell>
          <cell r="K182" t="str">
            <v>INATIVO</v>
          </cell>
          <cell r="L182"/>
          <cell r="M182" t="str">
            <v>Capital Circulante</v>
          </cell>
          <cell r="N182" t="str">
            <v>INATIVO</v>
          </cell>
          <cell r="O182">
            <v>1251</v>
          </cell>
          <cell r="P182">
            <v>800000063</v>
          </cell>
          <cell r="Q182" t="str">
            <v>FIAT AUTO SPA</v>
          </cell>
          <cell r="R182" t="str">
            <v>Torino</v>
          </cell>
          <cell r="S182" t="str">
            <v>TO</v>
          </cell>
          <cell r="T182" t="str">
            <v>Italia</v>
          </cell>
          <cell r="U182">
            <v>1</v>
          </cell>
          <cell r="V182" t="str">
            <v>FIAT AUTO SPA-OUT-Italia-OUT-FIRE/GSE</v>
          </cell>
          <cell r="W182" t="str">
            <v>OUT</v>
          </cell>
          <cell r="X182" t="str">
            <v>Outside of Brazil</v>
          </cell>
          <cell r="Y182" t="str">
            <v>Supplier from GEMAP</v>
          </cell>
          <cell r="Z182" t="str">
            <v>INATIVO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 t="str">
            <v/>
          </cell>
          <cell r="AG182">
            <v>0</v>
          </cell>
          <cell r="AH182"/>
          <cell r="AI182"/>
          <cell r="AJ182"/>
          <cell r="AK182"/>
          <cell r="AL182"/>
          <cell r="AM182"/>
          <cell r="AN182">
            <v>0</v>
          </cell>
          <cell r="AO182">
            <v>0</v>
          </cell>
          <cell r="AP182">
            <v>1</v>
          </cell>
          <cell r="AQ182">
            <v>4</v>
          </cell>
          <cell r="AR182">
            <v>0</v>
          </cell>
          <cell r="AS182" t="b">
            <v>0</v>
          </cell>
          <cell r="AT182">
            <v>0</v>
          </cell>
          <cell r="AU182" t="b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 t="str">
            <v>NO</v>
          </cell>
          <cell r="BA182" t="str">
            <v/>
          </cell>
          <cell r="BB182" t="str">
            <v/>
          </cell>
          <cell r="BC182">
            <v>0</v>
          </cell>
          <cell r="BD182">
            <v>0</v>
          </cell>
          <cell r="BE182">
            <v>0</v>
          </cell>
        </row>
        <row r="183">
          <cell r="A183" t="str">
            <v>463491820800007743</v>
          </cell>
          <cell r="B183">
            <v>463491820</v>
          </cell>
          <cell r="C183" t="str">
            <v>CABECOTE MOTOR INFERIOR COMPLE</v>
          </cell>
          <cell r="D183" t="str">
            <v>FIRE/GSE</v>
          </cell>
          <cell r="E183">
            <v>1</v>
          </cell>
          <cell r="F183" t="str">
            <v>YES</v>
          </cell>
          <cell r="G183">
            <v>10</v>
          </cell>
          <cell r="H183" t="str">
            <v>Similarity</v>
          </cell>
          <cell r="I183"/>
          <cell r="J183">
            <v>0</v>
          </cell>
          <cell r="K183" t="str">
            <v>INATIVO</v>
          </cell>
          <cell r="L183"/>
          <cell r="M183" t="str">
            <v>Capital Circulante</v>
          </cell>
          <cell r="N183" t="str">
            <v>INATIVO</v>
          </cell>
          <cell r="O183">
            <v>1302</v>
          </cell>
          <cell r="P183">
            <v>800007743</v>
          </cell>
          <cell r="Q183" t="str">
            <v>FIAT POLAND</v>
          </cell>
          <cell r="R183" t="str">
            <v>Bielsco B</v>
          </cell>
          <cell r="S183" t="str">
            <v>43</v>
          </cell>
          <cell r="T183" t="str">
            <v>Polonia</v>
          </cell>
          <cell r="U183">
            <v>1</v>
          </cell>
          <cell r="V183" t="str">
            <v>FIAT POLAND-OUT-Polonia-OUT-FIRE/GSE</v>
          </cell>
          <cell r="W183" t="str">
            <v>OUT</v>
          </cell>
          <cell r="X183" t="str">
            <v>Outside of Brazil</v>
          </cell>
          <cell r="Y183" t="str">
            <v>Supplier from GEMAP</v>
          </cell>
          <cell r="Z183" t="str">
            <v>INATIVO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  <cell r="AG183">
            <v>0</v>
          </cell>
          <cell r="AH183"/>
          <cell r="AI183"/>
          <cell r="AJ183"/>
          <cell r="AK183"/>
          <cell r="AL183"/>
          <cell r="AM183"/>
          <cell r="AN183">
            <v>0</v>
          </cell>
          <cell r="AO183">
            <v>0</v>
          </cell>
          <cell r="AP183">
            <v>1</v>
          </cell>
          <cell r="AQ183">
            <v>4</v>
          </cell>
          <cell r="AR183">
            <v>0</v>
          </cell>
          <cell r="AS183" t="b">
            <v>0</v>
          </cell>
          <cell r="AT183">
            <v>0</v>
          </cell>
          <cell r="AU183" t="b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 t="str">
            <v>NO</v>
          </cell>
          <cell r="BA183" t="str">
            <v/>
          </cell>
          <cell r="BB183" t="str">
            <v/>
          </cell>
          <cell r="BC183">
            <v>0</v>
          </cell>
          <cell r="BD183">
            <v>0</v>
          </cell>
          <cell r="BE183">
            <v>0</v>
          </cell>
        </row>
        <row r="184">
          <cell r="A184" t="str">
            <v>463516930800007743</v>
          </cell>
          <cell r="B184">
            <v>463516930</v>
          </cell>
          <cell r="C184" t="str">
            <v>CABECOTE MOTOR INFERIOR COMPLE</v>
          </cell>
          <cell r="D184" t="str">
            <v>FIRE/GSE</v>
          </cell>
          <cell r="E184">
            <v>1</v>
          </cell>
          <cell r="F184" t="str">
            <v>YES</v>
          </cell>
          <cell r="G184">
            <v>10</v>
          </cell>
          <cell r="H184" t="str">
            <v>Similarity</v>
          </cell>
          <cell r="I184"/>
          <cell r="J184">
            <v>0</v>
          </cell>
          <cell r="K184" t="str">
            <v>INATIVO</v>
          </cell>
          <cell r="L184"/>
          <cell r="M184" t="str">
            <v>Capital Circulante</v>
          </cell>
          <cell r="N184" t="str">
            <v>INATIVO</v>
          </cell>
          <cell r="O184">
            <v>1302</v>
          </cell>
          <cell r="P184">
            <v>800007743</v>
          </cell>
          <cell r="Q184" t="str">
            <v>FIAT POLAND</v>
          </cell>
          <cell r="R184" t="str">
            <v>Bielsco B</v>
          </cell>
          <cell r="S184" t="str">
            <v>43</v>
          </cell>
          <cell r="T184" t="str">
            <v>Polonia</v>
          </cell>
          <cell r="U184">
            <v>1</v>
          </cell>
          <cell r="V184" t="str">
            <v>FIAT POLAND-OUT-Polonia-OUT-FIRE/GSE</v>
          </cell>
          <cell r="W184" t="str">
            <v>OUT</v>
          </cell>
          <cell r="X184" t="str">
            <v>Outside of Brazil</v>
          </cell>
          <cell r="Y184" t="str">
            <v>Supplier from GEMAP</v>
          </cell>
          <cell r="Z184" t="str">
            <v>INATIVO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  <cell r="AG184">
            <v>0</v>
          </cell>
          <cell r="AH184"/>
          <cell r="AI184"/>
          <cell r="AJ184"/>
          <cell r="AK184"/>
          <cell r="AL184"/>
          <cell r="AM184"/>
          <cell r="AN184">
            <v>0</v>
          </cell>
          <cell r="AO184">
            <v>0</v>
          </cell>
          <cell r="AP184">
            <v>1</v>
          </cell>
          <cell r="AQ184">
            <v>4</v>
          </cell>
          <cell r="AR184">
            <v>0</v>
          </cell>
          <cell r="AS184" t="b">
            <v>0</v>
          </cell>
          <cell r="AT184">
            <v>0</v>
          </cell>
          <cell r="AU184" t="b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 t="str">
            <v>NO</v>
          </cell>
          <cell r="BA184" t="str">
            <v/>
          </cell>
          <cell r="BB184" t="str">
            <v/>
          </cell>
          <cell r="BC184">
            <v>0</v>
          </cell>
          <cell r="BD184">
            <v>0</v>
          </cell>
          <cell r="BE184">
            <v>0</v>
          </cell>
        </row>
        <row r="185">
          <cell r="A185" t="str">
            <v>552732711800000063</v>
          </cell>
          <cell r="B185">
            <v>552732711</v>
          </cell>
          <cell r="C185" t="str">
            <v>CABECOTE MOTOR N3</v>
          </cell>
          <cell r="D185" t="str">
            <v>FIRE/GSE</v>
          </cell>
          <cell r="E185">
            <v>1</v>
          </cell>
          <cell r="F185" t="str">
            <v>YES</v>
          </cell>
          <cell r="G185">
            <v>10</v>
          </cell>
          <cell r="H185" t="str">
            <v>Similarity</v>
          </cell>
          <cell r="I185" t="str">
            <v>Galpão 9</v>
          </cell>
          <cell r="J185">
            <v>0</v>
          </cell>
          <cell r="K185" t="str">
            <v>INATIVO</v>
          </cell>
          <cell r="L185"/>
          <cell r="M185" t="str">
            <v>Capital Circulante</v>
          </cell>
          <cell r="N185" t="str">
            <v>INATIVO</v>
          </cell>
          <cell r="O185">
            <v>1251</v>
          </cell>
          <cell r="P185">
            <v>800000063</v>
          </cell>
          <cell r="Q185" t="str">
            <v>FIAT AUTO SPA</v>
          </cell>
          <cell r="R185" t="str">
            <v>Torino</v>
          </cell>
          <cell r="S185" t="str">
            <v>TO</v>
          </cell>
          <cell r="T185" t="str">
            <v>Italia</v>
          </cell>
          <cell r="U185">
            <v>1</v>
          </cell>
          <cell r="V185" t="str">
            <v>FIAT AUTO SPA-OUT-Italia-OUT-FIRE/GSE</v>
          </cell>
          <cell r="W185" t="str">
            <v>OUT</v>
          </cell>
          <cell r="X185" t="str">
            <v>Outside of Brazil</v>
          </cell>
          <cell r="Y185" t="str">
            <v>Supplier from GEMAP</v>
          </cell>
          <cell r="Z185" t="str">
            <v>INATIVO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 t="str">
            <v/>
          </cell>
          <cell r="AG185">
            <v>0</v>
          </cell>
          <cell r="AH185"/>
          <cell r="AI185"/>
          <cell r="AJ185"/>
          <cell r="AK185"/>
          <cell r="AL185"/>
          <cell r="AM185"/>
          <cell r="AN185">
            <v>0</v>
          </cell>
          <cell r="AO185">
            <v>0</v>
          </cell>
          <cell r="AP185">
            <v>1</v>
          </cell>
          <cell r="AQ185">
            <v>4</v>
          </cell>
          <cell r="AR185">
            <v>0</v>
          </cell>
          <cell r="AS185" t="b">
            <v>0</v>
          </cell>
          <cell r="AT185">
            <v>0</v>
          </cell>
          <cell r="AU185" t="b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 t="str">
            <v>NO</v>
          </cell>
          <cell r="BA185" t="str">
            <v/>
          </cell>
          <cell r="BB185" t="str">
            <v/>
          </cell>
          <cell r="BC185">
            <v>0</v>
          </cell>
          <cell r="BD185">
            <v>0</v>
          </cell>
          <cell r="BE185">
            <v>0</v>
          </cell>
        </row>
        <row r="186">
          <cell r="A186" t="str">
            <v>552190037800000015</v>
          </cell>
          <cell r="B186">
            <v>552190037</v>
          </cell>
          <cell r="C186" t="str">
            <v>CABECOTE MOTOR SEMI-USINADO(1.</v>
          </cell>
          <cell r="D186" t="str">
            <v>FIRE/GSE</v>
          </cell>
          <cell r="E186">
            <v>1</v>
          </cell>
          <cell r="F186" t="str">
            <v>NO</v>
          </cell>
          <cell r="G186">
            <v>7.67</v>
          </cell>
          <cell r="H186" t="str">
            <v>Part Dump</v>
          </cell>
          <cell r="I186" t="str">
            <v>Galpão 9</v>
          </cell>
          <cell r="J186">
            <v>400</v>
          </cell>
          <cell r="K186" t="str">
            <v>ATIVO</v>
          </cell>
          <cell r="L186"/>
          <cell r="M186" t="str">
            <v>Capital Circulante</v>
          </cell>
          <cell r="N186" t="str">
            <v>Sourcing</v>
          </cell>
          <cell r="O186">
            <v>1020</v>
          </cell>
          <cell r="P186">
            <v>800000015</v>
          </cell>
          <cell r="Q186" t="str">
            <v>TEKSID ALUMINIO</v>
          </cell>
          <cell r="R186" t="str">
            <v>Betim</v>
          </cell>
          <cell r="S186" t="str">
            <v>MG</v>
          </cell>
          <cell r="T186" t="str">
            <v>Brasil</v>
          </cell>
          <cell r="U186">
            <v>1</v>
          </cell>
          <cell r="V186" t="str">
            <v>TEKSID ALUMINIO-Betim--MG-FCA-FIRE/GSE</v>
          </cell>
          <cell r="W186" t="str">
            <v>MG</v>
          </cell>
          <cell r="X186" t="str">
            <v>Brazil</v>
          </cell>
          <cell r="Y186" t="str">
            <v>Supplier from GEMAP</v>
          </cell>
          <cell r="Z186" t="str">
            <v>World Sourced Parts</v>
          </cell>
          <cell r="AA186">
            <v>5.2550299999999996</v>
          </cell>
          <cell r="AB186">
            <v>5.2550299999999996</v>
          </cell>
          <cell r="AC186">
            <v>0</v>
          </cell>
          <cell r="AD186">
            <v>5.2550299999999996</v>
          </cell>
          <cell r="AE186">
            <v>5.2550299999999996</v>
          </cell>
          <cell r="AF186" t="str">
            <v/>
          </cell>
          <cell r="AG186" t="str">
            <v>Elog F</v>
          </cell>
          <cell r="AH186" t="str">
            <v>TGVB</v>
          </cell>
          <cell r="AI186">
            <v>80</v>
          </cell>
          <cell r="AJ186" t="str">
            <v>Elog F</v>
          </cell>
          <cell r="AK186"/>
          <cell r="AL186"/>
          <cell r="AM186"/>
          <cell r="AN186" t="str">
            <v>TGVB</v>
          </cell>
          <cell r="AO186">
            <v>1</v>
          </cell>
          <cell r="AP186">
            <v>4</v>
          </cell>
          <cell r="AQ186">
            <v>4</v>
          </cell>
          <cell r="AR186">
            <v>14.2</v>
          </cell>
          <cell r="AS186">
            <v>19</v>
          </cell>
          <cell r="AT186">
            <v>24.200000000000003</v>
          </cell>
          <cell r="AU186">
            <v>25</v>
          </cell>
          <cell r="AV186">
            <v>80</v>
          </cell>
          <cell r="AW186">
            <v>1.21</v>
          </cell>
          <cell r="AX186">
            <v>1.01</v>
          </cell>
          <cell r="AY186">
            <v>0.86</v>
          </cell>
          <cell r="AZ186" t="str">
            <v>NO</v>
          </cell>
          <cell r="BA186" t="str">
            <v/>
          </cell>
          <cell r="BB186" t="str">
            <v/>
          </cell>
          <cell r="BC186">
            <v>2</v>
          </cell>
          <cell r="BD186">
            <v>3</v>
          </cell>
          <cell r="BE186">
            <v>3</v>
          </cell>
        </row>
        <row r="187">
          <cell r="A187" t="str">
            <v>552451947800000015</v>
          </cell>
          <cell r="B187">
            <v>552451947</v>
          </cell>
          <cell r="C187" t="str">
            <v>CABECOTE MOTOR SEMI-USINADO(1.</v>
          </cell>
          <cell r="D187" t="str">
            <v>FIRE/GSE</v>
          </cell>
          <cell r="E187">
            <v>1</v>
          </cell>
          <cell r="F187" t="str">
            <v>NO</v>
          </cell>
          <cell r="G187">
            <v>6.8390000000000004</v>
          </cell>
          <cell r="H187" t="str">
            <v>Part Dump</v>
          </cell>
          <cell r="I187" t="str">
            <v>Galpão 9</v>
          </cell>
          <cell r="J187">
            <v>0</v>
          </cell>
          <cell r="K187" t="str">
            <v>ATIVO</v>
          </cell>
          <cell r="L187"/>
          <cell r="M187" t="str">
            <v>Capital Circulante</v>
          </cell>
          <cell r="N187" t="str">
            <v>Sourcing</v>
          </cell>
          <cell r="O187">
            <v>1020</v>
          </cell>
          <cell r="P187">
            <v>800000015</v>
          </cell>
          <cell r="Q187" t="str">
            <v>TEKSID ALUMINIO</v>
          </cell>
          <cell r="R187" t="str">
            <v>Betim</v>
          </cell>
          <cell r="S187" t="str">
            <v>MG</v>
          </cell>
          <cell r="T187" t="str">
            <v>Brasil</v>
          </cell>
          <cell r="U187">
            <v>1</v>
          </cell>
          <cell r="V187" t="str">
            <v>TEKSID ALUMINIO-Betim--MG-FCA-FIRE/GSE</v>
          </cell>
          <cell r="W187" t="str">
            <v>MG</v>
          </cell>
          <cell r="X187" t="str">
            <v>Brazil</v>
          </cell>
          <cell r="Y187" t="str">
            <v>Supplier from GEMAP</v>
          </cell>
          <cell r="Z187" t="str">
            <v>World Sourced Parts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 t="str">
            <v/>
          </cell>
          <cell r="AG187" t="str">
            <v>Elog F</v>
          </cell>
          <cell r="AH187" t="str">
            <v>TGVB</v>
          </cell>
          <cell r="AI187">
            <v>80</v>
          </cell>
          <cell r="AJ187" t="str">
            <v>Elog F</v>
          </cell>
          <cell r="AK187"/>
          <cell r="AL187"/>
          <cell r="AM187"/>
          <cell r="AN187" t="str">
            <v>TGVB</v>
          </cell>
          <cell r="AO187">
            <v>0</v>
          </cell>
          <cell r="AP187">
            <v>4</v>
          </cell>
          <cell r="AQ187">
            <v>4</v>
          </cell>
          <cell r="AR187">
            <v>14.2</v>
          </cell>
          <cell r="AS187">
            <v>0</v>
          </cell>
          <cell r="AT187">
            <v>24.200000000000003</v>
          </cell>
          <cell r="AU187">
            <v>0</v>
          </cell>
          <cell r="AV187">
            <v>80</v>
          </cell>
          <cell r="AW187">
            <v>1.21</v>
          </cell>
          <cell r="AX187">
            <v>1.01</v>
          </cell>
          <cell r="AY187">
            <v>0.86</v>
          </cell>
          <cell r="AZ187" t="str">
            <v>NO</v>
          </cell>
          <cell r="BA187" t="str">
            <v/>
          </cell>
          <cell r="BB187" t="str">
            <v/>
          </cell>
          <cell r="BC187">
            <v>2</v>
          </cell>
          <cell r="BD187">
            <v>3</v>
          </cell>
          <cell r="BE187">
            <v>3</v>
          </cell>
        </row>
        <row r="188">
          <cell r="A188" t="str">
            <v>552718687800000015</v>
          </cell>
          <cell r="B188">
            <v>552718687</v>
          </cell>
          <cell r="C188" t="str">
            <v>CABECOTE MOTOR SEMI-USINADO(1.</v>
          </cell>
          <cell r="D188" t="str">
            <v>FIRE/GSE</v>
          </cell>
          <cell r="E188">
            <v>1</v>
          </cell>
          <cell r="F188" t="str">
            <v>NO</v>
          </cell>
          <cell r="G188">
            <v>6.81</v>
          </cell>
          <cell r="H188" t="str">
            <v>Part Dump</v>
          </cell>
          <cell r="I188" t="str">
            <v>Galpão 9</v>
          </cell>
          <cell r="J188">
            <v>0</v>
          </cell>
          <cell r="K188" t="str">
            <v>ATIVO</v>
          </cell>
          <cell r="L188"/>
          <cell r="M188" t="str">
            <v>Capital Circulante</v>
          </cell>
          <cell r="N188" t="str">
            <v>Sourcing</v>
          </cell>
          <cell r="O188">
            <v>1020</v>
          </cell>
          <cell r="P188">
            <v>800000015</v>
          </cell>
          <cell r="Q188" t="str">
            <v>TEKSID ALUMINIO</v>
          </cell>
          <cell r="R188" t="str">
            <v>Betim</v>
          </cell>
          <cell r="S188" t="str">
            <v>MG</v>
          </cell>
          <cell r="T188" t="str">
            <v>Brasil</v>
          </cell>
          <cell r="U188">
            <v>1</v>
          </cell>
          <cell r="V188" t="str">
            <v>TEKSID ALUMINIO-Betim--MG-FCA-FIRE/GSE</v>
          </cell>
          <cell r="W188" t="str">
            <v>MG</v>
          </cell>
          <cell r="X188" t="str">
            <v>Brazil</v>
          </cell>
          <cell r="Y188" t="str">
            <v>Supplier from GEMAP</v>
          </cell>
          <cell r="Z188" t="str">
            <v>World Sourced Parts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 t="str">
            <v/>
          </cell>
          <cell r="AG188" t="str">
            <v>Elog F</v>
          </cell>
          <cell r="AH188" t="str">
            <v>TGVB</v>
          </cell>
          <cell r="AI188">
            <v>80</v>
          </cell>
          <cell r="AJ188" t="str">
            <v>Elog F</v>
          </cell>
          <cell r="AK188"/>
          <cell r="AL188"/>
          <cell r="AM188"/>
          <cell r="AN188" t="str">
            <v>TGVB</v>
          </cell>
          <cell r="AO188">
            <v>0</v>
          </cell>
          <cell r="AP188">
            <v>4</v>
          </cell>
          <cell r="AQ188">
            <v>4</v>
          </cell>
          <cell r="AR188">
            <v>14.2</v>
          </cell>
          <cell r="AS188">
            <v>0</v>
          </cell>
          <cell r="AT188">
            <v>24.200000000000003</v>
          </cell>
          <cell r="AU188">
            <v>0</v>
          </cell>
          <cell r="AV188">
            <v>80</v>
          </cell>
          <cell r="AW188">
            <v>1.21</v>
          </cell>
          <cell r="AX188">
            <v>1.01</v>
          </cell>
          <cell r="AY188">
            <v>0.86</v>
          </cell>
          <cell r="AZ188" t="str">
            <v>NO</v>
          </cell>
          <cell r="BA188" t="str">
            <v/>
          </cell>
          <cell r="BB188" t="str">
            <v/>
          </cell>
          <cell r="BC188">
            <v>2</v>
          </cell>
          <cell r="BD188">
            <v>3</v>
          </cell>
          <cell r="BE188">
            <v>3</v>
          </cell>
        </row>
        <row r="189">
          <cell r="A189" t="str">
            <v>976510450800006295</v>
          </cell>
          <cell r="B189">
            <v>976510450</v>
          </cell>
          <cell r="C189" t="str">
            <v>CAIXA CAMBIO C513 SEMI-USINADA</v>
          </cell>
          <cell r="D189" t="str">
            <v>MECA</v>
          </cell>
          <cell r="E189">
            <v>1</v>
          </cell>
          <cell r="F189" t="str">
            <v>NO</v>
          </cell>
          <cell r="G189">
            <v>6.44</v>
          </cell>
          <cell r="H189" t="str">
            <v>Part Dump</v>
          </cell>
          <cell r="I189" t="str">
            <v>Galpão 9</v>
          </cell>
          <cell r="J189">
            <v>0</v>
          </cell>
          <cell r="K189" t="str">
            <v>ATIVO</v>
          </cell>
          <cell r="L189"/>
          <cell r="M189" t="str">
            <v>Capital Circulante</v>
          </cell>
          <cell r="N189" t="str">
            <v>Sourcing</v>
          </cell>
          <cell r="O189">
            <v>56589</v>
          </cell>
          <cell r="P189">
            <v>800006295</v>
          </cell>
          <cell r="Q189" t="str">
            <v>OMR</v>
          </cell>
          <cell r="R189" t="str">
            <v>Sete Lagoas</v>
          </cell>
          <cell r="S189" t="str">
            <v>MG</v>
          </cell>
          <cell r="T189" t="str">
            <v>Brasil</v>
          </cell>
          <cell r="U189">
            <v>1</v>
          </cell>
          <cell r="V189" t="str">
            <v>OMR-Sete Lagoas--MG-FCA-MECA</v>
          </cell>
          <cell r="W189" t="str">
            <v>MG</v>
          </cell>
          <cell r="X189" t="str">
            <v>Brazil</v>
          </cell>
          <cell r="Y189" t="str">
            <v>Supplier from GEMAP</v>
          </cell>
          <cell r="Z189" t="str">
            <v>World Sourced Parts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 t="str">
            <v/>
          </cell>
          <cell r="AG189" t="str">
            <v>Elog F</v>
          </cell>
          <cell r="AH189" t="str">
            <v>THWZ</v>
          </cell>
          <cell r="AI189">
            <v>50</v>
          </cell>
          <cell r="AJ189" t="str">
            <v>Elog F</v>
          </cell>
          <cell r="AK189"/>
          <cell r="AL189"/>
          <cell r="AM189"/>
          <cell r="AN189" t="str">
            <v>THWZ</v>
          </cell>
          <cell r="AO189">
            <v>0</v>
          </cell>
          <cell r="AP189">
            <v>1</v>
          </cell>
          <cell r="AQ189">
            <v>4</v>
          </cell>
          <cell r="AR189">
            <v>14.2</v>
          </cell>
          <cell r="AS189">
            <v>0</v>
          </cell>
          <cell r="AT189">
            <v>24.200000000000003</v>
          </cell>
          <cell r="AU189">
            <v>0</v>
          </cell>
          <cell r="AV189">
            <v>50</v>
          </cell>
          <cell r="AW189">
            <v>1.2</v>
          </cell>
          <cell r="AX189">
            <v>1</v>
          </cell>
          <cell r="AY189">
            <v>0.15</v>
          </cell>
          <cell r="AZ189" t="str">
            <v>YES</v>
          </cell>
          <cell r="BA189">
            <v>5</v>
          </cell>
          <cell r="BB189">
            <v>1</v>
          </cell>
          <cell r="BC189">
            <v>2</v>
          </cell>
          <cell r="BD189">
            <v>3</v>
          </cell>
          <cell r="BE189">
            <v>3</v>
          </cell>
        </row>
        <row r="190">
          <cell r="A190" t="str">
            <v>552740597800006295</v>
          </cell>
          <cell r="B190">
            <v>552740597</v>
          </cell>
          <cell r="C190" t="str">
            <v>CAIXA CAMBIO SEMI-USINADA  C51</v>
          </cell>
          <cell r="D190" t="str">
            <v>MECA</v>
          </cell>
          <cell r="E190">
            <v>1</v>
          </cell>
          <cell r="F190" t="str">
            <v>NO</v>
          </cell>
          <cell r="G190">
            <v>6.44</v>
          </cell>
          <cell r="H190" t="str">
            <v>Part Dump</v>
          </cell>
          <cell r="I190" t="str">
            <v>Galpão 9</v>
          </cell>
          <cell r="J190">
            <v>0</v>
          </cell>
          <cell r="K190" t="str">
            <v>ATIVO</v>
          </cell>
          <cell r="L190"/>
          <cell r="M190" t="str">
            <v>Capital Circulante</v>
          </cell>
          <cell r="N190" t="str">
            <v>Sourcing</v>
          </cell>
          <cell r="O190">
            <v>56589</v>
          </cell>
          <cell r="P190">
            <v>800006295</v>
          </cell>
          <cell r="Q190" t="str">
            <v>OMR</v>
          </cell>
          <cell r="R190" t="str">
            <v>Sete Lagoas</v>
          </cell>
          <cell r="S190" t="str">
            <v>MG</v>
          </cell>
          <cell r="T190" t="str">
            <v>Brasil</v>
          </cell>
          <cell r="U190">
            <v>1</v>
          </cell>
          <cell r="V190" t="str">
            <v>OMR-Sete Lagoas--MG-FCA-MECA</v>
          </cell>
          <cell r="W190" t="str">
            <v>MG</v>
          </cell>
          <cell r="X190" t="str">
            <v>Brazil</v>
          </cell>
          <cell r="Y190" t="str">
            <v>Supplier from GEMAP</v>
          </cell>
          <cell r="Z190" t="str">
            <v>World Sourced Parts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 t="str">
            <v/>
          </cell>
          <cell r="AG190" t="str">
            <v>Elog F</v>
          </cell>
          <cell r="AH190" t="str">
            <v>THWZ</v>
          </cell>
          <cell r="AI190">
            <v>50</v>
          </cell>
          <cell r="AJ190" t="str">
            <v>Elog F</v>
          </cell>
          <cell r="AK190"/>
          <cell r="AL190"/>
          <cell r="AM190"/>
          <cell r="AN190" t="str">
            <v>THWZ</v>
          </cell>
          <cell r="AO190">
            <v>0</v>
          </cell>
          <cell r="AP190">
            <v>1</v>
          </cell>
          <cell r="AQ190">
            <v>4</v>
          </cell>
          <cell r="AR190">
            <v>14.2</v>
          </cell>
          <cell r="AS190">
            <v>0</v>
          </cell>
          <cell r="AT190">
            <v>24.200000000000003</v>
          </cell>
          <cell r="AU190">
            <v>0</v>
          </cell>
          <cell r="AV190">
            <v>50</v>
          </cell>
          <cell r="AW190">
            <v>1.2</v>
          </cell>
          <cell r="AX190">
            <v>1</v>
          </cell>
          <cell r="AY190">
            <v>0.15</v>
          </cell>
          <cell r="AZ190" t="str">
            <v>YES</v>
          </cell>
          <cell r="BA190">
            <v>5</v>
          </cell>
          <cell r="BB190">
            <v>1</v>
          </cell>
          <cell r="BC190">
            <v>2</v>
          </cell>
          <cell r="BD190">
            <v>3</v>
          </cell>
          <cell r="BE190">
            <v>3</v>
          </cell>
        </row>
        <row r="191">
          <cell r="A191" t="str">
            <v>552593471800000094</v>
          </cell>
          <cell r="B191">
            <v>552593471</v>
          </cell>
          <cell r="C191" t="str">
            <v>CAIXA DE CAMBIO</v>
          </cell>
          <cell r="D191" t="str">
            <v>MECA</v>
          </cell>
          <cell r="E191">
            <v>1</v>
          </cell>
          <cell r="F191" t="str">
            <v>YES</v>
          </cell>
          <cell r="G191">
            <v>5</v>
          </cell>
          <cell r="H191" t="str">
            <v>similarity</v>
          </cell>
          <cell r="I191" t="str">
            <v>Galpão 9</v>
          </cell>
          <cell r="J191">
            <v>0</v>
          </cell>
          <cell r="K191" t="str">
            <v>INATIVO</v>
          </cell>
          <cell r="L191"/>
          <cell r="M191" t="str">
            <v>Capital Circulante</v>
          </cell>
          <cell r="N191" t="str">
            <v>INATIVO</v>
          </cell>
          <cell r="O191">
            <v>1283</v>
          </cell>
          <cell r="P191">
            <v>800000094</v>
          </cell>
          <cell r="Q191" t="str">
            <v>FIAT AUTO ARGENTINA</v>
          </cell>
          <cell r="R191" t="str">
            <v>Cordoba</v>
          </cell>
          <cell r="S191" t="str">
            <v>03</v>
          </cell>
          <cell r="T191" t="str">
            <v>Argentina</v>
          </cell>
          <cell r="U191">
            <v>1</v>
          </cell>
          <cell r="V191" t="str">
            <v>FIAT AUTO ARGENTINA-OUT-Argentina-OUT-MECA</v>
          </cell>
          <cell r="W191" t="str">
            <v>OUT</v>
          </cell>
          <cell r="X191" t="str">
            <v>Outside of Brazil</v>
          </cell>
          <cell r="Y191" t="str">
            <v>Supplier from GEMAP</v>
          </cell>
          <cell r="Z191" t="str">
            <v>INATIVO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 t="str">
            <v/>
          </cell>
          <cell r="AG191">
            <v>0</v>
          </cell>
          <cell r="AH191"/>
          <cell r="AI191"/>
          <cell r="AJ191"/>
          <cell r="AK191"/>
          <cell r="AL191"/>
          <cell r="AM191"/>
          <cell r="AN191">
            <v>0</v>
          </cell>
          <cell r="AO191">
            <v>0</v>
          </cell>
          <cell r="AP191">
            <v>1</v>
          </cell>
          <cell r="AQ191">
            <v>4</v>
          </cell>
          <cell r="AR191">
            <v>0</v>
          </cell>
          <cell r="AS191" t="b">
            <v>0</v>
          </cell>
          <cell r="AT191">
            <v>0</v>
          </cell>
          <cell r="AU191" t="b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 t="str">
            <v>NO</v>
          </cell>
          <cell r="BA191" t="str">
            <v/>
          </cell>
          <cell r="BB191" t="str">
            <v/>
          </cell>
          <cell r="BC191">
            <v>0</v>
          </cell>
          <cell r="BD191">
            <v>0</v>
          </cell>
          <cell r="BE191">
            <v>0</v>
          </cell>
        </row>
        <row r="192">
          <cell r="A192" t="str">
            <v>463528228800006295</v>
          </cell>
          <cell r="B192">
            <v>463528228</v>
          </cell>
          <cell r="C192" t="str">
            <v>CAIXA DE CAMBIO C513 SEMI-USIN</v>
          </cell>
          <cell r="D192" t="str">
            <v>MECA</v>
          </cell>
          <cell r="E192">
            <v>1</v>
          </cell>
          <cell r="F192" t="str">
            <v>NO</v>
          </cell>
          <cell r="G192">
            <v>4.0940000000000003</v>
          </cell>
          <cell r="H192" t="str">
            <v>Similarity</v>
          </cell>
          <cell r="I192"/>
          <cell r="J192">
            <v>0</v>
          </cell>
          <cell r="K192" t="str">
            <v>ATIVO</v>
          </cell>
          <cell r="L192"/>
          <cell r="M192" t="str">
            <v>Capital Circulante</v>
          </cell>
          <cell r="N192" t="str">
            <v>Sourcing</v>
          </cell>
          <cell r="O192">
            <v>56589</v>
          </cell>
          <cell r="P192">
            <v>800006295</v>
          </cell>
          <cell r="Q192" t="str">
            <v>OMR</v>
          </cell>
          <cell r="R192" t="str">
            <v>Sete Lagoas</v>
          </cell>
          <cell r="S192" t="str">
            <v>MG</v>
          </cell>
          <cell r="T192" t="str">
            <v>Brasil</v>
          </cell>
          <cell r="U192">
            <v>1</v>
          </cell>
          <cell r="V192" t="str">
            <v>OMR-Sete Lagoas--MG-FCA-MECA</v>
          </cell>
          <cell r="W192" t="str">
            <v>MG</v>
          </cell>
          <cell r="X192" t="str">
            <v>Brazil</v>
          </cell>
          <cell r="Y192" t="str">
            <v>Supplier from GEMAP</v>
          </cell>
          <cell r="Z192" t="str">
            <v>World Sourced Parts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  <cell r="AG192" t="str">
            <v>Elog F</v>
          </cell>
          <cell r="AH192" t="str">
            <v>THWZ</v>
          </cell>
          <cell r="AI192">
            <v>50</v>
          </cell>
          <cell r="AJ192" t="str">
            <v>Elog F</v>
          </cell>
          <cell r="AK192"/>
          <cell r="AL192"/>
          <cell r="AM192"/>
          <cell r="AN192" t="str">
            <v>THWZ</v>
          </cell>
          <cell r="AO192">
            <v>0</v>
          </cell>
          <cell r="AP192">
            <v>1</v>
          </cell>
          <cell r="AQ192">
            <v>4</v>
          </cell>
          <cell r="AR192">
            <v>14.2</v>
          </cell>
          <cell r="AS192">
            <v>0</v>
          </cell>
          <cell r="AT192">
            <v>24.200000000000003</v>
          </cell>
          <cell r="AU192">
            <v>0</v>
          </cell>
          <cell r="AV192">
            <v>50</v>
          </cell>
          <cell r="AW192">
            <v>1.2</v>
          </cell>
          <cell r="AX192">
            <v>1</v>
          </cell>
          <cell r="AY192">
            <v>0.15</v>
          </cell>
          <cell r="AZ192" t="str">
            <v>YES</v>
          </cell>
          <cell r="BA192">
            <v>5</v>
          </cell>
          <cell r="BB192">
            <v>1</v>
          </cell>
          <cell r="BC192">
            <v>2</v>
          </cell>
          <cell r="BD192">
            <v>3</v>
          </cell>
          <cell r="BE192">
            <v>3</v>
          </cell>
        </row>
        <row r="193">
          <cell r="A193" t="str">
            <v>552554027800006295</v>
          </cell>
          <cell r="B193">
            <v>552554027</v>
          </cell>
          <cell r="C193" t="str">
            <v>CAIXA DE CAMBIO C513 SEMI-USIN</v>
          </cell>
          <cell r="D193" t="str">
            <v>MECA</v>
          </cell>
          <cell r="E193">
            <v>1</v>
          </cell>
          <cell r="F193" t="str">
            <v>NO</v>
          </cell>
          <cell r="G193">
            <v>4.0940000000000003</v>
          </cell>
          <cell r="H193" t="str">
            <v>Part Dump</v>
          </cell>
          <cell r="I193" t="str">
            <v>Galpão 9</v>
          </cell>
          <cell r="J193">
            <v>0</v>
          </cell>
          <cell r="K193" t="str">
            <v>INATIVO</v>
          </cell>
          <cell r="L193"/>
          <cell r="M193" t="str">
            <v>Capital Circulante</v>
          </cell>
          <cell r="N193" t="str">
            <v>INATIVO</v>
          </cell>
          <cell r="O193">
            <v>56589</v>
          </cell>
          <cell r="P193">
            <v>800006295</v>
          </cell>
          <cell r="Q193" t="str">
            <v>OMR</v>
          </cell>
          <cell r="R193" t="str">
            <v>Sete Lagoas</v>
          </cell>
          <cell r="S193" t="str">
            <v>MG</v>
          </cell>
          <cell r="T193" t="str">
            <v>Brasil</v>
          </cell>
          <cell r="U193">
            <v>1</v>
          </cell>
          <cell r="V193" t="str">
            <v>OMR-OUT-INATIVO-OUT-MECA</v>
          </cell>
          <cell r="W193" t="str">
            <v>OUT</v>
          </cell>
          <cell r="X193" t="str">
            <v>OUT</v>
          </cell>
          <cell r="Y193" t="str">
            <v>Supplier from GEMAP</v>
          </cell>
          <cell r="Z193" t="str">
            <v>INATIVO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 t="str">
            <v/>
          </cell>
          <cell r="AG193" t="str">
            <v>Elog F</v>
          </cell>
          <cell r="AH193" t="str">
            <v>THWZ</v>
          </cell>
          <cell r="AI193">
            <v>50</v>
          </cell>
          <cell r="AJ193" t="str">
            <v>Elog F</v>
          </cell>
          <cell r="AK193"/>
          <cell r="AL193"/>
          <cell r="AM193"/>
          <cell r="AN193" t="str">
            <v>THWZ</v>
          </cell>
          <cell r="AO193">
            <v>0</v>
          </cell>
          <cell r="AP193">
            <v>1</v>
          </cell>
          <cell r="AQ193">
            <v>4</v>
          </cell>
          <cell r="AR193">
            <v>0</v>
          </cell>
          <cell r="AS193" t="b">
            <v>0</v>
          </cell>
          <cell r="AT193">
            <v>0</v>
          </cell>
          <cell r="AU193" t="b">
            <v>0</v>
          </cell>
          <cell r="AV193">
            <v>50</v>
          </cell>
          <cell r="AW193">
            <v>1.2</v>
          </cell>
          <cell r="AX193">
            <v>1</v>
          </cell>
          <cell r="AY193">
            <v>0.15</v>
          </cell>
          <cell r="AZ193" t="str">
            <v>YES</v>
          </cell>
          <cell r="BA193">
            <v>5</v>
          </cell>
          <cell r="BB193">
            <v>1</v>
          </cell>
          <cell r="BC193">
            <v>2</v>
          </cell>
          <cell r="BD193">
            <v>3</v>
          </cell>
          <cell r="BE193">
            <v>3</v>
          </cell>
        </row>
        <row r="194">
          <cell r="A194" t="str">
            <v>552593478800006295</v>
          </cell>
          <cell r="B194">
            <v>552593478</v>
          </cell>
          <cell r="C194" t="str">
            <v>CAIXA DE CAMBIO SEMI USINADA</v>
          </cell>
          <cell r="D194" t="str">
            <v>MECA</v>
          </cell>
          <cell r="E194">
            <v>0</v>
          </cell>
          <cell r="F194" t="str">
            <v>NO</v>
          </cell>
          <cell r="G194">
            <v>5</v>
          </cell>
          <cell r="H194" t="str">
            <v>similarity</v>
          </cell>
          <cell r="I194" t="str">
            <v>Galpão 9</v>
          </cell>
          <cell r="J194">
            <v>0</v>
          </cell>
          <cell r="K194" t="str">
            <v>INATIVO</v>
          </cell>
          <cell r="L194"/>
          <cell r="M194" t="str">
            <v>Capital Circulante</v>
          </cell>
          <cell r="N194" t="str">
            <v>INATIVO</v>
          </cell>
          <cell r="O194">
            <v>56589</v>
          </cell>
          <cell r="P194">
            <v>800006295</v>
          </cell>
          <cell r="Q194" t="str">
            <v>OMR</v>
          </cell>
          <cell r="R194" t="str">
            <v>Sete Lagoas</v>
          </cell>
          <cell r="S194" t="str">
            <v>MG</v>
          </cell>
          <cell r="T194" t="str">
            <v>Brasil</v>
          </cell>
          <cell r="U194">
            <v>1</v>
          </cell>
          <cell r="V194" t="str">
            <v>OMR-OUT-INATIVO-OUT-MECA</v>
          </cell>
          <cell r="W194" t="str">
            <v>OUT</v>
          </cell>
          <cell r="X194" t="str">
            <v>OUT</v>
          </cell>
          <cell r="Y194" t="str">
            <v>Supplier from GEMAP</v>
          </cell>
          <cell r="Z194" t="str">
            <v>INATIVO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 t="str">
            <v/>
          </cell>
          <cell r="AG194">
            <v>0</v>
          </cell>
          <cell r="AH194"/>
          <cell r="AI194"/>
          <cell r="AJ194"/>
          <cell r="AK194"/>
          <cell r="AL194"/>
          <cell r="AM194"/>
          <cell r="AN194">
            <v>0</v>
          </cell>
          <cell r="AO194">
            <v>0</v>
          </cell>
          <cell r="AP194">
            <v>1</v>
          </cell>
          <cell r="AQ194">
            <v>4</v>
          </cell>
          <cell r="AR194">
            <v>0</v>
          </cell>
          <cell r="AS194" t="b">
            <v>0</v>
          </cell>
          <cell r="AT194">
            <v>0</v>
          </cell>
          <cell r="AU194" t="b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 t="str">
            <v>NO</v>
          </cell>
          <cell r="BA194" t="str">
            <v/>
          </cell>
          <cell r="BB194" t="str">
            <v/>
          </cell>
          <cell r="BC194">
            <v>0</v>
          </cell>
          <cell r="BD194">
            <v>0</v>
          </cell>
          <cell r="BE194">
            <v>0</v>
          </cell>
        </row>
        <row r="195">
          <cell r="A195" t="str">
            <v>463528128800006295</v>
          </cell>
          <cell r="B195">
            <v>463528128</v>
          </cell>
          <cell r="C195" t="str">
            <v>CAIXA DE CAMBIO SEMI USINADO</v>
          </cell>
          <cell r="D195" t="str">
            <v>MECA</v>
          </cell>
          <cell r="E195">
            <v>1</v>
          </cell>
          <cell r="F195" t="str">
            <v>NO</v>
          </cell>
          <cell r="G195">
            <v>4.0940000000000003</v>
          </cell>
          <cell r="H195" t="str">
            <v>Part Dump</v>
          </cell>
          <cell r="I195" t="str">
            <v>Galpão 9</v>
          </cell>
          <cell r="J195">
            <v>1200</v>
          </cell>
          <cell r="K195" t="str">
            <v>ATIVO</v>
          </cell>
          <cell r="L195"/>
          <cell r="M195" t="str">
            <v>Capital Circulante</v>
          </cell>
          <cell r="N195" t="str">
            <v>Sourcing</v>
          </cell>
          <cell r="O195">
            <v>56589</v>
          </cell>
          <cell r="P195">
            <v>800006295</v>
          </cell>
          <cell r="Q195" t="str">
            <v>OMR</v>
          </cell>
          <cell r="R195" t="str">
            <v>Sete Lagoas</v>
          </cell>
          <cell r="S195" t="str">
            <v>MG</v>
          </cell>
          <cell r="T195" t="str">
            <v>Brasil</v>
          </cell>
          <cell r="U195">
            <v>1</v>
          </cell>
          <cell r="V195" t="str">
            <v>OMR-Sete Lagoas--MG-FCA-MECA</v>
          </cell>
          <cell r="W195" t="str">
            <v>MG</v>
          </cell>
          <cell r="X195" t="str">
            <v>Brazil</v>
          </cell>
          <cell r="Y195" t="str">
            <v>Supplier from GEMAP</v>
          </cell>
          <cell r="Z195" t="str">
            <v>World Sourced Parts</v>
          </cell>
          <cell r="AA195">
            <v>21.599999999999998</v>
          </cell>
          <cell r="AB195">
            <v>21.599999999999998</v>
          </cell>
          <cell r="AC195">
            <v>0</v>
          </cell>
          <cell r="AD195">
            <v>21.599999999999998</v>
          </cell>
          <cell r="AE195">
            <v>21.599999999999998</v>
          </cell>
          <cell r="AF195" t="str">
            <v/>
          </cell>
          <cell r="AG195" t="str">
            <v>Similarity same part</v>
          </cell>
          <cell r="AH195" t="str">
            <v>T218</v>
          </cell>
          <cell r="AI195">
            <v>10</v>
          </cell>
          <cell r="AJ195" t="str">
            <v>Similarity same part</v>
          </cell>
          <cell r="AK195"/>
          <cell r="AL195"/>
          <cell r="AM195"/>
          <cell r="AN195" t="str">
            <v>T218</v>
          </cell>
          <cell r="AO195">
            <v>24</v>
          </cell>
          <cell r="AP195">
            <v>1</v>
          </cell>
          <cell r="AQ195">
            <v>4</v>
          </cell>
          <cell r="AR195">
            <v>14.2</v>
          </cell>
          <cell r="AS195">
            <v>437</v>
          </cell>
          <cell r="AT195">
            <v>24.200000000000003</v>
          </cell>
          <cell r="AU195">
            <v>581</v>
          </cell>
          <cell r="AV195">
            <v>10</v>
          </cell>
          <cell r="AW195">
            <v>1.2</v>
          </cell>
          <cell r="AX195">
            <v>1</v>
          </cell>
          <cell r="AY195">
            <v>0.15</v>
          </cell>
          <cell r="AZ195" t="str">
            <v>NO</v>
          </cell>
          <cell r="BA195" t="str">
            <v/>
          </cell>
          <cell r="BB195" t="str">
            <v/>
          </cell>
          <cell r="BC195">
            <v>2</v>
          </cell>
          <cell r="BD195">
            <v>3</v>
          </cell>
          <cell r="BE195">
            <v>30</v>
          </cell>
        </row>
        <row r="196">
          <cell r="A196" t="str">
            <v>552439730800009339</v>
          </cell>
          <cell r="B196">
            <v>552439730</v>
          </cell>
          <cell r="C196" t="str">
            <v>CAIXA DIFERENCIAL COMPLETA (BL</v>
          </cell>
          <cell r="D196" t="str">
            <v>MECA</v>
          </cell>
          <cell r="E196">
            <v>1</v>
          </cell>
          <cell r="F196" t="str">
            <v>NO</v>
          </cell>
          <cell r="G196">
            <v>5.1849999999999996</v>
          </cell>
          <cell r="H196" t="str">
            <v>Eper</v>
          </cell>
          <cell r="I196" t="str">
            <v>Galpão 9</v>
          </cell>
          <cell r="J196">
            <v>0</v>
          </cell>
          <cell r="K196" t="str">
            <v>ATIVO</v>
          </cell>
          <cell r="L196"/>
          <cell r="M196" t="str">
            <v>Capital Circulante</v>
          </cell>
          <cell r="N196" t="str">
            <v>Sourcing</v>
          </cell>
          <cell r="O196">
            <v>81503</v>
          </cell>
          <cell r="P196">
            <v>800009339</v>
          </cell>
          <cell r="Q196" t="str">
            <v>EATON</v>
          </cell>
          <cell r="R196" t="str">
            <v>Pharr</v>
          </cell>
          <cell r="S196" t="str">
            <v>TX</v>
          </cell>
          <cell r="T196" t="str">
            <v>EUA</v>
          </cell>
          <cell r="U196">
            <v>1</v>
          </cell>
          <cell r="V196" t="str">
            <v>EATON-OUT-EUA-OUT-MECA</v>
          </cell>
          <cell r="W196" t="str">
            <v>OUT</v>
          </cell>
          <cell r="X196" t="str">
            <v>Outside of Brazil</v>
          </cell>
          <cell r="Y196" t="str">
            <v>Supplier from GEMAP</v>
          </cell>
          <cell r="Z196" t="str">
            <v>World Sourced Parts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 t="str">
            <v/>
          </cell>
          <cell r="AG196">
            <v>0</v>
          </cell>
          <cell r="AH196"/>
          <cell r="AI196"/>
          <cell r="AJ196"/>
          <cell r="AK196"/>
          <cell r="AL196"/>
          <cell r="AM196"/>
          <cell r="AN196">
            <v>0</v>
          </cell>
          <cell r="AO196">
            <v>0</v>
          </cell>
          <cell r="AP196">
            <v>1</v>
          </cell>
          <cell r="AQ196">
            <v>4</v>
          </cell>
          <cell r="AR196">
            <v>0</v>
          </cell>
          <cell r="AS196" t="b">
            <v>0</v>
          </cell>
          <cell r="AT196">
            <v>0</v>
          </cell>
          <cell r="AU196" t="b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 t="str">
            <v>NO</v>
          </cell>
          <cell r="BA196" t="str">
            <v/>
          </cell>
          <cell r="BB196" t="str">
            <v/>
          </cell>
          <cell r="BC196">
            <v>0</v>
          </cell>
          <cell r="BD196">
            <v>0</v>
          </cell>
          <cell r="BE196">
            <v>0</v>
          </cell>
        </row>
        <row r="197">
          <cell r="A197" t="str">
            <v>552171320800014838</v>
          </cell>
          <cell r="B197">
            <v>552171320</v>
          </cell>
          <cell r="C197" t="str">
            <v>CALCO REGUL.VALVULAS - ESP.2.1</v>
          </cell>
          <cell r="D197" t="str">
            <v>FIRE/GSE</v>
          </cell>
          <cell r="E197">
            <v>8</v>
          </cell>
          <cell r="F197" t="str">
            <v>YES</v>
          </cell>
          <cell r="G197">
            <v>2.1999999999999999E-2</v>
          </cell>
          <cell r="H197" t="str">
            <v>Part Dump</v>
          </cell>
          <cell r="I197" t="str">
            <v>Galpão 9</v>
          </cell>
          <cell r="J197">
            <v>0</v>
          </cell>
          <cell r="K197" t="str">
            <v>ATIVO</v>
          </cell>
          <cell r="L197"/>
          <cell r="M197" t="str">
            <v>Capital Circulante</v>
          </cell>
          <cell r="N197" t="str">
            <v>Sourcing</v>
          </cell>
          <cell r="O197">
            <v>19271</v>
          </cell>
          <cell r="P197">
            <v>800014838</v>
          </cell>
          <cell r="Q197" t="str">
            <v>AUTOCAM DO BRAS</v>
          </cell>
          <cell r="R197" t="str">
            <v>Sao Joao Da Boa Vista</v>
          </cell>
          <cell r="S197" t="str">
            <v>SP</v>
          </cell>
          <cell r="T197" t="str">
            <v>Brasil</v>
          </cell>
          <cell r="U197">
            <v>1</v>
          </cell>
          <cell r="V197" t="str">
            <v>AUTOCAM DO BRAS-Sao Joao Da Boa Vista--SP-FCA Vinhedo-FIRE/GSE</v>
          </cell>
          <cell r="W197" t="str">
            <v>SP</v>
          </cell>
          <cell r="X197" t="str">
            <v>Brazil</v>
          </cell>
          <cell r="Y197" t="str">
            <v>Supplier from GEMAP</v>
          </cell>
          <cell r="Z197" t="str">
            <v>World Sourced Parts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 t="str">
            <v/>
          </cell>
          <cell r="AG197" t="str">
            <v>Elog F</v>
          </cell>
          <cell r="AH197" t="str">
            <v>TGHB</v>
          </cell>
          <cell r="AI197">
            <v>800</v>
          </cell>
          <cell r="AJ197" t="str">
            <v>Elog F</v>
          </cell>
          <cell r="AK197"/>
          <cell r="AL197"/>
          <cell r="AM197"/>
          <cell r="AN197" t="str">
            <v>TGHB</v>
          </cell>
          <cell r="AO197">
            <v>0</v>
          </cell>
          <cell r="AP197">
            <v>1</v>
          </cell>
          <cell r="AQ197">
            <v>4</v>
          </cell>
          <cell r="AR197">
            <v>18</v>
          </cell>
          <cell r="AS197">
            <v>0</v>
          </cell>
          <cell r="AT197">
            <v>28</v>
          </cell>
          <cell r="AU197">
            <v>0</v>
          </cell>
          <cell r="AV197">
            <v>800</v>
          </cell>
          <cell r="AW197">
            <v>0.4</v>
          </cell>
          <cell r="AX197">
            <v>0.3</v>
          </cell>
          <cell r="AY197">
            <v>0.15</v>
          </cell>
          <cell r="AZ197" t="str">
            <v>YES</v>
          </cell>
          <cell r="BA197">
            <v>9</v>
          </cell>
          <cell r="BB197">
            <v>5</v>
          </cell>
          <cell r="BC197">
            <v>3</v>
          </cell>
          <cell r="BD197">
            <v>5</v>
          </cell>
          <cell r="BE197">
            <v>3.5</v>
          </cell>
        </row>
        <row r="198">
          <cell r="A198" t="str">
            <v>552171330800014838</v>
          </cell>
          <cell r="B198">
            <v>552171330</v>
          </cell>
          <cell r="C198" t="str">
            <v>CALCO REGUL.VALVULAS - ESP.2.2</v>
          </cell>
          <cell r="D198" t="str">
            <v>FIRE/GSE</v>
          </cell>
          <cell r="E198">
            <v>8</v>
          </cell>
          <cell r="F198" t="str">
            <v>YES</v>
          </cell>
          <cell r="G198">
            <v>2.1999999999999999E-2</v>
          </cell>
          <cell r="H198" t="str">
            <v>Part Dump</v>
          </cell>
          <cell r="I198"/>
          <cell r="J198">
            <v>0</v>
          </cell>
          <cell r="K198" t="str">
            <v>INATIVO</v>
          </cell>
          <cell r="L198"/>
          <cell r="M198" t="str">
            <v>Capital Circulante</v>
          </cell>
          <cell r="N198" t="str">
            <v>INATIVO</v>
          </cell>
          <cell r="O198">
            <v>19271</v>
          </cell>
          <cell r="P198">
            <v>800014838</v>
          </cell>
          <cell r="Q198" t="str">
            <v>AUTOCAM DO BRAS</v>
          </cell>
          <cell r="R198" t="str">
            <v>Sao Joao Da Boa Vista</v>
          </cell>
          <cell r="S198" t="str">
            <v>SP</v>
          </cell>
          <cell r="T198" t="str">
            <v>Brasil</v>
          </cell>
          <cell r="U198">
            <v>1</v>
          </cell>
          <cell r="V198" t="str">
            <v>AUTOCAM DO BRAS-OUT-INATIVO-OUT-FIRE/GSE</v>
          </cell>
          <cell r="W198" t="str">
            <v>OUT</v>
          </cell>
          <cell r="X198" t="str">
            <v>OUT</v>
          </cell>
          <cell r="Y198" t="str">
            <v>Supplier from GEMAP</v>
          </cell>
          <cell r="Z198" t="str">
            <v>INATIVO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  <cell r="AG198" t="str">
            <v>Elog F</v>
          </cell>
          <cell r="AH198" t="str">
            <v>TGHB</v>
          </cell>
          <cell r="AI198">
            <v>800</v>
          </cell>
          <cell r="AJ198" t="str">
            <v>Elog F</v>
          </cell>
          <cell r="AK198"/>
          <cell r="AL198"/>
          <cell r="AM198"/>
          <cell r="AN198" t="str">
            <v>TGHB</v>
          </cell>
          <cell r="AO198">
            <v>0</v>
          </cell>
          <cell r="AP198">
            <v>1</v>
          </cell>
          <cell r="AQ198">
            <v>4</v>
          </cell>
          <cell r="AR198">
            <v>0</v>
          </cell>
          <cell r="AS198" t="b">
            <v>0</v>
          </cell>
          <cell r="AT198">
            <v>0</v>
          </cell>
          <cell r="AU198" t="b">
            <v>0</v>
          </cell>
          <cell r="AV198">
            <v>800</v>
          </cell>
          <cell r="AW198">
            <v>0.4</v>
          </cell>
          <cell r="AX198">
            <v>0.3</v>
          </cell>
          <cell r="AY198">
            <v>0.15</v>
          </cell>
          <cell r="AZ198" t="str">
            <v>YES</v>
          </cell>
          <cell r="BA198">
            <v>9</v>
          </cell>
          <cell r="BB198">
            <v>5</v>
          </cell>
          <cell r="BC198">
            <v>3</v>
          </cell>
          <cell r="BD198">
            <v>5</v>
          </cell>
          <cell r="BE198">
            <v>3.5</v>
          </cell>
        </row>
        <row r="199">
          <cell r="A199" t="str">
            <v>552171340800014838</v>
          </cell>
          <cell r="B199">
            <v>552171340</v>
          </cell>
          <cell r="C199" t="str">
            <v>CALCO REGUL.VALVULAS - ESP.2.2</v>
          </cell>
          <cell r="D199" t="str">
            <v>FIRE/GSE</v>
          </cell>
          <cell r="E199">
            <v>8</v>
          </cell>
          <cell r="F199" t="str">
            <v>YES</v>
          </cell>
          <cell r="G199">
            <v>2.1999999999999999E-2</v>
          </cell>
          <cell r="H199" t="str">
            <v>Part Dump</v>
          </cell>
          <cell r="I199"/>
          <cell r="J199">
            <v>0</v>
          </cell>
          <cell r="K199" t="str">
            <v>INATIVO</v>
          </cell>
          <cell r="L199"/>
          <cell r="M199" t="str">
            <v>Capital Circulante</v>
          </cell>
          <cell r="N199" t="str">
            <v>INATIVO</v>
          </cell>
          <cell r="O199">
            <v>19271</v>
          </cell>
          <cell r="P199">
            <v>800014838</v>
          </cell>
          <cell r="Q199" t="str">
            <v>AUTOCAM DO BRAS</v>
          </cell>
          <cell r="R199" t="str">
            <v>Sao Joao Da Boa Vista</v>
          </cell>
          <cell r="S199" t="str">
            <v>SP</v>
          </cell>
          <cell r="T199" t="str">
            <v>Brasil</v>
          </cell>
          <cell r="U199">
            <v>1</v>
          </cell>
          <cell r="V199" t="str">
            <v>AUTOCAM DO BRAS-OUT-INATIVO-OUT-FIRE/GSE</v>
          </cell>
          <cell r="W199" t="str">
            <v>OUT</v>
          </cell>
          <cell r="X199" t="str">
            <v>OUT</v>
          </cell>
          <cell r="Y199" t="str">
            <v>Supplier from GEMAP</v>
          </cell>
          <cell r="Z199" t="str">
            <v>INATIVO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  <cell r="AG199" t="str">
            <v>Elog F</v>
          </cell>
          <cell r="AH199" t="str">
            <v>TGHB</v>
          </cell>
          <cell r="AI199">
            <v>800</v>
          </cell>
          <cell r="AJ199" t="str">
            <v>Elog F</v>
          </cell>
          <cell r="AK199"/>
          <cell r="AL199"/>
          <cell r="AM199"/>
          <cell r="AN199" t="str">
            <v>TGHB</v>
          </cell>
          <cell r="AO199">
            <v>0</v>
          </cell>
          <cell r="AP199">
            <v>1</v>
          </cell>
          <cell r="AQ199">
            <v>4</v>
          </cell>
          <cell r="AR199">
            <v>0</v>
          </cell>
          <cell r="AS199" t="b">
            <v>0</v>
          </cell>
          <cell r="AT199">
            <v>0</v>
          </cell>
          <cell r="AU199" t="b">
            <v>0</v>
          </cell>
          <cell r="AV199">
            <v>800</v>
          </cell>
          <cell r="AW199">
            <v>0.4</v>
          </cell>
          <cell r="AX199">
            <v>0.3</v>
          </cell>
          <cell r="AY199">
            <v>0.15</v>
          </cell>
          <cell r="AZ199" t="str">
            <v>YES</v>
          </cell>
          <cell r="BA199">
            <v>9</v>
          </cell>
          <cell r="BB199">
            <v>5</v>
          </cell>
          <cell r="BC199">
            <v>3</v>
          </cell>
          <cell r="BD199">
            <v>5</v>
          </cell>
          <cell r="BE199">
            <v>3.5</v>
          </cell>
        </row>
        <row r="200">
          <cell r="A200" t="str">
            <v>552171350800014838</v>
          </cell>
          <cell r="B200">
            <v>552171350</v>
          </cell>
          <cell r="C200" t="str">
            <v>CALCO REGUL.VALVULAS - ESP.2.2</v>
          </cell>
          <cell r="D200" t="str">
            <v>FIRE/GSE</v>
          </cell>
          <cell r="E200">
            <v>8</v>
          </cell>
          <cell r="F200" t="str">
            <v>YES</v>
          </cell>
          <cell r="G200">
            <v>2.1999999999999999E-2</v>
          </cell>
          <cell r="H200" t="str">
            <v>Part Dump</v>
          </cell>
          <cell r="I200"/>
          <cell r="J200">
            <v>0</v>
          </cell>
          <cell r="K200" t="str">
            <v>INATIVO</v>
          </cell>
          <cell r="L200"/>
          <cell r="M200" t="str">
            <v>Capital Circulante</v>
          </cell>
          <cell r="N200" t="str">
            <v>INATIVO</v>
          </cell>
          <cell r="O200">
            <v>19271</v>
          </cell>
          <cell r="P200">
            <v>800014838</v>
          </cell>
          <cell r="Q200" t="str">
            <v>AUTOCAM DO BRAS</v>
          </cell>
          <cell r="R200" t="str">
            <v>Sao Joao Da Boa Vista</v>
          </cell>
          <cell r="S200" t="str">
            <v>SP</v>
          </cell>
          <cell r="T200" t="str">
            <v>Brasil</v>
          </cell>
          <cell r="U200">
            <v>1</v>
          </cell>
          <cell r="V200" t="str">
            <v>AUTOCAM DO BRAS-OUT-INATIVO-OUT-FIRE/GSE</v>
          </cell>
          <cell r="W200" t="str">
            <v>OUT</v>
          </cell>
          <cell r="X200" t="str">
            <v>OUT</v>
          </cell>
          <cell r="Y200" t="str">
            <v>Supplier from GEMAP</v>
          </cell>
          <cell r="Z200" t="str">
            <v>INATIVO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  <cell r="AG200" t="str">
            <v>Elog F</v>
          </cell>
          <cell r="AH200" t="str">
            <v>TGHB</v>
          </cell>
          <cell r="AI200">
            <v>800</v>
          </cell>
          <cell r="AJ200" t="str">
            <v>Elog F</v>
          </cell>
          <cell r="AK200"/>
          <cell r="AL200"/>
          <cell r="AM200"/>
          <cell r="AN200" t="str">
            <v>TGHB</v>
          </cell>
          <cell r="AO200">
            <v>0</v>
          </cell>
          <cell r="AP200">
            <v>1</v>
          </cell>
          <cell r="AQ200">
            <v>4</v>
          </cell>
          <cell r="AR200">
            <v>0</v>
          </cell>
          <cell r="AS200" t="b">
            <v>0</v>
          </cell>
          <cell r="AT200">
            <v>0</v>
          </cell>
          <cell r="AU200" t="b">
            <v>0</v>
          </cell>
          <cell r="AV200">
            <v>800</v>
          </cell>
          <cell r="AW200">
            <v>0.4</v>
          </cell>
          <cell r="AX200">
            <v>0.3</v>
          </cell>
          <cell r="AY200">
            <v>0.15</v>
          </cell>
          <cell r="AZ200" t="str">
            <v>YES</v>
          </cell>
          <cell r="BA200">
            <v>9</v>
          </cell>
          <cell r="BB200">
            <v>5</v>
          </cell>
          <cell r="BC200">
            <v>3</v>
          </cell>
          <cell r="BD200">
            <v>5</v>
          </cell>
          <cell r="BE200">
            <v>3.5</v>
          </cell>
        </row>
        <row r="201">
          <cell r="A201" t="str">
            <v>552171360800014838</v>
          </cell>
          <cell r="B201">
            <v>552171360</v>
          </cell>
          <cell r="C201" t="str">
            <v>CALCO REGUL.VALVULAS - ESP.2.2</v>
          </cell>
          <cell r="D201" t="str">
            <v>FIRE/GSE</v>
          </cell>
          <cell r="E201">
            <v>8</v>
          </cell>
          <cell r="F201" t="str">
            <v>YES</v>
          </cell>
          <cell r="G201">
            <v>2.1999999999999999E-2</v>
          </cell>
          <cell r="H201" t="str">
            <v>Part Dump</v>
          </cell>
          <cell r="I201"/>
          <cell r="J201">
            <v>0</v>
          </cell>
          <cell r="K201" t="str">
            <v>INATIVO</v>
          </cell>
          <cell r="L201"/>
          <cell r="M201" t="str">
            <v>Capital Circulante</v>
          </cell>
          <cell r="N201" t="str">
            <v>INATIVO</v>
          </cell>
          <cell r="O201">
            <v>19271</v>
          </cell>
          <cell r="P201">
            <v>800014838</v>
          </cell>
          <cell r="Q201" t="str">
            <v>AUTOCAM DO BRAS</v>
          </cell>
          <cell r="R201" t="str">
            <v>Sao Joao Da Boa Vista</v>
          </cell>
          <cell r="S201" t="str">
            <v>SP</v>
          </cell>
          <cell r="T201" t="str">
            <v>Brasil</v>
          </cell>
          <cell r="U201">
            <v>1</v>
          </cell>
          <cell r="V201" t="str">
            <v>AUTOCAM DO BRAS-OUT-INATIVO-OUT-FIRE/GSE</v>
          </cell>
          <cell r="W201" t="str">
            <v>OUT</v>
          </cell>
          <cell r="X201" t="str">
            <v>OUT</v>
          </cell>
          <cell r="Y201" t="str">
            <v>Supplier from GEMAP</v>
          </cell>
          <cell r="Z201" t="str">
            <v>INATIVO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  <cell r="AG201" t="str">
            <v>Elog F</v>
          </cell>
          <cell r="AH201" t="str">
            <v>TGHB</v>
          </cell>
          <cell r="AI201">
            <v>800</v>
          </cell>
          <cell r="AJ201" t="str">
            <v>Elog F</v>
          </cell>
          <cell r="AK201"/>
          <cell r="AL201"/>
          <cell r="AM201"/>
          <cell r="AN201" t="str">
            <v>TGHB</v>
          </cell>
          <cell r="AO201">
            <v>0</v>
          </cell>
          <cell r="AP201">
            <v>1</v>
          </cell>
          <cell r="AQ201">
            <v>4</v>
          </cell>
          <cell r="AR201">
            <v>0</v>
          </cell>
          <cell r="AS201" t="b">
            <v>0</v>
          </cell>
          <cell r="AT201">
            <v>0</v>
          </cell>
          <cell r="AU201" t="b">
            <v>0</v>
          </cell>
          <cell r="AV201">
            <v>800</v>
          </cell>
          <cell r="AW201">
            <v>0.4</v>
          </cell>
          <cell r="AX201">
            <v>0.3</v>
          </cell>
          <cell r="AY201">
            <v>0.15</v>
          </cell>
          <cell r="AZ201" t="str">
            <v>YES</v>
          </cell>
          <cell r="BA201">
            <v>9</v>
          </cell>
          <cell r="BB201">
            <v>5</v>
          </cell>
          <cell r="BC201">
            <v>3</v>
          </cell>
          <cell r="BD201">
            <v>5</v>
          </cell>
          <cell r="BE201">
            <v>3.5</v>
          </cell>
        </row>
        <row r="202">
          <cell r="A202" t="str">
            <v>552171370800014838</v>
          </cell>
          <cell r="B202">
            <v>552171370</v>
          </cell>
          <cell r="C202" t="str">
            <v>CALCO REGUL.VALVULAS - ESP.2.2</v>
          </cell>
          <cell r="D202" t="str">
            <v>FIRE/GSE</v>
          </cell>
          <cell r="E202">
            <v>8</v>
          </cell>
          <cell r="F202" t="str">
            <v>YES</v>
          </cell>
          <cell r="G202">
            <v>2.1999999999999999E-2</v>
          </cell>
          <cell r="H202" t="str">
            <v>Part Dump</v>
          </cell>
          <cell r="I202"/>
          <cell r="J202">
            <v>0</v>
          </cell>
          <cell r="K202" t="str">
            <v>INATIVO</v>
          </cell>
          <cell r="L202"/>
          <cell r="M202" t="str">
            <v>Capital Circulante</v>
          </cell>
          <cell r="N202" t="str">
            <v>INATIVO</v>
          </cell>
          <cell r="O202">
            <v>19271</v>
          </cell>
          <cell r="P202">
            <v>800014838</v>
          </cell>
          <cell r="Q202" t="str">
            <v>AUTOCAM DO BRAS</v>
          </cell>
          <cell r="R202" t="str">
            <v>Sao Joao Da Boa Vista</v>
          </cell>
          <cell r="S202" t="str">
            <v>SP</v>
          </cell>
          <cell r="T202" t="str">
            <v>Brasil</v>
          </cell>
          <cell r="U202">
            <v>1</v>
          </cell>
          <cell r="V202" t="str">
            <v>AUTOCAM DO BRAS-OUT-INATIVO-OUT-FIRE/GSE</v>
          </cell>
          <cell r="W202" t="str">
            <v>OUT</v>
          </cell>
          <cell r="X202" t="str">
            <v>OUT</v>
          </cell>
          <cell r="Y202" t="str">
            <v>Supplier from GEMAP</v>
          </cell>
          <cell r="Z202" t="str">
            <v>INATIVO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  <cell r="AG202" t="str">
            <v>Elog F</v>
          </cell>
          <cell r="AH202" t="str">
            <v>TGHB</v>
          </cell>
          <cell r="AI202">
            <v>800</v>
          </cell>
          <cell r="AJ202" t="str">
            <v>Elog F</v>
          </cell>
          <cell r="AK202"/>
          <cell r="AL202"/>
          <cell r="AM202"/>
          <cell r="AN202" t="str">
            <v>TGHB</v>
          </cell>
          <cell r="AO202">
            <v>0</v>
          </cell>
          <cell r="AP202">
            <v>1</v>
          </cell>
          <cell r="AQ202">
            <v>4</v>
          </cell>
          <cell r="AR202">
            <v>0</v>
          </cell>
          <cell r="AS202" t="b">
            <v>0</v>
          </cell>
          <cell r="AT202">
            <v>0</v>
          </cell>
          <cell r="AU202" t="b">
            <v>0</v>
          </cell>
          <cell r="AV202">
            <v>800</v>
          </cell>
          <cell r="AW202">
            <v>0.4</v>
          </cell>
          <cell r="AX202">
            <v>0.3</v>
          </cell>
          <cell r="AY202">
            <v>0.15</v>
          </cell>
          <cell r="AZ202" t="str">
            <v>YES</v>
          </cell>
          <cell r="BA202">
            <v>9</v>
          </cell>
          <cell r="BB202">
            <v>5</v>
          </cell>
          <cell r="BC202">
            <v>3</v>
          </cell>
          <cell r="BD202">
            <v>5</v>
          </cell>
          <cell r="BE202">
            <v>3.5</v>
          </cell>
        </row>
        <row r="203">
          <cell r="A203" t="str">
            <v>552171380800014838</v>
          </cell>
          <cell r="B203">
            <v>552171380</v>
          </cell>
          <cell r="C203" t="str">
            <v>CALCO REGUL.VALVULAS - ESP.2.2</v>
          </cell>
          <cell r="D203" t="str">
            <v>FIRE/GSE</v>
          </cell>
          <cell r="E203">
            <v>8</v>
          </cell>
          <cell r="F203" t="str">
            <v>YES</v>
          </cell>
          <cell r="G203">
            <v>2.1999999999999999E-2</v>
          </cell>
          <cell r="H203" t="str">
            <v>Part Dump</v>
          </cell>
          <cell r="I203"/>
          <cell r="J203">
            <v>0</v>
          </cell>
          <cell r="K203" t="str">
            <v>INATIVO</v>
          </cell>
          <cell r="L203"/>
          <cell r="M203" t="str">
            <v>Capital Circulante</v>
          </cell>
          <cell r="N203" t="str">
            <v>INATIVO</v>
          </cell>
          <cell r="O203">
            <v>19271</v>
          </cell>
          <cell r="P203">
            <v>800014838</v>
          </cell>
          <cell r="Q203" t="str">
            <v>AUTOCAM DO BRAS</v>
          </cell>
          <cell r="R203" t="str">
            <v>Sao Joao Da Boa Vista</v>
          </cell>
          <cell r="S203" t="str">
            <v>SP</v>
          </cell>
          <cell r="T203" t="str">
            <v>Brasil</v>
          </cell>
          <cell r="U203">
            <v>1</v>
          </cell>
          <cell r="V203" t="str">
            <v>AUTOCAM DO BRAS-OUT-INATIVO-OUT-FIRE/GSE</v>
          </cell>
          <cell r="W203" t="str">
            <v>OUT</v>
          </cell>
          <cell r="X203" t="str">
            <v>OUT</v>
          </cell>
          <cell r="Y203" t="str">
            <v>Supplier from GEMAP</v>
          </cell>
          <cell r="Z203" t="str">
            <v>INATIVO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  <cell r="AG203" t="str">
            <v>Elog F</v>
          </cell>
          <cell r="AH203" t="str">
            <v>TGHB</v>
          </cell>
          <cell r="AI203">
            <v>800</v>
          </cell>
          <cell r="AJ203" t="str">
            <v>Elog F</v>
          </cell>
          <cell r="AK203"/>
          <cell r="AL203"/>
          <cell r="AM203"/>
          <cell r="AN203" t="str">
            <v>TGHB</v>
          </cell>
          <cell r="AO203">
            <v>0</v>
          </cell>
          <cell r="AP203">
            <v>1</v>
          </cell>
          <cell r="AQ203">
            <v>4</v>
          </cell>
          <cell r="AR203">
            <v>0</v>
          </cell>
          <cell r="AS203" t="b">
            <v>0</v>
          </cell>
          <cell r="AT203">
            <v>0</v>
          </cell>
          <cell r="AU203" t="b">
            <v>0</v>
          </cell>
          <cell r="AV203">
            <v>800</v>
          </cell>
          <cell r="AW203">
            <v>0.4</v>
          </cell>
          <cell r="AX203">
            <v>0.3</v>
          </cell>
          <cell r="AY203">
            <v>0.15</v>
          </cell>
          <cell r="AZ203" t="str">
            <v>YES</v>
          </cell>
          <cell r="BA203">
            <v>9</v>
          </cell>
          <cell r="BB203">
            <v>5</v>
          </cell>
          <cell r="BC203">
            <v>3</v>
          </cell>
          <cell r="BD203">
            <v>5</v>
          </cell>
          <cell r="BE203">
            <v>3.5</v>
          </cell>
        </row>
        <row r="204">
          <cell r="A204" t="str">
            <v>552171390800014838</v>
          </cell>
          <cell r="B204">
            <v>552171390</v>
          </cell>
          <cell r="C204" t="str">
            <v>CALCO REGUL.VALVULAS - ESP.2.2</v>
          </cell>
          <cell r="D204" t="str">
            <v>FIRE/GSE</v>
          </cell>
          <cell r="E204">
            <v>8</v>
          </cell>
          <cell r="F204" t="str">
            <v>YES</v>
          </cell>
          <cell r="G204">
            <v>2.1999999999999999E-2</v>
          </cell>
          <cell r="H204" t="str">
            <v>Part Dump</v>
          </cell>
          <cell r="I204"/>
          <cell r="J204">
            <v>0</v>
          </cell>
          <cell r="K204" t="str">
            <v>INATIVO</v>
          </cell>
          <cell r="L204"/>
          <cell r="M204" t="str">
            <v>Capital Circulante</v>
          </cell>
          <cell r="N204" t="str">
            <v>INATIVO</v>
          </cell>
          <cell r="O204">
            <v>19271</v>
          </cell>
          <cell r="P204">
            <v>800014838</v>
          </cell>
          <cell r="Q204" t="str">
            <v>AUTOCAM DO BRAS</v>
          </cell>
          <cell r="R204" t="str">
            <v>Sao Joao Da Boa Vista</v>
          </cell>
          <cell r="S204" t="str">
            <v>SP</v>
          </cell>
          <cell r="T204" t="str">
            <v>Brasil</v>
          </cell>
          <cell r="U204">
            <v>1</v>
          </cell>
          <cell r="V204" t="str">
            <v>AUTOCAM DO BRAS-OUT-INATIVO-OUT-FIRE/GSE</v>
          </cell>
          <cell r="W204" t="str">
            <v>OUT</v>
          </cell>
          <cell r="X204" t="str">
            <v>OUT</v>
          </cell>
          <cell r="Y204" t="str">
            <v>Supplier from GEMAP</v>
          </cell>
          <cell r="Z204" t="str">
            <v>INATIVO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  <cell r="AG204" t="str">
            <v>Elog F</v>
          </cell>
          <cell r="AH204" t="str">
            <v>TGHB</v>
          </cell>
          <cell r="AI204">
            <v>800</v>
          </cell>
          <cell r="AJ204" t="str">
            <v>Elog F</v>
          </cell>
          <cell r="AK204"/>
          <cell r="AL204"/>
          <cell r="AM204"/>
          <cell r="AN204" t="str">
            <v>TGHB</v>
          </cell>
          <cell r="AO204">
            <v>0</v>
          </cell>
          <cell r="AP204">
            <v>1</v>
          </cell>
          <cell r="AQ204">
            <v>4</v>
          </cell>
          <cell r="AR204">
            <v>0</v>
          </cell>
          <cell r="AS204" t="b">
            <v>0</v>
          </cell>
          <cell r="AT204">
            <v>0</v>
          </cell>
          <cell r="AU204" t="b">
            <v>0</v>
          </cell>
          <cell r="AV204">
            <v>800</v>
          </cell>
          <cell r="AW204">
            <v>0.4</v>
          </cell>
          <cell r="AX204">
            <v>0.3</v>
          </cell>
          <cell r="AY204">
            <v>0.15</v>
          </cell>
          <cell r="AZ204" t="str">
            <v>YES</v>
          </cell>
          <cell r="BA204">
            <v>9</v>
          </cell>
          <cell r="BB204">
            <v>5</v>
          </cell>
          <cell r="BC204">
            <v>3</v>
          </cell>
          <cell r="BD204">
            <v>5</v>
          </cell>
          <cell r="BE204">
            <v>3.5</v>
          </cell>
        </row>
        <row r="205">
          <cell r="A205" t="str">
            <v>552171400800014838</v>
          </cell>
          <cell r="B205">
            <v>552171400</v>
          </cell>
          <cell r="C205" t="str">
            <v>CALCO REGUL.VALVULAS - ESP.2.3</v>
          </cell>
          <cell r="D205" t="str">
            <v>FIRE/GSE</v>
          </cell>
          <cell r="E205">
            <v>8</v>
          </cell>
          <cell r="F205" t="str">
            <v>YES</v>
          </cell>
          <cell r="G205">
            <v>2.1999999999999999E-2</v>
          </cell>
          <cell r="H205" t="str">
            <v>Part Dump</v>
          </cell>
          <cell r="I205"/>
          <cell r="J205">
            <v>0</v>
          </cell>
          <cell r="K205" t="str">
            <v>INATIVO</v>
          </cell>
          <cell r="L205"/>
          <cell r="M205" t="str">
            <v>Capital Circulante</v>
          </cell>
          <cell r="N205" t="str">
            <v>INATIVO</v>
          </cell>
          <cell r="O205">
            <v>19271</v>
          </cell>
          <cell r="P205">
            <v>800014838</v>
          </cell>
          <cell r="Q205" t="str">
            <v>AUTOCAM DO BRAS</v>
          </cell>
          <cell r="R205" t="str">
            <v>Sao Joao Da Boa Vista</v>
          </cell>
          <cell r="S205" t="str">
            <v>SP</v>
          </cell>
          <cell r="T205" t="str">
            <v>Brasil</v>
          </cell>
          <cell r="U205">
            <v>1</v>
          </cell>
          <cell r="V205" t="str">
            <v>AUTOCAM DO BRAS-OUT-INATIVO-OUT-FIRE/GSE</v>
          </cell>
          <cell r="W205" t="str">
            <v>OUT</v>
          </cell>
          <cell r="X205" t="str">
            <v>OUT</v>
          </cell>
          <cell r="Y205" t="str">
            <v>Supplier from GEMAP</v>
          </cell>
          <cell r="Z205" t="str">
            <v>INATIVO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  <cell r="AG205" t="str">
            <v>Elog F</v>
          </cell>
          <cell r="AH205" t="str">
            <v>TGHB</v>
          </cell>
          <cell r="AI205">
            <v>800</v>
          </cell>
          <cell r="AJ205" t="str">
            <v>Elog F</v>
          </cell>
          <cell r="AK205"/>
          <cell r="AL205"/>
          <cell r="AM205"/>
          <cell r="AN205" t="str">
            <v>TGHB</v>
          </cell>
          <cell r="AO205">
            <v>0</v>
          </cell>
          <cell r="AP205">
            <v>1</v>
          </cell>
          <cell r="AQ205">
            <v>4</v>
          </cell>
          <cell r="AR205">
            <v>0</v>
          </cell>
          <cell r="AS205" t="b">
            <v>0</v>
          </cell>
          <cell r="AT205">
            <v>0</v>
          </cell>
          <cell r="AU205" t="b">
            <v>0</v>
          </cell>
          <cell r="AV205">
            <v>800</v>
          </cell>
          <cell r="AW205">
            <v>0.4</v>
          </cell>
          <cell r="AX205">
            <v>0.3</v>
          </cell>
          <cell r="AY205">
            <v>0.15</v>
          </cell>
          <cell r="AZ205" t="str">
            <v>YES</v>
          </cell>
          <cell r="BA205">
            <v>9</v>
          </cell>
          <cell r="BB205">
            <v>5</v>
          </cell>
          <cell r="BC205">
            <v>3</v>
          </cell>
          <cell r="BD205">
            <v>5</v>
          </cell>
          <cell r="BE205">
            <v>3.5</v>
          </cell>
        </row>
        <row r="206">
          <cell r="A206" t="str">
            <v>552171440800014838</v>
          </cell>
          <cell r="B206">
            <v>552171440</v>
          </cell>
          <cell r="C206" t="str">
            <v>CALCO REGUL.VALVULAS - ESP.2.3</v>
          </cell>
          <cell r="D206" t="str">
            <v>FIRE/GSE</v>
          </cell>
          <cell r="E206">
            <v>8</v>
          </cell>
          <cell r="F206" t="str">
            <v>YES</v>
          </cell>
          <cell r="G206">
            <v>2.1999999999999999E-2</v>
          </cell>
          <cell r="H206" t="str">
            <v>Part Dump</v>
          </cell>
          <cell r="I206"/>
          <cell r="J206">
            <v>0</v>
          </cell>
          <cell r="K206" t="str">
            <v>INATIVO</v>
          </cell>
          <cell r="L206"/>
          <cell r="M206" t="str">
            <v>Capital Circulante</v>
          </cell>
          <cell r="N206" t="str">
            <v>INATIVO</v>
          </cell>
          <cell r="O206">
            <v>19271</v>
          </cell>
          <cell r="P206">
            <v>800014838</v>
          </cell>
          <cell r="Q206" t="str">
            <v>AUTOCAM DO BRAS</v>
          </cell>
          <cell r="R206" t="str">
            <v>Sao Joao Da Boa Vista</v>
          </cell>
          <cell r="S206" t="str">
            <v>SP</v>
          </cell>
          <cell r="T206" t="str">
            <v>Brasil</v>
          </cell>
          <cell r="U206">
            <v>1</v>
          </cell>
          <cell r="V206" t="str">
            <v>AUTOCAM DO BRAS-OUT-INATIVO-OUT-FIRE/GSE</v>
          </cell>
          <cell r="W206" t="str">
            <v>OUT</v>
          </cell>
          <cell r="X206" t="str">
            <v>OUT</v>
          </cell>
          <cell r="Y206" t="str">
            <v>Supplier from GEMAP</v>
          </cell>
          <cell r="Z206" t="str">
            <v>INATIVO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  <cell r="AG206" t="str">
            <v>Elog F</v>
          </cell>
          <cell r="AH206" t="str">
            <v>TGHB</v>
          </cell>
          <cell r="AI206">
            <v>800</v>
          </cell>
          <cell r="AJ206" t="str">
            <v>Elog F</v>
          </cell>
          <cell r="AK206"/>
          <cell r="AL206"/>
          <cell r="AM206"/>
          <cell r="AN206" t="str">
            <v>TGHB</v>
          </cell>
          <cell r="AO206">
            <v>0</v>
          </cell>
          <cell r="AP206">
            <v>1</v>
          </cell>
          <cell r="AQ206">
            <v>4</v>
          </cell>
          <cell r="AR206">
            <v>0</v>
          </cell>
          <cell r="AS206" t="b">
            <v>0</v>
          </cell>
          <cell r="AT206">
            <v>0</v>
          </cell>
          <cell r="AU206" t="b">
            <v>0</v>
          </cell>
          <cell r="AV206">
            <v>800</v>
          </cell>
          <cell r="AW206">
            <v>0.4</v>
          </cell>
          <cell r="AX206">
            <v>0.3</v>
          </cell>
          <cell r="AY206">
            <v>0.15</v>
          </cell>
          <cell r="AZ206" t="str">
            <v>YES</v>
          </cell>
          <cell r="BA206">
            <v>9</v>
          </cell>
          <cell r="BB206">
            <v>5</v>
          </cell>
          <cell r="BC206">
            <v>3</v>
          </cell>
          <cell r="BD206">
            <v>5</v>
          </cell>
          <cell r="BE206">
            <v>3.5</v>
          </cell>
        </row>
        <row r="207">
          <cell r="A207" t="str">
            <v>552171470800014838</v>
          </cell>
          <cell r="B207">
            <v>552171470</v>
          </cell>
          <cell r="C207" t="str">
            <v>CALCO REGUL.VALVULAS - ESP.2.4</v>
          </cell>
          <cell r="D207" t="str">
            <v>FIRE/GSE</v>
          </cell>
          <cell r="E207">
            <v>8</v>
          </cell>
          <cell r="F207" t="str">
            <v>YES</v>
          </cell>
          <cell r="G207">
            <v>2.1999999999999999E-2</v>
          </cell>
          <cell r="H207" t="str">
            <v>Part Dump</v>
          </cell>
          <cell r="I207"/>
          <cell r="J207">
            <v>0</v>
          </cell>
          <cell r="K207" t="str">
            <v>INATIVO</v>
          </cell>
          <cell r="L207"/>
          <cell r="M207" t="str">
            <v>Capital Circulante</v>
          </cell>
          <cell r="N207" t="str">
            <v>INATIVO</v>
          </cell>
          <cell r="O207">
            <v>19271</v>
          </cell>
          <cell r="P207">
            <v>800014838</v>
          </cell>
          <cell r="Q207" t="str">
            <v>AUTOCAM DO BRAS</v>
          </cell>
          <cell r="R207" t="str">
            <v>Sao Joao Da Boa Vista</v>
          </cell>
          <cell r="S207" t="str">
            <v>SP</v>
          </cell>
          <cell r="T207" t="str">
            <v>Brasil</v>
          </cell>
          <cell r="U207">
            <v>1</v>
          </cell>
          <cell r="V207" t="str">
            <v>AUTOCAM DO BRAS-OUT-INATIVO-OUT-FIRE/GSE</v>
          </cell>
          <cell r="W207" t="str">
            <v>OUT</v>
          </cell>
          <cell r="X207" t="str">
            <v>OUT</v>
          </cell>
          <cell r="Y207" t="str">
            <v>Supplier from GEMAP</v>
          </cell>
          <cell r="Z207" t="str">
            <v>INATIVO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  <cell r="AG207" t="str">
            <v>Elog F</v>
          </cell>
          <cell r="AH207" t="str">
            <v>TGHB</v>
          </cell>
          <cell r="AI207">
            <v>800</v>
          </cell>
          <cell r="AJ207" t="str">
            <v>Elog F</v>
          </cell>
          <cell r="AK207"/>
          <cell r="AL207"/>
          <cell r="AM207"/>
          <cell r="AN207" t="str">
            <v>TGHB</v>
          </cell>
          <cell r="AO207">
            <v>0</v>
          </cell>
          <cell r="AP207">
            <v>1</v>
          </cell>
          <cell r="AQ207">
            <v>4</v>
          </cell>
          <cell r="AR207">
            <v>0</v>
          </cell>
          <cell r="AS207" t="b">
            <v>0</v>
          </cell>
          <cell r="AT207">
            <v>0</v>
          </cell>
          <cell r="AU207" t="b">
            <v>0</v>
          </cell>
          <cell r="AV207">
            <v>800</v>
          </cell>
          <cell r="AW207">
            <v>0.4</v>
          </cell>
          <cell r="AX207">
            <v>0.3</v>
          </cell>
          <cell r="AY207">
            <v>0.15</v>
          </cell>
          <cell r="AZ207" t="str">
            <v>YES</v>
          </cell>
          <cell r="BA207">
            <v>9</v>
          </cell>
          <cell r="BB207">
            <v>5</v>
          </cell>
          <cell r="BC207">
            <v>3</v>
          </cell>
          <cell r="BD207">
            <v>5</v>
          </cell>
          <cell r="BE207">
            <v>3.5</v>
          </cell>
        </row>
        <row r="208">
          <cell r="A208" t="str">
            <v>552171480800014838</v>
          </cell>
          <cell r="B208">
            <v>552171480</v>
          </cell>
          <cell r="C208" t="str">
            <v>CALCO REGUL.VALVULAS - ESP.2.4</v>
          </cell>
          <cell r="D208" t="str">
            <v>FIRE/GSE</v>
          </cell>
          <cell r="E208">
            <v>8</v>
          </cell>
          <cell r="F208" t="str">
            <v>YES</v>
          </cell>
          <cell r="G208">
            <v>2.1999999999999999E-2</v>
          </cell>
          <cell r="H208" t="str">
            <v>Part Dump</v>
          </cell>
          <cell r="I208"/>
          <cell r="J208">
            <v>0</v>
          </cell>
          <cell r="K208" t="str">
            <v>INATIVO</v>
          </cell>
          <cell r="L208"/>
          <cell r="M208" t="str">
            <v>Capital Circulante</v>
          </cell>
          <cell r="N208" t="str">
            <v>INATIVO</v>
          </cell>
          <cell r="O208">
            <v>19271</v>
          </cell>
          <cell r="P208">
            <v>800014838</v>
          </cell>
          <cell r="Q208" t="str">
            <v>AUTOCAM DO BRAS</v>
          </cell>
          <cell r="R208" t="str">
            <v>Sao Joao Da Boa Vista</v>
          </cell>
          <cell r="S208" t="str">
            <v>SP</v>
          </cell>
          <cell r="T208" t="str">
            <v>Brasil</v>
          </cell>
          <cell r="U208">
            <v>1</v>
          </cell>
          <cell r="V208" t="str">
            <v>AUTOCAM DO BRAS-OUT-INATIVO-OUT-FIRE/GSE</v>
          </cell>
          <cell r="W208" t="str">
            <v>OUT</v>
          </cell>
          <cell r="X208" t="str">
            <v>OUT</v>
          </cell>
          <cell r="Y208" t="str">
            <v>Supplier from GEMAP</v>
          </cell>
          <cell r="Z208" t="str">
            <v>INATIVO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  <cell r="AG208" t="str">
            <v>Elog F</v>
          </cell>
          <cell r="AH208" t="str">
            <v>TGHB</v>
          </cell>
          <cell r="AI208">
            <v>800</v>
          </cell>
          <cell r="AJ208" t="str">
            <v>Elog F</v>
          </cell>
          <cell r="AK208"/>
          <cell r="AL208"/>
          <cell r="AM208"/>
          <cell r="AN208" t="str">
            <v>TGHB</v>
          </cell>
          <cell r="AO208">
            <v>0</v>
          </cell>
          <cell r="AP208">
            <v>1</v>
          </cell>
          <cell r="AQ208">
            <v>4</v>
          </cell>
          <cell r="AR208">
            <v>0</v>
          </cell>
          <cell r="AS208" t="b">
            <v>0</v>
          </cell>
          <cell r="AT208">
            <v>0</v>
          </cell>
          <cell r="AU208" t="b">
            <v>0</v>
          </cell>
          <cell r="AV208">
            <v>800</v>
          </cell>
          <cell r="AW208">
            <v>0.4</v>
          </cell>
          <cell r="AX208">
            <v>0.3</v>
          </cell>
          <cell r="AY208">
            <v>0.15</v>
          </cell>
          <cell r="AZ208" t="str">
            <v>YES</v>
          </cell>
          <cell r="BA208">
            <v>9</v>
          </cell>
          <cell r="BB208">
            <v>5</v>
          </cell>
          <cell r="BC208">
            <v>3</v>
          </cell>
          <cell r="BD208">
            <v>5</v>
          </cell>
          <cell r="BE208">
            <v>3.5</v>
          </cell>
        </row>
        <row r="209">
          <cell r="A209" t="str">
            <v>552171490800014838</v>
          </cell>
          <cell r="B209">
            <v>552171490</v>
          </cell>
          <cell r="C209" t="str">
            <v>CALCO REGUL.VALVULAS - ESP.2.4</v>
          </cell>
          <cell r="D209" t="str">
            <v>FIRE/GSE</v>
          </cell>
          <cell r="E209">
            <v>8</v>
          </cell>
          <cell r="F209" t="str">
            <v>YES</v>
          </cell>
          <cell r="G209">
            <v>2.1999999999999999E-2</v>
          </cell>
          <cell r="H209" t="str">
            <v>Part Dump</v>
          </cell>
          <cell r="I209"/>
          <cell r="J209">
            <v>0</v>
          </cell>
          <cell r="K209" t="str">
            <v>INATIVO</v>
          </cell>
          <cell r="L209"/>
          <cell r="M209" t="str">
            <v>Capital Circulante</v>
          </cell>
          <cell r="N209" t="str">
            <v>INATIVO</v>
          </cell>
          <cell r="O209">
            <v>19271</v>
          </cell>
          <cell r="P209">
            <v>800014838</v>
          </cell>
          <cell r="Q209" t="str">
            <v>AUTOCAM DO BRAS</v>
          </cell>
          <cell r="R209" t="str">
            <v>Sao Joao Da Boa Vista</v>
          </cell>
          <cell r="S209" t="str">
            <v>SP</v>
          </cell>
          <cell r="T209" t="str">
            <v>Brasil</v>
          </cell>
          <cell r="U209">
            <v>1</v>
          </cell>
          <cell r="V209" t="str">
            <v>AUTOCAM DO BRAS-OUT-INATIVO-OUT-FIRE/GSE</v>
          </cell>
          <cell r="W209" t="str">
            <v>OUT</v>
          </cell>
          <cell r="X209" t="str">
            <v>OUT</v>
          </cell>
          <cell r="Y209" t="str">
            <v>Supplier from GEMAP</v>
          </cell>
          <cell r="Z209" t="str">
            <v>INATIVO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  <cell r="AG209" t="str">
            <v>Elog F</v>
          </cell>
          <cell r="AH209" t="str">
            <v>TGHB</v>
          </cell>
          <cell r="AI209">
            <v>800</v>
          </cell>
          <cell r="AJ209" t="str">
            <v>Elog F</v>
          </cell>
          <cell r="AK209"/>
          <cell r="AL209"/>
          <cell r="AM209"/>
          <cell r="AN209" t="str">
            <v>TGHB</v>
          </cell>
          <cell r="AO209">
            <v>0</v>
          </cell>
          <cell r="AP209">
            <v>1</v>
          </cell>
          <cell r="AQ209">
            <v>4</v>
          </cell>
          <cell r="AR209">
            <v>0</v>
          </cell>
          <cell r="AS209" t="b">
            <v>0</v>
          </cell>
          <cell r="AT209">
            <v>0</v>
          </cell>
          <cell r="AU209" t="b">
            <v>0</v>
          </cell>
          <cell r="AV209">
            <v>800</v>
          </cell>
          <cell r="AW209">
            <v>0.4</v>
          </cell>
          <cell r="AX209">
            <v>0.3</v>
          </cell>
          <cell r="AY209">
            <v>0.15</v>
          </cell>
          <cell r="AZ209" t="str">
            <v>YES</v>
          </cell>
          <cell r="BA209">
            <v>9</v>
          </cell>
          <cell r="BB209">
            <v>5</v>
          </cell>
          <cell r="BC209">
            <v>3</v>
          </cell>
          <cell r="BD209">
            <v>5</v>
          </cell>
          <cell r="BE209">
            <v>3.5</v>
          </cell>
        </row>
        <row r="210">
          <cell r="A210" t="str">
            <v>552171500800014838</v>
          </cell>
          <cell r="B210">
            <v>552171500</v>
          </cell>
          <cell r="C210" t="str">
            <v>CALCO REGUL.VALVULAS - ESP.2.4</v>
          </cell>
          <cell r="D210" t="str">
            <v>FIRE/GSE</v>
          </cell>
          <cell r="E210">
            <v>8</v>
          </cell>
          <cell r="F210" t="str">
            <v>YES</v>
          </cell>
          <cell r="G210">
            <v>2.1999999999999999E-2</v>
          </cell>
          <cell r="H210" t="str">
            <v>Part Dump</v>
          </cell>
          <cell r="I210"/>
          <cell r="J210">
            <v>0</v>
          </cell>
          <cell r="K210" t="str">
            <v>INATIVO</v>
          </cell>
          <cell r="L210"/>
          <cell r="M210" t="str">
            <v>Capital Circulante</v>
          </cell>
          <cell r="N210" t="str">
            <v>INATIVO</v>
          </cell>
          <cell r="O210">
            <v>19271</v>
          </cell>
          <cell r="P210">
            <v>800014838</v>
          </cell>
          <cell r="Q210" t="str">
            <v>AUTOCAM DO BRAS</v>
          </cell>
          <cell r="R210" t="str">
            <v>Sao Joao Da Boa Vista</v>
          </cell>
          <cell r="S210" t="str">
            <v>SP</v>
          </cell>
          <cell r="T210" t="str">
            <v>Brasil</v>
          </cell>
          <cell r="U210">
            <v>1</v>
          </cell>
          <cell r="V210" t="str">
            <v>AUTOCAM DO BRAS-OUT-INATIVO-OUT-FIRE/GSE</v>
          </cell>
          <cell r="W210" t="str">
            <v>OUT</v>
          </cell>
          <cell r="X210" t="str">
            <v>OUT</v>
          </cell>
          <cell r="Y210" t="str">
            <v>Supplier from GEMAP</v>
          </cell>
          <cell r="Z210" t="str">
            <v>INATIVO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  <cell r="AG210" t="str">
            <v>Elog F</v>
          </cell>
          <cell r="AH210" t="str">
            <v>TGHB</v>
          </cell>
          <cell r="AI210">
            <v>800</v>
          </cell>
          <cell r="AJ210" t="str">
            <v>Elog F</v>
          </cell>
          <cell r="AK210"/>
          <cell r="AL210"/>
          <cell r="AM210"/>
          <cell r="AN210" t="str">
            <v>TGHB</v>
          </cell>
          <cell r="AO210">
            <v>0</v>
          </cell>
          <cell r="AP210">
            <v>1</v>
          </cell>
          <cell r="AQ210">
            <v>4</v>
          </cell>
          <cell r="AR210">
            <v>0</v>
          </cell>
          <cell r="AS210" t="b">
            <v>0</v>
          </cell>
          <cell r="AT210">
            <v>0</v>
          </cell>
          <cell r="AU210" t="b">
            <v>0</v>
          </cell>
          <cell r="AV210">
            <v>800</v>
          </cell>
          <cell r="AW210">
            <v>0.4</v>
          </cell>
          <cell r="AX210">
            <v>0.3</v>
          </cell>
          <cell r="AY210">
            <v>0.15</v>
          </cell>
          <cell r="AZ210" t="str">
            <v>YES</v>
          </cell>
          <cell r="BA210">
            <v>9</v>
          </cell>
          <cell r="BB210">
            <v>5</v>
          </cell>
          <cell r="BC210">
            <v>3</v>
          </cell>
          <cell r="BD210">
            <v>5</v>
          </cell>
          <cell r="BE210">
            <v>3.5</v>
          </cell>
        </row>
        <row r="211">
          <cell r="A211" t="str">
            <v>552171510800014838</v>
          </cell>
          <cell r="B211">
            <v>552171510</v>
          </cell>
          <cell r="C211" t="str">
            <v>CALCO REGUL.VALVULAS - ESP.2.4</v>
          </cell>
          <cell r="D211" t="str">
            <v>FIRE/GSE</v>
          </cell>
          <cell r="E211">
            <v>8</v>
          </cell>
          <cell r="F211" t="str">
            <v>YES</v>
          </cell>
          <cell r="G211">
            <v>2.1999999999999999E-2</v>
          </cell>
          <cell r="H211" t="str">
            <v>Part Dump</v>
          </cell>
          <cell r="I211"/>
          <cell r="J211">
            <v>0</v>
          </cell>
          <cell r="K211" t="str">
            <v>INATIVO</v>
          </cell>
          <cell r="L211"/>
          <cell r="M211" t="str">
            <v>Capital Circulante</v>
          </cell>
          <cell r="N211" t="str">
            <v>INATIVO</v>
          </cell>
          <cell r="O211">
            <v>19271</v>
          </cell>
          <cell r="P211">
            <v>800014838</v>
          </cell>
          <cell r="Q211" t="str">
            <v>AUTOCAM DO BRAS</v>
          </cell>
          <cell r="R211" t="str">
            <v>Sao Joao Da Boa Vista</v>
          </cell>
          <cell r="S211" t="str">
            <v>SP</v>
          </cell>
          <cell r="T211" t="str">
            <v>Brasil</v>
          </cell>
          <cell r="U211">
            <v>1</v>
          </cell>
          <cell r="V211" t="str">
            <v>AUTOCAM DO BRAS-OUT-INATIVO-OUT-FIRE/GSE</v>
          </cell>
          <cell r="W211" t="str">
            <v>OUT</v>
          </cell>
          <cell r="X211" t="str">
            <v>OUT</v>
          </cell>
          <cell r="Y211" t="str">
            <v>Supplier from GEMAP</v>
          </cell>
          <cell r="Z211" t="str">
            <v>INATIVO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  <cell r="AG211" t="str">
            <v>Elog F</v>
          </cell>
          <cell r="AH211" t="str">
            <v>TGHB</v>
          </cell>
          <cell r="AI211">
            <v>800</v>
          </cell>
          <cell r="AJ211" t="str">
            <v>Elog F</v>
          </cell>
          <cell r="AK211"/>
          <cell r="AL211"/>
          <cell r="AM211"/>
          <cell r="AN211" t="str">
            <v>TGHB</v>
          </cell>
          <cell r="AO211">
            <v>0</v>
          </cell>
          <cell r="AP211">
            <v>1</v>
          </cell>
          <cell r="AQ211">
            <v>4</v>
          </cell>
          <cell r="AR211">
            <v>0</v>
          </cell>
          <cell r="AS211" t="b">
            <v>0</v>
          </cell>
          <cell r="AT211">
            <v>0</v>
          </cell>
          <cell r="AU211" t="b">
            <v>0</v>
          </cell>
          <cell r="AV211">
            <v>800</v>
          </cell>
          <cell r="AW211">
            <v>0.4</v>
          </cell>
          <cell r="AX211">
            <v>0.3</v>
          </cell>
          <cell r="AY211">
            <v>0.15</v>
          </cell>
          <cell r="AZ211" t="str">
            <v>YES</v>
          </cell>
          <cell r="BA211">
            <v>9</v>
          </cell>
          <cell r="BB211">
            <v>5</v>
          </cell>
          <cell r="BC211">
            <v>3</v>
          </cell>
          <cell r="BD211">
            <v>5</v>
          </cell>
          <cell r="BE211">
            <v>3.5</v>
          </cell>
        </row>
        <row r="212">
          <cell r="A212" t="str">
            <v>552171520800014838</v>
          </cell>
          <cell r="B212">
            <v>552171520</v>
          </cell>
          <cell r="C212" t="str">
            <v>CALCO REGUL.VALVULAS - ESP.2.4</v>
          </cell>
          <cell r="D212" t="str">
            <v>FIRE/GSE</v>
          </cell>
          <cell r="E212">
            <v>8</v>
          </cell>
          <cell r="F212" t="str">
            <v>NO</v>
          </cell>
          <cell r="G212">
            <v>2.1999999999999999E-2</v>
          </cell>
          <cell r="H212" t="str">
            <v>Part Dump</v>
          </cell>
          <cell r="I212" t="str">
            <v>Galpão 9</v>
          </cell>
          <cell r="J212">
            <v>0</v>
          </cell>
          <cell r="K212" t="str">
            <v>ATIVO</v>
          </cell>
          <cell r="L212"/>
          <cell r="M212" t="str">
            <v>Capital Circulante</v>
          </cell>
          <cell r="N212" t="str">
            <v>Sourcing</v>
          </cell>
          <cell r="O212">
            <v>19271</v>
          </cell>
          <cell r="P212">
            <v>800014838</v>
          </cell>
          <cell r="Q212" t="str">
            <v>AUTOCAM DO BRAS</v>
          </cell>
          <cell r="R212" t="str">
            <v>Sao Joao Da Boa Vista</v>
          </cell>
          <cell r="S212" t="str">
            <v>SP</v>
          </cell>
          <cell r="T212" t="str">
            <v>Brasil</v>
          </cell>
          <cell r="U212">
            <v>1</v>
          </cell>
          <cell r="V212" t="str">
            <v>AUTOCAM DO BRAS-Sao Joao Da Boa Vista--SP-FCA Vinhedo-FIRE/GSE</v>
          </cell>
          <cell r="W212" t="str">
            <v>SP</v>
          </cell>
          <cell r="X212" t="str">
            <v>Brazil</v>
          </cell>
          <cell r="Y212" t="str">
            <v>Supplier from GEMAP</v>
          </cell>
          <cell r="Z212" t="str">
            <v>World Sourced Parts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 t="str">
            <v/>
          </cell>
          <cell r="AG212" t="str">
            <v>Elog F</v>
          </cell>
          <cell r="AH212" t="str">
            <v>TGHB</v>
          </cell>
          <cell r="AI212">
            <v>800</v>
          </cell>
          <cell r="AJ212" t="str">
            <v>Elog F</v>
          </cell>
          <cell r="AK212"/>
          <cell r="AL212"/>
          <cell r="AM212"/>
          <cell r="AN212" t="str">
            <v>TGHB</v>
          </cell>
          <cell r="AO212">
            <v>0</v>
          </cell>
          <cell r="AP212">
            <v>1</v>
          </cell>
          <cell r="AQ212">
            <v>4</v>
          </cell>
          <cell r="AR212">
            <v>18</v>
          </cell>
          <cell r="AS212">
            <v>0</v>
          </cell>
          <cell r="AT212">
            <v>28</v>
          </cell>
          <cell r="AU212">
            <v>0</v>
          </cell>
          <cell r="AV212">
            <v>800</v>
          </cell>
          <cell r="AW212">
            <v>0.4</v>
          </cell>
          <cell r="AX212">
            <v>0.3</v>
          </cell>
          <cell r="AY212">
            <v>0.15</v>
          </cell>
          <cell r="AZ212" t="str">
            <v>YES</v>
          </cell>
          <cell r="BA212">
            <v>9</v>
          </cell>
          <cell r="BB212">
            <v>5</v>
          </cell>
          <cell r="BC212">
            <v>3</v>
          </cell>
          <cell r="BD212">
            <v>5</v>
          </cell>
          <cell r="BE212">
            <v>3.5</v>
          </cell>
        </row>
        <row r="213">
          <cell r="A213" t="str">
            <v>552171540800014838</v>
          </cell>
          <cell r="B213">
            <v>552171540</v>
          </cell>
          <cell r="C213" t="str">
            <v>CALCO REGUL.VALVULAS - ESP.2.5</v>
          </cell>
          <cell r="D213" t="str">
            <v>FIRE/GSE</v>
          </cell>
          <cell r="E213">
            <v>8</v>
          </cell>
          <cell r="F213" t="str">
            <v>YES</v>
          </cell>
          <cell r="G213">
            <v>2.1999999999999999E-2</v>
          </cell>
          <cell r="H213" t="str">
            <v>Part Dump</v>
          </cell>
          <cell r="I213"/>
          <cell r="J213">
            <v>0</v>
          </cell>
          <cell r="K213" t="str">
            <v>INATIVO</v>
          </cell>
          <cell r="L213"/>
          <cell r="M213" t="str">
            <v>Capital Circulante</v>
          </cell>
          <cell r="N213" t="str">
            <v>INATIVO</v>
          </cell>
          <cell r="O213">
            <v>19271</v>
          </cell>
          <cell r="P213">
            <v>800014838</v>
          </cell>
          <cell r="Q213" t="str">
            <v>AUTOCAM DO BRAS</v>
          </cell>
          <cell r="R213" t="str">
            <v>Sao Joao Da Boa Vista</v>
          </cell>
          <cell r="S213" t="str">
            <v>SP</v>
          </cell>
          <cell r="T213" t="str">
            <v>Brasil</v>
          </cell>
          <cell r="U213">
            <v>1</v>
          </cell>
          <cell r="V213" t="str">
            <v>AUTOCAM DO BRAS-OUT-INATIVO-OUT-FIRE/GSE</v>
          </cell>
          <cell r="W213" t="str">
            <v>OUT</v>
          </cell>
          <cell r="X213" t="str">
            <v>OUT</v>
          </cell>
          <cell r="Y213" t="str">
            <v>Supplier from GEMAP</v>
          </cell>
          <cell r="Z213" t="str">
            <v>INATIVO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/>
          <cell r="AG213" t="str">
            <v>Elog F</v>
          </cell>
          <cell r="AH213" t="str">
            <v>TGHB</v>
          </cell>
          <cell r="AI213">
            <v>800</v>
          </cell>
          <cell r="AJ213" t="str">
            <v>Elog F</v>
          </cell>
          <cell r="AK213"/>
          <cell r="AL213"/>
          <cell r="AM213"/>
          <cell r="AN213" t="str">
            <v>TGHB</v>
          </cell>
          <cell r="AO213">
            <v>0</v>
          </cell>
          <cell r="AP213">
            <v>1</v>
          </cell>
          <cell r="AQ213">
            <v>4</v>
          </cell>
          <cell r="AR213">
            <v>0</v>
          </cell>
          <cell r="AS213" t="b">
            <v>0</v>
          </cell>
          <cell r="AT213">
            <v>0</v>
          </cell>
          <cell r="AU213" t="b">
            <v>0</v>
          </cell>
          <cell r="AV213">
            <v>800</v>
          </cell>
          <cell r="AW213">
            <v>0.4</v>
          </cell>
          <cell r="AX213">
            <v>0.3</v>
          </cell>
          <cell r="AY213">
            <v>0.15</v>
          </cell>
          <cell r="AZ213" t="str">
            <v>YES</v>
          </cell>
          <cell r="BA213">
            <v>9</v>
          </cell>
          <cell r="BB213">
            <v>5</v>
          </cell>
          <cell r="BC213">
            <v>3</v>
          </cell>
          <cell r="BD213">
            <v>5</v>
          </cell>
          <cell r="BE213">
            <v>3.5</v>
          </cell>
        </row>
        <row r="214">
          <cell r="A214" t="str">
            <v>552171550800014838</v>
          </cell>
          <cell r="B214">
            <v>552171550</v>
          </cell>
          <cell r="C214" t="str">
            <v>CALCO REGUL.VALVULAS - ESP.2.5</v>
          </cell>
          <cell r="D214" t="str">
            <v>FIRE/GSE</v>
          </cell>
          <cell r="E214">
            <v>8</v>
          </cell>
          <cell r="F214" t="str">
            <v>YES</v>
          </cell>
          <cell r="G214">
            <v>2.1999999999999999E-2</v>
          </cell>
          <cell r="H214" t="str">
            <v>Part Dump</v>
          </cell>
          <cell r="I214"/>
          <cell r="J214">
            <v>0</v>
          </cell>
          <cell r="K214" t="str">
            <v>INATIVO</v>
          </cell>
          <cell r="L214"/>
          <cell r="M214" t="str">
            <v>Capital Circulante</v>
          </cell>
          <cell r="N214" t="str">
            <v>INATIVO</v>
          </cell>
          <cell r="O214">
            <v>19271</v>
          </cell>
          <cell r="P214">
            <v>800014838</v>
          </cell>
          <cell r="Q214" t="str">
            <v>AUTOCAM DO BRAS</v>
          </cell>
          <cell r="R214" t="str">
            <v>Sao Joao Da Boa Vista</v>
          </cell>
          <cell r="S214" t="str">
            <v>SP</v>
          </cell>
          <cell r="T214" t="str">
            <v>Brasil</v>
          </cell>
          <cell r="U214">
            <v>1</v>
          </cell>
          <cell r="V214" t="str">
            <v>AUTOCAM DO BRAS-OUT-INATIVO-OUT-FIRE/GSE</v>
          </cell>
          <cell r="W214" t="str">
            <v>OUT</v>
          </cell>
          <cell r="X214" t="str">
            <v>OUT</v>
          </cell>
          <cell r="Y214" t="str">
            <v>Supplier from GEMAP</v>
          </cell>
          <cell r="Z214" t="str">
            <v>INATIVO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  <cell r="AG214" t="str">
            <v>Elog F</v>
          </cell>
          <cell r="AH214" t="str">
            <v>TGHB</v>
          </cell>
          <cell r="AI214">
            <v>800</v>
          </cell>
          <cell r="AJ214" t="str">
            <v>Elog F</v>
          </cell>
          <cell r="AK214"/>
          <cell r="AL214"/>
          <cell r="AM214"/>
          <cell r="AN214" t="str">
            <v>TGHB</v>
          </cell>
          <cell r="AO214">
            <v>0</v>
          </cell>
          <cell r="AP214">
            <v>1</v>
          </cell>
          <cell r="AQ214">
            <v>4</v>
          </cell>
          <cell r="AR214">
            <v>0</v>
          </cell>
          <cell r="AS214" t="b">
            <v>0</v>
          </cell>
          <cell r="AT214">
            <v>0</v>
          </cell>
          <cell r="AU214" t="b">
            <v>0</v>
          </cell>
          <cell r="AV214">
            <v>800</v>
          </cell>
          <cell r="AW214">
            <v>0.4</v>
          </cell>
          <cell r="AX214">
            <v>0.3</v>
          </cell>
          <cell r="AY214">
            <v>0.15</v>
          </cell>
          <cell r="AZ214" t="str">
            <v>YES</v>
          </cell>
          <cell r="BA214">
            <v>9</v>
          </cell>
          <cell r="BB214">
            <v>5</v>
          </cell>
          <cell r="BC214">
            <v>3</v>
          </cell>
          <cell r="BD214">
            <v>5</v>
          </cell>
          <cell r="BE214">
            <v>3.5</v>
          </cell>
        </row>
        <row r="215">
          <cell r="A215" t="str">
            <v>552171610800014838</v>
          </cell>
          <cell r="B215">
            <v>552171610</v>
          </cell>
          <cell r="C215" t="str">
            <v>CALCO REGUL.VALVULAS - ESP.2.6</v>
          </cell>
          <cell r="D215" t="str">
            <v>FIRE/GSE</v>
          </cell>
          <cell r="E215">
            <v>8</v>
          </cell>
          <cell r="F215" t="str">
            <v>YES</v>
          </cell>
          <cell r="G215">
            <v>2.1999999999999999E-2</v>
          </cell>
          <cell r="H215" t="str">
            <v>Part Dump</v>
          </cell>
          <cell r="I215"/>
          <cell r="J215">
            <v>0</v>
          </cell>
          <cell r="K215" t="str">
            <v>INATIVO</v>
          </cell>
          <cell r="L215"/>
          <cell r="M215" t="str">
            <v>Capital Circulante</v>
          </cell>
          <cell r="N215" t="str">
            <v>INATIVO</v>
          </cell>
          <cell r="O215">
            <v>19271</v>
          </cell>
          <cell r="P215">
            <v>800014838</v>
          </cell>
          <cell r="Q215" t="str">
            <v>AUTOCAM DO BRAS</v>
          </cell>
          <cell r="R215" t="str">
            <v>Sao Joao Da Boa Vista</v>
          </cell>
          <cell r="S215" t="str">
            <v>SP</v>
          </cell>
          <cell r="T215" t="str">
            <v>Brasil</v>
          </cell>
          <cell r="U215">
            <v>1</v>
          </cell>
          <cell r="V215" t="str">
            <v>AUTOCAM DO BRAS-OUT-INATIVO-OUT-FIRE/GSE</v>
          </cell>
          <cell r="W215" t="str">
            <v>OUT</v>
          </cell>
          <cell r="X215" t="str">
            <v>OUT</v>
          </cell>
          <cell r="Y215" t="str">
            <v>Supplier from GEMAP</v>
          </cell>
          <cell r="Z215" t="str">
            <v>INATIVO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  <cell r="AG215" t="str">
            <v>Elog F</v>
          </cell>
          <cell r="AH215" t="str">
            <v>TGHB</v>
          </cell>
          <cell r="AI215">
            <v>800</v>
          </cell>
          <cell r="AJ215" t="str">
            <v>Elog F</v>
          </cell>
          <cell r="AK215"/>
          <cell r="AL215"/>
          <cell r="AM215"/>
          <cell r="AN215" t="str">
            <v>TGHB</v>
          </cell>
          <cell r="AO215">
            <v>0</v>
          </cell>
          <cell r="AP215">
            <v>1</v>
          </cell>
          <cell r="AQ215">
            <v>4</v>
          </cell>
          <cell r="AR215">
            <v>0</v>
          </cell>
          <cell r="AS215" t="b">
            <v>0</v>
          </cell>
          <cell r="AT215">
            <v>0</v>
          </cell>
          <cell r="AU215" t="b">
            <v>0</v>
          </cell>
          <cell r="AV215">
            <v>800</v>
          </cell>
          <cell r="AW215">
            <v>0.4</v>
          </cell>
          <cell r="AX215">
            <v>0.3</v>
          </cell>
          <cell r="AY215">
            <v>0.15</v>
          </cell>
          <cell r="AZ215" t="str">
            <v>YES</v>
          </cell>
          <cell r="BA215">
            <v>9</v>
          </cell>
          <cell r="BB215">
            <v>5</v>
          </cell>
          <cell r="BC215">
            <v>3</v>
          </cell>
          <cell r="BD215">
            <v>5</v>
          </cell>
          <cell r="BE215">
            <v>3.5</v>
          </cell>
        </row>
        <row r="216">
          <cell r="A216" t="str">
            <v>552046490800000063</v>
          </cell>
          <cell r="B216">
            <v>552046490</v>
          </cell>
          <cell r="C216" t="str">
            <v>CAPA DE MANCAL DO CABECOTE</v>
          </cell>
          <cell r="D216" t="str">
            <v>FIRE/GSE</v>
          </cell>
          <cell r="E216">
            <v>1</v>
          </cell>
          <cell r="F216" t="str">
            <v>NO</v>
          </cell>
          <cell r="G216">
            <v>0.4</v>
          </cell>
          <cell r="H216" t="str">
            <v>RTM</v>
          </cell>
          <cell r="I216" t="str">
            <v>Galpão 9</v>
          </cell>
          <cell r="J216">
            <v>0</v>
          </cell>
          <cell r="K216" t="str">
            <v>INATIVO</v>
          </cell>
          <cell r="L216"/>
          <cell r="M216" t="str">
            <v>Capital Circulante</v>
          </cell>
          <cell r="N216" t="str">
            <v>INATIVO</v>
          </cell>
          <cell r="O216">
            <v>1251</v>
          </cell>
          <cell r="P216">
            <v>800000063</v>
          </cell>
          <cell r="Q216" t="str">
            <v>FIAT AUTO SPA</v>
          </cell>
          <cell r="R216" t="str">
            <v>Torino</v>
          </cell>
          <cell r="S216" t="str">
            <v>TO</v>
          </cell>
          <cell r="T216" t="str">
            <v>Italia</v>
          </cell>
          <cell r="U216">
            <v>1</v>
          </cell>
          <cell r="V216" t="str">
            <v>FIAT AUTO SPA-OUT-Italia-OUT-FIRE/GSE</v>
          </cell>
          <cell r="W216" t="str">
            <v>OUT</v>
          </cell>
          <cell r="X216" t="str">
            <v>Outside of Brazil</v>
          </cell>
          <cell r="Y216" t="str">
            <v>Supplier from GEMAP</v>
          </cell>
          <cell r="Z216" t="str">
            <v>INATIVO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 t="str">
            <v/>
          </cell>
          <cell r="AG216">
            <v>0</v>
          </cell>
          <cell r="AH216"/>
          <cell r="AI216"/>
          <cell r="AJ216"/>
          <cell r="AK216"/>
          <cell r="AL216"/>
          <cell r="AM216"/>
          <cell r="AN216">
            <v>0</v>
          </cell>
          <cell r="AO216">
            <v>0</v>
          </cell>
          <cell r="AP216">
            <v>1</v>
          </cell>
          <cell r="AQ216">
            <v>4</v>
          </cell>
          <cell r="AR216">
            <v>0</v>
          </cell>
          <cell r="AS216" t="b">
            <v>0</v>
          </cell>
          <cell r="AT216">
            <v>0</v>
          </cell>
          <cell r="AU216" t="b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 t="str">
            <v>NO</v>
          </cell>
          <cell r="BA216" t="str">
            <v/>
          </cell>
          <cell r="BB216" t="str">
            <v/>
          </cell>
          <cell r="BC216">
            <v>0</v>
          </cell>
          <cell r="BD216">
            <v>0</v>
          </cell>
          <cell r="BE216">
            <v>0</v>
          </cell>
        </row>
        <row r="217">
          <cell r="A217" t="str">
            <v>463529270800006192</v>
          </cell>
          <cell r="B217">
            <v>463529270</v>
          </cell>
          <cell r="C217" t="str">
            <v>CAPA MANCAL POSTERIOR DO CABEC</v>
          </cell>
          <cell r="D217" t="str">
            <v>FIRE/GSE</v>
          </cell>
          <cell r="E217">
            <v>1</v>
          </cell>
          <cell r="F217" t="str">
            <v>NO</v>
          </cell>
          <cell r="G217">
            <v>0.20599999999999999</v>
          </cell>
          <cell r="H217" t="str">
            <v>Part Dump</v>
          </cell>
          <cell r="I217" t="str">
            <v>Galpão 9</v>
          </cell>
          <cell r="J217">
            <v>1728</v>
          </cell>
          <cell r="K217" t="str">
            <v>ATIVO</v>
          </cell>
          <cell r="L217"/>
          <cell r="M217" t="str">
            <v>Capital Circulante</v>
          </cell>
          <cell r="N217" t="str">
            <v>Sourcing</v>
          </cell>
          <cell r="O217">
            <v>50050</v>
          </cell>
          <cell r="P217">
            <v>800006192</v>
          </cell>
          <cell r="Q217" t="str">
            <v>METALKRAFT</v>
          </cell>
          <cell r="R217" t="str">
            <v>Quatro Barras</v>
          </cell>
          <cell r="S217" t="str">
            <v>PR</v>
          </cell>
          <cell r="T217" t="str">
            <v>Brasil</v>
          </cell>
          <cell r="U217">
            <v>1</v>
          </cell>
          <cell r="V217" t="str">
            <v>METALKRAFT-Quatro Barras--PR-FCA-FIRE/GSE</v>
          </cell>
          <cell r="W217" t="str">
            <v>PR</v>
          </cell>
          <cell r="X217" t="str">
            <v>Brazil</v>
          </cell>
          <cell r="Y217" t="str">
            <v>Supplier from GEMAP</v>
          </cell>
          <cell r="Z217" t="str">
            <v>World Sourced Parts</v>
          </cell>
          <cell r="AA217">
            <v>3.1597714285714282</v>
          </cell>
          <cell r="AB217">
            <v>3.1597714285714282</v>
          </cell>
          <cell r="AC217">
            <v>28.8</v>
          </cell>
          <cell r="AD217">
            <v>0</v>
          </cell>
          <cell r="AE217">
            <v>3.1817142857142855</v>
          </cell>
          <cell r="AF217"/>
          <cell r="AG217" t="str">
            <v>Similarity same part</v>
          </cell>
          <cell r="AH217" t="str">
            <v>P002</v>
          </cell>
          <cell r="AI217">
            <v>6</v>
          </cell>
          <cell r="AJ217" t="str">
            <v>Similarity same part</v>
          </cell>
          <cell r="AK217"/>
          <cell r="AL217"/>
          <cell r="AM217"/>
          <cell r="AN217" t="str">
            <v>P002</v>
          </cell>
          <cell r="AO217">
            <v>57.6</v>
          </cell>
          <cell r="AP217">
            <v>1</v>
          </cell>
          <cell r="AQ217">
            <v>4</v>
          </cell>
          <cell r="AR217">
            <v>21</v>
          </cell>
          <cell r="AS217">
            <v>1440</v>
          </cell>
          <cell r="AT217">
            <v>26</v>
          </cell>
          <cell r="AU217">
            <v>1498</v>
          </cell>
          <cell r="AV217">
            <v>6</v>
          </cell>
          <cell r="AW217">
            <v>0.4</v>
          </cell>
          <cell r="AX217">
            <v>0.3</v>
          </cell>
          <cell r="AY217">
            <v>7.0000000000000007E-2</v>
          </cell>
          <cell r="AZ217" t="str">
            <v>YES</v>
          </cell>
          <cell r="BA217">
            <v>10</v>
          </cell>
          <cell r="BB217">
            <v>7</v>
          </cell>
          <cell r="BC217">
            <v>2</v>
          </cell>
          <cell r="BD217">
            <v>3</v>
          </cell>
          <cell r="BE217">
            <v>2</v>
          </cell>
        </row>
        <row r="218">
          <cell r="A218" t="str">
            <v>463411480800030703</v>
          </cell>
          <cell r="B218">
            <v>463411480</v>
          </cell>
          <cell r="C218" t="str">
            <v>CARTER MOTOR 1.0CC</v>
          </cell>
          <cell r="D218" t="str">
            <v>FIRE/GSE</v>
          </cell>
          <cell r="E218">
            <v>1</v>
          </cell>
          <cell r="F218" t="str">
            <v>NO</v>
          </cell>
          <cell r="G218">
            <v>1.123</v>
          </cell>
          <cell r="H218" t="str">
            <v>Part Dump</v>
          </cell>
          <cell r="I218" t="str">
            <v>Galpão 9</v>
          </cell>
          <cell r="J218">
            <v>0</v>
          </cell>
          <cell r="K218" t="str">
            <v>ATIVO</v>
          </cell>
          <cell r="L218"/>
          <cell r="M218" t="str">
            <v>Capital Circulante</v>
          </cell>
          <cell r="N218" t="str">
            <v>Sourcing</v>
          </cell>
          <cell r="O218">
            <v>33518</v>
          </cell>
          <cell r="P218">
            <v>800030703</v>
          </cell>
          <cell r="Q218" t="str">
            <v>METALURGICA NAK</v>
          </cell>
          <cell r="R218" t="str">
            <v>Cabreuva</v>
          </cell>
          <cell r="S218" t="str">
            <v>SP</v>
          </cell>
          <cell r="T218" t="str">
            <v>Brasil</v>
          </cell>
          <cell r="U218">
            <v>1</v>
          </cell>
          <cell r="V218" t="str">
            <v>METALURGICA NAK-Cabreuva--SP-FCA-FIRE/GSE</v>
          </cell>
          <cell r="W218" t="str">
            <v>SP</v>
          </cell>
          <cell r="X218" t="str">
            <v>Brazil</v>
          </cell>
          <cell r="Y218" t="str">
            <v>Supplier from GEMAP</v>
          </cell>
          <cell r="Z218" t="str">
            <v>World Sourced Parts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 t="str">
            <v/>
          </cell>
          <cell r="AG218" t="str">
            <v>Elog F</v>
          </cell>
          <cell r="AH218" t="str">
            <v>T066</v>
          </cell>
          <cell r="AI218">
            <v>6</v>
          </cell>
          <cell r="AJ218" t="str">
            <v>Elog F</v>
          </cell>
          <cell r="AK218"/>
          <cell r="AL218"/>
          <cell r="AM218"/>
          <cell r="AN218" t="str">
            <v>T066</v>
          </cell>
          <cell r="AO218">
            <v>0</v>
          </cell>
          <cell r="AP218">
            <v>4</v>
          </cell>
          <cell r="AQ218">
            <v>4</v>
          </cell>
          <cell r="AR218">
            <v>18</v>
          </cell>
          <cell r="AS218">
            <v>0</v>
          </cell>
          <cell r="AT218">
            <v>28</v>
          </cell>
          <cell r="AU218">
            <v>0</v>
          </cell>
          <cell r="AV218">
            <v>6</v>
          </cell>
          <cell r="AW218">
            <v>0.6</v>
          </cell>
          <cell r="AX218">
            <v>0.5</v>
          </cell>
          <cell r="AY218">
            <v>0.26</v>
          </cell>
          <cell r="AZ218" t="str">
            <v>YES</v>
          </cell>
          <cell r="BA218">
            <v>4</v>
          </cell>
          <cell r="BB218">
            <v>4</v>
          </cell>
          <cell r="BC218">
            <v>2</v>
          </cell>
          <cell r="BD218">
            <v>3</v>
          </cell>
          <cell r="BE218">
            <v>3</v>
          </cell>
        </row>
        <row r="219">
          <cell r="A219" t="str">
            <v>552667970800030703</v>
          </cell>
          <cell r="B219">
            <v>552667970</v>
          </cell>
          <cell r="C219" t="str">
            <v>CARTER MOTOR 1.0CC</v>
          </cell>
          <cell r="D219" t="str">
            <v>FIRE/GSE</v>
          </cell>
          <cell r="E219">
            <v>1</v>
          </cell>
          <cell r="F219" t="str">
            <v>NO</v>
          </cell>
          <cell r="G219">
            <v>1.123</v>
          </cell>
          <cell r="H219" t="str">
            <v>Part Dump</v>
          </cell>
          <cell r="I219" t="str">
            <v>Galpão 9</v>
          </cell>
          <cell r="J219">
            <v>480</v>
          </cell>
          <cell r="K219" t="str">
            <v>ATIVO</v>
          </cell>
          <cell r="L219"/>
          <cell r="M219" t="str">
            <v>Capital Circulante</v>
          </cell>
          <cell r="N219" t="str">
            <v>Sourcing</v>
          </cell>
          <cell r="O219">
            <v>33518</v>
          </cell>
          <cell r="P219">
            <v>800030703</v>
          </cell>
          <cell r="Q219" t="str">
            <v>METALURGICA NAK</v>
          </cell>
          <cell r="R219" t="str">
            <v>Cabreuva</v>
          </cell>
          <cell r="S219" t="str">
            <v>SP</v>
          </cell>
          <cell r="T219" t="str">
            <v>Brasil</v>
          </cell>
          <cell r="U219">
            <v>1</v>
          </cell>
          <cell r="V219" t="str">
            <v>METALURGICA NAK-Cabreuva--SP-FCA-FIRE/GSE</v>
          </cell>
          <cell r="W219" t="str">
            <v>SP</v>
          </cell>
          <cell r="X219" t="str">
            <v>Brazil</v>
          </cell>
          <cell r="Y219" t="str">
            <v>Supplier from GEMAP</v>
          </cell>
          <cell r="Z219" t="str">
            <v>World Sourced Parts</v>
          </cell>
          <cell r="AA219">
            <v>7.14</v>
          </cell>
          <cell r="AB219">
            <v>7.14</v>
          </cell>
          <cell r="AC219">
            <v>20</v>
          </cell>
          <cell r="AD219">
            <v>0</v>
          </cell>
          <cell r="AE219">
            <v>7.1400000000000006</v>
          </cell>
          <cell r="AF219" t="str">
            <v/>
          </cell>
          <cell r="AG219" t="str">
            <v>Elog F</v>
          </cell>
          <cell r="AH219" t="str">
            <v>T066</v>
          </cell>
          <cell r="AI219">
            <v>6</v>
          </cell>
          <cell r="AJ219" t="str">
            <v>Elog F</v>
          </cell>
          <cell r="AK219"/>
          <cell r="AL219"/>
          <cell r="AM219"/>
          <cell r="AN219" t="str">
            <v>T066</v>
          </cell>
          <cell r="AO219">
            <v>16</v>
          </cell>
          <cell r="AP219">
            <v>4</v>
          </cell>
          <cell r="AQ219">
            <v>4</v>
          </cell>
          <cell r="AR219">
            <v>18</v>
          </cell>
          <cell r="AS219">
            <v>352</v>
          </cell>
          <cell r="AT219">
            <v>28</v>
          </cell>
          <cell r="AU219">
            <v>448</v>
          </cell>
          <cell r="AV219">
            <v>6</v>
          </cell>
          <cell r="AW219">
            <v>0.6</v>
          </cell>
          <cell r="AX219">
            <v>0.5</v>
          </cell>
          <cell r="AY219">
            <v>0.26</v>
          </cell>
          <cell r="AZ219" t="str">
            <v>YES</v>
          </cell>
          <cell r="BA219">
            <v>4</v>
          </cell>
          <cell r="BB219">
            <v>4</v>
          </cell>
          <cell r="BC219">
            <v>2</v>
          </cell>
          <cell r="BD219">
            <v>3</v>
          </cell>
          <cell r="BE219">
            <v>3</v>
          </cell>
        </row>
        <row r="220">
          <cell r="A220" t="str">
            <v>552681850800030703</v>
          </cell>
          <cell r="B220">
            <v>552681850</v>
          </cell>
          <cell r="C220" t="str">
            <v>CARTER MOTOR 1.3CC</v>
          </cell>
          <cell r="D220" t="str">
            <v>FIRE/GSE</v>
          </cell>
          <cell r="E220">
            <v>1</v>
          </cell>
          <cell r="F220" t="str">
            <v>NO</v>
          </cell>
          <cell r="G220">
            <v>1.51</v>
          </cell>
          <cell r="H220" t="str">
            <v>Part Dump</v>
          </cell>
          <cell r="I220" t="str">
            <v>Galpão 9</v>
          </cell>
          <cell r="J220">
            <v>1024</v>
          </cell>
          <cell r="K220" t="str">
            <v>ATIVO</v>
          </cell>
          <cell r="L220"/>
          <cell r="M220" t="str">
            <v>Capital Circulante</v>
          </cell>
          <cell r="N220" t="str">
            <v>Sourcing</v>
          </cell>
          <cell r="O220">
            <v>33518</v>
          </cell>
          <cell r="P220">
            <v>800030703</v>
          </cell>
          <cell r="Q220" t="str">
            <v>METALURGICA NAK</v>
          </cell>
          <cell r="R220" t="str">
            <v>Cabreuva</v>
          </cell>
          <cell r="S220" t="str">
            <v>SP</v>
          </cell>
          <cell r="T220" t="str">
            <v>Brasil</v>
          </cell>
          <cell r="U220">
            <v>1</v>
          </cell>
          <cell r="V220" t="str">
            <v>METALURGICA NAK-Cabreuva--SP-FCA-FIRE/GSE</v>
          </cell>
          <cell r="W220" t="str">
            <v>SP</v>
          </cell>
          <cell r="X220" t="str">
            <v>Brazil</v>
          </cell>
          <cell r="Y220" t="str">
            <v>Supplier from GEMAP</v>
          </cell>
          <cell r="Z220" t="str">
            <v>World Sourced Parts</v>
          </cell>
          <cell r="AA220">
            <v>22.847999999999999</v>
          </cell>
          <cell r="AB220">
            <v>22.847999999999999</v>
          </cell>
          <cell r="AC220">
            <v>64</v>
          </cell>
          <cell r="AD220">
            <v>0</v>
          </cell>
          <cell r="AE220">
            <v>22.847999999999999</v>
          </cell>
          <cell r="AF220" t="str">
            <v/>
          </cell>
          <cell r="AG220" t="str">
            <v>Elog F</v>
          </cell>
          <cell r="AH220" t="str">
            <v>T067</v>
          </cell>
          <cell r="AI220">
            <v>4</v>
          </cell>
          <cell r="AJ220" t="str">
            <v>Elog F</v>
          </cell>
          <cell r="AK220"/>
          <cell r="AL220"/>
          <cell r="AM220"/>
          <cell r="AN220" t="str">
            <v>T067</v>
          </cell>
          <cell r="AO220">
            <v>51.2</v>
          </cell>
          <cell r="AP220">
            <v>4</v>
          </cell>
          <cell r="AQ220">
            <v>4</v>
          </cell>
          <cell r="AR220">
            <v>18</v>
          </cell>
          <cell r="AS220">
            <v>1127</v>
          </cell>
          <cell r="AT220">
            <v>28</v>
          </cell>
          <cell r="AU220">
            <v>1434</v>
          </cell>
          <cell r="AV220">
            <v>4</v>
          </cell>
          <cell r="AW220">
            <v>0.6</v>
          </cell>
          <cell r="AX220">
            <v>0.5</v>
          </cell>
          <cell r="AY220">
            <v>0.26</v>
          </cell>
          <cell r="AZ220" t="str">
            <v>YES</v>
          </cell>
          <cell r="BA220">
            <v>4</v>
          </cell>
          <cell r="BB220">
            <v>4</v>
          </cell>
          <cell r="BC220">
            <v>2</v>
          </cell>
          <cell r="BD220">
            <v>3</v>
          </cell>
          <cell r="BE220">
            <v>3</v>
          </cell>
        </row>
        <row r="221">
          <cell r="A221" t="str">
            <v>552311330800030703</v>
          </cell>
          <cell r="B221">
            <v>552311330</v>
          </cell>
          <cell r="C221" t="str">
            <v>CARTER MOTOR COMPLETO</v>
          </cell>
          <cell r="D221" t="str">
            <v>FIRE/GSE</v>
          </cell>
          <cell r="E221">
            <v>1</v>
          </cell>
          <cell r="F221" t="str">
            <v>NO</v>
          </cell>
          <cell r="G221">
            <v>1.95</v>
          </cell>
          <cell r="H221" t="str">
            <v>Part Dump</v>
          </cell>
          <cell r="I221" t="str">
            <v>Galpão 9</v>
          </cell>
          <cell r="J221">
            <v>0</v>
          </cell>
          <cell r="K221" t="str">
            <v>ATIVO</v>
          </cell>
          <cell r="L221"/>
          <cell r="M221" t="str">
            <v>Capital Circulante</v>
          </cell>
          <cell r="N221" t="str">
            <v>Sourcing</v>
          </cell>
          <cell r="O221">
            <v>33518</v>
          </cell>
          <cell r="P221">
            <v>800030703</v>
          </cell>
          <cell r="Q221" t="str">
            <v>METALURGICA NAK</v>
          </cell>
          <cell r="R221" t="str">
            <v>Cabreuva</v>
          </cell>
          <cell r="S221" t="str">
            <v>SP</v>
          </cell>
          <cell r="T221" t="str">
            <v>Brasil</v>
          </cell>
          <cell r="U221">
            <v>1</v>
          </cell>
          <cell r="V221" t="str">
            <v>METALURGICA NAK-Cabreuva--SP-FCA-FIRE/GSE</v>
          </cell>
          <cell r="W221" t="str">
            <v>SP</v>
          </cell>
          <cell r="X221" t="str">
            <v>Brazil</v>
          </cell>
          <cell r="Y221" t="str">
            <v>Supplier from GEMAP</v>
          </cell>
          <cell r="Z221" t="str">
            <v>World Sourced Parts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 t="str">
            <v/>
          </cell>
          <cell r="AG221" t="str">
            <v>Elog</v>
          </cell>
          <cell r="AH221" t="str">
            <v>P06</v>
          </cell>
          <cell r="AI221">
            <v>2</v>
          </cell>
          <cell r="AJ221" t="str">
            <v>Elog</v>
          </cell>
          <cell r="AK221"/>
          <cell r="AL221"/>
          <cell r="AM221"/>
          <cell r="AN221" t="str">
            <v>P06</v>
          </cell>
          <cell r="AO221">
            <v>0</v>
          </cell>
          <cell r="AP221">
            <v>4</v>
          </cell>
          <cell r="AQ221">
            <v>4</v>
          </cell>
          <cell r="AR221">
            <v>18</v>
          </cell>
          <cell r="AS221">
            <v>0</v>
          </cell>
          <cell r="AT221">
            <v>28</v>
          </cell>
          <cell r="AU221">
            <v>0</v>
          </cell>
          <cell r="AV221">
            <v>2</v>
          </cell>
          <cell r="AW221">
            <v>0.6</v>
          </cell>
          <cell r="AX221">
            <v>0.5</v>
          </cell>
          <cell r="AY221">
            <v>0.3</v>
          </cell>
          <cell r="AZ221" t="str">
            <v>YES</v>
          </cell>
          <cell r="BA221">
            <v>4</v>
          </cell>
          <cell r="BB221">
            <v>5</v>
          </cell>
          <cell r="BC221">
            <v>2</v>
          </cell>
          <cell r="BD221">
            <v>3</v>
          </cell>
          <cell r="BE221">
            <v>3</v>
          </cell>
        </row>
        <row r="222">
          <cell r="A222" t="str">
            <v>463384290800000063</v>
          </cell>
          <cell r="B222">
            <v>463384290</v>
          </cell>
          <cell r="C222" t="str">
            <v>CARTER OLEO COMPLETO</v>
          </cell>
          <cell r="D222" t="str">
            <v>FIRE/GSE</v>
          </cell>
          <cell r="E222">
            <v>1</v>
          </cell>
          <cell r="F222" t="str">
            <v>NO</v>
          </cell>
          <cell r="G222">
            <v>1.728</v>
          </cell>
          <cell r="H222" t="str">
            <v>Part Dump</v>
          </cell>
          <cell r="I222" t="str">
            <v>Galpão 8</v>
          </cell>
          <cell r="J222">
            <v>0</v>
          </cell>
          <cell r="K222" t="str">
            <v>ATIVO</v>
          </cell>
          <cell r="L222"/>
          <cell r="M222" t="str">
            <v>Capital Circulante</v>
          </cell>
          <cell r="N222" t="str">
            <v>Sourcing</v>
          </cell>
          <cell r="O222">
            <v>1251</v>
          </cell>
          <cell r="P222">
            <v>800000063</v>
          </cell>
          <cell r="Q222" t="str">
            <v>FIAT AUTO SPA</v>
          </cell>
          <cell r="R222" t="str">
            <v>Torino</v>
          </cell>
          <cell r="S222" t="str">
            <v>TO</v>
          </cell>
          <cell r="T222" t="str">
            <v>Italia</v>
          </cell>
          <cell r="U222">
            <v>1</v>
          </cell>
          <cell r="V222" t="str">
            <v>FIAT AUTO SPA-OUT-Italia-OUT-FIRE/GSE</v>
          </cell>
          <cell r="W222" t="str">
            <v>OUT</v>
          </cell>
          <cell r="X222" t="str">
            <v>Outside of Brazil</v>
          </cell>
          <cell r="Y222" t="str">
            <v>Supplier from GEMAP</v>
          </cell>
          <cell r="Z222" t="str">
            <v>World Sourced Parts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 t="str">
            <v/>
          </cell>
          <cell r="AG222" t="str">
            <v>Similarity same part</v>
          </cell>
          <cell r="AH222" t="str">
            <v>T228</v>
          </cell>
          <cell r="AI222">
            <v>4</v>
          </cell>
          <cell r="AJ222" t="str">
            <v>Similarity same part</v>
          </cell>
          <cell r="AK222"/>
          <cell r="AL222"/>
          <cell r="AM222"/>
          <cell r="AN222" t="str">
            <v>T228</v>
          </cell>
          <cell r="AO222">
            <v>0</v>
          </cell>
          <cell r="AP222">
            <v>1</v>
          </cell>
          <cell r="AQ222">
            <v>4</v>
          </cell>
          <cell r="AR222">
            <v>0</v>
          </cell>
          <cell r="AS222" t="b">
            <v>0</v>
          </cell>
          <cell r="AT222">
            <v>0</v>
          </cell>
          <cell r="AU222" t="b">
            <v>0</v>
          </cell>
          <cell r="AV222">
            <v>4</v>
          </cell>
          <cell r="AW222">
            <v>0.6</v>
          </cell>
          <cell r="AX222">
            <v>0.5</v>
          </cell>
          <cell r="AY222">
            <v>0.3</v>
          </cell>
          <cell r="AZ222" t="str">
            <v>YES</v>
          </cell>
          <cell r="BA222">
            <v>4</v>
          </cell>
          <cell r="BB222">
            <v>3</v>
          </cell>
          <cell r="BC222">
            <v>2</v>
          </cell>
          <cell r="BD222">
            <v>3</v>
          </cell>
          <cell r="BE222">
            <v>3.2</v>
          </cell>
        </row>
        <row r="223">
          <cell r="A223" t="str">
            <v>463433880800030703</v>
          </cell>
          <cell r="B223">
            <v>463433880</v>
          </cell>
          <cell r="C223" t="str">
            <v>CARTER OLEO COMPLETO</v>
          </cell>
          <cell r="D223" t="str">
            <v>FIRE/GSE</v>
          </cell>
          <cell r="E223">
            <v>1</v>
          </cell>
          <cell r="F223" t="str">
            <v>NO</v>
          </cell>
          <cell r="G223">
            <v>1.728</v>
          </cell>
          <cell r="H223" t="str">
            <v>Part Dump</v>
          </cell>
          <cell r="I223" t="str">
            <v>Galpão 9</v>
          </cell>
          <cell r="J223">
            <v>672</v>
          </cell>
          <cell r="K223" t="str">
            <v>ATIVO</v>
          </cell>
          <cell r="L223"/>
          <cell r="M223" t="str">
            <v>Capital Circulante</v>
          </cell>
          <cell r="N223" t="str">
            <v>Sourcing</v>
          </cell>
          <cell r="O223">
            <v>33518</v>
          </cell>
          <cell r="P223">
            <v>800030703</v>
          </cell>
          <cell r="Q223" t="str">
            <v>METALURGICA NAK</v>
          </cell>
          <cell r="R223" t="str">
            <v>Cabreuva</v>
          </cell>
          <cell r="S223" t="str">
            <v>SP</v>
          </cell>
          <cell r="T223" t="str">
            <v>Brasil</v>
          </cell>
          <cell r="U223">
            <v>1</v>
          </cell>
          <cell r="V223" t="str">
            <v>METALURGICA NAK-Cabreuva--SP-FCA-FIRE/GSE</v>
          </cell>
          <cell r="W223" t="str">
            <v>SP</v>
          </cell>
          <cell r="X223" t="str">
            <v>Brazil</v>
          </cell>
          <cell r="Y223" t="str">
            <v>Supplier from GEMAP</v>
          </cell>
          <cell r="Z223" t="str">
            <v>World Sourced Parts</v>
          </cell>
          <cell r="AA223">
            <v>17.639999999999997</v>
          </cell>
          <cell r="AB223">
            <v>17.639999999999997</v>
          </cell>
          <cell r="AC223">
            <v>42</v>
          </cell>
          <cell r="AD223">
            <v>0</v>
          </cell>
          <cell r="AE223">
            <v>17.639999999999997</v>
          </cell>
          <cell r="AF223" t="str">
            <v/>
          </cell>
          <cell r="AG223" t="str">
            <v>Elog F</v>
          </cell>
          <cell r="AH223" t="str">
            <v>T228</v>
          </cell>
          <cell r="AI223">
            <v>4</v>
          </cell>
          <cell r="AJ223" t="str">
            <v>Elog F</v>
          </cell>
          <cell r="AK223"/>
          <cell r="AL223"/>
          <cell r="AM223"/>
          <cell r="AN223" t="str">
            <v>T228</v>
          </cell>
          <cell r="AO223">
            <v>33.6</v>
          </cell>
          <cell r="AP223">
            <v>4</v>
          </cell>
          <cell r="AQ223">
            <v>4</v>
          </cell>
          <cell r="AR223">
            <v>18</v>
          </cell>
          <cell r="AS223">
            <v>740</v>
          </cell>
          <cell r="AT223">
            <v>28</v>
          </cell>
          <cell r="AU223">
            <v>941</v>
          </cell>
          <cell r="AV223">
            <v>4</v>
          </cell>
          <cell r="AW223">
            <v>0.6</v>
          </cell>
          <cell r="AX223">
            <v>0.5</v>
          </cell>
          <cell r="AY223">
            <v>0.3</v>
          </cell>
          <cell r="AZ223" t="str">
            <v>YES</v>
          </cell>
          <cell r="BA223">
            <v>4</v>
          </cell>
          <cell r="BB223">
            <v>3</v>
          </cell>
          <cell r="BC223">
            <v>2</v>
          </cell>
          <cell r="BD223">
            <v>3</v>
          </cell>
          <cell r="BE223">
            <v>3.2</v>
          </cell>
        </row>
        <row r="224">
          <cell r="A224" t="str">
            <v>463496670800030703</v>
          </cell>
          <cell r="B224">
            <v>463496670</v>
          </cell>
          <cell r="C224" t="str">
            <v>CARTER OLEO COMPLETO</v>
          </cell>
          <cell r="D224" t="str">
            <v>FIRE/GSE</v>
          </cell>
          <cell r="E224">
            <v>1</v>
          </cell>
          <cell r="F224" t="str">
            <v>NO</v>
          </cell>
          <cell r="G224">
            <v>1.728</v>
          </cell>
          <cell r="H224" t="str">
            <v>Part Dump</v>
          </cell>
          <cell r="I224" t="str">
            <v>Galpão 8</v>
          </cell>
          <cell r="J224">
            <v>1152</v>
          </cell>
          <cell r="K224" t="str">
            <v>ATIVO</v>
          </cell>
          <cell r="L224"/>
          <cell r="M224" t="str">
            <v>Capital Circulante</v>
          </cell>
          <cell r="N224" t="str">
            <v>Sourcing</v>
          </cell>
          <cell r="O224">
            <v>33518</v>
          </cell>
          <cell r="P224">
            <v>800030703</v>
          </cell>
          <cell r="Q224" t="str">
            <v>METALURGICA NAK</v>
          </cell>
          <cell r="R224" t="str">
            <v>Cabreuva</v>
          </cell>
          <cell r="S224" t="str">
            <v>SP</v>
          </cell>
          <cell r="T224" t="str">
            <v>Brasil</v>
          </cell>
          <cell r="U224">
            <v>1</v>
          </cell>
          <cell r="V224" t="str">
            <v>METALURGICA NAK-Cabreuva--SP-FCA-FIRE/GSE</v>
          </cell>
          <cell r="W224" t="str">
            <v>SP</v>
          </cell>
          <cell r="X224" t="str">
            <v>Brazil</v>
          </cell>
          <cell r="Y224" t="str">
            <v>Supplier from GEMAP</v>
          </cell>
          <cell r="Z224" t="str">
            <v>World Sourced Parts</v>
          </cell>
          <cell r="AA224">
            <v>30.239999999999995</v>
          </cell>
          <cell r="AB224">
            <v>30.239999999999995</v>
          </cell>
          <cell r="AC224">
            <v>72</v>
          </cell>
          <cell r="AD224">
            <v>0</v>
          </cell>
          <cell r="AE224">
            <v>30.239999999999995</v>
          </cell>
          <cell r="AF224" t="str">
            <v/>
          </cell>
          <cell r="AG224" t="str">
            <v>Elog F</v>
          </cell>
          <cell r="AH224" t="str">
            <v>T228</v>
          </cell>
          <cell r="AI224">
            <v>4</v>
          </cell>
          <cell r="AJ224" t="str">
            <v>Elog F</v>
          </cell>
          <cell r="AK224"/>
          <cell r="AL224"/>
          <cell r="AM224"/>
          <cell r="AN224" t="str">
            <v>T228</v>
          </cell>
          <cell r="AO224">
            <v>57.6</v>
          </cell>
          <cell r="AP224">
            <v>4</v>
          </cell>
          <cell r="AQ224">
            <v>4</v>
          </cell>
          <cell r="AR224">
            <v>18</v>
          </cell>
          <cell r="AS224">
            <v>1268</v>
          </cell>
          <cell r="AT224">
            <v>28</v>
          </cell>
          <cell r="AU224">
            <v>1613</v>
          </cell>
          <cell r="AV224">
            <v>4</v>
          </cell>
          <cell r="AW224">
            <v>0.6</v>
          </cell>
          <cell r="AX224">
            <v>0.5</v>
          </cell>
          <cell r="AY224">
            <v>0.3</v>
          </cell>
          <cell r="AZ224" t="str">
            <v>YES</v>
          </cell>
          <cell r="BA224">
            <v>4</v>
          </cell>
          <cell r="BB224">
            <v>3</v>
          </cell>
          <cell r="BC224">
            <v>2</v>
          </cell>
          <cell r="BD224">
            <v>3</v>
          </cell>
          <cell r="BE224">
            <v>3.2</v>
          </cell>
        </row>
        <row r="225">
          <cell r="A225" t="str">
            <v>467452230800030703</v>
          </cell>
          <cell r="B225">
            <v>467452230</v>
          </cell>
          <cell r="C225" t="str">
            <v>CARTER OLEO COMPLETO</v>
          </cell>
          <cell r="D225" t="str">
            <v>FIRE/GSE</v>
          </cell>
          <cell r="E225">
            <v>1</v>
          </cell>
          <cell r="F225" t="str">
            <v>NO</v>
          </cell>
          <cell r="G225">
            <v>1.94</v>
          </cell>
          <cell r="H225" t="str">
            <v>Part Dump</v>
          </cell>
          <cell r="I225" t="str">
            <v>Galpão 9</v>
          </cell>
          <cell r="J225">
            <v>0</v>
          </cell>
          <cell r="K225" t="str">
            <v>ATIVO</v>
          </cell>
          <cell r="L225"/>
          <cell r="M225" t="str">
            <v>Capital Circulante</v>
          </cell>
          <cell r="N225" t="str">
            <v>Sourcing</v>
          </cell>
          <cell r="O225">
            <v>33518</v>
          </cell>
          <cell r="P225">
            <v>800030703</v>
          </cell>
          <cell r="Q225" t="str">
            <v>METALURGICA NAK</v>
          </cell>
          <cell r="R225" t="str">
            <v>Cabreuva</v>
          </cell>
          <cell r="S225" t="str">
            <v>SP</v>
          </cell>
          <cell r="T225" t="str">
            <v>Brasil</v>
          </cell>
          <cell r="U225">
            <v>1</v>
          </cell>
          <cell r="V225" t="str">
            <v>METALURGICA NAK-Cabreuva--SP-FCA-FIRE/GSE</v>
          </cell>
          <cell r="W225" t="str">
            <v>SP</v>
          </cell>
          <cell r="X225" t="str">
            <v>Brazil</v>
          </cell>
          <cell r="Y225" t="str">
            <v>Supplier from GEMAP</v>
          </cell>
          <cell r="Z225" t="str">
            <v>World Sourced Parts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 t="str">
            <v/>
          </cell>
          <cell r="AG225" t="str">
            <v>Elog</v>
          </cell>
          <cell r="AH225" t="str">
            <v>P06</v>
          </cell>
          <cell r="AI225">
            <v>2</v>
          </cell>
          <cell r="AJ225" t="str">
            <v>Elog</v>
          </cell>
          <cell r="AK225"/>
          <cell r="AL225"/>
          <cell r="AM225"/>
          <cell r="AN225" t="str">
            <v>P06</v>
          </cell>
          <cell r="AO225">
            <v>0</v>
          </cell>
          <cell r="AP225">
            <v>4</v>
          </cell>
          <cell r="AQ225">
            <v>4</v>
          </cell>
          <cell r="AR225">
            <v>18</v>
          </cell>
          <cell r="AS225">
            <v>0</v>
          </cell>
          <cell r="AT225">
            <v>28</v>
          </cell>
          <cell r="AU225">
            <v>0</v>
          </cell>
          <cell r="AV225">
            <v>2</v>
          </cell>
          <cell r="AW225">
            <v>0.6</v>
          </cell>
          <cell r="AX225">
            <v>0.5</v>
          </cell>
          <cell r="AY225">
            <v>0.3</v>
          </cell>
          <cell r="AZ225" t="str">
            <v>YES</v>
          </cell>
          <cell r="BA225">
            <v>4</v>
          </cell>
          <cell r="BB225">
            <v>5</v>
          </cell>
          <cell r="BC225">
            <v>2</v>
          </cell>
          <cell r="BD225">
            <v>3</v>
          </cell>
          <cell r="BE225">
            <v>3</v>
          </cell>
        </row>
        <row r="226">
          <cell r="A226" t="str">
            <v>463485500800006170</v>
          </cell>
          <cell r="B226">
            <v>463485500</v>
          </cell>
          <cell r="C226" t="str">
            <v>CASQUILHO</v>
          </cell>
          <cell r="D226" t="str">
            <v>FIRE/GSE</v>
          </cell>
          <cell r="E226">
            <v>2</v>
          </cell>
          <cell r="F226" t="str">
            <v>NO</v>
          </cell>
          <cell r="G226">
            <v>1.2E-2</v>
          </cell>
          <cell r="H226" t="str">
            <v>Part Dump</v>
          </cell>
          <cell r="I226" t="str">
            <v>Galpão 9</v>
          </cell>
          <cell r="J226">
            <v>0</v>
          </cell>
          <cell r="K226" t="str">
            <v>ATIVO</v>
          </cell>
          <cell r="L226"/>
          <cell r="M226" t="str">
            <v>Capital Circulante</v>
          </cell>
          <cell r="N226" t="str">
            <v>Sourcing</v>
          </cell>
          <cell r="O226">
            <v>49252</v>
          </cell>
          <cell r="P226">
            <v>800006170</v>
          </cell>
          <cell r="Q226" t="str">
            <v>MAHLE METAL LEV</v>
          </cell>
          <cell r="R226" t="str">
            <v>Itajuba</v>
          </cell>
          <cell r="S226" t="str">
            <v>MG</v>
          </cell>
          <cell r="T226" t="str">
            <v>Brasil</v>
          </cell>
          <cell r="U226">
            <v>1</v>
          </cell>
          <cell r="V226" t="str">
            <v>MAHLE METAL LEV-Itajuba--MG-FCA-FIRE/GSE</v>
          </cell>
          <cell r="W226" t="str">
            <v>MG</v>
          </cell>
          <cell r="X226" t="str">
            <v>Brazil</v>
          </cell>
          <cell r="Y226" t="str">
            <v>Supplier from GEMAP</v>
          </cell>
          <cell r="Z226" t="str">
            <v>World Sourced Parts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 t="str">
            <v/>
          </cell>
          <cell r="AG226" t="str">
            <v>Elog F</v>
          </cell>
          <cell r="AH226" t="str">
            <v>T269</v>
          </cell>
          <cell r="AI226">
            <v>428</v>
          </cell>
          <cell r="AJ226" t="str">
            <v>Elog F</v>
          </cell>
          <cell r="AK226"/>
          <cell r="AL226"/>
          <cell r="AM226"/>
          <cell r="AN226" t="str">
            <v>T269</v>
          </cell>
          <cell r="AO226">
            <v>0</v>
          </cell>
          <cell r="AP226">
            <v>1</v>
          </cell>
          <cell r="AQ226">
            <v>4</v>
          </cell>
          <cell r="AR226">
            <v>14.2</v>
          </cell>
          <cell r="AS226">
            <v>0</v>
          </cell>
          <cell r="AT226">
            <v>24.200000000000003</v>
          </cell>
          <cell r="AU226">
            <v>0</v>
          </cell>
          <cell r="AV226">
            <v>428</v>
          </cell>
          <cell r="AW226">
            <v>0.3</v>
          </cell>
          <cell r="AX226">
            <v>0.2</v>
          </cell>
          <cell r="AY226">
            <v>0.14699999999999999</v>
          </cell>
          <cell r="AZ226" t="str">
            <v>YES</v>
          </cell>
          <cell r="BA226">
            <v>20</v>
          </cell>
          <cell r="BB226">
            <v>5</v>
          </cell>
          <cell r="BC226">
            <v>2</v>
          </cell>
          <cell r="BD226">
            <v>3</v>
          </cell>
          <cell r="BE226">
            <v>2</v>
          </cell>
        </row>
        <row r="227">
          <cell r="A227" t="str">
            <v>463355140800022005</v>
          </cell>
          <cell r="B227">
            <v>463355140</v>
          </cell>
          <cell r="C227" t="str">
            <v>CHAPA DEFLETORA</v>
          </cell>
          <cell r="D227" t="str">
            <v>FIRE/GSE</v>
          </cell>
          <cell r="E227">
            <v>1</v>
          </cell>
          <cell r="F227" t="str">
            <v>NO</v>
          </cell>
          <cell r="G227">
            <v>0.1</v>
          </cell>
          <cell r="H227" t="str">
            <v>Part Dump</v>
          </cell>
          <cell r="I227" t="str">
            <v>Galpão 9</v>
          </cell>
          <cell r="J227">
            <v>0</v>
          </cell>
          <cell r="K227" t="str">
            <v>ATIVO</v>
          </cell>
          <cell r="L227"/>
          <cell r="M227" t="str">
            <v>Capital Circulante</v>
          </cell>
          <cell r="N227" t="str">
            <v>Sourcing</v>
          </cell>
          <cell r="O227">
            <v>27986</v>
          </cell>
          <cell r="P227">
            <v>800022005</v>
          </cell>
          <cell r="Q227" t="str">
            <v>POLISTAMPO</v>
          </cell>
          <cell r="R227" t="str">
            <v>Diadema</v>
          </cell>
          <cell r="S227" t="str">
            <v>SP</v>
          </cell>
          <cell r="T227" t="str">
            <v>Brasil</v>
          </cell>
          <cell r="U227">
            <v>1</v>
          </cell>
          <cell r="V227" t="str">
            <v>POLISTAMPO-Diadema--SP-FCA-FIRE/GSE</v>
          </cell>
          <cell r="W227" t="str">
            <v>SP</v>
          </cell>
          <cell r="X227" t="str">
            <v>Brazil</v>
          </cell>
          <cell r="Y227" t="str">
            <v>Supplier from GEMAP</v>
          </cell>
          <cell r="Z227" t="str">
            <v>World Sourced Parts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 t="str">
            <v/>
          </cell>
          <cell r="AG227" t="str">
            <v>Elog F</v>
          </cell>
          <cell r="AH227" t="str">
            <v>T256</v>
          </cell>
          <cell r="AI227">
            <v>20</v>
          </cell>
          <cell r="AJ227" t="str">
            <v>Elog F</v>
          </cell>
          <cell r="AK227"/>
          <cell r="AL227"/>
          <cell r="AM227"/>
          <cell r="AN227" t="str">
            <v>T256</v>
          </cell>
          <cell r="AO227">
            <v>0</v>
          </cell>
          <cell r="AP227">
            <v>1</v>
          </cell>
          <cell r="AQ227">
            <v>4</v>
          </cell>
          <cell r="AR227">
            <v>18</v>
          </cell>
          <cell r="AS227">
            <v>0</v>
          </cell>
          <cell r="AT227">
            <v>28</v>
          </cell>
          <cell r="AU227">
            <v>0</v>
          </cell>
          <cell r="AV227">
            <v>20</v>
          </cell>
          <cell r="AW227">
            <v>0.4</v>
          </cell>
          <cell r="AX227">
            <v>0.3</v>
          </cell>
          <cell r="AY227">
            <v>0.15</v>
          </cell>
          <cell r="AZ227" t="str">
            <v>YES</v>
          </cell>
          <cell r="BA227">
            <v>9</v>
          </cell>
          <cell r="BB227">
            <v>5</v>
          </cell>
          <cell r="BC227">
            <v>2</v>
          </cell>
          <cell r="BD227">
            <v>3</v>
          </cell>
          <cell r="BE227">
            <v>1.1000000000000001</v>
          </cell>
        </row>
        <row r="228">
          <cell r="A228" t="str">
            <v>552849810800022005</v>
          </cell>
          <cell r="B228">
            <v>552849810</v>
          </cell>
          <cell r="C228" t="str">
            <v>CHAPA DEFLETORA</v>
          </cell>
          <cell r="D228" t="str">
            <v>FIRE/GSE</v>
          </cell>
          <cell r="E228">
            <v>1</v>
          </cell>
          <cell r="F228" t="str">
            <v>NO</v>
          </cell>
          <cell r="G228">
            <v>0.24</v>
          </cell>
          <cell r="H228" t="str">
            <v>Part Dump</v>
          </cell>
          <cell r="I228" t="str">
            <v>Galpão 8</v>
          </cell>
          <cell r="J228">
            <v>500</v>
          </cell>
          <cell r="K228" t="str">
            <v>ATIVO</v>
          </cell>
          <cell r="L228"/>
          <cell r="M228" t="str">
            <v>Capital Circulante</v>
          </cell>
          <cell r="N228" t="str">
            <v>Sourcing</v>
          </cell>
          <cell r="O228">
            <v>27986</v>
          </cell>
          <cell r="P228">
            <v>800022005</v>
          </cell>
          <cell r="Q228" t="str">
            <v>POLISTAMPO</v>
          </cell>
          <cell r="R228" t="str">
            <v>Diadema</v>
          </cell>
          <cell r="S228" t="str">
            <v>SP</v>
          </cell>
          <cell r="T228" t="str">
            <v>Brasil</v>
          </cell>
          <cell r="U228">
            <v>1</v>
          </cell>
          <cell r="V228" t="str">
            <v>POLISTAMPO-Diadema--SP-FCA-FIRE/GSE</v>
          </cell>
          <cell r="W228" t="str">
            <v>SP</v>
          </cell>
          <cell r="X228" t="str">
            <v>Brazil</v>
          </cell>
          <cell r="Y228" t="str">
            <v>Supplier from GEMAP</v>
          </cell>
          <cell r="Z228" t="str">
            <v>World Sourced Parts</v>
          </cell>
          <cell r="AA228">
            <v>0.60000000000000009</v>
          </cell>
          <cell r="AB228">
            <v>0.60000000000000009</v>
          </cell>
          <cell r="AC228">
            <v>2.7777777777777777</v>
          </cell>
          <cell r="AD228">
            <v>0</v>
          </cell>
          <cell r="AE228">
            <v>0.6048</v>
          </cell>
          <cell r="AF228" t="str">
            <v/>
          </cell>
          <cell r="AG228" t="str">
            <v>Elog F</v>
          </cell>
          <cell r="AH228" t="str">
            <v>T256</v>
          </cell>
          <cell r="AI228">
            <v>20</v>
          </cell>
          <cell r="AJ228" t="str">
            <v>Elog F</v>
          </cell>
          <cell r="AK228"/>
          <cell r="AL228"/>
          <cell r="AM228"/>
          <cell r="AN228" t="str">
            <v>T256</v>
          </cell>
          <cell r="AO228">
            <v>5</v>
          </cell>
          <cell r="AP228">
            <v>1</v>
          </cell>
          <cell r="AQ228">
            <v>4</v>
          </cell>
          <cell r="AR228">
            <v>18</v>
          </cell>
          <cell r="AS228">
            <v>110</v>
          </cell>
          <cell r="AT228">
            <v>28</v>
          </cell>
          <cell r="AU228">
            <v>140</v>
          </cell>
          <cell r="AV228">
            <v>20</v>
          </cell>
          <cell r="AW228">
            <v>0.4</v>
          </cell>
          <cell r="AX228">
            <v>0.3</v>
          </cell>
          <cell r="AY228">
            <v>0.15</v>
          </cell>
          <cell r="AZ228" t="str">
            <v>YES</v>
          </cell>
          <cell r="BA228">
            <v>9</v>
          </cell>
          <cell r="BB228">
            <v>5</v>
          </cell>
          <cell r="BC228">
            <v>2</v>
          </cell>
          <cell r="BD228">
            <v>3</v>
          </cell>
          <cell r="BE228">
            <v>1.1000000000000001</v>
          </cell>
        </row>
        <row r="229">
          <cell r="A229" t="str">
            <v>77894040800031340</v>
          </cell>
          <cell r="B229">
            <v>77894040</v>
          </cell>
          <cell r="C229" t="str">
            <v>CHAPINHA DE SEGURANCA</v>
          </cell>
          <cell r="D229" t="str">
            <v>MECA</v>
          </cell>
          <cell r="E229">
            <v>1</v>
          </cell>
          <cell r="F229" t="str">
            <v>NO</v>
          </cell>
          <cell r="G229">
            <v>1.4999999999999999E-2</v>
          </cell>
          <cell r="H229" t="str">
            <v>Part Dump</v>
          </cell>
          <cell r="I229" t="str">
            <v>Galpão 9</v>
          </cell>
          <cell r="J229">
            <v>0</v>
          </cell>
          <cell r="K229" t="str">
            <v>ATIVO</v>
          </cell>
          <cell r="L229"/>
          <cell r="M229" t="str">
            <v>Capital Circulante</v>
          </cell>
          <cell r="N229" t="str">
            <v>Sourcing</v>
          </cell>
          <cell r="O229">
            <v>14872</v>
          </cell>
          <cell r="P229">
            <v>800031340</v>
          </cell>
          <cell r="Q229" t="str">
            <v>STAMPTEC</v>
          </cell>
          <cell r="R229" t="str">
            <v>Sao Paulo</v>
          </cell>
          <cell r="S229" t="str">
            <v>SP</v>
          </cell>
          <cell r="T229" t="str">
            <v>Brasil</v>
          </cell>
          <cell r="U229">
            <v>1</v>
          </cell>
          <cell r="V229" t="str">
            <v>STAMPTEC-Sao Paulo--SP-FCA-MECA</v>
          </cell>
          <cell r="W229" t="str">
            <v>SP</v>
          </cell>
          <cell r="X229" t="str">
            <v>Brazil</v>
          </cell>
          <cell r="Y229" t="str">
            <v>Supplier from GEMAP</v>
          </cell>
          <cell r="Z229" t="str">
            <v>World Sourced Parts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 t="str">
            <v/>
          </cell>
          <cell r="AG229" t="str">
            <v>Elog F</v>
          </cell>
          <cell r="AH229" t="str">
            <v>T020</v>
          </cell>
          <cell r="AI229">
            <v>80</v>
          </cell>
          <cell r="AJ229" t="str">
            <v>Elog F</v>
          </cell>
          <cell r="AK229"/>
          <cell r="AL229"/>
          <cell r="AM229"/>
          <cell r="AN229" t="str">
            <v>T020</v>
          </cell>
          <cell r="AO229">
            <v>0</v>
          </cell>
          <cell r="AP229">
            <v>1</v>
          </cell>
          <cell r="AQ229">
            <v>4</v>
          </cell>
          <cell r="AR229">
            <v>18</v>
          </cell>
          <cell r="AS229">
            <v>0</v>
          </cell>
          <cell r="AT229">
            <v>28</v>
          </cell>
          <cell r="AU229">
            <v>0</v>
          </cell>
          <cell r="AV229">
            <v>80</v>
          </cell>
          <cell r="AW229">
            <v>0.4</v>
          </cell>
          <cell r="AX229">
            <v>0.3</v>
          </cell>
          <cell r="AY229">
            <v>0.15</v>
          </cell>
          <cell r="AZ229" t="str">
            <v>YES</v>
          </cell>
          <cell r="BA229">
            <v>10</v>
          </cell>
          <cell r="BB229">
            <v>2</v>
          </cell>
          <cell r="BC229">
            <v>2</v>
          </cell>
          <cell r="BD229">
            <v>3</v>
          </cell>
          <cell r="BE229">
            <v>10</v>
          </cell>
        </row>
        <row r="230">
          <cell r="A230" t="str">
            <v>463433800800000063</v>
          </cell>
          <cell r="B230">
            <v>463433800</v>
          </cell>
          <cell r="C230" t="str">
            <v>CHICOTE DE INJECAO</v>
          </cell>
          <cell r="D230" t="str">
            <v>FIRE/GSE</v>
          </cell>
          <cell r="E230">
            <v>1</v>
          </cell>
          <cell r="F230" t="str">
            <v>YES</v>
          </cell>
          <cell r="G230">
            <v>0.83599999999999997</v>
          </cell>
          <cell r="H230" t="str">
            <v>Similarity</v>
          </cell>
          <cell r="I230"/>
          <cell r="J230">
            <v>0</v>
          </cell>
          <cell r="K230" t="str">
            <v>INATIVO</v>
          </cell>
          <cell r="L230"/>
          <cell r="M230" t="str">
            <v>Capital Circulante</v>
          </cell>
          <cell r="N230" t="str">
            <v>INATIVO</v>
          </cell>
          <cell r="O230">
            <v>1251</v>
          </cell>
          <cell r="P230">
            <v>800000063</v>
          </cell>
          <cell r="Q230" t="str">
            <v>FIAT AUTO SPA</v>
          </cell>
          <cell r="R230" t="str">
            <v>Torino</v>
          </cell>
          <cell r="S230" t="str">
            <v>TO</v>
          </cell>
          <cell r="T230" t="str">
            <v>Italia</v>
          </cell>
          <cell r="U230">
            <v>1</v>
          </cell>
          <cell r="V230" t="str">
            <v>FIAT AUTO SPA-OUT-Italia-OUT-FIRE/GSE</v>
          </cell>
          <cell r="W230" t="str">
            <v>OUT</v>
          </cell>
          <cell r="X230" t="str">
            <v>Outside of Brazil</v>
          </cell>
          <cell r="Y230" t="str">
            <v>Supplier from GEMAP</v>
          </cell>
          <cell r="Z230" t="str">
            <v>INATIVO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 t="str">
            <v/>
          </cell>
          <cell r="AG230">
            <v>0</v>
          </cell>
          <cell r="AH230"/>
          <cell r="AI230"/>
          <cell r="AJ230"/>
          <cell r="AK230"/>
          <cell r="AL230"/>
          <cell r="AM230"/>
          <cell r="AN230">
            <v>0</v>
          </cell>
          <cell r="AO230">
            <v>0</v>
          </cell>
          <cell r="AP230">
            <v>1</v>
          </cell>
          <cell r="AQ230">
            <v>4</v>
          </cell>
          <cell r="AR230">
            <v>0</v>
          </cell>
          <cell r="AS230" t="b">
            <v>0</v>
          </cell>
          <cell r="AT230">
            <v>0</v>
          </cell>
          <cell r="AU230" t="b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 t="str">
            <v>NO</v>
          </cell>
          <cell r="BA230" t="str">
            <v/>
          </cell>
          <cell r="BB230" t="str">
            <v/>
          </cell>
          <cell r="BC230">
            <v>0</v>
          </cell>
          <cell r="BD230">
            <v>0</v>
          </cell>
          <cell r="BE230">
            <v>0</v>
          </cell>
        </row>
        <row r="231">
          <cell r="A231" t="str">
            <v>463450640800036407</v>
          </cell>
          <cell r="B231">
            <v>463450640</v>
          </cell>
          <cell r="C231" t="str">
            <v>CHICOTE DE INJECAO</v>
          </cell>
          <cell r="D231" t="str">
            <v>FIRE/GSE</v>
          </cell>
          <cell r="E231">
            <v>1</v>
          </cell>
          <cell r="F231" t="str">
            <v>NO</v>
          </cell>
          <cell r="G231">
            <v>1.516</v>
          </cell>
          <cell r="H231" t="str">
            <v>Eper</v>
          </cell>
          <cell r="I231" t="str">
            <v>Galpão 9</v>
          </cell>
          <cell r="J231">
            <v>0</v>
          </cell>
          <cell r="K231" t="str">
            <v>ATIVO</v>
          </cell>
          <cell r="L231"/>
          <cell r="M231" t="str">
            <v>Capital Circulante</v>
          </cell>
          <cell r="N231" t="str">
            <v>Sourcing</v>
          </cell>
          <cell r="O231">
            <v>37866</v>
          </cell>
          <cell r="P231">
            <v>800036407</v>
          </cell>
          <cell r="Q231" t="str">
            <v>APTIV</v>
          </cell>
          <cell r="R231" t="str">
            <v>Conceicao dos Ouros</v>
          </cell>
          <cell r="S231" t="str">
            <v>MG</v>
          </cell>
          <cell r="T231" t="str">
            <v>Brasil</v>
          </cell>
          <cell r="U231">
            <v>1</v>
          </cell>
          <cell r="V231" t="str">
            <v>APTIV-Conceicao dos Ouros--MG-FCA-FIRE/GSE</v>
          </cell>
          <cell r="W231" t="str">
            <v>MG</v>
          </cell>
          <cell r="X231" t="str">
            <v>Brazil</v>
          </cell>
          <cell r="Y231" t="str">
            <v>Supplier from GEMAP</v>
          </cell>
          <cell r="Z231" t="str">
            <v>World Sourced Parts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 t="str">
            <v/>
          </cell>
          <cell r="AG231" t="str">
            <v>Supplier</v>
          </cell>
          <cell r="AH231">
            <v>6432</v>
          </cell>
          <cell r="AI231">
            <v>4</v>
          </cell>
          <cell r="AJ231" t="str">
            <v>Supplier</v>
          </cell>
          <cell r="AK231" t="str">
            <v>Informação recebida em 22/06/2022</v>
          </cell>
          <cell r="AL231"/>
          <cell r="AM231"/>
          <cell r="AN231">
            <v>6432</v>
          </cell>
          <cell r="AO231">
            <v>0</v>
          </cell>
          <cell r="AP231">
            <v>1</v>
          </cell>
          <cell r="AQ231">
            <v>4</v>
          </cell>
          <cell r="AR231">
            <v>14.2</v>
          </cell>
          <cell r="AS231">
            <v>0</v>
          </cell>
          <cell r="AT231">
            <v>24.200000000000003</v>
          </cell>
          <cell r="AU231">
            <v>0</v>
          </cell>
          <cell r="AV231">
            <v>4</v>
          </cell>
          <cell r="AW231">
            <v>0.6</v>
          </cell>
          <cell r="AX231">
            <v>0.4</v>
          </cell>
          <cell r="AY231">
            <v>0.32</v>
          </cell>
          <cell r="AZ231" t="str">
            <v>YES</v>
          </cell>
          <cell r="BA231">
            <v>5</v>
          </cell>
          <cell r="BB231">
            <v>4</v>
          </cell>
          <cell r="BC231">
            <v>2</v>
          </cell>
          <cell r="BD231">
            <v>3</v>
          </cell>
          <cell r="BE231">
            <v>3</v>
          </cell>
        </row>
        <row r="232">
          <cell r="A232" t="str">
            <v>463479660800036407</v>
          </cell>
          <cell r="B232">
            <v>463479660</v>
          </cell>
          <cell r="C232" t="str">
            <v>CHICOTE DE INJECAO</v>
          </cell>
          <cell r="D232" t="str">
            <v>FIRE/GSE</v>
          </cell>
          <cell r="E232">
            <v>1</v>
          </cell>
          <cell r="F232" t="str">
            <v>NO</v>
          </cell>
          <cell r="G232">
            <v>1.198</v>
          </cell>
          <cell r="H232" t="str">
            <v>Eper</v>
          </cell>
          <cell r="I232" t="str">
            <v>Galpão 89</v>
          </cell>
          <cell r="J232">
            <v>0</v>
          </cell>
          <cell r="K232" t="str">
            <v>ATIVO</v>
          </cell>
          <cell r="L232"/>
          <cell r="M232" t="str">
            <v>Capital Circulante</v>
          </cell>
          <cell r="N232" t="str">
            <v>Sourcing</v>
          </cell>
          <cell r="O232">
            <v>37866</v>
          </cell>
          <cell r="P232">
            <v>800036407</v>
          </cell>
          <cell r="Q232" t="str">
            <v>APTIV</v>
          </cell>
          <cell r="R232" t="str">
            <v>Conceicao dos Ouros</v>
          </cell>
          <cell r="S232" t="str">
            <v>MG</v>
          </cell>
          <cell r="T232" t="str">
            <v>Brasil</v>
          </cell>
          <cell r="U232">
            <v>1</v>
          </cell>
          <cell r="V232" t="str">
            <v>APTIV-Conceicao dos Ouros--MG-FCA-FIRE/GSE</v>
          </cell>
          <cell r="W232" t="str">
            <v>MG</v>
          </cell>
          <cell r="X232" t="str">
            <v>Brazil</v>
          </cell>
          <cell r="Y232" t="str">
            <v>Supplier from GEMAP</v>
          </cell>
          <cell r="Z232" t="str">
            <v>World Sourced Parts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 t="str">
            <v/>
          </cell>
          <cell r="AG232" t="str">
            <v>Supplier</v>
          </cell>
          <cell r="AH232">
            <v>6432</v>
          </cell>
          <cell r="AI232">
            <v>4</v>
          </cell>
          <cell r="AJ232" t="str">
            <v>Supplier</v>
          </cell>
          <cell r="AK232" t="str">
            <v>Informação recebida em 22/06/2022</v>
          </cell>
          <cell r="AL232"/>
          <cell r="AM232"/>
          <cell r="AN232">
            <v>6432</v>
          </cell>
          <cell r="AO232">
            <v>0</v>
          </cell>
          <cell r="AP232">
            <v>1</v>
          </cell>
          <cell r="AQ232">
            <v>4</v>
          </cell>
          <cell r="AR232">
            <v>14.2</v>
          </cell>
          <cell r="AS232">
            <v>0</v>
          </cell>
          <cell r="AT232">
            <v>24.200000000000003</v>
          </cell>
          <cell r="AU232">
            <v>0</v>
          </cell>
          <cell r="AV232">
            <v>4</v>
          </cell>
          <cell r="AW232">
            <v>0.6</v>
          </cell>
          <cell r="AX232">
            <v>0.4</v>
          </cell>
          <cell r="AY232">
            <v>0.32</v>
          </cell>
          <cell r="AZ232" t="str">
            <v>YES</v>
          </cell>
          <cell r="BA232">
            <v>5</v>
          </cell>
          <cell r="BB232">
            <v>4</v>
          </cell>
          <cell r="BC232">
            <v>2</v>
          </cell>
          <cell r="BD232">
            <v>3</v>
          </cell>
          <cell r="BE232">
            <v>3</v>
          </cell>
        </row>
        <row r="233">
          <cell r="A233" t="str">
            <v>463522020800036407</v>
          </cell>
          <cell r="B233">
            <v>463522020</v>
          </cell>
          <cell r="C233" t="str">
            <v>CHICOTE DE INJECAO</v>
          </cell>
          <cell r="D233" t="str">
            <v>FIRE/GSE</v>
          </cell>
          <cell r="E233">
            <v>1</v>
          </cell>
          <cell r="F233" t="str">
            <v>NO</v>
          </cell>
          <cell r="G233">
            <v>0.87</v>
          </cell>
          <cell r="H233" t="str">
            <v>Part Dump</v>
          </cell>
          <cell r="I233" t="str">
            <v>Galpão 9</v>
          </cell>
          <cell r="J233">
            <v>0</v>
          </cell>
          <cell r="K233" t="str">
            <v>ATIVO</v>
          </cell>
          <cell r="L233"/>
          <cell r="M233" t="str">
            <v>Capital Circulante</v>
          </cell>
          <cell r="N233" t="str">
            <v>Sourcing</v>
          </cell>
          <cell r="O233">
            <v>37866</v>
          </cell>
          <cell r="P233">
            <v>800036407</v>
          </cell>
          <cell r="Q233" t="str">
            <v>APTIV</v>
          </cell>
          <cell r="R233" t="str">
            <v>Conceicao dos Ouros</v>
          </cell>
          <cell r="S233" t="str">
            <v>MG</v>
          </cell>
          <cell r="T233" t="str">
            <v>Brasil</v>
          </cell>
          <cell r="U233">
            <v>1</v>
          </cell>
          <cell r="V233" t="str">
            <v>APTIV-Conceicao dos Ouros--MG-FCA-FIRE/GSE</v>
          </cell>
          <cell r="W233" t="str">
            <v>MG</v>
          </cell>
          <cell r="X233" t="str">
            <v>Brazil</v>
          </cell>
          <cell r="Y233" t="str">
            <v>Supplier from GEMAP</v>
          </cell>
          <cell r="Z233" t="str">
            <v>World Sourced Parts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 t="str">
            <v/>
          </cell>
          <cell r="AG233" t="str">
            <v>Supplier</v>
          </cell>
          <cell r="AH233">
            <v>6432</v>
          </cell>
          <cell r="AI233">
            <v>6</v>
          </cell>
          <cell r="AJ233" t="str">
            <v>Supplier</v>
          </cell>
          <cell r="AK233" t="str">
            <v>Informação recebida em 22/06/2022</v>
          </cell>
          <cell r="AL233"/>
          <cell r="AM233"/>
          <cell r="AN233">
            <v>6432</v>
          </cell>
          <cell r="AO233">
            <v>0</v>
          </cell>
          <cell r="AP233">
            <v>1</v>
          </cell>
          <cell r="AQ233">
            <v>4</v>
          </cell>
          <cell r="AR233">
            <v>14.2</v>
          </cell>
          <cell r="AS233">
            <v>0</v>
          </cell>
          <cell r="AT233">
            <v>24.200000000000003</v>
          </cell>
          <cell r="AU233">
            <v>0</v>
          </cell>
          <cell r="AV233">
            <v>6</v>
          </cell>
          <cell r="AW233">
            <v>0.6</v>
          </cell>
          <cell r="AX233">
            <v>0.4</v>
          </cell>
          <cell r="AY233">
            <v>0.32</v>
          </cell>
          <cell r="AZ233" t="str">
            <v>YES</v>
          </cell>
          <cell r="BA233">
            <v>5</v>
          </cell>
          <cell r="BB233">
            <v>4</v>
          </cell>
          <cell r="BC233">
            <v>2</v>
          </cell>
          <cell r="BD233">
            <v>3</v>
          </cell>
          <cell r="BE233">
            <v>3</v>
          </cell>
        </row>
        <row r="234">
          <cell r="A234" t="str">
            <v>463523670800006547</v>
          </cell>
          <cell r="B234">
            <v>463523670</v>
          </cell>
          <cell r="C234" t="str">
            <v>CHICOTE DE INJECAO</v>
          </cell>
          <cell r="D234" t="str">
            <v>FIRE/GSE</v>
          </cell>
          <cell r="E234">
            <v>1</v>
          </cell>
          <cell r="F234" t="str">
            <v>NO</v>
          </cell>
          <cell r="G234">
            <v>0.87</v>
          </cell>
          <cell r="H234" t="str">
            <v>Part Dump</v>
          </cell>
          <cell r="I234" t="str">
            <v>Galpão 9</v>
          </cell>
          <cell r="J234">
            <v>0</v>
          </cell>
          <cell r="K234" t="str">
            <v>ATIVO</v>
          </cell>
          <cell r="L234"/>
          <cell r="M234" t="str">
            <v>Capital Circulante</v>
          </cell>
          <cell r="N234" t="str">
            <v>Sourcing</v>
          </cell>
          <cell r="O234">
            <v>72958</v>
          </cell>
          <cell r="P234">
            <v>800006547</v>
          </cell>
          <cell r="Q234" t="str">
            <v>SUMIDENSO</v>
          </cell>
          <cell r="R234" t="str">
            <v>Mateus Leme</v>
          </cell>
          <cell r="S234" t="str">
            <v>MG</v>
          </cell>
          <cell r="T234" t="str">
            <v>Brasil</v>
          </cell>
          <cell r="U234">
            <v>1</v>
          </cell>
          <cell r="V234" t="str">
            <v>SUMIDENSO-Mateus Leme--MG-FCA-FIRE/GSE</v>
          </cell>
          <cell r="W234" t="str">
            <v>MG</v>
          </cell>
          <cell r="X234" t="str">
            <v>Brazil</v>
          </cell>
          <cell r="Y234" t="str">
            <v>Supplier from GEMAP</v>
          </cell>
          <cell r="Z234" t="str">
            <v>World Sourced Parts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 t="str">
            <v/>
          </cell>
          <cell r="AG234" t="str">
            <v>Supplier</v>
          </cell>
          <cell r="AH234">
            <v>6432</v>
          </cell>
          <cell r="AI234">
            <v>6</v>
          </cell>
          <cell r="AJ234" t="str">
            <v>Supplier</v>
          </cell>
          <cell r="AK234" t="str">
            <v>Recebido em 22/06/2022</v>
          </cell>
          <cell r="AL234"/>
          <cell r="AM234"/>
          <cell r="AN234">
            <v>6432</v>
          </cell>
          <cell r="AO234">
            <v>0</v>
          </cell>
          <cell r="AP234">
            <v>1</v>
          </cell>
          <cell r="AQ234">
            <v>4</v>
          </cell>
          <cell r="AR234">
            <v>14.2</v>
          </cell>
          <cell r="AS234">
            <v>0</v>
          </cell>
          <cell r="AT234">
            <v>24.200000000000003</v>
          </cell>
          <cell r="AU234">
            <v>0</v>
          </cell>
          <cell r="AV234">
            <v>6</v>
          </cell>
          <cell r="AW234">
            <v>0.6</v>
          </cell>
          <cell r="AX234">
            <v>0.4</v>
          </cell>
          <cell r="AY234">
            <v>0.32</v>
          </cell>
          <cell r="AZ234" t="str">
            <v>YES</v>
          </cell>
          <cell r="BA234">
            <v>5</v>
          </cell>
          <cell r="BB234">
            <v>4</v>
          </cell>
          <cell r="BC234">
            <v>2</v>
          </cell>
          <cell r="BD234">
            <v>3</v>
          </cell>
          <cell r="BE234">
            <v>3</v>
          </cell>
        </row>
        <row r="235">
          <cell r="A235" t="str">
            <v>463523680800006547</v>
          </cell>
          <cell r="B235">
            <v>463523680</v>
          </cell>
          <cell r="C235" t="str">
            <v>CHICOTE DE INJECAO</v>
          </cell>
          <cell r="D235" t="str">
            <v>FIRE/GSE</v>
          </cell>
          <cell r="E235">
            <v>1</v>
          </cell>
          <cell r="F235" t="str">
            <v>NO</v>
          </cell>
          <cell r="G235">
            <v>0.87</v>
          </cell>
          <cell r="H235" t="str">
            <v>Part Dump</v>
          </cell>
          <cell r="I235" t="str">
            <v>Galpão 9</v>
          </cell>
          <cell r="J235">
            <v>0</v>
          </cell>
          <cell r="K235" t="str">
            <v>ATIVO</v>
          </cell>
          <cell r="L235"/>
          <cell r="M235" t="str">
            <v>Capital Circulante</v>
          </cell>
          <cell r="N235" t="str">
            <v>Sourcing</v>
          </cell>
          <cell r="O235">
            <v>72958</v>
          </cell>
          <cell r="P235">
            <v>800006547</v>
          </cell>
          <cell r="Q235" t="str">
            <v>SUMIDENSO</v>
          </cell>
          <cell r="R235" t="str">
            <v>Mateus Leme</v>
          </cell>
          <cell r="S235" t="str">
            <v>MG</v>
          </cell>
          <cell r="T235" t="str">
            <v>Brasil</v>
          </cell>
          <cell r="U235">
            <v>1</v>
          </cell>
          <cell r="V235" t="str">
            <v>SUMIDENSO-Mateus Leme--MG-FCA-FIRE/GSE</v>
          </cell>
          <cell r="W235" t="str">
            <v>MG</v>
          </cell>
          <cell r="X235" t="str">
            <v>Brazil</v>
          </cell>
          <cell r="Y235" t="str">
            <v>Supplier from GEMAP</v>
          </cell>
          <cell r="Z235" t="str">
            <v>World Sourced Parts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 t="str">
            <v/>
          </cell>
          <cell r="AG235" t="str">
            <v>Supplier</v>
          </cell>
          <cell r="AH235">
            <v>6432</v>
          </cell>
          <cell r="AI235">
            <v>6</v>
          </cell>
          <cell r="AJ235" t="str">
            <v>Supplier</v>
          </cell>
          <cell r="AK235" t="str">
            <v>Recebido em 22/06/2022</v>
          </cell>
          <cell r="AL235"/>
          <cell r="AM235"/>
          <cell r="AN235">
            <v>6432</v>
          </cell>
          <cell r="AO235">
            <v>0</v>
          </cell>
          <cell r="AP235">
            <v>1</v>
          </cell>
          <cell r="AQ235">
            <v>4</v>
          </cell>
          <cell r="AR235">
            <v>14.2</v>
          </cell>
          <cell r="AS235">
            <v>0</v>
          </cell>
          <cell r="AT235">
            <v>24.200000000000003</v>
          </cell>
          <cell r="AU235">
            <v>0</v>
          </cell>
          <cell r="AV235">
            <v>6</v>
          </cell>
          <cell r="AW235">
            <v>0.6</v>
          </cell>
          <cell r="AX235">
            <v>0.4</v>
          </cell>
          <cell r="AY235">
            <v>0.32</v>
          </cell>
          <cell r="AZ235" t="str">
            <v>YES</v>
          </cell>
          <cell r="BA235">
            <v>5</v>
          </cell>
          <cell r="BB235">
            <v>4</v>
          </cell>
          <cell r="BC235">
            <v>2</v>
          </cell>
          <cell r="BD235">
            <v>3</v>
          </cell>
          <cell r="BE235">
            <v>3</v>
          </cell>
        </row>
        <row r="236">
          <cell r="A236" t="str">
            <v>463524130800006547</v>
          </cell>
          <cell r="B236">
            <v>463524130</v>
          </cell>
          <cell r="C236" t="str">
            <v>CHICOTE DE INJECAO</v>
          </cell>
          <cell r="D236" t="str">
            <v>FIRE/GSE</v>
          </cell>
          <cell r="E236">
            <v>1</v>
          </cell>
          <cell r="F236" t="str">
            <v>NO</v>
          </cell>
          <cell r="G236">
            <v>0.89</v>
          </cell>
          <cell r="H236" t="str">
            <v>Part Dump</v>
          </cell>
          <cell r="I236" t="str">
            <v>Galpão 9</v>
          </cell>
          <cell r="J236">
            <v>0</v>
          </cell>
          <cell r="K236" t="str">
            <v>ATIVO</v>
          </cell>
          <cell r="L236"/>
          <cell r="M236" t="str">
            <v>Capital Circulante</v>
          </cell>
          <cell r="N236" t="str">
            <v>Sourcing</v>
          </cell>
          <cell r="O236">
            <v>72958</v>
          </cell>
          <cell r="P236">
            <v>800006547</v>
          </cell>
          <cell r="Q236" t="str">
            <v>SUMIDENSO</v>
          </cell>
          <cell r="R236" t="str">
            <v>Mateus Leme</v>
          </cell>
          <cell r="S236" t="str">
            <v>MG</v>
          </cell>
          <cell r="T236" t="str">
            <v>Brasil</v>
          </cell>
          <cell r="U236">
            <v>1</v>
          </cell>
          <cell r="V236" t="str">
            <v>SUMIDENSO-Mateus Leme--MG-FCA-FIRE/GSE</v>
          </cell>
          <cell r="W236" t="str">
            <v>MG</v>
          </cell>
          <cell r="X236" t="str">
            <v>Brazil</v>
          </cell>
          <cell r="Y236" t="str">
            <v>Supplier from GEMAP</v>
          </cell>
          <cell r="Z236" t="str">
            <v>World Sourced Parts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 t="str">
            <v/>
          </cell>
          <cell r="AG236" t="str">
            <v>Supplier</v>
          </cell>
          <cell r="AH236">
            <v>6432</v>
          </cell>
          <cell r="AI236">
            <v>6</v>
          </cell>
          <cell r="AJ236" t="str">
            <v>Supplier</v>
          </cell>
          <cell r="AK236" t="str">
            <v>Recebido em 22/06/2022</v>
          </cell>
          <cell r="AL236"/>
          <cell r="AM236"/>
          <cell r="AN236">
            <v>6432</v>
          </cell>
          <cell r="AO236">
            <v>0</v>
          </cell>
          <cell r="AP236">
            <v>1</v>
          </cell>
          <cell r="AQ236">
            <v>4</v>
          </cell>
          <cell r="AR236">
            <v>14.2</v>
          </cell>
          <cell r="AS236">
            <v>0</v>
          </cell>
          <cell r="AT236">
            <v>24.200000000000003</v>
          </cell>
          <cell r="AU236">
            <v>0</v>
          </cell>
          <cell r="AV236">
            <v>6</v>
          </cell>
          <cell r="AW236">
            <v>0.6</v>
          </cell>
          <cell r="AX236">
            <v>0.4</v>
          </cell>
          <cell r="AY236">
            <v>0.32</v>
          </cell>
          <cell r="AZ236" t="str">
            <v>YES</v>
          </cell>
          <cell r="BA236">
            <v>5</v>
          </cell>
          <cell r="BB236">
            <v>4</v>
          </cell>
          <cell r="BC236">
            <v>2</v>
          </cell>
          <cell r="BD236">
            <v>3</v>
          </cell>
          <cell r="BE236">
            <v>3</v>
          </cell>
        </row>
        <row r="237">
          <cell r="A237" t="str">
            <v>463524140800006547</v>
          </cell>
          <cell r="B237">
            <v>463524140</v>
          </cell>
          <cell r="C237" t="str">
            <v>CHICOTE DE INJECAO</v>
          </cell>
          <cell r="D237" t="str">
            <v>FIRE/GSE</v>
          </cell>
          <cell r="E237">
            <v>1</v>
          </cell>
          <cell r="F237" t="str">
            <v>NO</v>
          </cell>
          <cell r="G237">
            <v>0.89</v>
          </cell>
          <cell r="H237" t="str">
            <v>Part Dump</v>
          </cell>
          <cell r="I237" t="str">
            <v>Galpão 9</v>
          </cell>
          <cell r="J237">
            <v>0</v>
          </cell>
          <cell r="K237" t="str">
            <v>ATIVO</v>
          </cell>
          <cell r="L237"/>
          <cell r="M237" t="str">
            <v>Capital Circulante</v>
          </cell>
          <cell r="N237" t="str">
            <v>Sourcing</v>
          </cell>
          <cell r="O237">
            <v>72958</v>
          </cell>
          <cell r="P237">
            <v>800006547</v>
          </cell>
          <cell r="Q237" t="str">
            <v>SUMIDENSO</v>
          </cell>
          <cell r="R237" t="str">
            <v>Mateus Leme</v>
          </cell>
          <cell r="S237" t="str">
            <v>MG</v>
          </cell>
          <cell r="T237" t="str">
            <v>Brasil</v>
          </cell>
          <cell r="U237">
            <v>1</v>
          </cell>
          <cell r="V237" t="str">
            <v>SUMIDENSO-Mateus Leme--MG-FCA-FIRE/GSE</v>
          </cell>
          <cell r="W237" t="str">
            <v>MG</v>
          </cell>
          <cell r="X237" t="str">
            <v>Brazil</v>
          </cell>
          <cell r="Y237" t="str">
            <v>Supplier from GEMAP</v>
          </cell>
          <cell r="Z237" t="str">
            <v>World Sourced Parts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 t="str">
            <v/>
          </cell>
          <cell r="AG237" t="str">
            <v>Supplier</v>
          </cell>
          <cell r="AH237">
            <v>6432</v>
          </cell>
          <cell r="AI237">
            <v>6</v>
          </cell>
          <cell r="AJ237" t="str">
            <v>Supplier</v>
          </cell>
          <cell r="AK237" t="str">
            <v>Recebido em 22/06/2022</v>
          </cell>
          <cell r="AL237"/>
          <cell r="AM237"/>
          <cell r="AN237">
            <v>6432</v>
          </cell>
          <cell r="AO237">
            <v>0</v>
          </cell>
          <cell r="AP237">
            <v>1</v>
          </cell>
          <cell r="AQ237">
            <v>4</v>
          </cell>
          <cell r="AR237">
            <v>14.2</v>
          </cell>
          <cell r="AS237">
            <v>0</v>
          </cell>
          <cell r="AT237">
            <v>24.200000000000003</v>
          </cell>
          <cell r="AU237">
            <v>0</v>
          </cell>
          <cell r="AV237">
            <v>6</v>
          </cell>
          <cell r="AW237">
            <v>0.6</v>
          </cell>
          <cell r="AX237">
            <v>0.4</v>
          </cell>
          <cell r="AY237">
            <v>0.32</v>
          </cell>
          <cell r="AZ237" t="str">
            <v>YES</v>
          </cell>
          <cell r="BA237">
            <v>5</v>
          </cell>
          <cell r="BB237">
            <v>4</v>
          </cell>
          <cell r="BC237">
            <v>2</v>
          </cell>
          <cell r="BD237">
            <v>3</v>
          </cell>
          <cell r="BE237">
            <v>3</v>
          </cell>
        </row>
        <row r="238">
          <cell r="A238" t="str">
            <v>463524370800006547</v>
          </cell>
          <cell r="B238">
            <v>463524370</v>
          </cell>
          <cell r="C238" t="str">
            <v>CHICOTE DE INJECAO</v>
          </cell>
          <cell r="D238" t="str">
            <v>FIRE/GSE</v>
          </cell>
          <cell r="E238">
            <v>1</v>
          </cell>
          <cell r="F238" t="str">
            <v>NO</v>
          </cell>
          <cell r="G238">
            <v>0.89</v>
          </cell>
          <cell r="H238" t="str">
            <v>Part Dump</v>
          </cell>
          <cell r="I238" t="str">
            <v>Galpão 9</v>
          </cell>
          <cell r="J238">
            <v>0</v>
          </cell>
          <cell r="K238" t="str">
            <v>ATIVO</v>
          </cell>
          <cell r="L238"/>
          <cell r="M238" t="str">
            <v>Capital Circulante</v>
          </cell>
          <cell r="N238" t="str">
            <v>Sourcing</v>
          </cell>
          <cell r="O238">
            <v>72958</v>
          </cell>
          <cell r="P238">
            <v>800006547</v>
          </cell>
          <cell r="Q238" t="str">
            <v>SUMIDENSO</v>
          </cell>
          <cell r="R238" t="str">
            <v>Mateus Leme</v>
          </cell>
          <cell r="S238" t="str">
            <v>MG</v>
          </cell>
          <cell r="T238" t="str">
            <v>Brasil</v>
          </cell>
          <cell r="U238">
            <v>1</v>
          </cell>
          <cell r="V238" t="str">
            <v>SUMIDENSO-Mateus Leme--MG-FCA-FIRE/GSE</v>
          </cell>
          <cell r="W238" t="str">
            <v>MG</v>
          </cell>
          <cell r="X238" t="str">
            <v>Brazil</v>
          </cell>
          <cell r="Y238" t="str">
            <v>Supplier from GEMAP</v>
          </cell>
          <cell r="Z238" t="str">
            <v>World Sourced Parts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 t="str">
            <v/>
          </cell>
          <cell r="AG238" t="str">
            <v>Supplier</v>
          </cell>
          <cell r="AH238">
            <v>6432</v>
          </cell>
          <cell r="AI238">
            <v>6</v>
          </cell>
          <cell r="AJ238" t="str">
            <v>Supplier</v>
          </cell>
          <cell r="AK238" t="str">
            <v>Recebido em 22/06/2022</v>
          </cell>
          <cell r="AL238"/>
          <cell r="AM238"/>
          <cell r="AN238">
            <v>6432</v>
          </cell>
          <cell r="AO238">
            <v>0</v>
          </cell>
          <cell r="AP238">
            <v>1</v>
          </cell>
          <cell r="AQ238">
            <v>4</v>
          </cell>
          <cell r="AR238">
            <v>14.2</v>
          </cell>
          <cell r="AS238">
            <v>0</v>
          </cell>
          <cell r="AT238">
            <v>24.200000000000003</v>
          </cell>
          <cell r="AU238">
            <v>0</v>
          </cell>
          <cell r="AV238">
            <v>6</v>
          </cell>
          <cell r="AW238">
            <v>0.6</v>
          </cell>
          <cell r="AX238">
            <v>0.4</v>
          </cell>
          <cell r="AY238">
            <v>0.32</v>
          </cell>
          <cell r="AZ238" t="str">
            <v>YES</v>
          </cell>
          <cell r="BA238">
            <v>5</v>
          </cell>
          <cell r="BB238">
            <v>4</v>
          </cell>
          <cell r="BC238">
            <v>2</v>
          </cell>
          <cell r="BD238">
            <v>3</v>
          </cell>
          <cell r="BE238">
            <v>3</v>
          </cell>
        </row>
        <row r="239">
          <cell r="A239" t="str">
            <v>463526030800006547</v>
          </cell>
          <cell r="B239">
            <v>463526030</v>
          </cell>
          <cell r="C239" t="str">
            <v>CHICOTE DE INJECAO</v>
          </cell>
          <cell r="D239" t="str">
            <v>FIRE/GSE</v>
          </cell>
          <cell r="E239">
            <v>1</v>
          </cell>
          <cell r="F239" t="str">
            <v>NO</v>
          </cell>
          <cell r="G239">
            <v>0.87</v>
          </cell>
          <cell r="H239" t="str">
            <v>Part Dump</v>
          </cell>
          <cell r="I239" t="str">
            <v>Galpão 9</v>
          </cell>
          <cell r="J239">
            <v>0</v>
          </cell>
          <cell r="K239" t="str">
            <v>ATIVO</v>
          </cell>
          <cell r="L239"/>
          <cell r="M239" t="str">
            <v>Capital Circulante</v>
          </cell>
          <cell r="N239" t="str">
            <v>Sourcing</v>
          </cell>
          <cell r="O239">
            <v>72958</v>
          </cell>
          <cell r="P239">
            <v>800006547</v>
          </cell>
          <cell r="Q239" t="str">
            <v>SUMIDENSO</v>
          </cell>
          <cell r="R239" t="str">
            <v>Mateus Leme</v>
          </cell>
          <cell r="S239" t="str">
            <v>MG</v>
          </cell>
          <cell r="T239" t="str">
            <v>Brasil</v>
          </cell>
          <cell r="U239">
            <v>1</v>
          </cell>
          <cell r="V239" t="str">
            <v>SUMIDENSO-Mateus Leme--MG-FCA-FIRE/GSE</v>
          </cell>
          <cell r="W239" t="str">
            <v>MG</v>
          </cell>
          <cell r="X239" t="str">
            <v>Brazil</v>
          </cell>
          <cell r="Y239" t="str">
            <v>Supplier from GEMAP</v>
          </cell>
          <cell r="Z239" t="str">
            <v>World Sourced Parts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 t="str">
            <v/>
          </cell>
          <cell r="AG239" t="str">
            <v>Supplier</v>
          </cell>
          <cell r="AH239">
            <v>6432</v>
          </cell>
          <cell r="AI239">
            <v>6</v>
          </cell>
          <cell r="AJ239" t="str">
            <v>Supplier</v>
          </cell>
          <cell r="AK239" t="str">
            <v>Recebido em 22/06/2022</v>
          </cell>
          <cell r="AL239"/>
          <cell r="AM239"/>
          <cell r="AN239">
            <v>6432</v>
          </cell>
          <cell r="AO239">
            <v>0</v>
          </cell>
          <cell r="AP239">
            <v>1</v>
          </cell>
          <cell r="AQ239">
            <v>4</v>
          </cell>
          <cell r="AR239">
            <v>14.2</v>
          </cell>
          <cell r="AS239">
            <v>0</v>
          </cell>
          <cell r="AT239">
            <v>24.200000000000003</v>
          </cell>
          <cell r="AU239">
            <v>0</v>
          </cell>
          <cell r="AV239">
            <v>6</v>
          </cell>
          <cell r="AW239">
            <v>0.6</v>
          </cell>
          <cell r="AX239">
            <v>0.4</v>
          </cell>
          <cell r="AY239">
            <v>0.32</v>
          </cell>
          <cell r="AZ239" t="str">
            <v>YES</v>
          </cell>
          <cell r="BA239">
            <v>5</v>
          </cell>
          <cell r="BB239">
            <v>4</v>
          </cell>
          <cell r="BC239">
            <v>2</v>
          </cell>
          <cell r="BD239">
            <v>3</v>
          </cell>
          <cell r="BE239">
            <v>3</v>
          </cell>
        </row>
        <row r="240">
          <cell r="A240" t="str">
            <v>463531110800036407</v>
          </cell>
          <cell r="B240">
            <v>463531110</v>
          </cell>
          <cell r="C240" t="str">
            <v>CHICOTE DE INJECAO 1.0 FLEX LA</v>
          </cell>
          <cell r="D240" t="str">
            <v>FIRE/GSE</v>
          </cell>
          <cell r="E240">
            <v>1</v>
          </cell>
          <cell r="F240" t="str">
            <v>NO</v>
          </cell>
          <cell r="G240">
            <v>0.79800000000000004</v>
          </cell>
          <cell r="H240" t="str">
            <v>Eper</v>
          </cell>
          <cell r="I240" t="str">
            <v>Galpão 9</v>
          </cell>
          <cell r="J240">
            <v>0</v>
          </cell>
          <cell r="K240" t="str">
            <v>INATIVO</v>
          </cell>
          <cell r="L240"/>
          <cell r="M240" t="str">
            <v>Capital Circulante</v>
          </cell>
          <cell r="N240" t="str">
            <v>INATIVO</v>
          </cell>
          <cell r="O240">
            <v>37866</v>
          </cell>
          <cell r="P240">
            <v>800036407</v>
          </cell>
          <cell r="Q240" t="str">
            <v>APTIV</v>
          </cell>
          <cell r="R240" t="str">
            <v>Conceicao dos Ouros</v>
          </cell>
          <cell r="S240" t="str">
            <v>MG</v>
          </cell>
          <cell r="T240" t="str">
            <v>Brasil</v>
          </cell>
          <cell r="U240">
            <v>1</v>
          </cell>
          <cell r="V240" t="str">
            <v>APTIV-OUT-INATIVO-OUT-FIRE/GSE</v>
          </cell>
          <cell r="W240" t="str">
            <v>OUT</v>
          </cell>
          <cell r="X240" t="str">
            <v>OUT</v>
          </cell>
          <cell r="Y240" t="str">
            <v>Supplier from GEMAP</v>
          </cell>
          <cell r="Z240" t="str">
            <v>INATIVO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 t="str">
            <v/>
          </cell>
          <cell r="AG240" t="str">
            <v>Supplier</v>
          </cell>
          <cell r="AH240">
            <v>6432</v>
          </cell>
          <cell r="AI240">
            <v>6</v>
          </cell>
          <cell r="AJ240" t="str">
            <v>Supplier</v>
          </cell>
          <cell r="AK240" t="str">
            <v>Informação recebida em 22/06/2022</v>
          </cell>
          <cell r="AL240"/>
          <cell r="AM240"/>
          <cell r="AN240">
            <v>6432</v>
          </cell>
          <cell r="AO240">
            <v>0</v>
          </cell>
          <cell r="AP240">
            <v>1</v>
          </cell>
          <cell r="AQ240">
            <v>4</v>
          </cell>
          <cell r="AR240">
            <v>0</v>
          </cell>
          <cell r="AS240" t="b">
            <v>0</v>
          </cell>
          <cell r="AT240">
            <v>0</v>
          </cell>
          <cell r="AU240" t="b">
            <v>0</v>
          </cell>
          <cell r="AV240">
            <v>6</v>
          </cell>
          <cell r="AW240">
            <v>0.6</v>
          </cell>
          <cell r="AX240">
            <v>0.4</v>
          </cell>
          <cell r="AY240">
            <v>0.32</v>
          </cell>
          <cell r="AZ240" t="str">
            <v>YES</v>
          </cell>
          <cell r="BA240">
            <v>5</v>
          </cell>
          <cell r="BB240">
            <v>4</v>
          </cell>
          <cell r="BC240">
            <v>2</v>
          </cell>
          <cell r="BD240">
            <v>3</v>
          </cell>
          <cell r="BE240">
            <v>3</v>
          </cell>
        </row>
        <row r="241">
          <cell r="A241" t="str">
            <v>463443170800036407</v>
          </cell>
          <cell r="B241">
            <v>463443170</v>
          </cell>
          <cell r="C241" t="str">
            <v>CHICOTE DE INJECAO 1.0 N3 AC.</v>
          </cell>
          <cell r="D241" t="str">
            <v>FIRE/GSE</v>
          </cell>
          <cell r="E241">
            <v>1</v>
          </cell>
          <cell r="F241" t="str">
            <v>YES</v>
          </cell>
          <cell r="G241">
            <v>0.86199999999999999</v>
          </cell>
          <cell r="H241" t="str">
            <v>Eper</v>
          </cell>
          <cell r="I241" t="str">
            <v>Galpão 9</v>
          </cell>
          <cell r="J241">
            <v>0</v>
          </cell>
          <cell r="K241" t="str">
            <v>INATIVO</v>
          </cell>
          <cell r="L241"/>
          <cell r="M241" t="str">
            <v>Capital Circulante</v>
          </cell>
          <cell r="N241" t="str">
            <v>INATIVO</v>
          </cell>
          <cell r="O241">
            <v>37866</v>
          </cell>
          <cell r="P241">
            <v>800036407</v>
          </cell>
          <cell r="Q241" t="str">
            <v>APTIV</v>
          </cell>
          <cell r="R241" t="str">
            <v>Conceicao dos Ouros</v>
          </cell>
          <cell r="S241" t="str">
            <v>MG</v>
          </cell>
          <cell r="T241" t="str">
            <v>Brasil</v>
          </cell>
          <cell r="U241">
            <v>1</v>
          </cell>
          <cell r="V241" t="str">
            <v>APTIV-OUT-INATIVO-OUT-FIRE/GSE</v>
          </cell>
          <cell r="W241" t="str">
            <v>OUT</v>
          </cell>
          <cell r="X241" t="str">
            <v>OUT</v>
          </cell>
          <cell r="Y241" t="str">
            <v>Supplier from GEMAP</v>
          </cell>
          <cell r="Z241" t="str">
            <v>INATIVO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 t="str">
            <v/>
          </cell>
          <cell r="AG241" t="str">
            <v>Supplier</v>
          </cell>
          <cell r="AH241">
            <v>6432</v>
          </cell>
          <cell r="AI241">
            <v>6</v>
          </cell>
          <cell r="AJ241" t="str">
            <v>Supplier</v>
          </cell>
          <cell r="AK241" t="str">
            <v>Informação recebida em 22/06/2022</v>
          </cell>
          <cell r="AL241"/>
          <cell r="AM241"/>
          <cell r="AN241">
            <v>6432</v>
          </cell>
          <cell r="AO241">
            <v>0</v>
          </cell>
          <cell r="AP241">
            <v>1</v>
          </cell>
          <cell r="AQ241">
            <v>4</v>
          </cell>
          <cell r="AR241">
            <v>0</v>
          </cell>
          <cell r="AS241" t="b">
            <v>0</v>
          </cell>
          <cell r="AT241">
            <v>0</v>
          </cell>
          <cell r="AU241" t="b">
            <v>0</v>
          </cell>
          <cell r="AV241">
            <v>6</v>
          </cell>
          <cell r="AW241">
            <v>0.6</v>
          </cell>
          <cell r="AX241">
            <v>0.4</v>
          </cell>
          <cell r="AY241">
            <v>0.32</v>
          </cell>
          <cell r="AZ241" t="str">
            <v>YES</v>
          </cell>
          <cell r="BA241">
            <v>5</v>
          </cell>
          <cell r="BB241">
            <v>4</v>
          </cell>
          <cell r="BC241">
            <v>2</v>
          </cell>
          <cell r="BD241">
            <v>3</v>
          </cell>
          <cell r="BE241">
            <v>3</v>
          </cell>
        </row>
        <row r="242">
          <cell r="A242" t="str">
            <v>463509490800036407</v>
          </cell>
          <cell r="B242">
            <v>463509490</v>
          </cell>
          <cell r="C242" t="str">
            <v>CHICOTE DE INJECAO 1.0 N3 MT F</v>
          </cell>
          <cell r="D242" t="str">
            <v>FIRE/GSE</v>
          </cell>
          <cell r="E242">
            <v>1</v>
          </cell>
          <cell r="F242" t="str">
            <v>NO</v>
          </cell>
          <cell r="G242">
            <v>0.82</v>
          </cell>
          <cell r="H242" t="str">
            <v>Part Dump</v>
          </cell>
          <cell r="I242" t="str">
            <v>Galpão 9</v>
          </cell>
          <cell r="J242">
            <v>0</v>
          </cell>
          <cell r="K242" t="str">
            <v>INATIVO</v>
          </cell>
          <cell r="L242"/>
          <cell r="M242" t="str">
            <v>Capital Circulante</v>
          </cell>
          <cell r="N242" t="str">
            <v>INATIVO</v>
          </cell>
          <cell r="O242">
            <v>37866</v>
          </cell>
          <cell r="P242">
            <v>800036407</v>
          </cell>
          <cell r="Q242" t="str">
            <v>APTIV</v>
          </cell>
          <cell r="R242" t="str">
            <v>Conceicao dos Ouros</v>
          </cell>
          <cell r="S242" t="str">
            <v>MG</v>
          </cell>
          <cell r="T242" t="str">
            <v>Brasil</v>
          </cell>
          <cell r="U242">
            <v>1</v>
          </cell>
          <cell r="V242" t="str">
            <v>APTIV-OUT-INATIVO-OUT-FIRE/GSE</v>
          </cell>
          <cell r="W242" t="str">
            <v>OUT</v>
          </cell>
          <cell r="X242" t="str">
            <v>OUT</v>
          </cell>
          <cell r="Y242" t="str">
            <v>Supplier from GEMAP</v>
          </cell>
          <cell r="Z242" t="str">
            <v>INATIVO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 t="str">
            <v/>
          </cell>
          <cell r="AG242" t="str">
            <v>Supplier</v>
          </cell>
          <cell r="AH242">
            <v>6432</v>
          </cell>
          <cell r="AI242">
            <v>6</v>
          </cell>
          <cell r="AJ242" t="str">
            <v>Supplier</v>
          </cell>
          <cell r="AK242" t="str">
            <v>Informação recebida em 22/06/2022</v>
          </cell>
          <cell r="AL242"/>
          <cell r="AM242"/>
          <cell r="AN242">
            <v>6432</v>
          </cell>
          <cell r="AO242">
            <v>0</v>
          </cell>
          <cell r="AP242">
            <v>1</v>
          </cell>
          <cell r="AQ242">
            <v>4</v>
          </cell>
          <cell r="AR242">
            <v>0</v>
          </cell>
          <cell r="AS242" t="b">
            <v>0</v>
          </cell>
          <cell r="AT242">
            <v>0</v>
          </cell>
          <cell r="AU242" t="b">
            <v>0</v>
          </cell>
          <cell r="AV242">
            <v>6</v>
          </cell>
          <cell r="AW242">
            <v>0.6</v>
          </cell>
          <cell r="AX242">
            <v>0.4</v>
          </cell>
          <cell r="AY242">
            <v>0.32</v>
          </cell>
          <cell r="AZ242" t="str">
            <v>YES</v>
          </cell>
          <cell r="BA242">
            <v>5</v>
          </cell>
          <cell r="BB242">
            <v>4</v>
          </cell>
          <cell r="BC242">
            <v>2</v>
          </cell>
          <cell r="BD242">
            <v>3</v>
          </cell>
          <cell r="BE242">
            <v>3</v>
          </cell>
        </row>
        <row r="243">
          <cell r="A243" t="str">
            <v>463528570800036407</v>
          </cell>
          <cell r="B243">
            <v>463528570</v>
          </cell>
          <cell r="C243" t="str">
            <v>CHICOTE DE INJECAO 1.0 N3 MT F</v>
          </cell>
          <cell r="D243" t="str">
            <v>FIRE/GSE</v>
          </cell>
          <cell r="E243">
            <v>1</v>
          </cell>
          <cell r="F243" t="str">
            <v>NO</v>
          </cell>
          <cell r="G243">
            <v>0.82</v>
          </cell>
          <cell r="H243" t="str">
            <v>Part Dump</v>
          </cell>
          <cell r="I243" t="str">
            <v>Galpão 9</v>
          </cell>
          <cell r="J243">
            <v>0</v>
          </cell>
          <cell r="K243" t="str">
            <v>ATIVO</v>
          </cell>
          <cell r="L243"/>
          <cell r="M243" t="str">
            <v>Capital Circulante</v>
          </cell>
          <cell r="N243" t="str">
            <v>Sourcing</v>
          </cell>
          <cell r="O243">
            <v>37866</v>
          </cell>
          <cell r="P243">
            <v>800036407</v>
          </cell>
          <cell r="Q243" t="str">
            <v>APTIV</v>
          </cell>
          <cell r="R243" t="str">
            <v>Conceicao dos Ouros</v>
          </cell>
          <cell r="S243" t="str">
            <v>MG</v>
          </cell>
          <cell r="T243" t="str">
            <v>Brasil</v>
          </cell>
          <cell r="U243">
            <v>1</v>
          </cell>
          <cell r="V243" t="str">
            <v>APTIV-Conceicao dos Ouros--MG-FCA-FIRE/GSE</v>
          </cell>
          <cell r="W243" t="str">
            <v>MG</v>
          </cell>
          <cell r="X243" t="str">
            <v>Brazil</v>
          </cell>
          <cell r="Y243" t="str">
            <v>Supplier from GEMAP</v>
          </cell>
          <cell r="Z243" t="str">
            <v>World Sourced Parts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 t="str">
            <v/>
          </cell>
          <cell r="AG243" t="str">
            <v>Supplier</v>
          </cell>
          <cell r="AH243">
            <v>6432</v>
          </cell>
          <cell r="AI243">
            <v>6</v>
          </cell>
          <cell r="AJ243" t="str">
            <v>Supplier</v>
          </cell>
          <cell r="AK243" t="str">
            <v>Informação recebida em 22/06/2022</v>
          </cell>
          <cell r="AL243"/>
          <cell r="AM243"/>
          <cell r="AN243">
            <v>6432</v>
          </cell>
          <cell r="AO243">
            <v>0</v>
          </cell>
          <cell r="AP243">
            <v>1</v>
          </cell>
          <cell r="AQ243">
            <v>4</v>
          </cell>
          <cell r="AR243">
            <v>14.2</v>
          </cell>
          <cell r="AS243">
            <v>0</v>
          </cell>
          <cell r="AT243">
            <v>24.200000000000003</v>
          </cell>
          <cell r="AU243">
            <v>0</v>
          </cell>
          <cell r="AV243">
            <v>6</v>
          </cell>
          <cell r="AW243">
            <v>0.6</v>
          </cell>
          <cell r="AX243">
            <v>0.4</v>
          </cell>
          <cell r="AY243">
            <v>0.32</v>
          </cell>
          <cell r="AZ243" t="str">
            <v>YES</v>
          </cell>
          <cell r="BA243">
            <v>5</v>
          </cell>
          <cell r="BB243">
            <v>4</v>
          </cell>
          <cell r="BC243">
            <v>2</v>
          </cell>
          <cell r="BD243">
            <v>3</v>
          </cell>
          <cell r="BE243">
            <v>3</v>
          </cell>
        </row>
        <row r="244">
          <cell r="A244" t="str">
            <v>463513260800036407</v>
          </cell>
          <cell r="B244">
            <v>463513260</v>
          </cell>
          <cell r="C244" t="str">
            <v>CHICOTE DE INJECAO 1.0CC AC</v>
          </cell>
          <cell r="D244" t="str">
            <v>FIRE/GSE</v>
          </cell>
          <cell r="E244">
            <v>1</v>
          </cell>
          <cell r="F244" t="str">
            <v>NO</v>
          </cell>
          <cell r="G244">
            <v>0.82</v>
          </cell>
          <cell r="H244" t="str">
            <v>Part Dump</v>
          </cell>
          <cell r="I244" t="str">
            <v>Galpão 9</v>
          </cell>
          <cell r="J244">
            <v>0</v>
          </cell>
          <cell r="K244" t="str">
            <v>ATIVO</v>
          </cell>
          <cell r="L244"/>
          <cell r="M244" t="str">
            <v>Capital Circulante</v>
          </cell>
          <cell r="N244" t="str">
            <v>Sourcing</v>
          </cell>
          <cell r="O244">
            <v>37866</v>
          </cell>
          <cell r="P244">
            <v>800036407</v>
          </cell>
          <cell r="Q244" t="str">
            <v>APTIV</v>
          </cell>
          <cell r="R244" t="str">
            <v>Conceicao dos Ouros</v>
          </cell>
          <cell r="S244" t="str">
            <v>MG</v>
          </cell>
          <cell r="T244" t="str">
            <v>Brasil</v>
          </cell>
          <cell r="U244">
            <v>1</v>
          </cell>
          <cell r="V244" t="str">
            <v>APTIV-Conceicao dos Ouros--MG-FCA-FIRE/GSE</v>
          </cell>
          <cell r="W244" t="str">
            <v>MG</v>
          </cell>
          <cell r="X244" t="str">
            <v>Brazil</v>
          </cell>
          <cell r="Y244" t="str">
            <v>Supplier from GEMAP</v>
          </cell>
          <cell r="Z244" t="str">
            <v>World Sourced Parts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 t="str">
            <v/>
          </cell>
          <cell r="AG244" t="str">
            <v>Supplier</v>
          </cell>
          <cell r="AH244">
            <v>6432</v>
          </cell>
          <cell r="AI244">
            <v>6</v>
          </cell>
          <cell r="AJ244" t="str">
            <v>Supplier</v>
          </cell>
          <cell r="AK244" t="str">
            <v>Informação recebida em 22/06/2022</v>
          </cell>
          <cell r="AL244"/>
          <cell r="AM244"/>
          <cell r="AN244">
            <v>6432</v>
          </cell>
          <cell r="AO244">
            <v>0</v>
          </cell>
          <cell r="AP244">
            <v>1</v>
          </cell>
          <cell r="AQ244">
            <v>4</v>
          </cell>
          <cell r="AR244">
            <v>14.2</v>
          </cell>
          <cell r="AS244">
            <v>0</v>
          </cell>
          <cell r="AT244">
            <v>24.200000000000003</v>
          </cell>
          <cell r="AU244">
            <v>0</v>
          </cell>
          <cell r="AV244">
            <v>6</v>
          </cell>
          <cell r="AW244">
            <v>0.6</v>
          </cell>
          <cell r="AX244">
            <v>0.4</v>
          </cell>
          <cell r="AY244">
            <v>0.32</v>
          </cell>
          <cell r="AZ244" t="str">
            <v>YES</v>
          </cell>
          <cell r="BA244">
            <v>5</v>
          </cell>
          <cell r="BB244">
            <v>4</v>
          </cell>
          <cell r="BC244">
            <v>2</v>
          </cell>
          <cell r="BD244">
            <v>3</v>
          </cell>
          <cell r="BE244">
            <v>3</v>
          </cell>
        </row>
        <row r="245">
          <cell r="A245" t="str">
            <v>463513280800036407</v>
          </cell>
          <cell r="B245">
            <v>463513280</v>
          </cell>
          <cell r="C245" t="str">
            <v>CHICOTE DE INJECAO 1.0CC AC</v>
          </cell>
          <cell r="D245" t="str">
            <v>FIRE/GSE</v>
          </cell>
          <cell r="E245">
            <v>1</v>
          </cell>
          <cell r="F245" t="str">
            <v>NO</v>
          </cell>
          <cell r="G245">
            <v>0.82</v>
          </cell>
          <cell r="H245" t="str">
            <v>Part Dump</v>
          </cell>
          <cell r="I245" t="str">
            <v>Galpão 9</v>
          </cell>
          <cell r="J245">
            <v>0</v>
          </cell>
          <cell r="K245" t="str">
            <v>ATIVO</v>
          </cell>
          <cell r="L245"/>
          <cell r="M245" t="str">
            <v>Capital Circulante</v>
          </cell>
          <cell r="N245" t="str">
            <v>Sourcing</v>
          </cell>
          <cell r="O245">
            <v>37866</v>
          </cell>
          <cell r="P245">
            <v>800036407</v>
          </cell>
          <cell r="Q245" t="str">
            <v>APTIV</v>
          </cell>
          <cell r="R245" t="str">
            <v>Conceicao dos Ouros</v>
          </cell>
          <cell r="S245" t="str">
            <v>MG</v>
          </cell>
          <cell r="T245" t="str">
            <v>Brasil</v>
          </cell>
          <cell r="U245">
            <v>1</v>
          </cell>
          <cell r="V245" t="str">
            <v>APTIV-Conceicao dos Ouros--MG-FCA-FIRE/GSE</v>
          </cell>
          <cell r="W245" t="str">
            <v>MG</v>
          </cell>
          <cell r="X245" t="str">
            <v>Brazil</v>
          </cell>
          <cell r="Y245" t="str">
            <v>Supplier from GEMAP</v>
          </cell>
          <cell r="Z245" t="str">
            <v>World Sourced Parts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 t="str">
            <v/>
          </cell>
          <cell r="AG245" t="str">
            <v>Supplier</v>
          </cell>
          <cell r="AH245">
            <v>6432</v>
          </cell>
          <cell r="AI245">
            <v>6</v>
          </cell>
          <cell r="AJ245" t="str">
            <v>Supplier</v>
          </cell>
          <cell r="AK245" t="str">
            <v>Informação recebida em 22/06/2022</v>
          </cell>
          <cell r="AL245"/>
          <cell r="AM245"/>
          <cell r="AN245">
            <v>6432</v>
          </cell>
          <cell r="AO245">
            <v>0</v>
          </cell>
          <cell r="AP245">
            <v>1</v>
          </cell>
          <cell r="AQ245">
            <v>4</v>
          </cell>
          <cell r="AR245">
            <v>14.2</v>
          </cell>
          <cell r="AS245">
            <v>0</v>
          </cell>
          <cell r="AT245">
            <v>24.200000000000003</v>
          </cell>
          <cell r="AU245">
            <v>0</v>
          </cell>
          <cell r="AV245">
            <v>6</v>
          </cell>
          <cell r="AW245">
            <v>0.6</v>
          </cell>
          <cell r="AX245">
            <v>0.4</v>
          </cell>
          <cell r="AY245">
            <v>0.32</v>
          </cell>
          <cell r="AZ245" t="str">
            <v>YES</v>
          </cell>
          <cell r="BA245">
            <v>5</v>
          </cell>
          <cell r="BB245">
            <v>4</v>
          </cell>
          <cell r="BC245">
            <v>2</v>
          </cell>
          <cell r="BD245">
            <v>3</v>
          </cell>
          <cell r="BE245">
            <v>3</v>
          </cell>
        </row>
        <row r="246">
          <cell r="A246" t="str">
            <v>463531170800036407</v>
          </cell>
          <cell r="B246">
            <v>463531170</v>
          </cell>
          <cell r="C246" t="str">
            <v>CHICOTE DE INJECAO 1.3 BZ LATA</v>
          </cell>
          <cell r="D246" t="str">
            <v>FIRE/GSE</v>
          </cell>
          <cell r="E246">
            <v>1</v>
          </cell>
          <cell r="F246" t="str">
            <v>NO</v>
          </cell>
          <cell r="G246">
            <v>0.87</v>
          </cell>
          <cell r="H246" t="str">
            <v>Part Dump</v>
          </cell>
          <cell r="I246" t="str">
            <v>Galpão 9</v>
          </cell>
          <cell r="J246">
            <v>0</v>
          </cell>
          <cell r="K246" t="str">
            <v>ATIVO</v>
          </cell>
          <cell r="L246"/>
          <cell r="M246" t="str">
            <v>Capital Circulante</v>
          </cell>
          <cell r="N246" t="str">
            <v>Sourcing</v>
          </cell>
          <cell r="O246">
            <v>37866</v>
          </cell>
          <cell r="P246">
            <v>800036407</v>
          </cell>
          <cell r="Q246" t="str">
            <v>APTIV</v>
          </cell>
          <cell r="R246" t="str">
            <v>Conceicao dos Ouros</v>
          </cell>
          <cell r="S246" t="str">
            <v>MG</v>
          </cell>
          <cell r="T246" t="str">
            <v>Brasil</v>
          </cell>
          <cell r="U246">
            <v>1</v>
          </cell>
          <cell r="V246" t="str">
            <v>APTIV-Conceicao dos Ouros--MG-FCA-FIRE/GSE</v>
          </cell>
          <cell r="W246" t="str">
            <v>MG</v>
          </cell>
          <cell r="X246" t="str">
            <v>Brazil</v>
          </cell>
          <cell r="Y246" t="str">
            <v>Supplier from GEMAP</v>
          </cell>
          <cell r="Z246" t="str">
            <v>World Sourced Parts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 t="str">
            <v/>
          </cell>
          <cell r="AG246" t="str">
            <v>Supplier</v>
          </cell>
          <cell r="AH246">
            <v>6432</v>
          </cell>
          <cell r="AI246">
            <v>6</v>
          </cell>
          <cell r="AJ246" t="str">
            <v>Supplier</v>
          </cell>
          <cell r="AK246" t="str">
            <v>Informação recebida em 22/06/2022</v>
          </cell>
          <cell r="AL246"/>
          <cell r="AM246"/>
          <cell r="AN246">
            <v>6432</v>
          </cell>
          <cell r="AO246">
            <v>0</v>
          </cell>
          <cell r="AP246">
            <v>1</v>
          </cell>
          <cell r="AQ246">
            <v>4</v>
          </cell>
          <cell r="AR246">
            <v>14.2</v>
          </cell>
          <cell r="AS246">
            <v>0</v>
          </cell>
          <cell r="AT246">
            <v>24.200000000000003</v>
          </cell>
          <cell r="AU246">
            <v>0</v>
          </cell>
          <cell r="AV246">
            <v>6</v>
          </cell>
          <cell r="AW246">
            <v>0.6</v>
          </cell>
          <cell r="AX246">
            <v>0.4</v>
          </cell>
          <cell r="AY246">
            <v>0.32</v>
          </cell>
          <cell r="AZ246" t="str">
            <v>YES</v>
          </cell>
          <cell r="BA246">
            <v>5</v>
          </cell>
          <cell r="BB246">
            <v>4</v>
          </cell>
          <cell r="BC246">
            <v>2</v>
          </cell>
          <cell r="BD246">
            <v>3</v>
          </cell>
          <cell r="BE246">
            <v>3</v>
          </cell>
        </row>
        <row r="247">
          <cell r="A247" t="str">
            <v>463531180800036407</v>
          </cell>
          <cell r="B247">
            <v>463531180</v>
          </cell>
          <cell r="C247" t="str">
            <v>CHICOTE DE INJECAO 1.3 FLEX LA</v>
          </cell>
          <cell r="D247" t="str">
            <v>FIRE/GSE</v>
          </cell>
          <cell r="E247">
            <v>1</v>
          </cell>
          <cell r="F247" t="str">
            <v>NO</v>
          </cell>
          <cell r="G247">
            <v>1E-3</v>
          </cell>
          <cell r="H247" t="str">
            <v>Eper</v>
          </cell>
          <cell r="I247" t="str">
            <v>Galpão 9</v>
          </cell>
          <cell r="J247">
            <v>0</v>
          </cell>
          <cell r="K247" t="str">
            <v>INATIVO</v>
          </cell>
          <cell r="L247"/>
          <cell r="M247" t="str">
            <v>Capital Circulante</v>
          </cell>
          <cell r="N247" t="str">
            <v>INATIVO</v>
          </cell>
          <cell r="O247">
            <v>37866</v>
          </cell>
          <cell r="P247">
            <v>800036407</v>
          </cell>
          <cell r="Q247" t="str">
            <v>APTIV</v>
          </cell>
          <cell r="R247" t="str">
            <v>Conceicao dos Ouros</v>
          </cell>
          <cell r="S247" t="str">
            <v>MG</v>
          </cell>
          <cell r="T247" t="str">
            <v>Brasil</v>
          </cell>
          <cell r="U247">
            <v>1</v>
          </cell>
          <cell r="V247" t="str">
            <v>APTIV-OUT-INATIVO-OUT-FIRE/GSE</v>
          </cell>
          <cell r="W247" t="str">
            <v>OUT</v>
          </cell>
          <cell r="X247" t="str">
            <v>OUT</v>
          </cell>
          <cell r="Y247" t="str">
            <v>Supplier from GEMAP</v>
          </cell>
          <cell r="Z247" t="str">
            <v>INATIVO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 t="str">
            <v/>
          </cell>
          <cell r="AG247" t="str">
            <v>Supplier</v>
          </cell>
          <cell r="AH247">
            <v>6432</v>
          </cell>
          <cell r="AI247">
            <v>6</v>
          </cell>
          <cell r="AJ247" t="str">
            <v>Supplier</v>
          </cell>
          <cell r="AK247" t="str">
            <v>Informação recebida em 22/06/2022</v>
          </cell>
          <cell r="AL247"/>
          <cell r="AM247"/>
          <cell r="AN247">
            <v>6432</v>
          </cell>
          <cell r="AO247">
            <v>0</v>
          </cell>
          <cell r="AP247">
            <v>1</v>
          </cell>
          <cell r="AQ247">
            <v>4</v>
          </cell>
          <cell r="AR247">
            <v>0</v>
          </cell>
          <cell r="AS247" t="b">
            <v>0</v>
          </cell>
          <cell r="AT247">
            <v>0</v>
          </cell>
          <cell r="AU247" t="b">
            <v>0</v>
          </cell>
          <cell r="AV247">
            <v>6</v>
          </cell>
          <cell r="AW247">
            <v>0.6</v>
          </cell>
          <cell r="AX247">
            <v>0.4</v>
          </cell>
          <cell r="AY247">
            <v>0.32</v>
          </cell>
          <cell r="AZ247" t="str">
            <v>YES</v>
          </cell>
          <cell r="BA247">
            <v>5</v>
          </cell>
          <cell r="BB247">
            <v>4</v>
          </cell>
          <cell r="BC247">
            <v>2</v>
          </cell>
          <cell r="BD247">
            <v>3</v>
          </cell>
          <cell r="BE247">
            <v>3</v>
          </cell>
        </row>
        <row r="248">
          <cell r="A248" t="str">
            <v>463509920800036407</v>
          </cell>
          <cell r="B248">
            <v>463509920</v>
          </cell>
          <cell r="C248" t="str">
            <v>CHICOTE DE INJECAO 1.3 N4 281</v>
          </cell>
          <cell r="D248" t="str">
            <v>FIRE/GSE</v>
          </cell>
          <cell r="E248">
            <v>1</v>
          </cell>
          <cell r="F248" t="str">
            <v>NO</v>
          </cell>
          <cell r="G248">
            <v>0.87</v>
          </cell>
          <cell r="H248" t="str">
            <v>Part Dump</v>
          </cell>
          <cell r="I248" t="str">
            <v>Galpão 9</v>
          </cell>
          <cell r="J248">
            <v>0</v>
          </cell>
          <cell r="K248" t="str">
            <v>ATIVO</v>
          </cell>
          <cell r="L248"/>
          <cell r="M248" t="str">
            <v>Capital Circulante</v>
          </cell>
          <cell r="N248" t="str">
            <v>Sourcing</v>
          </cell>
          <cell r="O248">
            <v>37866</v>
          </cell>
          <cell r="P248">
            <v>800036407</v>
          </cell>
          <cell r="Q248" t="str">
            <v>APTIV</v>
          </cell>
          <cell r="R248" t="str">
            <v>Conceicao dos Ouros</v>
          </cell>
          <cell r="S248" t="str">
            <v>MG</v>
          </cell>
          <cell r="T248" t="str">
            <v>Brasil</v>
          </cell>
          <cell r="U248">
            <v>1</v>
          </cell>
          <cell r="V248" t="str">
            <v>APTIV-Conceicao dos Ouros--MG-FCA-FIRE/GSE</v>
          </cell>
          <cell r="W248" t="str">
            <v>MG</v>
          </cell>
          <cell r="X248" t="str">
            <v>Brazil</v>
          </cell>
          <cell r="Y248" t="str">
            <v>Supplier from GEMAP</v>
          </cell>
          <cell r="Z248" t="str">
            <v>World Sourced Parts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 t="str">
            <v/>
          </cell>
          <cell r="AG248" t="str">
            <v>Supplier</v>
          </cell>
          <cell r="AH248">
            <v>6432</v>
          </cell>
          <cell r="AI248">
            <v>6</v>
          </cell>
          <cell r="AJ248" t="str">
            <v>Supplier</v>
          </cell>
          <cell r="AK248" t="str">
            <v>Informação recebida em 22/06/2022</v>
          </cell>
          <cell r="AL248"/>
          <cell r="AM248"/>
          <cell r="AN248">
            <v>6432</v>
          </cell>
          <cell r="AO248">
            <v>0</v>
          </cell>
          <cell r="AP248">
            <v>1</v>
          </cell>
          <cell r="AQ248">
            <v>4</v>
          </cell>
          <cell r="AR248">
            <v>14.2</v>
          </cell>
          <cell r="AS248">
            <v>0</v>
          </cell>
          <cell r="AT248">
            <v>24.200000000000003</v>
          </cell>
          <cell r="AU248">
            <v>0</v>
          </cell>
          <cell r="AV248">
            <v>6</v>
          </cell>
          <cell r="AW248">
            <v>0.6</v>
          </cell>
          <cell r="AX248">
            <v>0.4</v>
          </cell>
          <cell r="AY248">
            <v>0.32</v>
          </cell>
          <cell r="AZ248" t="str">
            <v>YES</v>
          </cell>
          <cell r="BA248">
            <v>5</v>
          </cell>
          <cell r="BB248">
            <v>4</v>
          </cell>
          <cell r="BC248">
            <v>2</v>
          </cell>
          <cell r="BD248">
            <v>3</v>
          </cell>
          <cell r="BE248">
            <v>3</v>
          </cell>
        </row>
        <row r="249">
          <cell r="A249" t="str">
            <v>463524310800036407</v>
          </cell>
          <cell r="B249">
            <v>463524310</v>
          </cell>
          <cell r="C249" t="str">
            <v>CHICOTE DE INJECAO 1.3 N4 281</v>
          </cell>
          <cell r="D249" t="str">
            <v>FIRE/GSE</v>
          </cell>
          <cell r="E249">
            <v>1</v>
          </cell>
          <cell r="F249" t="str">
            <v>NO</v>
          </cell>
          <cell r="G249">
            <v>0.87</v>
          </cell>
          <cell r="H249" t="str">
            <v>Part Dump</v>
          </cell>
          <cell r="I249" t="str">
            <v>Galpão 9</v>
          </cell>
          <cell r="J249">
            <v>0</v>
          </cell>
          <cell r="K249" t="str">
            <v>ATIVO</v>
          </cell>
          <cell r="L249"/>
          <cell r="M249" t="str">
            <v>Capital Circulante</v>
          </cell>
          <cell r="N249" t="str">
            <v>Sourcing</v>
          </cell>
          <cell r="O249">
            <v>37866</v>
          </cell>
          <cell r="P249">
            <v>800036407</v>
          </cell>
          <cell r="Q249" t="str">
            <v>APTIV</v>
          </cell>
          <cell r="R249" t="str">
            <v>Conceicao dos Ouros</v>
          </cell>
          <cell r="S249" t="str">
            <v>MG</v>
          </cell>
          <cell r="T249" t="str">
            <v>Brasil</v>
          </cell>
          <cell r="U249">
            <v>1</v>
          </cell>
          <cell r="V249" t="str">
            <v>APTIV-Conceicao dos Ouros--MG-FCA-FIRE/GSE</v>
          </cell>
          <cell r="W249" t="str">
            <v>MG</v>
          </cell>
          <cell r="X249" t="str">
            <v>Brazil</v>
          </cell>
          <cell r="Y249" t="str">
            <v>Supplier from GEMAP</v>
          </cell>
          <cell r="Z249" t="str">
            <v>World Sourced Parts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 t="str">
            <v/>
          </cell>
          <cell r="AG249" t="str">
            <v>Supplier</v>
          </cell>
          <cell r="AH249">
            <v>6432</v>
          </cell>
          <cell r="AI249">
            <v>6</v>
          </cell>
          <cell r="AJ249" t="str">
            <v>Supplier</v>
          </cell>
          <cell r="AK249" t="str">
            <v>Informação recebida em 22/06/2022</v>
          </cell>
          <cell r="AL249"/>
          <cell r="AM249"/>
          <cell r="AN249">
            <v>6432</v>
          </cell>
          <cell r="AO249">
            <v>0</v>
          </cell>
          <cell r="AP249">
            <v>1</v>
          </cell>
          <cell r="AQ249">
            <v>4</v>
          </cell>
          <cell r="AR249">
            <v>14.2</v>
          </cell>
          <cell r="AS249">
            <v>0</v>
          </cell>
          <cell r="AT249">
            <v>24.200000000000003</v>
          </cell>
          <cell r="AU249">
            <v>0</v>
          </cell>
          <cell r="AV249">
            <v>6</v>
          </cell>
          <cell r="AW249">
            <v>0.6</v>
          </cell>
          <cell r="AX249">
            <v>0.4</v>
          </cell>
          <cell r="AY249">
            <v>0.32</v>
          </cell>
          <cell r="AZ249" t="str">
            <v>YES</v>
          </cell>
          <cell r="BA249">
            <v>5</v>
          </cell>
          <cell r="BB249">
            <v>4</v>
          </cell>
          <cell r="BC249">
            <v>2</v>
          </cell>
          <cell r="BD249">
            <v>3</v>
          </cell>
          <cell r="BE249">
            <v>3</v>
          </cell>
        </row>
        <row r="250">
          <cell r="A250" t="str">
            <v>463480840800036407</v>
          </cell>
          <cell r="B250">
            <v>463480840</v>
          </cell>
          <cell r="C250" t="str">
            <v>CHICOTE DE INJECAO 1.3 N4 3630</v>
          </cell>
          <cell r="D250" t="str">
            <v>FIRE/GSE</v>
          </cell>
          <cell r="E250">
            <v>1</v>
          </cell>
          <cell r="F250" t="str">
            <v>NO</v>
          </cell>
          <cell r="G250">
            <v>0.87</v>
          </cell>
          <cell r="H250" t="str">
            <v>Part Dump</v>
          </cell>
          <cell r="I250" t="str">
            <v>Galpão 9</v>
          </cell>
          <cell r="J250">
            <v>0</v>
          </cell>
          <cell r="K250" t="str">
            <v>ATIVO</v>
          </cell>
          <cell r="L250"/>
          <cell r="M250" t="str">
            <v>Capital Circulante</v>
          </cell>
          <cell r="N250" t="str">
            <v>Sourcing</v>
          </cell>
          <cell r="O250">
            <v>37866</v>
          </cell>
          <cell r="P250">
            <v>800036407</v>
          </cell>
          <cell r="Q250" t="str">
            <v>APTIV</v>
          </cell>
          <cell r="R250" t="str">
            <v>Conceicao dos Ouros</v>
          </cell>
          <cell r="S250" t="str">
            <v>MG</v>
          </cell>
          <cell r="T250" t="str">
            <v>Brasil</v>
          </cell>
          <cell r="U250">
            <v>1</v>
          </cell>
          <cell r="V250" t="str">
            <v>APTIV-Conceicao dos Ouros--MG-FCA-FIRE/GSE</v>
          </cell>
          <cell r="W250" t="str">
            <v>MG</v>
          </cell>
          <cell r="X250" t="str">
            <v>Brazil</v>
          </cell>
          <cell r="Y250" t="str">
            <v>Supplier from GEMAP</v>
          </cell>
          <cell r="Z250" t="str">
            <v>World Sourced Parts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 t="str">
            <v/>
          </cell>
          <cell r="AG250" t="str">
            <v>Supplier</v>
          </cell>
          <cell r="AH250">
            <v>6432</v>
          </cell>
          <cell r="AI250">
            <v>6</v>
          </cell>
          <cell r="AJ250" t="str">
            <v>Supplier</v>
          </cell>
          <cell r="AK250" t="str">
            <v>Informação recebida em 22/06/2022</v>
          </cell>
          <cell r="AL250"/>
          <cell r="AM250"/>
          <cell r="AN250">
            <v>6432</v>
          </cell>
          <cell r="AO250">
            <v>0</v>
          </cell>
          <cell r="AP250">
            <v>1</v>
          </cell>
          <cell r="AQ250">
            <v>4</v>
          </cell>
          <cell r="AR250">
            <v>14.2</v>
          </cell>
          <cell r="AS250">
            <v>0</v>
          </cell>
          <cell r="AT250">
            <v>24.200000000000003</v>
          </cell>
          <cell r="AU250">
            <v>0</v>
          </cell>
          <cell r="AV250">
            <v>6</v>
          </cell>
          <cell r="AW250">
            <v>0.6</v>
          </cell>
          <cell r="AX250">
            <v>0.4</v>
          </cell>
          <cell r="AY250">
            <v>0.32</v>
          </cell>
          <cell r="AZ250" t="str">
            <v>YES</v>
          </cell>
          <cell r="BA250">
            <v>5</v>
          </cell>
          <cell r="BB250">
            <v>4</v>
          </cell>
          <cell r="BC250">
            <v>2</v>
          </cell>
          <cell r="BD250">
            <v>3</v>
          </cell>
          <cell r="BE250">
            <v>3</v>
          </cell>
        </row>
        <row r="251">
          <cell r="A251" t="str">
            <v>463513900800036407</v>
          </cell>
          <cell r="B251">
            <v>463513900</v>
          </cell>
          <cell r="C251" t="str">
            <v>CHICOTE DE INJECAO 1.3 N4 3630</v>
          </cell>
          <cell r="D251" t="str">
            <v>FIRE/GSE</v>
          </cell>
          <cell r="E251">
            <v>1</v>
          </cell>
          <cell r="F251" t="str">
            <v>NO</v>
          </cell>
          <cell r="G251">
            <v>0.87</v>
          </cell>
          <cell r="H251" t="str">
            <v>Part Dump</v>
          </cell>
          <cell r="I251" t="str">
            <v>Galpão 9</v>
          </cell>
          <cell r="J251">
            <v>0</v>
          </cell>
          <cell r="K251" t="str">
            <v>ATIVO</v>
          </cell>
          <cell r="L251"/>
          <cell r="M251" t="str">
            <v>Capital Circulante</v>
          </cell>
          <cell r="N251" t="str">
            <v>Sourcing</v>
          </cell>
          <cell r="O251">
            <v>37866</v>
          </cell>
          <cell r="P251">
            <v>800036407</v>
          </cell>
          <cell r="Q251" t="str">
            <v>APTIV</v>
          </cell>
          <cell r="R251" t="str">
            <v>Conceicao dos Ouros</v>
          </cell>
          <cell r="S251" t="str">
            <v>MG</v>
          </cell>
          <cell r="T251" t="str">
            <v>Brasil</v>
          </cell>
          <cell r="U251">
            <v>1</v>
          </cell>
          <cell r="V251" t="str">
            <v>APTIV-Conceicao dos Ouros--MG-FCA-FIRE/GSE</v>
          </cell>
          <cell r="W251" t="str">
            <v>MG</v>
          </cell>
          <cell r="X251" t="str">
            <v>Brazil</v>
          </cell>
          <cell r="Y251" t="str">
            <v>Supplier from GEMAP</v>
          </cell>
          <cell r="Z251" t="str">
            <v>World Sourced Parts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 t="str">
            <v/>
          </cell>
          <cell r="AG251" t="str">
            <v>Supplier</v>
          </cell>
          <cell r="AH251">
            <v>6432</v>
          </cell>
          <cell r="AI251">
            <v>6</v>
          </cell>
          <cell r="AJ251" t="str">
            <v>Supplier</v>
          </cell>
          <cell r="AK251" t="str">
            <v>Informação recebida em 22/06/2022</v>
          </cell>
          <cell r="AL251"/>
          <cell r="AM251"/>
          <cell r="AN251">
            <v>6432</v>
          </cell>
          <cell r="AO251">
            <v>0</v>
          </cell>
          <cell r="AP251">
            <v>1</v>
          </cell>
          <cell r="AQ251">
            <v>4</v>
          </cell>
          <cell r="AR251">
            <v>14.2</v>
          </cell>
          <cell r="AS251">
            <v>0</v>
          </cell>
          <cell r="AT251">
            <v>24.200000000000003</v>
          </cell>
          <cell r="AU251">
            <v>0</v>
          </cell>
          <cell r="AV251">
            <v>6</v>
          </cell>
          <cell r="AW251">
            <v>0.6</v>
          </cell>
          <cell r="AX251">
            <v>0.4</v>
          </cell>
          <cell r="AY251">
            <v>0.32</v>
          </cell>
          <cell r="AZ251" t="str">
            <v>YES</v>
          </cell>
          <cell r="BA251">
            <v>5</v>
          </cell>
          <cell r="BB251">
            <v>4</v>
          </cell>
          <cell r="BC251">
            <v>2</v>
          </cell>
          <cell r="BD251">
            <v>3</v>
          </cell>
          <cell r="BE251">
            <v>3</v>
          </cell>
        </row>
        <row r="252">
          <cell r="A252" t="str">
            <v>463479850800036407</v>
          </cell>
          <cell r="B252">
            <v>463479850</v>
          </cell>
          <cell r="C252" t="str">
            <v>CHICOTE DE INJECAO 1.3 N4 AC</v>
          </cell>
          <cell r="D252" t="str">
            <v>FIRE/GSE</v>
          </cell>
          <cell r="E252">
            <v>1</v>
          </cell>
          <cell r="F252" t="str">
            <v>NO</v>
          </cell>
          <cell r="G252">
            <v>0.87</v>
          </cell>
          <cell r="H252" t="str">
            <v>Part Dump</v>
          </cell>
          <cell r="I252" t="str">
            <v>Galpão 9</v>
          </cell>
          <cell r="J252">
            <v>0</v>
          </cell>
          <cell r="K252" t="str">
            <v>ATIVO</v>
          </cell>
          <cell r="L252"/>
          <cell r="M252" t="str">
            <v>Capital Circulante</v>
          </cell>
          <cell r="N252" t="str">
            <v>Sourcing</v>
          </cell>
          <cell r="O252">
            <v>37866</v>
          </cell>
          <cell r="P252">
            <v>800036407</v>
          </cell>
          <cell r="Q252" t="str">
            <v>APTIV</v>
          </cell>
          <cell r="R252" t="str">
            <v>Conceicao dos Ouros</v>
          </cell>
          <cell r="S252" t="str">
            <v>MG</v>
          </cell>
          <cell r="T252" t="str">
            <v>Brasil</v>
          </cell>
          <cell r="U252">
            <v>1</v>
          </cell>
          <cell r="V252" t="str">
            <v>APTIV-Conceicao dos Ouros--MG-FCA-FIRE/GSE</v>
          </cell>
          <cell r="W252" t="str">
            <v>MG</v>
          </cell>
          <cell r="X252" t="str">
            <v>Brazil</v>
          </cell>
          <cell r="Y252" t="str">
            <v>Supplier from GEMAP</v>
          </cell>
          <cell r="Z252" t="str">
            <v>World Sourced Parts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 t="str">
            <v/>
          </cell>
          <cell r="AG252" t="str">
            <v>Supplier</v>
          </cell>
          <cell r="AH252">
            <v>6432</v>
          </cell>
          <cell r="AI252">
            <v>6</v>
          </cell>
          <cell r="AJ252" t="str">
            <v>Supplier</v>
          </cell>
          <cell r="AK252" t="str">
            <v>Informação recebida em 22/06/2022</v>
          </cell>
          <cell r="AL252"/>
          <cell r="AM252"/>
          <cell r="AN252">
            <v>6432</v>
          </cell>
          <cell r="AO252">
            <v>0</v>
          </cell>
          <cell r="AP252">
            <v>1</v>
          </cell>
          <cell r="AQ252">
            <v>4</v>
          </cell>
          <cell r="AR252">
            <v>14.2</v>
          </cell>
          <cell r="AS252">
            <v>0</v>
          </cell>
          <cell r="AT252">
            <v>24.200000000000003</v>
          </cell>
          <cell r="AU252">
            <v>0</v>
          </cell>
          <cell r="AV252">
            <v>6</v>
          </cell>
          <cell r="AW252">
            <v>0.6</v>
          </cell>
          <cell r="AX252">
            <v>0.4</v>
          </cell>
          <cell r="AY252">
            <v>0.32</v>
          </cell>
          <cell r="AZ252" t="str">
            <v>YES</v>
          </cell>
          <cell r="BA252">
            <v>5</v>
          </cell>
          <cell r="BB252">
            <v>4</v>
          </cell>
          <cell r="BC252">
            <v>2</v>
          </cell>
          <cell r="BD252">
            <v>3</v>
          </cell>
          <cell r="BE252">
            <v>3</v>
          </cell>
        </row>
        <row r="253">
          <cell r="A253" t="str">
            <v>463443210800036407</v>
          </cell>
          <cell r="B253">
            <v>463443210</v>
          </cell>
          <cell r="C253" t="str">
            <v>CHICOTE DE INJECAO 1.3 N4 AC B</v>
          </cell>
          <cell r="D253" t="str">
            <v>FIRE/GSE</v>
          </cell>
          <cell r="E253">
            <v>1</v>
          </cell>
          <cell r="F253" t="str">
            <v>YES</v>
          </cell>
          <cell r="G253">
            <v>0.85199999999999998</v>
          </cell>
          <cell r="H253" t="str">
            <v>Eper</v>
          </cell>
          <cell r="I253" t="str">
            <v>Galpão 9</v>
          </cell>
          <cell r="J253">
            <v>0</v>
          </cell>
          <cell r="K253" t="str">
            <v>INATIVO</v>
          </cell>
          <cell r="L253"/>
          <cell r="M253" t="str">
            <v>Capital Circulante</v>
          </cell>
          <cell r="N253" t="str">
            <v>INATIVO</v>
          </cell>
          <cell r="O253">
            <v>37866</v>
          </cell>
          <cell r="P253">
            <v>800036407</v>
          </cell>
          <cell r="Q253" t="str">
            <v>APTIV</v>
          </cell>
          <cell r="R253" t="str">
            <v>Conceicao dos Ouros</v>
          </cell>
          <cell r="S253" t="str">
            <v>MG</v>
          </cell>
          <cell r="T253" t="str">
            <v>Brasil</v>
          </cell>
          <cell r="U253">
            <v>1</v>
          </cell>
          <cell r="V253" t="str">
            <v>APTIV-OUT-INATIVO-OUT-FIRE/GSE</v>
          </cell>
          <cell r="W253" t="str">
            <v>OUT</v>
          </cell>
          <cell r="X253" t="str">
            <v>OUT</v>
          </cell>
          <cell r="Y253" t="str">
            <v>Supplier from GEMAP</v>
          </cell>
          <cell r="Z253" t="str">
            <v>INATIVO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 t="str">
            <v/>
          </cell>
          <cell r="AG253" t="str">
            <v>Supplier</v>
          </cell>
          <cell r="AH253">
            <v>6432</v>
          </cell>
          <cell r="AI253">
            <v>6</v>
          </cell>
          <cell r="AJ253" t="str">
            <v>Supplier</v>
          </cell>
          <cell r="AK253" t="str">
            <v>Informação recebida em 22/06/2022</v>
          </cell>
          <cell r="AL253"/>
          <cell r="AM253"/>
          <cell r="AN253">
            <v>6432</v>
          </cell>
          <cell r="AO253">
            <v>0</v>
          </cell>
          <cell r="AP253">
            <v>1</v>
          </cell>
          <cell r="AQ253">
            <v>4</v>
          </cell>
          <cell r="AR253">
            <v>0</v>
          </cell>
          <cell r="AS253" t="b">
            <v>0</v>
          </cell>
          <cell r="AT253">
            <v>0</v>
          </cell>
          <cell r="AU253" t="b">
            <v>0</v>
          </cell>
          <cell r="AV253">
            <v>6</v>
          </cell>
          <cell r="AW253">
            <v>0.6</v>
          </cell>
          <cell r="AX253">
            <v>0.4</v>
          </cell>
          <cell r="AY253">
            <v>0.32</v>
          </cell>
          <cell r="AZ253" t="str">
            <v>YES</v>
          </cell>
          <cell r="BA253">
            <v>5</v>
          </cell>
          <cell r="BB253">
            <v>4</v>
          </cell>
          <cell r="BC253">
            <v>2</v>
          </cell>
          <cell r="BD253">
            <v>3</v>
          </cell>
          <cell r="BE253">
            <v>3</v>
          </cell>
        </row>
        <row r="254">
          <cell r="A254" t="str">
            <v>463443220800036407</v>
          </cell>
          <cell r="B254">
            <v>463443220</v>
          </cell>
          <cell r="C254" t="str">
            <v>CHICOTE DE INJECAO 1.3 N4 AC S</v>
          </cell>
          <cell r="D254" t="str">
            <v>FIRE/GSE</v>
          </cell>
          <cell r="E254">
            <v>1</v>
          </cell>
          <cell r="F254" t="str">
            <v>YES</v>
          </cell>
          <cell r="G254">
            <v>0.878</v>
          </cell>
          <cell r="H254" t="str">
            <v>Eper</v>
          </cell>
          <cell r="I254" t="str">
            <v>Galpão 9</v>
          </cell>
          <cell r="J254">
            <v>0</v>
          </cell>
          <cell r="K254" t="str">
            <v>INATIVO</v>
          </cell>
          <cell r="L254"/>
          <cell r="M254" t="str">
            <v>Capital Circulante</v>
          </cell>
          <cell r="N254" t="str">
            <v>INATIVO</v>
          </cell>
          <cell r="O254">
            <v>37866</v>
          </cell>
          <cell r="P254">
            <v>800036407</v>
          </cell>
          <cell r="Q254" t="str">
            <v>APTIV</v>
          </cell>
          <cell r="R254" t="str">
            <v>Conceicao dos Ouros</v>
          </cell>
          <cell r="S254" t="str">
            <v>MG</v>
          </cell>
          <cell r="T254" t="str">
            <v>Brasil</v>
          </cell>
          <cell r="U254">
            <v>1</v>
          </cell>
          <cell r="V254" t="str">
            <v>APTIV-OUT-INATIVO-OUT-FIRE/GSE</v>
          </cell>
          <cell r="W254" t="str">
            <v>OUT</v>
          </cell>
          <cell r="X254" t="str">
            <v>OUT</v>
          </cell>
          <cell r="Y254" t="str">
            <v>Supplier from GEMAP</v>
          </cell>
          <cell r="Z254" t="str">
            <v>INATIVO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 t="str">
            <v/>
          </cell>
          <cell r="AG254" t="str">
            <v>Supplier</v>
          </cell>
          <cell r="AH254">
            <v>6432</v>
          </cell>
          <cell r="AI254">
            <v>6</v>
          </cell>
          <cell r="AJ254" t="str">
            <v>Supplier</v>
          </cell>
          <cell r="AK254" t="str">
            <v>Informação recebida em 22/06/2022</v>
          </cell>
          <cell r="AL254"/>
          <cell r="AM254"/>
          <cell r="AN254">
            <v>6432</v>
          </cell>
          <cell r="AO254">
            <v>0</v>
          </cell>
          <cell r="AP254">
            <v>1</v>
          </cell>
          <cell r="AQ254">
            <v>4</v>
          </cell>
          <cell r="AR254">
            <v>0</v>
          </cell>
          <cell r="AS254" t="b">
            <v>0</v>
          </cell>
          <cell r="AT254">
            <v>0</v>
          </cell>
          <cell r="AU254" t="b">
            <v>0</v>
          </cell>
          <cell r="AV254">
            <v>6</v>
          </cell>
          <cell r="AW254">
            <v>0.6</v>
          </cell>
          <cell r="AX254">
            <v>0.4</v>
          </cell>
          <cell r="AY254">
            <v>0.32</v>
          </cell>
          <cell r="AZ254" t="str">
            <v>YES</v>
          </cell>
          <cell r="BA254">
            <v>5</v>
          </cell>
          <cell r="BB254">
            <v>4</v>
          </cell>
          <cell r="BC254">
            <v>2</v>
          </cell>
          <cell r="BD254">
            <v>3</v>
          </cell>
          <cell r="BE254">
            <v>3</v>
          </cell>
        </row>
        <row r="255">
          <cell r="A255" t="str">
            <v>463510450800036407</v>
          </cell>
          <cell r="B255">
            <v>463510450</v>
          </cell>
          <cell r="C255" t="str">
            <v>CHICOTE DE INJECAO 1.3 N4 CVT</v>
          </cell>
          <cell r="D255" t="str">
            <v>FIRE/GSE</v>
          </cell>
          <cell r="E255">
            <v>1</v>
          </cell>
          <cell r="F255" t="str">
            <v>NO</v>
          </cell>
          <cell r="G255">
            <v>0.87</v>
          </cell>
          <cell r="H255" t="str">
            <v>Part Dump</v>
          </cell>
          <cell r="I255" t="str">
            <v>Galpão 9</v>
          </cell>
          <cell r="J255">
            <v>0</v>
          </cell>
          <cell r="K255" t="str">
            <v>ATIVO</v>
          </cell>
          <cell r="L255"/>
          <cell r="M255" t="str">
            <v>Capital Circulante</v>
          </cell>
          <cell r="N255" t="str">
            <v>Sourcing</v>
          </cell>
          <cell r="O255">
            <v>37866</v>
          </cell>
          <cell r="P255">
            <v>800036407</v>
          </cell>
          <cell r="Q255" t="str">
            <v>APTIV</v>
          </cell>
          <cell r="R255" t="str">
            <v>Conceicao dos Ouros</v>
          </cell>
          <cell r="S255" t="str">
            <v>MG</v>
          </cell>
          <cell r="T255" t="str">
            <v>Brasil</v>
          </cell>
          <cell r="U255">
            <v>1</v>
          </cell>
          <cell r="V255" t="str">
            <v>APTIV-Conceicao dos Ouros--MG-FCA-FIRE/GSE</v>
          </cell>
          <cell r="W255" t="str">
            <v>MG</v>
          </cell>
          <cell r="X255" t="str">
            <v>Brazil</v>
          </cell>
          <cell r="Y255" t="str">
            <v>Supplier from GEMAP</v>
          </cell>
          <cell r="Z255" t="str">
            <v>World Sourced Parts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 t="str">
            <v/>
          </cell>
          <cell r="AG255" t="str">
            <v>Supplier</v>
          </cell>
          <cell r="AH255">
            <v>6432</v>
          </cell>
          <cell r="AI255">
            <v>6</v>
          </cell>
          <cell r="AJ255" t="str">
            <v>Supplier</v>
          </cell>
          <cell r="AK255" t="str">
            <v>Informação recebida em 22/06/2022</v>
          </cell>
          <cell r="AL255"/>
          <cell r="AM255"/>
          <cell r="AN255">
            <v>6432</v>
          </cell>
          <cell r="AO255">
            <v>0</v>
          </cell>
          <cell r="AP255">
            <v>1</v>
          </cell>
          <cell r="AQ255">
            <v>4</v>
          </cell>
          <cell r="AR255">
            <v>14.2</v>
          </cell>
          <cell r="AS255">
            <v>0</v>
          </cell>
          <cell r="AT255">
            <v>24.200000000000003</v>
          </cell>
          <cell r="AU255">
            <v>0</v>
          </cell>
          <cell r="AV255">
            <v>6</v>
          </cell>
          <cell r="AW255">
            <v>0.6</v>
          </cell>
          <cell r="AX255">
            <v>0.4</v>
          </cell>
          <cell r="AY255">
            <v>0.32</v>
          </cell>
          <cell r="AZ255" t="str">
            <v>YES</v>
          </cell>
          <cell r="BA255">
            <v>5</v>
          </cell>
          <cell r="BB255">
            <v>4</v>
          </cell>
          <cell r="BC255">
            <v>2</v>
          </cell>
          <cell r="BD255">
            <v>3</v>
          </cell>
          <cell r="BE255">
            <v>3</v>
          </cell>
        </row>
        <row r="256">
          <cell r="A256" t="str">
            <v>463510130800036407</v>
          </cell>
          <cell r="B256">
            <v>463510130</v>
          </cell>
          <cell r="C256" t="str">
            <v>CHICOTE DE INJECAO 1.3 N4 MT F</v>
          </cell>
          <cell r="D256" t="str">
            <v>FIRE/GSE</v>
          </cell>
          <cell r="E256">
            <v>1</v>
          </cell>
          <cell r="F256" t="str">
            <v>NO</v>
          </cell>
          <cell r="G256">
            <v>1.1399999999999999</v>
          </cell>
          <cell r="H256" t="str">
            <v>Eper</v>
          </cell>
          <cell r="I256" t="str">
            <v>Galpão 9</v>
          </cell>
          <cell r="J256">
            <v>0</v>
          </cell>
          <cell r="K256" t="str">
            <v>INATIVO</v>
          </cell>
          <cell r="L256"/>
          <cell r="M256" t="str">
            <v>Capital Circulante</v>
          </cell>
          <cell r="N256" t="str">
            <v>INATIVO</v>
          </cell>
          <cell r="O256">
            <v>37866</v>
          </cell>
          <cell r="P256">
            <v>800036407</v>
          </cell>
          <cell r="Q256" t="str">
            <v>APTIV</v>
          </cell>
          <cell r="R256" t="str">
            <v>Conceicao dos Ouros</v>
          </cell>
          <cell r="S256" t="str">
            <v>MG</v>
          </cell>
          <cell r="T256" t="str">
            <v>Brasil</v>
          </cell>
          <cell r="U256">
            <v>1</v>
          </cell>
          <cell r="V256" t="str">
            <v>APTIV-OUT-INATIVO-OUT-FIRE/GSE</v>
          </cell>
          <cell r="W256" t="str">
            <v>OUT</v>
          </cell>
          <cell r="X256" t="str">
            <v>OUT</v>
          </cell>
          <cell r="Y256" t="str">
            <v>Supplier from GEMAP</v>
          </cell>
          <cell r="Z256" t="str">
            <v>INATIVO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 t="str">
            <v/>
          </cell>
          <cell r="AG256" t="str">
            <v>Supplier</v>
          </cell>
          <cell r="AH256">
            <v>6432</v>
          </cell>
          <cell r="AI256">
            <v>6</v>
          </cell>
          <cell r="AJ256" t="str">
            <v>Supplier</v>
          </cell>
          <cell r="AK256" t="str">
            <v>Informação recebida em 22/06/2022</v>
          </cell>
          <cell r="AL256"/>
          <cell r="AM256"/>
          <cell r="AN256">
            <v>6432</v>
          </cell>
          <cell r="AO256">
            <v>0</v>
          </cell>
          <cell r="AP256">
            <v>1</v>
          </cell>
          <cell r="AQ256">
            <v>4</v>
          </cell>
          <cell r="AR256">
            <v>0</v>
          </cell>
          <cell r="AS256" t="b">
            <v>0</v>
          </cell>
          <cell r="AT256">
            <v>0</v>
          </cell>
          <cell r="AU256" t="b">
            <v>0</v>
          </cell>
          <cell r="AV256">
            <v>6</v>
          </cell>
          <cell r="AW256">
            <v>0.6</v>
          </cell>
          <cell r="AX256">
            <v>0.4</v>
          </cell>
          <cell r="AY256">
            <v>0.32</v>
          </cell>
          <cell r="AZ256" t="str">
            <v>YES</v>
          </cell>
          <cell r="BA256">
            <v>5</v>
          </cell>
          <cell r="BB256">
            <v>4</v>
          </cell>
          <cell r="BC256">
            <v>2</v>
          </cell>
          <cell r="BD256">
            <v>3</v>
          </cell>
          <cell r="BE256">
            <v>3</v>
          </cell>
        </row>
        <row r="257">
          <cell r="A257" t="str">
            <v>463528580800036407</v>
          </cell>
          <cell r="B257">
            <v>463528580</v>
          </cell>
          <cell r="C257" t="str">
            <v>CHICOTE DE INJECAO 1.3 N4 MT F</v>
          </cell>
          <cell r="D257" t="str">
            <v>FIRE/GSE</v>
          </cell>
          <cell r="E257">
            <v>1</v>
          </cell>
          <cell r="F257" t="str">
            <v>NO</v>
          </cell>
          <cell r="G257">
            <v>0.87</v>
          </cell>
          <cell r="H257" t="str">
            <v>Part Dump</v>
          </cell>
          <cell r="I257" t="str">
            <v>Galpão 9</v>
          </cell>
          <cell r="J257">
            <v>0</v>
          </cell>
          <cell r="K257" t="str">
            <v>ATIVO</v>
          </cell>
          <cell r="L257"/>
          <cell r="M257" t="str">
            <v>Capital Circulante</v>
          </cell>
          <cell r="N257" t="str">
            <v>Sourcing</v>
          </cell>
          <cell r="O257">
            <v>37866</v>
          </cell>
          <cell r="P257">
            <v>800036407</v>
          </cell>
          <cell r="Q257" t="str">
            <v>APTIV</v>
          </cell>
          <cell r="R257" t="str">
            <v>Conceicao dos Ouros</v>
          </cell>
          <cell r="S257" t="str">
            <v>MG</v>
          </cell>
          <cell r="T257" t="str">
            <v>Brasil</v>
          </cell>
          <cell r="U257">
            <v>1</v>
          </cell>
          <cell r="V257" t="str">
            <v>APTIV-Conceicao dos Ouros--MG-FCA-FIRE/GSE</v>
          </cell>
          <cell r="W257" t="str">
            <v>MG</v>
          </cell>
          <cell r="X257" t="str">
            <v>Brazil</v>
          </cell>
          <cell r="Y257" t="str">
            <v>Supplier from GEMAP</v>
          </cell>
          <cell r="Z257" t="str">
            <v>World Sourced Parts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 t="str">
            <v/>
          </cell>
          <cell r="AG257" t="str">
            <v>Supplier</v>
          </cell>
          <cell r="AH257">
            <v>6432</v>
          </cell>
          <cell r="AI257">
            <v>6</v>
          </cell>
          <cell r="AJ257" t="str">
            <v>Supplier</v>
          </cell>
          <cell r="AK257" t="str">
            <v>Informação recebida em 22/06/2022</v>
          </cell>
          <cell r="AL257"/>
          <cell r="AM257"/>
          <cell r="AN257">
            <v>6432</v>
          </cell>
          <cell r="AO257">
            <v>0</v>
          </cell>
          <cell r="AP257">
            <v>1</v>
          </cell>
          <cell r="AQ257">
            <v>4</v>
          </cell>
          <cell r="AR257">
            <v>14.2</v>
          </cell>
          <cell r="AS257">
            <v>0</v>
          </cell>
          <cell r="AT257">
            <v>24.200000000000003</v>
          </cell>
          <cell r="AU257">
            <v>0</v>
          </cell>
          <cell r="AV257">
            <v>6</v>
          </cell>
          <cell r="AW257">
            <v>0.6</v>
          </cell>
          <cell r="AX257">
            <v>0.4</v>
          </cell>
          <cell r="AY257">
            <v>0.32</v>
          </cell>
          <cell r="AZ257" t="str">
            <v>YES</v>
          </cell>
          <cell r="BA257">
            <v>5</v>
          </cell>
          <cell r="BB257">
            <v>4</v>
          </cell>
          <cell r="BC257">
            <v>2</v>
          </cell>
          <cell r="BD257">
            <v>3</v>
          </cell>
          <cell r="BE257">
            <v>3</v>
          </cell>
        </row>
        <row r="258">
          <cell r="A258" t="str">
            <v>463527920800036407</v>
          </cell>
          <cell r="B258">
            <v>463527920</v>
          </cell>
          <cell r="C258" t="str">
            <v>CHICOTE DE INJECAO BZ</v>
          </cell>
          <cell r="D258" t="str">
            <v>FIRE/GSE</v>
          </cell>
          <cell r="E258">
            <v>1</v>
          </cell>
          <cell r="F258" t="str">
            <v>YES</v>
          </cell>
          <cell r="G258">
            <v>1E-3</v>
          </cell>
          <cell r="H258" t="str">
            <v>Similarity</v>
          </cell>
          <cell r="I258" t="str">
            <v>Galpão 9</v>
          </cell>
          <cell r="J258">
            <v>0</v>
          </cell>
          <cell r="K258" t="str">
            <v>INATIVO</v>
          </cell>
          <cell r="L258"/>
          <cell r="M258" t="str">
            <v>Capital Circulante</v>
          </cell>
          <cell r="N258" t="str">
            <v>INATIVO</v>
          </cell>
          <cell r="O258">
            <v>37866</v>
          </cell>
          <cell r="P258">
            <v>800036407</v>
          </cell>
          <cell r="Q258" t="str">
            <v>APTIV</v>
          </cell>
          <cell r="R258" t="str">
            <v>Conceicao dos Ouros</v>
          </cell>
          <cell r="S258" t="str">
            <v>MG</v>
          </cell>
          <cell r="T258" t="str">
            <v>Brasil</v>
          </cell>
          <cell r="U258">
            <v>1</v>
          </cell>
          <cell r="V258" t="str">
            <v>APTIV-OUT-INATIVO-OUT-FIRE/GSE</v>
          </cell>
          <cell r="W258" t="str">
            <v>OUT</v>
          </cell>
          <cell r="X258" t="str">
            <v>OUT</v>
          </cell>
          <cell r="Y258" t="str">
            <v>Supplier from GEMAP</v>
          </cell>
          <cell r="Z258" t="str">
            <v>INATIVO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 t="str">
            <v/>
          </cell>
          <cell r="AG258" t="str">
            <v>Elog F</v>
          </cell>
          <cell r="AH258" t="str">
            <v>T114</v>
          </cell>
          <cell r="AI258">
            <v>4</v>
          </cell>
          <cell r="AJ258" t="str">
            <v>Elog F</v>
          </cell>
          <cell r="AK258"/>
          <cell r="AL258"/>
          <cell r="AM258"/>
          <cell r="AN258" t="str">
            <v>T114</v>
          </cell>
          <cell r="AO258">
            <v>0</v>
          </cell>
          <cell r="AP258">
            <v>1</v>
          </cell>
          <cell r="AQ258">
            <v>4</v>
          </cell>
          <cell r="AR258">
            <v>0</v>
          </cell>
          <cell r="AS258" t="b">
            <v>0</v>
          </cell>
          <cell r="AT258">
            <v>0</v>
          </cell>
          <cell r="AU258" t="b">
            <v>0</v>
          </cell>
          <cell r="AV258">
            <v>4</v>
          </cell>
          <cell r="AW258">
            <v>0.6</v>
          </cell>
          <cell r="AX258">
            <v>0.3</v>
          </cell>
          <cell r="AY258">
            <v>0.3</v>
          </cell>
          <cell r="AZ258" t="str">
            <v>YES</v>
          </cell>
          <cell r="BA258">
            <v>5</v>
          </cell>
          <cell r="BB258">
            <v>4</v>
          </cell>
          <cell r="BC258">
            <v>2</v>
          </cell>
          <cell r="BD258">
            <v>3</v>
          </cell>
          <cell r="BE258">
            <v>3</v>
          </cell>
        </row>
        <row r="259">
          <cell r="A259" t="str">
            <v>463505520800036407</v>
          </cell>
          <cell r="B259">
            <v>463505520</v>
          </cell>
          <cell r="C259" t="str">
            <v>CHICOTE DE INJECAO BZ T4 (376,</v>
          </cell>
          <cell r="D259" t="str">
            <v>FIRE/GSE</v>
          </cell>
          <cell r="E259">
            <v>1</v>
          </cell>
          <cell r="F259" t="str">
            <v>YES</v>
          </cell>
          <cell r="G259">
            <v>1E-3</v>
          </cell>
          <cell r="H259" t="str">
            <v>Similarity</v>
          </cell>
          <cell r="I259" t="str">
            <v>Galpão 9</v>
          </cell>
          <cell r="J259">
            <v>0</v>
          </cell>
          <cell r="K259" t="str">
            <v>INATIVO</v>
          </cell>
          <cell r="L259"/>
          <cell r="M259" t="str">
            <v>Capital Circulante</v>
          </cell>
          <cell r="N259" t="str">
            <v>INATIVO</v>
          </cell>
          <cell r="O259">
            <v>37866</v>
          </cell>
          <cell r="P259">
            <v>800036407</v>
          </cell>
          <cell r="Q259" t="str">
            <v>APTIV</v>
          </cell>
          <cell r="R259" t="str">
            <v>Conceicao dos Ouros</v>
          </cell>
          <cell r="S259" t="str">
            <v>MG</v>
          </cell>
          <cell r="T259" t="str">
            <v>Brasil</v>
          </cell>
          <cell r="U259">
            <v>1</v>
          </cell>
          <cell r="V259" t="str">
            <v>APTIV-OUT-INATIVO-OUT-FIRE/GSE</v>
          </cell>
          <cell r="W259" t="str">
            <v>OUT</v>
          </cell>
          <cell r="X259" t="str">
            <v>OUT</v>
          </cell>
          <cell r="Y259" t="str">
            <v>Supplier from GEMAP</v>
          </cell>
          <cell r="Z259" t="str">
            <v>INATIVO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 t="str">
            <v/>
          </cell>
          <cell r="AG259">
            <v>0</v>
          </cell>
          <cell r="AH259"/>
          <cell r="AI259"/>
          <cell r="AJ259"/>
          <cell r="AK259"/>
          <cell r="AL259"/>
          <cell r="AM259"/>
          <cell r="AN259">
            <v>0</v>
          </cell>
          <cell r="AO259">
            <v>0</v>
          </cell>
          <cell r="AP259">
            <v>1</v>
          </cell>
          <cell r="AQ259">
            <v>4</v>
          </cell>
          <cell r="AR259">
            <v>0</v>
          </cell>
          <cell r="AS259" t="b">
            <v>0</v>
          </cell>
          <cell r="AT259">
            <v>0</v>
          </cell>
          <cell r="AU259" t="b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 t="str">
            <v>NO</v>
          </cell>
          <cell r="BA259" t="str">
            <v/>
          </cell>
          <cell r="BB259" t="str">
            <v/>
          </cell>
          <cell r="BC259">
            <v>0</v>
          </cell>
          <cell r="BD259">
            <v>0</v>
          </cell>
          <cell r="BE259">
            <v>0</v>
          </cell>
        </row>
        <row r="260">
          <cell r="A260" t="str">
            <v>463497920800036407</v>
          </cell>
          <cell r="B260">
            <v>463497920</v>
          </cell>
          <cell r="C260" t="str">
            <v>CHICOTE DE INJECAO FLEX</v>
          </cell>
          <cell r="D260" t="str">
            <v>FIRE/GSE</v>
          </cell>
          <cell r="E260">
            <v>1</v>
          </cell>
          <cell r="F260" t="str">
            <v>NO</v>
          </cell>
          <cell r="G260">
            <v>1E-3</v>
          </cell>
          <cell r="H260" t="str">
            <v>Eper</v>
          </cell>
          <cell r="I260" t="str">
            <v>Galpão 9</v>
          </cell>
          <cell r="J260">
            <v>0</v>
          </cell>
          <cell r="K260" t="str">
            <v>ATIVO</v>
          </cell>
          <cell r="L260"/>
          <cell r="M260" t="str">
            <v>Capital Circulante</v>
          </cell>
          <cell r="N260" t="str">
            <v>Sourcing</v>
          </cell>
          <cell r="O260">
            <v>37866</v>
          </cell>
          <cell r="P260">
            <v>800036407</v>
          </cell>
          <cell r="Q260" t="str">
            <v>APTIV</v>
          </cell>
          <cell r="R260" t="str">
            <v>Conceicao dos Ouros</v>
          </cell>
          <cell r="S260" t="str">
            <v>MG</v>
          </cell>
          <cell r="T260" t="str">
            <v>Brasil</v>
          </cell>
          <cell r="U260">
            <v>1</v>
          </cell>
          <cell r="V260" t="str">
            <v>APTIV-Conceicao dos Ouros--MG-FCA-FIRE/GSE</v>
          </cell>
          <cell r="W260" t="str">
            <v>MG</v>
          </cell>
          <cell r="X260" t="str">
            <v>Brazil</v>
          </cell>
          <cell r="Y260" t="str">
            <v>Supplier from GEMAP</v>
          </cell>
          <cell r="Z260" t="str">
            <v>World Sourced Parts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 t="str">
            <v/>
          </cell>
          <cell r="AG260" t="str">
            <v>Supplier</v>
          </cell>
          <cell r="AH260">
            <v>6432</v>
          </cell>
          <cell r="AI260">
            <v>4</v>
          </cell>
          <cell r="AJ260" t="str">
            <v>Supplier</v>
          </cell>
          <cell r="AK260" t="str">
            <v>Informação recebida em 22/06/2022</v>
          </cell>
          <cell r="AL260"/>
          <cell r="AM260"/>
          <cell r="AN260">
            <v>6432</v>
          </cell>
          <cell r="AO260">
            <v>0</v>
          </cell>
          <cell r="AP260">
            <v>1</v>
          </cell>
          <cell r="AQ260">
            <v>4</v>
          </cell>
          <cell r="AR260">
            <v>14.2</v>
          </cell>
          <cell r="AS260">
            <v>0</v>
          </cell>
          <cell r="AT260">
            <v>24.200000000000003</v>
          </cell>
          <cell r="AU260">
            <v>0</v>
          </cell>
          <cell r="AV260">
            <v>4</v>
          </cell>
          <cell r="AW260">
            <v>0.6</v>
          </cell>
          <cell r="AX260">
            <v>0.4</v>
          </cell>
          <cell r="AY260">
            <v>0.32</v>
          </cell>
          <cell r="AZ260" t="str">
            <v>YES</v>
          </cell>
          <cell r="BA260">
            <v>5</v>
          </cell>
          <cell r="BB260">
            <v>4</v>
          </cell>
          <cell r="BC260">
            <v>2</v>
          </cell>
          <cell r="BD260">
            <v>3</v>
          </cell>
          <cell r="BE260">
            <v>3</v>
          </cell>
        </row>
        <row r="261">
          <cell r="A261" t="str">
            <v>463518180800036407</v>
          </cell>
          <cell r="B261">
            <v>463518180</v>
          </cell>
          <cell r="C261" t="str">
            <v>CHICOTE DE INJECAO FLEX</v>
          </cell>
          <cell r="D261" t="str">
            <v>FIRE/GSE</v>
          </cell>
          <cell r="E261">
            <v>1</v>
          </cell>
          <cell r="F261" t="str">
            <v>NO</v>
          </cell>
          <cell r="G261">
            <v>1</v>
          </cell>
          <cell r="H261" t="str">
            <v>Part Dump</v>
          </cell>
          <cell r="I261"/>
          <cell r="J261">
            <v>0</v>
          </cell>
          <cell r="K261" t="str">
            <v>ATIVO</v>
          </cell>
          <cell r="L261"/>
          <cell r="M261" t="str">
            <v>Capital Circulante</v>
          </cell>
          <cell r="N261" t="str">
            <v>Sourcing</v>
          </cell>
          <cell r="O261">
            <v>37866</v>
          </cell>
          <cell r="P261">
            <v>800036407</v>
          </cell>
          <cell r="Q261" t="str">
            <v>APTIV</v>
          </cell>
          <cell r="R261" t="str">
            <v>Conceicao dos Ouros</v>
          </cell>
          <cell r="S261" t="str">
            <v>MG</v>
          </cell>
          <cell r="T261" t="str">
            <v>Brasil</v>
          </cell>
          <cell r="U261">
            <v>1</v>
          </cell>
          <cell r="V261" t="str">
            <v>APTIV-Conceicao dos Ouros--MG-FCA-FIRE/GSE</v>
          </cell>
          <cell r="W261" t="str">
            <v>MG</v>
          </cell>
          <cell r="X261" t="str">
            <v>Brazil</v>
          </cell>
          <cell r="Y261" t="str">
            <v>Supplier from GEMAP</v>
          </cell>
          <cell r="Z261" t="str">
            <v>World Sourced Parts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 t="str">
            <v/>
          </cell>
          <cell r="AG261" t="str">
            <v>Supplier</v>
          </cell>
          <cell r="AH261">
            <v>6432</v>
          </cell>
          <cell r="AI261">
            <v>4</v>
          </cell>
          <cell r="AJ261" t="str">
            <v>Supplier</v>
          </cell>
          <cell r="AK261"/>
          <cell r="AL261"/>
          <cell r="AM261"/>
          <cell r="AN261">
            <v>6432</v>
          </cell>
          <cell r="AO261">
            <v>0</v>
          </cell>
          <cell r="AP261">
            <v>1</v>
          </cell>
          <cell r="AQ261">
            <v>4</v>
          </cell>
          <cell r="AR261">
            <v>14.2</v>
          </cell>
          <cell r="AS261">
            <v>0</v>
          </cell>
          <cell r="AT261">
            <v>24.200000000000003</v>
          </cell>
          <cell r="AU261">
            <v>0</v>
          </cell>
          <cell r="AV261">
            <v>4</v>
          </cell>
          <cell r="AW261">
            <v>0.6</v>
          </cell>
          <cell r="AX261">
            <v>0.4</v>
          </cell>
          <cell r="AY261">
            <v>0.32</v>
          </cell>
          <cell r="AZ261" t="str">
            <v>YES</v>
          </cell>
          <cell r="BA261">
            <v>5</v>
          </cell>
          <cell r="BB261">
            <v>4</v>
          </cell>
          <cell r="BC261">
            <v>2</v>
          </cell>
          <cell r="BD261">
            <v>3</v>
          </cell>
          <cell r="BE261">
            <v>3</v>
          </cell>
        </row>
        <row r="262">
          <cell r="A262" t="str">
            <v>463518860800036407</v>
          </cell>
          <cell r="B262">
            <v>463518860</v>
          </cell>
          <cell r="C262" t="str">
            <v>CHICOTE DE INJECAO PS01 1.0 N3</v>
          </cell>
          <cell r="D262" t="str">
            <v>FIRE/GSE</v>
          </cell>
          <cell r="E262">
            <v>1</v>
          </cell>
          <cell r="F262" t="str">
            <v>NO</v>
          </cell>
          <cell r="G262">
            <v>0.82</v>
          </cell>
          <cell r="H262" t="str">
            <v>Part Dump</v>
          </cell>
          <cell r="I262" t="str">
            <v>Galpão 9</v>
          </cell>
          <cell r="J262">
            <v>0</v>
          </cell>
          <cell r="K262" t="str">
            <v>ATIVO</v>
          </cell>
          <cell r="L262"/>
          <cell r="M262" t="str">
            <v>Capital Circulante</v>
          </cell>
          <cell r="N262" t="str">
            <v>Sourcing</v>
          </cell>
          <cell r="O262">
            <v>37866</v>
          </cell>
          <cell r="P262">
            <v>800036407</v>
          </cell>
          <cell r="Q262" t="str">
            <v>APTIV</v>
          </cell>
          <cell r="R262" t="str">
            <v>Conceicao dos Ouros</v>
          </cell>
          <cell r="S262" t="str">
            <v>MG</v>
          </cell>
          <cell r="T262" t="str">
            <v>Brasil</v>
          </cell>
          <cell r="U262">
            <v>1</v>
          </cell>
          <cell r="V262" t="str">
            <v>APTIV-Conceicao dos Ouros--MG-FCA-FIRE/GSE</v>
          </cell>
          <cell r="W262" t="str">
            <v>MG</v>
          </cell>
          <cell r="X262" t="str">
            <v>Brazil</v>
          </cell>
          <cell r="Y262" t="str">
            <v>Supplier from GEMAP</v>
          </cell>
          <cell r="Z262" t="str">
            <v>World Sourced Parts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 t="str">
            <v/>
          </cell>
          <cell r="AG262" t="str">
            <v>Supplier</v>
          </cell>
          <cell r="AH262">
            <v>6432</v>
          </cell>
          <cell r="AI262">
            <v>6</v>
          </cell>
          <cell r="AJ262" t="str">
            <v>Supplier</v>
          </cell>
          <cell r="AK262" t="str">
            <v>Informação recebida em 22/06/2022</v>
          </cell>
          <cell r="AL262"/>
          <cell r="AM262"/>
          <cell r="AN262">
            <v>6432</v>
          </cell>
          <cell r="AO262">
            <v>0</v>
          </cell>
          <cell r="AP262">
            <v>1</v>
          </cell>
          <cell r="AQ262">
            <v>4</v>
          </cell>
          <cell r="AR262">
            <v>14.2</v>
          </cell>
          <cell r="AS262">
            <v>0</v>
          </cell>
          <cell r="AT262">
            <v>24.200000000000003</v>
          </cell>
          <cell r="AU262">
            <v>0</v>
          </cell>
          <cell r="AV262">
            <v>6</v>
          </cell>
          <cell r="AW262">
            <v>0.6</v>
          </cell>
          <cell r="AX262">
            <v>0.4</v>
          </cell>
          <cell r="AY262">
            <v>0.32</v>
          </cell>
          <cell r="AZ262" t="str">
            <v>YES</v>
          </cell>
          <cell r="BA262">
            <v>5</v>
          </cell>
          <cell r="BB262">
            <v>4</v>
          </cell>
          <cell r="BC262">
            <v>2</v>
          </cell>
          <cell r="BD262">
            <v>3</v>
          </cell>
          <cell r="BE262">
            <v>3</v>
          </cell>
        </row>
        <row r="263">
          <cell r="A263" t="str">
            <v>463535560800036407</v>
          </cell>
          <cell r="B263">
            <v>463535560</v>
          </cell>
          <cell r="C263" t="str">
            <v>CHICOTE DO SISTEMA DE INJECAO</v>
          </cell>
          <cell r="D263" t="str">
            <v>FIRE/GSE</v>
          </cell>
          <cell r="E263">
            <v>1</v>
          </cell>
          <cell r="F263" t="str">
            <v>NO</v>
          </cell>
          <cell r="G263">
            <v>0.2</v>
          </cell>
          <cell r="H263" t="str">
            <v>Part Dump</v>
          </cell>
          <cell r="I263"/>
          <cell r="J263">
            <v>0</v>
          </cell>
          <cell r="K263" t="str">
            <v>ATIVO</v>
          </cell>
          <cell r="L263"/>
          <cell r="M263" t="str">
            <v>Capital Circulante</v>
          </cell>
          <cell r="N263" t="str">
            <v>Sourcing</v>
          </cell>
          <cell r="O263">
            <v>37866</v>
          </cell>
          <cell r="P263">
            <v>800036407</v>
          </cell>
          <cell r="Q263" t="str">
            <v>APTIV</v>
          </cell>
          <cell r="R263" t="str">
            <v>Conceicao dos Ouros</v>
          </cell>
          <cell r="S263" t="str">
            <v>MG</v>
          </cell>
          <cell r="T263" t="str">
            <v>Brasil</v>
          </cell>
          <cell r="U263">
            <v>1</v>
          </cell>
          <cell r="V263" t="str">
            <v>APTIV-Conceicao dos Ouros--MG-FCA-FIRE/GSE</v>
          </cell>
          <cell r="W263" t="str">
            <v>MG</v>
          </cell>
          <cell r="X263" t="str">
            <v>Brazil</v>
          </cell>
          <cell r="Y263" t="str">
            <v>Supplier from GEMAP</v>
          </cell>
          <cell r="Z263" t="str">
            <v>World Sourced Parts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 t="str">
            <v/>
          </cell>
          <cell r="AG263" t="str">
            <v>Part Dump</v>
          </cell>
          <cell r="AH263" t="str">
            <v>T283</v>
          </cell>
          <cell r="AI263">
            <v>8</v>
          </cell>
          <cell r="AJ263" t="str">
            <v>Part Dump</v>
          </cell>
          <cell r="AK263"/>
          <cell r="AL263"/>
          <cell r="AM263"/>
          <cell r="AN263" t="str">
            <v>T283</v>
          </cell>
          <cell r="AO263">
            <v>0</v>
          </cell>
          <cell r="AP263">
            <v>1</v>
          </cell>
          <cell r="AQ263">
            <v>4</v>
          </cell>
          <cell r="AR263">
            <v>14.2</v>
          </cell>
          <cell r="AS263">
            <v>0</v>
          </cell>
          <cell r="AT263">
            <v>24.200000000000003</v>
          </cell>
          <cell r="AU263">
            <v>0</v>
          </cell>
          <cell r="AV263">
            <v>8</v>
          </cell>
          <cell r="AW263">
            <v>0.4</v>
          </cell>
          <cell r="AX263">
            <v>0.3</v>
          </cell>
          <cell r="AY263">
            <v>0.14699999999999999</v>
          </cell>
          <cell r="AZ263" t="str">
            <v>YES</v>
          </cell>
          <cell r="BA263">
            <v>9</v>
          </cell>
          <cell r="BB263">
            <v>5</v>
          </cell>
          <cell r="BC263">
            <v>2</v>
          </cell>
          <cell r="BD263">
            <v>3</v>
          </cell>
          <cell r="BE263">
            <v>1.1000000000000001</v>
          </cell>
        </row>
        <row r="264">
          <cell r="A264" t="str">
            <v>463453620800036407</v>
          </cell>
          <cell r="B264">
            <v>463453620</v>
          </cell>
          <cell r="C264" t="str">
            <v>CHICOTE INJECAO 1.0 327 FL C/A</v>
          </cell>
          <cell r="D264" t="str">
            <v>FIRE/GSE</v>
          </cell>
          <cell r="E264">
            <v>1</v>
          </cell>
          <cell r="F264" t="str">
            <v>NO</v>
          </cell>
          <cell r="G264">
            <v>0.87</v>
          </cell>
          <cell r="H264" t="str">
            <v>Part Dump</v>
          </cell>
          <cell r="I264" t="str">
            <v>Galpão 9</v>
          </cell>
          <cell r="J264">
            <v>0</v>
          </cell>
          <cell r="K264" t="str">
            <v>ATIVO</v>
          </cell>
          <cell r="L264"/>
          <cell r="M264" t="str">
            <v>Capital Circulante</v>
          </cell>
          <cell r="N264" t="str">
            <v>Sourcing</v>
          </cell>
          <cell r="O264">
            <v>37866</v>
          </cell>
          <cell r="P264">
            <v>800036407</v>
          </cell>
          <cell r="Q264" t="str">
            <v>APTIV</v>
          </cell>
          <cell r="R264" t="str">
            <v>Conceicao dos Ouros</v>
          </cell>
          <cell r="S264" t="str">
            <v>MG</v>
          </cell>
          <cell r="T264" t="str">
            <v>Brasil</v>
          </cell>
          <cell r="U264">
            <v>1</v>
          </cell>
          <cell r="V264" t="str">
            <v>APTIV-Conceicao dos Ouros--MG-FCA-FIRE/GSE</v>
          </cell>
          <cell r="W264" t="str">
            <v>MG</v>
          </cell>
          <cell r="X264" t="str">
            <v>Brazil</v>
          </cell>
          <cell r="Y264" t="str">
            <v>Supplier from GEMAP</v>
          </cell>
          <cell r="Z264" t="str">
            <v>World Sourced Parts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 t="str">
            <v/>
          </cell>
          <cell r="AG264" t="str">
            <v>Supplier</v>
          </cell>
          <cell r="AH264">
            <v>6432</v>
          </cell>
          <cell r="AI264">
            <v>6</v>
          </cell>
          <cell r="AJ264" t="str">
            <v>Supplier</v>
          </cell>
          <cell r="AK264" t="str">
            <v>Informação recebida em 22/06/2022</v>
          </cell>
          <cell r="AL264"/>
          <cell r="AM264"/>
          <cell r="AN264">
            <v>6432</v>
          </cell>
          <cell r="AO264">
            <v>0</v>
          </cell>
          <cell r="AP264">
            <v>1</v>
          </cell>
          <cell r="AQ264">
            <v>4</v>
          </cell>
          <cell r="AR264">
            <v>14.2</v>
          </cell>
          <cell r="AS264">
            <v>0</v>
          </cell>
          <cell r="AT264">
            <v>24.200000000000003</v>
          </cell>
          <cell r="AU264">
            <v>0</v>
          </cell>
          <cell r="AV264">
            <v>6</v>
          </cell>
          <cell r="AW264">
            <v>0.6</v>
          </cell>
          <cell r="AX264">
            <v>0.4</v>
          </cell>
          <cell r="AY264">
            <v>0.32</v>
          </cell>
          <cell r="AZ264" t="str">
            <v>YES</v>
          </cell>
          <cell r="BA264">
            <v>5</v>
          </cell>
          <cell r="BB264">
            <v>4</v>
          </cell>
          <cell r="BC264">
            <v>2</v>
          </cell>
          <cell r="BD264">
            <v>3</v>
          </cell>
          <cell r="BE264">
            <v>3</v>
          </cell>
        </row>
        <row r="265">
          <cell r="A265" t="str">
            <v>463465610800036407</v>
          </cell>
          <cell r="B265">
            <v>463465610</v>
          </cell>
          <cell r="C265" t="str">
            <v>CHICOTE PARA SENSOR</v>
          </cell>
          <cell r="D265" t="str">
            <v>FIRE/GSE</v>
          </cell>
          <cell r="E265">
            <v>1</v>
          </cell>
          <cell r="F265" t="str">
            <v>NO</v>
          </cell>
          <cell r="G265">
            <v>0.2</v>
          </cell>
          <cell r="H265" t="str">
            <v>Part Dump</v>
          </cell>
          <cell r="I265" t="str">
            <v>Galpão 9</v>
          </cell>
          <cell r="J265">
            <v>0</v>
          </cell>
          <cell r="K265" t="str">
            <v>ATIVO</v>
          </cell>
          <cell r="L265"/>
          <cell r="M265" t="str">
            <v>Capital Circulante</v>
          </cell>
          <cell r="N265" t="str">
            <v>Sourcing</v>
          </cell>
          <cell r="O265">
            <v>37866</v>
          </cell>
          <cell r="P265">
            <v>800036407</v>
          </cell>
          <cell r="Q265" t="str">
            <v>APTIV</v>
          </cell>
          <cell r="R265" t="str">
            <v>Conceicao dos Ouros</v>
          </cell>
          <cell r="S265" t="str">
            <v>MG</v>
          </cell>
          <cell r="T265" t="str">
            <v>Brasil</v>
          </cell>
          <cell r="U265">
            <v>1</v>
          </cell>
          <cell r="V265" t="str">
            <v>APTIV-Conceicao dos Ouros--MG-FCA-FIRE/GSE</v>
          </cell>
          <cell r="W265" t="str">
            <v>MG</v>
          </cell>
          <cell r="X265" t="str">
            <v>Brazil</v>
          </cell>
          <cell r="Y265" t="str">
            <v>Supplier from GEMAP</v>
          </cell>
          <cell r="Z265" t="str">
            <v>World Sourced Parts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 t="str">
            <v/>
          </cell>
          <cell r="AG265" t="str">
            <v>Supplier</v>
          </cell>
          <cell r="AH265">
            <v>4147</v>
          </cell>
          <cell r="AI265">
            <v>8</v>
          </cell>
          <cell r="AJ265" t="str">
            <v>Supplier</v>
          </cell>
          <cell r="AK265" t="str">
            <v>Informação recebida em 22/06/2022</v>
          </cell>
          <cell r="AL265"/>
          <cell r="AM265"/>
          <cell r="AN265">
            <v>4147</v>
          </cell>
          <cell r="AO265">
            <v>0</v>
          </cell>
          <cell r="AP265">
            <v>1</v>
          </cell>
          <cell r="AQ265">
            <v>4</v>
          </cell>
          <cell r="AR265">
            <v>14.2</v>
          </cell>
          <cell r="AS265">
            <v>0</v>
          </cell>
          <cell r="AT265">
            <v>24.200000000000003</v>
          </cell>
          <cell r="AU265">
            <v>0</v>
          </cell>
          <cell r="AV265">
            <v>8</v>
          </cell>
          <cell r="AW265">
            <v>0.4</v>
          </cell>
          <cell r="AX265">
            <v>0.3</v>
          </cell>
          <cell r="AY265">
            <v>0.15</v>
          </cell>
          <cell r="AZ265" t="str">
            <v>YES</v>
          </cell>
          <cell r="BA265">
            <v>9</v>
          </cell>
          <cell r="BB265">
            <v>5</v>
          </cell>
          <cell r="BC265">
            <v>6</v>
          </cell>
          <cell r="BD265">
            <v>6</v>
          </cell>
          <cell r="BE265">
            <v>2.6</v>
          </cell>
        </row>
        <row r="266">
          <cell r="A266" t="str">
            <v>463480050800036407</v>
          </cell>
          <cell r="B266">
            <v>463480050</v>
          </cell>
          <cell r="C266" t="str">
            <v>CHICOTE SISTEMA INJECAO DO MOT</v>
          </cell>
          <cell r="D266" t="str">
            <v>FIRE/GSE</v>
          </cell>
          <cell r="E266">
            <v>1</v>
          </cell>
          <cell r="F266" t="str">
            <v>NO</v>
          </cell>
          <cell r="G266">
            <v>0.2</v>
          </cell>
          <cell r="H266" t="str">
            <v>Part Dump</v>
          </cell>
          <cell r="I266" t="str">
            <v>Galpão 9</v>
          </cell>
          <cell r="J266">
            <v>0</v>
          </cell>
          <cell r="K266" t="str">
            <v>ATIVO</v>
          </cell>
          <cell r="L266"/>
          <cell r="M266" t="str">
            <v>Capital Circulante</v>
          </cell>
          <cell r="N266" t="str">
            <v>Sourcing</v>
          </cell>
          <cell r="O266">
            <v>37866</v>
          </cell>
          <cell r="P266">
            <v>800036407</v>
          </cell>
          <cell r="Q266" t="str">
            <v>APTIV</v>
          </cell>
          <cell r="R266" t="str">
            <v>Conceicao dos Ouros</v>
          </cell>
          <cell r="S266" t="str">
            <v>MG</v>
          </cell>
          <cell r="T266" t="str">
            <v>Brasil</v>
          </cell>
          <cell r="U266">
            <v>1</v>
          </cell>
          <cell r="V266" t="str">
            <v>APTIV-Conceicao dos Ouros--MG-FCA-FIRE/GSE</v>
          </cell>
          <cell r="W266" t="str">
            <v>MG</v>
          </cell>
          <cell r="X266" t="str">
            <v>Brazil</v>
          </cell>
          <cell r="Y266" t="str">
            <v>Supplier from GEMAP</v>
          </cell>
          <cell r="Z266" t="str">
            <v>World Sourced Parts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 t="str">
            <v/>
          </cell>
          <cell r="AG266" t="str">
            <v>Supplier</v>
          </cell>
          <cell r="AH266">
            <v>4147</v>
          </cell>
          <cell r="AI266">
            <v>8</v>
          </cell>
          <cell r="AJ266" t="str">
            <v>Supplier</v>
          </cell>
          <cell r="AK266" t="str">
            <v>Informação recebida em 22/06/2022</v>
          </cell>
          <cell r="AL266"/>
          <cell r="AM266"/>
          <cell r="AN266">
            <v>4147</v>
          </cell>
          <cell r="AO266">
            <v>0</v>
          </cell>
          <cell r="AP266">
            <v>1</v>
          </cell>
          <cell r="AQ266">
            <v>4</v>
          </cell>
          <cell r="AR266">
            <v>14.2</v>
          </cell>
          <cell r="AS266">
            <v>0</v>
          </cell>
          <cell r="AT266">
            <v>24.200000000000003</v>
          </cell>
          <cell r="AU266">
            <v>0</v>
          </cell>
          <cell r="AV266">
            <v>8</v>
          </cell>
          <cell r="AW266">
            <v>0.4</v>
          </cell>
          <cell r="AX266">
            <v>0.3</v>
          </cell>
          <cell r="AY266">
            <v>0.15</v>
          </cell>
          <cell r="AZ266" t="str">
            <v>YES</v>
          </cell>
          <cell r="BA266">
            <v>9</v>
          </cell>
          <cell r="BB266">
            <v>5</v>
          </cell>
          <cell r="BC266">
            <v>6</v>
          </cell>
          <cell r="BD266">
            <v>6</v>
          </cell>
          <cell r="BE266">
            <v>2.6</v>
          </cell>
        </row>
        <row r="267">
          <cell r="A267" t="str">
            <v>463415970800006463</v>
          </cell>
          <cell r="B267">
            <v>463415970</v>
          </cell>
          <cell r="C267" t="str">
            <v>CILINDRO HIDRAULICO DE EMBREAG</v>
          </cell>
          <cell r="D267" t="str">
            <v>MECA</v>
          </cell>
          <cell r="E267">
            <v>1</v>
          </cell>
          <cell r="F267" t="str">
            <v>NO</v>
          </cell>
          <cell r="G267">
            <v>0.46400000000000002</v>
          </cell>
          <cell r="H267" t="str">
            <v>Part Dump</v>
          </cell>
          <cell r="I267" t="str">
            <v>Galpão 9</v>
          </cell>
          <cell r="J267">
            <v>0</v>
          </cell>
          <cell r="K267" t="str">
            <v>ATIVO</v>
          </cell>
          <cell r="L267"/>
          <cell r="M267" t="str">
            <v>Capital Circulante</v>
          </cell>
          <cell r="N267" t="str">
            <v>Sourcing</v>
          </cell>
          <cell r="O267">
            <v>68265</v>
          </cell>
          <cell r="P267">
            <v>800006463</v>
          </cell>
          <cell r="Q267" t="str">
            <v>SCHAEFFLER</v>
          </cell>
          <cell r="R267" t="str">
            <v>Sorocaba</v>
          </cell>
          <cell r="S267" t="str">
            <v>SP</v>
          </cell>
          <cell r="T267" t="str">
            <v>Brasil</v>
          </cell>
          <cell r="U267">
            <v>1</v>
          </cell>
          <cell r="V267" t="str">
            <v>SCHAEFFLER-Sorocaba--SP-FCA-MECA</v>
          </cell>
          <cell r="W267" t="str">
            <v>SP</v>
          </cell>
          <cell r="X267" t="str">
            <v>Brazil</v>
          </cell>
          <cell r="Y267" t="str">
            <v>Supplier from GEMAP</v>
          </cell>
          <cell r="Z267" t="str">
            <v>World Sourced Parts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 t="str">
            <v/>
          </cell>
          <cell r="AG267" t="str">
            <v>Elog F</v>
          </cell>
          <cell r="AH267" t="str">
            <v>TFKR</v>
          </cell>
          <cell r="AI267">
            <v>60</v>
          </cell>
          <cell r="AJ267" t="str">
            <v>Elog F</v>
          </cell>
          <cell r="AK267"/>
          <cell r="AL267"/>
          <cell r="AM267"/>
          <cell r="AN267" t="str">
            <v>TFKR</v>
          </cell>
          <cell r="AO267">
            <v>0</v>
          </cell>
          <cell r="AP267">
            <v>1</v>
          </cell>
          <cell r="AQ267">
            <v>4</v>
          </cell>
          <cell r="AR267">
            <v>18</v>
          </cell>
          <cell r="AS267">
            <v>0</v>
          </cell>
          <cell r="AT267">
            <v>28</v>
          </cell>
          <cell r="AU267">
            <v>0</v>
          </cell>
          <cell r="AV267">
            <v>60</v>
          </cell>
          <cell r="AW267">
            <v>0.6</v>
          </cell>
          <cell r="AX267">
            <v>0.4</v>
          </cell>
          <cell r="AY267">
            <v>0.21</v>
          </cell>
          <cell r="AZ267" t="str">
            <v>YES</v>
          </cell>
          <cell r="BA267">
            <v>2</v>
          </cell>
          <cell r="BB267">
            <v>1</v>
          </cell>
          <cell r="BC267">
            <v>2</v>
          </cell>
          <cell r="BD267">
            <v>3</v>
          </cell>
          <cell r="BE267">
            <v>3</v>
          </cell>
        </row>
        <row r="268">
          <cell r="A268" t="str">
            <v>463541260800006463</v>
          </cell>
          <cell r="B268">
            <v>463541260</v>
          </cell>
          <cell r="C268" t="str">
            <v>CJ EMBREAGEM</v>
          </cell>
          <cell r="D268" t="str">
            <v>FIRE/GSE</v>
          </cell>
          <cell r="E268">
            <v>1</v>
          </cell>
          <cell r="F268" t="str">
            <v>NO</v>
          </cell>
          <cell r="G268">
            <v>4.3959999999999999</v>
          </cell>
          <cell r="H268" t="str">
            <v>Part Dump</v>
          </cell>
          <cell r="I268"/>
          <cell r="J268">
            <v>960</v>
          </cell>
          <cell r="K268" t="str">
            <v>ATIVO</v>
          </cell>
          <cell r="L268"/>
          <cell r="M268" t="str">
            <v>Capital Circulante</v>
          </cell>
          <cell r="N268" t="str">
            <v>Sourcing</v>
          </cell>
          <cell r="O268">
            <v>68265</v>
          </cell>
          <cell r="P268">
            <v>800006463</v>
          </cell>
          <cell r="Q268" t="str">
            <v>SCHAEFFLER</v>
          </cell>
          <cell r="R268" t="str">
            <v>Sorocaba</v>
          </cell>
          <cell r="S268" t="str">
            <v>SP</v>
          </cell>
          <cell r="T268" t="str">
            <v>Brasil</v>
          </cell>
          <cell r="U268">
            <v>1</v>
          </cell>
          <cell r="V268" t="str">
            <v>SCHAEFFLER-Sorocaba--SP-FCA-FIRE/GSE</v>
          </cell>
          <cell r="W268" t="str">
            <v>SP</v>
          </cell>
          <cell r="X268" t="str">
            <v>Brazil</v>
          </cell>
          <cell r="Y268" t="str">
            <v>Supplier from GEMAP</v>
          </cell>
          <cell r="Z268" t="str">
            <v>World Sourced Parts</v>
          </cell>
          <cell r="AA268">
            <v>1.44</v>
          </cell>
          <cell r="AB268">
            <v>0</v>
          </cell>
          <cell r="AC268">
            <v>0</v>
          </cell>
          <cell r="AD268">
            <v>1.44</v>
          </cell>
          <cell r="AE268">
            <v>1.44</v>
          </cell>
          <cell r="AF268" t="str">
            <v/>
          </cell>
          <cell r="AG268" t="str">
            <v>Similarity same part</v>
          </cell>
          <cell r="AH268" t="str">
            <v>T163</v>
          </cell>
          <cell r="AI268">
            <v>120</v>
          </cell>
          <cell r="AJ268" t="str">
            <v>Similarity same part</v>
          </cell>
          <cell r="AK268"/>
          <cell r="AL268"/>
          <cell r="AM268"/>
          <cell r="AN268" t="str">
            <v>T163</v>
          </cell>
          <cell r="AO268">
            <v>1.6</v>
          </cell>
          <cell r="AP268">
            <v>1</v>
          </cell>
          <cell r="AQ268">
            <v>4</v>
          </cell>
          <cell r="AR268">
            <v>18</v>
          </cell>
          <cell r="AS268">
            <v>36</v>
          </cell>
          <cell r="AT268">
            <v>28</v>
          </cell>
          <cell r="AU268">
            <v>45</v>
          </cell>
          <cell r="AV268">
            <v>120</v>
          </cell>
          <cell r="AW268">
            <v>1.2</v>
          </cell>
          <cell r="AX268">
            <v>1</v>
          </cell>
          <cell r="AY268">
            <v>0.15</v>
          </cell>
          <cell r="AZ268" t="str">
            <v>NO</v>
          </cell>
          <cell r="BA268" t="str">
            <v/>
          </cell>
          <cell r="BB268" t="str">
            <v/>
          </cell>
          <cell r="BC268">
            <v>0</v>
          </cell>
          <cell r="BD268">
            <v>0</v>
          </cell>
          <cell r="BE268">
            <v>10</v>
          </cell>
        </row>
        <row r="269">
          <cell r="A269" t="str">
            <v>463535380800000063</v>
          </cell>
          <cell r="B269">
            <v>463535380</v>
          </cell>
          <cell r="C269" t="str">
            <v>CJ EMBREAGEM MT</v>
          </cell>
          <cell r="D269" t="str">
            <v>FIRE/GSE</v>
          </cell>
          <cell r="E269">
            <v>1</v>
          </cell>
          <cell r="F269" t="str">
            <v>NO</v>
          </cell>
          <cell r="G269">
            <v>4.3959999999999999</v>
          </cell>
          <cell r="H269" t="str">
            <v>Part Dump</v>
          </cell>
          <cell r="I269"/>
          <cell r="J269">
            <v>0</v>
          </cell>
          <cell r="K269" t="str">
            <v>ATIVO</v>
          </cell>
          <cell r="L269"/>
          <cell r="M269" t="str">
            <v>Capital Circulante</v>
          </cell>
          <cell r="N269" t="str">
            <v>Sourcing</v>
          </cell>
          <cell r="O269">
            <v>1251</v>
          </cell>
          <cell r="P269">
            <v>800000063</v>
          </cell>
          <cell r="Q269" t="str">
            <v>FIAT AUTO SPA</v>
          </cell>
          <cell r="R269" t="str">
            <v>Torino</v>
          </cell>
          <cell r="S269" t="str">
            <v>TO</v>
          </cell>
          <cell r="T269" t="str">
            <v>Italia</v>
          </cell>
          <cell r="U269">
            <v>1</v>
          </cell>
          <cell r="V269" t="str">
            <v>FIAT AUTO SPA-OUT-Italia-OUT-FIRE/GSE</v>
          </cell>
          <cell r="W269" t="str">
            <v>OUT</v>
          </cell>
          <cell r="X269" t="str">
            <v>Outside of Brazil</v>
          </cell>
          <cell r="Y269" t="str">
            <v>Supplier from GEMAP</v>
          </cell>
          <cell r="Z269" t="str">
            <v>World Sourced Parts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 t="str">
            <v/>
          </cell>
          <cell r="AG269" t="str">
            <v>Similarity same part</v>
          </cell>
          <cell r="AH269" t="str">
            <v>T163</v>
          </cell>
          <cell r="AI269">
            <v>120</v>
          </cell>
          <cell r="AJ269" t="str">
            <v>Similarity same part</v>
          </cell>
          <cell r="AK269"/>
          <cell r="AL269"/>
          <cell r="AM269"/>
          <cell r="AN269" t="str">
            <v>T163</v>
          </cell>
          <cell r="AO269">
            <v>0</v>
          </cell>
          <cell r="AP269">
            <v>1</v>
          </cell>
          <cell r="AQ269">
            <v>4</v>
          </cell>
          <cell r="AR269">
            <v>0</v>
          </cell>
          <cell r="AS269" t="b">
            <v>0</v>
          </cell>
          <cell r="AT269">
            <v>0</v>
          </cell>
          <cell r="AU269" t="b">
            <v>0</v>
          </cell>
          <cell r="AV269">
            <v>120</v>
          </cell>
          <cell r="AW269">
            <v>1.2</v>
          </cell>
          <cell r="AX269">
            <v>1</v>
          </cell>
          <cell r="AY269">
            <v>0.15</v>
          </cell>
          <cell r="AZ269" t="str">
            <v>NO</v>
          </cell>
          <cell r="BA269" t="str">
            <v/>
          </cell>
          <cell r="BB269" t="str">
            <v/>
          </cell>
          <cell r="BC269">
            <v>0</v>
          </cell>
          <cell r="BD269">
            <v>0</v>
          </cell>
          <cell r="BE269">
            <v>10</v>
          </cell>
        </row>
        <row r="270">
          <cell r="A270" t="str">
            <v>463541240800006463</v>
          </cell>
          <cell r="B270">
            <v>463541240</v>
          </cell>
          <cell r="C270" t="str">
            <v>CJ EMBREAGEM MT</v>
          </cell>
          <cell r="D270" t="str">
            <v>FIRE/GSE</v>
          </cell>
          <cell r="E270">
            <v>1</v>
          </cell>
          <cell r="F270" t="str">
            <v>NO</v>
          </cell>
          <cell r="G270">
            <v>4.3959999999999999</v>
          </cell>
          <cell r="H270" t="str">
            <v>Part Dump</v>
          </cell>
          <cell r="I270"/>
          <cell r="J270">
            <v>600</v>
          </cell>
          <cell r="K270" t="str">
            <v>ATIVO</v>
          </cell>
          <cell r="L270"/>
          <cell r="M270" t="str">
            <v>Capital Circulante</v>
          </cell>
          <cell r="N270" t="str">
            <v>Sourcing</v>
          </cell>
          <cell r="O270">
            <v>68265</v>
          </cell>
          <cell r="P270">
            <v>800006463</v>
          </cell>
          <cell r="Q270" t="str">
            <v>SCHAEFFLER</v>
          </cell>
          <cell r="R270" t="str">
            <v>Sorocaba</v>
          </cell>
          <cell r="S270" t="str">
            <v>SP</v>
          </cell>
          <cell r="T270" t="str">
            <v>Brasil</v>
          </cell>
          <cell r="U270">
            <v>1</v>
          </cell>
          <cell r="V270" t="str">
            <v>SCHAEFFLER-Sorocaba--SP-FCA-FIRE/GSE</v>
          </cell>
          <cell r="W270" t="str">
            <v>SP</v>
          </cell>
          <cell r="X270" t="str">
            <v>Brazil</v>
          </cell>
          <cell r="Y270" t="str">
            <v>Supplier from GEMAP</v>
          </cell>
          <cell r="Z270" t="str">
            <v>World Sourced Parts</v>
          </cell>
          <cell r="AA270">
            <v>1.2</v>
          </cell>
          <cell r="AB270">
            <v>1.2</v>
          </cell>
          <cell r="AC270">
            <v>25</v>
          </cell>
          <cell r="AD270">
            <v>0</v>
          </cell>
          <cell r="AE270">
            <v>1.2</v>
          </cell>
          <cell r="AF270" t="str">
            <v/>
          </cell>
          <cell r="AG270" t="str">
            <v>Part Dump</v>
          </cell>
          <cell r="AH270" t="str">
            <v>T121</v>
          </cell>
          <cell r="AI270">
            <v>12</v>
          </cell>
          <cell r="AJ270" t="str">
            <v>Part Dump</v>
          </cell>
          <cell r="AK270"/>
          <cell r="AL270"/>
          <cell r="AM270"/>
          <cell r="AN270" t="str">
            <v>T121</v>
          </cell>
          <cell r="AO270">
            <v>10</v>
          </cell>
          <cell r="AP270">
            <v>1</v>
          </cell>
          <cell r="AQ270">
            <v>4</v>
          </cell>
          <cell r="AR270">
            <v>18</v>
          </cell>
          <cell r="AS270">
            <v>220</v>
          </cell>
          <cell r="AT270">
            <v>28</v>
          </cell>
          <cell r="AU270">
            <v>280</v>
          </cell>
          <cell r="AV270">
            <v>12</v>
          </cell>
          <cell r="AW270">
            <v>1.2</v>
          </cell>
          <cell r="AX270">
            <v>0.5</v>
          </cell>
          <cell r="AY270">
            <v>0.01</v>
          </cell>
          <cell r="AZ270" t="str">
            <v>YES</v>
          </cell>
          <cell r="BA270">
            <v>2</v>
          </cell>
          <cell r="BB270">
            <v>5</v>
          </cell>
          <cell r="BC270">
            <v>2</v>
          </cell>
          <cell r="BD270">
            <v>3</v>
          </cell>
          <cell r="BE270">
            <v>1.5</v>
          </cell>
        </row>
        <row r="271">
          <cell r="A271" t="str">
            <v>551878050800006273</v>
          </cell>
          <cell r="B271">
            <v>551878050</v>
          </cell>
          <cell r="C271" t="str">
            <v>CJ.CABOS DE VELAS</v>
          </cell>
          <cell r="D271" t="str">
            <v>FIRE/GSE</v>
          </cell>
          <cell r="E271">
            <v>1</v>
          </cell>
          <cell r="F271" t="str">
            <v>NO</v>
          </cell>
          <cell r="G271">
            <v>0.215</v>
          </cell>
          <cell r="H271" t="str">
            <v>Eper</v>
          </cell>
          <cell r="I271"/>
          <cell r="J271">
            <v>0</v>
          </cell>
          <cell r="K271" t="str">
            <v>INATIVO</v>
          </cell>
          <cell r="L271"/>
          <cell r="M271" t="str">
            <v>Capital Circulante</v>
          </cell>
          <cell r="N271" t="str">
            <v>INATIVO</v>
          </cell>
          <cell r="O271">
            <v>54898</v>
          </cell>
          <cell r="P271">
            <v>800006273</v>
          </cell>
          <cell r="Q271" t="str">
            <v>CERAMICA E VELAS NGK</v>
          </cell>
          <cell r="R271" t="str">
            <v>Mogi Das Cruzes</v>
          </cell>
          <cell r="S271" t="str">
            <v>SP</v>
          </cell>
          <cell r="T271" t="str">
            <v>Brasil</v>
          </cell>
          <cell r="U271">
            <v>1</v>
          </cell>
          <cell r="V271" t="str">
            <v>CERAMICA E VELAS NGK-OUT-INATIVO-OUT-FIRE/GSE</v>
          </cell>
          <cell r="W271" t="str">
            <v>OUT</v>
          </cell>
          <cell r="X271" t="str">
            <v>OUT</v>
          </cell>
          <cell r="Y271" t="str">
            <v>Supplier from GEMAP</v>
          </cell>
          <cell r="Z271" t="str">
            <v>INATIVO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 t="str">
            <v/>
          </cell>
          <cell r="AG271" t="str">
            <v>Elog F</v>
          </cell>
          <cell r="AH271" t="str">
            <v>TFV5</v>
          </cell>
          <cell r="AI271">
            <v>40</v>
          </cell>
          <cell r="AJ271" t="str">
            <v>Elog F</v>
          </cell>
          <cell r="AK271"/>
          <cell r="AL271"/>
          <cell r="AM271"/>
          <cell r="AN271" t="str">
            <v>TFV5</v>
          </cell>
          <cell r="AO271">
            <v>0</v>
          </cell>
          <cell r="AP271">
            <v>1</v>
          </cell>
          <cell r="AQ271">
            <v>4</v>
          </cell>
          <cell r="AR271">
            <v>0</v>
          </cell>
          <cell r="AS271" t="b">
            <v>0</v>
          </cell>
          <cell r="AT271">
            <v>0</v>
          </cell>
          <cell r="AU271" t="b">
            <v>0</v>
          </cell>
          <cell r="AV271">
            <v>40</v>
          </cell>
          <cell r="AW271">
            <v>0.4</v>
          </cell>
          <cell r="AX271">
            <v>0.3</v>
          </cell>
          <cell r="AY271">
            <v>0.15</v>
          </cell>
          <cell r="AZ271" t="str">
            <v>YES</v>
          </cell>
          <cell r="BA271">
            <v>10</v>
          </cell>
          <cell r="BB271">
            <v>2</v>
          </cell>
          <cell r="BC271">
            <v>2</v>
          </cell>
          <cell r="BD271">
            <v>3</v>
          </cell>
          <cell r="BE271">
            <v>3.5</v>
          </cell>
        </row>
        <row r="272">
          <cell r="A272" t="str">
            <v>552273960800006273</v>
          </cell>
          <cell r="B272">
            <v>552273960</v>
          </cell>
          <cell r="C272" t="str">
            <v>CJ.CABOS DE VELAS(1.0CC LF)</v>
          </cell>
          <cell r="D272" t="str">
            <v>FIRE/GSE</v>
          </cell>
          <cell r="E272">
            <v>1</v>
          </cell>
          <cell r="F272" t="str">
            <v>NO</v>
          </cell>
          <cell r="G272">
            <v>0.20799999999999999</v>
          </cell>
          <cell r="H272" t="str">
            <v>Eper</v>
          </cell>
          <cell r="I272" t="str">
            <v>Galpão 9</v>
          </cell>
          <cell r="J272">
            <v>0</v>
          </cell>
          <cell r="K272" t="str">
            <v>ATIVO</v>
          </cell>
          <cell r="L272"/>
          <cell r="M272" t="str">
            <v>Capital Circulante</v>
          </cell>
          <cell r="N272" t="str">
            <v>Sourcing</v>
          </cell>
          <cell r="O272">
            <v>54898</v>
          </cell>
          <cell r="P272">
            <v>800006273</v>
          </cell>
          <cell r="Q272" t="str">
            <v>CERAMICA E VELAS NGK</v>
          </cell>
          <cell r="R272" t="str">
            <v>Mogi Das Cruzes</v>
          </cell>
          <cell r="S272" t="str">
            <v>SP</v>
          </cell>
          <cell r="T272" t="str">
            <v>Brasil</v>
          </cell>
          <cell r="U272">
            <v>1</v>
          </cell>
          <cell r="V272" t="str">
            <v>CERAMICA E VELAS NGK-Mogi Das Cruzes--SP-FCA-FIRE/GSE</v>
          </cell>
          <cell r="W272" t="str">
            <v>SP</v>
          </cell>
          <cell r="X272" t="str">
            <v>Brazil</v>
          </cell>
          <cell r="Y272" t="str">
            <v>Supplier from GEMAP</v>
          </cell>
          <cell r="Z272" t="str">
            <v>World Sourced Parts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 t="str">
            <v/>
          </cell>
          <cell r="AG272" t="str">
            <v>Elog F</v>
          </cell>
          <cell r="AH272" t="str">
            <v>TFV5</v>
          </cell>
          <cell r="AI272">
            <v>40</v>
          </cell>
          <cell r="AJ272" t="str">
            <v>Elog F</v>
          </cell>
          <cell r="AK272"/>
          <cell r="AL272"/>
          <cell r="AM272"/>
          <cell r="AN272" t="str">
            <v>TFV5</v>
          </cell>
          <cell r="AO272">
            <v>0</v>
          </cell>
          <cell r="AP272">
            <v>1</v>
          </cell>
          <cell r="AQ272">
            <v>4</v>
          </cell>
          <cell r="AR272">
            <v>18</v>
          </cell>
          <cell r="AS272">
            <v>0</v>
          </cell>
          <cell r="AT272">
            <v>28</v>
          </cell>
          <cell r="AU272">
            <v>0</v>
          </cell>
          <cell r="AV272">
            <v>40</v>
          </cell>
          <cell r="AW272">
            <v>0.4</v>
          </cell>
          <cell r="AX272">
            <v>0.3</v>
          </cell>
          <cell r="AY272">
            <v>0.15</v>
          </cell>
          <cell r="AZ272" t="str">
            <v>YES</v>
          </cell>
          <cell r="BA272">
            <v>10</v>
          </cell>
          <cell r="BB272">
            <v>2</v>
          </cell>
          <cell r="BC272">
            <v>2</v>
          </cell>
          <cell r="BD272">
            <v>3</v>
          </cell>
          <cell r="BE272">
            <v>3.5</v>
          </cell>
        </row>
        <row r="273">
          <cell r="A273" t="str">
            <v>552180370800006463</v>
          </cell>
          <cell r="B273">
            <v>552180370</v>
          </cell>
          <cell r="C273" t="str">
            <v>COLAR DE EMBREAGEM</v>
          </cell>
          <cell r="D273" t="str">
            <v>MECA</v>
          </cell>
          <cell r="E273">
            <v>1</v>
          </cell>
          <cell r="F273" t="str">
            <v>NO</v>
          </cell>
          <cell r="G273">
            <v>0.248</v>
          </cell>
          <cell r="H273" t="str">
            <v>Part Dump</v>
          </cell>
          <cell r="I273" t="str">
            <v>Galpão 4</v>
          </cell>
          <cell r="J273">
            <v>1950</v>
          </cell>
          <cell r="K273" t="str">
            <v>ATIVO</v>
          </cell>
          <cell r="L273"/>
          <cell r="M273" t="str">
            <v>Capital Circulante</v>
          </cell>
          <cell r="N273" t="str">
            <v>Sourcing</v>
          </cell>
          <cell r="O273">
            <v>68265</v>
          </cell>
          <cell r="P273">
            <v>800006463</v>
          </cell>
          <cell r="Q273" t="str">
            <v>SCHAEFFLER</v>
          </cell>
          <cell r="R273" t="str">
            <v>Sorocaba</v>
          </cell>
          <cell r="S273" t="str">
            <v>SP</v>
          </cell>
          <cell r="T273" t="str">
            <v>Brasil</v>
          </cell>
          <cell r="U273">
            <v>1</v>
          </cell>
          <cell r="V273" t="str">
            <v>SCHAEFFLER-Sorocaba--SP-FCA-MECA</v>
          </cell>
          <cell r="W273" t="str">
            <v>SP</v>
          </cell>
          <cell r="X273" t="str">
            <v>Brazil</v>
          </cell>
          <cell r="Y273" t="str">
            <v>Supplier from GEMAP</v>
          </cell>
          <cell r="Z273" t="str">
            <v>World Sourced Parts</v>
          </cell>
          <cell r="AA273">
            <v>1.08</v>
          </cell>
          <cell r="AB273">
            <v>1.08</v>
          </cell>
          <cell r="AC273">
            <v>5</v>
          </cell>
          <cell r="AD273">
            <v>0</v>
          </cell>
          <cell r="AE273">
            <v>1.0799999999999998</v>
          </cell>
          <cell r="AF273" t="str">
            <v/>
          </cell>
          <cell r="AG273" t="str">
            <v>Elog F</v>
          </cell>
          <cell r="AH273" t="str">
            <v>TFH8</v>
          </cell>
          <cell r="AI273">
            <v>39</v>
          </cell>
          <cell r="AJ273" t="str">
            <v>Elog F</v>
          </cell>
          <cell r="AK273"/>
          <cell r="AL273"/>
          <cell r="AM273"/>
          <cell r="AN273" t="str">
            <v>TFH8</v>
          </cell>
          <cell r="AO273">
            <v>10</v>
          </cell>
          <cell r="AP273">
            <v>1</v>
          </cell>
          <cell r="AQ273">
            <v>4</v>
          </cell>
          <cell r="AR273">
            <v>18</v>
          </cell>
          <cell r="AS273">
            <v>220</v>
          </cell>
          <cell r="AT273">
            <v>28</v>
          </cell>
          <cell r="AU273">
            <v>280</v>
          </cell>
          <cell r="AV273">
            <v>39</v>
          </cell>
          <cell r="AW273">
            <v>0.4</v>
          </cell>
          <cell r="AX273">
            <v>0.3</v>
          </cell>
          <cell r="AY273">
            <v>0.15</v>
          </cell>
          <cell r="AZ273" t="str">
            <v>YES</v>
          </cell>
          <cell r="BA273">
            <v>10</v>
          </cell>
          <cell r="BB273">
            <v>5</v>
          </cell>
          <cell r="BC273">
            <v>2</v>
          </cell>
          <cell r="BD273">
            <v>3</v>
          </cell>
          <cell r="BE273">
            <v>3</v>
          </cell>
        </row>
        <row r="274">
          <cell r="A274" t="str">
            <v>463443540800000059</v>
          </cell>
          <cell r="B274">
            <v>463443540</v>
          </cell>
          <cell r="C274" t="str">
            <v>COLETOR DE ADMISSAO</v>
          </cell>
          <cell r="D274" t="str">
            <v>FIRE/GSE</v>
          </cell>
          <cell r="E274">
            <v>1</v>
          </cell>
          <cell r="F274" t="str">
            <v>NO</v>
          </cell>
          <cell r="G274">
            <v>4.1559999999999997</v>
          </cell>
          <cell r="H274" t="str">
            <v>Eper</v>
          </cell>
          <cell r="I274" t="str">
            <v>Galpão 9</v>
          </cell>
          <cell r="J274">
            <v>0</v>
          </cell>
          <cell r="K274" t="str">
            <v>INATIVO</v>
          </cell>
          <cell r="L274"/>
          <cell r="M274" t="str">
            <v>Capital Circulante</v>
          </cell>
          <cell r="N274" t="str">
            <v>INATIVO</v>
          </cell>
          <cell r="O274">
            <v>1097</v>
          </cell>
          <cell r="P274">
            <v>800000059</v>
          </cell>
          <cell r="Q274" t="str">
            <v>MAGNETI MARELLI SISTEMAS II</v>
          </cell>
          <cell r="R274" t="str">
            <v>Hortolandia</v>
          </cell>
          <cell r="S274" t="str">
            <v>SP</v>
          </cell>
          <cell r="T274" t="str">
            <v>Brasil</v>
          </cell>
          <cell r="U274">
            <v>1</v>
          </cell>
          <cell r="V274" t="str">
            <v>MAGNETI MARELLI SISTEMAS II-OUT-INATIVO-OUT-FIRE/GSE</v>
          </cell>
          <cell r="W274" t="str">
            <v>OUT</v>
          </cell>
          <cell r="X274" t="str">
            <v>OUT</v>
          </cell>
          <cell r="Y274" t="str">
            <v>Supplier from GEMAP</v>
          </cell>
          <cell r="Z274" t="str">
            <v>INATIVO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 t="str">
            <v/>
          </cell>
          <cell r="AG274" t="str">
            <v>PFEP Validado Op</v>
          </cell>
          <cell r="AH274" t="str">
            <v>T204</v>
          </cell>
          <cell r="AI274">
            <v>2</v>
          </cell>
          <cell r="AJ274" t="str">
            <v>PFEP Validado Op</v>
          </cell>
          <cell r="AK274"/>
          <cell r="AL274"/>
          <cell r="AM274"/>
          <cell r="AN274" t="str">
            <v>T204</v>
          </cell>
          <cell r="AO274">
            <v>0</v>
          </cell>
          <cell r="AP274">
            <v>1</v>
          </cell>
          <cell r="AQ274">
            <v>4</v>
          </cell>
          <cell r="AR274">
            <v>0</v>
          </cell>
          <cell r="AS274" t="b">
            <v>0</v>
          </cell>
          <cell r="AT274">
            <v>0</v>
          </cell>
          <cell r="AU274" t="b">
            <v>0</v>
          </cell>
          <cell r="AV274">
            <v>2</v>
          </cell>
          <cell r="AW274">
            <v>0.6</v>
          </cell>
          <cell r="AX274">
            <v>0.5</v>
          </cell>
          <cell r="AY274">
            <v>0.28000000000000003</v>
          </cell>
          <cell r="AZ274" t="str">
            <v>YES</v>
          </cell>
          <cell r="BA274">
            <v>4</v>
          </cell>
          <cell r="BB274">
            <v>3</v>
          </cell>
          <cell r="BC274">
            <v>2</v>
          </cell>
          <cell r="BD274">
            <v>3</v>
          </cell>
          <cell r="BE274">
            <v>5</v>
          </cell>
        </row>
        <row r="275">
          <cell r="A275" t="str">
            <v>463443550800000059</v>
          </cell>
          <cell r="B275">
            <v>463443550</v>
          </cell>
          <cell r="C275" t="str">
            <v>COLETOR DE ADMISSAO</v>
          </cell>
          <cell r="D275" t="str">
            <v>FIRE/GSE</v>
          </cell>
          <cell r="E275">
            <v>1</v>
          </cell>
          <cell r="F275" t="str">
            <v>NO</v>
          </cell>
          <cell r="G275">
            <v>4.7919999999999998</v>
          </cell>
          <cell r="H275" t="str">
            <v>Eper</v>
          </cell>
          <cell r="I275" t="str">
            <v>Galpão 9</v>
          </cell>
          <cell r="J275">
            <v>0</v>
          </cell>
          <cell r="K275" t="str">
            <v>INATIVO</v>
          </cell>
          <cell r="L275"/>
          <cell r="M275" t="str">
            <v>Capital Circulante</v>
          </cell>
          <cell r="N275" t="str">
            <v>INATIVO</v>
          </cell>
          <cell r="O275">
            <v>1097</v>
          </cell>
          <cell r="P275">
            <v>800000059</v>
          </cell>
          <cell r="Q275" t="str">
            <v>MAGNETI MARELLI SISTEMAS II</v>
          </cell>
          <cell r="R275" t="str">
            <v>Hortolandia</v>
          </cell>
          <cell r="S275" t="str">
            <v>SP</v>
          </cell>
          <cell r="T275" t="str">
            <v>Brasil</v>
          </cell>
          <cell r="U275">
            <v>1</v>
          </cell>
          <cell r="V275" t="str">
            <v>MAGNETI MARELLI SISTEMAS II-OUT-INATIVO-OUT-FIRE/GSE</v>
          </cell>
          <cell r="W275" t="str">
            <v>OUT</v>
          </cell>
          <cell r="X275" t="str">
            <v>OUT</v>
          </cell>
          <cell r="Y275" t="str">
            <v>Supplier from GEMAP</v>
          </cell>
          <cell r="Z275" t="str">
            <v>INATIVO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 t="str">
            <v/>
          </cell>
          <cell r="AG275" t="str">
            <v>Elog F</v>
          </cell>
          <cell r="AH275" t="str">
            <v>T204</v>
          </cell>
          <cell r="AI275">
            <v>2</v>
          </cell>
          <cell r="AJ275" t="str">
            <v>Elog F</v>
          </cell>
          <cell r="AK275"/>
          <cell r="AL275"/>
          <cell r="AM275"/>
          <cell r="AN275" t="str">
            <v>T204</v>
          </cell>
          <cell r="AO275">
            <v>0</v>
          </cell>
          <cell r="AP275">
            <v>1</v>
          </cell>
          <cell r="AQ275">
            <v>4</v>
          </cell>
          <cell r="AR275">
            <v>0</v>
          </cell>
          <cell r="AS275" t="b">
            <v>0</v>
          </cell>
          <cell r="AT275">
            <v>0</v>
          </cell>
          <cell r="AU275" t="b">
            <v>0</v>
          </cell>
          <cell r="AV275">
            <v>2</v>
          </cell>
          <cell r="AW275">
            <v>0.6</v>
          </cell>
          <cell r="AX275">
            <v>0.5</v>
          </cell>
          <cell r="AY275">
            <v>0.28000000000000003</v>
          </cell>
          <cell r="AZ275" t="str">
            <v>YES</v>
          </cell>
          <cell r="BA275">
            <v>4</v>
          </cell>
          <cell r="BB275">
            <v>3</v>
          </cell>
          <cell r="BC275">
            <v>2</v>
          </cell>
          <cell r="BD275">
            <v>3</v>
          </cell>
          <cell r="BE275">
            <v>5</v>
          </cell>
        </row>
        <row r="276">
          <cell r="A276" t="str">
            <v>463501220800000059</v>
          </cell>
          <cell r="B276">
            <v>463501220</v>
          </cell>
          <cell r="C276" t="str">
            <v>COLETOR DE ADMISSAO</v>
          </cell>
          <cell r="D276" t="str">
            <v>FIRE/GSE</v>
          </cell>
          <cell r="E276">
            <v>1</v>
          </cell>
          <cell r="F276" t="str">
            <v>NO</v>
          </cell>
          <cell r="G276">
            <v>5.0720000000000001</v>
          </cell>
          <cell r="H276" t="str">
            <v>Part Dump</v>
          </cell>
          <cell r="I276" t="str">
            <v>Galpão 9</v>
          </cell>
          <cell r="J276">
            <v>0</v>
          </cell>
          <cell r="K276" t="str">
            <v>ATIVO</v>
          </cell>
          <cell r="L276"/>
          <cell r="M276" t="str">
            <v>Capital Circulante</v>
          </cell>
          <cell r="N276" t="str">
            <v>Sourcing</v>
          </cell>
          <cell r="O276">
            <v>1097</v>
          </cell>
          <cell r="P276">
            <v>800000059</v>
          </cell>
          <cell r="Q276" t="str">
            <v>MAGNETI MARELLI SISTEMAS II</v>
          </cell>
          <cell r="R276" t="str">
            <v>Hortolandia</v>
          </cell>
          <cell r="S276" t="str">
            <v>SP</v>
          </cell>
          <cell r="T276" t="str">
            <v>Brasil</v>
          </cell>
          <cell r="U276">
            <v>1</v>
          </cell>
          <cell r="V276" t="str">
            <v>MAGNETI MARELLI SISTEMAS II-Hortolandia--SP-FCA-FIRE/GSE</v>
          </cell>
          <cell r="W276" t="str">
            <v>SP</v>
          </cell>
          <cell r="X276" t="str">
            <v>Brazil</v>
          </cell>
          <cell r="Y276" t="str">
            <v>Supplier from GEMAP</v>
          </cell>
          <cell r="Z276" t="str">
            <v>World Sourced Parts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 t="str">
            <v/>
          </cell>
          <cell r="AG276" t="str">
            <v>Elog F</v>
          </cell>
          <cell r="AH276" t="str">
            <v>T230</v>
          </cell>
          <cell r="AI276">
            <v>2</v>
          </cell>
          <cell r="AJ276" t="str">
            <v>Elog F</v>
          </cell>
          <cell r="AK276"/>
          <cell r="AL276"/>
          <cell r="AM276"/>
          <cell r="AN276" t="str">
            <v>T230</v>
          </cell>
          <cell r="AO276">
            <v>0</v>
          </cell>
          <cell r="AP276">
            <v>5</v>
          </cell>
          <cell r="AQ276">
            <v>4</v>
          </cell>
          <cell r="AR276">
            <v>18</v>
          </cell>
          <cell r="AS276">
            <v>0</v>
          </cell>
          <cell r="AT276">
            <v>28</v>
          </cell>
          <cell r="AU276">
            <v>0</v>
          </cell>
          <cell r="AV276">
            <v>2</v>
          </cell>
          <cell r="AW276">
            <v>0.6</v>
          </cell>
          <cell r="AX276">
            <v>0.5</v>
          </cell>
          <cell r="AY276">
            <v>0.4</v>
          </cell>
          <cell r="AZ276" t="str">
            <v>YES</v>
          </cell>
          <cell r="BA276">
            <v>4</v>
          </cell>
          <cell r="BB276">
            <v>5</v>
          </cell>
          <cell r="BC276">
            <v>2</v>
          </cell>
          <cell r="BD276">
            <v>3</v>
          </cell>
          <cell r="BE276">
            <v>5</v>
          </cell>
        </row>
        <row r="277">
          <cell r="A277" t="str">
            <v>463504300800000059</v>
          </cell>
          <cell r="B277">
            <v>463504300</v>
          </cell>
          <cell r="C277" t="str">
            <v>COLETOR DE ADMISSAO</v>
          </cell>
          <cell r="D277" t="str">
            <v>FIRE/GSE</v>
          </cell>
          <cell r="E277">
            <v>1</v>
          </cell>
          <cell r="F277" t="str">
            <v>NO</v>
          </cell>
          <cell r="G277">
            <v>5.0720000000000001</v>
          </cell>
          <cell r="H277" t="str">
            <v>Part Dump</v>
          </cell>
          <cell r="I277" t="str">
            <v>Galpão 89</v>
          </cell>
          <cell r="J277">
            <v>0</v>
          </cell>
          <cell r="K277" t="str">
            <v>ATIVO</v>
          </cell>
          <cell r="L277"/>
          <cell r="M277" t="str">
            <v>Capital Circulante</v>
          </cell>
          <cell r="N277" t="str">
            <v>Sourcing</v>
          </cell>
          <cell r="O277">
            <v>1097</v>
          </cell>
          <cell r="P277">
            <v>800000059</v>
          </cell>
          <cell r="Q277" t="str">
            <v>MAGNETI MARELLI SISTEMAS II</v>
          </cell>
          <cell r="R277" t="str">
            <v>Hortolandia</v>
          </cell>
          <cell r="S277" t="str">
            <v>SP</v>
          </cell>
          <cell r="T277" t="str">
            <v>Brasil</v>
          </cell>
          <cell r="U277">
            <v>1</v>
          </cell>
          <cell r="V277" t="str">
            <v>MAGNETI MARELLI SISTEMAS II-Hortolandia--SP-FCA-FIRE/GSE</v>
          </cell>
          <cell r="W277" t="str">
            <v>SP</v>
          </cell>
          <cell r="X277" t="str">
            <v>Brazil</v>
          </cell>
          <cell r="Y277" t="str">
            <v>Supplier from GEMAP</v>
          </cell>
          <cell r="Z277" t="str">
            <v>World Sourced Parts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 t="str">
            <v/>
          </cell>
          <cell r="AG277" t="str">
            <v>Elog F</v>
          </cell>
          <cell r="AH277" t="str">
            <v>T230</v>
          </cell>
          <cell r="AI277">
            <v>2</v>
          </cell>
          <cell r="AJ277" t="str">
            <v>Elog F</v>
          </cell>
          <cell r="AK277"/>
          <cell r="AL277"/>
          <cell r="AM277"/>
          <cell r="AN277" t="str">
            <v>T230</v>
          </cell>
          <cell r="AO277">
            <v>0</v>
          </cell>
          <cell r="AP277">
            <v>5</v>
          </cell>
          <cell r="AQ277">
            <v>4</v>
          </cell>
          <cell r="AR277">
            <v>18</v>
          </cell>
          <cell r="AS277">
            <v>0</v>
          </cell>
          <cell r="AT277">
            <v>28</v>
          </cell>
          <cell r="AU277">
            <v>0</v>
          </cell>
          <cell r="AV277">
            <v>2</v>
          </cell>
          <cell r="AW277">
            <v>0.6</v>
          </cell>
          <cell r="AX277">
            <v>0.5</v>
          </cell>
          <cell r="AY277">
            <v>0.4</v>
          </cell>
          <cell r="AZ277" t="str">
            <v>YES</v>
          </cell>
          <cell r="BA277">
            <v>4</v>
          </cell>
          <cell r="BB277">
            <v>5</v>
          </cell>
          <cell r="BC277">
            <v>2</v>
          </cell>
          <cell r="BD277">
            <v>3</v>
          </cell>
          <cell r="BE277">
            <v>5</v>
          </cell>
        </row>
        <row r="278">
          <cell r="A278" t="str">
            <v>463513860800000059</v>
          </cell>
          <cell r="B278">
            <v>463513860</v>
          </cell>
          <cell r="C278" t="str">
            <v>COLETOR DE ADMISSAO</v>
          </cell>
          <cell r="D278" t="str">
            <v>FIRE/GSE</v>
          </cell>
          <cell r="E278">
            <v>1</v>
          </cell>
          <cell r="F278" t="str">
            <v>YES</v>
          </cell>
          <cell r="G278">
            <v>4</v>
          </cell>
          <cell r="H278" t="str">
            <v>Eper</v>
          </cell>
          <cell r="I278" t="str">
            <v>Galpão 89</v>
          </cell>
          <cell r="J278">
            <v>0</v>
          </cell>
          <cell r="K278" t="str">
            <v>INATIVO</v>
          </cell>
          <cell r="L278"/>
          <cell r="M278" t="str">
            <v>Capital Circulante</v>
          </cell>
          <cell r="N278" t="str">
            <v>INATIVO</v>
          </cell>
          <cell r="O278">
            <v>1097</v>
          </cell>
          <cell r="P278">
            <v>800000059</v>
          </cell>
          <cell r="Q278" t="str">
            <v>MAGNETI MARELLI SISTEMAS II</v>
          </cell>
          <cell r="R278" t="str">
            <v>Hortolandia</v>
          </cell>
          <cell r="S278" t="str">
            <v>SP</v>
          </cell>
          <cell r="T278" t="str">
            <v>Brasil</v>
          </cell>
          <cell r="U278">
            <v>1</v>
          </cell>
          <cell r="V278" t="str">
            <v>MAGNETI MARELLI SISTEMAS II-OUT-INATIVO-OUT-FIRE/GSE</v>
          </cell>
          <cell r="W278" t="str">
            <v>OUT</v>
          </cell>
          <cell r="X278" t="str">
            <v>OUT</v>
          </cell>
          <cell r="Y278" t="str">
            <v>Supplier from GEMAP</v>
          </cell>
          <cell r="Z278" t="str">
            <v>INATIVO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 t="str">
            <v/>
          </cell>
          <cell r="AG278" t="str">
            <v>Similarity same part</v>
          </cell>
          <cell r="AH278" t="str">
            <v>T204</v>
          </cell>
          <cell r="AI278">
            <v>2</v>
          </cell>
          <cell r="AJ278" t="str">
            <v>Similarity same part</v>
          </cell>
          <cell r="AK278"/>
          <cell r="AL278"/>
          <cell r="AM278"/>
          <cell r="AN278" t="str">
            <v>T204</v>
          </cell>
          <cell r="AO278">
            <v>0</v>
          </cell>
          <cell r="AP278">
            <v>1</v>
          </cell>
          <cell r="AQ278">
            <v>4</v>
          </cell>
          <cell r="AR278">
            <v>0</v>
          </cell>
          <cell r="AS278" t="b">
            <v>0</v>
          </cell>
          <cell r="AT278">
            <v>0</v>
          </cell>
          <cell r="AU278" t="b">
            <v>0</v>
          </cell>
          <cell r="AV278">
            <v>2</v>
          </cell>
          <cell r="AW278">
            <v>0.6</v>
          </cell>
          <cell r="AX278">
            <v>0.5</v>
          </cell>
          <cell r="AY278">
            <v>0.28000000000000003</v>
          </cell>
          <cell r="AZ278" t="str">
            <v>YES</v>
          </cell>
          <cell r="BA278">
            <v>4</v>
          </cell>
          <cell r="BB278">
            <v>3</v>
          </cell>
          <cell r="BC278">
            <v>2</v>
          </cell>
          <cell r="BD278">
            <v>3</v>
          </cell>
          <cell r="BE278">
            <v>5</v>
          </cell>
        </row>
        <row r="279">
          <cell r="A279" t="str">
            <v>463526230800000059</v>
          </cell>
          <cell r="B279">
            <v>463526230</v>
          </cell>
          <cell r="C279" t="str">
            <v>COLETOR DE ADMISSAO</v>
          </cell>
          <cell r="D279" t="str">
            <v>FIRE/GSE</v>
          </cell>
          <cell r="E279">
            <v>1</v>
          </cell>
          <cell r="F279" t="str">
            <v>NO</v>
          </cell>
          <cell r="G279">
            <v>5.0720000000000001</v>
          </cell>
          <cell r="H279" t="str">
            <v>Part Dump</v>
          </cell>
          <cell r="I279"/>
          <cell r="J279">
            <v>0</v>
          </cell>
          <cell r="K279" t="str">
            <v>INATIVO</v>
          </cell>
          <cell r="L279"/>
          <cell r="M279" t="str">
            <v>Capital Circulante</v>
          </cell>
          <cell r="N279" t="str">
            <v>INATIVO</v>
          </cell>
          <cell r="O279">
            <v>1097</v>
          </cell>
          <cell r="P279">
            <v>800000059</v>
          </cell>
          <cell r="Q279" t="str">
            <v>MAGNETI MARELLI SISTEMAS II</v>
          </cell>
          <cell r="R279" t="str">
            <v>Hortolandia</v>
          </cell>
          <cell r="S279" t="str">
            <v>SP</v>
          </cell>
          <cell r="T279" t="str">
            <v>Brasil</v>
          </cell>
          <cell r="U279">
            <v>1</v>
          </cell>
          <cell r="V279" t="str">
            <v>MAGNETI MARELLI SISTEMAS II-OUT-INATIVO-OUT-FIRE/GSE</v>
          </cell>
          <cell r="W279" t="str">
            <v>OUT</v>
          </cell>
          <cell r="X279" t="str">
            <v>OUT</v>
          </cell>
          <cell r="Y279" t="str">
            <v>Supplier from GEMAP</v>
          </cell>
          <cell r="Z279" t="str">
            <v>INATIVO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 t="str">
            <v/>
          </cell>
          <cell r="AG279">
            <v>0</v>
          </cell>
          <cell r="AH279"/>
          <cell r="AI279"/>
          <cell r="AJ279"/>
          <cell r="AK279"/>
          <cell r="AL279"/>
          <cell r="AM279"/>
          <cell r="AN279">
            <v>0</v>
          </cell>
          <cell r="AO279">
            <v>0</v>
          </cell>
          <cell r="AP279">
            <v>1</v>
          </cell>
          <cell r="AQ279">
            <v>4</v>
          </cell>
          <cell r="AR279">
            <v>0</v>
          </cell>
          <cell r="AS279" t="b">
            <v>0</v>
          </cell>
          <cell r="AT279">
            <v>0</v>
          </cell>
          <cell r="AU279" t="b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 t="str">
            <v>NO</v>
          </cell>
          <cell r="BA279" t="str">
            <v/>
          </cell>
          <cell r="BB279" t="str">
            <v/>
          </cell>
          <cell r="BC279">
            <v>0</v>
          </cell>
          <cell r="BD279">
            <v>0</v>
          </cell>
          <cell r="BE279">
            <v>0</v>
          </cell>
        </row>
        <row r="280">
          <cell r="A280" t="str">
            <v>463526890800000059</v>
          </cell>
          <cell r="B280">
            <v>463526890</v>
          </cell>
          <cell r="C280" t="str">
            <v>COLETOR DE ADMISSAO</v>
          </cell>
          <cell r="D280" t="str">
            <v>FIRE/GSE</v>
          </cell>
          <cell r="E280">
            <v>1</v>
          </cell>
          <cell r="F280" t="str">
            <v>NO</v>
          </cell>
          <cell r="G280">
            <v>4.8099999999999996</v>
          </cell>
          <cell r="H280" t="str">
            <v>Part Dump</v>
          </cell>
          <cell r="I280" t="str">
            <v>Galpão 9</v>
          </cell>
          <cell r="J280">
            <v>0</v>
          </cell>
          <cell r="K280" t="str">
            <v>ATIVO</v>
          </cell>
          <cell r="L280"/>
          <cell r="M280" t="str">
            <v>Capital Circulante</v>
          </cell>
          <cell r="N280" t="str">
            <v>Sourcing</v>
          </cell>
          <cell r="O280">
            <v>1097</v>
          </cell>
          <cell r="P280">
            <v>800000059</v>
          </cell>
          <cell r="Q280" t="str">
            <v>MAGNETI MARELLI SISTEMAS II</v>
          </cell>
          <cell r="R280" t="str">
            <v>Hortolandia</v>
          </cell>
          <cell r="S280" t="str">
            <v>SP</v>
          </cell>
          <cell r="T280" t="str">
            <v>Brasil</v>
          </cell>
          <cell r="U280">
            <v>1</v>
          </cell>
          <cell r="V280" t="str">
            <v>MAGNETI MARELLI SISTEMAS II-Hortolandia--SP-FCA-FIRE/GSE</v>
          </cell>
          <cell r="W280" t="str">
            <v>SP</v>
          </cell>
          <cell r="X280" t="str">
            <v>Brazil</v>
          </cell>
          <cell r="Y280" t="str">
            <v>Supplier from GEMAP</v>
          </cell>
          <cell r="Z280" t="str">
            <v>World Sourced Parts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 t="str">
            <v/>
          </cell>
          <cell r="AG280" t="str">
            <v>Similarity same part</v>
          </cell>
          <cell r="AH280" t="str">
            <v>T204</v>
          </cell>
          <cell r="AI280">
            <v>2</v>
          </cell>
          <cell r="AJ280" t="str">
            <v>Similarity same part</v>
          </cell>
          <cell r="AK280"/>
          <cell r="AL280"/>
          <cell r="AM280"/>
          <cell r="AN280" t="str">
            <v>T204</v>
          </cell>
          <cell r="AO280">
            <v>0</v>
          </cell>
          <cell r="AP280">
            <v>5</v>
          </cell>
          <cell r="AQ280">
            <v>4</v>
          </cell>
          <cell r="AR280">
            <v>18</v>
          </cell>
          <cell r="AS280">
            <v>0</v>
          </cell>
          <cell r="AT280">
            <v>28</v>
          </cell>
          <cell r="AU280">
            <v>0</v>
          </cell>
          <cell r="AV280">
            <v>2</v>
          </cell>
          <cell r="AW280">
            <v>0.6</v>
          </cell>
          <cell r="AX280">
            <v>0.5</v>
          </cell>
          <cell r="AY280">
            <v>0.28000000000000003</v>
          </cell>
          <cell r="AZ280" t="str">
            <v>YES</v>
          </cell>
          <cell r="BA280">
            <v>4</v>
          </cell>
          <cell r="BB280">
            <v>3</v>
          </cell>
          <cell r="BC280">
            <v>2</v>
          </cell>
          <cell r="BD280">
            <v>3</v>
          </cell>
          <cell r="BE280">
            <v>5</v>
          </cell>
        </row>
        <row r="281">
          <cell r="A281" t="str">
            <v>463534080800000059</v>
          </cell>
          <cell r="B281">
            <v>463534080</v>
          </cell>
          <cell r="C281" t="str">
            <v>COLETOR DE ADMISSAO</v>
          </cell>
          <cell r="D281" t="str">
            <v>FIRE/GSE</v>
          </cell>
          <cell r="E281">
            <v>1</v>
          </cell>
          <cell r="F281" t="str">
            <v>NO</v>
          </cell>
          <cell r="G281">
            <v>4.8099999999999996</v>
          </cell>
          <cell r="H281" t="str">
            <v>Part Dump</v>
          </cell>
          <cell r="I281" t="str">
            <v>Galpão 9</v>
          </cell>
          <cell r="J281">
            <v>0</v>
          </cell>
          <cell r="K281" t="str">
            <v>ATIVO</v>
          </cell>
          <cell r="L281"/>
          <cell r="M281" t="str">
            <v>Capital Circulante</v>
          </cell>
          <cell r="N281" t="str">
            <v>Sourcing</v>
          </cell>
          <cell r="O281">
            <v>1097</v>
          </cell>
          <cell r="P281">
            <v>800000059</v>
          </cell>
          <cell r="Q281" t="str">
            <v>MAGNETI MARELLI SISTEMAS II</v>
          </cell>
          <cell r="R281" t="str">
            <v>Hortolandia</v>
          </cell>
          <cell r="S281" t="str">
            <v>SP</v>
          </cell>
          <cell r="T281" t="str">
            <v>Brasil</v>
          </cell>
          <cell r="U281">
            <v>1</v>
          </cell>
          <cell r="V281" t="str">
            <v>MAGNETI MARELLI SISTEMAS II-Hortolandia--SP-FCA-FIRE/GSE</v>
          </cell>
          <cell r="W281" t="str">
            <v>SP</v>
          </cell>
          <cell r="X281" t="str">
            <v>Brazil</v>
          </cell>
          <cell r="Y281" t="str">
            <v>Supplier from GEMAP</v>
          </cell>
          <cell r="Z281" t="str">
            <v>World Sourced Parts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 t="str">
            <v/>
          </cell>
          <cell r="AG281" t="str">
            <v>Similarity same part</v>
          </cell>
          <cell r="AH281" t="str">
            <v>T204</v>
          </cell>
          <cell r="AI281">
            <v>2</v>
          </cell>
          <cell r="AJ281" t="str">
            <v>Similarity same part</v>
          </cell>
          <cell r="AK281"/>
          <cell r="AL281"/>
          <cell r="AM281"/>
          <cell r="AN281" t="str">
            <v>T204</v>
          </cell>
          <cell r="AO281">
            <v>0</v>
          </cell>
          <cell r="AP281">
            <v>5</v>
          </cell>
          <cell r="AQ281">
            <v>4</v>
          </cell>
          <cell r="AR281">
            <v>18</v>
          </cell>
          <cell r="AS281">
            <v>0</v>
          </cell>
          <cell r="AT281">
            <v>28</v>
          </cell>
          <cell r="AU281">
            <v>0</v>
          </cell>
          <cell r="AV281">
            <v>2</v>
          </cell>
          <cell r="AW281">
            <v>0.6</v>
          </cell>
          <cell r="AX281">
            <v>0.5</v>
          </cell>
          <cell r="AY281">
            <v>0.28000000000000003</v>
          </cell>
          <cell r="AZ281" t="str">
            <v>YES</v>
          </cell>
          <cell r="BA281">
            <v>4</v>
          </cell>
          <cell r="BB281">
            <v>3</v>
          </cell>
          <cell r="BC281">
            <v>2</v>
          </cell>
          <cell r="BD281">
            <v>3</v>
          </cell>
          <cell r="BE281">
            <v>5</v>
          </cell>
        </row>
        <row r="282">
          <cell r="A282" t="str">
            <v>463443560800000059</v>
          </cell>
          <cell r="B282">
            <v>463443560</v>
          </cell>
          <cell r="C282" t="str">
            <v>COLETOR DE ADMISSAO BZ</v>
          </cell>
          <cell r="D282" t="str">
            <v>FIRE/GSE</v>
          </cell>
          <cell r="E282">
            <v>1</v>
          </cell>
          <cell r="F282" t="str">
            <v>NO</v>
          </cell>
          <cell r="G282">
            <v>4.93</v>
          </cell>
          <cell r="H282" t="str">
            <v>Part Dump</v>
          </cell>
          <cell r="I282" t="str">
            <v>Galpão 9</v>
          </cell>
          <cell r="J282">
            <v>0</v>
          </cell>
          <cell r="K282" t="str">
            <v>ATIVO</v>
          </cell>
          <cell r="L282"/>
          <cell r="M282" t="str">
            <v>Capital Circulante</v>
          </cell>
          <cell r="N282" t="str">
            <v>Sourcing</v>
          </cell>
          <cell r="O282">
            <v>1097</v>
          </cell>
          <cell r="P282">
            <v>800000059</v>
          </cell>
          <cell r="Q282" t="str">
            <v>MAGNETI MARELLI SISTEMAS II</v>
          </cell>
          <cell r="R282" t="str">
            <v>Hortolandia</v>
          </cell>
          <cell r="S282" t="str">
            <v>SP</v>
          </cell>
          <cell r="T282" t="str">
            <v>Brasil</v>
          </cell>
          <cell r="U282">
            <v>1</v>
          </cell>
          <cell r="V282" t="str">
            <v>MAGNETI MARELLI SISTEMAS II-Hortolandia--SP-FCA-FIRE/GSE</v>
          </cell>
          <cell r="W282" t="str">
            <v>SP</v>
          </cell>
          <cell r="X282" t="str">
            <v>Brazil</v>
          </cell>
          <cell r="Y282" t="str">
            <v>Supplier from GEMAP</v>
          </cell>
          <cell r="Z282" t="str">
            <v>World Sourced Parts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 t="str">
            <v/>
          </cell>
          <cell r="AG282" t="str">
            <v>Elog F</v>
          </cell>
          <cell r="AH282" t="str">
            <v>T204</v>
          </cell>
          <cell r="AI282">
            <v>2</v>
          </cell>
          <cell r="AJ282" t="str">
            <v>Elog F</v>
          </cell>
          <cell r="AK282"/>
          <cell r="AL282"/>
          <cell r="AM282"/>
          <cell r="AN282" t="str">
            <v>T204</v>
          </cell>
          <cell r="AO282">
            <v>0</v>
          </cell>
          <cell r="AP282">
            <v>5</v>
          </cell>
          <cell r="AQ282">
            <v>4</v>
          </cell>
          <cell r="AR282">
            <v>18</v>
          </cell>
          <cell r="AS282">
            <v>0</v>
          </cell>
          <cell r="AT282">
            <v>28</v>
          </cell>
          <cell r="AU282">
            <v>0</v>
          </cell>
          <cell r="AV282">
            <v>2</v>
          </cell>
          <cell r="AW282">
            <v>0.6</v>
          </cell>
          <cell r="AX282">
            <v>0.5</v>
          </cell>
          <cell r="AY282">
            <v>0.28000000000000003</v>
          </cell>
          <cell r="AZ282" t="str">
            <v>YES</v>
          </cell>
          <cell r="BA282">
            <v>4</v>
          </cell>
          <cell r="BB282">
            <v>3</v>
          </cell>
          <cell r="BC282">
            <v>2</v>
          </cell>
          <cell r="BD282">
            <v>3</v>
          </cell>
          <cell r="BE282">
            <v>5</v>
          </cell>
        </row>
        <row r="283">
          <cell r="A283" t="str">
            <v>463497420800000059</v>
          </cell>
          <cell r="B283">
            <v>463497420</v>
          </cell>
          <cell r="C283" t="str">
            <v>COLETOR DE ADMISSAO COMPLETO</v>
          </cell>
          <cell r="D283" t="str">
            <v>FIRE/GSE</v>
          </cell>
          <cell r="E283">
            <v>1</v>
          </cell>
          <cell r="F283" t="str">
            <v>NO</v>
          </cell>
          <cell r="G283">
            <v>4.8099999999999996</v>
          </cell>
          <cell r="H283" t="str">
            <v>Part Dump</v>
          </cell>
          <cell r="I283" t="str">
            <v>Galpão 9</v>
          </cell>
          <cell r="J283">
            <v>0</v>
          </cell>
          <cell r="K283" t="str">
            <v>ATIVO</v>
          </cell>
          <cell r="L283"/>
          <cell r="M283" t="str">
            <v>Capital Circulante</v>
          </cell>
          <cell r="N283" t="str">
            <v>Sourcing</v>
          </cell>
          <cell r="O283">
            <v>1097</v>
          </cell>
          <cell r="P283">
            <v>800000059</v>
          </cell>
          <cell r="Q283" t="str">
            <v>MAGNETI MARELLI SISTEMAS II</v>
          </cell>
          <cell r="R283" t="str">
            <v>Hortolandia</v>
          </cell>
          <cell r="S283" t="str">
            <v>SP</v>
          </cell>
          <cell r="T283" t="str">
            <v>Brasil</v>
          </cell>
          <cell r="U283">
            <v>1</v>
          </cell>
          <cell r="V283" t="str">
            <v>MAGNETI MARELLI SISTEMAS II-Hortolandia--SP-FCA-FIRE/GSE</v>
          </cell>
          <cell r="W283" t="str">
            <v>SP</v>
          </cell>
          <cell r="X283" t="str">
            <v>Brazil</v>
          </cell>
          <cell r="Y283" t="str">
            <v>Supplier from GEMAP</v>
          </cell>
          <cell r="Z283" t="str">
            <v>World Sourced Parts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 t="str">
            <v/>
          </cell>
          <cell r="AG283" t="str">
            <v>PFEP Validado Op</v>
          </cell>
          <cell r="AH283" t="str">
            <v>T204</v>
          </cell>
          <cell r="AI283">
            <v>2</v>
          </cell>
          <cell r="AJ283" t="str">
            <v>PFEP Validado Op</v>
          </cell>
          <cell r="AK283"/>
          <cell r="AL283"/>
          <cell r="AM283"/>
          <cell r="AN283" t="str">
            <v>T204</v>
          </cell>
          <cell r="AO283">
            <v>0</v>
          </cell>
          <cell r="AP283">
            <v>5</v>
          </cell>
          <cell r="AQ283">
            <v>4</v>
          </cell>
          <cell r="AR283">
            <v>18</v>
          </cell>
          <cell r="AS283">
            <v>0</v>
          </cell>
          <cell r="AT283">
            <v>28</v>
          </cell>
          <cell r="AU283">
            <v>0</v>
          </cell>
          <cell r="AV283">
            <v>2</v>
          </cell>
          <cell r="AW283">
            <v>0.6</v>
          </cell>
          <cell r="AX283">
            <v>0.5</v>
          </cell>
          <cell r="AY283">
            <v>0.28000000000000003</v>
          </cell>
          <cell r="AZ283" t="str">
            <v>YES</v>
          </cell>
          <cell r="BA283">
            <v>4</v>
          </cell>
          <cell r="BB283">
            <v>3</v>
          </cell>
          <cell r="BC283">
            <v>2</v>
          </cell>
          <cell r="BD283">
            <v>3</v>
          </cell>
          <cell r="BE283">
            <v>5</v>
          </cell>
        </row>
        <row r="284">
          <cell r="A284" t="str">
            <v>463361880800006408</v>
          </cell>
          <cell r="B284">
            <v>463361880</v>
          </cell>
          <cell r="C284" t="str">
            <v>COLETOR DE ADMISSAO COMPLETO</v>
          </cell>
          <cell r="D284" t="str">
            <v>FIRE/GSE</v>
          </cell>
          <cell r="E284">
            <v>1</v>
          </cell>
          <cell r="F284" t="str">
            <v>NO</v>
          </cell>
          <cell r="G284">
            <v>4.8099999999999996</v>
          </cell>
          <cell r="H284" t="str">
            <v>Part Dump</v>
          </cell>
          <cell r="I284" t="str">
            <v>Galpão 9</v>
          </cell>
          <cell r="J284">
            <v>0</v>
          </cell>
          <cell r="K284" t="str">
            <v>ATIVO</v>
          </cell>
          <cell r="L284"/>
          <cell r="M284" t="str">
            <v>Capital Circulante</v>
          </cell>
          <cell r="N284" t="str">
            <v>Sourcing</v>
          </cell>
          <cell r="O284">
            <v>64680</v>
          </cell>
          <cell r="P284">
            <v>800006408</v>
          </cell>
          <cell r="Q284" t="str">
            <v>ROBERT BOSCH</v>
          </cell>
          <cell r="R284" t="str">
            <v>Campinas</v>
          </cell>
          <cell r="S284" t="str">
            <v>SP</v>
          </cell>
          <cell r="T284" t="str">
            <v>Brasil</v>
          </cell>
          <cell r="U284">
            <v>1</v>
          </cell>
          <cell r="V284" t="str">
            <v>ROBERT BOSCH-Campinas--SP-FCA-FIRE/GSE</v>
          </cell>
          <cell r="W284" t="str">
            <v>SP</v>
          </cell>
          <cell r="X284" t="str">
            <v>Brazil</v>
          </cell>
          <cell r="Y284" t="str">
            <v>Supplier from GEMAP</v>
          </cell>
          <cell r="Z284" t="str">
            <v>World Sourced Parts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 t="str">
            <v/>
          </cell>
          <cell r="AG284" t="str">
            <v>Elog F</v>
          </cell>
          <cell r="AH284" t="str">
            <v>T000</v>
          </cell>
          <cell r="AI284">
            <v>2</v>
          </cell>
          <cell r="AJ284" t="str">
            <v>Elog F</v>
          </cell>
          <cell r="AK284"/>
          <cell r="AL284"/>
          <cell r="AM284"/>
          <cell r="AN284" t="str">
            <v>T000</v>
          </cell>
          <cell r="AO284">
            <v>0</v>
          </cell>
          <cell r="AP284">
            <v>1</v>
          </cell>
          <cell r="AQ284">
            <v>4</v>
          </cell>
          <cell r="AR284">
            <v>18</v>
          </cell>
          <cell r="AS284">
            <v>0</v>
          </cell>
          <cell r="AT284">
            <v>28</v>
          </cell>
          <cell r="AU284">
            <v>0</v>
          </cell>
          <cell r="AV284">
            <v>2</v>
          </cell>
          <cell r="AW284">
            <v>0.6</v>
          </cell>
          <cell r="AX284">
            <v>0.5</v>
          </cell>
          <cell r="AY284">
            <v>0.22</v>
          </cell>
          <cell r="AZ284" t="str">
            <v>YES</v>
          </cell>
          <cell r="BA284">
            <v>4</v>
          </cell>
          <cell r="BB284">
            <v>4</v>
          </cell>
          <cell r="BC284">
            <v>2</v>
          </cell>
          <cell r="BD284">
            <v>3</v>
          </cell>
          <cell r="BE284">
            <v>3</v>
          </cell>
        </row>
        <row r="285">
          <cell r="A285" t="str">
            <v>463361890800006408</v>
          </cell>
          <cell r="B285">
            <v>463361890</v>
          </cell>
          <cell r="C285" t="str">
            <v>COLETOR DE ADMISSAO COMPLETO</v>
          </cell>
          <cell r="D285" t="str">
            <v>FIRE/GSE</v>
          </cell>
          <cell r="E285">
            <v>1</v>
          </cell>
          <cell r="F285" t="str">
            <v>NO</v>
          </cell>
          <cell r="G285">
            <v>3.1840000000000002</v>
          </cell>
          <cell r="H285" t="str">
            <v>Eper</v>
          </cell>
          <cell r="I285"/>
          <cell r="J285">
            <v>0</v>
          </cell>
          <cell r="K285" t="str">
            <v>INATIVO</v>
          </cell>
          <cell r="L285"/>
          <cell r="M285" t="str">
            <v>Capital Circulante</v>
          </cell>
          <cell r="N285" t="str">
            <v>INATIVO</v>
          </cell>
          <cell r="O285">
            <v>64680</v>
          </cell>
          <cell r="P285">
            <v>800006408</v>
          </cell>
          <cell r="Q285" t="str">
            <v>ROBERT BOSCH</v>
          </cell>
          <cell r="R285" t="str">
            <v>Campinas</v>
          </cell>
          <cell r="S285" t="str">
            <v>SP</v>
          </cell>
          <cell r="T285" t="str">
            <v>Brasil</v>
          </cell>
          <cell r="U285">
            <v>1</v>
          </cell>
          <cell r="V285" t="str">
            <v>ROBERT BOSCH-OUT-INATIVO-OUT-FIRE/GSE</v>
          </cell>
          <cell r="W285" t="str">
            <v>OUT</v>
          </cell>
          <cell r="X285" t="str">
            <v>OUT</v>
          </cell>
          <cell r="Y285" t="str">
            <v>Supplier from GEMAP</v>
          </cell>
          <cell r="Z285" t="str">
            <v>INATIVO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/>
          <cell r="AG285" t="str">
            <v>Elog F</v>
          </cell>
          <cell r="AH285" t="str">
            <v>T000</v>
          </cell>
          <cell r="AI285">
            <v>2</v>
          </cell>
          <cell r="AJ285" t="str">
            <v>Elog F</v>
          </cell>
          <cell r="AK285"/>
          <cell r="AL285"/>
          <cell r="AM285"/>
          <cell r="AN285" t="str">
            <v>T000</v>
          </cell>
          <cell r="AO285">
            <v>0</v>
          </cell>
          <cell r="AP285">
            <v>1</v>
          </cell>
          <cell r="AQ285">
            <v>4</v>
          </cell>
          <cell r="AR285">
            <v>0</v>
          </cell>
          <cell r="AS285" t="b">
            <v>0</v>
          </cell>
          <cell r="AT285">
            <v>0</v>
          </cell>
          <cell r="AU285" t="b">
            <v>0</v>
          </cell>
          <cell r="AV285">
            <v>2</v>
          </cell>
          <cell r="AW285">
            <v>0.6</v>
          </cell>
          <cell r="AX285">
            <v>0.5</v>
          </cell>
          <cell r="AY285">
            <v>0.22</v>
          </cell>
          <cell r="AZ285" t="str">
            <v>YES</v>
          </cell>
          <cell r="BA285">
            <v>4</v>
          </cell>
          <cell r="BB285">
            <v>4</v>
          </cell>
          <cell r="BC285">
            <v>2</v>
          </cell>
          <cell r="BD285">
            <v>3</v>
          </cell>
          <cell r="BE285">
            <v>3</v>
          </cell>
        </row>
        <row r="286">
          <cell r="A286" t="str">
            <v>463526980800000059</v>
          </cell>
          <cell r="B286">
            <v>463526980</v>
          </cell>
          <cell r="C286" t="str">
            <v>COLETOR DE ADMISSAO N3 EMEA</v>
          </cell>
          <cell r="D286" t="str">
            <v>FIRE/GSE</v>
          </cell>
          <cell r="E286">
            <v>1</v>
          </cell>
          <cell r="F286" t="str">
            <v>NO</v>
          </cell>
          <cell r="G286">
            <v>4.3369999999999997</v>
          </cell>
          <cell r="H286" t="str">
            <v>Part Dump</v>
          </cell>
          <cell r="I286" t="str">
            <v>Galpão 9</v>
          </cell>
          <cell r="J286">
            <v>0</v>
          </cell>
          <cell r="K286" t="str">
            <v>ATIVO</v>
          </cell>
          <cell r="L286"/>
          <cell r="M286" t="str">
            <v>Capital Circulante</v>
          </cell>
          <cell r="N286" t="str">
            <v>Sourcing</v>
          </cell>
          <cell r="O286">
            <v>1097</v>
          </cell>
          <cell r="P286">
            <v>800000059</v>
          </cell>
          <cell r="Q286" t="str">
            <v>MAGNETI MARELLI SISTEMAS II</v>
          </cell>
          <cell r="R286" t="str">
            <v>Hortolandia</v>
          </cell>
          <cell r="S286" t="str">
            <v>SP</v>
          </cell>
          <cell r="T286" t="str">
            <v>Brasil</v>
          </cell>
          <cell r="U286">
            <v>1</v>
          </cell>
          <cell r="V286" t="str">
            <v>MAGNETI MARELLI SISTEMAS II-Hortolandia--SP-FCA-FIRE/GSE</v>
          </cell>
          <cell r="W286" t="str">
            <v>SP</v>
          </cell>
          <cell r="X286" t="str">
            <v>Brazil</v>
          </cell>
          <cell r="Y286" t="str">
            <v>Supplier from GEMAP</v>
          </cell>
          <cell r="Z286" t="str">
            <v>World Sourced Parts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 t="str">
            <v/>
          </cell>
          <cell r="AG286" t="str">
            <v>Similarity same part</v>
          </cell>
          <cell r="AH286" t="str">
            <v>T204</v>
          </cell>
          <cell r="AI286">
            <v>2</v>
          </cell>
          <cell r="AJ286" t="str">
            <v>Similarity same part</v>
          </cell>
          <cell r="AK286"/>
          <cell r="AL286"/>
          <cell r="AM286"/>
          <cell r="AN286" t="str">
            <v>T204</v>
          </cell>
          <cell r="AO286">
            <v>0</v>
          </cell>
          <cell r="AP286">
            <v>5</v>
          </cell>
          <cell r="AQ286">
            <v>4</v>
          </cell>
          <cell r="AR286">
            <v>18</v>
          </cell>
          <cell r="AS286">
            <v>0</v>
          </cell>
          <cell r="AT286">
            <v>28</v>
          </cell>
          <cell r="AU286">
            <v>0</v>
          </cell>
          <cell r="AV286">
            <v>2</v>
          </cell>
          <cell r="AW286">
            <v>0.6</v>
          </cell>
          <cell r="AX286">
            <v>0.5</v>
          </cell>
          <cell r="AY286">
            <v>0.28000000000000003</v>
          </cell>
          <cell r="AZ286" t="str">
            <v>YES</v>
          </cell>
          <cell r="BA286">
            <v>4</v>
          </cell>
          <cell r="BB286">
            <v>3</v>
          </cell>
          <cell r="BC286">
            <v>2</v>
          </cell>
          <cell r="BD286">
            <v>3</v>
          </cell>
          <cell r="BE286">
            <v>5</v>
          </cell>
        </row>
        <row r="287">
          <cell r="A287" t="str">
            <v>463524960800000059</v>
          </cell>
          <cell r="B287">
            <v>463524960</v>
          </cell>
          <cell r="C287" t="str">
            <v>COLETOR DE ADMISSAO N3 PL7</v>
          </cell>
          <cell r="D287" t="str">
            <v>FIRE/GSE</v>
          </cell>
          <cell r="E287">
            <v>1</v>
          </cell>
          <cell r="F287" t="str">
            <v>NO</v>
          </cell>
          <cell r="G287">
            <v>5.0579999999999998</v>
          </cell>
          <cell r="H287" t="str">
            <v>Part Dump</v>
          </cell>
          <cell r="I287" t="str">
            <v>Galpão 9</v>
          </cell>
          <cell r="J287">
            <v>0</v>
          </cell>
          <cell r="K287" t="str">
            <v>ATIVO</v>
          </cell>
          <cell r="L287"/>
          <cell r="M287" t="str">
            <v>Capital Circulante</v>
          </cell>
          <cell r="N287" t="str">
            <v>Sourcing</v>
          </cell>
          <cell r="O287">
            <v>1097</v>
          </cell>
          <cell r="P287">
            <v>800000059</v>
          </cell>
          <cell r="Q287" t="str">
            <v>MAGNETI MARELLI SISTEMAS II</v>
          </cell>
          <cell r="R287" t="str">
            <v>Hortolandia</v>
          </cell>
          <cell r="S287" t="str">
            <v>SP</v>
          </cell>
          <cell r="T287" t="str">
            <v>Brasil</v>
          </cell>
          <cell r="U287">
            <v>1</v>
          </cell>
          <cell r="V287" t="str">
            <v>MAGNETI MARELLI SISTEMAS II-Hortolandia--SP-FCA-FIRE/GSE</v>
          </cell>
          <cell r="W287" t="str">
            <v>SP</v>
          </cell>
          <cell r="X287" t="str">
            <v>Brazil</v>
          </cell>
          <cell r="Y287" t="str">
            <v>Supplier from GEMAP</v>
          </cell>
          <cell r="Z287" t="str">
            <v>World Sourced Parts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 t="str">
            <v/>
          </cell>
          <cell r="AG287" t="str">
            <v>Similarity same part</v>
          </cell>
          <cell r="AH287" t="str">
            <v>T204</v>
          </cell>
          <cell r="AI287">
            <v>2</v>
          </cell>
          <cell r="AJ287" t="str">
            <v>Similarity same part</v>
          </cell>
          <cell r="AK287"/>
          <cell r="AL287"/>
          <cell r="AM287"/>
          <cell r="AN287" t="str">
            <v>T204</v>
          </cell>
          <cell r="AO287">
            <v>0</v>
          </cell>
          <cell r="AP287">
            <v>5</v>
          </cell>
          <cell r="AQ287">
            <v>4</v>
          </cell>
          <cell r="AR287">
            <v>18</v>
          </cell>
          <cell r="AS287">
            <v>0</v>
          </cell>
          <cell r="AT287">
            <v>28</v>
          </cell>
          <cell r="AU287">
            <v>0</v>
          </cell>
          <cell r="AV287">
            <v>2</v>
          </cell>
          <cell r="AW287">
            <v>0.6</v>
          </cell>
          <cell r="AX287">
            <v>0.5</v>
          </cell>
          <cell r="AY287">
            <v>0.28000000000000003</v>
          </cell>
          <cell r="AZ287" t="str">
            <v>YES</v>
          </cell>
          <cell r="BA287">
            <v>4</v>
          </cell>
          <cell r="BB287">
            <v>3</v>
          </cell>
          <cell r="BC287">
            <v>2</v>
          </cell>
          <cell r="BD287">
            <v>3</v>
          </cell>
          <cell r="BE287">
            <v>5</v>
          </cell>
        </row>
        <row r="288">
          <cell r="A288" t="str">
            <v>463524970800000059</v>
          </cell>
          <cell r="B288">
            <v>463524970</v>
          </cell>
          <cell r="C288" t="str">
            <v>COLETOR DE ADMISSAO N4 PL7</v>
          </cell>
          <cell r="D288" t="str">
            <v>FIRE/GSE</v>
          </cell>
          <cell r="E288">
            <v>1</v>
          </cell>
          <cell r="F288" t="str">
            <v>NO</v>
          </cell>
          <cell r="G288">
            <v>5.0579999999999998</v>
          </cell>
          <cell r="H288" t="str">
            <v>Part Dump</v>
          </cell>
          <cell r="I288" t="str">
            <v>Galpão 9</v>
          </cell>
          <cell r="J288">
            <v>0</v>
          </cell>
          <cell r="K288" t="str">
            <v>ATIVO</v>
          </cell>
          <cell r="L288"/>
          <cell r="M288" t="str">
            <v>Capital Circulante</v>
          </cell>
          <cell r="N288" t="str">
            <v>Sourcing</v>
          </cell>
          <cell r="O288">
            <v>1097</v>
          </cell>
          <cell r="P288">
            <v>800000059</v>
          </cell>
          <cell r="Q288" t="str">
            <v>MAGNETI MARELLI SISTEMAS II</v>
          </cell>
          <cell r="R288" t="str">
            <v>Hortolandia</v>
          </cell>
          <cell r="S288" t="str">
            <v>SP</v>
          </cell>
          <cell r="T288" t="str">
            <v>Brasil</v>
          </cell>
          <cell r="U288">
            <v>1</v>
          </cell>
          <cell r="V288" t="str">
            <v>MAGNETI MARELLI SISTEMAS II-Hortolandia--SP-FCA-FIRE/GSE</v>
          </cell>
          <cell r="W288" t="str">
            <v>SP</v>
          </cell>
          <cell r="X288" t="str">
            <v>Brazil</v>
          </cell>
          <cell r="Y288" t="str">
            <v>Supplier from GEMAP</v>
          </cell>
          <cell r="Z288" t="str">
            <v>World Sourced Parts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 t="str">
            <v/>
          </cell>
          <cell r="AG288" t="str">
            <v>Similarity same part</v>
          </cell>
          <cell r="AH288" t="str">
            <v>T204</v>
          </cell>
          <cell r="AI288">
            <v>2</v>
          </cell>
          <cell r="AJ288" t="str">
            <v>Similarity same part</v>
          </cell>
          <cell r="AK288"/>
          <cell r="AL288"/>
          <cell r="AM288"/>
          <cell r="AN288" t="str">
            <v>T204</v>
          </cell>
          <cell r="AO288">
            <v>0</v>
          </cell>
          <cell r="AP288">
            <v>5</v>
          </cell>
          <cell r="AQ288">
            <v>4</v>
          </cell>
          <cell r="AR288">
            <v>18</v>
          </cell>
          <cell r="AS288">
            <v>0</v>
          </cell>
          <cell r="AT288">
            <v>28</v>
          </cell>
          <cell r="AU288">
            <v>0</v>
          </cell>
          <cell r="AV288">
            <v>2</v>
          </cell>
          <cell r="AW288">
            <v>0.6</v>
          </cell>
          <cell r="AX288">
            <v>0.5</v>
          </cell>
          <cell r="AY288">
            <v>0.28000000000000003</v>
          </cell>
          <cell r="AZ288" t="str">
            <v>YES</v>
          </cell>
          <cell r="BA288">
            <v>4</v>
          </cell>
          <cell r="BB288">
            <v>3</v>
          </cell>
          <cell r="BC288">
            <v>2</v>
          </cell>
          <cell r="BD288">
            <v>3</v>
          </cell>
          <cell r="BE288">
            <v>5</v>
          </cell>
        </row>
        <row r="289">
          <cell r="A289" t="str">
            <v>521498190800033128</v>
          </cell>
          <cell r="B289">
            <v>521498190</v>
          </cell>
          <cell r="C289" t="str">
            <v>COMPRESSOR DE GAS P/AR CONDICI</v>
          </cell>
          <cell r="D289" t="str">
            <v>FIRE/GSE</v>
          </cell>
          <cell r="E289">
            <v>1</v>
          </cell>
          <cell r="F289" t="str">
            <v>NO</v>
          </cell>
          <cell r="G289">
            <v>4.6900000000000004</v>
          </cell>
          <cell r="H289" t="str">
            <v>Part Dump</v>
          </cell>
          <cell r="I289" t="str">
            <v>Galpão 9</v>
          </cell>
          <cell r="J289">
            <v>0</v>
          </cell>
          <cell r="K289" t="str">
            <v>ATIVO</v>
          </cell>
          <cell r="L289"/>
          <cell r="M289" t="str">
            <v>Capital Circulante</v>
          </cell>
          <cell r="N289" t="str">
            <v>Sourcing</v>
          </cell>
          <cell r="O289">
            <v>35281</v>
          </cell>
          <cell r="P289">
            <v>800033128</v>
          </cell>
          <cell r="Q289" t="str">
            <v>MAHLE</v>
          </cell>
          <cell r="R289" t="str">
            <v>Jaguariuna</v>
          </cell>
          <cell r="S289" t="str">
            <v>SP</v>
          </cell>
          <cell r="T289" t="str">
            <v>Brasil</v>
          </cell>
          <cell r="U289">
            <v>1</v>
          </cell>
          <cell r="V289" t="str">
            <v>MAHLE-Jaguariuna--SP-FCA-FIRE/GSE</v>
          </cell>
          <cell r="W289" t="str">
            <v>SP</v>
          </cell>
          <cell r="X289" t="str">
            <v>Brazil</v>
          </cell>
          <cell r="Y289" t="str">
            <v>Supplier from GEMAP</v>
          </cell>
          <cell r="Z289" t="str">
            <v>World Sourced Parts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 t="str">
            <v/>
          </cell>
          <cell r="AG289" t="str">
            <v>Elog F</v>
          </cell>
          <cell r="AH289" t="str">
            <v>THWW</v>
          </cell>
          <cell r="AI289">
            <v>2</v>
          </cell>
          <cell r="AJ289" t="str">
            <v>Elog F</v>
          </cell>
          <cell r="AK289"/>
          <cell r="AL289"/>
          <cell r="AM289"/>
          <cell r="AN289" t="str">
            <v>THWW</v>
          </cell>
          <cell r="AO289">
            <v>0</v>
          </cell>
          <cell r="AP289">
            <v>1</v>
          </cell>
          <cell r="AQ289">
            <v>4</v>
          </cell>
          <cell r="AR289">
            <v>18</v>
          </cell>
          <cell r="AS289">
            <v>0</v>
          </cell>
          <cell r="AT289">
            <v>28</v>
          </cell>
          <cell r="AU289">
            <v>0</v>
          </cell>
          <cell r="AV289">
            <v>2</v>
          </cell>
          <cell r="AW289">
            <v>0.4</v>
          </cell>
          <cell r="AX289">
            <v>0.3</v>
          </cell>
          <cell r="AY289">
            <v>0.22</v>
          </cell>
          <cell r="AZ289" t="str">
            <v>YES</v>
          </cell>
          <cell r="BA289">
            <v>10</v>
          </cell>
          <cell r="BB289">
            <v>5</v>
          </cell>
          <cell r="BC289">
            <v>2</v>
          </cell>
          <cell r="BD289">
            <v>3</v>
          </cell>
          <cell r="BE289">
            <v>3</v>
          </cell>
        </row>
        <row r="290">
          <cell r="A290" t="str">
            <v>521641510800033128</v>
          </cell>
          <cell r="B290">
            <v>521641510</v>
          </cell>
          <cell r="C290" t="str">
            <v>COMPRESSOR DE GAS PARA AR COND</v>
          </cell>
          <cell r="D290" t="str">
            <v>FIRE/GSE</v>
          </cell>
          <cell r="E290">
            <v>1</v>
          </cell>
          <cell r="F290" t="str">
            <v>NO</v>
          </cell>
          <cell r="G290">
            <v>4.6900000000000004</v>
          </cell>
          <cell r="H290" t="str">
            <v>Part Dump</v>
          </cell>
          <cell r="I290" t="str">
            <v>Galpão 9</v>
          </cell>
          <cell r="J290">
            <v>0</v>
          </cell>
          <cell r="K290" t="str">
            <v>ATIVO</v>
          </cell>
          <cell r="L290"/>
          <cell r="M290" t="str">
            <v>Capital Circulante</v>
          </cell>
          <cell r="N290" t="str">
            <v>Sourcing</v>
          </cell>
          <cell r="O290">
            <v>35281</v>
          </cell>
          <cell r="P290">
            <v>800033128</v>
          </cell>
          <cell r="Q290" t="str">
            <v>MAHLE</v>
          </cell>
          <cell r="R290" t="str">
            <v>Jaguariuna</v>
          </cell>
          <cell r="S290" t="str">
            <v>SP</v>
          </cell>
          <cell r="T290" t="str">
            <v>Brasil</v>
          </cell>
          <cell r="U290">
            <v>1</v>
          </cell>
          <cell r="V290" t="str">
            <v>MAHLE-Jaguariuna--SP-FCA-FIRE/GSE</v>
          </cell>
          <cell r="W290" t="str">
            <v>SP</v>
          </cell>
          <cell r="X290" t="str">
            <v>Brazil</v>
          </cell>
          <cell r="Y290" t="str">
            <v>Supplier from GEMAP</v>
          </cell>
          <cell r="Z290" t="str">
            <v>World Sourced Parts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 t="str">
            <v/>
          </cell>
          <cell r="AG290" t="str">
            <v>Elog F</v>
          </cell>
          <cell r="AH290" t="str">
            <v>THWW</v>
          </cell>
          <cell r="AI290">
            <v>2</v>
          </cell>
          <cell r="AJ290" t="str">
            <v>Elog F</v>
          </cell>
          <cell r="AK290"/>
          <cell r="AL290"/>
          <cell r="AM290"/>
          <cell r="AN290" t="str">
            <v>THWW</v>
          </cell>
          <cell r="AO290">
            <v>0</v>
          </cell>
          <cell r="AP290">
            <v>1</v>
          </cell>
          <cell r="AQ290">
            <v>4</v>
          </cell>
          <cell r="AR290">
            <v>18</v>
          </cell>
          <cell r="AS290">
            <v>0</v>
          </cell>
          <cell r="AT290">
            <v>28</v>
          </cell>
          <cell r="AU290">
            <v>0</v>
          </cell>
          <cell r="AV290">
            <v>2</v>
          </cell>
          <cell r="AW290">
            <v>0.4</v>
          </cell>
          <cell r="AX290">
            <v>0.3</v>
          </cell>
          <cell r="AY290">
            <v>0.22</v>
          </cell>
          <cell r="AZ290" t="str">
            <v>YES</v>
          </cell>
          <cell r="BA290">
            <v>10</v>
          </cell>
          <cell r="BB290">
            <v>5</v>
          </cell>
          <cell r="BC290">
            <v>2</v>
          </cell>
          <cell r="BD290">
            <v>3</v>
          </cell>
          <cell r="BE290">
            <v>3</v>
          </cell>
        </row>
        <row r="291">
          <cell r="A291" t="str">
            <v>463444260800005848</v>
          </cell>
          <cell r="B291">
            <v>463444260</v>
          </cell>
          <cell r="C291" t="str">
            <v>CONECTOR</v>
          </cell>
          <cell r="D291" t="str">
            <v>FIRE/GSE</v>
          </cell>
          <cell r="E291">
            <v>1</v>
          </cell>
          <cell r="F291" t="str">
            <v>NO</v>
          </cell>
          <cell r="G291">
            <v>0.20599999999999999</v>
          </cell>
          <cell r="H291" t="str">
            <v>Part Dump</v>
          </cell>
          <cell r="I291" t="str">
            <v>Galpão 9</v>
          </cell>
          <cell r="J291">
            <v>0</v>
          </cell>
          <cell r="K291" t="str">
            <v>ATIVO</v>
          </cell>
          <cell r="L291"/>
          <cell r="M291" t="str">
            <v>Capital Circulante</v>
          </cell>
          <cell r="N291" t="str">
            <v>Sourcing</v>
          </cell>
          <cell r="O291">
            <v>30464</v>
          </cell>
          <cell r="P291">
            <v>800005848</v>
          </cell>
          <cell r="Q291" t="str">
            <v>A. RAYMOND</v>
          </cell>
          <cell r="R291" t="str">
            <v>Vinhedo</v>
          </cell>
          <cell r="S291" t="str">
            <v>SP</v>
          </cell>
          <cell r="T291" t="str">
            <v>Brasil</v>
          </cell>
          <cell r="U291">
            <v>1</v>
          </cell>
          <cell r="V291" t="str">
            <v>A. RAYMOND-Vinhedo--SP-FCA-FIRE/GSE</v>
          </cell>
          <cell r="W291" t="str">
            <v>SP</v>
          </cell>
          <cell r="X291" t="str">
            <v>Brazil</v>
          </cell>
          <cell r="Y291" t="str">
            <v>Supplier from GEMAP</v>
          </cell>
          <cell r="Z291" t="str">
            <v>World Sourced Parts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 t="str">
            <v/>
          </cell>
          <cell r="AG291" t="str">
            <v>Elog F</v>
          </cell>
          <cell r="AH291">
            <v>4315</v>
          </cell>
          <cell r="AI291">
            <v>200</v>
          </cell>
          <cell r="AJ291" t="str">
            <v>Elog F</v>
          </cell>
          <cell r="AK291"/>
          <cell r="AL291"/>
          <cell r="AM291"/>
          <cell r="AN291">
            <v>4315</v>
          </cell>
          <cell r="AO291">
            <v>0</v>
          </cell>
          <cell r="AP291">
            <v>1</v>
          </cell>
          <cell r="AQ291">
            <v>4</v>
          </cell>
          <cell r="AR291">
            <v>18</v>
          </cell>
          <cell r="AS291">
            <v>0</v>
          </cell>
          <cell r="AT291">
            <v>28</v>
          </cell>
          <cell r="AU291">
            <v>0</v>
          </cell>
          <cell r="AV291">
            <v>200</v>
          </cell>
          <cell r="AW291">
            <v>0.4</v>
          </cell>
          <cell r="AX291">
            <v>0.3</v>
          </cell>
          <cell r="AY291">
            <v>0.15</v>
          </cell>
          <cell r="AZ291" t="str">
            <v>YES</v>
          </cell>
          <cell r="BA291">
            <v>10</v>
          </cell>
          <cell r="BB291">
            <v>5</v>
          </cell>
          <cell r="BC291">
            <v>2</v>
          </cell>
          <cell r="BD291">
            <v>3</v>
          </cell>
          <cell r="BE291">
            <v>1.4</v>
          </cell>
        </row>
        <row r="292">
          <cell r="A292" t="str">
            <v>551914710800006463</v>
          </cell>
          <cell r="B292">
            <v>551914710</v>
          </cell>
          <cell r="C292" t="str">
            <v>CONEXAO CILINDRO HIDRAULICO</v>
          </cell>
          <cell r="D292" t="str">
            <v>MECA</v>
          </cell>
          <cell r="E292">
            <v>1</v>
          </cell>
          <cell r="F292" t="str">
            <v>NO</v>
          </cell>
          <cell r="G292">
            <v>3.5000000000000003E-2</v>
          </cell>
          <cell r="H292" t="str">
            <v>Eper</v>
          </cell>
          <cell r="I292" t="str">
            <v>Galpão 9</v>
          </cell>
          <cell r="J292">
            <v>0</v>
          </cell>
          <cell r="K292" t="str">
            <v>ATIVO</v>
          </cell>
          <cell r="L292"/>
          <cell r="M292" t="str">
            <v>Capital Circulante</v>
          </cell>
          <cell r="N292" t="str">
            <v>Sourcing</v>
          </cell>
          <cell r="O292">
            <v>68265</v>
          </cell>
          <cell r="P292">
            <v>800006463</v>
          </cell>
          <cell r="Q292" t="str">
            <v>SCHAEFFLER</v>
          </cell>
          <cell r="R292" t="str">
            <v>Sorocaba</v>
          </cell>
          <cell r="S292" t="str">
            <v>SP</v>
          </cell>
          <cell r="T292" t="str">
            <v>Brasil</v>
          </cell>
          <cell r="U292">
            <v>1</v>
          </cell>
          <cell r="V292" t="str">
            <v>SCHAEFFLER-Sorocaba--SP-FCA-MECA</v>
          </cell>
          <cell r="W292" t="str">
            <v>SP</v>
          </cell>
          <cell r="X292" t="str">
            <v>Brazil</v>
          </cell>
          <cell r="Y292" t="str">
            <v>Supplier from GEMAP</v>
          </cell>
          <cell r="Z292" t="str">
            <v>World Sourced Parts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 t="str">
            <v/>
          </cell>
          <cell r="AG292" t="str">
            <v>Elog F</v>
          </cell>
          <cell r="AH292" t="str">
            <v>TFKR</v>
          </cell>
          <cell r="AI292">
            <v>180</v>
          </cell>
          <cell r="AJ292" t="str">
            <v>Elog F</v>
          </cell>
          <cell r="AK292"/>
          <cell r="AL292"/>
          <cell r="AM292"/>
          <cell r="AN292" t="str">
            <v>TFKR</v>
          </cell>
          <cell r="AO292">
            <v>0</v>
          </cell>
          <cell r="AP292">
            <v>1</v>
          </cell>
          <cell r="AQ292">
            <v>4</v>
          </cell>
          <cell r="AR292">
            <v>18</v>
          </cell>
          <cell r="AS292">
            <v>0</v>
          </cell>
          <cell r="AT292">
            <v>28</v>
          </cell>
          <cell r="AU292">
            <v>0</v>
          </cell>
          <cell r="AV292">
            <v>180</v>
          </cell>
          <cell r="AW292">
            <v>0.6</v>
          </cell>
          <cell r="AX292">
            <v>0.4</v>
          </cell>
          <cell r="AY292">
            <v>0.21</v>
          </cell>
          <cell r="AZ292" t="str">
            <v>YES</v>
          </cell>
          <cell r="BA292">
            <v>2</v>
          </cell>
          <cell r="BB292">
            <v>1</v>
          </cell>
          <cell r="BC292">
            <v>2</v>
          </cell>
          <cell r="BD292">
            <v>3</v>
          </cell>
          <cell r="BE292">
            <v>3</v>
          </cell>
        </row>
        <row r="293">
          <cell r="A293" t="str">
            <v>552701450800006463</v>
          </cell>
          <cell r="B293">
            <v>552701450</v>
          </cell>
          <cell r="C293" t="str">
            <v>CONEXAO DO SISTEMA HIDRAULICO</v>
          </cell>
          <cell r="D293" t="str">
            <v>MECA</v>
          </cell>
          <cell r="E293">
            <v>1</v>
          </cell>
          <cell r="F293" t="str">
            <v>NO</v>
          </cell>
          <cell r="G293">
            <v>0.04</v>
          </cell>
          <cell r="H293" t="str">
            <v>Part Dump</v>
          </cell>
          <cell r="I293" t="str">
            <v>Galpão 9</v>
          </cell>
          <cell r="J293">
            <v>0</v>
          </cell>
          <cell r="K293" t="str">
            <v>ATIVO</v>
          </cell>
          <cell r="L293"/>
          <cell r="M293" t="str">
            <v>Capital Circulante</v>
          </cell>
          <cell r="N293" t="str">
            <v>Sourcing</v>
          </cell>
          <cell r="O293">
            <v>68265</v>
          </cell>
          <cell r="P293">
            <v>800006463</v>
          </cell>
          <cell r="Q293" t="str">
            <v>SCHAEFFLER</v>
          </cell>
          <cell r="R293" t="str">
            <v>Sorocaba</v>
          </cell>
          <cell r="S293" t="str">
            <v>SP</v>
          </cell>
          <cell r="T293" t="str">
            <v>Brasil</v>
          </cell>
          <cell r="U293">
            <v>1</v>
          </cell>
          <cell r="V293" t="str">
            <v>SCHAEFFLER-Sorocaba--SP-FCA-MECA</v>
          </cell>
          <cell r="W293" t="str">
            <v>SP</v>
          </cell>
          <cell r="X293" t="str">
            <v>Brazil</v>
          </cell>
          <cell r="Y293" t="str">
            <v>Supplier from GEMAP</v>
          </cell>
          <cell r="Z293" t="str">
            <v>World Sourced Parts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 t="str">
            <v/>
          </cell>
          <cell r="AG293" t="str">
            <v>Elog F</v>
          </cell>
          <cell r="AH293" t="str">
            <v>THIZ</v>
          </cell>
          <cell r="AI293">
            <v>180</v>
          </cell>
          <cell r="AJ293" t="str">
            <v>Elog F</v>
          </cell>
          <cell r="AK293"/>
          <cell r="AL293"/>
          <cell r="AM293"/>
          <cell r="AN293" t="str">
            <v>THIZ</v>
          </cell>
          <cell r="AO293">
            <v>0</v>
          </cell>
          <cell r="AP293">
            <v>1</v>
          </cell>
          <cell r="AQ293">
            <v>4</v>
          </cell>
          <cell r="AR293">
            <v>18</v>
          </cell>
          <cell r="AS293">
            <v>0</v>
          </cell>
          <cell r="AT293">
            <v>28</v>
          </cell>
          <cell r="AU293">
            <v>0</v>
          </cell>
          <cell r="AV293">
            <v>180</v>
          </cell>
          <cell r="AW293">
            <v>0.6</v>
          </cell>
          <cell r="AX293">
            <v>0.4</v>
          </cell>
          <cell r="AY293">
            <v>0.15</v>
          </cell>
          <cell r="AZ293" t="str">
            <v>YES</v>
          </cell>
          <cell r="BA293">
            <v>5</v>
          </cell>
          <cell r="BB293">
            <v>4</v>
          </cell>
          <cell r="BC293">
            <v>2</v>
          </cell>
          <cell r="BD293">
            <v>3</v>
          </cell>
          <cell r="BE293">
            <v>3.5</v>
          </cell>
        </row>
        <row r="294">
          <cell r="A294" t="str">
            <v>552707430800006427</v>
          </cell>
          <cell r="B294">
            <v>552707430</v>
          </cell>
          <cell r="C294" t="str">
            <v>CONEXAO FIXACAO FILTRO OLEO MO</v>
          </cell>
          <cell r="D294" t="str">
            <v>FIRE/GSE</v>
          </cell>
          <cell r="E294">
            <v>1</v>
          </cell>
          <cell r="F294" t="str">
            <v>NO</v>
          </cell>
          <cell r="G294">
            <v>0.245</v>
          </cell>
          <cell r="H294" t="str">
            <v>Part Dump</v>
          </cell>
          <cell r="I294" t="str">
            <v>Galpão 9</v>
          </cell>
          <cell r="J294">
            <v>0</v>
          </cell>
          <cell r="K294" t="str">
            <v>ATIVO</v>
          </cell>
          <cell r="L294"/>
          <cell r="M294" t="str">
            <v>Capital Circulante</v>
          </cell>
          <cell r="N294" t="str">
            <v>Sourcing</v>
          </cell>
          <cell r="O294">
            <v>65905</v>
          </cell>
          <cell r="P294">
            <v>800006427</v>
          </cell>
          <cell r="Q294" t="str">
            <v>RUDOLPH</v>
          </cell>
          <cell r="R294" t="str">
            <v>Timbo</v>
          </cell>
          <cell r="S294" t="str">
            <v>SC</v>
          </cell>
          <cell r="T294" t="str">
            <v>Brasil</v>
          </cell>
          <cell r="U294">
            <v>1</v>
          </cell>
          <cell r="V294" t="str">
            <v>RUDOLPH-Timbo--SC-DDP-FIRE/GSE</v>
          </cell>
          <cell r="W294" t="str">
            <v>SC</v>
          </cell>
          <cell r="X294" t="str">
            <v>Brazil</v>
          </cell>
          <cell r="Y294" t="str">
            <v>Supplier from GEMAP</v>
          </cell>
          <cell r="Z294" t="str">
            <v>World Sourced Parts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 t="str">
            <v/>
          </cell>
          <cell r="AG294" t="str">
            <v>Elog F</v>
          </cell>
          <cell r="AH294" t="str">
            <v>T130</v>
          </cell>
          <cell r="AI294">
            <v>132</v>
          </cell>
          <cell r="AJ294" t="str">
            <v>Elog F</v>
          </cell>
          <cell r="AK294"/>
          <cell r="AL294"/>
          <cell r="AM294"/>
          <cell r="AN294" t="str">
            <v>T130</v>
          </cell>
          <cell r="AO294">
            <v>0</v>
          </cell>
          <cell r="AP294">
            <v>1</v>
          </cell>
          <cell r="AQ294">
            <v>4</v>
          </cell>
          <cell r="AR294" t="e">
            <v>#N/A</v>
          </cell>
          <cell r="AS294" t="e">
            <v>#N/A</v>
          </cell>
          <cell r="AT294" t="e">
            <v>#N/A</v>
          </cell>
          <cell r="AU294" t="e">
            <v>#N/A</v>
          </cell>
          <cell r="AV294">
            <v>132</v>
          </cell>
          <cell r="AW294">
            <v>0.3</v>
          </cell>
          <cell r="AX294">
            <v>0.2</v>
          </cell>
          <cell r="AY294">
            <v>0.15</v>
          </cell>
          <cell r="AZ294" t="str">
            <v>YES</v>
          </cell>
          <cell r="BA294">
            <v>20</v>
          </cell>
          <cell r="BB294">
            <v>1</v>
          </cell>
          <cell r="BC294">
            <v>2</v>
          </cell>
          <cell r="BD294">
            <v>3</v>
          </cell>
          <cell r="BE294">
            <v>2.5</v>
          </cell>
        </row>
        <row r="295">
          <cell r="A295" t="str">
            <v>552679890800014442</v>
          </cell>
          <cell r="B295">
            <v>552679890</v>
          </cell>
          <cell r="C295" t="str">
            <v>CONJ. CAIXA DIFERENCIAL NAO BL</v>
          </cell>
          <cell r="D295" t="str">
            <v>MECA</v>
          </cell>
          <cell r="E295">
            <v>1</v>
          </cell>
          <cell r="F295" t="str">
            <v>NO</v>
          </cell>
          <cell r="G295">
            <v>3.544</v>
          </cell>
          <cell r="H295" t="str">
            <v>Part Dump</v>
          </cell>
          <cell r="I295" t="str">
            <v>Galpão 9</v>
          </cell>
          <cell r="J295">
            <v>0</v>
          </cell>
          <cell r="K295" t="str">
            <v>ATIVO</v>
          </cell>
          <cell r="L295"/>
          <cell r="M295" t="str">
            <v>Capital Circulante</v>
          </cell>
          <cell r="N295" t="str">
            <v>Sourcing</v>
          </cell>
          <cell r="O295">
            <v>13093</v>
          </cell>
          <cell r="P295">
            <v>800014442</v>
          </cell>
          <cell r="Q295" t="str">
            <v>MUSASHI DO BRAS</v>
          </cell>
          <cell r="R295" t="str">
            <v>Igarassu</v>
          </cell>
          <cell r="S295" t="str">
            <v>PE</v>
          </cell>
          <cell r="T295" t="str">
            <v>Brasil</v>
          </cell>
          <cell r="U295">
            <v>1</v>
          </cell>
          <cell r="V295" t="str">
            <v>MUSASHI DO BRAS-Igarassu--PE-DDP-MECA</v>
          </cell>
          <cell r="W295" t="str">
            <v>PE</v>
          </cell>
          <cell r="X295" t="str">
            <v>Brazil</v>
          </cell>
          <cell r="Y295" t="str">
            <v>Supplier from GEMAP</v>
          </cell>
          <cell r="Z295" t="str">
            <v>World Sourced Parts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 t="str">
            <v/>
          </cell>
          <cell r="AG295" t="str">
            <v>Elog F</v>
          </cell>
          <cell r="AH295" t="str">
            <v>T192</v>
          </cell>
          <cell r="AI295">
            <v>3</v>
          </cell>
          <cell r="AJ295" t="str">
            <v>Elog F</v>
          </cell>
          <cell r="AK295"/>
          <cell r="AL295"/>
          <cell r="AM295"/>
          <cell r="AN295" t="str">
            <v>T192</v>
          </cell>
          <cell r="AO295">
            <v>0</v>
          </cell>
          <cell r="AP295">
            <v>1</v>
          </cell>
          <cell r="AQ295">
            <v>4</v>
          </cell>
          <cell r="AR295">
            <v>2.5</v>
          </cell>
          <cell r="AS295">
            <v>0</v>
          </cell>
          <cell r="AT295">
            <v>4.5</v>
          </cell>
          <cell r="AU295">
            <v>0</v>
          </cell>
          <cell r="AV295">
            <v>3</v>
          </cell>
          <cell r="AW295">
            <v>0.4</v>
          </cell>
          <cell r="AX295">
            <v>0.3</v>
          </cell>
          <cell r="AY295">
            <v>0.22</v>
          </cell>
          <cell r="AZ295" t="str">
            <v>YES</v>
          </cell>
          <cell r="BA295">
            <v>10</v>
          </cell>
          <cell r="BB295">
            <v>5</v>
          </cell>
          <cell r="BC295">
            <v>2</v>
          </cell>
          <cell r="BD295">
            <v>3</v>
          </cell>
          <cell r="BE295">
            <v>3</v>
          </cell>
        </row>
        <row r="296">
          <cell r="A296" t="str">
            <v>552322380800006454</v>
          </cell>
          <cell r="B296">
            <v>552322380</v>
          </cell>
          <cell r="C296" t="str">
            <v>CONJ. MANCAIS CABOCOTE</v>
          </cell>
          <cell r="D296" t="str">
            <v>FIRE/GSE</v>
          </cell>
          <cell r="E296">
            <v>1</v>
          </cell>
          <cell r="F296" t="str">
            <v>NO</v>
          </cell>
          <cell r="G296">
            <v>0.20499999999999999</v>
          </cell>
          <cell r="H296" t="str">
            <v>Part Dump</v>
          </cell>
          <cell r="I296" t="str">
            <v>Galpão 9</v>
          </cell>
          <cell r="J296">
            <v>0</v>
          </cell>
          <cell r="K296" t="str">
            <v>ATIVO</v>
          </cell>
          <cell r="L296"/>
          <cell r="M296" t="str">
            <v>Capital Circulante</v>
          </cell>
          <cell r="N296" t="str">
            <v>Sourcing</v>
          </cell>
          <cell r="O296">
            <v>67200</v>
          </cell>
          <cell r="P296">
            <v>800006454</v>
          </cell>
          <cell r="Q296" t="str">
            <v>ALUDYNE COMPONENTES</v>
          </cell>
          <cell r="R296" t="str">
            <v>Guarulhos</v>
          </cell>
          <cell r="S296" t="str">
            <v>SP</v>
          </cell>
          <cell r="T296" t="str">
            <v>Brasil</v>
          </cell>
          <cell r="U296">
            <v>1</v>
          </cell>
          <cell r="V296" t="str">
            <v>ALUDYNE COMPONENTES-Guarulhos--SP-FCA-FIRE/GSE</v>
          </cell>
          <cell r="W296" t="str">
            <v>SP</v>
          </cell>
          <cell r="X296" t="str">
            <v>Brazil</v>
          </cell>
          <cell r="Y296" t="str">
            <v>Supplier from GEMAP</v>
          </cell>
          <cell r="Z296" t="str">
            <v>World Sourced Parts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 t="str">
            <v/>
          </cell>
          <cell r="AG296" t="str">
            <v>Elog F</v>
          </cell>
          <cell r="AH296" t="str">
            <v>THQD</v>
          </cell>
          <cell r="AI296">
            <v>24</v>
          </cell>
          <cell r="AJ296" t="str">
            <v>Elog F</v>
          </cell>
          <cell r="AK296"/>
          <cell r="AL296"/>
          <cell r="AM296"/>
          <cell r="AN296" t="str">
            <v>THQD</v>
          </cell>
          <cell r="AO296">
            <v>0</v>
          </cell>
          <cell r="AP296">
            <v>1</v>
          </cell>
          <cell r="AQ296">
            <v>4</v>
          </cell>
          <cell r="AR296">
            <v>18</v>
          </cell>
          <cell r="AS296">
            <v>0</v>
          </cell>
          <cell r="AT296">
            <v>28</v>
          </cell>
          <cell r="AU296">
            <v>0</v>
          </cell>
          <cell r="AV296">
            <v>24</v>
          </cell>
          <cell r="AW296">
            <v>0.4</v>
          </cell>
          <cell r="AX296">
            <v>0.3</v>
          </cell>
          <cell r="AY296">
            <v>0.14000000000000001</v>
          </cell>
          <cell r="AZ296" t="str">
            <v>YES</v>
          </cell>
          <cell r="BA296">
            <v>10</v>
          </cell>
          <cell r="BB296">
            <v>5</v>
          </cell>
          <cell r="BC296">
            <v>2</v>
          </cell>
          <cell r="BD296">
            <v>3</v>
          </cell>
          <cell r="BE296">
            <v>3</v>
          </cell>
        </row>
        <row r="297">
          <cell r="A297" t="str">
            <v>552316530800006454</v>
          </cell>
          <cell r="B297">
            <v>552316530</v>
          </cell>
          <cell r="C297" t="str">
            <v>CONJ. MANCAIS CABOCOTE COMPLET</v>
          </cell>
          <cell r="D297" t="str">
            <v>FIRE/GSE</v>
          </cell>
          <cell r="E297">
            <v>1</v>
          </cell>
          <cell r="F297" t="str">
            <v>NO</v>
          </cell>
          <cell r="G297">
            <v>0.20499999999999999</v>
          </cell>
          <cell r="H297" t="str">
            <v>Part Dump</v>
          </cell>
          <cell r="I297" t="str">
            <v>Galpão 9</v>
          </cell>
          <cell r="J297">
            <v>0</v>
          </cell>
          <cell r="K297" t="str">
            <v>ATIVO</v>
          </cell>
          <cell r="L297"/>
          <cell r="M297" t="str">
            <v>Capital Circulante</v>
          </cell>
          <cell r="N297" t="str">
            <v>Sourcing</v>
          </cell>
          <cell r="O297">
            <v>67200</v>
          </cell>
          <cell r="P297">
            <v>800006454</v>
          </cell>
          <cell r="Q297" t="str">
            <v>ALUDYNE COMPONENTES</v>
          </cell>
          <cell r="R297" t="str">
            <v>Guarulhos</v>
          </cell>
          <cell r="S297" t="str">
            <v>SP</v>
          </cell>
          <cell r="T297" t="str">
            <v>Brasil</v>
          </cell>
          <cell r="U297">
            <v>1</v>
          </cell>
          <cell r="V297" t="str">
            <v>ALUDYNE COMPONENTES-Guarulhos--SP-FCA-FIRE/GSE</v>
          </cell>
          <cell r="W297" t="str">
            <v>SP</v>
          </cell>
          <cell r="X297" t="str">
            <v>Brazil</v>
          </cell>
          <cell r="Y297" t="str">
            <v>Supplier from GEMAP</v>
          </cell>
          <cell r="Z297" t="str">
            <v>World Sourced Parts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 t="str">
            <v/>
          </cell>
          <cell r="AG297" t="str">
            <v>Elog F</v>
          </cell>
          <cell r="AH297" t="str">
            <v>THQD</v>
          </cell>
          <cell r="AI297">
            <v>24</v>
          </cell>
          <cell r="AJ297" t="str">
            <v>Elog F</v>
          </cell>
          <cell r="AK297"/>
          <cell r="AL297"/>
          <cell r="AM297"/>
          <cell r="AN297" t="str">
            <v>THQD</v>
          </cell>
          <cell r="AO297">
            <v>0</v>
          </cell>
          <cell r="AP297">
            <v>1</v>
          </cell>
          <cell r="AQ297">
            <v>4</v>
          </cell>
          <cell r="AR297">
            <v>18</v>
          </cell>
          <cell r="AS297">
            <v>0</v>
          </cell>
          <cell r="AT297">
            <v>28</v>
          </cell>
          <cell r="AU297">
            <v>0</v>
          </cell>
          <cell r="AV297">
            <v>24</v>
          </cell>
          <cell r="AW297">
            <v>0.4</v>
          </cell>
          <cell r="AX297">
            <v>0.3</v>
          </cell>
          <cell r="AY297">
            <v>0.14000000000000001</v>
          </cell>
          <cell r="AZ297" t="str">
            <v>YES</v>
          </cell>
          <cell r="BA297">
            <v>10</v>
          </cell>
          <cell r="BB297">
            <v>5</v>
          </cell>
          <cell r="BC297">
            <v>2</v>
          </cell>
          <cell r="BD297">
            <v>3</v>
          </cell>
          <cell r="BE297">
            <v>3</v>
          </cell>
        </row>
        <row r="298">
          <cell r="A298" t="str">
            <v>463409610800042447</v>
          </cell>
          <cell r="B298">
            <v>463409610</v>
          </cell>
          <cell r="C298" t="str">
            <v>CONJUNTO ARVORE COMPLETA</v>
          </cell>
          <cell r="D298" t="str">
            <v>MECA</v>
          </cell>
          <cell r="E298">
            <v>1</v>
          </cell>
          <cell r="F298" t="str">
            <v>NO</v>
          </cell>
          <cell r="G298">
            <v>0.91100000000000003</v>
          </cell>
          <cell r="H298" t="str">
            <v>Part Dump</v>
          </cell>
          <cell r="I298" t="str">
            <v>Galpão 9</v>
          </cell>
          <cell r="J298">
            <v>0</v>
          </cell>
          <cell r="K298" t="str">
            <v>ATIVO</v>
          </cell>
          <cell r="L298"/>
          <cell r="M298" t="str">
            <v>Capital Circulante</v>
          </cell>
          <cell r="N298" t="str">
            <v>Sourcing</v>
          </cell>
          <cell r="O298">
            <v>42271</v>
          </cell>
          <cell r="P298">
            <v>800042447</v>
          </cell>
          <cell r="Q298" t="str">
            <v>AUTOCAM</v>
          </cell>
          <cell r="R298" t="str">
            <v>São Joaquim da Boa Vista</v>
          </cell>
          <cell r="S298" t="str">
            <v>SP</v>
          </cell>
          <cell r="T298" t="str">
            <v>Brasil</v>
          </cell>
          <cell r="U298">
            <v>1</v>
          </cell>
          <cell r="V298" t="str">
            <v>AUTOCAM-São Joaquim da Boa Vista--SP-FCA Vinhedo-MECA</v>
          </cell>
          <cell r="W298" t="str">
            <v>SP</v>
          </cell>
          <cell r="X298" t="str">
            <v>Brazil</v>
          </cell>
          <cell r="Y298" t="str">
            <v>Supplier from GEMAP</v>
          </cell>
          <cell r="Z298" t="str">
            <v>World Sourced Parts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 t="str">
            <v/>
          </cell>
          <cell r="AG298" t="str">
            <v>Elog F</v>
          </cell>
          <cell r="AH298" t="str">
            <v>T276</v>
          </cell>
          <cell r="AI298">
            <v>19600</v>
          </cell>
          <cell r="AJ298" t="str">
            <v>Elog F</v>
          </cell>
          <cell r="AK298"/>
          <cell r="AL298"/>
          <cell r="AM298"/>
          <cell r="AN298" t="str">
            <v>T276</v>
          </cell>
          <cell r="AO298">
            <v>0</v>
          </cell>
          <cell r="AP298">
            <v>1</v>
          </cell>
          <cell r="AQ298">
            <v>4</v>
          </cell>
          <cell r="AR298">
            <v>18</v>
          </cell>
          <cell r="AS298">
            <v>0</v>
          </cell>
          <cell r="AT298">
            <v>28</v>
          </cell>
          <cell r="AU298">
            <v>0</v>
          </cell>
          <cell r="AV298">
            <v>19600</v>
          </cell>
          <cell r="AW298">
            <v>1.2</v>
          </cell>
          <cell r="AX298">
            <v>1</v>
          </cell>
          <cell r="AY298">
            <v>0.15</v>
          </cell>
          <cell r="AZ298" t="str">
            <v>NO</v>
          </cell>
          <cell r="BA298" t="str">
            <v/>
          </cell>
          <cell r="BB298" t="str">
            <v/>
          </cell>
          <cell r="BC298">
            <v>0</v>
          </cell>
          <cell r="BD298">
            <v>0</v>
          </cell>
          <cell r="BE298">
            <v>5</v>
          </cell>
        </row>
        <row r="299">
          <cell r="A299" t="str">
            <v>463409620800042447</v>
          </cell>
          <cell r="B299">
            <v>463409620</v>
          </cell>
          <cell r="C299" t="str">
            <v>CONJUNTO ARVORE COMPLETA</v>
          </cell>
          <cell r="D299" t="str">
            <v>MECA</v>
          </cell>
          <cell r="E299">
            <v>1</v>
          </cell>
          <cell r="F299" t="str">
            <v>NO</v>
          </cell>
          <cell r="G299">
            <v>0.91100000000000003</v>
          </cell>
          <cell r="H299" t="str">
            <v>Part Dump</v>
          </cell>
          <cell r="I299" t="str">
            <v>Galpão 9</v>
          </cell>
          <cell r="J299">
            <v>0</v>
          </cell>
          <cell r="K299" t="str">
            <v>ATIVO</v>
          </cell>
          <cell r="L299"/>
          <cell r="M299" t="str">
            <v>Capital Circulante</v>
          </cell>
          <cell r="N299" t="str">
            <v>Sourcing</v>
          </cell>
          <cell r="O299">
            <v>42271</v>
          </cell>
          <cell r="P299">
            <v>800042447</v>
          </cell>
          <cell r="Q299" t="str">
            <v>AUTOCAM</v>
          </cell>
          <cell r="R299" t="str">
            <v>São Joaquim da Boa Vista</v>
          </cell>
          <cell r="S299" t="str">
            <v>SP</v>
          </cell>
          <cell r="T299" t="str">
            <v>Brasil</v>
          </cell>
          <cell r="U299">
            <v>1</v>
          </cell>
          <cell r="V299" t="str">
            <v>AUTOCAM-São Joaquim da Boa Vista--SP-FCA Vinhedo-MECA</v>
          </cell>
          <cell r="W299" t="str">
            <v>SP</v>
          </cell>
          <cell r="X299" t="str">
            <v>Brazil</v>
          </cell>
          <cell r="Y299" t="str">
            <v>Supplier from GEMAP</v>
          </cell>
          <cell r="Z299" t="str">
            <v>World Sourced Parts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 t="str">
            <v/>
          </cell>
          <cell r="AG299" t="str">
            <v>Elog F</v>
          </cell>
          <cell r="AH299" t="str">
            <v>T276</v>
          </cell>
          <cell r="AI299">
            <v>19600</v>
          </cell>
          <cell r="AJ299" t="str">
            <v>Elog F</v>
          </cell>
          <cell r="AK299"/>
          <cell r="AL299"/>
          <cell r="AM299"/>
          <cell r="AN299" t="str">
            <v>T276</v>
          </cell>
          <cell r="AO299">
            <v>0</v>
          </cell>
          <cell r="AP299">
            <v>1</v>
          </cell>
          <cell r="AQ299">
            <v>4</v>
          </cell>
          <cell r="AR299">
            <v>18</v>
          </cell>
          <cell r="AS299">
            <v>0</v>
          </cell>
          <cell r="AT299">
            <v>28</v>
          </cell>
          <cell r="AU299">
            <v>0</v>
          </cell>
          <cell r="AV299">
            <v>19600</v>
          </cell>
          <cell r="AW299">
            <v>1.2</v>
          </cell>
          <cell r="AX299">
            <v>1</v>
          </cell>
          <cell r="AY299">
            <v>0.15</v>
          </cell>
          <cell r="AZ299" t="str">
            <v>NO</v>
          </cell>
          <cell r="BA299" t="str">
            <v/>
          </cell>
          <cell r="BB299" t="str">
            <v/>
          </cell>
          <cell r="BC299">
            <v>0</v>
          </cell>
          <cell r="BD299">
            <v>0</v>
          </cell>
          <cell r="BE299">
            <v>5</v>
          </cell>
        </row>
        <row r="300">
          <cell r="A300" t="str">
            <v>552833240800039498</v>
          </cell>
          <cell r="B300">
            <v>552833240</v>
          </cell>
          <cell r="C300" t="str">
            <v>CONJUNTO BALANCIM</v>
          </cell>
          <cell r="D300" t="str">
            <v>FIRE/GSE</v>
          </cell>
          <cell r="E300">
            <v>8</v>
          </cell>
          <cell r="F300" t="str">
            <v>NO</v>
          </cell>
          <cell r="G300">
            <v>0.05</v>
          </cell>
          <cell r="H300" t="str">
            <v>Part Dump</v>
          </cell>
          <cell r="I300" t="str">
            <v>Galpão 9</v>
          </cell>
          <cell r="J300">
            <v>0</v>
          </cell>
          <cell r="K300" t="str">
            <v>ATIVO</v>
          </cell>
          <cell r="L300"/>
          <cell r="M300" t="str">
            <v>Capital Circulante</v>
          </cell>
          <cell r="N300" t="str">
            <v>Sourcing</v>
          </cell>
          <cell r="O300">
            <v>88980</v>
          </cell>
          <cell r="P300">
            <v>800039498</v>
          </cell>
          <cell r="Q300" t="str">
            <v>FCA SHANGAI</v>
          </cell>
          <cell r="R300" t="str">
            <v>Shanghai</v>
          </cell>
          <cell r="S300">
            <v>20</v>
          </cell>
          <cell r="T300" t="str">
            <v>China</v>
          </cell>
          <cell r="U300">
            <v>1</v>
          </cell>
          <cell r="V300" t="str">
            <v>FCA SHANGAI-OUT-China-OUT-FIRE/GSE</v>
          </cell>
          <cell r="W300" t="str">
            <v>OUT</v>
          </cell>
          <cell r="X300" t="str">
            <v>Outside of Brazil</v>
          </cell>
          <cell r="Y300" t="str">
            <v>Supplier from GEMAP</v>
          </cell>
          <cell r="Z300" t="str">
            <v>World Sourced Parts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 t="str">
            <v/>
          </cell>
          <cell r="AG300">
            <v>0</v>
          </cell>
          <cell r="AH300"/>
          <cell r="AI300"/>
          <cell r="AJ300"/>
          <cell r="AK300"/>
          <cell r="AL300"/>
          <cell r="AM300"/>
          <cell r="AN300">
            <v>0</v>
          </cell>
          <cell r="AO300">
            <v>0</v>
          </cell>
          <cell r="AP300">
            <v>1</v>
          </cell>
          <cell r="AQ300">
            <v>4</v>
          </cell>
          <cell r="AR300">
            <v>0</v>
          </cell>
          <cell r="AS300" t="b">
            <v>0</v>
          </cell>
          <cell r="AT300">
            <v>0</v>
          </cell>
          <cell r="AU300" t="b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 t="str">
            <v>NO</v>
          </cell>
          <cell r="BA300" t="str">
            <v/>
          </cell>
          <cell r="BB300" t="str">
            <v/>
          </cell>
          <cell r="BC300">
            <v>0</v>
          </cell>
          <cell r="BD300">
            <v>0</v>
          </cell>
          <cell r="BE300">
            <v>0</v>
          </cell>
        </row>
        <row r="301">
          <cell r="A301" t="str">
            <v>463530820800006273</v>
          </cell>
          <cell r="B301">
            <v>463530820</v>
          </cell>
          <cell r="C301" t="str">
            <v>CONJUNTO CABO DE VELAS</v>
          </cell>
          <cell r="D301" t="str">
            <v>FIRE/GSE</v>
          </cell>
          <cell r="E301">
            <v>1</v>
          </cell>
          <cell r="F301" t="str">
            <v>NO</v>
          </cell>
          <cell r="G301">
            <v>0.22</v>
          </cell>
          <cell r="H301" t="str">
            <v>Part Dump</v>
          </cell>
          <cell r="I301" t="str">
            <v>Galpão 9</v>
          </cell>
          <cell r="J301">
            <v>0</v>
          </cell>
          <cell r="K301" t="str">
            <v>ATIVO</v>
          </cell>
          <cell r="L301"/>
          <cell r="M301" t="str">
            <v>Capital Circulante</v>
          </cell>
          <cell r="N301" t="str">
            <v>Sourcing</v>
          </cell>
          <cell r="O301">
            <v>54898</v>
          </cell>
          <cell r="P301">
            <v>800006273</v>
          </cell>
          <cell r="Q301" t="str">
            <v>CERAMICA E VELAS NGK</v>
          </cell>
          <cell r="R301" t="str">
            <v>Mogi Das Cruzes</v>
          </cell>
          <cell r="S301" t="str">
            <v>SP</v>
          </cell>
          <cell r="T301" t="str">
            <v>Brasil</v>
          </cell>
          <cell r="U301">
            <v>1</v>
          </cell>
          <cell r="V301" t="str">
            <v>CERAMICA E VELAS NGK-Mogi Das Cruzes--SP-FCA-FIRE/GSE</v>
          </cell>
          <cell r="W301" t="str">
            <v>SP</v>
          </cell>
          <cell r="X301" t="str">
            <v>Brazil</v>
          </cell>
          <cell r="Y301" t="str">
            <v>Supplier from GEMAP</v>
          </cell>
          <cell r="Z301" t="str">
            <v>World Sourced Parts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 t="str">
            <v/>
          </cell>
          <cell r="AG301" t="str">
            <v>Elog F</v>
          </cell>
          <cell r="AH301" t="str">
            <v>TFV5</v>
          </cell>
          <cell r="AI301">
            <v>40</v>
          </cell>
          <cell r="AJ301" t="str">
            <v>Elog F</v>
          </cell>
          <cell r="AK301"/>
          <cell r="AL301"/>
          <cell r="AM301"/>
          <cell r="AN301" t="str">
            <v>TFV5</v>
          </cell>
          <cell r="AO301">
            <v>0</v>
          </cell>
          <cell r="AP301">
            <v>1</v>
          </cell>
          <cell r="AQ301">
            <v>4</v>
          </cell>
          <cell r="AR301">
            <v>18</v>
          </cell>
          <cell r="AS301">
            <v>0</v>
          </cell>
          <cell r="AT301">
            <v>28</v>
          </cell>
          <cell r="AU301">
            <v>0</v>
          </cell>
          <cell r="AV301">
            <v>40</v>
          </cell>
          <cell r="AW301">
            <v>0.4</v>
          </cell>
          <cell r="AX301">
            <v>0.3</v>
          </cell>
          <cell r="AY301">
            <v>0.15</v>
          </cell>
          <cell r="AZ301" t="str">
            <v>YES</v>
          </cell>
          <cell r="BA301">
            <v>10</v>
          </cell>
          <cell r="BB301">
            <v>2</v>
          </cell>
          <cell r="BC301">
            <v>2</v>
          </cell>
          <cell r="BD301">
            <v>3</v>
          </cell>
          <cell r="BE301">
            <v>3.5</v>
          </cell>
        </row>
        <row r="302">
          <cell r="A302" t="str">
            <v>463535410800006273</v>
          </cell>
          <cell r="B302">
            <v>463535410</v>
          </cell>
          <cell r="C302" t="str">
            <v>CONJUNTO CABO DE VELAS</v>
          </cell>
          <cell r="D302" t="str">
            <v>FIRE/GSE</v>
          </cell>
          <cell r="E302">
            <v>1</v>
          </cell>
          <cell r="F302" t="str">
            <v>NO</v>
          </cell>
          <cell r="G302">
            <v>0.22</v>
          </cell>
          <cell r="H302" t="str">
            <v>Part Dump</v>
          </cell>
          <cell r="I302" t="str">
            <v>Galpão 9</v>
          </cell>
          <cell r="J302">
            <v>0</v>
          </cell>
          <cell r="K302" t="str">
            <v>ATIVO</v>
          </cell>
          <cell r="L302"/>
          <cell r="M302" t="str">
            <v>Capital Circulante</v>
          </cell>
          <cell r="N302" t="str">
            <v>Sourcing</v>
          </cell>
          <cell r="O302">
            <v>54898</v>
          </cell>
          <cell r="P302">
            <v>800006273</v>
          </cell>
          <cell r="Q302" t="str">
            <v>CERAMICA E VELAS NGK</v>
          </cell>
          <cell r="R302" t="str">
            <v>Mogi Das Cruzes</v>
          </cell>
          <cell r="S302" t="str">
            <v>SP</v>
          </cell>
          <cell r="T302" t="str">
            <v>Brasil</v>
          </cell>
          <cell r="U302">
            <v>1</v>
          </cell>
          <cell r="V302" t="str">
            <v>CERAMICA E VELAS NGK-Mogi Das Cruzes--SP-FCA-FIRE/GSE</v>
          </cell>
          <cell r="W302" t="str">
            <v>SP</v>
          </cell>
          <cell r="X302" t="str">
            <v>Brazil</v>
          </cell>
          <cell r="Y302" t="str">
            <v>Supplier from GEMAP</v>
          </cell>
          <cell r="Z302" t="str">
            <v>World Sourced Parts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 t="str">
            <v/>
          </cell>
          <cell r="AG302" t="str">
            <v>Elog F</v>
          </cell>
          <cell r="AH302" t="str">
            <v>TFV5</v>
          </cell>
          <cell r="AI302">
            <v>60</v>
          </cell>
          <cell r="AJ302" t="str">
            <v>Elog F</v>
          </cell>
          <cell r="AK302"/>
          <cell r="AL302"/>
          <cell r="AM302"/>
          <cell r="AN302" t="str">
            <v>TFV5</v>
          </cell>
          <cell r="AO302">
            <v>0</v>
          </cell>
          <cell r="AP302">
            <v>1</v>
          </cell>
          <cell r="AQ302">
            <v>4</v>
          </cell>
          <cell r="AR302">
            <v>18</v>
          </cell>
          <cell r="AS302">
            <v>0</v>
          </cell>
          <cell r="AT302">
            <v>28</v>
          </cell>
          <cell r="AU302">
            <v>0</v>
          </cell>
          <cell r="AV302">
            <v>60</v>
          </cell>
          <cell r="AW302">
            <v>0.4</v>
          </cell>
          <cell r="AX302">
            <v>0.3</v>
          </cell>
          <cell r="AY302">
            <v>0.15</v>
          </cell>
          <cell r="AZ302" t="str">
            <v>YES</v>
          </cell>
          <cell r="BA302">
            <v>10</v>
          </cell>
          <cell r="BB302">
            <v>2</v>
          </cell>
          <cell r="BC302">
            <v>2</v>
          </cell>
          <cell r="BD302">
            <v>3</v>
          </cell>
          <cell r="BE302">
            <v>3.5</v>
          </cell>
        </row>
        <row r="303">
          <cell r="A303" t="str">
            <v>463358702800003573</v>
          </cell>
          <cell r="B303">
            <v>463358702</v>
          </cell>
          <cell r="C303" t="str">
            <v>CONJUNTO CORRENTE DO SISTEMA D</v>
          </cell>
          <cell r="D303" t="str">
            <v>FIRE/GSE</v>
          </cell>
          <cell r="E303">
            <v>1</v>
          </cell>
          <cell r="F303" t="str">
            <v>NO</v>
          </cell>
          <cell r="G303">
            <v>1.1000000000000001</v>
          </cell>
          <cell r="H303" t="str">
            <v>Part Dump</v>
          </cell>
          <cell r="I303" t="str">
            <v>Galpão 8</v>
          </cell>
          <cell r="J303">
            <v>0</v>
          </cell>
          <cell r="K303" t="str">
            <v>ATIVO</v>
          </cell>
          <cell r="L303"/>
          <cell r="M303" t="str">
            <v>Capital Circulante</v>
          </cell>
          <cell r="N303" t="str">
            <v>Sourcing</v>
          </cell>
          <cell r="O303">
            <v>14928</v>
          </cell>
          <cell r="P303">
            <v>800003573</v>
          </cell>
          <cell r="Q303" t="str">
            <v>BORGWARNER BRAS</v>
          </cell>
          <cell r="R303" t="str">
            <v>Itatiba</v>
          </cell>
          <cell r="S303" t="str">
            <v>SP</v>
          </cell>
          <cell r="T303" t="str">
            <v>Brasil</v>
          </cell>
          <cell r="U303">
            <v>1</v>
          </cell>
          <cell r="V303" t="str">
            <v>BORGWARNER BRAS-Itatiba--SP-FCA-FIRE/GSE</v>
          </cell>
          <cell r="W303" t="str">
            <v>SP</v>
          </cell>
          <cell r="X303" t="str">
            <v>Brazil</v>
          </cell>
          <cell r="Y303" t="str">
            <v>Supplier from GEMAP</v>
          </cell>
          <cell r="Z303" t="str">
            <v>World Sourced Parts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 t="str">
            <v/>
          </cell>
          <cell r="AG303" t="str">
            <v>Elog F</v>
          </cell>
          <cell r="AH303" t="str">
            <v>T290</v>
          </cell>
          <cell r="AI303">
            <v>1</v>
          </cell>
          <cell r="AJ303" t="str">
            <v>Elog F</v>
          </cell>
          <cell r="AK303"/>
          <cell r="AL303"/>
          <cell r="AM303"/>
          <cell r="AN303" t="str">
            <v>T290</v>
          </cell>
          <cell r="AO303">
            <v>0</v>
          </cell>
          <cell r="AP303">
            <v>1</v>
          </cell>
          <cell r="AQ303">
            <v>4</v>
          </cell>
          <cell r="AR303">
            <v>18</v>
          </cell>
          <cell r="AS303">
            <v>0</v>
          </cell>
          <cell r="AT303">
            <v>28</v>
          </cell>
          <cell r="AU303">
            <v>0</v>
          </cell>
          <cell r="AV303">
            <v>1</v>
          </cell>
          <cell r="AW303">
            <v>0.4</v>
          </cell>
          <cell r="AX303">
            <v>0.3</v>
          </cell>
          <cell r="AY303">
            <v>6.3E-2</v>
          </cell>
          <cell r="AZ303" t="str">
            <v>NO</v>
          </cell>
          <cell r="BA303" t="str">
            <v/>
          </cell>
          <cell r="BB303" t="str">
            <v/>
          </cell>
          <cell r="BC303">
            <v>2</v>
          </cell>
          <cell r="BD303">
            <v>3</v>
          </cell>
          <cell r="BE303">
            <v>0.3</v>
          </cell>
        </row>
        <row r="304">
          <cell r="A304" t="str">
            <v>463404710800003573</v>
          </cell>
          <cell r="B304">
            <v>463404710</v>
          </cell>
          <cell r="C304" t="str">
            <v>CONJUNTO CORRENTE DO SISTEMA D</v>
          </cell>
          <cell r="D304" t="str">
            <v>FIRE/GSE</v>
          </cell>
          <cell r="E304">
            <v>1</v>
          </cell>
          <cell r="F304" t="str">
            <v>NO</v>
          </cell>
          <cell r="G304">
            <v>1.0900000000000001</v>
          </cell>
          <cell r="H304" t="str">
            <v>Part Dump</v>
          </cell>
          <cell r="I304" t="str">
            <v>Galpão 9</v>
          </cell>
          <cell r="J304">
            <v>0</v>
          </cell>
          <cell r="K304" t="str">
            <v>ATIVO</v>
          </cell>
          <cell r="L304"/>
          <cell r="M304" t="str">
            <v>Capital Circulante</v>
          </cell>
          <cell r="N304" t="str">
            <v>Sourcing</v>
          </cell>
          <cell r="O304">
            <v>14928</v>
          </cell>
          <cell r="P304">
            <v>800003573</v>
          </cell>
          <cell r="Q304" t="str">
            <v>BORGWARNER BRAS</v>
          </cell>
          <cell r="R304" t="str">
            <v>Itatiba</v>
          </cell>
          <cell r="S304" t="str">
            <v>SP</v>
          </cell>
          <cell r="T304" t="str">
            <v>Brasil</v>
          </cell>
          <cell r="U304">
            <v>1</v>
          </cell>
          <cell r="V304" t="str">
            <v>BORGWARNER BRAS-Itatiba--SP-FCA-FIRE/GSE</v>
          </cell>
          <cell r="W304" t="str">
            <v>SP</v>
          </cell>
          <cell r="X304" t="str">
            <v>Brazil</v>
          </cell>
          <cell r="Y304" t="str">
            <v>Supplier from GEMAP</v>
          </cell>
          <cell r="Z304" t="str">
            <v>World Sourced Parts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 t="str">
            <v/>
          </cell>
          <cell r="AG304" t="str">
            <v>Elog F</v>
          </cell>
          <cell r="AH304" t="str">
            <v>T077</v>
          </cell>
          <cell r="AI304">
            <v>1</v>
          </cell>
          <cell r="AJ304" t="str">
            <v>Elog F</v>
          </cell>
          <cell r="AK304"/>
          <cell r="AL304"/>
          <cell r="AM304"/>
          <cell r="AN304" t="str">
            <v>T077</v>
          </cell>
          <cell r="AO304">
            <v>0</v>
          </cell>
          <cell r="AP304">
            <v>1</v>
          </cell>
          <cell r="AQ304">
            <v>4</v>
          </cell>
          <cell r="AR304">
            <v>18</v>
          </cell>
          <cell r="AS304">
            <v>0</v>
          </cell>
          <cell r="AT304">
            <v>28</v>
          </cell>
          <cell r="AU304">
            <v>0</v>
          </cell>
          <cell r="AV304">
            <v>1</v>
          </cell>
          <cell r="AW304">
            <v>0.4</v>
          </cell>
          <cell r="AX304">
            <v>0.3</v>
          </cell>
          <cell r="AY304">
            <v>0.1</v>
          </cell>
          <cell r="AZ304" t="str">
            <v>YES</v>
          </cell>
          <cell r="BA304">
            <v>10</v>
          </cell>
          <cell r="BB304">
            <v>10</v>
          </cell>
          <cell r="BC304">
            <v>2</v>
          </cell>
          <cell r="BD304">
            <v>3</v>
          </cell>
          <cell r="BE304">
            <v>1</v>
          </cell>
        </row>
        <row r="305">
          <cell r="A305" t="str">
            <v>552578390800016708</v>
          </cell>
          <cell r="B305">
            <v>552578390</v>
          </cell>
          <cell r="C305" t="str">
            <v>CONJUNTO HASTE 5A VELOCIDADE</v>
          </cell>
          <cell r="D305" t="str">
            <v>MECA</v>
          </cell>
          <cell r="E305">
            <v>1</v>
          </cell>
          <cell r="F305" t="str">
            <v>NO</v>
          </cell>
          <cell r="G305">
            <v>0.45200000000000001</v>
          </cell>
          <cell r="H305" t="str">
            <v>Part Dump</v>
          </cell>
          <cell r="I305" t="str">
            <v>Galpão 9</v>
          </cell>
          <cell r="J305">
            <v>0</v>
          </cell>
          <cell r="K305" t="str">
            <v>ATIVO</v>
          </cell>
          <cell r="L305"/>
          <cell r="M305" t="str">
            <v>Capital Circulante</v>
          </cell>
          <cell r="N305" t="str">
            <v>Sourcing</v>
          </cell>
          <cell r="O305">
            <v>23674</v>
          </cell>
          <cell r="P305">
            <v>800016708</v>
          </cell>
          <cell r="Q305" t="str">
            <v>AUTOCAM</v>
          </cell>
          <cell r="R305" t="str">
            <v>Boituva</v>
          </cell>
          <cell r="S305" t="str">
            <v>SP</v>
          </cell>
          <cell r="T305" t="str">
            <v>Brasil</v>
          </cell>
          <cell r="U305">
            <v>1</v>
          </cell>
          <cell r="V305" t="str">
            <v>AUTOCAM-Boituva--SP-FCA Vinhedo-MECA</v>
          </cell>
          <cell r="W305" t="str">
            <v>SP</v>
          </cell>
          <cell r="X305" t="str">
            <v>Brazil</v>
          </cell>
          <cell r="Y305" t="str">
            <v>Supplier from GEMAP</v>
          </cell>
          <cell r="Z305" t="str">
            <v>World Sourced Parts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 t="str">
            <v/>
          </cell>
          <cell r="AG305" t="str">
            <v>Elog F</v>
          </cell>
          <cell r="AH305" t="str">
            <v>THOS</v>
          </cell>
          <cell r="AI305">
            <v>14</v>
          </cell>
          <cell r="AJ305" t="str">
            <v>Elog F</v>
          </cell>
          <cell r="AK305"/>
          <cell r="AL305"/>
          <cell r="AM305"/>
          <cell r="AN305" t="str">
            <v>THOS</v>
          </cell>
          <cell r="AO305">
            <v>0</v>
          </cell>
          <cell r="AP305">
            <v>1</v>
          </cell>
          <cell r="AQ305">
            <v>4</v>
          </cell>
          <cell r="AR305">
            <v>18</v>
          </cell>
          <cell r="AS305">
            <v>0</v>
          </cell>
          <cell r="AT305">
            <v>28</v>
          </cell>
          <cell r="AU305">
            <v>0</v>
          </cell>
          <cell r="AV305">
            <v>14</v>
          </cell>
          <cell r="AW305">
            <v>0.4</v>
          </cell>
          <cell r="AX305">
            <v>0.3</v>
          </cell>
          <cell r="AY305">
            <v>0.15</v>
          </cell>
          <cell r="AZ305" t="str">
            <v>YES</v>
          </cell>
          <cell r="BA305">
            <v>9</v>
          </cell>
          <cell r="BB305">
            <v>5</v>
          </cell>
          <cell r="BC305">
            <v>3</v>
          </cell>
          <cell r="BD305">
            <v>5</v>
          </cell>
          <cell r="BE305">
            <v>3.5</v>
          </cell>
        </row>
        <row r="306">
          <cell r="A306" t="str">
            <v>552654440800006454</v>
          </cell>
          <cell r="B306">
            <v>552654440</v>
          </cell>
          <cell r="C306" t="str">
            <v>CONJUNTO MANCAL BLOCO MOTOR</v>
          </cell>
          <cell r="D306" t="str">
            <v>FIRE/GSE</v>
          </cell>
          <cell r="E306">
            <v>1</v>
          </cell>
          <cell r="F306" t="str">
            <v>NO</v>
          </cell>
          <cell r="G306">
            <v>0.20499999999999999</v>
          </cell>
          <cell r="H306" t="str">
            <v>Part Dump</v>
          </cell>
          <cell r="I306" t="str">
            <v>Galpão 9</v>
          </cell>
          <cell r="J306">
            <v>0</v>
          </cell>
          <cell r="K306" t="str">
            <v>ATIVO</v>
          </cell>
          <cell r="L306"/>
          <cell r="M306" t="str">
            <v>Capital Circulante</v>
          </cell>
          <cell r="N306" t="str">
            <v>Sourcing</v>
          </cell>
          <cell r="O306">
            <v>67200</v>
          </cell>
          <cell r="P306">
            <v>800006454</v>
          </cell>
          <cell r="Q306" t="str">
            <v>ALUDYNE COMPONENTES</v>
          </cell>
          <cell r="R306" t="str">
            <v>Guarulhos</v>
          </cell>
          <cell r="S306" t="str">
            <v>SP</v>
          </cell>
          <cell r="T306" t="str">
            <v>Brasil</v>
          </cell>
          <cell r="U306">
            <v>1</v>
          </cell>
          <cell r="V306" t="str">
            <v>ALUDYNE COMPONENTES-Guarulhos--SP-FCA-FIRE/GSE</v>
          </cell>
          <cell r="W306" t="str">
            <v>SP</v>
          </cell>
          <cell r="X306" t="str">
            <v>Brazil</v>
          </cell>
          <cell r="Y306" t="str">
            <v>Supplier from GEMAP</v>
          </cell>
          <cell r="Z306" t="str">
            <v>World Sourced Parts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 t="str">
            <v/>
          </cell>
          <cell r="AG306" t="str">
            <v>Elog F</v>
          </cell>
          <cell r="AH306" t="str">
            <v>P002</v>
          </cell>
          <cell r="AI306">
            <v>6</v>
          </cell>
          <cell r="AJ306" t="str">
            <v>Elog F</v>
          </cell>
          <cell r="AK306"/>
          <cell r="AL306"/>
          <cell r="AM306"/>
          <cell r="AN306" t="str">
            <v>P002</v>
          </cell>
          <cell r="AO306">
            <v>0</v>
          </cell>
          <cell r="AP306">
            <v>1</v>
          </cell>
          <cell r="AQ306">
            <v>4</v>
          </cell>
          <cell r="AR306">
            <v>18</v>
          </cell>
          <cell r="AS306">
            <v>0</v>
          </cell>
          <cell r="AT306">
            <v>28</v>
          </cell>
          <cell r="AU306">
            <v>0</v>
          </cell>
          <cell r="AV306">
            <v>6</v>
          </cell>
          <cell r="AW306">
            <v>0.4</v>
          </cell>
          <cell r="AX306">
            <v>0.3</v>
          </cell>
          <cell r="AY306">
            <v>7.0000000000000007E-2</v>
          </cell>
          <cell r="AZ306" t="str">
            <v>YES</v>
          </cell>
          <cell r="BA306">
            <v>10</v>
          </cell>
          <cell r="BB306">
            <v>7</v>
          </cell>
          <cell r="BC306">
            <v>2</v>
          </cell>
          <cell r="BD306">
            <v>3</v>
          </cell>
          <cell r="BE306">
            <v>2</v>
          </cell>
        </row>
        <row r="307">
          <cell r="A307" t="str">
            <v>463530880800028458</v>
          </cell>
          <cell r="B307">
            <v>463530880</v>
          </cell>
          <cell r="C307" t="str">
            <v>CONJUNTO SUPORTE E ABRACADEIRA</v>
          </cell>
          <cell r="D307" t="str">
            <v>FIRE/GSE</v>
          </cell>
          <cell r="E307">
            <v>1</v>
          </cell>
          <cell r="F307" t="str">
            <v>NO</v>
          </cell>
          <cell r="G307">
            <v>0.05</v>
          </cell>
          <cell r="H307" t="str">
            <v>Part Dump</v>
          </cell>
          <cell r="I307" t="str">
            <v>Galpão 9</v>
          </cell>
          <cell r="J307">
            <v>0</v>
          </cell>
          <cell r="K307" t="str">
            <v>ATIVO</v>
          </cell>
          <cell r="L307"/>
          <cell r="M307" t="str">
            <v>Capital Circulante</v>
          </cell>
          <cell r="N307" t="str">
            <v>Sourcing</v>
          </cell>
          <cell r="O307">
            <v>31775</v>
          </cell>
          <cell r="P307">
            <v>800028458</v>
          </cell>
          <cell r="Q307" t="str">
            <v>ITAESBRA</v>
          </cell>
          <cell r="R307" t="str">
            <v>Diadema</v>
          </cell>
          <cell r="S307" t="str">
            <v>SP</v>
          </cell>
          <cell r="T307" t="str">
            <v>Brasil</v>
          </cell>
          <cell r="U307">
            <v>1</v>
          </cell>
          <cell r="V307" t="str">
            <v>ITAESBRA-Diadema--SP-FCA-FIRE/GSE</v>
          </cell>
          <cell r="W307" t="str">
            <v>SP</v>
          </cell>
          <cell r="X307" t="str">
            <v>Brazil</v>
          </cell>
          <cell r="Y307" t="str">
            <v>Supplier from GEMAP</v>
          </cell>
          <cell r="Z307" t="str">
            <v>World Sourced Parts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 t="str">
            <v/>
          </cell>
          <cell r="AG307" t="str">
            <v>Elog F</v>
          </cell>
          <cell r="AH307" t="str">
            <v>T344</v>
          </cell>
          <cell r="AI307">
            <v>120</v>
          </cell>
          <cell r="AJ307" t="str">
            <v>Elog F</v>
          </cell>
          <cell r="AK307"/>
          <cell r="AL307"/>
          <cell r="AM307"/>
          <cell r="AN307" t="str">
            <v>T344</v>
          </cell>
          <cell r="AO307">
            <v>0</v>
          </cell>
          <cell r="AP307">
            <v>1</v>
          </cell>
          <cell r="AQ307">
            <v>4</v>
          </cell>
          <cell r="AR307">
            <v>18</v>
          </cell>
          <cell r="AS307">
            <v>0</v>
          </cell>
          <cell r="AT307">
            <v>28</v>
          </cell>
          <cell r="AU307">
            <v>0</v>
          </cell>
          <cell r="AV307">
            <v>120</v>
          </cell>
          <cell r="AW307">
            <v>0.4</v>
          </cell>
          <cell r="AX307">
            <v>0.3</v>
          </cell>
          <cell r="AY307">
            <v>0.15</v>
          </cell>
          <cell r="AZ307" t="str">
            <v>NO</v>
          </cell>
          <cell r="BA307" t="str">
            <v/>
          </cell>
          <cell r="BB307" t="str">
            <v/>
          </cell>
          <cell r="BC307">
            <v>5</v>
          </cell>
          <cell r="BD307">
            <v>0</v>
          </cell>
          <cell r="BE307">
            <v>1.65</v>
          </cell>
        </row>
        <row r="308">
          <cell r="A308" t="str">
            <v>552533170800000063</v>
          </cell>
          <cell r="B308">
            <v>552533170</v>
          </cell>
          <cell r="C308" t="str">
            <v>CONTAQUILOMETRO</v>
          </cell>
          <cell r="D308" t="str">
            <v>MECA</v>
          </cell>
          <cell r="E308">
            <v>1</v>
          </cell>
          <cell r="F308" t="str">
            <v>NO</v>
          </cell>
          <cell r="G308">
            <v>7.1999999999999995E-2</v>
          </cell>
          <cell r="H308" t="str">
            <v>Eper</v>
          </cell>
          <cell r="I308" t="str">
            <v>Galpão 8</v>
          </cell>
          <cell r="J308">
            <v>0</v>
          </cell>
          <cell r="K308" t="str">
            <v>ATIVO</v>
          </cell>
          <cell r="L308"/>
          <cell r="M308" t="str">
            <v>Capital Circulante</v>
          </cell>
          <cell r="N308" t="str">
            <v>Sourcing</v>
          </cell>
          <cell r="O308">
            <v>1251</v>
          </cell>
          <cell r="P308">
            <v>800000063</v>
          </cell>
          <cell r="Q308" t="str">
            <v>FIAT AUTO SPA</v>
          </cell>
          <cell r="R308" t="str">
            <v>Torino</v>
          </cell>
          <cell r="S308" t="str">
            <v>TO</v>
          </cell>
          <cell r="T308" t="str">
            <v>Italia</v>
          </cell>
          <cell r="U308">
            <v>1</v>
          </cell>
          <cell r="V308" t="str">
            <v>FIAT AUTO SPA-OUT-Italia-OUT-MECA</v>
          </cell>
          <cell r="W308" t="str">
            <v>OUT</v>
          </cell>
          <cell r="X308" t="str">
            <v>Outside of Brazil</v>
          </cell>
          <cell r="Y308" t="str">
            <v>Supplier from GEMAP</v>
          </cell>
          <cell r="Z308" t="str">
            <v>World Sourced Parts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 t="str">
            <v/>
          </cell>
          <cell r="AG308">
            <v>0</v>
          </cell>
          <cell r="AH308"/>
          <cell r="AI308"/>
          <cell r="AJ308"/>
          <cell r="AK308"/>
          <cell r="AL308"/>
          <cell r="AM308"/>
          <cell r="AN308">
            <v>0</v>
          </cell>
          <cell r="AO308">
            <v>0</v>
          </cell>
          <cell r="AP308">
            <v>1</v>
          </cell>
          <cell r="AQ308">
            <v>4</v>
          </cell>
          <cell r="AR308">
            <v>0</v>
          </cell>
          <cell r="AS308" t="b">
            <v>0</v>
          </cell>
          <cell r="AT308">
            <v>0</v>
          </cell>
          <cell r="AU308" t="b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 t="str">
            <v>NO</v>
          </cell>
          <cell r="BA308" t="str">
            <v/>
          </cell>
          <cell r="BB308" t="str">
            <v/>
          </cell>
          <cell r="BC308">
            <v>0</v>
          </cell>
          <cell r="BD308">
            <v>0</v>
          </cell>
          <cell r="BE308">
            <v>0</v>
          </cell>
        </row>
        <row r="309">
          <cell r="A309" t="str">
            <v>463437510800000063</v>
          </cell>
          <cell r="B309">
            <v>463437510</v>
          </cell>
          <cell r="C309" t="str">
            <v>COROA CILINDRICA 15/66 USINADA</v>
          </cell>
          <cell r="D309" t="str">
            <v>MECA</v>
          </cell>
          <cell r="E309">
            <v>1</v>
          </cell>
          <cell r="F309" t="str">
            <v>NO</v>
          </cell>
          <cell r="G309">
            <v>2.0339999999999998</v>
          </cell>
          <cell r="H309" t="str">
            <v>Eper</v>
          </cell>
          <cell r="I309" t="str">
            <v>Galpão 9</v>
          </cell>
          <cell r="J309">
            <v>0</v>
          </cell>
          <cell r="K309" t="str">
            <v>ATIVO</v>
          </cell>
          <cell r="L309"/>
          <cell r="M309" t="str">
            <v>Capital Circulante</v>
          </cell>
          <cell r="N309" t="str">
            <v>Sourcing</v>
          </cell>
          <cell r="O309">
            <v>1251</v>
          </cell>
          <cell r="P309">
            <v>800000063</v>
          </cell>
          <cell r="Q309" t="str">
            <v>FIAT AUTO SPA</v>
          </cell>
          <cell r="R309" t="str">
            <v>Torino</v>
          </cell>
          <cell r="S309" t="str">
            <v>TO</v>
          </cell>
          <cell r="T309" t="str">
            <v>Italia</v>
          </cell>
          <cell r="U309">
            <v>1</v>
          </cell>
          <cell r="V309" t="str">
            <v>FIAT AUTO SPA-OUT-Italia-OUT-MECA</v>
          </cell>
          <cell r="W309" t="str">
            <v>OUT</v>
          </cell>
          <cell r="X309" t="str">
            <v>Outside of Brazil</v>
          </cell>
          <cell r="Y309" t="str">
            <v>Supplier from GEMAP</v>
          </cell>
          <cell r="Z309" t="str">
            <v>World Sourced Parts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 t="str">
            <v/>
          </cell>
          <cell r="AG309">
            <v>0</v>
          </cell>
          <cell r="AH309"/>
          <cell r="AI309"/>
          <cell r="AJ309"/>
          <cell r="AK309"/>
          <cell r="AL309"/>
          <cell r="AM309"/>
          <cell r="AN309">
            <v>0</v>
          </cell>
          <cell r="AO309">
            <v>0</v>
          </cell>
          <cell r="AP309">
            <v>1</v>
          </cell>
          <cell r="AQ309">
            <v>4</v>
          </cell>
          <cell r="AR309">
            <v>0</v>
          </cell>
          <cell r="AS309" t="b">
            <v>0</v>
          </cell>
          <cell r="AT309">
            <v>0</v>
          </cell>
          <cell r="AU309" t="b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 t="str">
            <v>NO</v>
          </cell>
          <cell r="BA309" t="str">
            <v/>
          </cell>
          <cell r="BB309" t="str">
            <v/>
          </cell>
          <cell r="BC309">
            <v>0</v>
          </cell>
          <cell r="BD309">
            <v>0</v>
          </cell>
          <cell r="BE309">
            <v>0</v>
          </cell>
        </row>
        <row r="310">
          <cell r="A310" t="str">
            <v>467670637800005847</v>
          </cell>
          <cell r="B310">
            <v>467670637</v>
          </cell>
          <cell r="C310" t="str">
            <v>COROA SINCRONIZADORA SEMI-USIN</v>
          </cell>
          <cell r="D310" t="str">
            <v>MECA</v>
          </cell>
          <cell r="E310">
            <v>2</v>
          </cell>
          <cell r="F310" t="str">
            <v>NO</v>
          </cell>
          <cell r="G310">
            <v>0.115</v>
          </cell>
          <cell r="H310" t="str">
            <v>Part Dump</v>
          </cell>
          <cell r="I310" t="str">
            <v>Galpão 9 (Usinagem)</v>
          </cell>
          <cell r="J310">
            <v>4752</v>
          </cell>
          <cell r="K310" t="str">
            <v>ATIVO</v>
          </cell>
          <cell r="L310"/>
          <cell r="M310" t="str">
            <v>Capital Circulante</v>
          </cell>
          <cell r="N310" t="str">
            <v>Sourcing</v>
          </cell>
          <cell r="O310">
            <v>30460</v>
          </cell>
          <cell r="P310">
            <v>800005847</v>
          </cell>
          <cell r="Q310" t="str">
            <v>NEUMAYER TEKFOR</v>
          </cell>
          <cell r="R310" t="str">
            <v>Betim</v>
          </cell>
          <cell r="S310" t="str">
            <v>MG</v>
          </cell>
          <cell r="T310" t="str">
            <v>Brasil</v>
          </cell>
          <cell r="U310">
            <v>1</v>
          </cell>
          <cell r="V310" t="str">
            <v>NEUMAYER TEKFOR-Betim--MG-FCA-MECA</v>
          </cell>
          <cell r="W310" t="str">
            <v>MG</v>
          </cell>
          <cell r="X310" t="str">
            <v>Brazil</v>
          </cell>
          <cell r="Y310" t="str">
            <v>Supplier from GEMAP</v>
          </cell>
          <cell r="Z310" t="str">
            <v>World Sourced Parts</v>
          </cell>
          <cell r="AA310">
            <v>2.3400000000000003</v>
          </cell>
          <cell r="AB310">
            <v>2.3400000000000003</v>
          </cell>
          <cell r="AC310">
            <v>0</v>
          </cell>
          <cell r="AD310">
            <v>2.3400000000000003</v>
          </cell>
          <cell r="AE310">
            <v>2.3400000000000003</v>
          </cell>
          <cell r="AF310" t="str">
            <v/>
          </cell>
          <cell r="AG310" t="str">
            <v>Supplier</v>
          </cell>
          <cell r="AH310" t="str">
            <v>OTHPJ - Tekfor 11</v>
          </cell>
          <cell r="AI310">
            <v>792</v>
          </cell>
          <cell r="AJ310" t="str">
            <v>Supplier</v>
          </cell>
          <cell r="AK310"/>
          <cell r="AL310"/>
          <cell r="AM310"/>
          <cell r="AN310" t="str">
            <v>OTHPJ - Tekfor 11</v>
          </cell>
          <cell r="AO310">
            <v>1.2</v>
          </cell>
          <cell r="AP310">
            <v>1</v>
          </cell>
          <cell r="AQ310">
            <v>4</v>
          </cell>
          <cell r="AR310">
            <v>14.2</v>
          </cell>
          <cell r="AS310">
            <v>22</v>
          </cell>
          <cell r="AT310">
            <v>24.200000000000003</v>
          </cell>
          <cell r="AU310">
            <v>30</v>
          </cell>
          <cell r="AV310">
            <v>792</v>
          </cell>
          <cell r="AW310">
            <v>0.75</v>
          </cell>
          <cell r="AX310">
            <v>0.8</v>
          </cell>
          <cell r="AY310">
            <v>0.65</v>
          </cell>
          <cell r="AZ310" t="str">
            <v>NO</v>
          </cell>
          <cell r="BA310" t="str">
            <v/>
          </cell>
          <cell r="BB310" t="str">
            <v/>
          </cell>
          <cell r="BC310">
            <v>3</v>
          </cell>
          <cell r="BD310">
            <v>3</v>
          </cell>
          <cell r="BE310">
            <v>65</v>
          </cell>
        </row>
        <row r="311">
          <cell r="A311" t="str">
            <v>552584820800000094</v>
          </cell>
          <cell r="B311">
            <v>552584820</v>
          </cell>
          <cell r="C311" t="str">
            <v>CORREA POLY-V 5K L1171</v>
          </cell>
          <cell r="D311" t="str">
            <v>FIRE/GSE</v>
          </cell>
          <cell r="E311">
            <v>1</v>
          </cell>
          <cell r="F311" t="str">
            <v>NO</v>
          </cell>
          <cell r="G311">
            <v>8.5000000000000006E-2</v>
          </cell>
          <cell r="H311" t="str">
            <v>Eper</v>
          </cell>
          <cell r="I311" t="str">
            <v>Galpão 9</v>
          </cell>
          <cell r="J311">
            <v>0</v>
          </cell>
          <cell r="K311" t="str">
            <v>ATIVO</v>
          </cell>
          <cell r="L311"/>
          <cell r="M311" t="str">
            <v>Capital Circulante</v>
          </cell>
          <cell r="N311" t="str">
            <v>Sourcing</v>
          </cell>
          <cell r="O311">
            <v>1283</v>
          </cell>
          <cell r="P311">
            <v>800000094</v>
          </cell>
          <cell r="Q311" t="str">
            <v>FIAT AUTO ARGENTINA</v>
          </cell>
          <cell r="R311" t="str">
            <v>Cordoba</v>
          </cell>
          <cell r="S311" t="str">
            <v>03</v>
          </cell>
          <cell r="T311" t="str">
            <v>Argentina</v>
          </cell>
          <cell r="U311">
            <v>1</v>
          </cell>
          <cell r="V311" t="str">
            <v>FIAT AUTO ARGENTINA-OUT-Argentina-OUT-FIRE/GSE</v>
          </cell>
          <cell r="W311" t="str">
            <v>OUT</v>
          </cell>
          <cell r="X311" t="str">
            <v>Outside of Brazil</v>
          </cell>
          <cell r="Y311" t="str">
            <v>Supplier from GEMAP</v>
          </cell>
          <cell r="Z311" t="str">
            <v>World Sourced Parts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 t="str">
            <v/>
          </cell>
          <cell r="AG311" t="str">
            <v>Elog</v>
          </cell>
          <cell r="AH311" t="str">
            <v>PP</v>
          </cell>
          <cell r="AI311">
            <v>1792</v>
          </cell>
          <cell r="AJ311" t="str">
            <v>Elog</v>
          </cell>
          <cell r="AK311"/>
          <cell r="AL311"/>
          <cell r="AM311"/>
          <cell r="AN311" t="str">
            <v>PP</v>
          </cell>
          <cell r="AO311">
            <v>0</v>
          </cell>
          <cell r="AP311">
            <v>1</v>
          </cell>
          <cell r="AQ311">
            <v>4</v>
          </cell>
          <cell r="AR311">
            <v>0</v>
          </cell>
          <cell r="AS311" t="b">
            <v>0</v>
          </cell>
          <cell r="AT311">
            <v>0</v>
          </cell>
          <cell r="AU311" t="b">
            <v>0</v>
          </cell>
          <cell r="AV311">
            <v>1792</v>
          </cell>
          <cell r="AW311">
            <v>1</v>
          </cell>
          <cell r="AX311">
            <v>1</v>
          </cell>
          <cell r="AY311">
            <v>1</v>
          </cell>
          <cell r="AZ311" t="str">
            <v>NO</v>
          </cell>
          <cell r="BA311" t="str">
            <v/>
          </cell>
          <cell r="BB311" t="str">
            <v/>
          </cell>
          <cell r="BC311">
            <v>1</v>
          </cell>
          <cell r="BD311">
            <v>1</v>
          </cell>
          <cell r="BE311">
            <v>1</v>
          </cell>
        </row>
        <row r="312">
          <cell r="A312" t="str">
            <v>467368140800005741</v>
          </cell>
          <cell r="B312">
            <v>467368140</v>
          </cell>
          <cell r="C312" t="str">
            <v>CORREIA ARVO. MOTOR/ALTERNADOR</v>
          </cell>
          <cell r="D312" t="str">
            <v>FIRE/GSE</v>
          </cell>
          <cell r="E312">
            <v>1</v>
          </cell>
          <cell r="F312" t="str">
            <v>NO</v>
          </cell>
          <cell r="G312">
            <v>0.11</v>
          </cell>
          <cell r="H312" t="str">
            <v>Part Dump</v>
          </cell>
          <cell r="I312" t="str">
            <v>Galpão 9</v>
          </cell>
          <cell r="J312">
            <v>0</v>
          </cell>
          <cell r="K312" t="str">
            <v>ATIVO</v>
          </cell>
          <cell r="L312"/>
          <cell r="M312" t="str">
            <v>Capital Circulante</v>
          </cell>
          <cell r="N312" t="str">
            <v>Sourcing</v>
          </cell>
          <cell r="O312">
            <v>23481</v>
          </cell>
          <cell r="P312">
            <v>800005741</v>
          </cell>
          <cell r="Q312" t="str">
            <v>HBA</v>
          </cell>
          <cell r="R312" t="str">
            <v>Extrema</v>
          </cell>
          <cell r="S312" t="str">
            <v>MG</v>
          </cell>
          <cell r="T312" t="str">
            <v>Brasil</v>
          </cell>
          <cell r="U312">
            <v>1</v>
          </cell>
          <cell r="V312" t="str">
            <v>HBA-Extrema--MG-FCA-FIRE/GSE</v>
          </cell>
          <cell r="W312" t="str">
            <v>MG</v>
          </cell>
          <cell r="X312" t="str">
            <v>Brazil</v>
          </cell>
          <cell r="Y312" t="str">
            <v>Supplier from GEMAP</v>
          </cell>
          <cell r="Z312" t="str">
            <v>World Sourced Parts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 t="str">
            <v/>
          </cell>
          <cell r="AG312" t="str">
            <v>Elog F</v>
          </cell>
          <cell r="AH312" t="str">
            <v>TFRC</v>
          </cell>
          <cell r="AI312">
            <v>51</v>
          </cell>
          <cell r="AJ312" t="str">
            <v>Elog F</v>
          </cell>
          <cell r="AK312"/>
          <cell r="AL312"/>
          <cell r="AM312"/>
          <cell r="AN312" t="str">
            <v>TFRC</v>
          </cell>
          <cell r="AO312">
            <v>0</v>
          </cell>
          <cell r="AP312">
            <v>1</v>
          </cell>
          <cell r="AQ312">
            <v>4</v>
          </cell>
          <cell r="AR312">
            <v>14.2</v>
          </cell>
          <cell r="AS312">
            <v>0</v>
          </cell>
          <cell r="AT312">
            <v>24.200000000000003</v>
          </cell>
          <cell r="AU312">
            <v>0</v>
          </cell>
          <cell r="AV312">
            <v>51</v>
          </cell>
          <cell r="AW312">
            <v>0.6</v>
          </cell>
          <cell r="AX312">
            <v>0.4</v>
          </cell>
          <cell r="AY312">
            <v>0.3</v>
          </cell>
          <cell r="AZ312" t="str">
            <v>YES</v>
          </cell>
          <cell r="BA312">
            <v>5</v>
          </cell>
          <cell r="BB312">
            <v>1</v>
          </cell>
          <cell r="BC312">
            <v>2</v>
          </cell>
          <cell r="BD312">
            <v>3</v>
          </cell>
          <cell r="BE312">
            <v>3</v>
          </cell>
        </row>
        <row r="313">
          <cell r="A313" t="str">
            <v>463376870800042478</v>
          </cell>
          <cell r="B313">
            <v>463376870</v>
          </cell>
          <cell r="C313" t="str">
            <v>CORREIA DISTRIBUICAO</v>
          </cell>
          <cell r="D313" t="str">
            <v>FIRE/GSE</v>
          </cell>
          <cell r="E313">
            <v>1</v>
          </cell>
          <cell r="F313" t="str">
            <v>NO</v>
          </cell>
          <cell r="G313">
            <v>0.108</v>
          </cell>
          <cell r="H313" t="str">
            <v>Part Dump</v>
          </cell>
          <cell r="I313" t="str">
            <v>Galpão 9</v>
          </cell>
          <cell r="J313">
            <v>0</v>
          </cell>
          <cell r="K313" t="str">
            <v>ATIVO</v>
          </cell>
          <cell r="L313"/>
          <cell r="M313" t="str">
            <v>Capital Circulante</v>
          </cell>
          <cell r="N313" t="str">
            <v>Sourcing</v>
          </cell>
          <cell r="O313">
            <v>42294</v>
          </cell>
          <cell r="P313">
            <v>800042478</v>
          </cell>
          <cell r="Q313" t="str">
            <v xml:space="preserve">CONTITECH </v>
          </cell>
          <cell r="R313" t="str">
            <v>Ponta grossa</v>
          </cell>
          <cell r="S313" t="str">
            <v>PR</v>
          </cell>
          <cell r="T313" t="str">
            <v>Brasil</v>
          </cell>
          <cell r="U313">
            <v>1</v>
          </cell>
          <cell r="V313" t="str">
            <v>CONTITECH -Ponta grossa--PR-FCA Vinhedo-FIRE/GSE</v>
          </cell>
          <cell r="W313" t="str">
            <v>PR</v>
          </cell>
          <cell r="X313" t="str">
            <v>Brazil</v>
          </cell>
          <cell r="Y313" t="str">
            <v>Supplier from GEMAP</v>
          </cell>
          <cell r="Z313" t="str">
            <v>World Sourced Parts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 t="str">
            <v/>
          </cell>
          <cell r="AG313" t="str">
            <v>Elog</v>
          </cell>
          <cell r="AH313" t="str">
            <v>T123</v>
          </cell>
          <cell r="AI313">
            <v>32</v>
          </cell>
          <cell r="AJ313" t="str">
            <v>Elog</v>
          </cell>
          <cell r="AK313"/>
          <cell r="AL313"/>
          <cell r="AM313"/>
          <cell r="AN313" t="str">
            <v>T123</v>
          </cell>
          <cell r="AO313">
            <v>0</v>
          </cell>
          <cell r="AP313">
            <v>1</v>
          </cell>
          <cell r="AQ313">
            <v>4</v>
          </cell>
          <cell r="AR313">
            <v>21</v>
          </cell>
          <cell r="AS313">
            <v>0</v>
          </cell>
          <cell r="AT313">
            <v>26</v>
          </cell>
          <cell r="AU313">
            <v>0</v>
          </cell>
          <cell r="AV313">
            <v>32</v>
          </cell>
          <cell r="AW313">
            <v>0.4</v>
          </cell>
          <cell r="AX313">
            <v>0.3</v>
          </cell>
          <cell r="AY313">
            <v>0.15</v>
          </cell>
          <cell r="AZ313" t="str">
            <v>YES</v>
          </cell>
          <cell r="BA313">
            <v>10</v>
          </cell>
          <cell r="BB313">
            <v>5</v>
          </cell>
          <cell r="BC313">
            <v>2</v>
          </cell>
          <cell r="BD313">
            <v>3</v>
          </cell>
          <cell r="BE313">
            <v>3.5</v>
          </cell>
        </row>
        <row r="314">
          <cell r="A314" t="str">
            <v>552619470800000094</v>
          </cell>
          <cell r="B314">
            <v>552619470</v>
          </cell>
          <cell r="C314" t="str">
            <v>CORREIA POLY-V - AR COND.</v>
          </cell>
          <cell r="D314" t="str">
            <v>FIRE/GSE</v>
          </cell>
          <cell r="E314">
            <v>1</v>
          </cell>
          <cell r="F314" t="str">
            <v>YES</v>
          </cell>
          <cell r="G314">
            <v>8.8999999999999996E-2</v>
          </cell>
          <cell r="H314" t="str">
            <v>Eper</v>
          </cell>
          <cell r="I314" t="str">
            <v>Galpão 9</v>
          </cell>
          <cell r="J314">
            <v>0</v>
          </cell>
          <cell r="K314" t="str">
            <v>INATIVO</v>
          </cell>
          <cell r="L314"/>
          <cell r="M314" t="str">
            <v>Capital Circulante</v>
          </cell>
          <cell r="N314" t="str">
            <v>INATIVO</v>
          </cell>
          <cell r="O314">
            <v>1283</v>
          </cell>
          <cell r="P314">
            <v>800000094</v>
          </cell>
          <cell r="Q314" t="str">
            <v>FIAT AUTO ARGENTINA</v>
          </cell>
          <cell r="R314" t="str">
            <v>Cordoba</v>
          </cell>
          <cell r="S314" t="str">
            <v>03</v>
          </cell>
          <cell r="T314" t="str">
            <v>Argentina</v>
          </cell>
          <cell r="U314">
            <v>1</v>
          </cell>
          <cell r="V314" t="str">
            <v>FIAT AUTO ARGENTINA-OUT-Argentina-OUT-FIRE/GSE</v>
          </cell>
          <cell r="W314" t="str">
            <v>OUT</v>
          </cell>
          <cell r="X314" t="str">
            <v>Outside of Brazil</v>
          </cell>
          <cell r="Y314" t="str">
            <v>Supplier from GEMAP</v>
          </cell>
          <cell r="Z314" t="str">
            <v>INATIVO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 t="str">
            <v/>
          </cell>
          <cell r="AG314" t="str">
            <v>Elog</v>
          </cell>
          <cell r="AH314" t="str">
            <v>HQN</v>
          </cell>
          <cell r="AI314">
            <v>256</v>
          </cell>
          <cell r="AJ314" t="str">
            <v>Elog</v>
          </cell>
          <cell r="AK314"/>
          <cell r="AL314"/>
          <cell r="AM314"/>
          <cell r="AN314" t="str">
            <v>HQN</v>
          </cell>
          <cell r="AO314">
            <v>0</v>
          </cell>
          <cell r="AP314">
            <v>1</v>
          </cell>
          <cell r="AQ314">
            <v>4</v>
          </cell>
          <cell r="AR314">
            <v>0</v>
          </cell>
          <cell r="AS314" t="b">
            <v>0</v>
          </cell>
          <cell r="AT314">
            <v>0</v>
          </cell>
          <cell r="AU314" t="b">
            <v>0</v>
          </cell>
          <cell r="AV314">
            <v>256</v>
          </cell>
          <cell r="AW314">
            <v>1.21</v>
          </cell>
          <cell r="AX314">
            <v>1.01</v>
          </cell>
          <cell r="AY314">
            <v>0.86</v>
          </cell>
          <cell r="AZ314" t="str">
            <v>NO</v>
          </cell>
          <cell r="BA314" t="str">
            <v/>
          </cell>
          <cell r="BB314" t="str">
            <v/>
          </cell>
          <cell r="BC314">
            <v>2</v>
          </cell>
          <cell r="BD314">
            <v>5</v>
          </cell>
          <cell r="BE314">
            <v>70</v>
          </cell>
        </row>
        <row r="315">
          <cell r="A315" t="str">
            <v>552112400800005741</v>
          </cell>
          <cell r="B315">
            <v>552112400</v>
          </cell>
          <cell r="C315" t="str">
            <v>CORREIA POLY-V ELASTICA</v>
          </cell>
          <cell r="D315" t="str">
            <v>FIRE/GSE</v>
          </cell>
          <cell r="E315">
            <v>1</v>
          </cell>
          <cell r="F315" t="str">
            <v>NO</v>
          </cell>
          <cell r="G315">
            <v>0.11</v>
          </cell>
          <cell r="H315" t="str">
            <v>Part Dump</v>
          </cell>
          <cell r="I315" t="str">
            <v>Galpão 8</v>
          </cell>
          <cell r="J315">
            <v>0</v>
          </cell>
          <cell r="K315" t="str">
            <v>ATIVO</v>
          </cell>
          <cell r="L315"/>
          <cell r="M315" t="str">
            <v>Capital Circulante</v>
          </cell>
          <cell r="N315" t="str">
            <v>Sourcing</v>
          </cell>
          <cell r="O315">
            <v>23481</v>
          </cell>
          <cell r="P315">
            <v>800005741</v>
          </cell>
          <cell r="Q315" t="str">
            <v>HBA</v>
          </cell>
          <cell r="R315" t="str">
            <v>Extrema</v>
          </cell>
          <cell r="S315" t="str">
            <v>MG</v>
          </cell>
          <cell r="T315" t="str">
            <v>Brasil</v>
          </cell>
          <cell r="U315">
            <v>1</v>
          </cell>
          <cell r="V315" t="str">
            <v>HBA-Extrema--MG-FCA-FIRE/GSE</v>
          </cell>
          <cell r="W315" t="str">
            <v>MG</v>
          </cell>
          <cell r="X315" t="str">
            <v>Brazil</v>
          </cell>
          <cell r="Y315" t="str">
            <v>Supplier from GEMAP</v>
          </cell>
          <cell r="Z315" t="str">
            <v>World Sourced Parts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 t="str">
            <v/>
          </cell>
          <cell r="AG315" t="str">
            <v>Elog F</v>
          </cell>
          <cell r="AH315" t="str">
            <v>T162</v>
          </cell>
          <cell r="AI315">
            <v>64</v>
          </cell>
          <cell r="AJ315" t="str">
            <v>Elog F</v>
          </cell>
          <cell r="AK315"/>
          <cell r="AL315"/>
          <cell r="AM315"/>
          <cell r="AN315" t="str">
            <v>T162</v>
          </cell>
          <cell r="AO315">
            <v>0</v>
          </cell>
          <cell r="AP315">
            <v>1</v>
          </cell>
          <cell r="AQ315">
            <v>4</v>
          </cell>
          <cell r="AR315">
            <v>14.2</v>
          </cell>
          <cell r="AS315">
            <v>0</v>
          </cell>
          <cell r="AT315">
            <v>24.200000000000003</v>
          </cell>
          <cell r="AU315">
            <v>0</v>
          </cell>
          <cell r="AV315">
            <v>64</v>
          </cell>
          <cell r="AW315">
            <v>0.4</v>
          </cell>
          <cell r="AX315">
            <v>0.3</v>
          </cell>
          <cell r="AY315">
            <v>0.15</v>
          </cell>
          <cell r="AZ315" t="str">
            <v>YES</v>
          </cell>
          <cell r="BA315">
            <v>10</v>
          </cell>
          <cell r="BB315">
            <v>2</v>
          </cell>
          <cell r="BC315">
            <v>2</v>
          </cell>
          <cell r="BD315">
            <v>3</v>
          </cell>
          <cell r="BE315">
            <v>3.5</v>
          </cell>
        </row>
        <row r="316">
          <cell r="A316" t="str">
            <v>463457980800006215</v>
          </cell>
          <cell r="B316">
            <v>463457980</v>
          </cell>
          <cell r="C316" t="str">
            <v>CUBO 1A/2A VELOCIDADE</v>
          </cell>
          <cell r="D316" t="str">
            <v>MECA</v>
          </cell>
          <cell r="E316">
            <v>1</v>
          </cell>
          <cell r="F316" t="str">
            <v>NO</v>
          </cell>
          <cell r="G316">
            <v>0.31</v>
          </cell>
          <cell r="H316" t="str">
            <v>Part Dump</v>
          </cell>
          <cell r="I316" t="str">
            <v>Galpão 9</v>
          </cell>
          <cell r="J316">
            <v>1600</v>
          </cell>
          <cell r="K316" t="str">
            <v>ATIVO</v>
          </cell>
          <cell r="L316"/>
          <cell r="M316" t="str">
            <v>Capital Circulante</v>
          </cell>
          <cell r="N316" t="str">
            <v>Sourcing</v>
          </cell>
          <cell r="O316">
            <v>51625</v>
          </cell>
          <cell r="P316">
            <v>800006215</v>
          </cell>
          <cell r="Q316" t="str">
            <v>MAHLE</v>
          </cell>
          <cell r="R316" t="str">
            <v>Indaiatuba</v>
          </cell>
          <cell r="S316" t="str">
            <v>SP</v>
          </cell>
          <cell r="T316" t="str">
            <v>Brasil</v>
          </cell>
          <cell r="U316">
            <v>1</v>
          </cell>
          <cell r="V316" t="str">
            <v>MAHLE-Indaiatuba--SP-FCA-MECA</v>
          </cell>
          <cell r="W316" t="str">
            <v>SP</v>
          </cell>
          <cell r="X316" t="str">
            <v>Brazil</v>
          </cell>
          <cell r="Y316" t="str">
            <v>Supplier from GEMAP</v>
          </cell>
          <cell r="Z316" t="str">
            <v>World Sourced Parts</v>
          </cell>
          <cell r="AA316">
            <v>1.2333333333333334</v>
          </cell>
          <cell r="AB316">
            <v>1.2333333333333334</v>
          </cell>
          <cell r="AC316">
            <v>5.5555555555555554</v>
          </cell>
          <cell r="AD316">
            <v>0</v>
          </cell>
          <cell r="AE316">
            <v>1.2333333333333332</v>
          </cell>
          <cell r="AF316" t="str">
            <v/>
          </cell>
          <cell r="AG316" t="str">
            <v>Elog F</v>
          </cell>
          <cell r="AH316" t="str">
            <v>FVN</v>
          </cell>
          <cell r="AI316">
            <v>32</v>
          </cell>
          <cell r="AJ316" t="str">
            <v>Elog F</v>
          </cell>
          <cell r="AK316"/>
          <cell r="AL316"/>
          <cell r="AM316"/>
          <cell r="AN316" t="str">
            <v>FVN</v>
          </cell>
          <cell r="AO316">
            <v>10</v>
          </cell>
          <cell r="AP316">
            <v>1</v>
          </cell>
          <cell r="AQ316">
            <v>4</v>
          </cell>
          <cell r="AR316">
            <v>18</v>
          </cell>
          <cell r="AS316">
            <v>220</v>
          </cell>
          <cell r="AT316">
            <v>28</v>
          </cell>
          <cell r="AU316">
            <v>280</v>
          </cell>
          <cell r="AV316">
            <v>32</v>
          </cell>
          <cell r="AW316">
            <v>0.4</v>
          </cell>
          <cell r="AX316">
            <v>0.3</v>
          </cell>
          <cell r="AY316">
            <v>0.11</v>
          </cell>
          <cell r="AZ316" t="str">
            <v>YES</v>
          </cell>
          <cell r="BA316">
            <v>9</v>
          </cell>
          <cell r="BB316">
            <v>2</v>
          </cell>
          <cell r="BC316">
            <v>2</v>
          </cell>
          <cell r="BD316">
            <v>2</v>
          </cell>
          <cell r="BE316">
            <v>5</v>
          </cell>
        </row>
        <row r="317">
          <cell r="A317" t="str">
            <v>463457990800006215</v>
          </cell>
          <cell r="B317">
            <v>463457990</v>
          </cell>
          <cell r="C317" t="str">
            <v>CUBO 3A/4A VELOCIDADE</v>
          </cell>
          <cell r="D317" t="str">
            <v>MECA</v>
          </cell>
          <cell r="E317">
            <v>1</v>
          </cell>
          <cell r="F317" t="str">
            <v>NO</v>
          </cell>
          <cell r="G317">
            <v>0.219</v>
          </cell>
          <cell r="H317" t="str">
            <v>Part Dump</v>
          </cell>
          <cell r="I317" t="str">
            <v>Galpão 9</v>
          </cell>
          <cell r="J317">
            <v>1920</v>
          </cell>
          <cell r="K317" t="str">
            <v>ATIVO</v>
          </cell>
          <cell r="L317"/>
          <cell r="M317" t="str">
            <v>Capital Circulante</v>
          </cell>
          <cell r="N317" t="str">
            <v>Sourcing</v>
          </cell>
          <cell r="O317">
            <v>51625</v>
          </cell>
          <cell r="P317">
            <v>800006215</v>
          </cell>
          <cell r="Q317" t="str">
            <v>MAHLE</v>
          </cell>
          <cell r="R317" t="str">
            <v>Indaiatuba</v>
          </cell>
          <cell r="S317" t="str">
            <v>SP</v>
          </cell>
          <cell r="T317" t="str">
            <v>Brasil</v>
          </cell>
          <cell r="U317">
            <v>1</v>
          </cell>
          <cell r="V317" t="str">
            <v>MAHLE-Indaiatuba--SP-FCA-MECA</v>
          </cell>
          <cell r="W317" t="str">
            <v>SP</v>
          </cell>
          <cell r="X317" t="str">
            <v>Brazil</v>
          </cell>
          <cell r="Y317" t="str">
            <v>Supplier from GEMAP</v>
          </cell>
          <cell r="Z317" t="str">
            <v>World Sourced Parts</v>
          </cell>
          <cell r="AA317">
            <v>0.98666666666666669</v>
          </cell>
          <cell r="AB317">
            <v>0.98666666666666669</v>
          </cell>
          <cell r="AC317">
            <v>4.4444444444444446</v>
          </cell>
          <cell r="AD317">
            <v>0</v>
          </cell>
          <cell r="AE317">
            <v>0.98666666666666647</v>
          </cell>
          <cell r="AF317" t="str">
            <v/>
          </cell>
          <cell r="AG317" t="str">
            <v>Elog F</v>
          </cell>
          <cell r="AH317" t="str">
            <v>FVN</v>
          </cell>
          <cell r="AI317">
            <v>48</v>
          </cell>
          <cell r="AJ317" t="str">
            <v>Elog F</v>
          </cell>
          <cell r="AK317"/>
          <cell r="AL317"/>
          <cell r="AM317"/>
          <cell r="AN317" t="str">
            <v>FVN</v>
          </cell>
          <cell r="AO317">
            <v>8</v>
          </cell>
          <cell r="AP317">
            <v>1</v>
          </cell>
          <cell r="AQ317">
            <v>4</v>
          </cell>
          <cell r="AR317">
            <v>18</v>
          </cell>
          <cell r="AS317">
            <v>176</v>
          </cell>
          <cell r="AT317">
            <v>28</v>
          </cell>
          <cell r="AU317">
            <v>224</v>
          </cell>
          <cell r="AV317">
            <v>48</v>
          </cell>
          <cell r="AW317">
            <v>0.4</v>
          </cell>
          <cell r="AX317">
            <v>0.3</v>
          </cell>
          <cell r="AY317">
            <v>0.11</v>
          </cell>
          <cell r="AZ317" t="str">
            <v>YES</v>
          </cell>
          <cell r="BA317">
            <v>9</v>
          </cell>
          <cell r="BB317">
            <v>2</v>
          </cell>
          <cell r="BC317">
            <v>2</v>
          </cell>
          <cell r="BD317">
            <v>2</v>
          </cell>
          <cell r="BE317">
            <v>5</v>
          </cell>
        </row>
        <row r="318">
          <cell r="A318" t="str">
            <v>463458000800006215</v>
          </cell>
          <cell r="B318">
            <v>463458000</v>
          </cell>
          <cell r="C318" t="str">
            <v>CUBO 5A VELOCIDADE</v>
          </cell>
          <cell r="D318" t="str">
            <v>MECA</v>
          </cell>
          <cell r="E318">
            <v>1</v>
          </cell>
          <cell r="F318" t="str">
            <v>NO</v>
          </cell>
          <cell r="G318">
            <v>0.17100000000000001</v>
          </cell>
          <cell r="H318" t="str">
            <v>Part Dump</v>
          </cell>
          <cell r="I318" t="str">
            <v>Galpão 9</v>
          </cell>
          <cell r="J318">
            <v>1800</v>
          </cell>
          <cell r="K318" t="str">
            <v>ATIVO</v>
          </cell>
          <cell r="L318"/>
          <cell r="M318" t="str">
            <v>Capital Circulante</v>
          </cell>
          <cell r="N318" t="str">
            <v>Sourcing</v>
          </cell>
          <cell r="O318">
            <v>51625</v>
          </cell>
          <cell r="P318">
            <v>800006215</v>
          </cell>
          <cell r="Q318" t="str">
            <v>MAHLE</v>
          </cell>
          <cell r="R318" t="str">
            <v>Indaiatuba</v>
          </cell>
          <cell r="S318" t="str">
            <v>SP</v>
          </cell>
          <cell r="T318" t="str">
            <v>Brasil</v>
          </cell>
          <cell r="U318">
            <v>1</v>
          </cell>
          <cell r="V318" t="str">
            <v>MAHLE-Indaiatuba--SP-FCA-MECA</v>
          </cell>
          <cell r="W318" t="str">
            <v>SP</v>
          </cell>
          <cell r="X318" t="str">
            <v>Brazil</v>
          </cell>
          <cell r="Y318" t="str">
            <v>Supplier from GEMAP</v>
          </cell>
          <cell r="Z318" t="str">
            <v>World Sourced Parts</v>
          </cell>
          <cell r="AA318">
            <v>0.62400000000000011</v>
          </cell>
          <cell r="AB318">
            <v>0.62400000000000011</v>
          </cell>
          <cell r="AC318">
            <v>40</v>
          </cell>
          <cell r="AD318">
            <v>0</v>
          </cell>
          <cell r="AE318">
            <v>0.624</v>
          </cell>
          <cell r="AF318" t="str">
            <v/>
          </cell>
          <cell r="AG318" t="str">
            <v>Elog F</v>
          </cell>
          <cell r="AH318" t="str">
            <v>TFVN</v>
          </cell>
          <cell r="AI318">
            <v>45</v>
          </cell>
          <cell r="AJ318" t="str">
            <v>Elog F</v>
          </cell>
          <cell r="AK318"/>
          <cell r="AL318"/>
          <cell r="AM318"/>
          <cell r="AN318" t="str">
            <v>TFVN</v>
          </cell>
          <cell r="AO318">
            <v>8</v>
          </cell>
          <cell r="AP318">
            <v>1</v>
          </cell>
          <cell r="AQ318">
            <v>4</v>
          </cell>
          <cell r="AR318">
            <v>18</v>
          </cell>
          <cell r="AS318">
            <v>176</v>
          </cell>
          <cell r="AT318">
            <v>28</v>
          </cell>
          <cell r="AU318">
            <v>224</v>
          </cell>
          <cell r="AV318">
            <v>45</v>
          </cell>
          <cell r="AW318">
            <v>1.2</v>
          </cell>
          <cell r="AX318">
            <v>1</v>
          </cell>
          <cell r="AY318">
            <v>0.01</v>
          </cell>
          <cell r="AZ318" t="str">
            <v>YES</v>
          </cell>
          <cell r="BA318">
            <v>1</v>
          </cell>
          <cell r="BB318">
            <v>50</v>
          </cell>
          <cell r="BC318">
            <v>2</v>
          </cell>
          <cell r="BD318">
            <v>3</v>
          </cell>
          <cell r="BE318">
            <v>1.5</v>
          </cell>
        </row>
        <row r="319">
          <cell r="A319" t="str">
            <v>463479870800039498</v>
          </cell>
          <cell r="B319">
            <v>463479870</v>
          </cell>
          <cell r="C319" t="str">
            <v>DISCO FLEXIVEL (FLEXPLATE)</v>
          </cell>
          <cell r="D319" t="str">
            <v>FIRE/GSE</v>
          </cell>
          <cell r="E319">
            <v>1</v>
          </cell>
          <cell r="F319" t="str">
            <v>NO</v>
          </cell>
          <cell r="G319">
            <v>7.77</v>
          </cell>
          <cell r="H319" t="str">
            <v>Part Dump</v>
          </cell>
          <cell r="I319" t="str">
            <v>Galpão 9</v>
          </cell>
          <cell r="J319">
            <v>0</v>
          </cell>
          <cell r="K319" t="str">
            <v>ATIVO</v>
          </cell>
          <cell r="L319"/>
          <cell r="M319" t="str">
            <v>Capital Circulante</v>
          </cell>
          <cell r="N319" t="str">
            <v>Sourcing</v>
          </cell>
          <cell r="O319">
            <v>88980</v>
          </cell>
          <cell r="P319">
            <v>800039498</v>
          </cell>
          <cell r="Q319" t="str">
            <v>FCA SHANGAI</v>
          </cell>
          <cell r="R319" t="str">
            <v>Shanghai</v>
          </cell>
          <cell r="S319">
            <v>20</v>
          </cell>
          <cell r="T319" t="str">
            <v>China</v>
          </cell>
          <cell r="U319">
            <v>1</v>
          </cell>
          <cell r="V319" t="str">
            <v>FCA SHANGAI-OUT-China-OUT-FIRE/GSE</v>
          </cell>
          <cell r="W319" t="str">
            <v>OUT</v>
          </cell>
          <cell r="X319" t="str">
            <v>Outside of Brazil</v>
          </cell>
          <cell r="Y319" t="str">
            <v>Supplier from GEMAP</v>
          </cell>
          <cell r="Z319" t="str">
            <v>World Sourced Parts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 t="str">
            <v/>
          </cell>
          <cell r="AG319">
            <v>0</v>
          </cell>
          <cell r="AH319"/>
          <cell r="AI319"/>
          <cell r="AJ319"/>
          <cell r="AK319"/>
          <cell r="AL319"/>
          <cell r="AM319"/>
          <cell r="AN319">
            <v>0</v>
          </cell>
          <cell r="AO319">
            <v>0</v>
          </cell>
          <cell r="AP319">
            <v>1</v>
          </cell>
          <cell r="AQ319">
            <v>4</v>
          </cell>
          <cell r="AR319">
            <v>0</v>
          </cell>
          <cell r="AS319" t="b">
            <v>0</v>
          </cell>
          <cell r="AT319">
            <v>0</v>
          </cell>
          <cell r="AU319" t="b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 t="str">
            <v>NO</v>
          </cell>
          <cell r="BA319" t="str">
            <v/>
          </cell>
          <cell r="BB319" t="str">
            <v/>
          </cell>
          <cell r="BC319">
            <v>0</v>
          </cell>
          <cell r="BD319">
            <v>0</v>
          </cell>
          <cell r="BE319">
            <v>0</v>
          </cell>
        </row>
        <row r="320">
          <cell r="A320" t="str">
            <v>463479970800039498</v>
          </cell>
          <cell r="B320">
            <v>463479970</v>
          </cell>
          <cell r="C320" t="str">
            <v>DISCO FLEXIVEL (FLEXPLATE)</v>
          </cell>
          <cell r="D320" t="str">
            <v>FIRE/GSE</v>
          </cell>
          <cell r="E320">
            <v>1</v>
          </cell>
          <cell r="F320" t="str">
            <v>NO</v>
          </cell>
          <cell r="G320">
            <v>7.77</v>
          </cell>
          <cell r="H320" t="str">
            <v>Part Dump</v>
          </cell>
          <cell r="I320" t="str">
            <v>Galpão 89</v>
          </cell>
          <cell r="J320">
            <v>0</v>
          </cell>
          <cell r="K320" t="str">
            <v>ATIVO</v>
          </cell>
          <cell r="L320"/>
          <cell r="M320" t="str">
            <v>Capital Circulante</v>
          </cell>
          <cell r="N320" t="str">
            <v>Sourcing</v>
          </cell>
          <cell r="O320">
            <v>88980</v>
          </cell>
          <cell r="P320">
            <v>800039498</v>
          </cell>
          <cell r="Q320" t="str">
            <v>FCA SHANGAI</v>
          </cell>
          <cell r="R320" t="str">
            <v>Shanghai</v>
          </cell>
          <cell r="S320">
            <v>20</v>
          </cell>
          <cell r="T320" t="str">
            <v>China</v>
          </cell>
          <cell r="U320">
            <v>1</v>
          </cell>
          <cell r="V320" t="str">
            <v>FCA SHANGAI-OUT-China-OUT-FIRE/GSE</v>
          </cell>
          <cell r="W320" t="str">
            <v>OUT</v>
          </cell>
          <cell r="X320" t="str">
            <v>Outside of Brazil</v>
          </cell>
          <cell r="Y320" t="str">
            <v>Supplier from GEMAP</v>
          </cell>
          <cell r="Z320" t="str">
            <v>World Sourced Parts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 t="str">
            <v/>
          </cell>
          <cell r="AG320">
            <v>0</v>
          </cell>
          <cell r="AH320"/>
          <cell r="AI320"/>
          <cell r="AJ320"/>
          <cell r="AK320"/>
          <cell r="AL320"/>
          <cell r="AM320"/>
          <cell r="AN320">
            <v>0</v>
          </cell>
          <cell r="AO320">
            <v>0</v>
          </cell>
          <cell r="AP320">
            <v>1</v>
          </cell>
          <cell r="AQ320">
            <v>4</v>
          </cell>
          <cell r="AR320">
            <v>0</v>
          </cell>
          <cell r="AS320" t="b">
            <v>0</v>
          </cell>
          <cell r="AT320">
            <v>0</v>
          </cell>
          <cell r="AU320" t="b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 t="str">
            <v>NO</v>
          </cell>
          <cell r="BA320" t="str">
            <v/>
          </cell>
          <cell r="BB320" t="str">
            <v/>
          </cell>
          <cell r="BC320">
            <v>0</v>
          </cell>
          <cell r="BD320">
            <v>0</v>
          </cell>
          <cell r="BE320">
            <v>0</v>
          </cell>
        </row>
        <row r="321">
          <cell r="A321" t="str">
            <v>500551720800039498</v>
          </cell>
          <cell r="B321">
            <v>500551720</v>
          </cell>
          <cell r="C321" t="str">
            <v>DISCO FLEXIVEL (FLEXPLATE)</v>
          </cell>
          <cell r="D321" t="str">
            <v>FIRE/GSE</v>
          </cell>
          <cell r="E321">
            <v>1</v>
          </cell>
          <cell r="F321" t="str">
            <v>NO</v>
          </cell>
          <cell r="G321">
            <v>7.77</v>
          </cell>
          <cell r="H321" t="str">
            <v>Part Dump</v>
          </cell>
          <cell r="I321" t="str">
            <v>Galpão 9</v>
          </cell>
          <cell r="J321">
            <v>0</v>
          </cell>
          <cell r="K321" t="str">
            <v>ATIVO</v>
          </cell>
          <cell r="L321"/>
          <cell r="M321" t="str">
            <v>Capital Circulante</v>
          </cell>
          <cell r="N321" t="str">
            <v>Sourcing</v>
          </cell>
          <cell r="O321">
            <v>88980</v>
          </cell>
          <cell r="P321">
            <v>800039498</v>
          </cell>
          <cell r="Q321" t="str">
            <v>FCA SHANGAI</v>
          </cell>
          <cell r="R321" t="str">
            <v>Shanghai</v>
          </cell>
          <cell r="S321">
            <v>20</v>
          </cell>
          <cell r="T321" t="str">
            <v>China</v>
          </cell>
          <cell r="U321">
            <v>1</v>
          </cell>
          <cell r="V321" t="str">
            <v>FCA SHANGAI-OUT-China-OUT-FIRE/GSE</v>
          </cell>
          <cell r="W321" t="str">
            <v>OUT</v>
          </cell>
          <cell r="X321" t="str">
            <v>Outside of Brazil</v>
          </cell>
          <cell r="Y321" t="str">
            <v>Supplier from GEMAP</v>
          </cell>
          <cell r="Z321" t="str">
            <v>World Sourced Parts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 t="str">
            <v/>
          </cell>
          <cell r="AG321">
            <v>0</v>
          </cell>
          <cell r="AH321"/>
          <cell r="AI321"/>
          <cell r="AJ321"/>
          <cell r="AK321"/>
          <cell r="AL321"/>
          <cell r="AM321"/>
          <cell r="AN321">
            <v>0</v>
          </cell>
          <cell r="AO321">
            <v>0</v>
          </cell>
          <cell r="AP321">
            <v>1</v>
          </cell>
          <cell r="AQ321">
            <v>4</v>
          </cell>
          <cell r="AR321">
            <v>0</v>
          </cell>
          <cell r="AS321" t="b">
            <v>0</v>
          </cell>
          <cell r="AT321">
            <v>0</v>
          </cell>
          <cell r="AU321" t="b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 t="str">
            <v>NO</v>
          </cell>
          <cell r="BA321" t="str">
            <v/>
          </cell>
          <cell r="BB321" t="str">
            <v/>
          </cell>
          <cell r="BC321">
            <v>0</v>
          </cell>
          <cell r="BD321">
            <v>0</v>
          </cell>
          <cell r="BE321">
            <v>0</v>
          </cell>
        </row>
        <row r="322">
          <cell r="A322" t="str">
            <v>500565130800039498</v>
          </cell>
          <cell r="B322">
            <v>500565130</v>
          </cell>
          <cell r="C322" t="str">
            <v>DISCO FLEXIVEL (FLEXPLATE)</v>
          </cell>
          <cell r="D322" t="str">
            <v>FIRE/GSE</v>
          </cell>
          <cell r="E322">
            <v>1</v>
          </cell>
          <cell r="F322" t="str">
            <v>NO</v>
          </cell>
          <cell r="G322">
            <v>7.77</v>
          </cell>
          <cell r="H322" t="str">
            <v>Part Dump</v>
          </cell>
          <cell r="I322" t="str">
            <v>Galpão 9</v>
          </cell>
          <cell r="J322">
            <v>0</v>
          </cell>
          <cell r="K322" t="str">
            <v>ATIVO</v>
          </cell>
          <cell r="L322"/>
          <cell r="M322" t="str">
            <v>Capital Circulante</v>
          </cell>
          <cell r="N322" t="str">
            <v>Sourcing</v>
          </cell>
          <cell r="O322">
            <v>88980</v>
          </cell>
          <cell r="P322">
            <v>800039498</v>
          </cell>
          <cell r="Q322" t="str">
            <v>FCA SHANGAI</v>
          </cell>
          <cell r="R322" t="str">
            <v>Shanghai</v>
          </cell>
          <cell r="S322">
            <v>20</v>
          </cell>
          <cell r="T322" t="str">
            <v>China</v>
          </cell>
          <cell r="U322">
            <v>1</v>
          </cell>
          <cell r="V322" t="str">
            <v>FCA SHANGAI-OUT-China-OUT-FIRE/GSE</v>
          </cell>
          <cell r="W322" t="str">
            <v>OUT</v>
          </cell>
          <cell r="X322" t="str">
            <v>Outside of Brazil</v>
          </cell>
          <cell r="Y322" t="str">
            <v>Supplier from GEMAP</v>
          </cell>
          <cell r="Z322" t="str">
            <v>World Sourced Parts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 t="str">
            <v/>
          </cell>
          <cell r="AG322">
            <v>0</v>
          </cell>
          <cell r="AH322"/>
          <cell r="AI322"/>
          <cell r="AJ322"/>
          <cell r="AK322"/>
          <cell r="AL322"/>
          <cell r="AM322"/>
          <cell r="AN322">
            <v>0</v>
          </cell>
          <cell r="AO322">
            <v>0</v>
          </cell>
          <cell r="AP322">
            <v>1</v>
          </cell>
          <cell r="AQ322">
            <v>4</v>
          </cell>
          <cell r="AR322">
            <v>0</v>
          </cell>
          <cell r="AS322" t="b">
            <v>0</v>
          </cell>
          <cell r="AT322">
            <v>0</v>
          </cell>
          <cell r="AU322" t="b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 t="str">
            <v>NO</v>
          </cell>
          <cell r="BA322" t="str">
            <v/>
          </cell>
          <cell r="BB322" t="str">
            <v/>
          </cell>
          <cell r="BC322">
            <v>0</v>
          </cell>
          <cell r="BD322">
            <v>0</v>
          </cell>
          <cell r="BE322">
            <v>0</v>
          </cell>
        </row>
        <row r="323">
          <cell r="A323" t="str">
            <v>551903430800000063</v>
          </cell>
          <cell r="B323">
            <v>551903430</v>
          </cell>
          <cell r="C323" t="str">
            <v>DISCO INFERIOR MOLA VALVULA</v>
          </cell>
          <cell r="D323" t="str">
            <v>FIRE/GSE</v>
          </cell>
          <cell r="E323">
            <v>10</v>
          </cell>
          <cell r="F323" t="str">
            <v>NO</v>
          </cell>
          <cell r="G323">
            <v>6.0000000000000001E-3</v>
          </cell>
          <cell r="H323" t="str">
            <v>Part Dump</v>
          </cell>
          <cell r="I323" t="str">
            <v>Galpão 9</v>
          </cell>
          <cell r="J323">
            <v>0</v>
          </cell>
          <cell r="K323" t="str">
            <v>ATIVO</v>
          </cell>
          <cell r="L323"/>
          <cell r="M323" t="str">
            <v>Capital Circulante</v>
          </cell>
          <cell r="N323" t="str">
            <v>Sourcing</v>
          </cell>
          <cell r="O323">
            <v>1251</v>
          </cell>
          <cell r="P323">
            <v>800000063</v>
          </cell>
          <cell r="Q323" t="str">
            <v>FIAT AUTO SPA</v>
          </cell>
          <cell r="R323" t="str">
            <v>Torino</v>
          </cell>
          <cell r="S323" t="str">
            <v>TO</v>
          </cell>
          <cell r="T323" t="str">
            <v>Italia</v>
          </cell>
          <cell r="U323">
            <v>1</v>
          </cell>
          <cell r="V323" t="str">
            <v>FIAT AUTO SPA-OUT-Italia-OUT-FIRE/GSE</v>
          </cell>
          <cell r="W323" t="str">
            <v>OUT</v>
          </cell>
          <cell r="X323" t="str">
            <v>Outside of Brazil</v>
          </cell>
          <cell r="Y323" t="str">
            <v>Supplier from GEMAP</v>
          </cell>
          <cell r="Z323" t="str">
            <v>World Sourced Parts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 t="str">
            <v/>
          </cell>
          <cell r="AG323" t="str">
            <v>Similarity same part</v>
          </cell>
          <cell r="AH323" t="str">
            <v>T110</v>
          </cell>
          <cell r="AI323">
            <v>600</v>
          </cell>
          <cell r="AJ323" t="str">
            <v>Similarity same part</v>
          </cell>
          <cell r="AK323"/>
          <cell r="AL323"/>
          <cell r="AM323"/>
          <cell r="AN323" t="str">
            <v>T110</v>
          </cell>
          <cell r="AO323">
            <v>0</v>
          </cell>
          <cell r="AP323">
            <v>1</v>
          </cell>
          <cell r="AQ323">
            <v>4</v>
          </cell>
          <cell r="AR323">
            <v>0</v>
          </cell>
          <cell r="AS323" t="b">
            <v>0</v>
          </cell>
          <cell r="AT323">
            <v>0</v>
          </cell>
          <cell r="AU323" t="b">
            <v>0</v>
          </cell>
          <cell r="AV323">
            <v>600</v>
          </cell>
          <cell r="AW323">
            <v>0.4</v>
          </cell>
          <cell r="AX323">
            <v>0.3</v>
          </cell>
          <cell r="AY323">
            <v>0.15</v>
          </cell>
          <cell r="AZ323" t="str">
            <v>YES</v>
          </cell>
          <cell r="BA323">
            <v>10</v>
          </cell>
          <cell r="BB323">
            <v>1</v>
          </cell>
          <cell r="BC323">
            <v>2</v>
          </cell>
          <cell r="BD323">
            <v>3</v>
          </cell>
          <cell r="BE323">
            <v>3.5</v>
          </cell>
        </row>
        <row r="324">
          <cell r="A324" t="str">
            <v>552679370800000063</v>
          </cell>
          <cell r="B324">
            <v>552679370</v>
          </cell>
          <cell r="C324" t="str">
            <v>DISCO INFERIOR MOLA VALVULA</v>
          </cell>
          <cell r="D324" t="str">
            <v>FIRE/GSE</v>
          </cell>
          <cell r="E324">
            <v>7</v>
          </cell>
          <cell r="F324" t="str">
            <v>NO</v>
          </cell>
          <cell r="G324">
            <v>6.5000000000000002E-2</v>
          </cell>
          <cell r="H324" t="str">
            <v>Part Dump</v>
          </cell>
          <cell r="I324" t="str">
            <v>Galpão 9</v>
          </cell>
          <cell r="J324">
            <v>0</v>
          </cell>
          <cell r="K324" t="str">
            <v>ATIVO</v>
          </cell>
          <cell r="L324"/>
          <cell r="M324" t="str">
            <v>Capital Circulante</v>
          </cell>
          <cell r="N324" t="str">
            <v>Sourcing</v>
          </cell>
          <cell r="O324">
            <v>1251</v>
          </cell>
          <cell r="P324">
            <v>800000063</v>
          </cell>
          <cell r="Q324" t="str">
            <v>FIAT AUTO SPA</v>
          </cell>
          <cell r="R324" t="str">
            <v>Torino</v>
          </cell>
          <cell r="S324" t="str">
            <v>TO</v>
          </cell>
          <cell r="T324" t="str">
            <v>Italia</v>
          </cell>
          <cell r="U324">
            <v>1</v>
          </cell>
          <cell r="V324" t="str">
            <v>FIAT AUTO SPA-OUT-Italia-OUT-FIRE/GSE</v>
          </cell>
          <cell r="W324" t="str">
            <v>OUT</v>
          </cell>
          <cell r="X324" t="str">
            <v>Outside of Brazil</v>
          </cell>
          <cell r="Y324" t="str">
            <v>Supplier from GEMAP</v>
          </cell>
          <cell r="Z324" t="str">
            <v>World Sourced Parts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 t="str">
            <v/>
          </cell>
          <cell r="AG324" t="str">
            <v>Elog</v>
          </cell>
          <cell r="AH324" t="str">
            <v>T110</v>
          </cell>
          <cell r="AI324">
            <v>600</v>
          </cell>
          <cell r="AJ324" t="str">
            <v>Elog</v>
          </cell>
          <cell r="AK324"/>
          <cell r="AL324"/>
          <cell r="AM324"/>
          <cell r="AN324" t="str">
            <v>T110</v>
          </cell>
          <cell r="AO324">
            <v>0</v>
          </cell>
          <cell r="AP324">
            <v>1</v>
          </cell>
          <cell r="AQ324">
            <v>4</v>
          </cell>
          <cell r="AR324">
            <v>0</v>
          </cell>
          <cell r="AS324" t="b">
            <v>0</v>
          </cell>
          <cell r="AT324">
            <v>0</v>
          </cell>
          <cell r="AU324" t="b">
            <v>0</v>
          </cell>
          <cell r="AV324">
            <v>600</v>
          </cell>
          <cell r="AW324">
            <v>0.4</v>
          </cell>
          <cell r="AX324">
            <v>0.3</v>
          </cell>
          <cell r="AY324">
            <v>0.15</v>
          </cell>
          <cell r="AZ324" t="str">
            <v>YES</v>
          </cell>
          <cell r="BA324">
            <v>10</v>
          </cell>
          <cell r="BB324">
            <v>1</v>
          </cell>
          <cell r="BC324">
            <v>2</v>
          </cell>
          <cell r="BD324">
            <v>3</v>
          </cell>
          <cell r="BE324">
            <v>3.5</v>
          </cell>
        </row>
        <row r="325">
          <cell r="A325" t="str">
            <v>552822340800000063</v>
          </cell>
          <cell r="B325">
            <v>552822340</v>
          </cell>
          <cell r="C325" t="str">
            <v>DISCO INFERIOR MOLA VALVULA</v>
          </cell>
          <cell r="D325" t="str">
            <v>FIRE/GSE</v>
          </cell>
          <cell r="E325">
            <v>8</v>
          </cell>
          <cell r="F325" t="str">
            <v>NO</v>
          </cell>
          <cell r="G325">
            <v>6.0000000000000001E-3</v>
          </cell>
          <cell r="H325" t="str">
            <v>Part Dump</v>
          </cell>
          <cell r="I325" t="str">
            <v>Galpão 9</v>
          </cell>
          <cell r="J325">
            <v>0</v>
          </cell>
          <cell r="K325" t="str">
            <v>ATIVO</v>
          </cell>
          <cell r="L325"/>
          <cell r="M325" t="str">
            <v>Capital Circulante</v>
          </cell>
          <cell r="N325" t="str">
            <v>Sourcing</v>
          </cell>
          <cell r="O325">
            <v>1251</v>
          </cell>
          <cell r="P325">
            <v>800000063</v>
          </cell>
          <cell r="Q325" t="str">
            <v>FIAT AUTO SPA</v>
          </cell>
          <cell r="R325" t="str">
            <v>Torino</v>
          </cell>
          <cell r="S325" t="str">
            <v>TO</v>
          </cell>
          <cell r="T325" t="str">
            <v>Italia</v>
          </cell>
          <cell r="U325">
            <v>1</v>
          </cell>
          <cell r="V325" t="str">
            <v>FIAT AUTO SPA-OUT-Italia-OUT-FIRE/GSE</v>
          </cell>
          <cell r="W325" t="str">
            <v>OUT</v>
          </cell>
          <cell r="X325" t="str">
            <v>Outside of Brazil</v>
          </cell>
          <cell r="Y325" t="str">
            <v>Supplier from GEMAP</v>
          </cell>
          <cell r="Z325" t="str">
            <v>World Sourced Parts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 t="str">
            <v/>
          </cell>
          <cell r="AG325" t="str">
            <v>Similarity same part</v>
          </cell>
          <cell r="AH325" t="str">
            <v>T110</v>
          </cell>
          <cell r="AI325">
            <v>600</v>
          </cell>
          <cell r="AJ325" t="str">
            <v>Similarity same part</v>
          </cell>
          <cell r="AK325"/>
          <cell r="AL325"/>
          <cell r="AM325"/>
          <cell r="AN325" t="str">
            <v>T110</v>
          </cell>
          <cell r="AO325">
            <v>0</v>
          </cell>
          <cell r="AP325">
            <v>1</v>
          </cell>
          <cell r="AQ325">
            <v>4</v>
          </cell>
          <cell r="AR325">
            <v>0</v>
          </cell>
          <cell r="AS325" t="b">
            <v>0</v>
          </cell>
          <cell r="AT325">
            <v>0</v>
          </cell>
          <cell r="AU325" t="b">
            <v>0</v>
          </cell>
          <cell r="AV325">
            <v>600</v>
          </cell>
          <cell r="AW325">
            <v>0.4</v>
          </cell>
          <cell r="AX325">
            <v>0.3</v>
          </cell>
          <cell r="AY325">
            <v>0.15</v>
          </cell>
          <cell r="AZ325" t="str">
            <v>YES</v>
          </cell>
          <cell r="BA325">
            <v>10</v>
          </cell>
          <cell r="BB325">
            <v>1</v>
          </cell>
          <cell r="BC325">
            <v>2</v>
          </cell>
          <cell r="BD325">
            <v>3</v>
          </cell>
          <cell r="BE325">
            <v>3.5</v>
          </cell>
        </row>
        <row r="326">
          <cell r="A326" t="str">
            <v>552822320800000063</v>
          </cell>
          <cell r="B326">
            <v>552822320</v>
          </cell>
          <cell r="C326" t="str">
            <v>DISCO SUPERIOR MOLA VALVULA</v>
          </cell>
          <cell r="D326" t="str">
            <v>FIRE/GSE</v>
          </cell>
          <cell r="E326">
            <v>16</v>
          </cell>
          <cell r="F326" t="str">
            <v>NO</v>
          </cell>
          <cell r="G326">
            <v>4.0000000000000001E-3</v>
          </cell>
          <cell r="H326" t="str">
            <v>Part Dump</v>
          </cell>
          <cell r="I326" t="str">
            <v>Galpão 89</v>
          </cell>
          <cell r="J326">
            <v>0</v>
          </cell>
          <cell r="K326" t="str">
            <v>ATIVO</v>
          </cell>
          <cell r="L326"/>
          <cell r="M326" t="str">
            <v>Capital Circulante</v>
          </cell>
          <cell r="N326" t="str">
            <v>Sourcing</v>
          </cell>
          <cell r="O326">
            <v>1251</v>
          </cell>
          <cell r="P326">
            <v>800000063</v>
          </cell>
          <cell r="Q326" t="str">
            <v>FIAT AUTO SPA</v>
          </cell>
          <cell r="R326" t="str">
            <v>Torino</v>
          </cell>
          <cell r="S326" t="str">
            <v>TO</v>
          </cell>
          <cell r="T326" t="str">
            <v>Italia</v>
          </cell>
          <cell r="U326">
            <v>1</v>
          </cell>
          <cell r="V326" t="str">
            <v>FIAT AUTO SPA-OUT-Italia-OUT-FIRE/GSE</v>
          </cell>
          <cell r="W326" t="str">
            <v>OUT</v>
          </cell>
          <cell r="X326" t="str">
            <v>Outside of Brazil</v>
          </cell>
          <cell r="Y326" t="str">
            <v>Supplier from GEMAP</v>
          </cell>
          <cell r="Z326" t="str">
            <v>World Sourced Parts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 t="str">
            <v/>
          </cell>
          <cell r="AG326" t="str">
            <v>Similarity same part</v>
          </cell>
          <cell r="AH326" t="str">
            <v>THXD</v>
          </cell>
          <cell r="AI326">
            <v>1500</v>
          </cell>
          <cell r="AJ326" t="str">
            <v>Similarity same part</v>
          </cell>
          <cell r="AK326"/>
          <cell r="AL326"/>
          <cell r="AM326"/>
          <cell r="AN326" t="str">
            <v>THXD</v>
          </cell>
          <cell r="AO326">
            <v>0</v>
          </cell>
          <cell r="AP326">
            <v>1</v>
          </cell>
          <cell r="AQ326">
            <v>4</v>
          </cell>
          <cell r="AR326">
            <v>0</v>
          </cell>
          <cell r="AS326" t="b">
            <v>0</v>
          </cell>
          <cell r="AT326">
            <v>0</v>
          </cell>
          <cell r="AU326" t="b">
            <v>0</v>
          </cell>
          <cell r="AV326">
            <v>1500</v>
          </cell>
          <cell r="AW326">
            <v>0.3</v>
          </cell>
          <cell r="AX326">
            <v>0.2</v>
          </cell>
          <cell r="AY326">
            <v>0.15</v>
          </cell>
          <cell r="AZ326" t="str">
            <v>YES</v>
          </cell>
          <cell r="BA326">
            <v>20</v>
          </cell>
          <cell r="BB326">
            <v>5</v>
          </cell>
          <cell r="BC326">
            <v>2</v>
          </cell>
          <cell r="BD326">
            <v>3</v>
          </cell>
          <cell r="BE326">
            <v>2.5</v>
          </cell>
        </row>
        <row r="327">
          <cell r="A327" t="str">
            <v>552679400800005687</v>
          </cell>
          <cell r="B327">
            <v>552679400</v>
          </cell>
          <cell r="C327" t="str">
            <v>DISCO SUPERIOR MOLA VALVULA</v>
          </cell>
          <cell r="D327" t="str">
            <v>FIRE/GSE</v>
          </cell>
          <cell r="E327">
            <v>8</v>
          </cell>
          <cell r="F327" t="str">
            <v>NO</v>
          </cell>
          <cell r="G327">
            <v>4.0000000000000001E-3</v>
          </cell>
          <cell r="H327" t="str">
            <v>Part Dump</v>
          </cell>
          <cell r="I327" t="str">
            <v>Galpão 9</v>
          </cell>
          <cell r="J327">
            <v>0</v>
          </cell>
          <cell r="K327" t="str">
            <v>ATIVO</v>
          </cell>
          <cell r="L327"/>
          <cell r="M327" t="str">
            <v>Capital Circulante</v>
          </cell>
          <cell r="N327" t="str">
            <v>Sourcing</v>
          </cell>
          <cell r="O327">
            <v>19414</v>
          </cell>
          <cell r="P327">
            <v>800005687</v>
          </cell>
          <cell r="Q327" t="str">
            <v>ACUMENT</v>
          </cell>
          <cell r="R327" t="str">
            <v>Contagem</v>
          </cell>
          <cell r="S327" t="str">
            <v>MG</v>
          </cell>
          <cell r="T327" t="str">
            <v>Brasil</v>
          </cell>
          <cell r="U327">
            <v>1</v>
          </cell>
          <cell r="V327" t="str">
            <v>ACUMENT-Contagem--MG-FCA-FIRE/GSE</v>
          </cell>
          <cell r="W327" t="str">
            <v>MG</v>
          </cell>
          <cell r="X327" t="str">
            <v>Brazil</v>
          </cell>
          <cell r="Y327" t="str">
            <v>Supplier from GEMAP</v>
          </cell>
          <cell r="Z327" t="str">
            <v>World Sourced Parts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 t="str">
            <v/>
          </cell>
          <cell r="AG327" t="str">
            <v>Elog F</v>
          </cell>
          <cell r="AH327" t="str">
            <v>THXD</v>
          </cell>
          <cell r="AI327">
            <v>1500</v>
          </cell>
          <cell r="AJ327" t="str">
            <v>Elog F</v>
          </cell>
          <cell r="AK327"/>
          <cell r="AL327"/>
          <cell r="AM327"/>
          <cell r="AN327" t="str">
            <v>THXD</v>
          </cell>
          <cell r="AO327">
            <v>0</v>
          </cell>
          <cell r="AP327">
            <v>1</v>
          </cell>
          <cell r="AQ327">
            <v>4</v>
          </cell>
          <cell r="AR327">
            <v>14.2</v>
          </cell>
          <cell r="AS327">
            <v>0</v>
          </cell>
          <cell r="AT327">
            <v>24.200000000000003</v>
          </cell>
          <cell r="AU327">
            <v>0</v>
          </cell>
          <cell r="AV327">
            <v>1500</v>
          </cell>
          <cell r="AW327">
            <v>0.3</v>
          </cell>
          <cell r="AX327">
            <v>0.2</v>
          </cell>
          <cell r="AY327">
            <v>0.15</v>
          </cell>
          <cell r="AZ327" t="str">
            <v>YES</v>
          </cell>
          <cell r="BA327">
            <v>20</v>
          </cell>
          <cell r="BB327">
            <v>5</v>
          </cell>
          <cell r="BC327">
            <v>2</v>
          </cell>
          <cell r="BD327">
            <v>3</v>
          </cell>
          <cell r="BE327">
            <v>2.5</v>
          </cell>
        </row>
        <row r="328">
          <cell r="A328" t="str">
            <v>463543900800006404</v>
          </cell>
          <cell r="B328">
            <v>463543900</v>
          </cell>
          <cell r="C328" t="str">
            <v>DISCO SUPERIOR MOLA VALVULA</v>
          </cell>
          <cell r="D328" t="str">
            <v>FIRE/GSE</v>
          </cell>
          <cell r="E328">
            <v>36</v>
          </cell>
          <cell r="F328" t="str">
            <v>NO</v>
          </cell>
          <cell r="G328">
            <v>4.0000000000000001E-3</v>
          </cell>
          <cell r="H328" t="str">
            <v>Part Dump</v>
          </cell>
          <cell r="I328" t="str">
            <v>Galpão 9</v>
          </cell>
          <cell r="J328">
            <v>0</v>
          </cell>
          <cell r="K328" t="str">
            <v>ATIVO</v>
          </cell>
          <cell r="L328"/>
          <cell r="M328" t="str">
            <v>Capital Circulante</v>
          </cell>
          <cell r="N328" t="str">
            <v>Sourcing</v>
          </cell>
          <cell r="O328">
            <v>64641</v>
          </cell>
          <cell r="P328">
            <v>800006404</v>
          </cell>
          <cell r="Q328" t="str">
            <v>RIVETS</v>
          </cell>
          <cell r="R328" t="str">
            <v>Sao Paulo</v>
          </cell>
          <cell r="S328" t="str">
            <v>SP</v>
          </cell>
          <cell r="T328" t="str">
            <v>Brasil</v>
          </cell>
          <cell r="U328">
            <v>1</v>
          </cell>
          <cell r="V328" t="str">
            <v>RIVETS-Sao Paulo--SP-FCA-FIRE/GSE</v>
          </cell>
          <cell r="W328" t="str">
            <v>SP</v>
          </cell>
          <cell r="X328" t="str">
            <v>Brazil</v>
          </cell>
          <cell r="Y328" t="str">
            <v>Supplier from GEMAP</v>
          </cell>
          <cell r="Z328" t="str">
            <v>World Sourced Parts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/>
          <cell r="AG328" t="str">
            <v>Similarity same part</v>
          </cell>
          <cell r="AH328" t="str">
            <v>T165</v>
          </cell>
          <cell r="AI328">
            <v>1000</v>
          </cell>
          <cell r="AJ328" t="str">
            <v>Similarity same part</v>
          </cell>
          <cell r="AK328"/>
          <cell r="AL328"/>
          <cell r="AM328"/>
          <cell r="AN328" t="str">
            <v>T165</v>
          </cell>
          <cell r="AO328">
            <v>0</v>
          </cell>
          <cell r="AP328">
            <v>1</v>
          </cell>
          <cell r="AQ328">
            <v>4</v>
          </cell>
          <cell r="AR328">
            <v>18</v>
          </cell>
          <cell r="AS328">
            <v>0</v>
          </cell>
          <cell r="AT328">
            <v>28</v>
          </cell>
          <cell r="AU328">
            <v>0</v>
          </cell>
          <cell r="AV328">
            <v>1000</v>
          </cell>
          <cell r="AW328">
            <v>0.3</v>
          </cell>
          <cell r="AX328">
            <v>0.2</v>
          </cell>
          <cell r="AY328">
            <v>0.15</v>
          </cell>
          <cell r="AZ328" t="str">
            <v>YES</v>
          </cell>
          <cell r="BA328">
            <v>20</v>
          </cell>
          <cell r="BB328">
            <v>1</v>
          </cell>
          <cell r="BC328">
            <v>2</v>
          </cell>
          <cell r="BD328">
            <v>3</v>
          </cell>
          <cell r="BE328">
            <v>2.5</v>
          </cell>
        </row>
        <row r="329">
          <cell r="A329" t="str">
            <v>552753470800006404</v>
          </cell>
          <cell r="B329">
            <v>552753470</v>
          </cell>
          <cell r="C329" t="str">
            <v>DISCO SUPERIOR MOLA VALVULA</v>
          </cell>
          <cell r="D329" t="str">
            <v>FIRE/GSE</v>
          </cell>
          <cell r="E329">
            <v>8</v>
          </cell>
          <cell r="F329" t="str">
            <v>NO</v>
          </cell>
          <cell r="G329">
            <v>4.0000000000000001E-3</v>
          </cell>
          <cell r="H329" t="str">
            <v>Part Dump</v>
          </cell>
          <cell r="I329" t="str">
            <v>Galpão 9</v>
          </cell>
          <cell r="J329">
            <v>0</v>
          </cell>
          <cell r="K329" t="str">
            <v>ATIVO</v>
          </cell>
          <cell r="L329"/>
          <cell r="M329" t="str">
            <v>Capital Circulante</v>
          </cell>
          <cell r="N329" t="str">
            <v>Sourcing</v>
          </cell>
          <cell r="O329">
            <v>64641</v>
          </cell>
          <cell r="P329">
            <v>800006404</v>
          </cell>
          <cell r="Q329" t="str">
            <v>RIVETS</v>
          </cell>
          <cell r="R329" t="str">
            <v>Sao Paulo</v>
          </cell>
          <cell r="S329" t="str">
            <v>SP</v>
          </cell>
          <cell r="T329" t="str">
            <v>Brasil</v>
          </cell>
          <cell r="U329">
            <v>1</v>
          </cell>
          <cell r="V329" t="str">
            <v>RIVETS-Sao Paulo--SP-FCA-FIRE/GSE</v>
          </cell>
          <cell r="W329" t="str">
            <v>SP</v>
          </cell>
          <cell r="X329" t="str">
            <v>Brazil</v>
          </cell>
          <cell r="Y329" t="str">
            <v>Supplier from GEMAP</v>
          </cell>
          <cell r="Z329" t="str">
            <v>World Sourced Parts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 t="str">
            <v/>
          </cell>
          <cell r="AG329" t="str">
            <v>Elog F</v>
          </cell>
          <cell r="AH329" t="str">
            <v>T165</v>
          </cell>
          <cell r="AI329">
            <v>1000</v>
          </cell>
          <cell r="AJ329" t="str">
            <v>Elog F</v>
          </cell>
          <cell r="AK329"/>
          <cell r="AL329"/>
          <cell r="AM329"/>
          <cell r="AN329" t="str">
            <v>T165</v>
          </cell>
          <cell r="AO329">
            <v>0</v>
          </cell>
          <cell r="AP329">
            <v>1</v>
          </cell>
          <cell r="AQ329">
            <v>4</v>
          </cell>
          <cell r="AR329">
            <v>18</v>
          </cell>
          <cell r="AS329">
            <v>0</v>
          </cell>
          <cell r="AT329">
            <v>28</v>
          </cell>
          <cell r="AU329">
            <v>0</v>
          </cell>
          <cell r="AV329">
            <v>1000</v>
          </cell>
          <cell r="AW329">
            <v>0.3</v>
          </cell>
          <cell r="AX329">
            <v>0.2</v>
          </cell>
          <cell r="AY329">
            <v>0.15</v>
          </cell>
          <cell r="AZ329" t="str">
            <v>YES</v>
          </cell>
          <cell r="BA329">
            <v>20</v>
          </cell>
          <cell r="BB329">
            <v>1</v>
          </cell>
          <cell r="BC329">
            <v>2</v>
          </cell>
          <cell r="BD329">
            <v>3</v>
          </cell>
          <cell r="BE329">
            <v>2.5</v>
          </cell>
        </row>
        <row r="330">
          <cell r="A330" t="str">
            <v>75742790800006357</v>
          </cell>
          <cell r="B330">
            <v>75742790</v>
          </cell>
          <cell r="C330" t="str">
            <v>DISTANCIADOR</v>
          </cell>
          <cell r="D330" t="str">
            <v>MECA</v>
          </cell>
          <cell r="E330">
            <v>1</v>
          </cell>
          <cell r="F330" t="str">
            <v>NO</v>
          </cell>
          <cell r="G330">
            <v>3.0000000000000001E-3</v>
          </cell>
          <cell r="H330" t="str">
            <v>Part Dump</v>
          </cell>
          <cell r="I330" t="str">
            <v>Galpão 9</v>
          </cell>
          <cell r="J330">
            <v>0</v>
          </cell>
          <cell r="K330" t="str">
            <v>ATIVO</v>
          </cell>
          <cell r="L330"/>
          <cell r="M330" t="str">
            <v>Capital Circulante</v>
          </cell>
          <cell r="N330" t="str">
            <v>Sourcing</v>
          </cell>
          <cell r="O330">
            <v>60644</v>
          </cell>
          <cell r="P330">
            <v>800006357</v>
          </cell>
          <cell r="Q330" t="str">
            <v xml:space="preserve">PLASCAR </v>
          </cell>
          <cell r="R330" t="str">
            <v>Varginha</v>
          </cell>
          <cell r="S330" t="str">
            <v>MG</v>
          </cell>
          <cell r="T330" t="str">
            <v>Brasil</v>
          </cell>
          <cell r="U330">
            <v>1</v>
          </cell>
          <cell r="V330" t="str">
            <v>PLASCAR -Varginha--MG-FCA-MECA</v>
          </cell>
          <cell r="W330" t="str">
            <v>MG</v>
          </cell>
          <cell r="X330" t="str">
            <v>Brazil</v>
          </cell>
          <cell r="Y330" t="str">
            <v>Supplier from GEMAP</v>
          </cell>
          <cell r="Z330" t="str">
            <v>World Sourced Parts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 t="str">
            <v/>
          </cell>
          <cell r="AG330" t="str">
            <v>Part Dump</v>
          </cell>
          <cell r="AH330" t="str">
            <v>P04</v>
          </cell>
          <cell r="AI330">
            <v>400</v>
          </cell>
          <cell r="AJ330" t="str">
            <v>Part Dump</v>
          </cell>
          <cell r="AK330"/>
          <cell r="AL330"/>
          <cell r="AM330"/>
          <cell r="AN330" t="str">
            <v>P04</v>
          </cell>
          <cell r="AO330">
            <v>0</v>
          </cell>
          <cell r="AP330">
            <v>1</v>
          </cell>
          <cell r="AQ330">
            <v>4</v>
          </cell>
          <cell r="AR330">
            <v>14.2</v>
          </cell>
          <cell r="AS330">
            <v>0</v>
          </cell>
          <cell r="AT330">
            <v>24.200000000000003</v>
          </cell>
          <cell r="AU330">
            <v>0</v>
          </cell>
          <cell r="AV330">
            <v>400</v>
          </cell>
          <cell r="AW330">
            <v>0.4</v>
          </cell>
          <cell r="AX330">
            <v>0.3</v>
          </cell>
          <cell r="AY330">
            <v>0.15</v>
          </cell>
          <cell r="AZ330" t="str">
            <v>YES</v>
          </cell>
          <cell r="BA330">
            <v>10</v>
          </cell>
          <cell r="BB330">
            <v>5</v>
          </cell>
          <cell r="BC330">
            <v>2</v>
          </cell>
          <cell r="BD330">
            <v>3</v>
          </cell>
          <cell r="BE330">
            <v>3.5</v>
          </cell>
        </row>
        <row r="331">
          <cell r="A331" t="str">
            <v>552826480800014279</v>
          </cell>
          <cell r="B331">
            <v>552826480</v>
          </cell>
          <cell r="C331" t="str">
            <v>DISTANCIAL (PRIMARIO)</v>
          </cell>
          <cell r="D331" t="str">
            <v>MECA</v>
          </cell>
          <cell r="E331">
            <v>1</v>
          </cell>
          <cell r="F331" t="str">
            <v>NO</v>
          </cell>
          <cell r="G331">
            <v>5.5E-2</v>
          </cell>
          <cell r="H331" t="str">
            <v>Part Dump</v>
          </cell>
          <cell r="I331" t="str">
            <v>Galpão 9</v>
          </cell>
          <cell r="J331">
            <v>2250</v>
          </cell>
          <cell r="K331" t="str">
            <v>ATIVO</v>
          </cell>
          <cell r="L331"/>
          <cell r="M331" t="str">
            <v>Capital Circulante</v>
          </cell>
          <cell r="N331" t="str">
            <v>Sourcing</v>
          </cell>
          <cell r="O331">
            <v>21570</v>
          </cell>
          <cell r="P331">
            <v>800014279</v>
          </cell>
          <cell r="Q331" t="str">
            <v>GKN SINTER META</v>
          </cell>
          <cell r="R331" t="str">
            <v>Hortolandia</v>
          </cell>
          <cell r="S331" t="str">
            <v>SP</v>
          </cell>
          <cell r="T331" t="str">
            <v>Brasil</v>
          </cell>
          <cell r="U331">
            <v>1</v>
          </cell>
          <cell r="V331" t="str">
            <v>GKN SINTER META-Hortolandia--SP-FCA-MECA</v>
          </cell>
          <cell r="W331" t="str">
            <v>SP</v>
          </cell>
          <cell r="X331" t="str">
            <v>Brazil</v>
          </cell>
          <cell r="Y331" t="str">
            <v>Supplier from GEMAP</v>
          </cell>
          <cell r="Z331" t="str">
            <v>World Sourced Parts</v>
          </cell>
          <cell r="AA331">
            <v>0.16037999999999999</v>
          </cell>
          <cell r="AB331">
            <v>0.16037999999999999</v>
          </cell>
          <cell r="AC331">
            <v>0.45</v>
          </cell>
          <cell r="AD331">
            <v>0</v>
          </cell>
          <cell r="AE331">
            <v>0.27892173913043472</v>
          </cell>
          <cell r="AF331" t="str">
            <v/>
          </cell>
          <cell r="AG331" t="str">
            <v>Elog F</v>
          </cell>
          <cell r="AH331" t="str">
            <v>T195</v>
          </cell>
          <cell r="AI331">
            <v>250</v>
          </cell>
          <cell r="AJ331" t="str">
            <v>Elog F</v>
          </cell>
          <cell r="AK331"/>
          <cell r="AL331"/>
          <cell r="AM331"/>
          <cell r="AN331" t="str">
            <v>T195</v>
          </cell>
          <cell r="AO331">
            <v>1.8</v>
          </cell>
          <cell r="AP331">
            <v>1</v>
          </cell>
          <cell r="AQ331">
            <v>4</v>
          </cell>
          <cell r="AR331">
            <v>18</v>
          </cell>
          <cell r="AS331">
            <v>40</v>
          </cell>
          <cell r="AT331">
            <v>28</v>
          </cell>
          <cell r="AU331">
            <v>51</v>
          </cell>
          <cell r="AV331">
            <v>250</v>
          </cell>
          <cell r="AW331">
            <v>0.29699999999999999</v>
          </cell>
          <cell r="AX331">
            <v>0.19800000000000001</v>
          </cell>
          <cell r="AY331">
            <v>0.14699999999999999</v>
          </cell>
          <cell r="AZ331" t="str">
            <v>YES</v>
          </cell>
          <cell r="BA331">
            <v>20</v>
          </cell>
          <cell r="BB331">
            <v>1</v>
          </cell>
          <cell r="BC331">
            <v>2</v>
          </cell>
          <cell r="BD331">
            <v>3</v>
          </cell>
          <cell r="BE331">
            <v>7.56</v>
          </cell>
        </row>
        <row r="332">
          <cell r="A332" t="str">
            <v>552738480800031340</v>
          </cell>
          <cell r="B332">
            <v>552738480</v>
          </cell>
          <cell r="C332" t="str">
            <v>DISTANCIAL 5A VEL.</v>
          </cell>
          <cell r="D332" t="str">
            <v>MECA</v>
          </cell>
          <cell r="E332">
            <v>1</v>
          </cell>
          <cell r="F332" t="str">
            <v>NO</v>
          </cell>
          <cell r="G332">
            <v>1.6E-2</v>
          </cell>
          <cell r="H332" t="str">
            <v>Part Dump</v>
          </cell>
          <cell r="I332" t="str">
            <v>Galpão 9</v>
          </cell>
          <cell r="J332">
            <v>0</v>
          </cell>
          <cell r="K332" t="str">
            <v>ATIVO</v>
          </cell>
          <cell r="L332"/>
          <cell r="M332" t="str">
            <v>Capital Circulante</v>
          </cell>
          <cell r="N332" t="str">
            <v>Sourcing</v>
          </cell>
          <cell r="O332">
            <v>14872</v>
          </cell>
          <cell r="P332">
            <v>800031340</v>
          </cell>
          <cell r="Q332" t="str">
            <v>STAMPTEC</v>
          </cell>
          <cell r="R332" t="str">
            <v>Sao Paulo</v>
          </cell>
          <cell r="S332" t="str">
            <v>SP</v>
          </cell>
          <cell r="T332" t="str">
            <v>Brasil</v>
          </cell>
          <cell r="U332">
            <v>1</v>
          </cell>
          <cell r="V332" t="str">
            <v>STAMPTEC-Sao Paulo--SP-FCA-MECA</v>
          </cell>
          <cell r="W332" t="str">
            <v>SP</v>
          </cell>
          <cell r="X332" t="str">
            <v>Brazil</v>
          </cell>
          <cell r="Y332" t="str">
            <v>Supplier from GEMAP</v>
          </cell>
          <cell r="Z332" t="str">
            <v>World Sourced Parts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 t="str">
            <v/>
          </cell>
          <cell r="AG332" t="str">
            <v>Elog F</v>
          </cell>
          <cell r="AH332" t="str">
            <v>T020</v>
          </cell>
          <cell r="AI332">
            <v>300</v>
          </cell>
          <cell r="AJ332" t="str">
            <v>Elog F</v>
          </cell>
          <cell r="AK332"/>
          <cell r="AL332"/>
          <cell r="AM332"/>
          <cell r="AN332" t="str">
            <v>T020</v>
          </cell>
          <cell r="AO332">
            <v>0</v>
          </cell>
          <cell r="AP332">
            <v>1</v>
          </cell>
          <cell r="AQ332">
            <v>4</v>
          </cell>
          <cell r="AR332">
            <v>18</v>
          </cell>
          <cell r="AS332">
            <v>0</v>
          </cell>
          <cell r="AT332">
            <v>28</v>
          </cell>
          <cell r="AU332">
            <v>0</v>
          </cell>
          <cell r="AV332">
            <v>300</v>
          </cell>
          <cell r="AW332">
            <v>0.4</v>
          </cell>
          <cell r="AX332">
            <v>0.3</v>
          </cell>
          <cell r="AY332">
            <v>0.15</v>
          </cell>
          <cell r="AZ332" t="str">
            <v>YES</v>
          </cell>
          <cell r="BA332">
            <v>10</v>
          </cell>
          <cell r="BB332">
            <v>2</v>
          </cell>
          <cell r="BC332">
            <v>2</v>
          </cell>
          <cell r="BD332">
            <v>3</v>
          </cell>
          <cell r="BE332">
            <v>10</v>
          </cell>
        </row>
        <row r="333">
          <cell r="A333" t="str">
            <v>552826490800014279</v>
          </cell>
          <cell r="B333">
            <v>552826490</v>
          </cell>
          <cell r="C333" t="str">
            <v>DISTANCIAL RM</v>
          </cell>
          <cell r="D333" t="str">
            <v>MECA</v>
          </cell>
          <cell r="E333">
            <v>1</v>
          </cell>
          <cell r="F333" t="str">
            <v>NO</v>
          </cell>
          <cell r="G333">
            <v>0.06</v>
          </cell>
          <cell r="H333" t="str">
            <v>Part Dump</v>
          </cell>
          <cell r="I333" t="str">
            <v>Galpão 9 (Usinagem)</v>
          </cell>
          <cell r="J333">
            <v>2250</v>
          </cell>
          <cell r="K333" t="str">
            <v>ATIVO</v>
          </cell>
          <cell r="L333"/>
          <cell r="M333" t="str">
            <v>Capital Circulante</v>
          </cell>
          <cell r="N333" t="str">
            <v>Sourcing</v>
          </cell>
          <cell r="O333">
            <v>21570</v>
          </cell>
          <cell r="P333">
            <v>800014279</v>
          </cell>
          <cell r="Q333" t="str">
            <v>GKN SINTER META</v>
          </cell>
          <cell r="R333" t="str">
            <v>Hortolandia</v>
          </cell>
          <cell r="S333" t="str">
            <v>SP</v>
          </cell>
          <cell r="T333" t="str">
            <v>Brasil</v>
          </cell>
          <cell r="U333">
            <v>1</v>
          </cell>
          <cell r="V333" t="str">
            <v>GKN SINTER META-Hortolandia--SP-FCA-MECA</v>
          </cell>
          <cell r="W333" t="str">
            <v>SP</v>
          </cell>
          <cell r="X333" t="str">
            <v>Brazil</v>
          </cell>
          <cell r="Y333" t="str">
            <v>Supplier from GEMAP</v>
          </cell>
          <cell r="Z333" t="str">
            <v>World Sourced Parts</v>
          </cell>
          <cell r="AA333">
            <v>0.16037999999999999</v>
          </cell>
          <cell r="AB333">
            <v>0.16037999999999999</v>
          </cell>
          <cell r="AC333">
            <v>0.45</v>
          </cell>
          <cell r="AD333">
            <v>0</v>
          </cell>
          <cell r="AE333">
            <v>0.27892173913043472</v>
          </cell>
          <cell r="AF333" t="str">
            <v/>
          </cell>
          <cell r="AG333" t="str">
            <v>Elog F</v>
          </cell>
          <cell r="AH333" t="str">
            <v>T195</v>
          </cell>
          <cell r="AI333">
            <v>250</v>
          </cell>
          <cell r="AJ333" t="str">
            <v>Elog F</v>
          </cell>
          <cell r="AK333"/>
          <cell r="AL333"/>
          <cell r="AM333"/>
          <cell r="AN333" t="str">
            <v>T195</v>
          </cell>
          <cell r="AO333">
            <v>1.8</v>
          </cell>
          <cell r="AP333">
            <v>1</v>
          </cell>
          <cell r="AQ333">
            <v>4</v>
          </cell>
          <cell r="AR333">
            <v>18</v>
          </cell>
          <cell r="AS333">
            <v>40</v>
          </cell>
          <cell r="AT333">
            <v>28</v>
          </cell>
          <cell r="AU333">
            <v>51</v>
          </cell>
          <cell r="AV333">
            <v>250</v>
          </cell>
          <cell r="AW333">
            <v>0.29699999999999999</v>
          </cell>
          <cell r="AX333">
            <v>0.19800000000000001</v>
          </cell>
          <cell r="AY333">
            <v>0.14699999999999999</v>
          </cell>
          <cell r="AZ333" t="str">
            <v>YES</v>
          </cell>
          <cell r="BA333">
            <v>20</v>
          </cell>
          <cell r="BB333">
            <v>1</v>
          </cell>
          <cell r="BC333">
            <v>2</v>
          </cell>
          <cell r="BD333">
            <v>3</v>
          </cell>
          <cell r="BE333">
            <v>7.56</v>
          </cell>
        </row>
        <row r="334">
          <cell r="A334" t="str">
            <v>552168080800023200</v>
          </cell>
          <cell r="B334">
            <v>552168080</v>
          </cell>
          <cell r="C334" t="str">
            <v>EIXO COMANDO DE VALVULAS</v>
          </cell>
          <cell r="D334" t="str">
            <v>FIRE/GSE</v>
          </cell>
          <cell r="E334">
            <v>1</v>
          </cell>
          <cell r="F334" t="str">
            <v>NO</v>
          </cell>
          <cell r="G334">
            <v>1.6830000000000001</v>
          </cell>
          <cell r="H334" t="str">
            <v>Part Dump</v>
          </cell>
          <cell r="I334" t="str">
            <v>Galpão 9</v>
          </cell>
          <cell r="J334">
            <v>0</v>
          </cell>
          <cell r="K334" t="str">
            <v>ATIVO</v>
          </cell>
          <cell r="L334"/>
          <cell r="M334" t="str">
            <v>Capital Circulante</v>
          </cell>
          <cell r="N334" t="str">
            <v>Sourcing</v>
          </cell>
          <cell r="O334">
            <v>28824</v>
          </cell>
          <cell r="P334">
            <v>800023200</v>
          </cell>
          <cell r="Q334" t="str">
            <v>FEDERAL MOGUL</v>
          </cell>
          <cell r="R334" t="str">
            <v>Araras</v>
          </cell>
          <cell r="S334" t="str">
            <v>SP</v>
          </cell>
          <cell r="T334" t="str">
            <v>Brasil</v>
          </cell>
          <cell r="U334">
            <v>1</v>
          </cell>
          <cell r="V334" t="str">
            <v>FEDERAL MOGUL-Araras--SP-FCA-FIRE/GSE</v>
          </cell>
          <cell r="W334" t="str">
            <v>SP</v>
          </cell>
          <cell r="X334" t="str">
            <v>Brazil</v>
          </cell>
          <cell r="Y334" t="str">
            <v>Supplier from GEMAP</v>
          </cell>
          <cell r="Z334" t="str">
            <v>World Sourced Parts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 t="str">
            <v/>
          </cell>
          <cell r="AG334" t="str">
            <v>Elog F</v>
          </cell>
          <cell r="AH334" t="str">
            <v>TFA3</v>
          </cell>
          <cell r="AI334">
            <v>336</v>
          </cell>
          <cell r="AJ334" t="str">
            <v>Elog F</v>
          </cell>
          <cell r="AK334"/>
          <cell r="AL334"/>
          <cell r="AM334"/>
          <cell r="AN334" t="str">
            <v>TFA3</v>
          </cell>
          <cell r="AO334">
            <v>0</v>
          </cell>
          <cell r="AP334">
            <v>1</v>
          </cell>
          <cell r="AQ334">
            <v>4</v>
          </cell>
          <cell r="AR334">
            <v>18</v>
          </cell>
          <cell r="AS334">
            <v>0</v>
          </cell>
          <cell r="AT334">
            <v>28</v>
          </cell>
          <cell r="AU334">
            <v>0</v>
          </cell>
          <cell r="AV334">
            <v>336</v>
          </cell>
          <cell r="AW334">
            <v>1.2</v>
          </cell>
          <cell r="AX334">
            <v>1</v>
          </cell>
          <cell r="AY334">
            <v>0.05</v>
          </cell>
          <cell r="AZ334" t="str">
            <v>NO</v>
          </cell>
          <cell r="BA334" t="str">
            <v/>
          </cell>
          <cell r="BB334" t="str">
            <v/>
          </cell>
          <cell r="BC334">
            <v>2</v>
          </cell>
          <cell r="BD334">
            <v>3</v>
          </cell>
          <cell r="BE334">
            <v>10</v>
          </cell>
        </row>
        <row r="335">
          <cell r="A335" t="str">
            <v>552451110800023200</v>
          </cell>
          <cell r="B335">
            <v>552451110</v>
          </cell>
          <cell r="C335" t="str">
            <v>EIXO COMANDO DE VALVULAS</v>
          </cell>
          <cell r="D335" t="str">
            <v>FIRE/GSE</v>
          </cell>
          <cell r="E335">
            <v>1</v>
          </cell>
          <cell r="F335" t="str">
            <v>NO</v>
          </cell>
          <cell r="G335">
            <v>1.7410000000000001</v>
          </cell>
          <cell r="H335" t="str">
            <v>Part Dump</v>
          </cell>
          <cell r="I335" t="str">
            <v>Galpão 9</v>
          </cell>
          <cell r="J335">
            <v>0</v>
          </cell>
          <cell r="K335" t="str">
            <v>ATIVO</v>
          </cell>
          <cell r="L335"/>
          <cell r="M335" t="str">
            <v>Capital Circulante</v>
          </cell>
          <cell r="N335" t="str">
            <v>Sourcing</v>
          </cell>
          <cell r="O335">
            <v>28824</v>
          </cell>
          <cell r="P335">
            <v>800023200</v>
          </cell>
          <cell r="Q335" t="str">
            <v>FEDERAL MOGUL</v>
          </cell>
          <cell r="R335" t="str">
            <v>Araras</v>
          </cell>
          <cell r="S335" t="str">
            <v>SP</v>
          </cell>
          <cell r="T335" t="str">
            <v>Brasil</v>
          </cell>
          <cell r="U335">
            <v>1</v>
          </cell>
          <cell r="V335" t="str">
            <v>FEDERAL MOGUL-Araras--SP-FCA-FIRE/GSE</v>
          </cell>
          <cell r="W335" t="str">
            <v>SP</v>
          </cell>
          <cell r="X335" t="str">
            <v>Brazil</v>
          </cell>
          <cell r="Y335" t="str">
            <v>Supplier from GEMAP</v>
          </cell>
          <cell r="Z335" t="str">
            <v>World Sourced Parts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 t="str">
            <v/>
          </cell>
          <cell r="AG335" t="str">
            <v>Elog F</v>
          </cell>
          <cell r="AH335" t="str">
            <v>TFA3</v>
          </cell>
          <cell r="AI335">
            <v>336</v>
          </cell>
          <cell r="AJ335" t="str">
            <v>Elog F</v>
          </cell>
          <cell r="AK335"/>
          <cell r="AL335"/>
          <cell r="AM335"/>
          <cell r="AN335" t="str">
            <v>TFA3</v>
          </cell>
          <cell r="AO335">
            <v>0</v>
          </cell>
          <cell r="AP335">
            <v>1</v>
          </cell>
          <cell r="AQ335">
            <v>4</v>
          </cell>
          <cell r="AR335">
            <v>18</v>
          </cell>
          <cell r="AS335">
            <v>0</v>
          </cell>
          <cell r="AT335">
            <v>28</v>
          </cell>
          <cell r="AU335">
            <v>0</v>
          </cell>
          <cell r="AV335">
            <v>336</v>
          </cell>
          <cell r="AW335">
            <v>1.2</v>
          </cell>
          <cell r="AX335">
            <v>1</v>
          </cell>
          <cell r="AY335">
            <v>0.05</v>
          </cell>
          <cell r="AZ335" t="str">
            <v>NO</v>
          </cell>
          <cell r="BA335" t="str">
            <v/>
          </cell>
          <cell r="BB335" t="str">
            <v/>
          </cell>
          <cell r="BC335">
            <v>2</v>
          </cell>
          <cell r="BD335">
            <v>3</v>
          </cell>
          <cell r="BE335">
            <v>10</v>
          </cell>
        </row>
        <row r="336">
          <cell r="A336" t="str">
            <v>552679510800023200</v>
          </cell>
          <cell r="B336">
            <v>552679510</v>
          </cell>
          <cell r="C336" t="str">
            <v>EIXO COMANDO DE VALVULAS</v>
          </cell>
          <cell r="D336" t="str">
            <v>FIRE/GSE</v>
          </cell>
          <cell r="E336">
            <v>1</v>
          </cell>
          <cell r="F336" t="str">
            <v>NO</v>
          </cell>
          <cell r="G336">
            <v>1.1020000000000001</v>
          </cell>
          <cell r="H336" t="str">
            <v>Part Dump</v>
          </cell>
          <cell r="I336" t="str">
            <v>Galpão 9</v>
          </cell>
          <cell r="J336">
            <v>336</v>
          </cell>
          <cell r="K336" t="str">
            <v>ATIVO</v>
          </cell>
          <cell r="L336"/>
          <cell r="M336" t="str">
            <v>Capital Circulante</v>
          </cell>
          <cell r="N336" t="str">
            <v>Sourcing</v>
          </cell>
          <cell r="O336">
            <v>28824</v>
          </cell>
          <cell r="P336">
            <v>800023200</v>
          </cell>
          <cell r="Q336" t="str">
            <v>FEDERAL MOGUL</v>
          </cell>
          <cell r="R336" t="str">
            <v>Araras</v>
          </cell>
          <cell r="S336" t="str">
            <v>SP</v>
          </cell>
          <cell r="T336" t="str">
            <v>Brasil</v>
          </cell>
          <cell r="U336">
            <v>1</v>
          </cell>
          <cell r="V336" t="str">
            <v>FEDERAL MOGUL-Araras--SP-FCA-FIRE/GSE</v>
          </cell>
          <cell r="W336" t="str">
            <v>SP</v>
          </cell>
          <cell r="X336" t="str">
            <v>Brazil</v>
          </cell>
          <cell r="Y336" t="str">
            <v>Supplier from GEMAP</v>
          </cell>
          <cell r="Z336" t="str">
            <v>World Sourced Parts</v>
          </cell>
          <cell r="AA336">
            <v>0.06</v>
          </cell>
          <cell r="AB336">
            <v>0</v>
          </cell>
          <cell r="AC336">
            <v>0</v>
          </cell>
          <cell r="AD336">
            <v>0.06</v>
          </cell>
          <cell r="AE336">
            <v>0.06</v>
          </cell>
          <cell r="AF336" t="str">
            <v/>
          </cell>
          <cell r="AG336" t="str">
            <v>Elog F</v>
          </cell>
          <cell r="AH336" t="str">
            <v>TFA3</v>
          </cell>
          <cell r="AI336">
            <v>336</v>
          </cell>
          <cell r="AJ336" t="str">
            <v>Elog F</v>
          </cell>
          <cell r="AK336"/>
          <cell r="AL336"/>
          <cell r="AM336"/>
          <cell r="AN336" t="str">
            <v>TFA3</v>
          </cell>
          <cell r="AO336">
            <v>0.2</v>
          </cell>
          <cell r="AP336">
            <v>1</v>
          </cell>
          <cell r="AQ336">
            <v>4</v>
          </cell>
          <cell r="AR336">
            <v>18</v>
          </cell>
          <cell r="AS336">
            <v>5</v>
          </cell>
          <cell r="AT336">
            <v>28</v>
          </cell>
          <cell r="AU336">
            <v>6</v>
          </cell>
          <cell r="AV336">
            <v>336</v>
          </cell>
          <cell r="AW336">
            <v>1.2</v>
          </cell>
          <cell r="AX336">
            <v>1</v>
          </cell>
          <cell r="AY336">
            <v>0.05</v>
          </cell>
          <cell r="AZ336" t="str">
            <v>NO</v>
          </cell>
          <cell r="BA336" t="str">
            <v/>
          </cell>
          <cell r="BB336" t="str">
            <v/>
          </cell>
          <cell r="BC336">
            <v>2</v>
          </cell>
          <cell r="BD336">
            <v>3</v>
          </cell>
          <cell r="BE336">
            <v>10</v>
          </cell>
        </row>
        <row r="337">
          <cell r="A337" t="str">
            <v>552681400800023200</v>
          </cell>
          <cell r="B337">
            <v>552681400</v>
          </cell>
          <cell r="C337" t="str">
            <v>EIXO COMANDO DE VALVULAS</v>
          </cell>
          <cell r="D337" t="str">
            <v>FIRE/GSE</v>
          </cell>
          <cell r="E337">
            <v>1</v>
          </cell>
          <cell r="F337" t="str">
            <v>NO</v>
          </cell>
          <cell r="G337">
            <v>1.377</v>
          </cell>
          <cell r="H337" t="str">
            <v>Part Dump</v>
          </cell>
          <cell r="I337" t="str">
            <v>Galpão 9</v>
          </cell>
          <cell r="J337">
            <v>1334</v>
          </cell>
          <cell r="K337" t="str">
            <v>ATIVO</v>
          </cell>
          <cell r="L337"/>
          <cell r="M337" t="str">
            <v>Capital Circulante</v>
          </cell>
          <cell r="N337" t="str">
            <v>Sourcing</v>
          </cell>
          <cell r="O337">
            <v>28824</v>
          </cell>
          <cell r="P337">
            <v>800023200</v>
          </cell>
          <cell r="Q337" t="str">
            <v>FEDERAL MOGUL</v>
          </cell>
          <cell r="R337" t="str">
            <v>Araras</v>
          </cell>
          <cell r="S337" t="str">
            <v>SP</v>
          </cell>
          <cell r="T337" t="str">
            <v>Brasil</v>
          </cell>
          <cell r="U337">
            <v>1</v>
          </cell>
          <cell r="V337" t="str">
            <v>FEDERAL MOGUL-Araras--SP-FCA-FIRE/GSE</v>
          </cell>
          <cell r="W337" t="str">
            <v>SP</v>
          </cell>
          <cell r="X337" t="str">
            <v>Brazil</v>
          </cell>
          <cell r="Y337" t="str">
            <v>Supplier from GEMAP</v>
          </cell>
          <cell r="Z337" t="str">
            <v>World Sourced Parts</v>
          </cell>
          <cell r="AA337">
            <v>0.24</v>
          </cell>
          <cell r="AB337">
            <v>0</v>
          </cell>
          <cell r="AC337">
            <v>0</v>
          </cell>
          <cell r="AD337">
            <v>0.24</v>
          </cell>
          <cell r="AE337">
            <v>0.24</v>
          </cell>
          <cell r="AF337" t="str">
            <v/>
          </cell>
          <cell r="AG337" t="str">
            <v>Elog F</v>
          </cell>
          <cell r="AH337" t="str">
            <v>TFA3</v>
          </cell>
          <cell r="AI337">
            <v>336</v>
          </cell>
          <cell r="AJ337" t="str">
            <v>Elog F</v>
          </cell>
          <cell r="AK337"/>
          <cell r="AL337"/>
          <cell r="AM337"/>
          <cell r="AN337" t="str">
            <v>TFA3</v>
          </cell>
          <cell r="AO337">
            <v>0.8</v>
          </cell>
          <cell r="AP337">
            <v>1</v>
          </cell>
          <cell r="AQ337">
            <v>4</v>
          </cell>
          <cell r="AR337">
            <v>18</v>
          </cell>
          <cell r="AS337">
            <v>18</v>
          </cell>
          <cell r="AT337">
            <v>28</v>
          </cell>
          <cell r="AU337">
            <v>23</v>
          </cell>
          <cell r="AV337">
            <v>336</v>
          </cell>
          <cell r="AW337">
            <v>1.2</v>
          </cell>
          <cell r="AX337">
            <v>1</v>
          </cell>
          <cell r="AY337">
            <v>0.05</v>
          </cell>
          <cell r="AZ337" t="str">
            <v>NO</v>
          </cell>
          <cell r="BA337" t="str">
            <v/>
          </cell>
          <cell r="BB337" t="str">
            <v/>
          </cell>
          <cell r="BC337">
            <v>2</v>
          </cell>
          <cell r="BD337">
            <v>3</v>
          </cell>
          <cell r="BE337">
            <v>10</v>
          </cell>
        </row>
        <row r="338">
          <cell r="A338" t="str">
            <v>552718750800023200</v>
          </cell>
          <cell r="B338">
            <v>552718750</v>
          </cell>
          <cell r="C338" t="str">
            <v>EIXO COMANDO DE VALVULAS</v>
          </cell>
          <cell r="D338" t="str">
            <v>FIRE/GSE</v>
          </cell>
          <cell r="E338">
            <v>1</v>
          </cell>
          <cell r="F338" t="str">
            <v>NO</v>
          </cell>
          <cell r="G338">
            <v>1.84</v>
          </cell>
          <cell r="H338" t="str">
            <v>Part Dump</v>
          </cell>
          <cell r="I338" t="str">
            <v>Galpão 9</v>
          </cell>
          <cell r="J338">
            <v>0</v>
          </cell>
          <cell r="K338" t="str">
            <v>ATIVO</v>
          </cell>
          <cell r="L338"/>
          <cell r="M338" t="str">
            <v>Capital Circulante</v>
          </cell>
          <cell r="N338" t="str">
            <v>Sourcing</v>
          </cell>
          <cell r="O338">
            <v>28824</v>
          </cell>
          <cell r="P338">
            <v>800023200</v>
          </cell>
          <cell r="Q338" t="str">
            <v>FEDERAL MOGUL</v>
          </cell>
          <cell r="R338" t="str">
            <v>Araras</v>
          </cell>
          <cell r="S338" t="str">
            <v>SP</v>
          </cell>
          <cell r="T338" t="str">
            <v>Brasil</v>
          </cell>
          <cell r="U338">
            <v>1</v>
          </cell>
          <cell r="V338" t="str">
            <v>FEDERAL MOGUL-Araras--SP-FCA-FIRE/GSE</v>
          </cell>
          <cell r="W338" t="str">
            <v>SP</v>
          </cell>
          <cell r="X338" t="str">
            <v>Brazil</v>
          </cell>
          <cell r="Y338" t="str">
            <v>Supplier from GEMAP</v>
          </cell>
          <cell r="Z338" t="str">
            <v>World Sourced Parts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 t="str">
            <v/>
          </cell>
          <cell r="AG338" t="str">
            <v>Elog F</v>
          </cell>
          <cell r="AH338" t="str">
            <v>TFA3</v>
          </cell>
          <cell r="AI338">
            <v>336</v>
          </cell>
          <cell r="AJ338" t="str">
            <v>Elog F</v>
          </cell>
          <cell r="AK338"/>
          <cell r="AL338"/>
          <cell r="AM338"/>
          <cell r="AN338" t="str">
            <v>TFA3</v>
          </cell>
          <cell r="AO338">
            <v>0</v>
          </cell>
          <cell r="AP338">
            <v>1</v>
          </cell>
          <cell r="AQ338">
            <v>4</v>
          </cell>
          <cell r="AR338">
            <v>18</v>
          </cell>
          <cell r="AS338">
            <v>0</v>
          </cell>
          <cell r="AT338">
            <v>28</v>
          </cell>
          <cell r="AU338">
            <v>0</v>
          </cell>
          <cell r="AV338">
            <v>336</v>
          </cell>
          <cell r="AW338">
            <v>1.2</v>
          </cell>
          <cell r="AX338">
            <v>1</v>
          </cell>
          <cell r="AY338">
            <v>0.05</v>
          </cell>
          <cell r="AZ338" t="str">
            <v>NO</v>
          </cell>
          <cell r="BA338" t="str">
            <v/>
          </cell>
          <cell r="BB338" t="str">
            <v/>
          </cell>
          <cell r="BC338">
            <v>2</v>
          </cell>
          <cell r="BD338">
            <v>3</v>
          </cell>
          <cell r="BE338">
            <v>10</v>
          </cell>
        </row>
        <row r="339">
          <cell r="A339" t="str">
            <v>463479340800041377</v>
          </cell>
          <cell r="B339">
            <v>463479340</v>
          </cell>
          <cell r="C339" t="str">
            <v>EIXO COMANDO DE VALVULAS</v>
          </cell>
          <cell r="D339" t="str">
            <v>FIRE/GSE</v>
          </cell>
          <cell r="E339">
            <v>1</v>
          </cell>
          <cell r="F339" t="str">
            <v>NO</v>
          </cell>
          <cell r="G339">
            <v>1E-4</v>
          </cell>
          <cell r="H339" t="str">
            <v>Part Dump</v>
          </cell>
          <cell r="I339" t="str">
            <v>Galpão 9</v>
          </cell>
          <cell r="J339">
            <v>840</v>
          </cell>
          <cell r="K339" t="str">
            <v>ATIVO</v>
          </cell>
          <cell r="L339"/>
          <cell r="M339" t="str">
            <v>Capital Circulante</v>
          </cell>
          <cell r="N339" t="str">
            <v>Sourcing</v>
          </cell>
          <cell r="O339">
            <v>40870</v>
          </cell>
          <cell r="P339">
            <v>800041377</v>
          </cell>
          <cell r="Q339" t="str">
            <v>THYSSENKRUPP BR</v>
          </cell>
          <cell r="R339" t="str">
            <v>Pocos de caldas</v>
          </cell>
          <cell r="S339" t="str">
            <v>MG</v>
          </cell>
          <cell r="T339" t="str">
            <v>Brasil</v>
          </cell>
          <cell r="U339">
            <v>1</v>
          </cell>
          <cell r="V339" t="str">
            <v>THYSSENKRUPP BR-Pocos de caldas--MG-FCA-FIRE/GSE</v>
          </cell>
          <cell r="W339" t="str">
            <v>MG</v>
          </cell>
          <cell r="X339" t="str">
            <v>Brazil</v>
          </cell>
          <cell r="Y339" t="str">
            <v>Supplier from GEMAP</v>
          </cell>
          <cell r="Z339" t="str">
            <v>World Sourced Parts</v>
          </cell>
          <cell r="AA339">
            <v>7.9379999999999997</v>
          </cell>
          <cell r="AB339">
            <v>7.9379999999999997</v>
          </cell>
          <cell r="AC339">
            <v>42</v>
          </cell>
          <cell r="AD339">
            <v>0</v>
          </cell>
          <cell r="AE339">
            <v>7.9379999999999988</v>
          </cell>
          <cell r="AF339" t="str">
            <v/>
          </cell>
          <cell r="AG339" t="str">
            <v>Elog F</v>
          </cell>
          <cell r="AH339" t="str">
            <v>T297</v>
          </cell>
          <cell r="AI339">
            <v>4</v>
          </cell>
          <cell r="AJ339" t="str">
            <v>Elog F</v>
          </cell>
          <cell r="AK339"/>
          <cell r="AL339"/>
          <cell r="AM339"/>
          <cell r="AN339" t="str">
            <v>T297</v>
          </cell>
          <cell r="AO339">
            <v>42</v>
          </cell>
          <cell r="AP339">
            <v>1</v>
          </cell>
          <cell r="AQ339">
            <v>4</v>
          </cell>
          <cell r="AR339">
            <v>14.2</v>
          </cell>
          <cell r="AS339">
            <v>765</v>
          </cell>
          <cell r="AT339">
            <v>24.200000000000003</v>
          </cell>
          <cell r="AU339">
            <v>1017</v>
          </cell>
          <cell r="AV339">
            <v>4</v>
          </cell>
          <cell r="AW339">
            <v>0.6</v>
          </cell>
          <cell r="AX339">
            <v>0.4</v>
          </cell>
          <cell r="AY339">
            <v>0.12</v>
          </cell>
          <cell r="AZ339" t="str">
            <v>YES</v>
          </cell>
          <cell r="BA339">
            <v>5</v>
          </cell>
          <cell r="BB339">
            <v>4</v>
          </cell>
          <cell r="BC339">
            <v>2</v>
          </cell>
          <cell r="BD339">
            <v>3</v>
          </cell>
          <cell r="BE339">
            <v>0</v>
          </cell>
        </row>
        <row r="340">
          <cell r="A340" t="str">
            <v>552850760800041377</v>
          </cell>
          <cell r="B340">
            <v>552850760</v>
          </cell>
          <cell r="C340" t="str">
            <v>EIXO COMANDO DE VALVULAS</v>
          </cell>
          <cell r="D340" t="str">
            <v>FIRE/GSE</v>
          </cell>
          <cell r="E340">
            <v>1</v>
          </cell>
          <cell r="F340" t="str">
            <v>NO</v>
          </cell>
          <cell r="G340">
            <v>1.9419999999999999</v>
          </cell>
          <cell r="H340" t="str">
            <v>Part Dump</v>
          </cell>
          <cell r="I340" t="str">
            <v>Galpão 9</v>
          </cell>
          <cell r="J340">
            <v>0</v>
          </cell>
          <cell r="K340" t="str">
            <v>ATIVO</v>
          </cell>
          <cell r="L340"/>
          <cell r="M340" t="str">
            <v>Capital Circulante</v>
          </cell>
          <cell r="N340" t="str">
            <v>Sourcing</v>
          </cell>
          <cell r="O340">
            <v>40870</v>
          </cell>
          <cell r="P340">
            <v>800041377</v>
          </cell>
          <cell r="Q340" t="str">
            <v>THYSSENKRUPP BR</v>
          </cell>
          <cell r="R340" t="str">
            <v>Pocos de caldas</v>
          </cell>
          <cell r="S340" t="str">
            <v>MG</v>
          </cell>
          <cell r="T340" t="str">
            <v>Brasil</v>
          </cell>
          <cell r="U340">
            <v>1</v>
          </cell>
          <cell r="V340" t="str">
            <v>THYSSENKRUPP BR-Pocos de caldas--MG-FCA-FIRE/GSE</v>
          </cell>
          <cell r="W340" t="str">
            <v>MG</v>
          </cell>
          <cell r="X340" t="str">
            <v>Brazil</v>
          </cell>
          <cell r="Y340" t="str">
            <v>Supplier from GEMAP</v>
          </cell>
          <cell r="Z340" t="str">
            <v>World Sourced Parts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 t="str">
            <v/>
          </cell>
          <cell r="AG340" t="str">
            <v>Elog F</v>
          </cell>
          <cell r="AH340" t="str">
            <v>T297</v>
          </cell>
          <cell r="AI340">
            <v>2.0590000000000002</v>
          </cell>
          <cell r="AJ340" t="str">
            <v>Elog F</v>
          </cell>
          <cell r="AK340"/>
          <cell r="AL340"/>
          <cell r="AM340"/>
          <cell r="AN340" t="str">
            <v>T297</v>
          </cell>
          <cell r="AO340">
            <v>0</v>
          </cell>
          <cell r="AP340">
            <v>1</v>
          </cell>
          <cell r="AQ340">
            <v>4</v>
          </cell>
          <cell r="AR340">
            <v>14.2</v>
          </cell>
          <cell r="AS340">
            <v>0</v>
          </cell>
          <cell r="AT340">
            <v>24.200000000000003</v>
          </cell>
          <cell r="AU340">
            <v>0</v>
          </cell>
          <cell r="AV340">
            <v>2.0590000000000002</v>
          </cell>
          <cell r="AW340">
            <v>0.6</v>
          </cell>
          <cell r="AX340">
            <v>0.4</v>
          </cell>
          <cell r="AY340">
            <v>0.12</v>
          </cell>
          <cell r="AZ340" t="str">
            <v>YES</v>
          </cell>
          <cell r="BA340">
            <v>5</v>
          </cell>
          <cell r="BB340">
            <v>4</v>
          </cell>
          <cell r="BC340">
            <v>2</v>
          </cell>
          <cell r="BD340">
            <v>3</v>
          </cell>
          <cell r="BE340">
            <v>0</v>
          </cell>
        </row>
        <row r="341">
          <cell r="A341" t="str">
            <v>552182230800023200</v>
          </cell>
          <cell r="B341">
            <v>552182230</v>
          </cell>
          <cell r="C341" t="str">
            <v>EIXO COMANDO DE VALVULAS COMPL</v>
          </cell>
          <cell r="D341" t="str">
            <v>FIRE/GSE</v>
          </cell>
          <cell r="E341">
            <v>1</v>
          </cell>
          <cell r="F341" t="str">
            <v>NO</v>
          </cell>
          <cell r="G341">
            <v>2.06</v>
          </cell>
          <cell r="H341" t="str">
            <v>Part Dump</v>
          </cell>
          <cell r="I341" t="str">
            <v>Galpão 9</v>
          </cell>
          <cell r="J341">
            <v>0</v>
          </cell>
          <cell r="K341" t="str">
            <v>ATIVO</v>
          </cell>
          <cell r="L341"/>
          <cell r="M341" t="str">
            <v>Capital Circulante</v>
          </cell>
          <cell r="N341" t="str">
            <v>Sourcing</v>
          </cell>
          <cell r="O341">
            <v>28824</v>
          </cell>
          <cell r="P341">
            <v>800023200</v>
          </cell>
          <cell r="Q341" t="str">
            <v>FEDERAL MOGUL</v>
          </cell>
          <cell r="R341" t="str">
            <v>Araras</v>
          </cell>
          <cell r="S341" t="str">
            <v>SP</v>
          </cell>
          <cell r="T341" t="str">
            <v>Brasil</v>
          </cell>
          <cell r="U341">
            <v>1</v>
          </cell>
          <cell r="V341" t="str">
            <v>FEDERAL MOGUL-Araras--SP-FCA-FIRE/GSE</v>
          </cell>
          <cell r="W341" t="str">
            <v>SP</v>
          </cell>
          <cell r="X341" t="str">
            <v>Brazil</v>
          </cell>
          <cell r="Y341" t="str">
            <v>Supplier from GEMAP</v>
          </cell>
          <cell r="Z341" t="str">
            <v>World Sourced Parts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 t="str">
            <v/>
          </cell>
          <cell r="AG341" t="str">
            <v>Elog F</v>
          </cell>
          <cell r="AH341" t="str">
            <v>TFA3</v>
          </cell>
          <cell r="AI341">
            <v>336</v>
          </cell>
          <cell r="AJ341" t="str">
            <v>Elog F</v>
          </cell>
          <cell r="AK341"/>
          <cell r="AL341"/>
          <cell r="AM341"/>
          <cell r="AN341" t="str">
            <v>TFA3</v>
          </cell>
          <cell r="AO341">
            <v>0</v>
          </cell>
          <cell r="AP341">
            <v>1</v>
          </cell>
          <cell r="AQ341">
            <v>4</v>
          </cell>
          <cell r="AR341">
            <v>18</v>
          </cell>
          <cell r="AS341">
            <v>0</v>
          </cell>
          <cell r="AT341">
            <v>28</v>
          </cell>
          <cell r="AU341">
            <v>0</v>
          </cell>
          <cell r="AV341">
            <v>336</v>
          </cell>
          <cell r="AW341">
            <v>1.2</v>
          </cell>
          <cell r="AX341">
            <v>1</v>
          </cell>
          <cell r="AY341">
            <v>0.05</v>
          </cell>
          <cell r="AZ341" t="str">
            <v>NO</v>
          </cell>
          <cell r="BA341" t="str">
            <v/>
          </cell>
          <cell r="BB341" t="str">
            <v/>
          </cell>
          <cell r="BC341">
            <v>2</v>
          </cell>
          <cell r="BD341">
            <v>3</v>
          </cell>
          <cell r="BE341">
            <v>10</v>
          </cell>
        </row>
        <row r="342">
          <cell r="A342" t="str">
            <v>468147230800042447</v>
          </cell>
          <cell r="B342">
            <v>468147230</v>
          </cell>
          <cell r="C342" t="str">
            <v>EIXO COMANDO EMBREAGEM</v>
          </cell>
          <cell r="D342" t="str">
            <v>MECA</v>
          </cell>
          <cell r="E342">
            <v>1</v>
          </cell>
          <cell r="F342" t="str">
            <v>NO</v>
          </cell>
          <cell r="G342">
            <v>0.39</v>
          </cell>
          <cell r="H342" t="str">
            <v>Part Dump</v>
          </cell>
          <cell r="I342" t="str">
            <v>Galpão 9</v>
          </cell>
          <cell r="J342">
            <v>0</v>
          </cell>
          <cell r="K342" t="str">
            <v>ATIVO</v>
          </cell>
          <cell r="L342"/>
          <cell r="M342" t="str">
            <v>Capital Circulante</v>
          </cell>
          <cell r="N342" t="str">
            <v>Sourcing</v>
          </cell>
          <cell r="O342">
            <v>42271</v>
          </cell>
          <cell r="P342">
            <v>800042447</v>
          </cell>
          <cell r="Q342" t="str">
            <v>AUTOCAM</v>
          </cell>
          <cell r="R342" t="str">
            <v>São Joaquim da Boa Vista</v>
          </cell>
          <cell r="S342" t="str">
            <v>SP</v>
          </cell>
          <cell r="T342" t="str">
            <v>Brasil</v>
          </cell>
          <cell r="U342">
            <v>1</v>
          </cell>
          <cell r="V342" t="str">
            <v>AUTOCAM-São Joaquim da Boa Vista--SP-FCA Vinhedo-MECA</v>
          </cell>
          <cell r="W342" t="str">
            <v>SP</v>
          </cell>
          <cell r="X342" t="str">
            <v>Brazil</v>
          </cell>
          <cell r="Y342" t="str">
            <v>Supplier from GEMAP</v>
          </cell>
          <cell r="Z342" t="str">
            <v>World Sourced Parts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 t="str">
            <v/>
          </cell>
          <cell r="AG342" t="str">
            <v>Elog F</v>
          </cell>
          <cell r="AH342" t="str">
            <v>T273</v>
          </cell>
          <cell r="AI342">
            <v>16</v>
          </cell>
          <cell r="AJ342" t="str">
            <v>Elog F</v>
          </cell>
          <cell r="AK342"/>
          <cell r="AL342"/>
          <cell r="AM342"/>
          <cell r="AN342" t="str">
            <v>T273</v>
          </cell>
          <cell r="AO342">
            <v>0</v>
          </cell>
          <cell r="AP342">
            <v>1</v>
          </cell>
          <cell r="AQ342">
            <v>4</v>
          </cell>
          <cell r="AR342">
            <v>18</v>
          </cell>
          <cell r="AS342">
            <v>0</v>
          </cell>
          <cell r="AT342">
            <v>28</v>
          </cell>
          <cell r="AU342">
            <v>0</v>
          </cell>
          <cell r="AV342">
            <v>16</v>
          </cell>
          <cell r="AW342">
            <v>0.4</v>
          </cell>
          <cell r="AX342">
            <v>0.3</v>
          </cell>
          <cell r="AY342">
            <v>0.15</v>
          </cell>
          <cell r="AZ342" t="str">
            <v>YES</v>
          </cell>
          <cell r="BA342">
            <v>9</v>
          </cell>
          <cell r="BB342">
            <v>5</v>
          </cell>
          <cell r="BC342">
            <v>3</v>
          </cell>
          <cell r="BD342">
            <v>5</v>
          </cell>
          <cell r="BE342">
            <v>3.5</v>
          </cell>
        </row>
        <row r="343">
          <cell r="A343" t="str">
            <v>552716050800000063</v>
          </cell>
          <cell r="B343">
            <v>552716050</v>
          </cell>
          <cell r="C343" t="str">
            <v>EIXO DIFERENCIAL ESQUERDO</v>
          </cell>
          <cell r="D343" t="str">
            <v>MECA</v>
          </cell>
          <cell r="E343">
            <v>1</v>
          </cell>
          <cell r="F343" t="str">
            <v>NO</v>
          </cell>
          <cell r="G343">
            <v>1.4370000000000001</v>
          </cell>
          <cell r="H343" t="str">
            <v>RTM</v>
          </cell>
          <cell r="I343" t="str">
            <v>Galpão 9</v>
          </cell>
          <cell r="J343">
            <v>0</v>
          </cell>
          <cell r="K343" t="str">
            <v>INATIVO</v>
          </cell>
          <cell r="L343"/>
          <cell r="M343" t="str">
            <v>Capital Circulante</v>
          </cell>
          <cell r="N343" t="str">
            <v>INATIVO</v>
          </cell>
          <cell r="O343">
            <v>1251</v>
          </cell>
          <cell r="P343">
            <v>800000063</v>
          </cell>
          <cell r="Q343" t="str">
            <v>FIAT AUTO SPA</v>
          </cell>
          <cell r="R343" t="str">
            <v>Torino</v>
          </cell>
          <cell r="S343" t="str">
            <v>TO</v>
          </cell>
          <cell r="T343" t="str">
            <v>Italia</v>
          </cell>
          <cell r="U343">
            <v>1</v>
          </cell>
          <cell r="V343" t="str">
            <v>FIAT AUTO SPA-OUT-Italia-OUT-MECA</v>
          </cell>
          <cell r="W343" t="str">
            <v>OUT</v>
          </cell>
          <cell r="X343" t="str">
            <v>Outside of Brazil</v>
          </cell>
          <cell r="Y343" t="str">
            <v>Supplier from GEMAP</v>
          </cell>
          <cell r="Z343" t="str">
            <v>INATIVO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 t="str">
            <v/>
          </cell>
          <cell r="AG343" t="str">
            <v>Elog</v>
          </cell>
          <cell r="AH343">
            <v>2401</v>
          </cell>
          <cell r="AI343">
            <v>182</v>
          </cell>
          <cell r="AJ343" t="str">
            <v>Elog</v>
          </cell>
          <cell r="AK343"/>
          <cell r="AL343"/>
          <cell r="AM343"/>
          <cell r="AN343">
            <v>2401</v>
          </cell>
          <cell r="AO343">
            <v>0</v>
          </cell>
          <cell r="AP343">
            <v>1</v>
          </cell>
          <cell r="AQ343">
            <v>4</v>
          </cell>
          <cell r="AR343">
            <v>0</v>
          </cell>
          <cell r="AS343" t="b">
            <v>0</v>
          </cell>
          <cell r="AT343">
            <v>0</v>
          </cell>
          <cell r="AU343" t="b">
            <v>0</v>
          </cell>
          <cell r="AV343">
            <v>182</v>
          </cell>
          <cell r="AW343">
            <v>1.01</v>
          </cell>
          <cell r="AX343">
            <v>0.6</v>
          </cell>
          <cell r="AY343">
            <v>0.56999999999999995</v>
          </cell>
          <cell r="AZ343" t="str">
            <v>NO</v>
          </cell>
          <cell r="BA343" t="str">
            <v/>
          </cell>
          <cell r="BB343" t="str">
            <v/>
          </cell>
          <cell r="BC343">
            <v>4</v>
          </cell>
          <cell r="BD343">
            <v>4</v>
          </cell>
          <cell r="BE343">
            <v>32.5</v>
          </cell>
        </row>
        <row r="344">
          <cell r="A344" t="str">
            <v>552340160800005918</v>
          </cell>
          <cell r="B344">
            <v>552340160</v>
          </cell>
          <cell r="C344" t="str">
            <v>EIXO DIFERENCIAL ESQUERDO (TUL</v>
          </cell>
          <cell r="D344" t="str">
            <v>MECA</v>
          </cell>
          <cell r="E344">
            <v>1</v>
          </cell>
          <cell r="F344" t="str">
            <v>NO</v>
          </cell>
          <cell r="G344">
            <v>1.8640000000000001</v>
          </cell>
          <cell r="H344" t="str">
            <v>Eper</v>
          </cell>
          <cell r="I344" t="str">
            <v>Galpão 9</v>
          </cell>
          <cell r="J344">
            <v>0</v>
          </cell>
          <cell r="K344" t="str">
            <v>ATIVO</v>
          </cell>
          <cell r="L344"/>
          <cell r="M344" t="str">
            <v>Capital Circulante</v>
          </cell>
          <cell r="N344" t="str">
            <v>Sourcing</v>
          </cell>
          <cell r="O344">
            <v>33301</v>
          </cell>
          <cell r="P344">
            <v>800005918</v>
          </cell>
          <cell r="Q344" t="str">
            <v>GKN</v>
          </cell>
          <cell r="R344" t="str">
            <v>Porto Alegre</v>
          </cell>
          <cell r="S344" t="str">
            <v>RS</v>
          </cell>
          <cell r="T344" t="str">
            <v>Brasil</v>
          </cell>
          <cell r="U344">
            <v>1</v>
          </cell>
          <cell r="V344" t="str">
            <v>GKN-Porto Alegre--RS-FCA-MECA</v>
          </cell>
          <cell r="W344" t="str">
            <v>RS</v>
          </cell>
          <cell r="X344" t="str">
            <v>Brazil</v>
          </cell>
          <cell r="Y344" t="str">
            <v>Supplier from GEMAP</v>
          </cell>
          <cell r="Z344" t="str">
            <v>World Sourced Parts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 t="str">
            <v/>
          </cell>
          <cell r="AG344" t="str">
            <v>Elog F</v>
          </cell>
          <cell r="AH344" t="str">
            <v>TGXL</v>
          </cell>
          <cell r="AI344">
            <v>6</v>
          </cell>
          <cell r="AJ344" t="str">
            <v>Elog F</v>
          </cell>
          <cell r="AK344"/>
          <cell r="AL344"/>
          <cell r="AM344"/>
          <cell r="AN344" t="str">
            <v>TGXL</v>
          </cell>
          <cell r="AO344">
            <v>0</v>
          </cell>
          <cell r="AP344">
            <v>1</v>
          </cell>
          <cell r="AQ344">
            <v>4</v>
          </cell>
          <cell r="AR344">
            <v>18</v>
          </cell>
          <cell r="AS344">
            <v>0</v>
          </cell>
          <cell r="AT344">
            <v>28</v>
          </cell>
          <cell r="AU344">
            <v>0</v>
          </cell>
          <cell r="AV344">
            <v>6</v>
          </cell>
          <cell r="AW344">
            <v>0.4</v>
          </cell>
          <cell r="AX344">
            <v>0.3</v>
          </cell>
          <cell r="AY344">
            <v>0.22</v>
          </cell>
          <cell r="AZ344" t="str">
            <v>YES</v>
          </cell>
          <cell r="BA344">
            <v>10</v>
          </cell>
          <cell r="BB344">
            <v>4</v>
          </cell>
          <cell r="BC344">
            <v>2</v>
          </cell>
          <cell r="BD344">
            <v>3</v>
          </cell>
          <cell r="BE344">
            <v>3</v>
          </cell>
        </row>
        <row r="345">
          <cell r="A345" t="str">
            <v>735017020800014838</v>
          </cell>
          <cell r="B345">
            <v>735017020</v>
          </cell>
          <cell r="C345" t="str">
            <v>EIXO MARCHA-RE</v>
          </cell>
          <cell r="D345" t="str">
            <v>MECA</v>
          </cell>
          <cell r="E345">
            <v>1</v>
          </cell>
          <cell r="F345" t="str">
            <v>NO</v>
          </cell>
          <cell r="G345">
            <v>0.185</v>
          </cell>
          <cell r="H345" t="str">
            <v>Part Dump</v>
          </cell>
          <cell r="I345" t="str">
            <v>Galpão 9</v>
          </cell>
          <cell r="J345">
            <v>2880</v>
          </cell>
          <cell r="K345" t="str">
            <v>ATIVO</v>
          </cell>
          <cell r="L345"/>
          <cell r="M345" t="str">
            <v>Capital Circulante</v>
          </cell>
          <cell r="N345" t="str">
            <v>Sourcing</v>
          </cell>
          <cell r="O345">
            <v>19271</v>
          </cell>
          <cell r="P345">
            <v>800014838</v>
          </cell>
          <cell r="Q345" t="str">
            <v>AUTOCAM DO BRAS</v>
          </cell>
          <cell r="R345" t="str">
            <v>Sao Joao Da Boa Vista</v>
          </cell>
          <cell r="S345" t="str">
            <v>SP</v>
          </cell>
          <cell r="T345" t="str">
            <v>Brasil</v>
          </cell>
          <cell r="U345">
            <v>1</v>
          </cell>
          <cell r="V345" t="str">
            <v>AUTOCAM DO BRAS-Sao Joao Da Boa Vista--SP-FCA Vinhedo-MECA</v>
          </cell>
          <cell r="W345" t="str">
            <v>SP</v>
          </cell>
          <cell r="X345" t="str">
            <v>Brazil</v>
          </cell>
          <cell r="Y345" t="str">
            <v>Supplier from GEMAP</v>
          </cell>
          <cell r="Z345" t="str">
            <v>World Sourced Parts</v>
          </cell>
          <cell r="AA345">
            <v>0.24</v>
          </cell>
          <cell r="AB345">
            <v>0</v>
          </cell>
          <cell r="AC345">
            <v>0</v>
          </cell>
          <cell r="AD345">
            <v>0.24</v>
          </cell>
          <cell r="AE345">
            <v>0.24</v>
          </cell>
          <cell r="AF345" t="str">
            <v/>
          </cell>
          <cell r="AG345" t="str">
            <v>Elog F</v>
          </cell>
          <cell r="AH345" t="str">
            <v>TGHD</v>
          </cell>
          <cell r="AI345">
            <v>1960</v>
          </cell>
          <cell r="AJ345" t="str">
            <v>Elog F</v>
          </cell>
          <cell r="AK345"/>
          <cell r="AL345"/>
          <cell r="AM345"/>
          <cell r="AN345" t="str">
            <v>TGHD</v>
          </cell>
          <cell r="AO345">
            <v>0.4</v>
          </cell>
          <cell r="AP345">
            <v>1</v>
          </cell>
          <cell r="AQ345">
            <v>4</v>
          </cell>
          <cell r="AR345">
            <v>18</v>
          </cell>
          <cell r="AS345">
            <v>9</v>
          </cell>
          <cell r="AT345">
            <v>28</v>
          </cell>
          <cell r="AU345">
            <v>12</v>
          </cell>
          <cell r="AV345">
            <v>1960</v>
          </cell>
          <cell r="AW345">
            <v>1.2</v>
          </cell>
          <cell r="AX345">
            <v>1</v>
          </cell>
          <cell r="AY345">
            <v>0.1</v>
          </cell>
          <cell r="AZ345" t="str">
            <v>NO</v>
          </cell>
          <cell r="BA345" t="str">
            <v/>
          </cell>
          <cell r="BB345" t="str">
            <v/>
          </cell>
          <cell r="BC345">
            <v>2</v>
          </cell>
          <cell r="BD345">
            <v>3</v>
          </cell>
          <cell r="BE345">
            <v>1.5</v>
          </cell>
        </row>
        <row r="346">
          <cell r="A346" t="str">
            <v>468085188800045091</v>
          </cell>
          <cell r="B346">
            <v>468085188</v>
          </cell>
          <cell r="C346" t="str">
            <v>EIXO PRIMARIO 47/11(S/ OP.50 E</v>
          </cell>
          <cell r="D346" t="str">
            <v>MECA</v>
          </cell>
          <cell r="E346">
            <v>1</v>
          </cell>
          <cell r="F346" t="str">
            <v>NO</v>
          </cell>
          <cell r="G346">
            <v>1.397</v>
          </cell>
          <cell r="H346" t="str">
            <v>Eper</v>
          </cell>
          <cell r="I346" t="str">
            <v>Galpão 9</v>
          </cell>
          <cell r="J346">
            <v>0</v>
          </cell>
          <cell r="K346" t="str">
            <v>ATIVO</v>
          </cell>
          <cell r="L346"/>
          <cell r="M346" t="str">
            <v>Capital Circulante</v>
          </cell>
          <cell r="N346" t="str">
            <v>Sourcing</v>
          </cell>
          <cell r="O346">
            <v>46051</v>
          </cell>
          <cell r="P346">
            <v>800045091</v>
          </cell>
          <cell r="Q346" t="str">
            <v>CIE FORJAS MINAS</v>
          </cell>
          <cell r="R346" t="str">
            <v>Sete Lagoas</v>
          </cell>
          <cell r="S346" t="str">
            <v>MG</v>
          </cell>
          <cell r="T346" t="str">
            <v>Brasil</v>
          </cell>
          <cell r="U346">
            <v>1</v>
          </cell>
          <cell r="V346" t="str">
            <v>CIE FORJAS MINAS-Sete Lagoas--MG-FCA-MECA</v>
          </cell>
          <cell r="W346" t="str">
            <v>MG</v>
          </cell>
          <cell r="X346" t="str">
            <v>Brazil</v>
          </cell>
          <cell r="Y346" t="str">
            <v>Supplier from GEMAP</v>
          </cell>
          <cell r="Z346" t="str">
            <v>World Sourced Parts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 t="str">
            <v/>
          </cell>
          <cell r="AG346" t="str">
            <v>Survey fornecedor</v>
          </cell>
          <cell r="AH346" t="str">
            <v>T070</v>
          </cell>
          <cell r="AI346">
            <v>180</v>
          </cell>
          <cell r="AJ346" t="str">
            <v>Survey fornecedor</v>
          </cell>
          <cell r="AK346"/>
          <cell r="AL346"/>
          <cell r="AM346"/>
          <cell r="AN346" t="str">
            <v>T070</v>
          </cell>
          <cell r="AO346">
            <v>0</v>
          </cell>
          <cell r="AP346">
            <v>1</v>
          </cell>
          <cell r="AQ346">
            <v>4</v>
          </cell>
          <cell r="AR346">
            <v>14.2</v>
          </cell>
          <cell r="AS346">
            <v>0</v>
          </cell>
          <cell r="AT346">
            <v>24.200000000000003</v>
          </cell>
          <cell r="AU346">
            <v>0</v>
          </cell>
          <cell r="AV346">
            <v>180</v>
          </cell>
          <cell r="AW346">
            <v>0.8</v>
          </cell>
          <cell r="AX346">
            <v>0.6</v>
          </cell>
          <cell r="AY346">
            <v>0.9</v>
          </cell>
          <cell r="AZ346" t="str">
            <v>NO</v>
          </cell>
          <cell r="BA346" t="str">
            <v/>
          </cell>
          <cell r="BB346" t="str">
            <v/>
          </cell>
          <cell r="BC346">
            <v>2</v>
          </cell>
          <cell r="BD346">
            <v>3</v>
          </cell>
          <cell r="BE346">
            <v>3</v>
          </cell>
        </row>
        <row r="347">
          <cell r="A347" t="str">
            <v>463503948800045091</v>
          </cell>
          <cell r="B347">
            <v>463503948</v>
          </cell>
          <cell r="C347" t="str">
            <v>EIXO PRIMARIO SEMI USINADO</v>
          </cell>
          <cell r="D347" t="str">
            <v>MECA</v>
          </cell>
          <cell r="E347">
            <v>1</v>
          </cell>
          <cell r="F347" t="str">
            <v>NO</v>
          </cell>
          <cell r="G347">
            <v>1.56</v>
          </cell>
          <cell r="H347" t="str">
            <v>Part Dump</v>
          </cell>
          <cell r="I347" t="str">
            <v>Galpão 9</v>
          </cell>
          <cell r="J347">
            <v>0</v>
          </cell>
          <cell r="K347" t="str">
            <v>ATIVO</v>
          </cell>
          <cell r="L347"/>
          <cell r="M347" t="str">
            <v>Capital Circulante</v>
          </cell>
          <cell r="N347" t="str">
            <v>Sourcing</v>
          </cell>
          <cell r="O347">
            <v>46051</v>
          </cell>
          <cell r="P347">
            <v>800045091</v>
          </cell>
          <cell r="Q347" t="str">
            <v>CIE FORJAS MINAS</v>
          </cell>
          <cell r="R347" t="str">
            <v>Sete Lagoas</v>
          </cell>
          <cell r="S347" t="str">
            <v>MG</v>
          </cell>
          <cell r="T347" t="str">
            <v>Brasil</v>
          </cell>
          <cell r="U347">
            <v>1</v>
          </cell>
          <cell r="V347" t="str">
            <v>CIE FORJAS MINAS-Sete Lagoas--MG-FCA-MECA</v>
          </cell>
          <cell r="W347" t="str">
            <v>MG</v>
          </cell>
          <cell r="X347" t="str">
            <v>Brazil</v>
          </cell>
          <cell r="Y347" t="str">
            <v>Supplier from GEMAP</v>
          </cell>
          <cell r="Z347" t="str">
            <v>World Sourced Parts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 t="str">
            <v/>
          </cell>
          <cell r="AG347" t="str">
            <v>Survey fornecedor</v>
          </cell>
          <cell r="AH347" t="str">
            <v>T070</v>
          </cell>
          <cell r="AI347">
            <v>180</v>
          </cell>
          <cell r="AJ347" t="str">
            <v>Survey fornecedor</v>
          </cell>
          <cell r="AK347" t="str">
            <v>Atualizado em 06/09/2022</v>
          </cell>
          <cell r="AL347"/>
          <cell r="AM347"/>
          <cell r="AN347" t="str">
            <v>T070</v>
          </cell>
          <cell r="AO347">
            <v>0</v>
          </cell>
          <cell r="AP347">
            <v>1</v>
          </cell>
          <cell r="AQ347">
            <v>4</v>
          </cell>
          <cell r="AR347">
            <v>14.2</v>
          </cell>
          <cell r="AS347">
            <v>0</v>
          </cell>
          <cell r="AT347">
            <v>24.200000000000003</v>
          </cell>
          <cell r="AU347">
            <v>0</v>
          </cell>
          <cell r="AV347">
            <v>180</v>
          </cell>
          <cell r="AW347">
            <v>0.8</v>
          </cell>
          <cell r="AX347">
            <v>0.6</v>
          </cell>
          <cell r="AY347">
            <v>0.9</v>
          </cell>
          <cell r="AZ347" t="str">
            <v>NO</v>
          </cell>
          <cell r="BA347" t="str">
            <v/>
          </cell>
          <cell r="BB347" t="str">
            <v/>
          </cell>
          <cell r="BC347">
            <v>2</v>
          </cell>
          <cell r="BD347">
            <v>3</v>
          </cell>
          <cell r="BE347">
            <v>3</v>
          </cell>
        </row>
        <row r="348">
          <cell r="A348" t="str">
            <v>463504548800045091</v>
          </cell>
          <cell r="B348">
            <v>463504548</v>
          </cell>
          <cell r="C348" t="str">
            <v>EIXO PRIMARIO SEMI USINADO</v>
          </cell>
          <cell r="D348" t="str">
            <v>MECA</v>
          </cell>
          <cell r="E348">
            <v>1</v>
          </cell>
          <cell r="F348" t="str">
            <v>NO</v>
          </cell>
          <cell r="G348">
            <v>1.4279999999999999</v>
          </cell>
          <cell r="H348" t="str">
            <v>Eper</v>
          </cell>
          <cell r="I348" t="str">
            <v>Galpão 9</v>
          </cell>
          <cell r="J348">
            <v>0</v>
          </cell>
          <cell r="K348" t="str">
            <v>ATIVO</v>
          </cell>
          <cell r="L348"/>
          <cell r="M348" t="str">
            <v>Capital Circulante</v>
          </cell>
          <cell r="N348" t="str">
            <v>Sourcing</v>
          </cell>
          <cell r="O348">
            <v>46051</v>
          </cell>
          <cell r="P348">
            <v>800045091</v>
          </cell>
          <cell r="Q348" t="str">
            <v>CIE FORJAS MINAS</v>
          </cell>
          <cell r="R348" t="str">
            <v>Sete Lagoas</v>
          </cell>
          <cell r="S348" t="str">
            <v>MG</v>
          </cell>
          <cell r="T348" t="str">
            <v>Brasil</v>
          </cell>
          <cell r="U348">
            <v>1</v>
          </cell>
          <cell r="V348" t="str">
            <v>CIE FORJAS MINAS-Sete Lagoas--MG-FCA-MECA</v>
          </cell>
          <cell r="W348" t="str">
            <v>MG</v>
          </cell>
          <cell r="X348" t="str">
            <v>Brazil</v>
          </cell>
          <cell r="Y348" t="str">
            <v>Supplier from GEMAP</v>
          </cell>
          <cell r="Z348" t="str">
            <v>World Sourced Parts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 t="str">
            <v/>
          </cell>
          <cell r="AG348" t="str">
            <v>PFEP Validado Op</v>
          </cell>
          <cell r="AH348" t="str">
            <v>T070</v>
          </cell>
          <cell r="AI348">
            <v>162</v>
          </cell>
          <cell r="AJ348" t="str">
            <v>PFEP Validado Op</v>
          </cell>
          <cell r="AK348"/>
          <cell r="AL348"/>
          <cell r="AM348"/>
          <cell r="AN348" t="str">
            <v>T070</v>
          </cell>
          <cell r="AO348">
            <v>0</v>
          </cell>
          <cell r="AP348">
            <v>1</v>
          </cell>
          <cell r="AQ348">
            <v>4</v>
          </cell>
          <cell r="AR348">
            <v>14.2</v>
          </cell>
          <cell r="AS348">
            <v>0</v>
          </cell>
          <cell r="AT348">
            <v>24.200000000000003</v>
          </cell>
          <cell r="AU348">
            <v>0</v>
          </cell>
          <cell r="AV348">
            <v>162</v>
          </cell>
          <cell r="AW348">
            <v>0.8</v>
          </cell>
          <cell r="AX348">
            <v>0.6</v>
          </cell>
          <cell r="AY348">
            <v>0.9</v>
          </cell>
          <cell r="AZ348" t="str">
            <v>NO</v>
          </cell>
          <cell r="BA348" t="str">
            <v/>
          </cell>
          <cell r="BB348" t="str">
            <v/>
          </cell>
          <cell r="BC348">
            <v>2</v>
          </cell>
          <cell r="BD348">
            <v>3</v>
          </cell>
          <cell r="BE348">
            <v>3</v>
          </cell>
        </row>
        <row r="349">
          <cell r="A349" t="str">
            <v>463508568800045091</v>
          </cell>
          <cell r="B349">
            <v>463508568</v>
          </cell>
          <cell r="C349" t="str">
            <v>EIXO PRIMARIO SEMI USINADO</v>
          </cell>
          <cell r="D349" t="str">
            <v>MECA</v>
          </cell>
          <cell r="E349">
            <v>1</v>
          </cell>
          <cell r="F349" t="str">
            <v>NO</v>
          </cell>
          <cell r="G349">
            <v>1.56</v>
          </cell>
          <cell r="H349" t="str">
            <v>Part Dump</v>
          </cell>
          <cell r="I349" t="str">
            <v>Galpão 9</v>
          </cell>
          <cell r="J349">
            <v>540</v>
          </cell>
          <cell r="K349" t="str">
            <v>ATIVO</v>
          </cell>
          <cell r="L349"/>
          <cell r="M349" t="str">
            <v>Capital Circulante</v>
          </cell>
          <cell r="N349" t="str">
            <v>Sourcing</v>
          </cell>
          <cell r="O349">
            <v>46051</v>
          </cell>
          <cell r="P349">
            <v>800045091</v>
          </cell>
          <cell r="Q349" t="str">
            <v>CIE FORJAS MINAS</v>
          </cell>
          <cell r="R349" t="str">
            <v>Sete Lagoas</v>
          </cell>
          <cell r="S349" t="str">
            <v>MG</v>
          </cell>
          <cell r="T349" t="str">
            <v>Brasil</v>
          </cell>
          <cell r="U349">
            <v>1</v>
          </cell>
          <cell r="V349" t="str">
            <v>CIE FORJAS MINAS-Sete Lagoas--MG-FCA-MECA</v>
          </cell>
          <cell r="W349" t="str">
            <v>MG</v>
          </cell>
          <cell r="X349" t="str">
            <v>Brazil</v>
          </cell>
          <cell r="Y349" t="str">
            <v>Supplier from GEMAP</v>
          </cell>
          <cell r="Z349" t="str">
            <v>World Sourced Parts</v>
          </cell>
          <cell r="AA349">
            <v>1.296</v>
          </cell>
          <cell r="AB349">
            <v>1.296</v>
          </cell>
          <cell r="AC349">
            <v>0</v>
          </cell>
          <cell r="AD349">
            <v>1.296</v>
          </cell>
          <cell r="AE349">
            <v>1.296</v>
          </cell>
          <cell r="AF349" t="str">
            <v/>
          </cell>
          <cell r="AG349" t="str">
            <v>Survey fornecedor</v>
          </cell>
          <cell r="AH349" t="str">
            <v>T070</v>
          </cell>
          <cell r="AI349">
            <v>180</v>
          </cell>
          <cell r="AJ349" t="str">
            <v>Survey fornecedor</v>
          </cell>
          <cell r="AK349" t="str">
            <v>Atualizado em 06/09/2022</v>
          </cell>
          <cell r="AL349"/>
          <cell r="AM349"/>
          <cell r="AN349" t="str">
            <v>T070</v>
          </cell>
          <cell r="AO349">
            <v>0.6</v>
          </cell>
          <cell r="AP349">
            <v>1</v>
          </cell>
          <cell r="AQ349">
            <v>4</v>
          </cell>
          <cell r="AR349">
            <v>14.2</v>
          </cell>
          <cell r="AS349">
            <v>11</v>
          </cell>
          <cell r="AT349">
            <v>24.200000000000003</v>
          </cell>
          <cell r="AU349">
            <v>15</v>
          </cell>
          <cell r="AV349">
            <v>180</v>
          </cell>
          <cell r="AW349">
            <v>0.8</v>
          </cell>
          <cell r="AX349">
            <v>0.6</v>
          </cell>
          <cell r="AY349">
            <v>0.9</v>
          </cell>
          <cell r="AZ349" t="str">
            <v>NO</v>
          </cell>
          <cell r="BA349" t="str">
            <v/>
          </cell>
          <cell r="BB349" t="str">
            <v/>
          </cell>
          <cell r="BC349">
            <v>2</v>
          </cell>
          <cell r="BD349">
            <v>3</v>
          </cell>
          <cell r="BE349">
            <v>3</v>
          </cell>
        </row>
        <row r="350">
          <cell r="A350" t="str">
            <v>463431598800045091</v>
          </cell>
          <cell r="B350">
            <v>463431598</v>
          </cell>
          <cell r="C350" t="str">
            <v>EIXO PRIMARIO SEMI USINADO 11/</v>
          </cell>
          <cell r="D350" t="str">
            <v>MECA</v>
          </cell>
          <cell r="E350">
            <v>1</v>
          </cell>
          <cell r="F350" t="str">
            <v>NO</v>
          </cell>
          <cell r="G350">
            <v>1.3759999999999999</v>
          </cell>
          <cell r="H350" t="str">
            <v>Eper</v>
          </cell>
          <cell r="I350" t="str">
            <v>Galpão 9</v>
          </cell>
          <cell r="J350">
            <v>0</v>
          </cell>
          <cell r="K350" t="str">
            <v>INATIVO</v>
          </cell>
          <cell r="L350"/>
          <cell r="M350" t="str">
            <v>Capital Circulante</v>
          </cell>
          <cell r="N350" t="str">
            <v>INATIVO</v>
          </cell>
          <cell r="O350">
            <v>46051</v>
          </cell>
          <cell r="P350">
            <v>800045091</v>
          </cell>
          <cell r="Q350" t="str">
            <v>CIE FORJAS MINAS</v>
          </cell>
          <cell r="R350" t="str">
            <v>Sete Lagoas</v>
          </cell>
          <cell r="S350" t="str">
            <v>MG</v>
          </cell>
          <cell r="T350" t="str">
            <v>Brasil</v>
          </cell>
          <cell r="U350">
            <v>1</v>
          </cell>
          <cell r="V350" t="str">
            <v>CIE FORJAS MINAS-OUT-INATIVO-OUT-MECA</v>
          </cell>
          <cell r="W350" t="str">
            <v>OUT</v>
          </cell>
          <cell r="X350" t="str">
            <v>OUT</v>
          </cell>
          <cell r="Y350" t="str">
            <v>Supplier from GEMAP</v>
          </cell>
          <cell r="Z350" t="str">
            <v>INATIVO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 t="str">
            <v/>
          </cell>
          <cell r="AG350" t="str">
            <v>PFEP Validado Op</v>
          </cell>
          <cell r="AH350" t="str">
            <v>T070</v>
          </cell>
          <cell r="AI350">
            <v>162</v>
          </cell>
          <cell r="AJ350" t="str">
            <v>PFEP Validado Op</v>
          </cell>
          <cell r="AK350"/>
          <cell r="AL350"/>
          <cell r="AM350"/>
          <cell r="AN350" t="str">
            <v>T070</v>
          </cell>
          <cell r="AO350">
            <v>0</v>
          </cell>
          <cell r="AP350">
            <v>1</v>
          </cell>
          <cell r="AQ350">
            <v>4</v>
          </cell>
          <cell r="AR350">
            <v>0</v>
          </cell>
          <cell r="AS350" t="b">
            <v>0</v>
          </cell>
          <cell r="AT350">
            <v>0</v>
          </cell>
          <cell r="AU350" t="b">
            <v>0</v>
          </cell>
          <cell r="AV350">
            <v>162</v>
          </cell>
          <cell r="AW350">
            <v>0.8</v>
          </cell>
          <cell r="AX350">
            <v>0.6</v>
          </cell>
          <cell r="AY350">
            <v>0.9</v>
          </cell>
          <cell r="AZ350" t="str">
            <v>NO</v>
          </cell>
          <cell r="BA350" t="str">
            <v/>
          </cell>
          <cell r="BB350" t="str">
            <v/>
          </cell>
          <cell r="BC350">
            <v>2</v>
          </cell>
          <cell r="BD350">
            <v>3</v>
          </cell>
          <cell r="BE350">
            <v>3</v>
          </cell>
        </row>
        <row r="351">
          <cell r="A351" t="str">
            <v>463433278800045091</v>
          </cell>
          <cell r="B351">
            <v>463433278</v>
          </cell>
          <cell r="C351" t="str">
            <v>EIXO PRIMARIO SEMI-USINADO</v>
          </cell>
          <cell r="D351" t="str">
            <v>MECA</v>
          </cell>
          <cell r="E351">
            <v>1</v>
          </cell>
          <cell r="F351" t="str">
            <v>NO</v>
          </cell>
          <cell r="G351">
            <v>1.4179999999999999</v>
          </cell>
          <cell r="H351" t="str">
            <v>Eper</v>
          </cell>
          <cell r="I351" t="str">
            <v>Galpão 9</v>
          </cell>
          <cell r="J351">
            <v>0</v>
          </cell>
          <cell r="K351" t="str">
            <v>ATIVO</v>
          </cell>
          <cell r="L351"/>
          <cell r="M351" t="str">
            <v>Capital Circulante</v>
          </cell>
          <cell r="N351" t="str">
            <v>Sourcing</v>
          </cell>
          <cell r="O351">
            <v>46051</v>
          </cell>
          <cell r="P351">
            <v>800045091</v>
          </cell>
          <cell r="Q351" t="str">
            <v>CIE FORJAS MINAS</v>
          </cell>
          <cell r="R351" t="str">
            <v>Sete Lagoas</v>
          </cell>
          <cell r="S351" t="str">
            <v>MG</v>
          </cell>
          <cell r="T351" t="str">
            <v>Brasil</v>
          </cell>
          <cell r="U351">
            <v>1</v>
          </cell>
          <cell r="V351" t="str">
            <v>CIE FORJAS MINAS-Sete Lagoas--MG-FCA-MECA</v>
          </cell>
          <cell r="W351" t="str">
            <v>MG</v>
          </cell>
          <cell r="X351" t="str">
            <v>Brazil</v>
          </cell>
          <cell r="Y351" t="str">
            <v>Supplier from GEMAP</v>
          </cell>
          <cell r="Z351" t="str">
            <v>World Sourced Parts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 t="str">
            <v/>
          </cell>
          <cell r="AG351" t="str">
            <v>Survey fornecedor</v>
          </cell>
          <cell r="AH351" t="str">
            <v>T070</v>
          </cell>
          <cell r="AI351">
            <v>180</v>
          </cell>
          <cell r="AJ351" t="str">
            <v>Survey fornecedor</v>
          </cell>
          <cell r="AK351"/>
          <cell r="AL351"/>
          <cell r="AM351"/>
          <cell r="AN351" t="str">
            <v>T070</v>
          </cell>
          <cell r="AO351">
            <v>0</v>
          </cell>
          <cell r="AP351">
            <v>1</v>
          </cell>
          <cell r="AQ351">
            <v>4</v>
          </cell>
          <cell r="AR351">
            <v>14.2</v>
          </cell>
          <cell r="AS351">
            <v>0</v>
          </cell>
          <cell r="AT351">
            <v>24.200000000000003</v>
          </cell>
          <cell r="AU351">
            <v>0</v>
          </cell>
          <cell r="AV351">
            <v>180</v>
          </cell>
          <cell r="AW351">
            <v>0.8</v>
          </cell>
          <cell r="AX351">
            <v>0.6</v>
          </cell>
          <cell r="AY351">
            <v>0.9</v>
          </cell>
          <cell r="AZ351" t="str">
            <v>NO</v>
          </cell>
          <cell r="BA351" t="str">
            <v/>
          </cell>
          <cell r="BB351" t="str">
            <v/>
          </cell>
          <cell r="BC351">
            <v>2</v>
          </cell>
          <cell r="BD351">
            <v>3</v>
          </cell>
          <cell r="BE351">
            <v>3</v>
          </cell>
        </row>
        <row r="352">
          <cell r="A352" t="str">
            <v>463496788800045091</v>
          </cell>
          <cell r="B352">
            <v>463496788</v>
          </cell>
          <cell r="C352" t="str">
            <v>EIXO PRIMARIO SEMI-USINADO</v>
          </cell>
          <cell r="D352" t="str">
            <v>MECA</v>
          </cell>
          <cell r="E352">
            <v>1</v>
          </cell>
          <cell r="F352" t="str">
            <v>NO</v>
          </cell>
          <cell r="G352">
            <v>1.4379999999999999</v>
          </cell>
          <cell r="H352" t="str">
            <v>Eper</v>
          </cell>
          <cell r="I352" t="str">
            <v>Galpão 9</v>
          </cell>
          <cell r="J352">
            <v>0</v>
          </cell>
          <cell r="K352" t="str">
            <v>ATIVO</v>
          </cell>
          <cell r="L352"/>
          <cell r="M352" t="str">
            <v>Capital Circulante</v>
          </cell>
          <cell r="N352" t="str">
            <v>Sourcing</v>
          </cell>
          <cell r="O352">
            <v>46051</v>
          </cell>
          <cell r="P352">
            <v>800045091</v>
          </cell>
          <cell r="Q352" t="str">
            <v>CIE FORJAS MINAS</v>
          </cell>
          <cell r="R352" t="str">
            <v>Sete Lagoas</v>
          </cell>
          <cell r="S352" t="str">
            <v>MG</v>
          </cell>
          <cell r="T352" t="str">
            <v>Brasil</v>
          </cell>
          <cell r="U352">
            <v>1</v>
          </cell>
          <cell r="V352" t="str">
            <v>CIE FORJAS MINAS-Sete Lagoas--MG-FCA-MECA</v>
          </cell>
          <cell r="W352" t="str">
            <v>MG</v>
          </cell>
          <cell r="X352" t="str">
            <v>Brazil</v>
          </cell>
          <cell r="Y352" t="str">
            <v>Supplier from GEMAP</v>
          </cell>
          <cell r="Z352" t="str">
            <v>World Sourced Parts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 t="str">
            <v/>
          </cell>
          <cell r="AG352" t="str">
            <v>Survey fornecedor</v>
          </cell>
          <cell r="AH352" t="str">
            <v>T070</v>
          </cell>
          <cell r="AI352">
            <v>180</v>
          </cell>
          <cell r="AJ352" t="str">
            <v>Survey fornecedor</v>
          </cell>
          <cell r="AK352"/>
          <cell r="AL352"/>
          <cell r="AM352"/>
          <cell r="AN352" t="str">
            <v>T070</v>
          </cell>
          <cell r="AO352">
            <v>0</v>
          </cell>
          <cell r="AP352">
            <v>1</v>
          </cell>
          <cell r="AQ352">
            <v>4</v>
          </cell>
          <cell r="AR352">
            <v>14.2</v>
          </cell>
          <cell r="AS352">
            <v>0</v>
          </cell>
          <cell r="AT352">
            <v>24.200000000000003</v>
          </cell>
          <cell r="AU352">
            <v>0</v>
          </cell>
          <cell r="AV352">
            <v>180</v>
          </cell>
          <cell r="AW352">
            <v>0.8</v>
          </cell>
          <cell r="AX352">
            <v>0.6</v>
          </cell>
          <cell r="AY352">
            <v>0.9</v>
          </cell>
          <cell r="AZ352" t="str">
            <v>NO</v>
          </cell>
          <cell r="BA352" t="str">
            <v/>
          </cell>
          <cell r="BB352" t="str">
            <v/>
          </cell>
          <cell r="BC352">
            <v>2</v>
          </cell>
          <cell r="BD352">
            <v>3</v>
          </cell>
          <cell r="BE352">
            <v>3</v>
          </cell>
        </row>
        <row r="353">
          <cell r="A353" t="str">
            <v>463496798800045091</v>
          </cell>
          <cell r="B353">
            <v>463496798</v>
          </cell>
          <cell r="C353" t="str">
            <v>EIXO PRIMARIO SEMI-USINADO</v>
          </cell>
          <cell r="D353" t="str">
            <v>MECA</v>
          </cell>
          <cell r="E353">
            <v>1</v>
          </cell>
          <cell r="F353" t="str">
            <v>NO</v>
          </cell>
          <cell r="G353">
            <v>1.56</v>
          </cell>
          <cell r="H353" t="str">
            <v>Part Dump</v>
          </cell>
          <cell r="I353" t="str">
            <v>Galpão 9</v>
          </cell>
          <cell r="J353">
            <v>0</v>
          </cell>
          <cell r="K353" t="str">
            <v>ATIVO</v>
          </cell>
          <cell r="L353"/>
          <cell r="M353" t="str">
            <v>Capital Circulante</v>
          </cell>
          <cell r="N353" t="str">
            <v>Sourcing</v>
          </cell>
          <cell r="O353">
            <v>46051</v>
          </cell>
          <cell r="P353">
            <v>800045091</v>
          </cell>
          <cell r="Q353" t="str">
            <v>CIE FORJAS MINAS</v>
          </cell>
          <cell r="R353" t="str">
            <v>Sete Lagoas</v>
          </cell>
          <cell r="S353" t="str">
            <v>MG</v>
          </cell>
          <cell r="T353" t="str">
            <v>Brasil</v>
          </cell>
          <cell r="U353">
            <v>1</v>
          </cell>
          <cell r="V353" t="str">
            <v>CIE FORJAS MINAS-Sete Lagoas--MG-FCA-MECA</v>
          </cell>
          <cell r="W353" t="str">
            <v>MG</v>
          </cell>
          <cell r="X353" t="str">
            <v>Brazil</v>
          </cell>
          <cell r="Y353" t="str">
            <v>Supplier from GEMAP</v>
          </cell>
          <cell r="Z353" t="str">
            <v>World Sourced Parts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 t="str">
            <v/>
          </cell>
          <cell r="AG353" t="str">
            <v>Part Dump</v>
          </cell>
          <cell r="AH353" t="str">
            <v>T070</v>
          </cell>
          <cell r="AI353">
            <v>180</v>
          </cell>
          <cell r="AJ353" t="str">
            <v>Part Dump</v>
          </cell>
          <cell r="AK353"/>
          <cell r="AL353"/>
          <cell r="AM353"/>
          <cell r="AN353" t="str">
            <v>T070</v>
          </cell>
          <cell r="AO353">
            <v>0</v>
          </cell>
          <cell r="AP353">
            <v>1</v>
          </cell>
          <cell r="AQ353">
            <v>4</v>
          </cell>
          <cell r="AR353">
            <v>14.2</v>
          </cell>
          <cell r="AS353">
            <v>0</v>
          </cell>
          <cell r="AT353">
            <v>24.200000000000003</v>
          </cell>
          <cell r="AU353">
            <v>0</v>
          </cell>
          <cell r="AV353">
            <v>180</v>
          </cell>
          <cell r="AW353">
            <v>0.8</v>
          </cell>
          <cell r="AX353">
            <v>0.6</v>
          </cell>
          <cell r="AY353">
            <v>0.9</v>
          </cell>
          <cell r="AZ353" t="str">
            <v>NO</v>
          </cell>
          <cell r="BA353" t="str">
            <v/>
          </cell>
          <cell r="BB353" t="str">
            <v/>
          </cell>
          <cell r="BC353">
            <v>2</v>
          </cell>
          <cell r="BD353">
            <v>3</v>
          </cell>
          <cell r="BE353">
            <v>3</v>
          </cell>
        </row>
        <row r="354">
          <cell r="A354" t="str">
            <v>463496808800045091</v>
          </cell>
          <cell r="B354">
            <v>463496808</v>
          </cell>
          <cell r="C354" t="str">
            <v>EIXO PRIMARIO SEMI-USINADO</v>
          </cell>
          <cell r="D354" t="str">
            <v>MECA</v>
          </cell>
          <cell r="E354">
            <v>1</v>
          </cell>
          <cell r="F354" t="str">
            <v>NO</v>
          </cell>
          <cell r="G354">
            <v>1E-3</v>
          </cell>
          <cell r="H354" t="str">
            <v>Eper</v>
          </cell>
          <cell r="I354" t="str">
            <v>Galpão 9</v>
          </cell>
          <cell r="J354">
            <v>0</v>
          </cell>
          <cell r="K354" t="str">
            <v>ATIVO</v>
          </cell>
          <cell r="L354"/>
          <cell r="M354" t="str">
            <v>Capital Circulante</v>
          </cell>
          <cell r="N354" t="str">
            <v>Sourcing</v>
          </cell>
          <cell r="O354">
            <v>46051</v>
          </cell>
          <cell r="P354">
            <v>800045091</v>
          </cell>
          <cell r="Q354" t="str">
            <v>CIE FORJAS MINAS</v>
          </cell>
          <cell r="R354" t="str">
            <v>Sete Lagoas</v>
          </cell>
          <cell r="S354" t="str">
            <v>MG</v>
          </cell>
          <cell r="T354" t="str">
            <v>Brasil</v>
          </cell>
          <cell r="U354">
            <v>1</v>
          </cell>
          <cell r="V354" t="str">
            <v>CIE FORJAS MINAS-Sete Lagoas--MG-FCA-MECA</v>
          </cell>
          <cell r="W354" t="str">
            <v>MG</v>
          </cell>
          <cell r="X354" t="str">
            <v>Brazil</v>
          </cell>
          <cell r="Y354" t="str">
            <v>Supplier from GEMAP</v>
          </cell>
          <cell r="Z354" t="str">
            <v>World Sourced Parts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 t="str">
            <v/>
          </cell>
          <cell r="AG354" t="str">
            <v>Survey fornecedor</v>
          </cell>
          <cell r="AH354" t="str">
            <v>T070</v>
          </cell>
          <cell r="AI354">
            <v>180</v>
          </cell>
          <cell r="AJ354" t="str">
            <v>Survey fornecedor</v>
          </cell>
          <cell r="AK354"/>
          <cell r="AL354"/>
          <cell r="AM354"/>
          <cell r="AN354" t="str">
            <v>T070</v>
          </cell>
          <cell r="AO354">
            <v>0</v>
          </cell>
          <cell r="AP354">
            <v>1</v>
          </cell>
          <cell r="AQ354">
            <v>4</v>
          </cell>
          <cell r="AR354">
            <v>14.2</v>
          </cell>
          <cell r="AS354">
            <v>0</v>
          </cell>
          <cell r="AT354">
            <v>24.200000000000003</v>
          </cell>
          <cell r="AU354">
            <v>0</v>
          </cell>
          <cell r="AV354">
            <v>180</v>
          </cell>
          <cell r="AW354">
            <v>0.8</v>
          </cell>
          <cell r="AX354">
            <v>0.6</v>
          </cell>
          <cell r="AY354">
            <v>0.9</v>
          </cell>
          <cell r="AZ354" t="str">
            <v>NO</v>
          </cell>
          <cell r="BA354" t="str">
            <v/>
          </cell>
          <cell r="BB354" t="str">
            <v/>
          </cell>
          <cell r="BC354">
            <v>2</v>
          </cell>
          <cell r="BD354">
            <v>3</v>
          </cell>
          <cell r="BE354">
            <v>3</v>
          </cell>
        </row>
        <row r="355">
          <cell r="A355" t="str">
            <v>552486488800045091</v>
          </cell>
          <cell r="B355">
            <v>552486488</v>
          </cell>
          <cell r="C355" t="str">
            <v>EIXO PRIMARIO SEMI-USINADO</v>
          </cell>
          <cell r="D355" t="str">
            <v>MECA</v>
          </cell>
          <cell r="E355">
            <v>1</v>
          </cell>
          <cell r="F355" t="str">
            <v>NO</v>
          </cell>
          <cell r="G355">
            <v>1.56</v>
          </cell>
          <cell r="H355" t="str">
            <v>Part Dump</v>
          </cell>
          <cell r="I355" t="str">
            <v>Galpão 9</v>
          </cell>
          <cell r="J355">
            <v>0</v>
          </cell>
          <cell r="K355" t="str">
            <v>ATIVO</v>
          </cell>
          <cell r="L355"/>
          <cell r="M355" t="str">
            <v>Capital Circulante</v>
          </cell>
          <cell r="N355" t="str">
            <v>Sourcing</v>
          </cell>
          <cell r="O355">
            <v>46051</v>
          </cell>
          <cell r="P355">
            <v>800045091</v>
          </cell>
          <cell r="Q355" t="str">
            <v>CIE FORJAS MINAS</v>
          </cell>
          <cell r="R355" t="str">
            <v>Sete Lagoas</v>
          </cell>
          <cell r="S355" t="str">
            <v>MG</v>
          </cell>
          <cell r="T355" t="str">
            <v>Brasil</v>
          </cell>
          <cell r="U355">
            <v>1</v>
          </cell>
          <cell r="V355" t="str">
            <v>CIE FORJAS MINAS-Sete Lagoas--MG-FCA-MECA</v>
          </cell>
          <cell r="W355" t="str">
            <v>MG</v>
          </cell>
          <cell r="X355" t="str">
            <v>Brazil</v>
          </cell>
          <cell r="Y355" t="str">
            <v>Supplier from GEMAP</v>
          </cell>
          <cell r="Z355" t="str">
            <v>World Sourced Parts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 t="str">
            <v/>
          </cell>
          <cell r="AG355" t="str">
            <v>Part Dump</v>
          </cell>
          <cell r="AH355" t="str">
            <v>T070</v>
          </cell>
          <cell r="AI355">
            <v>180</v>
          </cell>
          <cell r="AJ355" t="str">
            <v>Part Dump</v>
          </cell>
          <cell r="AK355"/>
          <cell r="AL355"/>
          <cell r="AM355"/>
          <cell r="AN355" t="str">
            <v>T070</v>
          </cell>
          <cell r="AO355">
            <v>0</v>
          </cell>
          <cell r="AP355">
            <v>1</v>
          </cell>
          <cell r="AQ355">
            <v>4</v>
          </cell>
          <cell r="AR355">
            <v>14.2</v>
          </cell>
          <cell r="AS355">
            <v>0</v>
          </cell>
          <cell r="AT355">
            <v>24.200000000000003</v>
          </cell>
          <cell r="AU355">
            <v>0</v>
          </cell>
          <cell r="AV355">
            <v>180</v>
          </cell>
          <cell r="AW355">
            <v>0.8</v>
          </cell>
          <cell r="AX355">
            <v>0.6</v>
          </cell>
          <cell r="AY355">
            <v>0.9</v>
          </cell>
          <cell r="AZ355" t="str">
            <v>NO</v>
          </cell>
          <cell r="BA355" t="str">
            <v/>
          </cell>
          <cell r="BB355" t="str">
            <v/>
          </cell>
          <cell r="BC355">
            <v>2</v>
          </cell>
          <cell r="BD355">
            <v>3</v>
          </cell>
          <cell r="BE355">
            <v>3</v>
          </cell>
        </row>
        <row r="356">
          <cell r="A356" t="str">
            <v>552727078800045091</v>
          </cell>
          <cell r="B356">
            <v>552727078</v>
          </cell>
          <cell r="C356" t="str">
            <v>EIXO PRIMARIO SEMI-USINADO</v>
          </cell>
          <cell r="D356" t="str">
            <v>MECA</v>
          </cell>
          <cell r="E356">
            <v>1</v>
          </cell>
          <cell r="F356" t="str">
            <v>NO</v>
          </cell>
          <cell r="G356">
            <v>1.56</v>
          </cell>
          <cell r="H356" t="str">
            <v>Part Dump</v>
          </cell>
          <cell r="I356" t="str">
            <v>Galpão 9</v>
          </cell>
          <cell r="J356">
            <v>0</v>
          </cell>
          <cell r="K356" t="str">
            <v>ATIVO</v>
          </cell>
          <cell r="L356"/>
          <cell r="M356" t="str">
            <v>Capital Circulante</v>
          </cell>
          <cell r="N356" t="str">
            <v>Sourcing</v>
          </cell>
          <cell r="O356">
            <v>46051</v>
          </cell>
          <cell r="P356">
            <v>800045091</v>
          </cell>
          <cell r="Q356" t="str">
            <v>CIE FORJAS MINAS</v>
          </cell>
          <cell r="R356" t="str">
            <v>Sete Lagoas</v>
          </cell>
          <cell r="S356" t="str">
            <v>MG</v>
          </cell>
          <cell r="T356" t="str">
            <v>Brasil</v>
          </cell>
          <cell r="U356">
            <v>1</v>
          </cell>
          <cell r="V356" t="str">
            <v>CIE FORJAS MINAS-Sete Lagoas--MG-FCA-MECA</v>
          </cell>
          <cell r="W356" t="str">
            <v>MG</v>
          </cell>
          <cell r="X356" t="str">
            <v>Brazil</v>
          </cell>
          <cell r="Y356" t="str">
            <v>Supplier from GEMAP</v>
          </cell>
          <cell r="Z356" t="str">
            <v>World Sourced Parts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 t="str">
            <v/>
          </cell>
          <cell r="AG356" t="str">
            <v>Part Dump</v>
          </cell>
          <cell r="AH356" t="str">
            <v>T070</v>
          </cell>
          <cell r="AI356">
            <v>180</v>
          </cell>
          <cell r="AJ356" t="str">
            <v>Part Dump</v>
          </cell>
          <cell r="AK356"/>
          <cell r="AL356"/>
          <cell r="AM356"/>
          <cell r="AN356" t="str">
            <v>T070</v>
          </cell>
          <cell r="AO356">
            <v>0</v>
          </cell>
          <cell r="AP356">
            <v>1</v>
          </cell>
          <cell r="AQ356">
            <v>4</v>
          </cell>
          <cell r="AR356">
            <v>14.2</v>
          </cell>
          <cell r="AS356">
            <v>0</v>
          </cell>
          <cell r="AT356">
            <v>24.200000000000003</v>
          </cell>
          <cell r="AU356">
            <v>0</v>
          </cell>
          <cell r="AV356">
            <v>180</v>
          </cell>
          <cell r="AW356">
            <v>0.8</v>
          </cell>
          <cell r="AX356">
            <v>0.6</v>
          </cell>
          <cell r="AY356">
            <v>0.9</v>
          </cell>
          <cell r="AZ356" t="str">
            <v>NO</v>
          </cell>
          <cell r="BA356" t="str">
            <v/>
          </cell>
          <cell r="BB356" t="str">
            <v/>
          </cell>
          <cell r="BC356">
            <v>2</v>
          </cell>
          <cell r="BD356">
            <v>3</v>
          </cell>
          <cell r="BE356">
            <v>3</v>
          </cell>
        </row>
        <row r="357">
          <cell r="A357" t="str">
            <v>552770948800045091</v>
          </cell>
          <cell r="B357">
            <v>552770948</v>
          </cell>
          <cell r="C357" t="str">
            <v>EIXO PRIMARIO SEMI-USINADO 4.2</v>
          </cell>
          <cell r="D357" t="str">
            <v>MECA</v>
          </cell>
          <cell r="E357">
            <v>1</v>
          </cell>
          <cell r="F357" t="str">
            <v>NO</v>
          </cell>
          <cell r="G357">
            <v>1.3819999999999999</v>
          </cell>
          <cell r="H357" t="str">
            <v>Eper</v>
          </cell>
          <cell r="I357" t="str">
            <v>Galpão 9</v>
          </cell>
          <cell r="J357">
            <v>0</v>
          </cell>
          <cell r="K357" t="str">
            <v>ATIVO</v>
          </cell>
          <cell r="L357"/>
          <cell r="M357" t="str">
            <v>Capital Circulante</v>
          </cell>
          <cell r="N357" t="str">
            <v>Sourcing</v>
          </cell>
          <cell r="O357">
            <v>46051</v>
          </cell>
          <cell r="P357">
            <v>800045091</v>
          </cell>
          <cell r="Q357" t="str">
            <v>CIE FORJAS MINAS</v>
          </cell>
          <cell r="R357" t="str">
            <v>Sete Lagoas</v>
          </cell>
          <cell r="S357" t="str">
            <v>MG</v>
          </cell>
          <cell r="T357" t="str">
            <v>Brasil</v>
          </cell>
          <cell r="U357">
            <v>1</v>
          </cell>
          <cell r="V357" t="str">
            <v>CIE FORJAS MINAS-Sete Lagoas--MG-FCA-MECA</v>
          </cell>
          <cell r="W357" t="str">
            <v>MG</v>
          </cell>
          <cell r="X357" t="str">
            <v>Brazil</v>
          </cell>
          <cell r="Y357" t="str">
            <v>Supplier from GEMAP</v>
          </cell>
          <cell r="Z357" t="str">
            <v>World Sourced Parts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 t="str">
            <v/>
          </cell>
          <cell r="AG357" t="str">
            <v>Survey fornecedor</v>
          </cell>
          <cell r="AH357" t="str">
            <v>T070</v>
          </cell>
          <cell r="AI357">
            <v>180</v>
          </cell>
          <cell r="AJ357" t="str">
            <v>Survey fornecedor</v>
          </cell>
          <cell r="AK357"/>
          <cell r="AL357"/>
          <cell r="AM357"/>
          <cell r="AN357" t="str">
            <v>T070</v>
          </cell>
          <cell r="AO357">
            <v>0</v>
          </cell>
          <cell r="AP357">
            <v>1</v>
          </cell>
          <cell r="AQ357">
            <v>4</v>
          </cell>
          <cell r="AR357">
            <v>14.2</v>
          </cell>
          <cell r="AS357">
            <v>0</v>
          </cell>
          <cell r="AT357">
            <v>24.200000000000003</v>
          </cell>
          <cell r="AU357">
            <v>0</v>
          </cell>
          <cell r="AV357">
            <v>180</v>
          </cell>
          <cell r="AW357">
            <v>0.8</v>
          </cell>
          <cell r="AX357">
            <v>0.6</v>
          </cell>
          <cell r="AY357">
            <v>0.9</v>
          </cell>
          <cell r="AZ357" t="str">
            <v>NO</v>
          </cell>
          <cell r="BA357" t="str">
            <v/>
          </cell>
          <cell r="BB357" t="str">
            <v/>
          </cell>
          <cell r="BC357">
            <v>2</v>
          </cell>
          <cell r="BD357">
            <v>3</v>
          </cell>
          <cell r="BE357">
            <v>3</v>
          </cell>
        </row>
        <row r="358">
          <cell r="A358" t="str">
            <v>463496828800045091</v>
          </cell>
          <cell r="B358">
            <v>463496828</v>
          </cell>
          <cell r="C358" t="str">
            <v>EIXO SECUNDARIO SEMI-USINADO</v>
          </cell>
          <cell r="D358" t="str">
            <v>MECA</v>
          </cell>
          <cell r="E358">
            <v>1</v>
          </cell>
          <cell r="F358" t="str">
            <v>NO</v>
          </cell>
          <cell r="G358">
            <v>1E-3</v>
          </cell>
          <cell r="H358" t="str">
            <v>Eper</v>
          </cell>
          <cell r="I358" t="str">
            <v>Galpão 9</v>
          </cell>
          <cell r="J358">
            <v>0</v>
          </cell>
          <cell r="K358" t="str">
            <v>INATIVO</v>
          </cell>
          <cell r="L358"/>
          <cell r="M358" t="str">
            <v>Capital Circulante</v>
          </cell>
          <cell r="N358" t="str">
            <v>INATIVO</v>
          </cell>
          <cell r="O358">
            <v>46051</v>
          </cell>
          <cell r="P358">
            <v>800045091</v>
          </cell>
          <cell r="Q358" t="str">
            <v>CIE FORJAS MINAS</v>
          </cell>
          <cell r="R358" t="str">
            <v>Sete Lagoas</v>
          </cell>
          <cell r="S358" t="str">
            <v>MG</v>
          </cell>
          <cell r="T358" t="str">
            <v>Brasil</v>
          </cell>
          <cell r="U358">
            <v>1</v>
          </cell>
          <cell r="V358" t="str">
            <v>CIE FORJAS MINAS-OUT-INATIVO-OUT-MECA</v>
          </cell>
          <cell r="W358" t="str">
            <v>OUT</v>
          </cell>
          <cell r="X358" t="str">
            <v>OUT</v>
          </cell>
          <cell r="Y358" t="str">
            <v>Supplier from GEMAP</v>
          </cell>
          <cell r="Z358" t="str">
            <v>INATIVO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 t="str">
            <v/>
          </cell>
          <cell r="AG358" t="str">
            <v>PFEP Validado Op</v>
          </cell>
          <cell r="AH358" t="str">
            <v>T070</v>
          </cell>
          <cell r="AI358">
            <v>162</v>
          </cell>
          <cell r="AJ358" t="str">
            <v>PFEP Validado Op</v>
          </cell>
          <cell r="AK358"/>
          <cell r="AL358"/>
          <cell r="AM358"/>
          <cell r="AN358" t="str">
            <v>T070</v>
          </cell>
          <cell r="AO358">
            <v>0</v>
          </cell>
          <cell r="AP358">
            <v>1</v>
          </cell>
          <cell r="AQ358">
            <v>4</v>
          </cell>
          <cell r="AR358">
            <v>0</v>
          </cell>
          <cell r="AS358" t="b">
            <v>0</v>
          </cell>
          <cell r="AT358">
            <v>0</v>
          </cell>
          <cell r="AU358" t="b">
            <v>0</v>
          </cell>
          <cell r="AV358">
            <v>162</v>
          </cell>
          <cell r="AW358">
            <v>0.8</v>
          </cell>
          <cell r="AX358">
            <v>0.6</v>
          </cell>
          <cell r="AY358">
            <v>0.9</v>
          </cell>
          <cell r="AZ358" t="str">
            <v>NO</v>
          </cell>
          <cell r="BA358" t="str">
            <v/>
          </cell>
          <cell r="BB358" t="str">
            <v/>
          </cell>
          <cell r="BC358">
            <v>2</v>
          </cell>
          <cell r="BD358">
            <v>3</v>
          </cell>
          <cell r="BE358">
            <v>3</v>
          </cell>
        </row>
        <row r="359">
          <cell r="A359" t="str">
            <v>463496838800045091</v>
          </cell>
          <cell r="B359">
            <v>463496838</v>
          </cell>
          <cell r="C359" t="str">
            <v>EIXO SECUNDARIO SEMI-USINADO</v>
          </cell>
          <cell r="D359" t="str">
            <v>MECA</v>
          </cell>
          <cell r="E359">
            <v>1</v>
          </cell>
          <cell r="F359" t="str">
            <v>NO</v>
          </cell>
          <cell r="G359">
            <v>2.15</v>
          </cell>
          <cell r="H359" t="str">
            <v>Part Dump</v>
          </cell>
          <cell r="I359" t="str">
            <v>Galpão 9</v>
          </cell>
          <cell r="J359">
            <v>0</v>
          </cell>
          <cell r="K359" t="str">
            <v>ATIVO</v>
          </cell>
          <cell r="L359"/>
          <cell r="M359" t="str">
            <v>Capital Circulante</v>
          </cell>
          <cell r="N359" t="str">
            <v>Sourcing</v>
          </cell>
          <cell r="O359">
            <v>46051</v>
          </cell>
          <cell r="P359">
            <v>800045091</v>
          </cell>
          <cell r="Q359" t="str">
            <v>CIE FORJAS MINAS</v>
          </cell>
          <cell r="R359" t="str">
            <v>Sete Lagoas</v>
          </cell>
          <cell r="S359" t="str">
            <v>MG</v>
          </cell>
          <cell r="T359" t="str">
            <v>Brasil</v>
          </cell>
          <cell r="U359">
            <v>1</v>
          </cell>
          <cell r="V359" t="str">
            <v>CIE FORJAS MINAS-Sete Lagoas--MG-FCA-MECA</v>
          </cell>
          <cell r="W359" t="str">
            <v>MG</v>
          </cell>
          <cell r="X359" t="str">
            <v>Brazil</v>
          </cell>
          <cell r="Y359" t="str">
            <v>Supplier from GEMAP</v>
          </cell>
          <cell r="Z359" t="str">
            <v>World Sourced Parts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 t="str">
            <v/>
          </cell>
          <cell r="AG359" t="str">
            <v>Elog</v>
          </cell>
          <cell r="AH359" t="str">
            <v>T070</v>
          </cell>
          <cell r="AI359">
            <v>270</v>
          </cell>
          <cell r="AJ359" t="str">
            <v>Elog</v>
          </cell>
          <cell r="AK359"/>
          <cell r="AL359"/>
          <cell r="AM359"/>
          <cell r="AN359" t="str">
            <v>T070</v>
          </cell>
          <cell r="AO359">
            <v>0</v>
          </cell>
          <cell r="AP359">
            <v>1</v>
          </cell>
          <cell r="AQ359">
            <v>4</v>
          </cell>
          <cell r="AR359">
            <v>14.2</v>
          </cell>
          <cell r="AS359">
            <v>0</v>
          </cell>
          <cell r="AT359">
            <v>24.200000000000003</v>
          </cell>
          <cell r="AU359">
            <v>0</v>
          </cell>
          <cell r="AV359">
            <v>270</v>
          </cell>
          <cell r="AW359">
            <v>0.8</v>
          </cell>
          <cell r="AX359">
            <v>0.6</v>
          </cell>
          <cell r="AY359">
            <v>0.9</v>
          </cell>
          <cell r="AZ359" t="str">
            <v>NO</v>
          </cell>
          <cell r="BA359" t="str">
            <v/>
          </cell>
          <cell r="BB359" t="str">
            <v/>
          </cell>
          <cell r="BC359">
            <v>2</v>
          </cell>
          <cell r="BD359">
            <v>3</v>
          </cell>
          <cell r="BE359">
            <v>3</v>
          </cell>
        </row>
        <row r="360">
          <cell r="A360" t="str">
            <v>463496858800045091</v>
          </cell>
          <cell r="B360">
            <v>463496858</v>
          </cell>
          <cell r="C360" t="str">
            <v>EIXO SECUNDARIO SEMI-USINADO</v>
          </cell>
          <cell r="D360" t="str">
            <v>MECA</v>
          </cell>
          <cell r="E360">
            <v>1</v>
          </cell>
          <cell r="F360" t="str">
            <v>NO</v>
          </cell>
          <cell r="G360">
            <v>2.15</v>
          </cell>
          <cell r="H360" t="str">
            <v>Part Dump</v>
          </cell>
          <cell r="I360" t="str">
            <v>Galpão 9</v>
          </cell>
          <cell r="J360">
            <v>0</v>
          </cell>
          <cell r="K360" t="str">
            <v>ATIVO</v>
          </cell>
          <cell r="L360"/>
          <cell r="M360" t="str">
            <v>Capital Circulante</v>
          </cell>
          <cell r="N360" t="str">
            <v>Sourcing</v>
          </cell>
          <cell r="O360">
            <v>46051</v>
          </cell>
          <cell r="P360">
            <v>800045091</v>
          </cell>
          <cell r="Q360" t="str">
            <v>CIE FORJAS MINAS</v>
          </cell>
          <cell r="R360" t="str">
            <v>Sete Lagoas</v>
          </cell>
          <cell r="S360" t="str">
            <v>MG</v>
          </cell>
          <cell r="T360" t="str">
            <v>Brasil</v>
          </cell>
          <cell r="U360">
            <v>1</v>
          </cell>
          <cell r="V360" t="str">
            <v>CIE FORJAS MINAS-Sete Lagoas--MG-FCA-MECA</v>
          </cell>
          <cell r="W360" t="str">
            <v>MG</v>
          </cell>
          <cell r="X360" t="str">
            <v>Brazil</v>
          </cell>
          <cell r="Y360" t="str">
            <v>Supplier from GEMAP</v>
          </cell>
          <cell r="Z360" t="str">
            <v>World Sourced Parts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 t="str">
            <v/>
          </cell>
          <cell r="AG360" t="str">
            <v>Part Dump</v>
          </cell>
          <cell r="AH360" t="str">
            <v>T070</v>
          </cell>
          <cell r="AI360">
            <v>270</v>
          </cell>
          <cell r="AJ360" t="str">
            <v>Part Dump</v>
          </cell>
          <cell r="AK360"/>
          <cell r="AL360"/>
          <cell r="AM360"/>
          <cell r="AN360" t="str">
            <v>T070</v>
          </cell>
          <cell r="AO360">
            <v>0</v>
          </cell>
          <cell r="AP360">
            <v>1</v>
          </cell>
          <cell r="AQ360">
            <v>4</v>
          </cell>
          <cell r="AR360">
            <v>14.2</v>
          </cell>
          <cell r="AS360">
            <v>0</v>
          </cell>
          <cell r="AT360">
            <v>24.200000000000003</v>
          </cell>
          <cell r="AU360">
            <v>0</v>
          </cell>
          <cell r="AV360">
            <v>270</v>
          </cell>
          <cell r="AW360">
            <v>0.8</v>
          </cell>
          <cell r="AX360">
            <v>0.6</v>
          </cell>
          <cell r="AY360">
            <v>0.9</v>
          </cell>
          <cell r="AZ360" t="str">
            <v>NO</v>
          </cell>
          <cell r="BA360" t="str">
            <v/>
          </cell>
          <cell r="BB360" t="str">
            <v/>
          </cell>
          <cell r="BC360">
            <v>2</v>
          </cell>
          <cell r="BD360">
            <v>3</v>
          </cell>
          <cell r="BE360">
            <v>3</v>
          </cell>
        </row>
        <row r="361">
          <cell r="A361" t="str">
            <v>463496868800045091</v>
          </cell>
          <cell r="B361">
            <v>463496868</v>
          </cell>
          <cell r="C361" t="str">
            <v>EIXO SECUNDARIO SEMI-USINADO</v>
          </cell>
          <cell r="D361" t="str">
            <v>MECA</v>
          </cell>
          <cell r="E361">
            <v>1</v>
          </cell>
          <cell r="F361" t="str">
            <v>NO</v>
          </cell>
          <cell r="G361">
            <v>2.15</v>
          </cell>
          <cell r="H361" t="str">
            <v>Part Dump</v>
          </cell>
          <cell r="I361" t="str">
            <v>Galpão 9</v>
          </cell>
          <cell r="J361">
            <v>0</v>
          </cell>
          <cell r="K361" t="str">
            <v>ATIVO</v>
          </cell>
          <cell r="L361"/>
          <cell r="M361" t="str">
            <v>Capital Circulante</v>
          </cell>
          <cell r="N361" t="str">
            <v>Sourcing</v>
          </cell>
          <cell r="O361">
            <v>46051</v>
          </cell>
          <cell r="P361">
            <v>800045091</v>
          </cell>
          <cell r="Q361" t="str">
            <v>CIE FORJAS MINAS</v>
          </cell>
          <cell r="R361" t="str">
            <v>Sete Lagoas</v>
          </cell>
          <cell r="S361" t="str">
            <v>MG</v>
          </cell>
          <cell r="T361" t="str">
            <v>Brasil</v>
          </cell>
          <cell r="U361">
            <v>1</v>
          </cell>
          <cell r="V361" t="str">
            <v>CIE FORJAS MINAS-Sete Lagoas--MG-FCA-MECA</v>
          </cell>
          <cell r="W361" t="str">
            <v>MG</v>
          </cell>
          <cell r="X361" t="str">
            <v>Brazil</v>
          </cell>
          <cell r="Y361" t="str">
            <v>Supplier from GEMAP</v>
          </cell>
          <cell r="Z361" t="str">
            <v>World Sourced Parts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 t="str">
            <v/>
          </cell>
          <cell r="AG361" t="str">
            <v>Part Dump</v>
          </cell>
          <cell r="AH361" t="str">
            <v>T070</v>
          </cell>
          <cell r="AI361">
            <v>270</v>
          </cell>
          <cell r="AJ361" t="str">
            <v>Part Dump</v>
          </cell>
          <cell r="AK361"/>
          <cell r="AL361"/>
          <cell r="AM361"/>
          <cell r="AN361" t="str">
            <v>T070</v>
          </cell>
          <cell r="AO361">
            <v>0</v>
          </cell>
          <cell r="AP361">
            <v>1</v>
          </cell>
          <cell r="AQ361">
            <v>4</v>
          </cell>
          <cell r="AR361">
            <v>14.2</v>
          </cell>
          <cell r="AS361">
            <v>0</v>
          </cell>
          <cell r="AT361">
            <v>24.200000000000003</v>
          </cell>
          <cell r="AU361">
            <v>0</v>
          </cell>
          <cell r="AV361">
            <v>270</v>
          </cell>
          <cell r="AW361">
            <v>0.8</v>
          </cell>
          <cell r="AX361">
            <v>0.6</v>
          </cell>
          <cell r="AY361">
            <v>0.9</v>
          </cell>
          <cell r="AZ361" t="str">
            <v>NO</v>
          </cell>
          <cell r="BA361" t="str">
            <v/>
          </cell>
          <cell r="BB361" t="str">
            <v/>
          </cell>
          <cell r="BC361">
            <v>2</v>
          </cell>
          <cell r="BD361">
            <v>3</v>
          </cell>
          <cell r="BE361">
            <v>3</v>
          </cell>
        </row>
        <row r="362">
          <cell r="A362" t="str">
            <v>463535748800045091</v>
          </cell>
          <cell r="B362">
            <v>463535748</v>
          </cell>
          <cell r="C362" t="str">
            <v>EIXO SECUNDARIO SEMI-USINADO</v>
          </cell>
          <cell r="D362" t="str">
            <v>MECA</v>
          </cell>
          <cell r="E362">
            <v>1</v>
          </cell>
          <cell r="F362" t="str">
            <v>NO</v>
          </cell>
          <cell r="G362">
            <v>2.15</v>
          </cell>
          <cell r="H362" t="str">
            <v>Part Dump</v>
          </cell>
          <cell r="I362"/>
          <cell r="J362">
            <v>810</v>
          </cell>
          <cell r="K362" t="str">
            <v>ATIVO</v>
          </cell>
          <cell r="L362"/>
          <cell r="M362" t="str">
            <v>Capital Circulante</v>
          </cell>
          <cell r="N362" t="str">
            <v>Sourcing</v>
          </cell>
          <cell r="O362">
            <v>46051</v>
          </cell>
          <cell r="P362">
            <v>800045091</v>
          </cell>
          <cell r="Q362" t="str">
            <v>CIE FORJAS MINAS</v>
          </cell>
          <cell r="R362" t="str">
            <v>Sete Lagoas</v>
          </cell>
          <cell r="S362" t="str">
            <v>MG</v>
          </cell>
          <cell r="T362" t="str">
            <v>Brasil</v>
          </cell>
          <cell r="U362">
            <v>1</v>
          </cell>
          <cell r="V362" t="str">
            <v>CIE FORJAS MINAS-Sete Lagoas--MG-FCA-MECA</v>
          </cell>
          <cell r="W362" t="str">
            <v>MG</v>
          </cell>
          <cell r="X362" t="str">
            <v>Brazil</v>
          </cell>
          <cell r="Y362" t="str">
            <v>Supplier from GEMAP</v>
          </cell>
          <cell r="Z362" t="str">
            <v>World Sourced Parts</v>
          </cell>
          <cell r="AA362">
            <v>1.296</v>
          </cell>
          <cell r="AB362">
            <v>1.296</v>
          </cell>
          <cell r="AC362">
            <v>0</v>
          </cell>
          <cell r="AD362">
            <v>1.296</v>
          </cell>
          <cell r="AE362">
            <v>1.296</v>
          </cell>
          <cell r="AF362" t="str">
            <v/>
          </cell>
          <cell r="AG362" t="str">
            <v>Survey fornecedor</v>
          </cell>
          <cell r="AH362" t="str">
            <v>T070</v>
          </cell>
          <cell r="AI362">
            <v>270</v>
          </cell>
          <cell r="AJ362" t="str">
            <v>Survey fornecedor</v>
          </cell>
          <cell r="AK362" t="str">
            <v>Atualizado em 06/09/2022</v>
          </cell>
          <cell r="AL362"/>
          <cell r="AM362"/>
          <cell r="AN362" t="str">
            <v>T070</v>
          </cell>
          <cell r="AO362">
            <v>0.6</v>
          </cell>
          <cell r="AP362">
            <v>1</v>
          </cell>
          <cell r="AQ362">
            <v>4</v>
          </cell>
          <cell r="AR362">
            <v>14.2</v>
          </cell>
          <cell r="AS362">
            <v>11</v>
          </cell>
          <cell r="AT362">
            <v>24.200000000000003</v>
          </cell>
          <cell r="AU362">
            <v>15</v>
          </cell>
          <cell r="AV362">
            <v>270</v>
          </cell>
          <cell r="AW362">
            <v>0.8</v>
          </cell>
          <cell r="AX362">
            <v>0.6</v>
          </cell>
          <cell r="AY362">
            <v>0.9</v>
          </cell>
          <cell r="AZ362" t="str">
            <v>NO</v>
          </cell>
          <cell r="BA362" t="str">
            <v/>
          </cell>
          <cell r="BB362" t="str">
            <v/>
          </cell>
          <cell r="BC362">
            <v>2</v>
          </cell>
          <cell r="BD362">
            <v>3</v>
          </cell>
          <cell r="BE362">
            <v>3</v>
          </cell>
        </row>
        <row r="363">
          <cell r="A363" t="str">
            <v>463433238800045091</v>
          </cell>
          <cell r="B363">
            <v>463433238</v>
          </cell>
          <cell r="C363" t="str">
            <v>EIXO SECUNDARIO SEMI-USINADO (</v>
          </cell>
          <cell r="D363" t="str">
            <v>MECA</v>
          </cell>
          <cell r="E363">
            <v>1</v>
          </cell>
          <cell r="F363" t="str">
            <v>NO</v>
          </cell>
          <cell r="G363">
            <v>2.15</v>
          </cell>
          <cell r="H363" t="str">
            <v>Part Dump</v>
          </cell>
          <cell r="I363" t="str">
            <v>Galpão 9</v>
          </cell>
          <cell r="J363">
            <v>0</v>
          </cell>
          <cell r="K363" t="str">
            <v>ATIVO</v>
          </cell>
          <cell r="L363"/>
          <cell r="M363" t="str">
            <v>Capital Circulante</v>
          </cell>
          <cell r="N363" t="str">
            <v>Sourcing</v>
          </cell>
          <cell r="O363">
            <v>46051</v>
          </cell>
          <cell r="P363">
            <v>800045091</v>
          </cell>
          <cell r="Q363" t="str">
            <v>CIE FORJAS MINAS</v>
          </cell>
          <cell r="R363" t="str">
            <v>Sete Lagoas</v>
          </cell>
          <cell r="S363" t="str">
            <v>MG</v>
          </cell>
          <cell r="T363" t="str">
            <v>Brasil</v>
          </cell>
          <cell r="U363">
            <v>1</v>
          </cell>
          <cell r="V363" t="str">
            <v>CIE FORJAS MINAS-Sete Lagoas--MG-FCA-MECA</v>
          </cell>
          <cell r="W363" t="str">
            <v>MG</v>
          </cell>
          <cell r="X363" t="str">
            <v>Brazil</v>
          </cell>
          <cell r="Y363" t="str">
            <v>Supplier from GEMAP</v>
          </cell>
          <cell r="Z363" t="str">
            <v>World Sourced Parts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 t="str">
            <v/>
          </cell>
          <cell r="AG363" t="str">
            <v>Part Dump</v>
          </cell>
          <cell r="AH363" t="str">
            <v>T070</v>
          </cell>
          <cell r="AI363">
            <v>270</v>
          </cell>
          <cell r="AJ363" t="str">
            <v>Part Dump</v>
          </cell>
          <cell r="AK363"/>
          <cell r="AL363"/>
          <cell r="AM363"/>
          <cell r="AN363" t="str">
            <v>T070</v>
          </cell>
          <cell r="AO363">
            <v>0</v>
          </cell>
          <cell r="AP363">
            <v>1</v>
          </cell>
          <cell r="AQ363">
            <v>4</v>
          </cell>
          <cell r="AR363">
            <v>14.2</v>
          </cell>
          <cell r="AS363">
            <v>0</v>
          </cell>
          <cell r="AT363">
            <v>24.200000000000003</v>
          </cell>
          <cell r="AU363">
            <v>0</v>
          </cell>
          <cell r="AV363">
            <v>270</v>
          </cell>
          <cell r="AW363">
            <v>0.8</v>
          </cell>
          <cell r="AX363">
            <v>0.6</v>
          </cell>
          <cell r="AY363">
            <v>0.9</v>
          </cell>
          <cell r="AZ363" t="str">
            <v>NO</v>
          </cell>
          <cell r="BA363" t="str">
            <v/>
          </cell>
          <cell r="BB363" t="str">
            <v/>
          </cell>
          <cell r="BC363">
            <v>2</v>
          </cell>
          <cell r="BD363">
            <v>3</v>
          </cell>
          <cell r="BE363">
            <v>3</v>
          </cell>
        </row>
        <row r="364">
          <cell r="A364" t="str">
            <v>552571388800045091</v>
          </cell>
          <cell r="B364">
            <v>552571388</v>
          </cell>
          <cell r="C364" t="str">
            <v>EIXO SECUNDARIO SEMI-USINADO (</v>
          </cell>
          <cell r="D364" t="str">
            <v>MECA</v>
          </cell>
          <cell r="E364">
            <v>1</v>
          </cell>
          <cell r="F364" t="str">
            <v>NO</v>
          </cell>
          <cell r="G364">
            <v>2.15</v>
          </cell>
          <cell r="H364" t="str">
            <v>Part Dump</v>
          </cell>
          <cell r="I364" t="str">
            <v>Galpão 9</v>
          </cell>
          <cell r="J364">
            <v>540</v>
          </cell>
          <cell r="K364" t="str">
            <v>ATIVO</v>
          </cell>
          <cell r="L364"/>
          <cell r="M364" t="str">
            <v>Capital Circulante</v>
          </cell>
          <cell r="N364" t="str">
            <v>Sourcing</v>
          </cell>
          <cell r="O364">
            <v>46051</v>
          </cell>
          <cell r="P364">
            <v>800045091</v>
          </cell>
          <cell r="Q364" t="str">
            <v>CIE FORJAS MINAS</v>
          </cell>
          <cell r="R364" t="str">
            <v>Sete Lagoas</v>
          </cell>
          <cell r="S364" t="str">
            <v>MG</v>
          </cell>
          <cell r="T364" t="str">
            <v>Brasil</v>
          </cell>
          <cell r="U364">
            <v>1</v>
          </cell>
          <cell r="V364" t="str">
            <v>CIE FORJAS MINAS-Sete Lagoas--MG-FCA-MECA</v>
          </cell>
          <cell r="W364" t="str">
            <v>MG</v>
          </cell>
          <cell r="X364" t="str">
            <v>Brazil</v>
          </cell>
          <cell r="Y364" t="str">
            <v>Supplier from GEMAP</v>
          </cell>
          <cell r="Z364" t="str">
            <v>World Sourced Parts</v>
          </cell>
          <cell r="AA364">
            <v>0.86399999999999999</v>
          </cell>
          <cell r="AB364">
            <v>0.86399999999999999</v>
          </cell>
          <cell r="AC364">
            <v>0</v>
          </cell>
          <cell r="AD364">
            <v>0.86399999999999999</v>
          </cell>
          <cell r="AE364">
            <v>0.86399999999999999</v>
          </cell>
          <cell r="AF364" t="str">
            <v/>
          </cell>
          <cell r="AG364" t="str">
            <v>Survey fornecedor</v>
          </cell>
          <cell r="AH364" t="str">
            <v>T070</v>
          </cell>
          <cell r="AI364">
            <v>270</v>
          </cell>
          <cell r="AJ364" t="str">
            <v>Survey fornecedor</v>
          </cell>
          <cell r="AK364"/>
          <cell r="AL364"/>
          <cell r="AM364"/>
          <cell r="AN364" t="str">
            <v>T070</v>
          </cell>
          <cell r="AO364">
            <v>0.4</v>
          </cell>
          <cell r="AP364">
            <v>1</v>
          </cell>
          <cell r="AQ364">
            <v>4</v>
          </cell>
          <cell r="AR364">
            <v>14.2</v>
          </cell>
          <cell r="AS364">
            <v>8</v>
          </cell>
          <cell r="AT364">
            <v>24.200000000000003</v>
          </cell>
          <cell r="AU364">
            <v>10</v>
          </cell>
          <cell r="AV364">
            <v>270</v>
          </cell>
          <cell r="AW364">
            <v>0.8</v>
          </cell>
          <cell r="AX364">
            <v>0.6</v>
          </cell>
          <cell r="AY364">
            <v>0.9</v>
          </cell>
          <cell r="AZ364" t="str">
            <v>NO</v>
          </cell>
          <cell r="BA364" t="str">
            <v/>
          </cell>
          <cell r="BB364" t="str">
            <v/>
          </cell>
          <cell r="BC364">
            <v>2</v>
          </cell>
          <cell r="BD364">
            <v>3</v>
          </cell>
          <cell r="BE364">
            <v>3</v>
          </cell>
        </row>
        <row r="365">
          <cell r="A365" t="str">
            <v>465555148800016782</v>
          </cell>
          <cell r="B365">
            <v>465555148</v>
          </cell>
          <cell r="C365" t="str">
            <v>EIXO SECUNDARIO SEMI-USINADO 6</v>
          </cell>
          <cell r="D365" t="str">
            <v>MECA</v>
          </cell>
          <cell r="E365">
            <v>1</v>
          </cell>
          <cell r="F365" t="str">
            <v>NO</v>
          </cell>
          <cell r="G365">
            <v>1.85</v>
          </cell>
          <cell r="H365" t="str">
            <v>Eper</v>
          </cell>
          <cell r="I365" t="str">
            <v>Galpão 9</v>
          </cell>
          <cell r="J365">
            <v>0</v>
          </cell>
          <cell r="K365" t="str">
            <v>INATIVO</v>
          </cell>
          <cell r="L365"/>
          <cell r="M365" t="str">
            <v>Capital Circulante</v>
          </cell>
          <cell r="N365" t="str">
            <v>INATIVO</v>
          </cell>
          <cell r="O365">
            <v>45400</v>
          </cell>
          <cell r="P365">
            <v>800016782</v>
          </cell>
          <cell r="Q365" t="str">
            <v>THYSSENKRUPP</v>
          </cell>
          <cell r="R365" t="str">
            <v>Campo Limpo Paulista</v>
          </cell>
          <cell r="S365" t="str">
            <v>SP</v>
          </cell>
          <cell r="T365" t="str">
            <v>Brasil</v>
          </cell>
          <cell r="U365">
            <v>1</v>
          </cell>
          <cell r="V365" t="str">
            <v>THYSSENKRUPP-OUT-INATIVO-OUT-MECA</v>
          </cell>
          <cell r="W365" t="str">
            <v>OUT</v>
          </cell>
          <cell r="X365" t="str">
            <v>OUT</v>
          </cell>
          <cell r="Y365" t="str">
            <v>Supplier from GEMAP</v>
          </cell>
          <cell r="Z365" t="str">
            <v>INATIVO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 t="str">
            <v/>
          </cell>
          <cell r="AG365" t="str">
            <v>Elog F</v>
          </cell>
          <cell r="AH365" t="str">
            <v>P105</v>
          </cell>
          <cell r="AI365">
            <v>270</v>
          </cell>
          <cell r="AJ365" t="str">
            <v>Elog F</v>
          </cell>
          <cell r="AK365"/>
          <cell r="AL365"/>
          <cell r="AM365"/>
          <cell r="AN365" t="str">
            <v>P105</v>
          </cell>
          <cell r="AO365">
            <v>0</v>
          </cell>
          <cell r="AP365">
            <v>1</v>
          </cell>
          <cell r="AQ365">
            <v>4</v>
          </cell>
          <cell r="AR365">
            <v>0</v>
          </cell>
          <cell r="AS365" t="b">
            <v>0</v>
          </cell>
          <cell r="AT365">
            <v>0</v>
          </cell>
          <cell r="AU365" t="b">
            <v>0</v>
          </cell>
          <cell r="AV365">
            <v>270</v>
          </cell>
          <cell r="AW365">
            <v>0.82</v>
          </cell>
          <cell r="AX365">
            <v>0.76</v>
          </cell>
          <cell r="AY365">
            <v>0.86</v>
          </cell>
          <cell r="AZ365" t="str">
            <v>NO</v>
          </cell>
          <cell r="BA365" t="str">
            <v/>
          </cell>
          <cell r="BB365" t="str">
            <v/>
          </cell>
          <cell r="BC365">
            <v>2</v>
          </cell>
          <cell r="BD365">
            <v>3</v>
          </cell>
          <cell r="BE365">
            <v>3</v>
          </cell>
        </row>
        <row r="366">
          <cell r="A366" t="str">
            <v>552694428800045091</v>
          </cell>
          <cell r="B366">
            <v>552694428</v>
          </cell>
          <cell r="C366" t="str">
            <v>EIXO SECUNDARIO USINADO (15/61</v>
          </cell>
          <cell r="D366" t="str">
            <v>MECA</v>
          </cell>
          <cell r="E366">
            <v>1</v>
          </cell>
          <cell r="F366" t="str">
            <v>NO</v>
          </cell>
          <cell r="G366">
            <v>1E-3</v>
          </cell>
          <cell r="H366" t="str">
            <v>Eper</v>
          </cell>
          <cell r="I366" t="str">
            <v>Galpão 9</v>
          </cell>
          <cell r="J366">
            <v>0</v>
          </cell>
          <cell r="K366" t="str">
            <v>ATIVO</v>
          </cell>
          <cell r="L366"/>
          <cell r="M366" t="str">
            <v>Capital Circulante</v>
          </cell>
          <cell r="N366" t="str">
            <v>Sourcing</v>
          </cell>
          <cell r="O366">
            <v>46051</v>
          </cell>
          <cell r="P366">
            <v>800045091</v>
          </cell>
          <cell r="Q366" t="str">
            <v>CIE FORJAS MINAS</v>
          </cell>
          <cell r="R366" t="str">
            <v>Sete Lagoas</v>
          </cell>
          <cell r="S366" t="str">
            <v>MG</v>
          </cell>
          <cell r="T366" t="str">
            <v>Brasil</v>
          </cell>
          <cell r="U366">
            <v>1</v>
          </cell>
          <cell r="V366" t="str">
            <v>CIE FORJAS MINAS-Sete Lagoas--MG-FCA-MECA</v>
          </cell>
          <cell r="W366" t="str">
            <v>MG</v>
          </cell>
          <cell r="X366" t="str">
            <v>Brazil</v>
          </cell>
          <cell r="Y366" t="str">
            <v>Supplier from GEMAP</v>
          </cell>
          <cell r="Z366" t="str">
            <v>World Sourced Parts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 t="str">
            <v/>
          </cell>
          <cell r="AG366" t="str">
            <v>Survey fornecedor</v>
          </cell>
          <cell r="AH366" t="str">
            <v>T070</v>
          </cell>
          <cell r="AI366">
            <v>270</v>
          </cell>
          <cell r="AJ366" t="str">
            <v>Survey fornecedor</v>
          </cell>
          <cell r="AK366"/>
          <cell r="AL366"/>
          <cell r="AM366"/>
          <cell r="AN366" t="str">
            <v>T070</v>
          </cell>
          <cell r="AO366">
            <v>0</v>
          </cell>
          <cell r="AP366">
            <v>1</v>
          </cell>
          <cell r="AQ366">
            <v>4</v>
          </cell>
          <cell r="AR366">
            <v>14.2</v>
          </cell>
          <cell r="AS366">
            <v>0</v>
          </cell>
          <cell r="AT366">
            <v>24.200000000000003</v>
          </cell>
          <cell r="AU366">
            <v>0</v>
          </cell>
          <cell r="AV366">
            <v>270</v>
          </cell>
          <cell r="AW366">
            <v>0.8</v>
          </cell>
          <cell r="AX366">
            <v>0.6</v>
          </cell>
          <cell r="AY366">
            <v>0.9</v>
          </cell>
          <cell r="AZ366" t="str">
            <v>NO</v>
          </cell>
          <cell r="BA366" t="str">
            <v/>
          </cell>
          <cell r="BB366" t="str">
            <v/>
          </cell>
          <cell r="BC366">
            <v>2</v>
          </cell>
          <cell r="BD366">
            <v>3</v>
          </cell>
          <cell r="BE366">
            <v>3</v>
          </cell>
        </row>
        <row r="367">
          <cell r="A367" t="str">
            <v>463496848800045091</v>
          </cell>
          <cell r="B367">
            <v>463496848</v>
          </cell>
          <cell r="C367" t="str">
            <v>EIXO SECUNDARIO-SEMI USINADO</v>
          </cell>
          <cell r="D367" t="str">
            <v>MECA</v>
          </cell>
          <cell r="E367">
            <v>1</v>
          </cell>
          <cell r="F367" t="str">
            <v>NO</v>
          </cell>
          <cell r="G367">
            <v>2.15</v>
          </cell>
          <cell r="H367" t="str">
            <v>Part Dump</v>
          </cell>
          <cell r="I367" t="str">
            <v>Galpão 9</v>
          </cell>
          <cell r="J367">
            <v>0</v>
          </cell>
          <cell r="K367" t="str">
            <v>ATIVO</v>
          </cell>
          <cell r="L367"/>
          <cell r="M367" t="str">
            <v>Capital Circulante</v>
          </cell>
          <cell r="N367" t="str">
            <v>Sourcing</v>
          </cell>
          <cell r="O367">
            <v>46051</v>
          </cell>
          <cell r="P367">
            <v>800045091</v>
          </cell>
          <cell r="Q367" t="str">
            <v>CIE FORJAS MINAS</v>
          </cell>
          <cell r="R367" t="str">
            <v>Sete Lagoas</v>
          </cell>
          <cell r="S367" t="str">
            <v>MG</v>
          </cell>
          <cell r="T367" t="str">
            <v>Brasil</v>
          </cell>
          <cell r="U367">
            <v>1</v>
          </cell>
          <cell r="V367" t="str">
            <v>CIE FORJAS MINAS-Sete Lagoas--MG-FCA-MECA</v>
          </cell>
          <cell r="W367" t="str">
            <v>MG</v>
          </cell>
          <cell r="X367" t="str">
            <v>Brazil</v>
          </cell>
          <cell r="Y367" t="str">
            <v>Supplier from GEMAP</v>
          </cell>
          <cell r="Z367" t="str">
            <v>World Sourced Parts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 t="str">
            <v/>
          </cell>
          <cell r="AG367" t="str">
            <v>Elog</v>
          </cell>
          <cell r="AH367" t="str">
            <v>T070</v>
          </cell>
          <cell r="AI367">
            <v>270</v>
          </cell>
          <cell r="AJ367" t="str">
            <v>Elog</v>
          </cell>
          <cell r="AK367"/>
          <cell r="AL367"/>
          <cell r="AM367"/>
          <cell r="AN367" t="str">
            <v>T070</v>
          </cell>
          <cell r="AO367">
            <v>0</v>
          </cell>
          <cell r="AP367">
            <v>1</v>
          </cell>
          <cell r="AQ367">
            <v>4</v>
          </cell>
          <cell r="AR367">
            <v>14.2</v>
          </cell>
          <cell r="AS367">
            <v>0</v>
          </cell>
          <cell r="AT367">
            <v>24.200000000000003</v>
          </cell>
          <cell r="AU367">
            <v>0</v>
          </cell>
          <cell r="AV367">
            <v>270</v>
          </cell>
          <cell r="AW367">
            <v>0.8</v>
          </cell>
          <cell r="AX367">
            <v>0.6</v>
          </cell>
          <cell r="AY367">
            <v>0.9</v>
          </cell>
          <cell r="AZ367" t="str">
            <v>NO</v>
          </cell>
          <cell r="BA367" t="str">
            <v/>
          </cell>
          <cell r="BB367" t="str">
            <v/>
          </cell>
          <cell r="BC367">
            <v>2</v>
          </cell>
          <cell r="BD367">
            <v>3</v>
          </cell>
          <cell r="BE367">
            <v>3</v>
          </cell>
        </row>
        <row r="368">
          <cell r="A368" t="str">
            <v>463465700800000063</v>
          </cell>
          <cell r="B368">
            <v>463465700</v>
          </cell>
          <cell r="C368" t="str">
            <v>EIXO VIRABREQUIM</v>
          </cell>
          <cell r="D368" t="str">
            <v>FIRE/GSE</v>
          </cell>
          <cell r="E368">
            <v>0</v>
          </cell>
          <cell r="F368" t="str">
            <v>NO</v>
          </cell>
          <cell r="G368">
            <v>11.78</v>
          </cell>
          <cell r="H368" t="str">
            <v>Eper</v>
          </cell>
          <cell r="I368" t="str">
            <v>Galpão 9</v>
          </cell>
          <cell r="J368">
            <v>0</v>
          </cell>
          <cell r="K368" t="str">
            <v>INATIVO</v>
          </cell>
          <cell r="L368"/>
          <cell r="M368" t="str">
            <v>Capital Circulante</v>
          </cell>
          <cell r="N368" t="str">
            <v>INATIVO</v>
          </cell>
          <cell r="O368">
            <v>1302</v>
          </cell>
          <cell r="P368">
            <v>800007743</v>
          </cell>
          <cell r="Q368" t="str">
            <v>FIAT POLAND</v>
          </cell>
          <cell r="R368" t="str">
            <v>Bielsco B</v>
          </cell>
          <cell r="S368" t="str">
            <v>43</v>
          </cell>
          <cell r="T368" t="str">
            <v>Polonia</v>
          </cell>
          <cell r="U368">
            <v>1</v>
          </cell>
          <cell r="V368" t="str">
            <v>FIAT POLAND-OUT-Polonia-OUT-FIRE/GSE</v>
          </cell>
          <cell r="W368" t="str">
            <v>OUT</v>
          </cell>
          <cell r="X368" t="str">
            <v>Outside of Brazil</v>
          </cell>
          <cell r="Y368" t="str">
            <v>Supplier from GEMAP</v>
          </cell>
          <cell r="Z368" t="str">
            <v>INATIVO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 t="str">
            <v/>
          </cell>
          <cell r="AG368" t="str">
            <v>Similarity same part</v>
          </cell>
          <cell r="AH368" t="str">
            <v>T203</v>
          </cell>
          <cell r="AI368">
            <v>8</v>
          </cell>
          <cell r="AJ368" t="str">
            <v>Similarity same part</v>
          </cell>
          <cell r="AK368"/>
          <cell r="AL368"/>
          <cell r="AM368"/>
          <cell r="AN368" t="str">
            <v>T203</v>
          </cell>
          <cell r="AO368">
            <v>0</v>
          </cell>
          <cell r="AP368">
            <v>1</v>
          </cell>
          <cell r="AQ368">
            <v>4</v>
          </cell>
          <cell r="AR368">
            <v>0</v>
          </cell>
          <cell r="AS368" t="b">
            <v>0</v>
          </cell>
          <cell r="AT368">
            <v>0</v>
          </cell>
          <cell r="AU368" t="b">
            <v>0</v>
          </cell>
          <cell r="AV368">
            <v>8</v>
          </cell>
          <cell r="AW368">
            <v>1.2</v>
          </cell>
          <cell r="AX368">
            <v>1</v>
          </cell>
          <cell r="AY368">
            <v>0.15</v>
          </cell>
          <cell r="AZ368" t="str">
            <v>YES</v>
          </cell>
          <cell r="BA368">
            <v>1</v>
          </cell>
          <cell r="BB368">
            <v>5</v>
          </cell>
          <cell r="BC368">
            <v>2</v>
          </cell>
          <cell r="BD368">
            <v>3</v>
          </cell>
          <cell r="BE368">
            <v>2</v>
          </cell>
        </row>
        <row r="369">
          <cell r="A369" t="str">
            <v>463465710800007743</v>
          </cell>
          <cell r="B369">
            <v>463465710</v>
          </cell>
          <cell r="C369" t="str">
            <v>EIXO VIRABREQUIM</v>
          </cell>
          <cell r="D369" t="str">
            <v>FIRE/GSE</v>
          </cell>
          <cell r="E369">
            <v>1</v>
          </cell>
          <cell r="F369" t="str">
            <v>NO</v>
          </cell>
          <cell r="G369">
            <v>2</v>
          </cell>
          <cell r="H369" t="str">
            <v>Part Dump</v>
          </cell>
          <cell r="I369" t="str">
            <v>Galpão 9</v>
          </cell>
          <cell r="J369">
            <v>0</v>
          </cell>
          <cell r="K369" t="str">
            <v>ATIVO</v>
          </cell>
          <cell r="L369"/>
          <cell r="M369" t="str">
            <v>Capital Circulante</v>
          </cell>
          <cell r="N369" t="str">
            <v>Sourcing</v>
          </cell>
          <cell r="O369">
            <v>1302</v>
          </cell>
          <cell r="P369">
            <v>800007743</v>
          </cell>
          <cell r="Q369" t="str">
            <v>FIAT POLAND</v>
          </cell>
          <cell r="R369" t="str">
            <v>Bielsco B</v>
          </cell>
          <cell r="S369" t="str">
            <v>43</v>
          </cell>
          <cell r="T369" t="str">
            <v>Polonia</v>
          </cell>
          <cell r="U369">
            <v>1</v>
          </cell>
          <cell r="V369" t="str">
            <v>FIAT POLAND-OUT-Polonia-OUT-FIRE/GSE</v>
          </cell>
          <cell r="W369" t="str">
            <v>OUT</v>
          </cell>
          <cell r="X369" t="str">
            <v>Outside of Brazil</v>
          </cell>
          <cell r="Y369" t="str">
            <v>Supplier from GEMAP</v>
          </cell>
          <cell r="Z369" t="str">
            <v>World Sourced Parts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 t="str">
            <v/>
          </cell>
          <cell r="AG369">
            <v>0</v>
          </cell>
          <cell r="AH369"/>
          <cell r="AI369"/>
          <cell r="AJ369"/>
          <cell r="AK369"/>
          <cell r="AL369"/>
          <cell r="AM369"/>
          <cell r="AN369">
            <v>0</v>
          </cell>
          <cell r="AO369">
            <v>0</v>
          </cell>
          <cell r="AP369">
            <v>1</v>
          </cell>
          <cell r="AQ369">
            <v>4</v>
          </cell>
          <cell r="AR369">
            <v>0</v>
          </cell>
          <cell r="AS369" t="b">
            <v>0</v>
          </cell>
          <cell r="AT369">
            <v>0</v>
          </cell>
          <cell r="AU369" t="b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 t="str">
            <v>NO</v>
          </cell>
          <cell r="BA369" t="str">
            <v/>
          </cell>
          <cell r="BB369" t="str">
            <v/>
          </cell>
          <cell r="BC369">
            <v>0</v>
          </cell>
          <cell r="BD369">
            <v>0</v>
          </cell>
          <cell r="BE369">
            <v>0</v>
          </cell>
        </row>
        <row r="370">
          <cell r="A370" t="str">
            <v>463530930800007743</v>
          </cell>
          <cell r="B370">
            <v>463530930</v>
          </cell>
          <cell r="C370" t="str">
            <v>EIXO VIRABREQUIM</v>
          </cell>
          <cell r="D370" t="str">
            <v>FIRE/GSE</v>
          </cell>
          <cell r="E370">
            <v>1</v>
          </cell>
          <cell r="F370" t="str">
            <v>NO</v>
          </cell>
          <cell r="G370">
            <v>1.9419999999999999</v>
          </cell>
          <cell r="H370" t="str">
            <v>Part Dump</v>
          </cell>
          <cell r="I370" t="str">
            <v>Galpão 9</v>
          </cell>
          <cell r="J370">
            <v>0</v>
          </cell>
          <cell r="K370" t="str">
            <v>ATIVO</v>
          </cell>
          <cell r="L370"/>
          <cell r="M370" t="str">
            <v>Capital Circulante</v>
          </cell>
          <cell r="N370" t="str">
            <v>Sourcing</v>
          </cell>
          <cell r="O370">
            <v>1302</v>
          </cell>
          <cell r="P370">
            <v>800007743</v>
          </cell>
          <cell r="Q370" t="str">
            <v>FIAT POLAND</v>
          </cell>
          <cell r="R370" t="str">
            <v>Bielsco B</v>
          </cell>
          <cell r="S370" t="str">
            <v>43</v>
          </cell>
          <cell r="T370" t="str">
            <v>Polonia</v>
          </cell>
          <cell r="U370">
            <v>1</v>
          </cell>
          <cell r="V370" t="str">
            <v>FIAT POLAND-OUT-Polonia-OUT-FIRE/GSE</v>
          </cell>
          <cell r="W370" t="str">
            <v>OUT</v>
          </cell>
          <cell r="X370" t="str">
            <v>Outside of Brazil</v>
          </cell>
          <cell r="Y370" t="str">
            <v>Supplier from GEMAP</v>
          </cell>
          <cell r="Z370" t="str">
            <v>World Sourced Parts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 t="str">
            <v/>
          </cell>
          <cell r="AG370">
            <v>0</v>
          </cell>
          <cell r="AH370"/>
          <cell r="AI370"/>
          <cell r="AJ370"/>
          <cell r="AK370"/>
          <cell r="AL370"/>
          <cell r="AM370"/>
          <cell r="AN370">
            <v>0</v>
          </cell>
          <cell r="AO370">
            <v>0</v>
          </cell>
          <cell r="AP370">
            <v>1</v>
          </cell>
          <cell r="AQ370">
            <v>4</v>
          </cell>
          <cell r="AR370">
            <v>0</v>
          </cell>
          <cell r="AS370" t="b">
            <v>0</v>
          </cell>
          <cell r="AT370">
            <v>0</v>
          </cell>
          <cell r="AU370" t="b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 t="str">
            <v>NO</v>
          </cell>
          <cell r="BA370" t="str">
            <v/>
          </cell>
          <cell r="BB370" t="str">
            <v/>
          </cell>
          <cell r="BC370">
            <v>0</v>
          </cell>
          <cell r="BD370">
            <v>0</v>
          </cell>
          <cell r="BE370">
            <v>0</v>
          </cell>
        </row>
        <row r="371">
          <cell r="A371" t="str">
            <v>463365070800039498</v>
          </cell>
          <cell r="B371">
            <v>463365070</v>
          </cell>
          <cell r="C371" t="str">
            <v>EIXO VIRABREQUIM</v>
          </cell>
          <cell r="D371" t="str">
            <v>FIRE/GSE</v>
          </cell>
          <cell r="E371">
            <v>1</v>
          </cell>
          <cell r="F371" t="str">
            <v>NO</v>
          </cell>
          <cell r="G371">
            <v>2</v>
          </cell>
          <cell r="H371" t="str">
            <v>Part Dump</v>
          </cell>
          <cell r="I371" t="str">
            <v>Galpão 9</v>
          </cell>
          <cell r="J371">
            <v>0</v>
          </cell>
          <cell r="K371" t="str">
            <v>ATIVO</v>
          </cell>
          <cell r="L371"/>
          <cell r="M371" t="str">
            <v>Capital Circulante</v>
          </cell>
          <cell r="N371" t="str">
            <v>Sourcing</v>
          </cell>
          <cell r="O371">
            <v>88980</v>
          </cell>
          <cell r="P371">
            <v>800039498</v>
          </cell>
          <cell r="Q371" t="str">
            <v>FCA SHANGAI</v>
          </cell>
          <cell r="R371" t="str">
            <v>Shanghai</v>
          </cell>
          <cell r="S371">
            <v>20</v>
          </cell>
          <cell r="T371" t="str">
            <v>China</v>
          </cell>
          <cell r="U371">
            <v>1</v>
          </cell>
          <cell r="V371" t="str">
            <v>FCA SHANGAI-OUT-China-OUT-FIRE/GSE</v>
          </cell>
          <cell r="W371" t="str">
            <v>OUT</v>
          </cell>
          <cell r="X371" t="str">
            <v>Outside of Brazil</v>
          </cell>
          <cell r="Y371" t="str">
            <v>Supplier from GEMAP</v>
          </cell>
          <cell r="Z371" t="str">
            <v>World Sourced Parts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 t="str">
            <v/>
          </cell>
          <cell r="AG371" t="str">
            <v>Similarity same part</v>
          </cell>
          <cell r="AH371" t="str">
            <v>T203</v>
          </cell>
          <cell r="AI371">
            <v>8</v>
          </cell>
          <cell r="AJ371" t="str">
            <v>Similarity same part</v>
          </cell>
          <cell r="AK371"/>
          <cell r="AL371"/>
          <cell r="AM371"/>
          <cell r="AN371" t="str">
            <v>T203</v>
          </cell>
          <cell r="AO371">
            <v>0</v>
          </cell>
          <cell r="AP371">
            <v>1</v>
          </cell>
          <cell r="AQ371">
            <v>4</v>
          </cell>
          <cell r="AR371">
            <v>0</v>
          </cell>
          <cell r="AS371" t="b">
            <v>0</v>
          </cell>
          <cell r="AT371">
            <v>0</v>
          </cell>
          <cell r="AU371" t="b">
            <v>0</v>
          </cell>
          <cell r="AV371">
            <v>8</v>
          </cell>
          <cell r="AW371">
            <v>1.2</v>
          </cell>
          <cell r="AX371">
            <v>1</v>
          </cell>
          <cell r="AY371">
            <v>0.15</v>
          </cell>
          <cell r="AZ371" t="str">
            <v>YES</v>
          </cell>
          <cell r="BA371">
            <v>1</v>
          </cell>
          <cell r="BB371">
            <v>5</v>
          </cell>
          <cell r="BC371">
            <v>2</v>
          </cell>
          <cell r="BD371">
            <v>3</v>
          </cell>
          <cell r="BE371">
            <v>2</v>
          </cell>
        </row>
        <row r="372">
          <cell r="A372" t="str">
            <v>463502420800039498</v>
          </cell>
          <cell r="B372">
            <v>463502420</v>
          </cell>
          <cell r="C372" t="str">
            <v>EIXO VIRABREQUIM</v>
          </cell>
          <cell r="D372" t="str">
            <v>FIRE/GSE</v>
          </cell>
          <cell r="E372">
            <v>1</v>
          </cell>
          <cell r="F372" t="str">
            <v>NO</v>
          </cell>
          <cell r="G372">
            <v>1.9419999999999999</v>
          </cell>
          <cell r="H372" t="str">
            <v>Part Dump</v>
          </cell>
          <cell r="I372" t="str">
            <v>Galpão 9</v>
          </cell>
          <cell r="J372">
            <v>0</v>
          </cell>
          <cell r="K372" t="str">
            <v>ATIVO</v>
          </cell>
          <cell r="L372"/>
          <cell r="M372" t="str">
            <v>Capital Circulante</v>
          </cell>
          <cell r="N372" t="str">
            <v>Sourcing</v>
          </cell>
          <cell r="O372">
            <v>88980</v>
          </cell>
          <cell r="P372">
            <v>800039498</v>
          </cell>
          <cell r="Q372" t="str">
            <v>FCA SHANGAI</v>
          </cell>
          <cell r="R372" t="str">
            <v>Shanghai</v>
          </cell>
          <cell r="S372">
            <v>20</v>
          </cell>
          <cell r="T372" t="str">
            <v>China</v>
          </cell>
          <cell r="U372">
            <v>1</v>
          </cell>
          <cell r="V372" t="str">
            <v>FCA SHANGAI-OUT-China-OUT-FIRE/GSE</v>
          </cell>
          <cell r="W372" t="str">
            <v>OUT</v>
          </cell>
          <cell r="X372" t="str">
            <v>Outside of Brazil</v>
          </cell>
          <cell r="Y372" t="str">
            <v>Supplier from GEMAP</v>
          </cell>
          <cell r="Z372" t="str">
            <v>World Sourced Parts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 t="str">
            <v/>
          </cell>
          <cell r="AG372" t="str">
            <v>Similarity same part</v>
          </cell>
          <cell r="AH372" t="str">
            <v>T203</v>
          </cell>
          <cell r="AI372">
            <v>8</v>
          </cell>
          <cell r="AJ372" t="str">
            <v>Similarity same part</v>
          </cell>
          <cell r="AK372"/>
          <cell r="AL372"/>
          <cell r="AM372"/>
          <cell r="AN372" t="str">
            <v>T203</v>
          </cell>
          <cell r="AO372">
            <v>0</v>
          </cell>
          <cell r="AP372">
            <v>1</v>
          </cell>
          <cell r="AQ372">
            <v>4</v>
          </cell>
          <cell r="AR372">
            <v>0</v>
          </cell>
          <cell r="AS372" t="b">
            <v>0</v>
          </cell>
          <cell r="AT372">
            <v>0</v>
          </cell>
          <cell r="AU372" t="b">
            <v>0</v>
          </cell>
          <cell r="AV372">
            <v>8</v>
          </cell>
          <cell r="AW372">
            <v>1.2</v>
          </cell>
          <cell r="AX372">
            <v>1</v>
          </cell>
          <cell r="AY372">
            <v>0.15</v>
          </cell>
          <cell r="AZ372" t="str">
            <v>YES</v>
          </cell>
          <cell r="BA372">
            <v>1</v>
          </cell>
          <cell r="BB372">
            <v>5</v>
          </cell>
          <cell r="BC372">
            <v>2</v>
          </cell>
          <cell r="BD372">
            <v>3</v>
          </cell>
          <cell r="BE372">
            <v>2</v>
          </cell>
        </row>
        <row r="373">
          <cell r="A373" t="str">
            <v>552681821800044479</v>
          </cell>
          <cell r="B373">
            <v>552681821</v>
          </cell>
          <cell r="C373" t="str">
            <v>EIXO VIRABREQUIM  (BRUTO)</v>
          </cell>
          <cell r="D373" t="str">
            <v>FIRE/GSE</v>
          </cell>
          <cell r="E373">
            <v>1</v>
          </cell>
          <cell r="F373" t="str">
            <v>NO</v>
          </cell>
          <cell r="G373">
            <v>9.6620000000000008</v>
          </cell>
          <cell r="H373" t="str">
            <v>Part Dump</v>
          </cell>
          <cell r="I373" t="str">
            <v>Galpão 9</v>
          </cell>
          <cell r="J373">
            <v>1600</v>
          </cell>
          <cell r="K373" t="str">
            <v>ATIVO</v>
          </cell>
          <cell r="L373"/>
          <cell r="M373" t="str">
            <v>Capital Circulante</v>
          </cell>
          <cell r="N373" t="str">
            <v>Sourcing</v>
          </cell>
          <cell r="O373">
            <v>45150</v>
          </cell>
          <cell r="P373">
            <v>800044479</v>
          </cell>
          <cell r="Q373" t="str">
            <v>TUPY MINAS GERAIS LTDA</v>
          </cell>
          <cell r="R373" t="str">
            <v>Betim</v>
          </cell>
          <cell r="S373" t="str">
            <v>MG</v>
          </cell>
          <cell r="T373" t="str">
            <v>Brasil</v>
          </cell>
          <cell r="U373">
            <v>1</v>
          </cell>
          <cell r="V373" t="str">
            <v>TUPY MINAS GERAIS LTDA-Betim--MG-FCA-FIRE/GSE</v>
          </cell>
          <cell r="W373" t="str">
            <v>MG</v>
          </cell>
          <cell r="X373" t="str">
            <v>Brazil</v>
          </cell>
          <cell r="Y373" t="str">
            <v>Supplier from GEMAP</v>
          </cell>
          <cell r="Z373" t="str">
            <v>World Sourced Parts</v>
          </cell>
          <cell r="AA373">
            <v>43.2</v>
          </cell>
          <cell r="AB373">
            <v>43.2</v>
          </cell>
          <cell r="AC373">
            <v>200</v>
          </cell>
          <cell r="AD373">
            <v>0</v>
          </cell>
          <cell r="AE373">
            <v>43.2</v>
          </cell>
          <cell r="AF373" t="str">
            <v/>
          </cell>
          <cell r="AG373" t="str">
            <v>PFEP Validado Op</v>
          </cell>
          <cell r="AH373" t="str">
            <v>T203</v>
          </cell>
          <cell r="AI373">
            <v>8</v>
          </cell>
          <cell r="AJ373" t="str">
            <v>PFEP Validado Op</v>
          </cell>
          <cell r="AK373"/>
          <cell r="AL373"/>
          <cell r="AM373"/>
          <cell r="AN373" t="str">
            <v>T203</v>
          </cell>
          <cell r="AO373">
            <v>40</v>
          </cell>
          <cell r="AP373">
            <v>2</v>
          </cell>
          <cell r="AQ373">
            <v>4</v>
          </cell>
          <cell r="AR373">
            <v>14.2</v>
          </cell>
          <cell r="AS373">
            <v>728</v>
          </cell>
          <cell r="AT373">
            <v>24.200000000000003</v>
          </cell>
          <cell r="AU373">
            <v>968</v>
          </cell>
          <cell r="AV373">
            <v>8</v>
          </cell>
          <cell r="AW373">
            <v>1.2</v>
          </cell>
          <cell r="AX373">
            <v>1</v>
          </cell>
          <cell r="AY373">
            <v>0.15</v>
          </cell>
          <cell r="AZ373" t="str">
            <v>YES</v>
          </cell>
          <cell r="BA373">
            <v>1</v>
          </cell>
          <cell r="BB373">
            <v>5</v>
          </cell>
          <cell r="BC373">
            <v>2</v>
          </cell>
          <cell r="BD373">
            <v>3</v>
          </cell>
          <cell r="BE373">
            <v>2</v>
          </cell>
        </row>
        <row r="374">
          <cell r="A374" t="str">
            <v>552677041800044479</v>
          </cell>
          <cell r="B374">
            <v>552677041</v>
          </cell>
          <cell r="C374" t="str">
            <v>EIXO VIRABREQUIM (BRUTO)</v>
          </cell>
          <cell r="D374" t="str">
            <v>FIRE/GSE</v>
          </cell>
          <cell r="E374">
            <v>1</v>
          </cell>
          <cell r="F374" t="str">
            <v>NO</v>
          </cell>
          <cell r="G374">
            <v>7.48</v>
          </cell>
          <cell r="H374" t="str">
            <v>Part Dump</v>
          </cell>
          <cell r="I374" t="str">
            <v>Galpão 9</v>
          </cell>
          <cell r="J374">
            <v>0</v>
          </cell>
          <cell r="K374" t="str">
            <v>ATIVO</v>
          </cell>
          <cell r="L374"/>
          <cell r="M374" t="str">
            <v>Capital Circulante</v>
          </cell>
          <cell r="N374" t="str">
            <v>Sourcing</v>
          </cell>
          <cell r="O374">
            <v>45150</v>
          </cell>
          <cell r="P374">
            <v>800044479</v>
          </cell>
          <cell r="Q374" t="str">
            <v>TUPY MINAS GERAIS LTDA</v>
          </cell>
          <cell r="R374" t="str">
            <v>Betim</v>
          </cell>
          <cell r="S374" t="str">
            <v>MG</v>
          </cell>
          <cell r="T374" t="str">
            <v>Brasil</v>
          </cell>
          <cell r="U374">
            <v>1</v>
          </cell>
          <cell r="V374" t="str">
            <v>TUPY MINAS GERAIS LTDA-Betim--MG-FCA-FIRE/GSE</v>
          </cell>
          <cell r="W374" t="str">
            <v>MG</v>
          </cell>
          <cell r="X374" t="str">
            <v>Brazil</v>
          </cell>
          <cell r="Y374" t="str">
            <v>Supplier from GEMAP</v>
          </cell>
          <cell r="Z374" t="str">
            <v>World Sourced Parts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 t="str">
            <v/>
          </cell>
          <cell r="AG374" t="str">
            <v>PFEP Validado Op</v>
          </cell>
          <cell r="AH374" t="str">
            <v>T203</v>
          </cell>
          <cell r="AI374">
            <v>8</v>
          </cell>
          <cell r="AJ374" t="str">
            <v>PFEP Validado Op</v>
          </cell>
          <cell r="AK374"/>
          <cell r="AL374"/>
          <cell r="AM374"/>
          <cell r="AN374" t="str">
            <v>T203</v>
          </cell>
          <cell r="AO374">
            <v>0</v>
          </cell>
          <cell r="AP374">
            <v>2</v>
          </cell>
          <cell r="AQ374">
            <v>4</v>
          </cell>
          <cell r="AR374">
            <v>14.2</v>
          </cell>
          <cell r="AS374">
            <v>0</v>
          </cell>
          <cell r="AT374">
            <v>24.200000000000003</v>
          </cell>
          <cell r="AU374">
            <v>0</v>
          </cell>
          <cell r="AV374">
            <v>8</v>
          </cell>
          <cell r="AW374">
            <v>1.2</v>
          </cell>
          <cell r="AX374">
            <v>1</v>
          </cell>
          <cell r="AY374">
            <v>0.15</v>
          </cell>
          <cell r="AZ374" t="str">
            <v>YES</v>
          </cell>
          <cell r="BA374">
            <v>1</v>
          </cell>
          <cell r="BB374">
            <v>5</v>
          </cell>
          <cell r="BC374">
            <v>2</v>
          </cell>
          <cell r="BD374">
            <v>3</v>
          </cell>
          <cell r="BE374">
            <v>2</v>
          </cell>
        </row>
        <row r="375">
          <cell r="A375" t="str">
            <v>463545200800042913</v>
          </cell>
          <cell r="B375">
            <v>463545200</v>
          </cell>
          <cell r="C375" t="str">
            <v>ELEMENTO MAGNETICO</v>
          </cell>
          <cell r="D375" t="str">
            <v>MECA</v>
          </cell>
          <cell r="E375">
            <v>1</v>
          </cell>
          <cell r="F375" t="str">
            <v>NO</v>
          </cell>
          <cell r="G375">
            <v>1.2999999999999999E-2</v>
          </cell>
          <cell r="H375" t="str">
            <v>Part Dump</v>
          </cell>
          <cell r="I375"/>
          <cell r="J375">
            <v>0</v>
          </cell>
          <cell r="K375" t="str">
            <v>ATIVO</v>
          </cell>
          <cell r="L375"/>
          <cell r="M375" t="str">
            <v>Capital Circulante</v>
          </cell>
          <cell r="N375" t="str">
            <v>Sourcing</v>
          </cell>
          <cell r="O375">
            <v>42998</v>
          </cell>
          <cell r="P375">
            <v>800042913</v>
          </cell>
          <cell r="Q375" t="str">
            <v>IMAG INDUSTRIA E COMERCIO DE COMPONENTES</v>
          </cell>
          <cell r="R375" t="str">
            <v>Ribeirao Pires</v>
          </cell>
          <cell r="S375" t="str">
            <v>SP</v>
          </cell>
          <cell r="T375" t="str">
            <v>Brasil</v>
          </cell>
          <cell r="U375">
            <v>1</v>
          </cell>
          <cell r="V375" t="str">
            <v>IMAG INDUSTRIA E COMERCIO DE COMPONENTES-Ribeirao Pires--SP-FCA-MECA</v>
          </cell>
          <cell r="W375" t="str">
            <v>SP</v>
          </cell>
          <cell r="X375" t="str">
            <v>Brazil</v>
          </cell>
          <cell r="Y375" t="str">
            <v>Supplier from GEMAP</v>
          </cell>
          <cell r="Z375" t="str">
            <v>World Sourced Parts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 t="str">
            <v/>
          </cell>
          <cell r="AG375" t="str">
            <v>Supplier</v>
          </cell>
          <cell r="AH375" t="str">
            <v>Pallet 3214</v>
          </cell>
          <cell r="AI375">
            <v>12000</v>
          </cell>
          <cell r="AJ375" t="str">
            <v>Supplier</v>
          </cell>
          <cell r="AK375"/>
          <cell r="AL375"/>
          <cell r="AM375"/>
          <cell r="AN375" t="str">
            <v>Pallet 3214</v>
          </cell>
          <cell r="AO375">
            <v>0</v>
          </cell>
          <cell r="AP375">
            <v>1</v>
          </cell>
          <cell r="AQ375">
            <v>4</v>
          </cell>
          <cell r="AR375">
            <v>18</v>
          </cell>
          <cell r="AS375">
            <v>0</v>
          </cell>
          <cell r="AT375">
            <v>28</v>
          </cell>
          <cell r="AU375">
            <v>0</v>
          </cell>
          <cell r="AV375">
            <v>12000</v>
          </cell>
          <cell r="AW375">
            <v>1.2</v>
          </cell>
          <cell r="AX375">
            <v>1</v>
          </cell>
          <cell r="AY375">
            <v>0.3</v>
          </cell>
          <cell r="AZ375" t="str">
            <v>NO</v>
          </cell>
          <cell r="BA375" t="str">
            <v/>
          </cell>
          <cell r="BB375" t="str">
            <v/>
          </cell>
          <cell r="BC375">
            <v>3</v>
          </cell>
          <cell r="BD375">
            <v>3</v>
          </cell>
          <cell r="BE375">
            <v>30.99</v>
          </cell>
        </row>
        <row r="376">
          <cell r="A376" t="str">
            <v>76047570800043130</v>
          </cell>
          <cell r="B376">
            <v>76047570</v>
          </cell>
          <cell r="C376" t="str">
            <v>ELEMENTO MAGNETICO FILTRO OLEO</v>
          </cell>
          <cell r="D376" t="str">
            <v>MECA</v>
          </cell>
          <cell r="E376">
            <v>1</v>
          </cell>
          <cell r="F376" t="str">
            <v>YES</v>
          </cell>
          <cell r="G376">
            <v>1.2E-2</v>
          </cell>
          <cell r="H376" t="str">
            <v>Eper</v>
          </cell>
          <cell r="I376" t="str">
            <v>Galpão 9</v>
          </cell>
          <cell r="J376">
            <v>0</v>
          </cell>
          <cell r="K376" t="str">
            <v>INATIVO</v>
          </cell>
          <cell r="L376"/>
          <cell r="M376" t="str">
            <v>Capital Circulante</v>
          </cell>
          <cell r="N376" t="str">
            <v>INATIVO</v>
          </cell>
          <cell r="O376">
            <v>43317</v>
          </cell>
          <cell r="P376">
            <v>800043130</v>
          </cell>
          <cell r="Q376" t="str">
            <v>ALTOM</v>
          </cell>
          <cell r="R376" t="str">
            <v>Sao paulo</v>
          </cell>
          <cell r="S376" t="str">
            <v>SP</v>
          </cell>
          <cell r="T376" t="str">
            <v>Brasil</v>
          </cell>
          <cell r="U376">
            <v>1</v>
          </cell>
          <cell r="V376" t="str">
            <v>ALTOM-OUT-INATIVO-OUT-MECA</v>
          </cell>
          <cell r="W376" t="str">
            <v>OUT</v>
          </cell>
          <cell r="X376" t="str">
            <v>OUT</v>
          </cell>
          <cell r="Y376" t="str">
            <v>Supplier from GEMAP</v>
          </cell>
          <cell r="Z376" t="str">
            <v>INATIVO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 t="str">
            <v/>
          </cell>
          <cell r="AG376" t="str">
            <v>Elog F</v>
          </cell>
          <cell r="AH376" t="str">
            <v>TFXB</v>
          </cell>
          <cell r="AI376">
            <v>684</v>
          </cell>
          <cell r="AJ376" t="str">
            <v>Elog F</v>
          </cell>
          <cell r="AK376"/>
          <cell r="AL376"/>
          <cell r="AM376"/>
          <cell r="AN376" t="str">
            <v>TFXB</v>
          </cell>
          <cell r="AO376">
            <v>0</v>
          </cell>
          <cell r="AP376">
            <v>1</v>
          </cell>
          <cell r="AQ376">
            <v>4</v>
          </cell>
          <cell r="AR376">
            <v>0</v>
          </cell>
          <cell r="AS376" t="b">
            <v>0</v>
          </cell>
          <cell r="AT376">
            <v>0</v>
          </cell>
          <cell r="AU376" t="b">
            <v>0</v>
          </cell>
          <cell r="AV376">
            <v>684</v>
          </cell>
          <cell r="AW376">
            <v>0.3</v>
          </cell>
          <cell r="AX376">
            <v>0.2</v>
          </cell>
          <cell r="AY376">
            <v>0.15</v>
          </cell>
          <cell r="AZ376" t="str">
            <v>YES</v>
          </cell>
          <cell r="BA376">
            <v>9</v>
          </cell>
          <cell r="BB376">
            <v>5</v>
          </cell>
          <cell r="BC376">
            <v>2</v>
          </cell>
          <cell r="BD376">
            <v>3</v>
          </cell>
          <cell r="BE376">
            <v>2.5</v>
          </cell>
        </row>
        <row r="377">
          <cell r="A377" t="str">
            <v>551824567800005847</v>
          </cell>
          <cell r="B377">
            <v>551824567</v>
          </cell>
          <cell r="C377" t="str">
            <v>ENGRENAGEM 2 VELOCIDADE SEMI-U</v>
          </cell>
          <cell r="D377" t="str">
            <v>MECA</v>
          </cell>
          <cell r="E377">
            <v>1</v>
          </cell>
          <cell r="F377" t="str">
            <v>NO</v>
          </cell>
          <cell r="G377">
            <v>0.9</v>
          </cell>
          <cell r="H377" t="str">
            <v>Part Dump</v>
          </cell>
          <cell r="I377" t="str">
            <v>Galpão 9</v>
          </cell>
          <cell r="J377">
            <v>0</v>
          </cell>
          <cell r="K377" t="str">
            <v>ATIVO</v>
          </cell>
          <cell r="L377"/>
          <cell r="M377" t="str">
            <v>Capital Circulante</v>
          </cell>
          <cell r="N377" t="str">
            <v>Sourcing</v>
          </cell>
          <cell r="O377">
            <v>30460</v>
          </cell>
          <cell r="P377">
            <v>800005847</v>
          </cell>
          <cell r="Q377" t="str">
            <v>NEUMAYER TEKFOR</v>
          </cell>
          <cell r="R377" t="str">
            <v>Betim</v>
          </cell>
          <cell r="S377" t="str">
            <v>MG</v>
          </cell>
          <cell r="T377" t="str">
            <v>Brasil</v>
          </cell>
          <cell r="U377">
            <v>1</v>
          </cell>
          <cell r="V377" t="str">
            <v>NEUMAYER TEKFOR-Betim--MG-FCA-MECA</v>
          </cell>
          <cell r="W377" t="str">
            <v>MG</v>
          </cell>
          <cell r="X377" t="str">
            <v>Brazil</v>
          </cell>
          <cell r="Y377" t="str">
            <v>Supplier from GEMAP</v>
          </cell>
          <cell r="Z377" t="str">
            <v>World Sourced Parts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 t="str">
            <v/>
          </cell>
          <cell r="AG377" t="str">
            <v>Supplier</v>
          </cell>
          <cell r="AH377" t="str">
            <v>OTHPJ - Tekfor 5</v>
          </cell>
          <cell r="AI377">
            <v>392</v>
          </cell>
          <cell r="AJ377" t="str">
            <v>Supplier</v>
          </cell>
          <cell r="AK377"/>
          <cell r="AL377"/>
          <cell r="AM377"/>
          <cell r="AN377" t="str">
            <v>OTHPJ - Tekfor 5</v>
          </cell>
          <cell r="AO377">
            <v>0</v>
          </cell>
          <cell r="AP377">
            <v>1</v>
          </cell>
          <cell r="AQ377">
            <v>4</v>
          </cell>
          <cell r="AR377">
            <v>14.2</v>
          </cell>
          <cell r="AS377">
            <v>0</v>
          </cell>
          <cell r="AT377">
            <v>24.200000000000003</v>
          </cell>
          <cell r="AU377">
            <v>0</v>
          </cell>
          <cell r="AV377">
            <v>392</v>
          </cell>
          <cell r="AW377">
            <v>0.75</v>
          </cell>
          <cell r="AX377">
            <v>0.8</v>
          </cell>
          <cell r="AY377">
            <v>0.65</v>
          </cell>
          <cell r="AZ377" t="str">
            <v>NO</v>
          </cell>
          <cell r="BA377" t="str">
            <v/>
          </cell>
          <cell r="BB377" t="str">
            <v/>
          </cell>
          <cell r="BC377">
            <v>3</v>
          </cell>
          <cell r="BD377">
            <v>3</v>
          </cell>
          <cell r="BE377">
            <v>53.795000000000002</v>
          </cell>
        </row>
        <row r="378">
          <cell r="A378" t="str">
            <v>551812430800006215</v>
          </cell>
          <cell r="B378">
            <v>551812430</v>
          </cell>
          <cell r="C378" t="str">
            <v>ENGRENAGEM COMANDO EIXO MOTOR</v>
          </cell>
          <cell r="D378" t="str">
            <v>FIRE/GSE</v>
          </cell>
          <cell r="E378">
            <v>1</v>
          </cell>
          <cell r="F378" t="str">
            <v>NO</v>
          </cell>
          <cell r="G378">
            <v>0.22900000000000001</v>
          </cell>
          <cell r="H378" t="str">
            <v>Part Dump</v>
          </cell>
          <cell r="I378" t="str">
            <v>Galpão 9</v>
          </cell>
          <cell r="J378">
            <v>0</v>
          </cell>
          <cell r="K378" t="str">
            <v>ATIVO</v>
          </cell>
          <cell r="L378"/>
          <cell r="M378" t="str">
            <v>Capital Circulante</v>
          </cell>
          <cell r="N378" t="str">
            <v>Sourcing</v>
          </cell>
          <cell r="O378">
            <v>51625</v>
          </cell>
          <cell r="P378">
            <v>800006215</v>
          </cell>
          <cell r="Q378" t="str">
            <v>MAHLE</v>
          </cell>
          <cell r="R378" t="str">
            <v>Indaiatuba</v>
          </cell>
          <cell r="S378" t="str">
            <v>SP</v>
          </cell>
          <cell r="T378" t="str">
            <v>Brasil</v>
          </cell>
          <cell r="U378">
            <v>1</v>
          </cell>
          <cell r="V378" t="str">
            <v>MAHLE-Indaiatuba--SP-FCA-FIRE/GSE</v>
          </cell>
          <cell r="W378" t="str">
            <v>SP</v>
          </cell>
          <cell r="X378" t="str">
            <v>Brazil</v>
          </cell>
          <cell r="Y378" t="str">
            <v>Supplier from GEMAP</v>
          </cell>
          <cell r="Z378" t="str">
            <v>World Sourced Parts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 t="str">
            <v/>
          </cell>
          <cell r="AG378" t="str">
            <v>Elog F</v>
          </cell>
          <cell r="AH378" t="str">
            <v>TFQ8</v>
          </cell>
          <cell r="AI378">
            <v>48</v>
          </cell>
          <cell r="AJ378" t="str">
            <v>Elog F</v>
          </cell>
          <cell r="AK378"/>
          <cell r="AL378"/>
          <cell r="AM378"/>
          <cell r="AN378" t="str">
            <v>TFQ8</v>
          </cell>
          <cell r="AO378">
            <v>0</v>
          </cell>
          <cell r="AP378">
            <v>1</v>
          </cell>
          <cell r="AQ378">
            <v>4</v>
          </cell>
          <cell r="AR378">
            <v>18</v>
          </cell>
          <cell r="AS378">
            <v>0</v>
          </cell>
          <cell r="AT378">
            <v>28</v>
          </cell>
          <cell r="AU378">
            <v>0</v>
          </cell>
          <cell r="AV378">
            <v>48</v>
          </cell>
          <cell r="AW378">
            <v>0.4</v>
          </cell>
          <cell r="AX378">
            <v>0.3</v>
          </cell>
          <cell r="AY378">
            <v>0.15</v>
          </cell>
          <cell r="AZ378" t="str">
            <v>YES</v>
          </cell>
          <cell r="BA378">
            <v>9</v>
          </cell>
          <cell r="BB378">
            <v>5</v>
          </cell>
          <cell r="BC378">
            <v>2</v>
          </cell>
          <cell r="BD378">
            <v>3</v>
          </cell>
          <cell r="BE378">
            <v>3.5</v>
          </cell>
        </row>
        <row r="379">
          <cell r="A379" t="str">
            <v>77630117800005847</v>
          </cell>
          <cell r="B379">
            <v>77630117</v>
          </cell>
          <cell r="C379" t="str">
            <v>ENGRENAGEM CONDUT.3A VEL.SEMI-</v>
          </cell>
          <cell r="D379" t="str">
            <v>MECA</v>
          </cell>
          <cell r="E379">
            <v>1</v>
          </cell>
          <cell r="F379" t="str">
            <v>NO</v>
          </cell>
          <cell r="G379">
            <v>0.21</v>
          </cell>
          <cell r="H379" t="str">
            <v>Part Dump</v>
          </cell>
          <cell r="I379" t="str">
            <v>Galpão 9</v>
          </cell>
          <cell r="J379">
            <v>0</v>
          </cell>
          <cell r="K379" t="str">
            <v>ATIVO</v>
          </cell>
          <cell r="L379"/>
          <cell r="M379" t="str">
            <v>Capital Circulante</v>
          </cell>
          <cell r="N379" t="str">
            <v>Sourcing</v>
          </cell>
          <cell r="O379">
            <v>30460</v>
          </cell>
          <cell r="P379">
            <v>800005847</v>
          </cell>
          <cell r="Q379" t="str">
            <v>NEUMAYER TEKFOR</v>
          </cell>
          <cell r="R379" t="str">
            <v>Betim</v>
          </cell>
          <cell r="S379" t="str">
            <v>MG</v>
          </cell>
          <cell r="T379" t="str">
            <v>Brasil</v>
          </cell>
          <cell r="U379">
            <v>1</v>
          </cell>
          <cell r="V379" t="str">
            <v>NEUMAYER TEKFOR-Betim--MG-FCA-MECA</v>
          </cell>
          <cell r="W379" t="str">
            <v>MG</v>
          </cell>
          <cell r="X379" t="str">
            <v>Brazil</v>
          </cell>
          <cell r="Y379" t="str">
            <v>Supplier from GEMAP</v>
          </cell>
          <cell r="Z379" t="str">
            <v>World Sourced Parts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 t="str">
            <v/>
          </cell>
          <cell r="AG379" t="str">
            <v>Supplier</v>
          </cell>
          <cell r="AH379" t="str">
            <v>OTHPJ - Tekfor 8</v>
          </cell>
          <cell r="AI379">
            <v>672</v>
          </cell>
          <cell r="AJ379" t="str">
            <v>Supplier</v>
          </cell>
          <cell r="AK379"/>
          <cell r="AL379"/>
          <cell r="AM379"/>
          <cell r="AN379" t="str">
            <v>OTHPJ - Tekfor 8</v>
          </cell>
          <cell r="AO379">
            <v>0</v>
          </cell>
          <cell r="AP379">
            <v>1</v>
          </cell>
          <cell r="AQ379">
            <v>4</v>
          </cell>
          <cell r="AR379">
            <v>14.2</v>
          </cell>
          <cell r="AS379">
            <v>0</v>
          </cell>
          <cell r="AT379">
            <v>24.200000000000003</v>
          </cell>
          <cell r="AU379">
            <v>0</v>
          </cell>
          <cell r="AV379">
            <v>672</v>
          </cell>
          <cell r="AW379">
            <v>0.75</v>
          </cell>
          <cell r="AX379">
            <v>0.8</v>
          </cell>
          <cell r="AY379">
            <v>0.65</v>
          </cell>
          <cell r="AZ379" t="str">
            <v>NO</v>
          </cell>
          <cell r="BA379" t="str">
            <v/>
          </cell>
          <cell r="BB379" t="str">
            <v/>
          </cell>
          <cell r="BC379">
            <v>3</v>
          </cell>
          <cell r="BD379">
            <v>3</v>
          </cell>
          <cell r="BE379">
            <v>56.896000000000001</v>
          </cell>
        </row>
        <row r="380">
          <cell r="A380" t="str">
            <v>77630087800005847</v>
          </cell>
          <cell r="B380">
            <v>77630087</v>
          </cell>
          <cell r="C380" t="str">
            <v>ENGRENAGEM CONDUTORA 3 VEL. SE</v>
          </cell>
          <cell r="D380" t="str">
            <v>MECA</v>
          </cell>
          <cell r="E380">
            <v>1</v>
          </cell>
          <cell r="F380" t="str">
            <v>NO</v>
          </cell>
          <cell r="G380">
            <v>0.21</v>
          </cell>
          <cell r="H380" t="str">
            <v>Part Dump</v>
          </cell>
          <cell r="I380" t="str">
            <v>Galpão 9</v>
          </cell>
          <cell r="J380">
            <v>0</v>
          </cell>
          <cell r="K380" t="str">
            <v>ATIVO</v>
          </cell>
          <cell r="L380"/>
          <cell r="M380" t="str">
            <v>Capital Circulante</v>
          </cell>
          <cell r="N380" t="str">
            <v>Sourcing</v>
          </cell>
          <cell r="O380">
            <v>30460</v>
          </cell>
          <cell r="P380">
            <v>800005847</v>
          </cell>
          <cell r="Q380" t="str">
            <v>NEUMAYER TEKFOR</v>
          </cell>
          <cell r="R380" t="str">
            <v>Betim</v>
          </cell>
          <cell r="S380" t="str">
            <v>MG</v>
          </cell>
          <cell r="T380" t="str">
            <v>Brasil</v>
          </cell>
          <cell r="U380">
            <v>1</v>
          </cell>
          <cell r="V380" t="str">
            <v>NEUMAYER TEKFOR-Betim--MG-FCA-MECA</v>
          </cell>
          <cell r="W380" t="str">
            <v>MG</v>
          </cell>
          <cell r="X380" t="str">
            <v>Brazil</v>
          </cell>
          <cell r="Y380" t="str">
            <v>Supplier from GEMAP</v>
          </cell>
          <cell r="Z380" t="str">
            <v>World Sourced Parts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 t="str">
            <v/>
          </cell>
          <cell r="AG380" t="str">
            <v>Supplier</v>
          </cell>
          <cell r="AH380" t="str">
            <v>OTHPJ - Tekfor 8</v>
          </cell>
          <cell r="AI380">
            <v>672</v>
          </cell>
          <cell r="AJ380" t="str">
            <v>Supplier</v>
          </cell>
          <cell r="AK380"/>
          <cell r="AL380"/>
          <cell r="AM380"/>
          <cell r="AN380" t="str">
            <v>OTHPJ - Tekfor 8</v>
          </cell>
          <cell r="AO380">
            <v>0</v>
          </cell>
          <cell r="AP380">
            <v>1</v>
          </cell>
          <cell r="AQ380">
            <v>4</v>
          </cell>
          <cell r="AR380">
            <v>14.2</v>
          </cell>
          <cell r="AS380">
            <v>0</v>
          </cell>
          <cell r="AT380">
            <v>24.200000000000003</v>
          </cell>
          <cell r="AU380">
            <v>0</v>
          </cell>
          <cell r="AV380">
            <v>672</v>
          </cell>
          <cell r="AW380">
            <v>0.75</v>
          </cell>
          <cell r="AX380">
            <v>0.8</v>
          </cell>
          <cell r="AY380">
            <v>0.65</v>
          </cell>
          <cell r="AZ380" t="str">
            <v>NO</v>
          </cell>
          <cell r="BA380" t="str">
            <v/>
          </cell>
          <cell r="BB380" t="str">
            <v/>
          </cell>
          <cell r="BC380">
            <v>3</v>
          </cell>
          <cell r="BD380">
            <v>3</v>
          </cell>
          <cell r="BE380">
            <v>56.896000000000001</v>
          </cell>
        </row>
        <row r="381">
          <cell r="A381" t="str">
            <v>552664547800005847</v>
          </cell>
          <cell r="B381">
            <v>552664547</v>
          </cell>
          <cell r="C381" t="str">
            <v>ENGRENAGEM CONDUTORA 4 VEL.SEM</v>
          </cell>
          <cell r="D381" t="str">
            <v>MECA</v>
          </cell>
          <cell r="E381">
            <v>1</v>
          </cell>
          <cell r="F381" t="str">
            <v>NO</v>
          </cell>
          <cell r="G381">
            <v>0.3</v>
          </cell>
          <cell r="H381" t="str">
            <v>Part Dump</v>
          </cell>
          <cell r="I381" t="str">
            <v>Galpão 9</v>
          </cell>
          <cell r="J381">
            <v>1344</v>
          </cell>
          <cell r="K381" t="str">
            <v>ATIVO</v>
          </cell>
          <cell r="L381"/>
          <cell r="M381" t="str">
            <v>Capital Circulante</v>
          </cell>
          <cell r="N381" t="str">
            <v>Sourcing</v>
          </cell>
          <cell r="O381">
            <v>30460</v>
          </cell>
          <cell r="P381">
            <v>800005847</v>
          </cell>
          <cell r="Q381" t="str">
            <v>NEUMAYER TEKFOR</v>
          </cell>
          <cell r="R381" t="str">
            <v>Betim</v>
          </cell>
          <cell r="S381" t="str">
            <v>MG</v>
          </cell>
          <cell r="T381" t="str">
            <v>Brasil</v>
          </cell>
          <cell r="U381">
            <v>1</v>
          </cell>
          <cell r="V381" t="str">
            <v>NEUMAYER TEKFOR-Betim--MG-FCA-MECA</v>
          </cell>
          <cell r="W381" t="str">
            <v>MG</v>
          </cell>
          <cell r="X381" t="str">
            <v>Brazil</v>
          </cell>
          <cell r="Y381" t="str">
            <v>Supplier from GEMAP</v>
          </cell>
          <cell r="Z381" t="str">
            <v>World Sourced Parts</v>
          </cell>
          <cell r="AA381">
            <v>0.78000000000000014</v>
          </cell>
          <cell r="AB381">
            <v>0.78000000000000014</v>
          </cell>
          <cell r="AC381">
            <v>0</v>
          </cell>
          <cell r="AD381">
            <v>0.78000000000000014</v>
          </cell>
          <cell r="AE381">
            <v>0.78000000000000014</v>
          </cell>
          <cell r="AF381" t="str">
            <v/>
          </cell>
          <cell r="AG381" t="str">
            <v>Supplier</v>
          </cell>
          <cell r="AH381" t="str">
            <v>OTHPJ - Tekfor 8</v>
          </cell>
          <cell r="AI381">
            <v>672</v>
          </cell>
          <cell r="AJ381" t="str">
            <v>Supplier</v>
          </cell>
          <cell r="AK381"/>
          <cell r="AL381"/>
          <cell r="AM381"/>
          <cell r="AN381" t="str">
            <v>OTHPJ - Tekfor 8</v>
          </cell>
          <cell r="AO381">
            <v>0.4</v>
          </cell>
          <cell r="AP381">
            <v>1</v>
          </cell>
          <cell r="AQ381">
            <v>4</v>
          </cell>
          <cell r="AR381">
            <v>14.2</v>
          </cell>
          <cell r="AS381">
            <v>8</v>
          </cell>
          <cell r="AT381">
            <v>24.200000000000003</v>
          </cell>
          <cell r="AU381">
            <v>10</v>
          </cell>
          <cell r="AV381">
            <v>672</v>
          </cell>
          <cell r="AW381">
            <v>0.75</v>
          </cell>
          <cell r="AX381">
            <v>0.8</v>
          </cell>
          <cell r="AY381">
            <v>0.65</v>
          </cell>
          <cell r="AZ381" t="str">
            <v>NO</v>
          </cell>
          <cell r="BA381" t="str">
            <v/>
          </cell>
          <cell r="BB381" t="str">
            <v/>
          </cell>
          <cell r="BC381">
            <v>3</v>
          </cell>
          <cell r="BD381">
            <v>3</v>
          </cell>
          <cell r="BE381">
            <v>56.896000000000001</v>
          </cell>
        </row>
        <row r="382">
          <cell r="A382" t="str">
            <v>552664557800005847</v>
          </cell>
          <cell r="B382">
            <v>552664557</v>
          </cell>
          <cell r="C382" t="str">
            <v>ENGRENAGEM CONDUTORA 4E VEL.SE</v>
          </cell>
          <cell r="D382" t="str">
            <v>MECA</v>
          </cell>
          <cell r="E382">
            <v>1</v>
          </cell>
          <cell r="F382" t="str">
            <v>NO</v>
          </cell>
          <cell r="G382">
            <v>0.3</v>
          </cell>
          <cell r="H382" t="str">
            <v>Part Dump</v>
          </cell>
          <cell r="I382" t="str">
            <v>Galpão 9 (Usinagem)</v>
          </cell>
          <cell r="J382">
            <v>0</v>
          </cell>
          <cell r="K382" t="str">
            <v>ATIVO</v>
          </cell>
          <cell r="L382"/>
          <cell r="M382" t="str">
            <v>Capital Circulante</v>
          </cell>
          <cell r="N382" t="str">
            <v>Sourcing</v>
          </cell>
          <cell r="O382">
            <v>30460</v>
          </cell>
          <cell r="P382">
            <v>800005847</v>
          </cell>
          <cell r="Q382" t="str">
            <v>NEUMAYER TEKFOR</v>
          </cell>
          <cell r="R382" t="str">
            <v>Betim</v>
          </cell>
          <cell r="S382" t="str">
            <v>MG</v>
          </cell>
          <cell r="T382" t="str">
            <v>Brasil</v>
          </cell>
          <cell r="U382">
            <v>1</v>
          </cell>
          <cell r="V382" t="str">
            <v>NEUMAYER TEKFOR-Betim--MG-FCA-MECA</v>
          </cell>
          <cell r="W382" t="str">
            <v>MG</v>
          </cell>
          <cell r="X382" t="str">
            <v>Brazil</v>
          </cell>
          <cell r="Y382" t="str">
            <v>Supplier from GEMAP</v>
          </cell>
          <cell r="Z382" t="str">
            <v>World Sourced Parts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 t="str">
            <v/>
          </cell>
          <cell r="AG382" t="str">
            <v>Supplier</v>
          </cell>
          <cell r="AH382" t="str">
            <v>OTHPJ - Tekfor 8</v>
          </cell>
          <cell r="AI382">
            <v>672</v>
          </cell>
          <cell r="AJ382" t="str">
            <v>Supplier</v>
          </cell>
          <cell r="AK382"/>
          <cell r="AL382"/>
          <cell r="AM382"/>
          <cell r="AN382" t="str">
            <v>OTHPJ - Tekfor 8</v>
          </cell>
          <cell r="AO382">
            <v>0</v>
          </cell>
          <cell r="AP382">
            <v>1</v>
          </cell>
          <cell r="AQ382">
            <v>4</v>
          </cell>
          <cell r="AR382">
            <v>14.2</v>
          </cell>
          <cell r="AS382">
            <v>0</v>
          </cell>
          <cell r="AT382">
            <v>24.200000000000003</v>
          </cell>
          <cell r="AU382">
            <v>0</v>
          </cell>
          <cell r="AV382">
            <v>672</v>
          </cell>
          <cell r="AW382">
            <v>0.75</v>
          </cell>
          <cell r="AX382">
            <v>0.8</v>
          </cell>
          <cell r="AY382">
            <v>0.65</v>
          </cell>
          <cell r="AZ382" t="str">
            <v>NO</v>
          </cell>
          <cell r="BA382" t="str">
            <v/>
          </cell>
          <cell r="BB382" t="str">
            <v/>
          </cell>
          <cell r="BC382">
            <v>3</v>
          </cell>
          <cell r="BD382">
            <v>3</v>
          </cell>
          <cell r="BE382">
            <v>56.896000000000001</v>
          </cell>
        </row>
        <row r="383">
          <cell r="A383" t="str">
            <v>552086917800005847</v>
          </cell>
          <cell r="B383">
            <v>552086917</v>
          </cell>
          <cell r="C383" t="str">
            <v>ENGRENAGEM CONDUTORA 5A VEL.SE</v>
          </cell>
          <cell r="D383" t="str">
            <v>MECA</v>
          </cell>
          <cell r="E383">
            <v>1</v>
          </cell>
          <cell r="F383" t="str">
            <v>NO</v>
          </cell>
          <cell r="G383">
            <v>0.501</v>
          </cell>
          <cell r="H383" t="str">
            <v>Part Dump</v>
          </cell>
          <cell r="I383" t="str">
            <v>Galpão 9</v>
          </cell>
          <cell r="J383">
            <v>0</v>
          </cell>
          <cell r="K383" t="str">
            <v>ATIVO</v>
          </cell>
          <cell r="L383"/>
          <cell r="M383" t="str">
            <v>Capital Circulante</v>
          </cell>
          <cell r="N383" t="str">
            <v>Sourcing</v>
          </cell>
          <cell r="O383">
            <v>30460</v>
          </cell>
          <cell r="P383">
            <v>800005847</v>
          </cell>
          <cell r="Q383" t="str">
            <v>NEUMAYER TEKFOR</v>
          </cell>
          <cell r="R383" t="str">
            <v>Betim</v>
          </cell>
          <cell r="S383" t="str">
            <v>MG</v>
          </cell>
          <cell r="T383" t="str">
            <v>Brasil</v>
          </cell>
          <cell r="U383">
            <v>1</v>
          </cell>
          <cell r="V383" t="str">
            <v>NEUMAYER TEKFOR-Betim--MG-FCA-MECA</v>
          </cell>
          <cell r="W383" t="str">
            <v>MG</v>
          </cell>
          <cell r="X383" t="str">
            <v>Brazil</v>
          </cell>
          <cell r="Y383" t="str">
            <v>Supplier from GEMAP</v>
          </cell>
          <cell r="Z383" t="str">
            <v>World Sourced Parts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 t="str">
            <v/>
          </cell>
          <cell r="AG383" t="str">
            <v>Supplier</v>
          </cell>
          <cell r="AH383" t="str">
            <v>OTHPJ - Tekfor 4</v>
          </cell>
          <cell r="AI383">
            <v>588</v>
          </cell>
          <cell r="AJ383" t="str">
            <v>Supplier</v>
          </cell>
          <cell r="AK383"/>
          <cell r="AL383"/>
          <cell r="AM383"/>
          <cell r="AN383" t="str">
            <v>OTHPJ - Tekfor 4</v>
          </cell>
          <cell r="AO383">
            <v>0</v>
          </cell>
          <cell r="AP383">
            <v>1</v>
          </cell>
          <cell r="AQ383">
            <v>4</v>
          </cell>
          <cell r="AR383">
            <v>14.2</v>
          </cell>
          <cell r="AS383">
            <v>0</v>
          </cell>
          <cell r="AT383">
            <v>24.200000000000003</v>
          </cell>
          <cell r="AU383">
            <v>0</v>
          </cell>
          <cell r="AV383">
            <v>588</v>
          </cell>
          <cell r="AW383">
            <v>0.75</v>
          </cell>
          <cell r="AX383">
            <v>0.8</v>
          </cell>
          <cell r="AY383">
            <v>0.65</v>
          </cell>
          <cell r="AZ383" t="str">
            <v>NO</v>
          </cell>
          <cell r="BA383" t="str">
            <v/>
          </cell>
          <cell r="BB383" t="str">
            <v/>
          </cell>
          <cell r="BC383">
            <v>3</v>
          </cell>
          <cell r="BD383">
            <v>3</v>
          </cell>
          <cell r="BE383">
            <v>53.78</v>
          </cell>
        </row>
        <row r="384">
          <cell r="A384" t="str">
            <v>552086937800005847</v>
          </cell>
          <cell r="B384">
            <v>552086937</v>
          </cell>
          <cell r="C384" t="str">
            <v>ENGRENAGEM CONDUTORA 5A VEL.SE</v>
          </cell>
          <cell r="D384" t="str">
            <v>MECA</v>
          </cell>
          <cell r="E384">
            <v>1</v>
          </cell>
          <cell r="F384" t="str">
            <v>NO</v>
          </cell>
          <cell r="G384">
            <v>0.48099999999999998</v>
          </cell>
          <cell r="H384" t="str">
            <v>Part Dump</v>
          </cell>
          <cell r="I384" t="str">
            <v>Galpão 9</v>
          </cell>
          <cell r="J384">
            <v>0</v>
          </cell>
          <cell r="K384" t="str">
            <v>ATIVO</v>
          </cell>
          <cell r="L384"/>
          <cell r="M384" t="str">
            <v>Capital Circulante</v>
          </cell>
          <cell r="N384" t="str">
            <v>Sourcing</v>
          </cell>
          <cell r="O384">
            <v>30460</v>
          </cell>
          <cell r="P384">
            <v>800005847</v>
          </cell>
          <cell r="Q384" t="str">
            <v>NEUMAYER TEKFOR</v>
          </cell>
          <cell r="R384" t="str">
            <v>Betim</v>
          </cell>
          <cell r="S384" t="str">
            <v>MG</v>
          </cell>
          <cell r="T384" t="str">
            <v>Brasil</v>
          </cell>
          <cell r="U384">
            <v>1</v>
          </cell>
          <cell r="V384" t="str">
            <v>NEUMAYER TEKFOR-Betim--MG-FCA-MECA</v>
          </cell>
          <cell r="W384" t="str">
            <v>MG</v>
          </cell>
          <cell r="X384" t="str">
            <v>Brazil</v>
          </cell>
          <cell r="Y384" t="str">
            <v>Supplier from GEMAP</v>
          </cell>
          <cell r="Z384" t="str">
            <v>World Sourced Parts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 t="str">
            <v/>
          </cell>
          <cell r="AG384" t="str">
            <v>Supplier</v>
          </cell>
          <cell r="AH384" t="str">
            <v>OTHPJ - Tekfor 4</v>
          </cell>
          <cell r="AI384">
            <v>588</v>
          </cell>
          <cell r="AJ384" t="str">
            <v>Supplier</v>
          </cell>
          <cell r="AK384"/>
          <cell r="AL384"/>
          <cell r="AM384"/>
          <cell r="AN384" t="str">
            <v>OTHPJ - Tekfor 4</v>
          </cell>
          <cell r="AO384">
            <v>0</v>
          </cell>
          <cell r="AP384">
            <v>1</v>
          </cell>
          <cell r="AQ384">
            <v>4</v>
          </cell>
          <cell r="AR384">
            <v>14.2</v>
          </cell>
          <cell r="AS384">
            <v>0</v>
          </cell>
          <cell r="AT384">
            <v>24.200000000000003</v>
          </cell>
          <cell r="AU384">
            <v>0</v>
          </cell>
          <cell r="AV384">
            <v>588</v>
          </cell>
          <cell r="AW384">
            <v>0.75</v>
          </cell>
          <cell r="AX384">
            <v>0.8</v>
          </cell>
          <cell r="AY384">
            <v>0.65</v>
          </cell>
          <cell r="AZ384" t="str">
            <v>NO</v>
          </cell>
          <cell r="BA384" t="str">
            <v/>
          </cell>
          <cell r="BB384" t="str">
            <v/>
          </cell>
          <cell r="BC384">
            <v>3</v>
          </cell>
          <cell r="BD384">
            <v>3</v>
          </cell>
          <cell r="BE384">
            <v>53.78</v>
          </cell>
        </row>
        <row r="385">
          <cell r="A385" t="str">
            <v>552086947800005847</v>
          </cell>
          <cell r="B385">
            <v>552086947</v>
          </cell>
          <cell r="C385" t="str">
            <v>ENGRENAGEM CONDUTORA 5A VEL.SE</v>
          </cell>
          <cell r="D385" t="str">
            <v>MECA</v>
          </cell>
          <cell r="E385">
            <v>1</v>
          </cell>
          <cell r="F385" t="str">
            <v>NO</v>
          </cell>
          <cell r="G385">
            <v>0.46600000000000003</v>
          </cell>
          <cell r="H385" t="str">
            <v>Part Dump</v>
          </cell>
          <cell r="I385" t="str">
            <v>Galpão 9</v>
          </cell>
          <cell r="J385">
            <v>0</v>
          </cell>
          <cell r="K385" t="str">
            <v>ATIVO</v>
          </cell>
          <cell r="L385"/>
          <cell r="M385" t="str">
            <v>Capital Circulante</v>
          </cell>
          <cell r="N385" t="str">
            <v>Sourcing</v>
          </cell>
          <cell r="O385">
            <v>30460</v>
          </cell>
          <cell r="P385">
            <v>800005847</v>
          </cell>
          <cell r="Q385" t="str">
            <v>NEUMAYER TEKFOR</v>
          </cell>
          <cell r="R385" t="str">
            <v>Betim</v>
          </cell>
          <cell r="S385" t="str">
            <v>MG</v>
          </cell>
          <cell r="T385" t="str">
            <v>Brasil</v>
          </cell>
          <cell r="U385">
            <v>1</v>
          </cell>
          <cell r="V385" t="str">
            <v>NEUMAYER TEKFOR-Betim--MG-FCA-MECA</v>
          </cell>
          <cell r="W385" t="str">
            <v>MG</v>
          </cell>
          <cell r="X385" t="str">
            <v>Brazil</v>
          </cell>
          <cell r="Y385" t="str">
            <v>Supplier from GEMAP</v>
          </cell>
          <cell r="Z385" t="str">
            <v>World Sourced Parts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 t="str">
            <v/>
          </cell>
          <cell r="AG385" t="str">
            <v>Supplier</v>
          </cell>
          <cell r="AH385" t="str">
            <v>OTHPJ - Tekfor 4</v>
          </cell>
          <cell r="AI385">
            <v>588</v>
          </cell>
          <cell r="AJ385" t="str">
            <v>Supplier</v>
          </cell>
          <cell r="AK385"/>
          <cell r="AL385"/>
          <cell r="AM385"/>
          <cell r="AN385" t="str">
            <v>OTHPJ - Tekfor 4</v>
          </cell>
          <cell r="AO385">
            <v>0</v>
          </cell>
          <cell r="AP385">
            <v>1</v>
          </cell>
          <cell r="AQ385">
            <v>4</v>
          </cell>
          <cell r="AR385">
            <v>14.2</v>
          </cell>
          <cell r="AS385">
            <v>0</v>
          </cell>
          <cell r="AT385">
            <v>24.200000000000003</v>
          </cell>
          <cell r="AU385">
            <v>0</v>
          </cell>
          <cell r="AV385">
            <v>588</v>
          </cell>
          <cell r="AW385">
            <v>0.75</v>
          </cell>
          <cell r="AX385">
            <v>0.8</v>
          </cell>
          <cell r="AY385">
            <v>0.65</v>
          </cell>
          <cell r="AZ385" t="str">
            <v>NO</v>
          </cell>
          <cell r="BA385" t="str">
            <v/>
          </cell>
          <cell r="BB385" t="str">
            <v/>
          </cell>
          <cell r="BC385">
            <v>3</v>
          </cell>
          <cell r="BD385">
            <v>3</v>
          </cell>
          <cell r="BE385">
            <v>53.78</v>
          </cell>
        </row>
        <row r="386">
          <cell r="A386" t="str">
            <v>552724278800005847</v>
          </cell>
          <cell r="B386">
            <v>552724278</v>
          </cell>
          <cell r="C386" t="str">
            <v>ENGRENAGEM CONDUTORA 5V SEMIUS</v>
          </cell>
          <cell r="D386" t="str">
            <v>MECA</v>
          </cell>
          <cell r="E386">
            <v>1</v>
          </cell>
          <cell r="F386" t="str">
            <v>NO</v>
          </cell>
          <cell r="G386">
            <v>0.42</v>
          </cell>
          <cell r="H386" t="str">
            <v>Part Dump</v>
          </cell>
          <cell r="I386" t="str">
            <v>Galpão 9</v>
          </cell>
          <cell r="J386">
            <v>0</v>
          </cell>
          <cell r="K386" t="str">
            <v>ATIVO</v>
          </cell>
          <cell r="L386"/>
          <cell r="M386" t="str">
            <v>Capital Circulante</v>
          </cell>
          <cell r="N386" t="str">
            <v>Sourcing</v>
          </cell>
          <cell r="O386">
            <v>30460</v>
          </cell>
          <cell r="P386">
            <v>800005847</v>
          </cell>
          <cell r="Q386" t="str">
            <v>NEUMAYER TEKFOR</v>
          </cell>
          <cell r="R386" t="str">
            <v>Betim</v>
          </cell>
          <cell r="S386" t="str">
            <v>MG</v>
          </cell>
          <cell r="T386" t="str">
            <v>Brasil</v>
          </cell>
          <cell r="U386">
            <v>1</v>
          </cell>
          <cell r="V386" t="str">
            <v>NEUMAYER TEKFOR-Betim--MG-FCA-MECA</v>
          </cell>
          <cell r="W386" t="str">
            <v>MG</v>
          </cell>
          <cell r="X386" t="str">
            <v>Brazil</v>
          </cell>
          <cell r="Y386" t="str">
            <v>Supplier from GEMAP</v>
          </cell>
          <cell r="Z386" t="str">
            <v>World Sourced Parts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 t="str">
            <v/>
          </cell>
          <cell r="AG386" t="str">
            <v>Elog F</v>
          </cell>
          <cell r="AH386" t="str">
            <v>THPJ</v>
          </cell>
          <cell r="AI386">
            <v>588</v>
          </cell>
          <cell r="AJ386" t="str">
            <v>Elog F</v>
          </cell>
          <cell r="AK386"/>
          <cell r="AL386"/>
          <cell r="AM386"/>
          <cell r="AN386" t="str">
            <v>THPJ</v>
          </cell>
          <cell r="AO386">
            <v>0</v>
          </cell>
          <cell r="AP386">
            <v>1</v>
          </cell>
          <cell r="AQ386">
            <v>4</v>
          </cell>
          <cell r="AR386">
            <v>14.2</v>
          </cell>
          <cell r="AS386">
            <v>0</v>
          </cell>
          <cell r="AT386">
            <v>24.200000000000003</v>
          </cell>
          <cell r="AU386">
            <v>0</v>
          </cell>
          <cell r="AV386">
            <v>588</v>
          </cell>
          <cell r="AW386">
            <v>1</v>
          </cell>
          <cell r="AX386">
            <v>0.8</v>
          </cell>
          <cell r="AY386">
            <v>0.9</v>
          </cell>
          <cell r="AZ386" t="str">
            <v>NO</v>
          </cell>
          <cell r="BA386" t="str">
            <v/>
          </cell>
          <cell r="BB386" t="str">
            <v/>
          </cell>
          <cell r="BC386">
            <v>2</v>
          </cell>
          <cell r="BD386">
            <v>3</v>
          </cell>
          <cell r="BE386">
            <v>3</v>
          </cell>
        </row>
        <row r="387">
          <cell r="A387" t="str">
            <v>464014520800000063</v>
          </cell>
          <cell r="B387">
            <v>464014520</v>
          </cell>
          <cell r="C387" t="str">
            <v>ENGRENAGEM CONDUTORA CONTAQUIL</v>
          </cell>
          <cell r="D387" t="str">
            <v>MECA</v>
          </cell>
          <cell r="E387">
            <v>1</v>
          </cell>
          <cell r="F387" t="str">
            <v>NO</v>
          </cell>
          <cell r="G387">
            <v>5.5E-2</v>
          </cell>
          <cell r="H387" t="str">
            <v>RTM</v>
          </cell>
          <cell r="I387" t="str">
            <v>Galpão 9</v>
          </cell>
          <cell r="J387">
            <v>0</v>
          </cell>
          <cell r="K387" t="str">
            <v>ATIVO</v>
          </cell>
          <cell r="L387"/>
          <cell r="M387" t="str">
            <v>Capital Circulante</v>
          </cell>
          <cell r="N387" t="str">
            <v>Sourcing</v>
          </cell>
          <cell r="O387">
            <v>1251</v>
          </cell>
          <cell r="P387">
            <v>800000063</v>
          </cell>
          <cell r="Q387" t="str">
            <v>FIAT AUTO SPA</v>
          </cell>
          <cell r="R387" t="str">
            <v>Torino</v>
          </cell>
          <cell r="S387" t="str">
            <v>TO</v>
          </cell>
          <cell r="T387" t="str">
            <v>Italia</v>
          </cell>
          <cell r="U387">
            <v>1</v>
          </cell>
          <cell r="V387" t="str">
            <v>FIAT AUTO SPA-OUT-Italia-OUT-MECA</v>
          </cell>
          <cell r="W387" t="str">
            <v>OUT</v>
          </cell>
          <cell r="X387" t="str">
            <v>Outside of Brazil</v>
          </cell>
          <cell r="Y387" t="str">
            <v>Supplier from GEMAP</v>
          </cell>
          <cell r="Z387" t="str">
            <v>World Sourced Parts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 t="str">
            <v/>
          </cell>
          <cell r="AG387">
            <v>0</v>
          </cell>
          <cell r="AH387"/>
          <cell r="AI387"/>
          <cell r="AJ387"/>
          <cell r="AK387"/>
          <cell r="AL387"/>
          <cell r="AM387"/>
          <cell r="AN387">
            <v>0</v>
          </cell>
          <cell r="AO387">
            <v>0</v>
          </cell>
          <cell r="AP387">
            <v>1</v>
          </cell>
          <cell r="AQ387">
            <v>4</v>
          </cell>
          <cell r="AR387">
            <v>0</v>
          </cell>
          <cell r="AS387" t="b">
            <v>0</v>
          </cell>
          <cell r="AT387">
            <v>0</v>
          </cell>
          <cell r="AU387" t="b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 t="str">
            <v>NO</v>
          </cell>
          <cell r="BA387" t="str">
            <v/>
          </cell>
          <cell r="BB387" t="str">
            <v/>
          </cell>
          <cell r="BC387">
            <v>0</v>
          </cell>
          <cell r="BD387">
            <v>0</v>
          </cell>
          <cell r="BE387">
            <v>0</v>
          </cell>
        </row>
        <row r="388">
          <cell r="A388" t="str">
            <v>552664527800005847</v>
          </cell>
          <cell r="B388">
            <v>552664527</v>
          </cell>
          <cell r="C388" t="str">
            <v>ENGRENAGEM CONDUZ. 3 VEL. SEMI</v>
          </cell>
          <cell r="D388" t="str">
            <v>MECA</v>
          </cell>
          <cell r="E388">
            <v>1</v>
          </cell>
          <cell r="F388" t="str">
            <v>NO</v>
          </cell>
          <cell r="G388">
            <v>0.46</v>
          </cell>
          <cell r="H388" t="str">
            <v>Part Dump</v>
          </cell>
          <cell r="I388" t="str">
            <v>Galpão 9</v>
          </cell>
          <cell r="J388">
            <v>0</v>
          </cell>
          <cell r="K388" t="str">
            <v>ATIVO</v>
          </cell>
          <cell r="L388"/>
          <cell r="M388" t="str">
            <v>Capital Circulante</v>
          </cell>
          <cell r="N388" t="str">
            <v>Sourcing</v>
          </cell>
          <cell r="O388">
            <v>30460</v>
          </cell>
          <cell r="P388">
            <v>800005847</v>
          </cell>
          <cell r="Q388" t="str">
            <v>NEUMAYER TEKFOR</v>
          </cell>
          <cell r="R388" t="str">
            <v>Betim</v>
          </cell>
          <cell r="S388" t="str">
            <v>MG</v>
          </cell>
          <cell r="T388" t="str">
            <v>Brasil</v>
          </cell>
          <cell r="U388">
            <v>1</v>
          </cell>
          <cell r="V388" t="str">
            <v>NEUMAYER TEKFOR-Betim--MG-FCA-MECA</v>
          </cell>
          <cell r="W388" t="str">
            <v>MG</v>
          </cell>
          <cell r="X388" t="str">
            <v>Brazil</v>
          </cell>
          <cell r="Y388" t="str">
            <v>Supplier from GEMAP</v>
          </cell>
          <cell r="Z388" t="str">
            <v>World Sourced Parts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 t="str">
            <v/>
          </cell>
          <cell r="AG388" t="str">
            <v>Supplier</v>
          </cell>
          <cell r="AH388" t="str">
            <v>OTHPJ - Tekfor 11</v>
          </cell>
          <cell r="AI388">
            <v>792</v>
          </cell>
          <cell r="AJ388" t="str">
            <v>Supplier</v>
          </cell>
          <cell r="AK388"/>
          <cell r="AL388"/>
          <cell r="AM388"/>
          <cell r="AN388" t="str">
            <v>OTHPJ - Tekfor 11</v>
          </cell>
          <cell r="AO388">
            <v>0</v>
          </cell>
          <cell r="AP388">
            <v>1</v>
          </cell>
          <cell r="AQ388">
            <v>4</v>
          </cell>
          <cell r="AR388">
            <v>14.2</v>
          </cell>
          <cell r="AS388">
            <v>0</v>
          </cell>
          <cell r="AT388">
            <v>24.200000000000003</v>
          </cell>
          <cell r="AU388">
            <v>0</v>
          </cell>
          <cell r="AV388">
            <v>792</v>
          </cell>
          <cell r="AW388">
            <v>0.75</v>
          </cell>
          <cell r="AX388">
            <v>0.8</v>
          </cell>
          <cell r="AY388">
            <v>0.65</v>
          </cell>
          <cell r="AZ388" t="str">
            <v>NO</v>
          </cell>
          <cell r="BA388" t="str">
            <v/>
          </cell>
          <cell r="BB388" t="str">
            <v/>
          </cell>
          <cell r="BC388">
            <v>3</v>
          </cell>
          <cell r="BD388">
            <v>3</v>
          </cell>
          <cell r="BE388">
            <v>65</v>
          </cell>
        </row>
        <row r="389">
          <cell r="A389" t="str">
            <v>552664567800005847</v>
          </cell>
          <cell r="B389">
            <v>552664567</v>
          </cell>
          <cell r="C389" t="str">
            <v>ENGRENAGEM CONDUZ. 4 VEL. SEMI</v>
          </cell>
          <cell r="D389" t="str">
            <v>MECA</v>
          </cell>
          <cell r="E389">
            <v>1</v>
          </cell>
          <cell r="F389" t="str">
            <v>NO</v>
          </cell>
          <cell r="G389">
            <v>0.34</v>
          </cell>
          <cell r="H389" t="str">
            <v>Part Dump</v>
          </cell>
          <cell r="I389" t="str">
            <v>Galpão 9</v>
          </cell>
          <cell r="J389">
            <v>4536</v>
          </cell>
          <cell r="K389" t="str">
            <v>ATIVO</v>
          </cell>
          <cell r="L389"/>
          <cell r="M389" t="str">
            <v>Capital Circulante</v>
          </cell>
          <cell r="N389" t="str">
            <v>Sourcing</v>
          </cell>
          <cell r="O389">
            <v>30460</v>
          </cell>
          <cell r="P389">
            <v>800005847</v>
          </cell>
          <cell r="Q389" t="str">
            <v>NEUMAYER TEKFOR</v>
          </cell>
          <cell r="R389" t="str">
            <v>Betim</v>
          </cell>
          <cell r="S389" t="str">
            <v>MG</v>
          </cell>
          <cell r="T389" t="str">
            <v>Brasil</v>
          </cell>
          <cell r="U389">
            <v>1</v>
          </cell>
          <cell r="V389" t="str">
            <v>NEUMAYER TEKFOR-Betim--MG-FCA-MECA</v>
          </cell>
          <cell r="W389" t="str">
            <v>MG</v>
          </cell>
          <cell r="X389" t="str">
            <v>Brazil</v>
          </cell>
          <cell r="Y389" t="str">
            <v>Supplier from GEMAP</v>
          </cell>
          <cell r="Z389" t="str">
            <v>World Sourced Parts</v>
          </cell>
          <cell r="AA389">
            <v>2.3400000000000003</v>
          </cell>
          <cell r="AB389">
            <v>2.3400000000000003</v>
          </cell>
          <cell r="AC389">
            <v>0</v>
          </cell>
          <cell r="AD389">
            <v>2.3400000000000003</v>
          </cell>
          <cell r="AE389">
            <v>2.3400000000000003</v>
          </cell>
          <cell r="AF389" t="str">
            <v/>
          </cell>
          <cell r="AG389" t="str">
            <v>Supplier</v>
          </cell>
          <cell r="AH389" t="str">
            <v>OTHPJ - Tekfor 10</v>
          </cell>
          <cell r="AI389">
            <v>756</v>
          </cell>
          <cell r="AJ389" t="str">
            <v>Supplier</v>
          </cell>
          <cell r="AK389"/>
          <cell r="AL389"/>
          <cell r="AM389"/>
          <cell r="AN389" t="str">
            <v>OTHPJ - Tekfor 10</v>
          </cell>
          <cell r="AO389">
            <v>1.2</v>
          </cell>
          <cell r="AP389">
            <v>1</v>
          </cell>
          <cell r="AQ389">
            <v>4</v>
          </cell>
          <cell r="AR389">
            <v>14.2</v>
          </cell>
          <cell r="AS389">
            <v>22</v>
          </cell>
          <cell r="AT389">
            <v>24.200000000000003</v>
          </cell>
          <cell r="AU389">
            <v>30</v>
          </cell>
          <cell r="AV389">
            <v>756</v>
          </cell>
          <cell r="AW389">
            <v>0.75</v>
          </cell>
          <cell r="AX389">
            <v>0.8</v>
          </cell>
          <cell r="AY389">
            <v>0.65</v>
          </cell>
          <cell r="AZ389" t="str">
            <v>NO</v>
          </cell>
          <cell r="BA389" t="str">
            <v/>
          </cell>
          <cell r="BB389" t="str">
            <v/>
          </cell>
          <cell r="BC389">
            <v>3</v>
          </cell>
          <cell r="BD389">
            <v>3</v>
          </cell>
          <cell r="BE389">
            <v>63.5</v>
          </cell>
        </row>
        <row r="390">
          <cell r="A390" t="str">
            <v>552030227800005847</v>
          </cell>
          <cell r="B390">
            <v>552030227</v>
          </cell>
          <cell r="C390" t="str">
            <v>ENGRENAGEM CONDUZ.1A VEL. SEMI</v>
          </cell>
          <cell r="D390" t="str">
            <v>MECA</v>
          </cell>
          <cell r="E390">
            <v>1</v>
          </cell>
          <cell r="F390" t="str">
            <v>NO</v>
          </cell>
          <cell r="G390">
            <v>1.06</v>
          </cell>
          <cell r="H390" t="str">
            <v>Part Dump</v>
          </cell>
          <cell r="I390" t="str">
            <v>Galpão 9</v>
          </cell>
          <cell r="J390">
            <v>0</v>
          </cell>
          <cell r="K390" t="str">
            <v>ATIVO</v>
          </cell>
          <cell r="L390"/>
          <cell r="M390" t="str">
            <v>Capital Circulante</v>
          </cell>
          <cell r="N390" t="str">
            <v>Sourcing</v>
          </cell>
          <cell r="O390">
            <v>30460</v>
          </cell>
          <cell r="P390">
            <v>800005847</v>
          </cell>
          <cell r="Q390" t="str">
            <v>NEUMAYER TEKFOR</v>
          </cell>
          <cell r="R390" t="str">
            <v>Betim</v>
          </cell>
          <cell r="S390" t="str">
            <v>MG</v>
          </cell>
          <cell r="T390" t="str">
            <v>Brasil</v>
          </cell>
          <cell r="U390">
            <v>1</v>
          </cell>
          <cell r="V390" t="str">
            <v>NEUMAYER TEKFOR-Betim--MG-FCA-MECA</v>
          </cell>
          <cell r="W390" t="str">
            <v>MG</v>
          </cell>
          <cell r="X390" t="str">
            <v>Brazil</v>
          </cell>
          <cell r="Y390" t="str">
            <v>Supplier from GEMAP</v>
          </cell>
          <cell r="Z390" t="str">
            <v>World Sourced Parts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 t="str">
            <v/>
          </cell>
          <cell r="AG390" t="str">
            <v>Supplier</v>
          </cell>
          <cell r="AH390" t="str">
            <v>OTHPJ - Tekfor 5</v>
          </cell>
          <cell r="AI390">
            <v>392</v>
          </cell>
          <cell r="AJ390" t="str">
            <v>Supplier</v>
          </cell>
          <cell r="AK390"/>
          <cell r="AL390"/>
          <cell r="AM390"/>
          <cell r="AN390" t="str">
            <v>OTHPJ - Tekfor 5</v>
          </cell>
          <cell r="AO390">
            <v>0</v>
          </cell>
          <cell r="AP390">
            <v>1</v>
          </cell>
          <cell r="AQ390">
            <v>4</v>
          </cell>
          <cell r="AR390">
            <v>14.2</v>
          </cell>
          <cell r="AS390">
            <v>0</v>
          </cell>
          <cell r="AT390">
            <v>24.200000000000003</v>
          </cell>
          <cell r="AU390">
            <v>0</v>
          </cell>
          <cell r="AV390">
            <v>392</v>
          </cell>
          <cell r="AW390">
            <v>0.75</v>
          </cell>
          <cell r="AX390">
            <v>0.8</v>
          </cell>
          <cell r="AY390">
            <v>0.65</v>
          </cell>
          <cell r="AZ390" t="str">
            <v>NO</v>
          </cell>
          <cell r="BA390" t="str">
            <v/>
          </cell>
          <cell r="BB390" t="str">
            <v/>
          </cell>
          <cell r="BC390">
            <v>3</v>
          </cell>
          <cell r="BD390">
            <v>3</v>
          </cell>
          <cell r="BE390">
            <v>53.795000000000002</v>
          </cell>
        </row>
        <row r="391">
          <cell r="A391" t="str">
            <v>467784297800005847</v>
          </cell>
          <cell r="B391">
            <v>467784297</v>
          </cell>
          <cell r="C391" t="str">
            <v>ENGRENAGEM CONDUZ.1A VEL.SEMI-</v>
          </cell>
          <cell r="D391" t="str">
            <v>MECA</v>
          </cell>
          <cell r="E391">
            <v>1</v>
          </cell>
          <cell r="F391" t="str">
            <v>NO</v>
          </cell>
          <cell r="G391">
            <v>1.26</v>
          </cell>
          <cell r="H391" t="str">
            <v>Fornecedor</v>
          </cell>
          <cell r="I391" t="str">
            <v>Galpão 9</v>
          </cell>
          <cell r="J391">
            <v>0</v>
          </cell>
          <cell r="K391" t="str">
            <v>ATIVO</v>
          </cell>
          <cell r="L391"/>
          <cell r="M391" t="str">
            <v>Capital Circulante</v>
          </cell>
          <cell r="N391" t="str">
            <v>Sourcing</v>
          </cell>
          <cell r="O391">
            <v>30460</v>
          </cell>
          <cell r="P391">
            <v>800005847</v>
          </cell>
          <cell r="Q391" t="str">
            <v>NEUMAYER TEKFOR</v>
          </cell>
          <cell r="R391" t="str">
            <v>Betim</v>
          </cell>
          <cell r="S391" t="str">
            <v>MG</v>
          </cell>
          <cell r="T391" t="str">
            <v>Brasil</v>
          </cell>
          <cell r="U391">
            <v>1</v>
          </cell>
          <cell r="V391" t="str">
            <v>NEUMAYER TEKFOR-Betim--MG-FCA-MECA</v>
          </cell>
          <cell r="W391" t="str">
            <v>MG</v>
          </cell>
          <cell r="X391" t="str">
            <v>Brazil</v>
          </cell>
          <cell r="Y391" t="str">
            <v>Supplier from GEMAP</v>
          </cell>
          <cell r="Z391" t="str">
            <v>World Sourced Parts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 t="str">
            <v/>
          </cell>
          <cell r="AG391" t="str">
            <v>Supplier</v>
          </cell>
          <cell r="AH391" t="str">
            <v>OTHPJ - Tekfor 5</v>
          </cell>
          <cell r="AI391">
            <v>392</v>
          </cell>
          <cell r="AJ391" t="str">
            <v>Supplier</v>
          </cell>
          <cell r="AK391"/>
          <cell r="AL391"/>
          <cell r="AM391"/>
          <cell r="AN391" t="str">
            <v>OTHPJ - Tekfor 5</v>
          </cell>
          <cell r="AO391">
            <v>0</v>
          </cell>
          <cell r="AP391">
            <v>1</v>
          </cell>
          <cell r="AQ391">
            <v>4</v>
          </cell>
          <cell r="AR391">
            <v>14.2</v>
          </cell>
          <cell r="AS391">
            <v>0</v>
          </cell>
          <cell r="AT391">
            <v>24.200000000000003</v>
          </cell>
          <cell r="AU391">
            <v>0</v>
          </cell>
          <cell r="AV391">
            <v>392</v>
          </cell>
          <cell r="AW391">
            <v>0.75</v>
          </cell>
          <cell r="AX391">
            <v>0.8</v>
          </cell>
          <cell r="AY391">
            <v>0.65</v>
          </cell>
          <cell r="AZ391" t="str">
            <v>NO</v>
          </cell>
          <cell r="BA391" t="str">
            <v/>
          </cell>
          <cell r="BB391" t="str">
            <v/>
          </cell>
          <cell r="BC391">
            <v>3</v>
          </cell>
          <cell r="BD391">
            <v>3</v>
          </cell>
          <cell r="BE391">
            <v>53.795000000000002</v>
          </cell>
        </row>
        <row r="392">
          <cell r="A392" t="str">
            <v>552698798800005847</v>
          </cell>
          <cell r="B392">
            <v>552698798</v>
          </cell>
          <cell r="C392" t="str">
            <v>ENGRENAGEM CONDUZ.5A VELOC.SEM</v>
          </cell>
          <cell r="D392" t="str">
            <v>MECA</v>
          </cell>
          <cell r="E392">
            <v>1</v>
          </cell>
          <cell r="F392" t="str">
            <v>NO</v>
          </cell>
          <cell r="G392">
            <v>1.26</v>
          </cell>
          <cell r="H392" t="str">
            <v>Similarity</v>
          </cell>
          <cell r="I392" t="str">
            <v>Galpão 9</v>
          </cell>
          <cell r="J392">
            <v>0</v>
          </cell>
          <cell r="K392" t="str">
            <v>ATIVO</v>
          </cell>
          <cell r="L392"/>
          <cell r="M392" t="str">
            <v>Capital Circulante</v>
          </cell>
          <cell r="N392" t="str">
            <v>Sourcing</v>
          </cell>
          <cell r="O392">
            <v>30460</v>
          </cell>
          <cell r="P392">
            <v>800005847</v>
          </cell>
          <cell r="Q392" t="str">
            <v>NEUMAYER TEKFOR</v>
          </cell>
          <cell r="R392" t="str">
            <v>Betim</v>
          </cell>
          <cell r="S392" t="str">
            <v>MG</v>
          </cell>
          <cell r="T392" t="str">
            <v>Brasil</v>
          </cell>
          <cell r="U392">
            <v>1</v>
          </cell>
          <cell r="V392" t="str">
            <v>NEUMAYER TEKFOR-Betim--MG-FCA-MECA</v>
          </cell>
          <cell r="W392" t="str">
            <v>MG</v>
          </cell>
          <cell r="X392" t="str">
            <v>Brazil</v>
          </cell>
          <cell r="Y392" t="str">
            <v>Supplier from GEMAP</v>
          </cell>
          <cell r="Z392" t="str">
            <v>World Sourced Parts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 t="str">
            <v/>
          </cell>
          <cell r="AG392" t="str">
            <v>Similarity same part</v>
          </cell>
          <cell r="AH392" t="str">
            <v>OTHPJ - Tekfor 6</v>
          </cell>
          <cell r="AI392">
            <v>392</v>
          </cell>
          <cell r="AJ392" t="str">
            <v>Similarity same part</v>
          </cell>
          <cell r="AK392"/>
          <cell r="AL392"/>
          <cell r="AM392"/>
          <cell r="AN392" t="str">
            <v>OTHPJ - Tekfor 6</v>
          </cell>
          <cell r="AO392">
            <v>0</v>
          </cell>
          <cell r="AP392">
            <v>1</v>
          </cell>
          <cell r="AQ392">
            <v>4</v>
          </cell>
          <cell r="AR392">
            <v>14.2</v>
          </cell>
          <cell r="AS392">
            <v>0</v>
          </cell>
          <cell r="AT392">
            <v>24.200000000000003</v>
          </cell>
          <cell r="AU392">
            <v>0</v>
          </cell>
          <cell r="AV392">
            <v>392</v>
          </cell>
          <cell r="AW392">
            <v>0.75</v>
          </cell>
          <cell r="AX392">
            <v>0.8</v>
          </cell>
          <cell r="AY392">
            <v>0.65</v>
          </cell>
          <cell r="AZ392" t="str">
            <v>NO</v>
          </cell>
          <cell r="BA392" t="str">
            <v/>
          </cell>
          <cell r="BB392" t="str">
            <v/>
          </cell>
          <cell r="BC392">
            <v>3</v>
          </cell>
          <cell r="BD392">
            <v>3</v>
          </cell>
          <cell r="BE392">
            <v>53.95</v>
          </cell>
        </row>
        <row r="393">
          <cell r="A393" t="str">
            <v>463433218800005847</v>
          </cell>
          <cell r="B393">
            <v>463433218</v>
          </cell>
          <cell r="C393" t="str">
            <v>ENGRENAGEM CONDUZIDA 2A VEL. S</v>
          </cell>
          <cell r="D393" t="str">
            <v>MECA</v>
          </cell>
          <cell r="E393">
            <v>1</v>
          </cell>
          <cell r="F393" t="str">
            <v>NO</v>
          </cell>
          <cell r="G393">
            <v>0.84599999999999997</v>
          </cell>
          <cell r="H393" t="str">
            <v>Eper</v>
          </cell>
          <cell r="I393" t="str">
            <v>Galpão 9</v>
          </cell>
          <cell r="J393">
            <v>0</v>
          </cell>
          <cell r="K393" t="str">
            <v>INATIVO</v>
          </cell>
          <cell r="L393"/>
          <cell r="M393" t="str">
            <v>Capital Circulante</v>
          </cell>
          <cell r="N393" t="str">
            <v>INATIVO</v>
          </cell>
          <cell r="O393">
            <v>30460</v>
          </cell>
          <cell r="P393">
            <v>800005847</v>
          </cell>
          <cell r="Q393" t="str">
            <v>NEUMAYER TEKFOR</v>
          </cell>
          <cell r="R393" t="str">
            <v>Betim</v>
          </cell>
          <cell r="S393" t="str">
            <v>MG</v>
          </cell>
          <cell r="T393" t="str">
            <v>Brasil</v>
          </cell>
          <cell r="U393">
            <v>1</v>
          </cell>
          <cell r="V393" t="str">
            <v>NEUMAYER TEKFOR-OUT-INATIVO-OUT-MECA</v>
          </cell>
          <cell r="W393" t="str">
            <v>OUT</v>
          </cell>
          <cell r="X393" t="str">
            <v>OUT</v>
          </cell>
          <cell r="Y393" t="str">
            <v>Supplier from GEMAP</v>
          </cell>
          <cell r="Z393" t="str">
            <v>INATIVO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 t="str">
            <v/>
          </cell>
          <cell r="AG393" t="str">
            <v>Survey fornecedor</v>
          </cell>
          <cell r="AH393" t="str">
            <v>OTHPJ - Tekfor 6</v>
          </cell>
          <cell r="AI393">
            <v>392</v>
          </cell>
          <cell r="AJ393" t="str">
            <v>Survey fornecedor</v>
          </cell>
          <cell r="AK393" t="str">
            <v>Atualizado em 06/09/2022</v>
          </cell>
          <cell r="AL393"/>
          <cell r="AM393"/>
          <cell r="AN393" t="str">
            <v>OTHPJ - Tekfor 6</v>
          </cell>
          <cell r="AO393">
            <v>0</v>
          </cell>
          <cell r="AP393">
            <v>1</v>
          </cell>
          <cell r="AQ393">
            <v>4</v>
          </cell>
          <cell r="AR393">
            <v>0</v>
          </cell>
          <cell r="AS393" t="b">
            <v>0</v>
          </cell>
          <cell r="AT393">
            <v>0</v>
          </cell>
          <cell r="AU393" t="b">
            <v>0</v>
          </cell>
          <cell r="AV393">
            <v>392</v>
          </cell>
          <cell r="AW393">
            <v>0.75</v>
          </cell>
          <cell r="AX393">
            <v>0.8</v>
          </cell>
          <cell r="AY393">
            <v>0.65</v>
          </cell>
          <cell r="AZ393" t="str">
            <v>NO</v>
          </cell>
          <cell r="BA393" t="str">
            <v/>
          </cell>
          <cell r="BB393" t="str">
            <v/>
          </cell>
          <cell r="BC393">
            <v>3</v>
          </cell>
          <cell r="BD393">
            <v>3</v>
          </cell>
          <cell r="BE393">
            <v>53.95</v>
          </cell>
        </row>
        <row r="394">
          <cell r="A394" t="str">
            <v>463503958800005847</v>
          </cell>
          <cell r="B394">
            <v>463503958</v>
          </cell>
          <cell r="C394" t="str">
            <v>ENGRENAGEM CONDUZIDA 2A VEL. S</v>
          </cell>
          <cell r="D394" t="str">
            <v>MECA</v>
          </cell>
          <cell r="E394">
            <v>1</v>
          </cell>
          <cell r="F394" t="str">
            <v>NO</v>
          </cell>
          <cell r="G394">
            <v>0.9</v>
          </cell>
          <cell r="H394" t="str">
            <v>Part Dump</v>
          </cell>
          <cell r="I394" t="str">
            <v>Galpão 9</v>
          </cell>
          <cell r="J394">
            <v>784</v>
          </cell>
          <cell r="K394" t="str">
            <v>ATIVO</v>
          </cell>
          <cell r="L394"/>
          <cell r="M394" t="str">
            <v>Capital Circulante</v>
          </cell>
          <cell r="N394" t="str">
            <v>Sourcing</v>
          </cell>
          <cell r="O394">
            <v>30460</v>
          </cell>
          <cell r="P394">
            <v>800005847</v>
          </cell>
          <cell r="Q394" t="str">
            <v>NEUMAYER TEKFOR</v>
          </cell>
          <cell r="R394" t="str">
            <v>Betim</v>
          </cell>
          <cell r="S394" t="str">
            <v>MG</v>
          </cell>
          <cell r="T394" t="str">
            <v>Brasil</v>
          </cell>
          <cell r="U394">
            <v>1</v>
          </cell>
          <cell r="V394" t="str">
            <v>NEUMAYER TEKFOR-Betim--MG-FCA-MECA</v>
          </cell>
          <cell r="W394" t="str">
            <v>MG</v>
          </cell>
          <cell r="X394" t="str">
            <v>Brazil</v>
          </cell>
          <cell r="Y394" t="str">
            <v>Supplier from GEMAP</v>
          </cell>
          <cell r="Z394" t="str">
            <v>World Sourced Parts</v>
          </cell>
          <cell r="AA394">
            <v>0.78000000000000014</v>
          </cell>
          <cell r="AB394">
            <v>0.78000000000000014</v>
          </cell>
          <cell r="AC394">
            <v>0</v>
          </cell>
          <cell r="AD394">
            <v>0.78000000000000014</v>
          </cell>
          <cell r="AE394">
            <v>0.78000000000000014</v>
          </cell>
          <cell r="AF394" t="str">
            <v/>
          </cell>
          <cell r="AG394" t="str">
            <v>Survey fornecedor</v>
          </cell>
          <cell r="AH394" t="str">
            <v>OTHPJ - Tekfor 6</v>
          </cell>
          <cell r="AI394">
            <v>392</v>
          </cell>
          <cell r="AJ394" t="str">
            <v>Survey fornecedor</v>
          </cell>
          <cell r="AK394" t="str">
            <v>Atualizado em 06/09/2022</v>
          </cell>
          <cell r="AL394"/>
          <cell r="AM394"/>
          <cell r="AN394" t="str">
            <v>OTHPJ - Tekfor 6</v>
          </cell>
          <cell r="AO394">
            <v>0.4</v>
          </cell>
          <cell r="AP394">
            <v>1</v>
          </cell>
          <cell r="AQ394">
            <v>4</v>
          </cell>
          <cell r="AR394">
            <v>14.2</v>
          </cell>
          <cell r="AS394">
            <v>8</v>
          </cell>
          <cell r="AT394">
            <v>24.200000000000003</v>
          </cell>
          <cell r="AU394">
            <v>10</v>
          </cell>
          <cell r="AV394">
            <v>392</v>
          </cell>
          <cell r="AW394">
            <v>0.75</v>
          </cell>
          <cell r="AX394">
            <v>0.8</v>
          </cell>
          <cell r="AY394">
            <v>0.65</v>
          </cell>
          <cell r="AZ394" t="str">
            <v>NO</v>
          </cell>
          <cell r="BA394" t="str">
            <v/>
          </cell>
          <cell r="BB394" t="str">
            <v/>
          </cell>
          <cell r="BC394">
            <v>3</v>
          </cell>
          <cell r="BD394">
            <v>3</v>
          </cell>
          <cell r="BE394">
            <v>53.95</v>
          </cell>
        </row>
        <row r="395">
          <cell r="A395" t="str">
            <v>552486497800005847</v>
          </cell>
          <cell r="B395">
            <v>552486497</v>
          </cell>
          <cell r="C395" t="str">
            <v>ENGRENAGEM CONDUZIDA 2A VEL. S</v>
          </cell>
          <cell r="D395" t="str">
            <v>MECA</v>
          </cell>
          <cell r="E395">
            <v>1</v>
          </cell>
          <cell r="F395" t="str">
            <v>NO</v>
          </cell>
          <cell r="G395">
            <v>0.9</v>
          </cell>
          <cell r="H395" t="str">
            <v>Part Dump</v>
          </cell>
          <cell r="I395" t="str">
            <v>Galpão 9</v>
          </cell>
          <cell r="J395">
            <v>0</v>
          </cell>
          <cell r="K395" t="str">
            <v>ATIVO</v>
          </cell>
          <cell r="L395"/>
          <cell r="M395" t="str">
            <v>Capital Circulante</v>
          </cell>
          <cell r="N395" t="str">
            <v>Sourcing</v>
          </cell>
          <cell r="O395">
            <v>30460</v>
          </cell>
          <cell r="P395">
            <v>800005847</v>
          </cell>
          <cell r="Q395" t="str">
            <v>NEUMAYER TEKFOR</v>
          </cell>
          <cell r="R395" t="str">
            <v>Betim</v>
          </cell>
          <cell r="S395" t="str">
            <v>MG</v>
          </cell>
          <cell r="T395" t="str">
            <v>Brasil</v>
          </cell>
          <cell r="U395">
            <v>1</v>
          </cell>
          <cell r="V395" t="str">
            <v>NEUMAYER TEKFOR-Betim--MG-FCA-MECA</v>
          </cell>
          <cell r="W395" t="str">
            <v>MG</v>
          </cell>
          <cell r="X395" t="str">
            <v>Brazil</v>
          </cell>
          <cell r="Y395" t="str">
            <v>Supplier from GEMAP</v>
          </cell>
          <cell r="Z395" t="str">
            <v>World Sourced Parts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 t="str">
            <v/>
          </cell>
          <cell r="AG395" t="str">
            <v>Supplier</v>
          </cell>
          <cell r="AH395" t="str">
            <v>OTHPJ - Tekfor 6</v>
          </cell>
          <cell r="AI395">
            <v>392</v>
          </cell>
          <cell r="AJ395" t="str">
            <v>Supplier</v>
          </cell>
          <cell r="AK395"/>
          <cell r="AL395"/>
          <cell r="AM395"/>
          <cell r="AN395" t="str">
            <v>OTHPJ - Tekfor 6</v>
          </cell>
          <cell r="AO395">
            <v>0</v>
          </cell>
          <cell r="AP395">
            <v>1</v>
          </cell>
          <cell r="AQ395">
            <v>4</v>
          </cell>
          <cell r="AR395">
            <v>14.2</v>
          </cell>
          <cell r="AS395">
            <v>0</v>
          </cell>
          <cell r="AT395">
            <v>24.200000000000003</v>
          </cell>
          <cell r="AU395">
            <v>0</v>
          </cell>
          <cell r="AV395">
            <v>392</v>
          </cell>
          <cell r="AW395">
            <v>0.75</v>
          </cell>
          <cell r="AX395">
            <v>0.8</v>
          </cell>
          <cell r="AY395">
            <v>0.65</v>
          </cell>
          <cell r="AZ395" t="str">
            <v>NO</v>
          </cell>
          <cell r="BA395" t="str">
            <v/>
          </cell>
          <cell r="BB395" t="str">
            <v/>
          </cell>
          <cell r="BC395">
            <v>3</v>
          </cell>
          <cell r="BD395">
            <v>3</v>
          </cell>
          <cell r="BE395">
            <v>53.95</v>
          </cell>
        </row>
        <row r="396">
          <cell r="A396" t="str">
            <v>552664537800005847</v>
          </cell>
          <cell r="B396">
            <v>552664537</v>
          </cell>
          <cell r="C396" t="str">
            <v>ENGRENAGEM CONDUZIDA 3 VEL. SE</v>
          </cell>
          <cell r="D396" t="str">
            <v>MECA</v>
          </cell>
          <cell r="E396">
            <v>1</v>
          </cell>
          <cell r="F396" t="str">
            <v>NO</v>
          </cell>
          <cell r="G396">
            <v>0.46</v>
          </cell>
          <cell r="H396" t="str">
            <v>Part Dump</v>
          </cell>
          <cell r="I396" t="str">
            <v>Galpão 9</v>
          </cell>
          <cell r="J396">
            <v>0</v>
          </cell>
          <cell r="K396" t="str">
            <v>ATIVO</v>
          </cell>
          <cell r="L396"/>
          <cell r="M396" t="str">
            <v>Capital Circulante</v>
          </cell>
          <cell r="N396" t="str">
            <v>Sourcing</v>
          </cell>
          <cell r="O396">
            <v>30460</v>
          </cell>
          <cell r="P396">
            <v>800005847</v>
          </cell>
          <cell r="Q396" t="str">
            <v>NEUMAYER TEKFOR</v>
          </cell>
          <cell r="R396" t="str">
            <v>Betim</v>
          </cell>
          <cell r="S396" t="str">
            <v>MG</v>
          </cell>
          <cell r="T396" t="str">
            <v>Brasil</v>
          </cell>
          <cell r="U396">
            <v>1</v>
          </cell>
          <cell r="V396" t="str">
            <v>NEUMAYER TEKFOR-Betim--MG-FCA-MECA</v>
          </cell>
          <cell r="W396" t="str">
            <v>MG</v>
          </cell>
          <cell r="X396" t="str">
            <v>Brazil</v>
          </cell>
          <cell r="Y396" t="str">
            <v>Supplier from GEMAP</v>
          </cell>
          <cell r="Z396" t="str">
            <v>World Sourced Parts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 t="str">
            <v/>
          </cell>
          <cell r="AG396" t="str">
            <v>Supplier</v>
          </cell>
          <cell r="AH396" t="str">
            <v>OTHPJ - Tekfor 11</v>
          </cell>
          <cell r="AI396">
            <v>792</v>
          </cell>
          <cell r="AJ396" t="str">
            <v>Supplier</v>
          </cell>
          <cell r="AK396"/>
          <cell r="AL396"/>
          <cell r="AM396"/>
          <cell r="AN396" t="str">
            <v>OTHPJ - Tekfor 11</v>
          </cell>
          <cell r="AO396">
            <v>0</v>
          </cell>
          <cell r="AP396">
            <v>1</v>
          </cell>
          <cell r="AQ396">
            <v>4</v>
          </cell>
          <cell r="AR396">
            <v>14.2</v>
          </cell>
          <cell r="AS396">
            <v>0</v>
          </cell>
          <cell r="AT396">
            <v>24.200000000000003</v>
          </cell>
          <cell r="AU396">
            <v>0</v>
          </cell>
          <cell r="AV396">
            <v>792</v>
          </cell>
          <cell r="AW396">
            <v>0.75</v>
          </cell>
          <cell r="AX396">
            <v>0.8</v>
          </cell>
          <cell r="AY396">
            <v>0.65</v>
          </cell>
          <cell r="AZ396" t="str">
            <v>NO</v>
          </cell>
          <cell r="BA396" t="str">
            <v/>
          </cell>
          <cell r="BB396" t="str">
            <v/>
          </cell>
          <cell r="BC396">
            <v>3</v>
          </cell>
          <cell r="BD396">
            <v>3</v>
          </cell>
          <cell r="BE396">
            <v>65</v>
          </cell>
        </row>
        <row r="397">
          <cell r="A397" t="str">
            <v>552664577800005847</v>
          </cell>
          <cell r="B397">
            <v>552664577</v>
          </cell>
          <cell r="C397" t="str">
            <v>ENGRENAGEM CONDUZIDA 4A VEL.SE</v>
          </cell>
          <cell r="D397" t="str">
            <v>MECA</v>
          </cell>
          <cell r="E397">
            <v>1</v>
          </cell>
          <cell r="F397" t="str">
            <v>NO</v>
          </cell>
          <cell r="G397">
            <v>0.34</v>
          </cell>
          <cell r="H397" t="str">
            <v>Part Dump</v>
          </cell>
          <cell r="I397" t="str">
            <v>Galpão 9</v>
          </cell>
          <cell r="J397">
            <v>0</v>
          </cell>
          <cell r="K397" t="str">
            <v>ATIVO</v>
          </cell>
          <cell r="L397"/>
          <cell r="M397" t="str">
            <v>Capital Circulante</v>
          </cell>
          <cell r="N397" t="str">
            <v>Sourcing</v>
          </cell>
          <cell r="O397">
            <v>30460</v>
          </cell>
          <cell r="P397">
            <v>800005847</v>
          </cell>
          <cell r="Q397" t="str">
            <v>NEUMAYER TEKFOR</v>
          </cell>
          <cell r="R397" t="str">
            <v>Betim</v>
          </cell>
          <cell r="S397" t="str">
            <v>MG</v>
          </cell>
          <cell r="T397" t="str">
            <v>Brasil</v>
          </cell>
          <cell r="U397">
            <v>1</v>
          </cell>
          <cell r="V397" t="str">
            <v>NEUMAYER TEKFOR-Betim--MG-FCA-MECA</v>
          </cell>
          <cell r="W397" t="str">
            <v>MG</v>
          </cell>
          <cell r="X397" t="str">
            <v>Brazil</v>
          </cell>
          <cell r="Y397" t="str">
            <v>Supplier from GEMAP</v>
          </cell>
          <cell r="Z397" t="str">
            <v>World Sourced Parts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 t="str">
            <v/>
          </cell>
          <cell r="AG397" t="str">
            <v>Supplier</v>
          </cell>
          <cell r="AH397" t="str">
            <v>OTHPJ - Tekfor 10</v>
          </cell>
          <cell r="AI397">
            <v>756</v>
          </cell>
          <cell r="AJ397" t="str">
            <v>Supplier</v>
          </cell>
          <cell r="AK397"/>
          <cell r="AL397"/>
          <cell r="AM397"/>
          <cell r="AN397" t="str">
            <v>OTHPJ - Tekfor 10</v>
          </cell>
          <cell r="AO397">
            <v>0</v>
          </cell>
          <cell r="AP397">
            <v>1</v>
          </cell>
          <cell r="AQ397">
            <v>4</v>
          </cell>
          <cell r="AR397">
            <v>14.2</v>
          </cell>
          <cell r="AS397">
            <v>0</v>
          </cell>
          <cell r="AT397">
            <v>24.200000000000003</v>
          </cell>
          <cell r="AU397">
            <v>0</v>
          </cell>
          <cell r="AV397">
            <v>756</v>
          </cell>
          <cell r="AW397">
            <v>0.75</v>
          </cell>
          <cell r="AX397">
            <v>0.8</v>
          </cell>
          <cell r="AY397">
            <v>0.65</v>
          </cell>
          <cell r="AZ397" t="str">
            <v>NO</v>
          </cell>
          <cell r="BA397" t="str">
            <v/>
          </cell>
          <cell r="BB397" t="str">
            <v/>
          </cell>
          <cell r="BC397">
            <v>3</v>
          </cell>
          <cell r="BD397">
            <v>3</v>
          </cell>
          <cell r="BE397">
            <v>63.5</v>
          </cell>
        </row>
        <row r="398">
          <cell r="A398" t="str">
            <v>552698758800005847</v>
          </cell>
          <cell r="B398">
            <v>552698758</v>
          </cell>
          <cell r="C398" t="str">
            <v>ENGRENAGEM CONDUZIDA 5 VEL.SEM</v>
          </cell>
          <cell r="D398" t="str">
            <v>MECA</v>
          </cell>
          <cell r="E398">
            <v>1</v>
          </cell>
          <cell r="F398" t="str">
            <v>NO</v>
          </cell>
          <cell r="G398">
            <v>0.36199999999999999</v>
          </cell>
          <cell r="H398" t="str">
            <v>Part Dump</v>
          </cell>
          <cell r="I398" t="str">
            <v>Galpão 9</v>
          </cell>
          <cell r="J398">
            <v>0</v>
          </cell>
          <cell r="K398" t="str">
            <v>ATIVO</v>
          </cell>
          <cell r="L398"/>
          <cell r="M398" t="str">
            <v>Capital Circulante</v>
          </cell>
          <cell r="N398" t="str">
            <v>Sourcing</v>
          </cell>
          <cell r="O398">
            <v>30460</v>
          </cell>
          <cell r="P398">
            <v>800005847</v>
          </cell>
          <cell r="Q398" t="str">
            <v>NEUMAYER TEKFOR</v>
          </cell>
          <cell r="R398" t="str">
            <v>Betim</v>
          </cell>
          <cell r="S398" t="str">
            <v>MG</v>
          </cell>
          <cell r="T398" t="str">
            <v>Brasil</v>
          </cell>
          <cell r="U398">
            <v>1</v>
          </cell>
          <cell r="V398" t="str">
            <v>NEUMAYER TEKFOR-Betim--MG-FCA-MECA</v>
          </cell>
          <cell r="W398" t="str">
            <v>MG</v>
          </cell>
          <cell r="X398" t="str">
            <v>Brazil</v>
          </cell>
          <cell r="Y398" t="str">
            <v>Supplier from GEMAP</v>
          </cell>
          <cell r="Z398" t="str">
            <v>World Sourced Parts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 t="str">
            <v/>
          </cell>
          <cell r="AG398" t="str">
            <v>Supplier</v>
          </cell>
          <cell r="AH398" t="str">
            <v>OTHPJ - Tekfor 9</v>
          </cell>
          <cell r="AI398">
            <v>672</v>
          </cell>
          <cell r="AJ398" t="str">
            <v>Supplier</v>
          </cell>
          <cell r="AK398"/>
          <cell r="AL398"/>
          <cell r="AM398"/>
          <cell r="AN398" t="str">
            <v>OTHPJ - Tekfor 9</v>
          </cell>
          <cell r="AO398">
            <v>0</v>
          </cell>
          <cell r="AP398">
            <v>1</v>
          </cell>
          <cell r="AQ398">
            <v>4</v>
          </cell>
          <cell r="AR398">
            <v>14.2</v>
          </cell>
          <cell r="AS398">
            <v>0</v>
          </cell>
          <cell r="AT398">
            <v>24.200000000000003</v>
          </cell>
          <cell r="AU398">
            <v>0</v>
          </cell>
          <cell r="AV398">
            <v>672</v>
          </cell>
          <cell r="AW398">
            <v>0.75</v>
          </cell>
          <cell r="AX398">
            <v>0.8</v>
          </cell>
          <cell r="AY398">
            <v>0.65</v>
          </cell>
          <cell r="AZ398" t="str">
            <v>NO</v>
          </cell>
          <cell r="BA398" t="str">
            <v/>
          </cell>
          <cell r="BB398" t="str">
            <v/>
          </cell>
          <cell r="BC398">
            <v>3</v>
          </cell>
          <cell r="BD398">
            <v>3</v>
          </cell>
          <cell r="BE398">
            <v>57</v>
          </cell>
        </row>
        <row r="399">
          <cell r="A399" t="str">
            <v>552698768800005847</v>
          </cell>
          <cell r="B399">
            <v>552698768</v>
          </cell>
          <cell r="C399" t="str">
            <v>ENGRENAGEM CONDUZIDA 5 VEL.SEM</v>
          </cell>
          <cell r="D399" t="str">
            <v>MECA</v>
          </cell>
          <cell r="E399">
            <v>1</v>
          </cell>
          <cell r="F399" t="str">
            <v>NO</v>
          </cell>
          <cell r="G399">
            <v>0.376</v>
          </cell>
          <cell r="H399" t="str">
            <v>Part Dump</v>
          </cell>
          <cell r="I399" t="str">
            <v>Galpão 9</v>
          </cell>
          <cell r="J399">
            <v>0</v>
          </cell>
          <cell r="K399" t="str">
            <v>ATIVO</v>
          </cell>
          <cell r="L399"/>
          <cell r="M399" t="str">
            <v>Capital Circulante</v>
          </cell>
          <cell r="N399" t="str">
            <v>Sourcing</v>
          </cell>
          <cell r="O399">
            <v>30460</v>
          </cell>
          <cell r="P399">
            <v>800005847</v>
          </cell>
          <cell r="Q399" t="str">
            <v>NEUMAYER TEKFOR</v>
          </cell>
          <cell r="R399" t="str">
            <v>Betim</v>
          </cell>
          <cell r="S399" t="str">
            <v>MG</v>
          </cell>
          <cell r="T399" t="str">
            <v>Brasil</v>
          </cell>
          <cell r="U399">
            <v>1</v>
          </cell>
          <cell r="V399" t="str">
            <v>NEUMAYER TEKFOR-Betim--MG-FCA-MECA</v>
          </cell>
          <cell r="W399" t="str">
            <v>MG</v>
          </cell>
          <cell r="X399" t="str">
            <v>Brazil</v>
          </cell>
          <cell r="Y399" t="str">
            <v>Supplier from GEMAP</v>
          </cell>
          <cell r="Z399" t="str">
            <v>World Sourced Parts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 t="str">
            <v/>
          </cell>
          <cell r="AG399" t="str">
            <v>Supplier</v>
          </cell>
          <cell r="AH399" t="str">
            <v>OTHPJ - Tekfor 9</v>
          </cell>
          <cell r="AI399">
            <v>672</v>
          </cell>
          <cell r="AJ399" t="str">
            <v>Supplier</v>
          </cell>
          <cell r="AK399"/>
          <cell r="AL399"/>
          <cell r="AM399"/>
          <cell r="AN399" t="str">
            <v>OTHPJ - Tekfor 9</v>
          </cell>
          <cell r="AO399">
            <v>0</v>
          </cell>
          <cell r="AP399">
            <v>1</v>
          </cell>
          <cell r="AQ399">
            <v>4</v>
          </cell>
          <cell r="AR399">
            <v>14.2</v>
          </cell>
          <cell r="AS399">
            <v>0</v>
          </cell>
          <cell r="AT399">
            <v>24.200000000000003</v>
          </cell>
          <cell r="AU399">
            <v>0</v>
          </cell>
          <cell r="AV399">
            <v>672</v>
          </cell>
          <cell r="AW399">
            <v>0.75</v>
          </cell>
          <cell r="AX399">
            <v>0.8</v>
          </cell>
          <cell r="AY399">
            <v>0.65</v>
          </cell>
          <cell r="AZ399" t="str">
            <v>NO</v>
          </cell>
          <cell r="BA399" t="str">
            <v/>
          </cell>
          <cell r="BB399" t="str">
            <v/>
          </cell>
          <cell r="BC399">
            <v>3</v>
          </cell>
          <cell r="BD399">
            <v>3</v>
          </cell>
          <cell r="BE399">
            <v>57</v>
          </cell>
        </row>
        <row r="400">
          <cell r="A400" t="str">
            <v>552698748800005847</v>
          </cell>
          <cell r="B400">
            <v>552698748</v>
          </cell>
          <cell r="C400" t="str">
            <v>ENGRENAGEM CONDUZIDA 5A VEL.SE</v>
          </cell>
          <cell r="D400" t="str">
            <v>MECA</v>
          </cell>
          <cell r="E400">
            <v>1</v>
          </cell>
          <cell r="F400" t="str">
            <v>NO</v>
          </cell>
          <cell r="G400">
            <v>0.34599999999999997</v>
          </cell>
          <cell r="H400" t="str">
            <v>Part Dump</v>
          </cell>
          <cell r="I400" t="str">
            <v>Galpão 9</v>
          </cell>
          <cell r="J400">
            <v>0</v>
          </cell>
          <cell r="K400" t="str">
            <v>ATIVO</v>
          </cell>
          <cell r="L400"/>
          <cell r="M400" t="str">
            <v>Capital Circulante</v>
          </cell>
          <cell r="N400" t="str">
            <v>Sourcing</v>
          </cell>
          <cell r="O400">
            <v>30460</v>
          </cell>
          <cell r="P400">
            <v>800005847</v>
          </cell>
          <cell r="Q400" t="str">
            <v>NEUMAYER TEKFOR</v>
          </cell>
          <cell r="R400" t="str">
            <v>Betim</v>
          </cell>
          <cell r="S400" t="str">
            <v>MG</v>
          </cell>
          <cell r="T400" t="str">
            <v>Brasil</v>
          </cell>
          <cell r="U400">
            <v>1</v>
          </cell>
          <cell r="V400" t="str">
            <v>NEUMAYER TEKFOR-Betim--MG-FCA-MECA</v>
          </cell>
          <cell r="W400" t="str">
            <v>MG</v>
          </cell>
          <cell r="X400" t="str">
            <v>Brazil</v>
          </cell>
          <cell r="Y400" t="str">
            <v>Supplier from GEMAP</v>
          </cell>
          <cell r="Z400" t="str">
            <v>World Sourced Parts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 t="str">
            <v/>
          </cell>
          <cell r="AG400" t="str">
            <v>Supplier</v>
          </cell>
          <cell r="AH400" t="str">
            <v>OTHPJ - Tekfor 9</v>
          </cell>
          <cell r="AI400">
            <v>672</v>
          </cell>
          <cell r="AJ400" t="str">
            <v>Supplier</v>
          </cell>
          <cell r="AK400"/>
          <cell r="AL400"/>
          <cell r="AM400"/>
          <cell r="AN400" t="str">
            <v>OTHPJ - Tekfor 9</v>
          </cell>
          <cell r="AO400">
            <v>0</v>
          </cell>
          <cell r="AP400">
            <v>1</v>
          </cell>
          <cell r="AQ400">
            <v>4</v>
          </cell>
          <cell r="AR400">
            <v>14.2</v>
          </cell>
          <cell r="AS400">
            <v>0</v>
          </cell>
          <cell r="AT400">
            <v>24.200000000000003</v>
          </cell>
          <cell r="AU400">
            <v>0</v>
          </cell>
          <cell r="AV400">
            <v>672</v>
          </cell>
          <cell r="AW400">
            <v>0.75</v>
          </cell>
          <cell r="AX400">
            <v>0.8</v>
          </cell>
          <cell r="AY400">
            <v>0.65</v>
          </cell>
          <cell r="AZ400" t="str">
            <v>NO</v>
          </cell>
          <cell r="BA400" t="str">
            <v/>
          </cell>
          <cell r="BB400" t="str">
            <v/>
          </cell>
          <cell r="BC400">
            <v>3</v>
          </cell>
          <cell r="BD400">
            <v>3</v>
          </cell>
          <cell r="BE400">
            <v>57</v>
          </cell>
        </row>
        <row r="401">
          <cell r="A401" t="str">
            <v>552724288800005847</v>
          </cell>
          <cell r="B401">
            <v>552724288</v>
          </cell>
          <cell r="C401" t="str">
            <v>ENGRENAGEM CONDUZIDA 5V SEMIUS</v>
          </cell>
          <cell r="D401" t="str">
            <v>MECA</v>
          </cell>
          <cell r="E401">
            <v>1</v>
          </cell>
          <cell r="F401" t="str">
            <v>NO</v>
          </cell>
          <cell r="G401">
            <v>0.41599999999999998</v>
          </cell>
          <cell r="H401" t="str">
            <v>Part Dump</v>
          </cell>
          <cell r="I401" t="str">
            <v>Galpão 9</v>
          </cell>
          <cell r="J401">
            <v>1344</v>
          </cell>
          <cell r="K401" t="str">
            <v>ATIVO</v>
          </cell>
          <cell r="L401"/>
          <cell r="M401" t="str">
            <v>Capital Circulante</v>
          </cell>
          <cell r="N401" t="str">
            <v>Sourcing</v>
          </cell>
          <cell r="O401">
            <v>30460</v>
          </cell>
          <cell r="P401">
            <v>800005847</v>
          </cell>
          <cell r="Q401" t="str">
            <v>NEUMAYER TEKFOR</v>
          </cell>
          <cell r="R401" t="str">
            <v>Betim</v>
          </cell>
          <cell r="S401" t="str">
            <v>MG</v>
          </cell>
          <cell r="T401" t="str">
            <v>Brasil</v>
          </cell>
          <cell r="U401">
            <v>1</v>
          </cell>
          <cell r="V401" t="str">
            <v>NEUMAYER TEKFOR-Betim--MG-FCA-MECA</v>
          </cell>
          <cell r="W401" t="str">
            <v>MG</v>
          </cell>
          <cell r="X401" t="str">
            <v>Brazil</v>
          </cell>
          <cell r="Y401" t="str">
            <v>Supplier from GEMAP</v>
          </cell>
          <cell r="Z401" t="str">
            <v>World Sourced Parts</v>
          </cell>
          <cell r="AA401">
            <v>0.78000000000000014</v>
          </cell>
          <cell r="AB401">
            <v>0.78000000000000014</v>
          </cell>
          <cell r="AC401">
            <v>0</v>
          </cell>
          <cell r="AD401">
            <v>0.78000000000000014</v>
          </cell>
          <cell r="AE401">
            <v>0.78000000000000014</v>
          </cell>
          <cell r="AF401" t="str">
            <v/>
          </cell>
          <cell r="AG401" t="str">
            <v>Supplier</v>
          </cell>
          <cell r="AH401" t="str">
            <v>OTHPJ - Tekfor 7</v>
          </cell>
          <cell r="AI401">
            <v>672</v>
          </cell>
          <cell r="AJ401" t="str">
            <v>Supplier</v>
          </cell>
          <cell r="AK401"/>
          <cell r="AL401"/>
          <cell r="AM401"/>
          <cell r="AN401" t="str">
            <v>OTHPJ - Tekfor 7</v>
          </cell>
          <cell r="AO401">
            <v>0.4</v>
          </cell>
          <cell r="AP401">
            <v>1</v>
          </cell>
          <cell r="AQ401">
            <v>4</v>
          </cell>
          <cell r="AR401">
            <v>14.2</v>
          </cell>
          <cell r="AS401">
            <v>8</v>
          </cell>
          <cell r="AT401">
            <v>24.200000000000003</v>
          </cell>
          <cell r="AU401">
            <v>10</v>
          </cell>
          <cell r="AV401">
            <v>672</v>
          </cell>
          <cell r="AW401">
            <v>0.75</v>
          </cell>
          <cell r="AX401">
            <v>0.8</v>
          </cell>
          <cell r="AY401">
            <v>0.65</v>
          </cell>
          <cell r="AZ401" t="str">
            <v>NO</v>
          </cell>
          <cell r="BA401" t="str">
            <v/>
          </cell>
          <cell r="BB401" t="str">
            <v/>
          </cell>
          <cell r="BC401">
            <v>3</v>
          </cell>
          <cell r="BD401">
            <v>3</v>
          </cell>
          <cell r="BE401">
            <v>55</v>
          </cell>
        </row>
        <row r="402">
          <cell r="A402" t="str">
            <v>552433467800005847</v>
          </cell>
          <cell r="B402">
            <v>552433467</v>
          </cell>
          <cell r="C402" t="str">
            <v>ENGRENAGEM CONDUZIDA SEMI-USIN</v>
          </cell>
          <cell r="D402" t="str">
            <v>MECA</v>
          </cell>
          <cell r="E402">
            <v>1</v>
          </cell>
          <cell r="F402" t="str">
            <v>NO</v>
          </cell>
          <cell r="G402">
            <v>0.9</v>
          </cell>
          <cell r="H402" t="str">
            <v>Part Dump</v>
          </cell>
          <cell r="I402" t="str">
            <v>Galpão 9</v>
          </cell>
          <cell r="J402">
            <v>0</v>
          </cell>
          <cell r="K402" t="str">
            <v>ATIVO</v>
          </cell>
          <cell r="L402"/>
          <cell r="M402" t="str">
            <v>Capital Circulante</v>
          </cell>
          <cell r="N402" t="str">
            <v>Sourcing</v>
          </cell>
          <cell r="O402">
            <v>30460</v>
          </cell>
          <cell r="P402">
            <v>800005847</v>
          </cell>
          <cell r="Q402" t="str">
            <v>NEUMAYER TEKFOR</v>
          </cell>
          <cell r="R402" t="str">
            <v>Betim</v>
          </cell>
          <cell r="S402" t="str">
            <v>MG</v>
          </cell>
          <cell r="T402" t="str">
            <v>Brasil</v>
          </cell>
          <cell r="U402">
            <v>1</v>
          </cell>
          <cell r="V402" t="str">
            <v>NEUMAYER TEKFOR-Betim--MG-FCA-MECA</v>
          </cell>
          <cell r="W402" t="str">
            <v>MG</v>
          </cell>
          <cell r="X402" t="str">
            <v>Brazil</v>
          </cell>
          <cell r="Y402" t="str">
            <v>Supplier from GEMAP</v>
          </cell>
          <cell r="Z402" t="str">
            <v>World Sourced Parts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 t="str">
            <v/>
          </cell>
          <cell r="AG402" t="str">
            <v>Supplier</v>
          </cell>
          <cell r="AH402" t="str">
            <v>OTHPJ - Tekfor 6</v>
          </cell>
          <cell r="AI402">
            <v>392</v>
          </cell>
          <cell r="AJ402" t="str">
            <v>Supplier</v>
          </cell>
          <cell r="AK402"/>
          <cell r="AL402"/>
          <cell r="AM402"/>
          <cell r="AN402" t="str">
            <v>OTHPJ - Tekfor 6</v>
          </cell>
          <cell r="AO402">
            <v>0</v>
          </cell>
          <cell r="AP402">
            <v>1</v>
          </cell>
          <cell r="AQ402">
            <v>4</v>
          </cell>
          <cell r="AR402">
            <v>14.2</v>
          </cell>
          <cell r="AS402">
            <v>0</v>
          </cell>
          <cell r="AT402">
            <v>24.200000000000003</v>
          </cell>
          <cell r="AU402">
            <v>0</v>
          </cell>
          <cell r="AV402">
            <v>392</v>
          </cell>
          <cell r="AW402">
            <v>0.75</v>
          </cell>
          <cell r="AX402">
            <v>0.8</v>
          </cell>
          <cell r="AY402">
            <v>0.65</v>
          </cell>
          <cell r="AZ402" t="str">
            <v>NO</v>
          </cell>
          <cell r="BA402" t="str">
            <v/>
          </cell>
          <cell r="BB402" t="str">
            <v/>
          </cell>
          <cell r="BC402">
            <v>3</v>
          </cell>
          <cell r="BD402">
            <v>3</v>
          </cell>
          <cell r="BE402">
            <v>53.95</v>
          </cell>
        </row>
        <row r="403">
          <cell r="A403" t="str">
            <v>467784287800005847</v>
          </cell>
          <cell r="B403">
            <v>467784287</v>
          </cell>
          <cell r="C403" t="str">
            <v>ENGRENAGEM DE 1 VELOCIDADE SEM</v>
          </cell>
          <cell r="D403" t="str">
            <v>MECA</v>
          </cell>
          <cell r="E403">
            <v>1</v>
          </cell>
          <cell r="F403" t="str">
            <v>NO</v>
          </cell>
          <cell r="G403">
            <v>1.06</v>
          </cell>
          <cell r="H403" t="str">
            <v>Part Dump</v>
          </cell>
          <cell r="I403" t="str">
            <v>Galpão 9</v>
          </cell>
          <cell r="J403">
            <v>0</v>
          </cell>
          <cell r="K403" t="str">
            <v>ATIVO</v>
          </cell>
          <cell r="L403"/>
          <cell r="M403" t="str">
            <v>Capital Circulante</v>
          </cell>
          <cell r="N403" t="str">
            <v>Sourcing</v>
          </cell>
          <cell r="O403">
            <v>30460</v>
          </cell>
          <cell r="P403">
            <v>800005847</v>
          </cell>
          <cell r="Q403" t="str">
            <v>NEUMAYER TEKFOR</v>
          </cell>
          <cell r="R403" t="str">
            <v>Betim</v>
          </cell>
          <cell r="S403" t="str">
            <v>MG</v>
          </cell>
          <cell r="T403" t="str">
            <v>Brasil</v>
          </cell>
          <cell r="U403">
            <v>1</v>
          </cell>
          <cell r="V403" t="str">
            <v>NEUMAYER TEKFOR-Betim--MG-FCA-MECA</v>
          </cell>
          <cell r="W403" t="str">
            <v>MG</v>
          </cell>
          <cell r="X403" t="str">
            <v>Brazil</v>
          </cell>
          <cell r="Y403" t="str">
            <v>Supplier from GEMAP</v>
          </cell>
          <cell r="Z403" t="str">
            <v>World Sourced Parts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 t="str">
            <v/>
          </cell>
          <cell r="AG403" t="str">
            <v>Supplier</v>
          </cell>
          <cell r="AH403" t="str">
            <v>OTHPJ - Tekfor 5</v>
          </cell>
          <cell r="AI403">
            <v>392</v>
          </cell>
          <cell r="AJ403" t="str">
            <v>Supplier</v>
          </cell>
          <cell r="AK403"/>
          <cell r="AL403"/>
          <cell r="AM403"/>
          <cell r="AN403" t="str">
            <v>OTHPJ - Tekfor 5</v>
          </cell>
          <cell r="AO403">
            <v>0</v>
          </cell>
          <cell r="AP403">
            <v>1</v>
          </cell>
          <cell r="AQ403">
            <v>4</v>
          </cell>
          <cell r="AR403">
            <v>14.2</v>
          </cell>
          <cell r="AS403">
            <v>0</v>
          </cell>
          <cell r="AT403">
            <v>24.200000000000003</v>
          </cell>
          <cell r="AU403">
            <v>0</v>
          </cell>
          <cell r="AV403">
            <v>392</v>
          </cell>
          <cell r="AW403">
            <v>0.75</v>
          </cell>
          <cell r="AX403">
            <v>0.8</v>
          </cell>
          <cell r="AY403">
            <v>0.65</v>
          </cell>
          <cell r="AZ403" t="str">
            <v>NO</v>
          </cell>
          <cell r="BA403" t="str">
            <v/>
          </cell>
          <cell r="BB403" t="str">
            <v/>
          </cell>
          <cell r="BC403">
            <v>3</v>
          </cell>
          <cell r="BD403">
            <v>3</v>
          </cell>
          <cell r="BE403">
            <v>53.795000000000002</v>
          </cell>
        </row>
        <row r="404">
          <cell r="A404" t="str">
            <v>463415200800000063</v>
          </cell>
          <cell r="B404">
            <v>463415200</v>
          </cell>
          <cell r="C404" t="str">
            <v>ENGRENAGEM DE DISTRIBUICAO</v>
          </cell>
          <cell r="D404" t="str">
            <v>FIRE/GSE</v>
          </cell>
          <cell r="E404">
            <v>1</v>
          </cell>
          <cell r="F404" t="str">
            <v>NO</v>
          </cell>
          <cell r="G404">
            <v>1E-4</v>
          </cell>
          <cell r="H404" t="str">
            <v>Part Dump</v>
          </cell>
          <cell r="I404" t="str">
            <v>Galpão 9</v>
          </cell>
          <cell r="J404">
            <v>0</v>
          </cell>
          <cell r="K404" t="str">
            <v>ATIVO</v>
          </cell>
          <cell r="L404"/>
          <cell r="M404" t="str">
            <v>Capital Circulante</v>
          </cell>
          <cell r="N404" t="str">
            <v>Sourcing</v>
          </cell>
          <cell r="O404">
            <v>1251</v>
          </cell>
          <cell r="P404">
            <v>800000063</v>
          </cell>
          <cell r="Q404" t="str">
            <v>FIAT AUTO SPA</v>
          </cell>
          <cell r="R404" t="str">
            <v>Torino</v>
          </cell>
          <cell r="S404" t="str">
            <v>TO</v>
          </cell>
          <cell r="T404" t="str">
            <v>Italia</v>
          </cell>
          <cell r="U404">
            <v>1</v>
          </cell>
          <cell r="V404" t="str">
            <v>FIAT AUTO SPA-OUT-Italia-OUT-FIRE/GSE</v>
          </cell>
          <cell r="W404" t="str">
            <v>OUT</v>
          </cell>
          <cell r="X404" t="str">
            <v>Outside of Brazil</v>
          </cell>
          <cell r="Y404" t="str">
            <v>Supplier from GEMAP</v>
          </cell>
          <cell r="Z404" t="str">
            <v>World Sourced Parts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 t="str">
            <v/>
          </cell>
          <cell r="AG404">
            <v>0</v>
          </cell>
          <cell r="AH404"/>
          <cell r="AI404"/>
          <cell r="AJ404"/>
          <cell r="AK404"/>
          <cell r="AL404"/>
          <cell r="AM404"/>
          <cell r="AN404">
            <v>0</v>
          </cell>
          <cell r="AO404">
            <v>0</v>
          </cell>
          <cell r="AP404">
            <v>1</v>
          </cell>
          <cell r="AQ404">
            <v>4</v>
          </cell>
          <cell r="AR404">
            <v>0</v>
          </cell>
          <cell r="AS404" t="b">
            <v>0</v>
          </cell>
          <cell r="AT404">
            <v>0</v>
          </cell>
          <cell r="AU404" t="b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 t="str">
            <v>NO</v>
          </cell>
          <cell r="BA404" t="str">
            <v/>
          </cell>
          <cell r="BB404" t="str">
            <v/>
          </cell>
          <cell r="BC404">
            <v>0</v>
          </cell>
          <cell r="BD404">
            <v>0</v>
          </cell>
          <cell r="BE404">
            <v>0</v>
          </cell>
        </row>
        <row r="405">
          <cell r="A405" t="str">
            <v>468076307800005847</v>
          </cell>
          <cell r="B405">
            <v>468076307</v>
          </cell>
          <cell r="C405" t="str">
            <v>ENGRENAGEM MARCHA-RE SEMI-USIN</v>
          </cell>
          <cell r="D405" t="str">
            <v>MECA</v>
          </cell>
          <cell r="E405">
            <v>1</v>
          </cell>
          <cell r="F405" t="str">
            <v>NO</v>
          </cell>
          <cell r="G405">
            <v>0.35</v>
          </cell>
          <cell r="H405" t="str">
            <v>Part Dump</v>
          </cell>
          <cell r="I405" t="str">
            <v>Galpão 9</v>
          </cell>
          <cell r="J405">
            <v>0</v>
          </cell>
          <cell r="K405" t="str">
            <v>ATIVO</v>
          </cell>
          <cell r="L405"/>
          <cell r="M405" t="str">
            <v>Capital Circulante</v>
          </cell>
          <cell r="N405" t="str">
            <v>Sourcing</v>
          </cell>
          <cell r="O405">
            <v>30460</v>
          </cell>
          <cell r="P405">
            <v>800005847</v>
          </cell>
          <cell r="Q405" t="str">
            <v>NEUMAYER TEKFOR</v>
          </cell>
          <cell r="R405" t="str">
            <v>Betim</v>
          </cell>
          <cell r="S405" t="str">
            <v>MG</v>
          </cell>
          <cell r="T405" t="str">
            <v>Brasil</v>
          </cell>
          <cell r="U405">
            <v>1</v>
          </cell>
          <cell r="V405" t="str">
            <v>NEUMAYER TEKFOR-Betim--MG-FCA-MECA</v>
          </cell>
          <cell r="W405" t="str">
            <v>MG</v>
          </cell>
          <cell r="X405" t="str">
            <v>Brazil</v>
          </cell>
          <cell r="Y405" t="str">
            <v>Supplier from GEMAP</v>
          </cell>
          <cell r="Z405" t="str">
            <v>World Sourced Parts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 t="str">
            <v/>
          </cell>
          <cell r="AG405" t="str">
            <v>Supplier</v>
          </cell>
          <cell r="AH405" t="str">
            <v>OTHPJ - Tekfor 3</v>
          </cell>
          <cell r="AI405">
            <v>546</v>
          </cell>
          <cell r="AJ405" t="str">
            <v>Supplier</v>
          </cell>
          <cell r="AK405"/>
          <cell r="AL405"/>
          <cell r="AM405"/>
          <cell r="AN405" t="str">
            <v>OTHPJ - Tekfor 3</v>
          </cell>
          <cell r="AO405">
            <v>0</v>
          </cell>
          <cell r="AP405">
            <v>1</v>
          </cell>
          <cell r="AQ405">
            <v>4</v>
          </cell>
          <cell r="AR405">
            <v>14.2</v>
          </cell>
          <cell r="AS405">
            <v>0</v>
          </cell>
          <cell r="AT405">
            <v>24.200000000000003</v>
          </cell>
          <cell r="AU405">
            <v>0</v>
          </cell>
          <cell r="AV405">
            <v>546</v>
          </cell>
          <cell r="AW405">
            <v>0.75</v>
          </cell>
          <cell r="AX405">
            <v>0.8</v>
          </cell>
          <cell r="AY405">
            <v>0.65</v>
          </cell>
          <cell r="AZ405" t="str">
            <v>NO</v>
          </cell>
          <cell r="BA405" t="str">
            <v/>
          </cell>
          <cell r="BB405" t="str">
            <v/>
          </cell>
          <cell r="BC405">
            <v>3</v>
          </cell>
          <cell r="BD405">
            <v>3</v>
          </cell>
          <cell r="BE405">
            <v>52.228000000000002</v>
          </cell>
        </row>
        <row r="406">
          <cell r="A406" t="str">
            <v>468084487800005847</v>
          </cell>
          <cell r="B406">
            <v>468084487</v>
          </cell>
          <cell r="C406" t="str">
            <v>ENGRENAGEM MARCHA-RE SEMI-USIN</v>
          </cell>
          <cell r="D406" t="str">
            <v>MECA</v>
          </cell>
          <cell r="E406">
            <v>1</v>
          </cell>
          <cell r="F406" t="str">
            <v>NO</v>
          </cell>
          <cell r="G406">
            <v>0.35</v>
          </cell>
          <cell r="H406" t="str">
            <v>Part Dump</v>
          </cell>
          <cell r="I406" t="str">
            <v>Galpão 9</v>
          </cell>
          <cell r="J406">
            <v>0</v>
          </cell>
          <cell r="K406" t="str">
            <v>ATIVO</v>
          </cell>
          <cell r="L406"/>
          <cell r="M406" t="str">
            <v>Capital Circulante</v>
          </cell>
          <cell r="N406" t="str">
            <v>Sourcing</v>
          </cell>
          <cell r="O406">
            <v>30460</v>
          </cell>
          <cell r="P406">
            <v>800005847</v>
          </cell>
          <cell r="Q406" t="str">
            <v>NEUMAYER TEKFOR</v>
          </cell>
          <cell r="R406" t="str">
            <v>Betim</v>
          </cell>
          <cell r="S406" t="str">
            <v>MG</v>
          </cell>
          <cell r="T406" t="str">
            <v>Brasil</v>
          </cell>
          <cell r="U406">
            <v>1</v>
          </cell>
          <cell r="V406" t="str">
            <v>NEUMAYER TEKFOR-Betim--MG-FCA-MECA</v>
          </cell>
          <cell r="W406" t="str">
            <v>MG</v>
          </cell>
          <cell r="X406" t="str">
            <v>Brazil</v>
          </cell>
          <cell r="Y406" t="str">
            <v>Supplier from GEMAP</v>
          </cell>
          <cell r="Z406" t="str">
            <v>World Sourced Parts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 t="str">
            <v/>
          </cell>
          <cell r="AG406" t="str">
            <v>Supplier</v>
          </cell>
          <cell r="AH406" t="str">
            <v>OTHPJ - Tekfor 1</v>
          </cell>
          <cell r="AI406">
            <v>546</v>
          </cell>
          <cell r="AJ406" t="str">
            <v>Supplier</v>
          </cell>
          <cell r="AK406"/>
          <cell r="AL406"/>
          <cell r="AM406"/>
          <cell r="AN406" t="str">
            <v>OTHPJ - Tekfor 1</v>
          </cell>
          <cell r="AO406">
            <v>0</v>
          </cell>
          <cell r="AP406">
            <v>1</v>
          </cell>
          <cell r="AQ406">
            <v>4</v>
          </cell>
          <cell r="AR406">
            <v>14.2</v>
          </cell>
          <cell r="AS406">
            <v>0</v>
          </cell>
          <cell r="AT406">
            <v>24.200000000000003</v>
          </cell>
          <cell r="AU406">
            <v>0</v>
          </cell>
          <cell r="AV406">
            <v>546</v>
          </cell>
          <cell r="AW406">
            <v>0.75</v>
          </cell>
          <cell r="AX406">
            <v>0.8</v>
          </cell>
          <cell r="AY406">
            <v>0.65</v>
          </cell>
          <cell r="AZ406" t="str">
            <v>NO</v>
          </cell>
          <cell r="BA406" t="str">
            <v/>
          </cell>
          <cell r="BB406" t="str">
            <v/>
          </cell>
          <cell r="BC406">
            <v>3</v>
          </cell>
          <cell r="BD406">
            <v>3</v>
          </cell>
          <cell r="BE406">
            <v>42.89</v>
          </cell>
        </row>
        <row r="407">
          <cell r="A407" t="str">
            <v>552727098800005847</v>
          </cell>
          <cell r="B407">
            <v>552727098</v>
          </cell>
          <cell r="C407" t="str">
            <v>ENGRENAGEM MARCHA-RE SEMI-USIN</v>
          </cell>
          <cell r="D407" t="str">
            <v>MECA</v>
          </cell>
          <cell r="E407">
            <v>1</v>
          </cell>
          <cell r="F407" t="str">
            <v>NO</v>
          </cell>
          <cell r="G407">
            <v>0.35</v>
          </cell>
          <cell r="H407" t="str">
            <v>Part Dump</v>
          </cell>
          <cell r="I407"/>
          <cell r="J407">
            <v>2730</v>
          </cell>
          <cell r="K407" t="str">
            <v>ATIVO</v>
          </cell>
          <cell r="L407"/>
          <cell r="M407" t="str">
            <v>Capital Circulante</v>
          </cell>
          <cell r="N407" t="str">
            <v>Sourcing</v>
          </cell>
          <cell r="O407">
            <v>30460</v>
          </cell>
          <cell r="P407">
            <v>800005847</v>
          </cell>
          <cell r="Q407" t="str">
            <v>NEUMAYER TEKFOR</v>
          </cell>
          <cell r="R407" t="str">
            <v>Betim</v>
          </cell>
          <cell r="S407" t="str">
            <v>MG</v>
          </cell>
          <cell r="T407" t="str">
            <v>Brasil</v>
          </cell>
          <cell r="U407">
            <v>1</v>
          </cell>
          <cell r="V407" t="str">
            <v>NEUMAYER TEKFOR-Betim--MG-FCA-MECA</v>
          </cell>
          <cell r="W407" t="str">
            <v>MG</v>
          </cell>
          <cell r="X407" t="str">
            <v>Brazil</v>
          </cell>
          <cell r="Y407" t="str">
            <v>Supplier from GEMAP</v>
          </cell>
          <cell r="Z407" t="str">
            <v>World Sourced Parts</v>
          </cell>
          <cell r="AA407">
            <v>3.6000000000000005</v>
          </cell>
          <cell r="AB407">
            <v>3.6000000000000005</v>
          </cell>
          <cell r="AC407">
            <v>0</v>
          </cell>
          <cell r="AD407">
            <v>3.6000000000000005</v>
          </cell>
          <cell r="AE407">
            <v>3.6000000000000005</v>
          </cell>
          <cell r="AF407" t="str">
            <v/>
          </cell>
          <cell r="AG407" t="str">
            <v>Elog F</v>
          </cell>
          <cell r="AH407" t="str">
            <v>THPJ</v>
          </cell>
          <cell r="AI407">
            <v>546</v>
          </cell>
          <cell r="AJ407" t="str">
            <v>Elog F</v>
          </cell>
          <cell r="AK407"/>
          <cell r="AL407"/>
          <cell r="AM407"/>
          <cell r="AN407" t="str">
            <v>THPJ</v>
          </cell>
          <cell r="AO407">
            <v>1</v>
          </cell>
          <cell r="AP407">
            <v>1</v>
          </cell>
          <cell r="AQ407">
            <v>4</v>
          </cell>
          <cell r="AR407">
            <v>14.2</v>
          </cell>
          <cell r="AS407">
            <v>19</v>
          </cell>
          <cell r="AT407">
            <v>24.200000000000003</v>
          </cell>
          <cell r="AU407">
            <v>25</v>
          </cell>
          <cell r="AV407">
            <v>546</v>
          </cell>
          <cell r="AW407">
            <v>1</v>
          </cell>
          <cell r="AX407">
            <v>0.8</v>
          </cell>
          <cell r="AY407">
            <v>0.9</v>
          </cell>
          <cell r="AZ407" t="str">
            <v>NO</v>
          </cell>
          <cell r="BA407" t="str">
            <v/>
          </cell>
          <cell r="BB407" t="str">
            <v/>
          </cell>
          <cell r="BC407">
            <v>2</v>
          </cell>
          <cell r="BD407">
            <v>3</v>
          </cell>
          <cell r="BE407">
            <v>3</v>
          </cell>
        </row>
        <row r="408">
          <cell r="A408" t="str">
            <v>552792228800005847</v>
          </cell>
          <cell r="B408">
            <v>552792228</v>
          </cell>
          <cell r="C408" t="str">
            <v>ENGRENAGEM MARCHA-RE SEMI-USIN</v>
          </cell>
          <cell r="D408" t="str">
            <v>MECA</v>
          </cell>
          <cell r="E408">
            <v>1</v>
          </cell>
          <cell r="F408" t="str">
            <v>NO</v>
          </cell>
          <cell r="G408">
            <v>0.39100000000000001</v>
          </cell>
          <cell r="H408" t="str">
            <v>Fornecedor</v>
          </cell>
          <cell r="I408" t="str">
            <v>Galpão 9</v>
          </cell>
          <cell r="J408">
            <v>0</v>
          </cell>
          <cell r="K408" t="str">
            <v>ATIVO</v>
          </cell>
          <cell r="L408"/>
          <cell r="M408" t="str">
            <v>Capital Circulante</v>
          </cell>
          <cell r="N408" t="str">
            <v>Sourcing</v>
          </cell>
          <cell r="O408">
            <v>30460</v>
          </cell>
          <cell r="P408">
            <v>800005847</v>
          </cell>
          <cell r="Q408" t="str">
            <v>NEUMAYER TEKFOR</v>
          </cell>
          <cell r="R408" t="str">
            <v>Betim</v>
          </cell>
          <cell r="S408" t="str">
            <v>MG</v>
          </cell>
          <cell r="T408" t="str">
            <v>Brasil</v>
          </cell>
          <cell r="U408">
            <v>1</v>
          </cell>
          <cell r="V408" t="str">
            <v>NEUMAYER TEKFOR-Betim--MG-FCA-MECA</v>
          </cell>
          <cell r="W408" t="str">
            <v>MG</v>
          </cell>
          <cell r="X408" t="str">
            <v>Brazil</v>
          </cell>
          <cell r="Y408" t="str">
            <v>Supplier from GEMAP</v>
          </cell>
          <cell r="Z408" t="str">
            <v>World Sourced Parts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 t="str">
            <v/>
          </cell>
          <cell r="AG408" t="str">
            <v>Supplier</v>
          </cell>
          <cell r="AH408" t="str">
            <v>OTHPJ - Tekfor 7</v>
          </cell>
          <cell r="AI408">
            <v>546</v>
          </cell>
          <cell r="AJ408" t="str">
            <v>Supplier</v>
          </cell>
          <cell r="AK408"/>
          <cell r="AL408"/>
          <cell r="AM408"/>
          <cell r="AN408" t="str">
            <v>OTHPJ - Tekfor 7</v>
          </cell>
          <cell r="AO408">
            <v>0</v>
          </cell>
          <cell r="AP408">
            <v>1</v>
          </cell>
          <cell r="AQ408">
            <v>4</v>
          </cell>
          <cell r="AR408">
            <v>14.2</v>
          </cell>
          <cell r="AS408">
            <v>0</v>
          </cell>
          <cell r="AT408">
            <v>24.200000000000003</v>
          </cell>
          <cell r="AU408">
            <v>0</v>
          </cell>
          <cell r="AV408">
            <v>546</v>
          </cell>
          <cell r="AW408">
            <v>0.75</v>
          </cell>
          <cell r="AX408">
            <v>0.8</v>
          </cell>
          <cell r="AY408">
            <v>0.65</v>
          </cell>
          <cell r="AZ408" t="str">
            <v>NO</v>
          </cell>
          <cell r="BA408" t="str">
            <v/>
          </cell>
          <cell r="BB408" t="str">
            <v/>
          </cell>
          <cell r="BC408">
            <v>3</v>
          </cell>
          <cell r="BD408">
            <v>3</v>
          </cell>
          <cell r="BE408">
            <v>55</v>
          </cell>
        </row>
        <row r="409">
          <cell r="A409" t="str">
            <v>552188650800006215</v>
          </cell>
          <cell r="B409">
            <v>552188650</v>
          </cell>
          <cell r="C409" t="str">
            <v>ENGRENAGEM P/ EIXO COMANDO DE</v>
          </cell>
          <cell r="D409" t="str">
            <v>FIRE/GSE</v>
          </cell>
          <cell r="E409">
            <v>1</v>
          </cell>
          <cell r="F409" t="str">
            <v>NO</v>
          </cell>
          <cell r="G409">
            <v>0.69499999999999995</v>
          </cell>
          <cell r="H409" t="str">
            <v>Part Dump</v>
          </cell>
          <cell r="I409" t="str">
            <v>Galpão 9</v>
          </cell>
          <cell r="J409">
            <v>0</v>
          </cell>
          <cell r="K409" t="str">
            <v>ATIVO</v>
          </cell>
          <cell r="L409"/>
          <cell r="M409" t="str">
            <v>Capital Circulante</v>
          </cell>
          <cell r="N409" t="str">
            <v>Sourcing</v>
          </cell>
          <cell r="O409">
            <v>51625</v>
          </cell>
          <cell r="P409">
            <v>800006215</v>
          </cell>
          <cell r="Q409" t="str">
            <v>MAHLE</v>
          </cell>
          <cell r="R409" t="str">
            <v>Indaiatuba</v>
          </cell>
          <cell r="S409" t="str">
            <v>SP</v>
          </cell>
          <cell r="T409" t="str">
            <v>Brasil</v>
          </cell>
          <cell r="U409">
            <v>1</v>
          </cell>
          <cell r="V409" t="str">
            <v>MAHLE-Indaiatuba--SP-FCA-FIRE/GSE</v>
          </cell>
          <cell r="W409" t="str">
            <v>SP</v>
          </cell>
          <cell r="X409" t="str">
            <v>Brazil</v>
          </cell>
          <cell r="Y409" t="str">
            <v>Supplier from GEMAP</v>
          </cell>
          <cell r="Z409" t="str">
            <v>World Sourced Parts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 t="str">
            <v/>
          </cell>
          <cell r="AG409" t="str">
            <v>Elog F</v>
          </cell>
          <cell r="AH409" t="str">
            <v>TGMQ</v>
          </cell>
          <cell r="AI409">
            <v>15</v>
          </cell>
          <cell r="AJ409" t="str">
            <v>Elog F</v>
          </cell>
          <cell r="AK409"/>
          <cell r="AL409"/>
          <cell r="AM409"/>
          <cell r="AN409" t="str">
            <v>TGMQ</v>
          </cell>
          <cell r="AO409">
            <v>0</v>
          </cell>
          <cell r="AP409">
            <v>1</v>
          </cell>
          <cell r="AQ409">
            <v>4</v>
          </cell>
          <cell r="AR409">
            <v>18</v>
          </cell>
          <cell r="AS409">
            <v>0</v>
          </cell>
          <cell r="AT409">
            <v>28</v>
          </cell>
          <cell r="AU409">
            <v>0</v>
          </cell>
          <cell r="AV409">
            <v>15</v>
          </cell>
          <cell r="AW409">
            <v>0.4</v>
          </cell>
          <cell r="AX409">
            <v>0.3</v>
          </cell>
          <cell r="AY409">
            <v>0.15</v>
          </cell>
          <cell r="AZ409" t="str">
            <v>YES</v>
          </cell>
          <cell r="BA409">
            <v>10</v>
          </cell>
          <cell r="BB409">
            <v>4</v>
          </cell>
          <cell r="BC409">
            <v>2</v>
          </cell>
          <cell r="BD409">
            <v>3</v>
          </cell>
          <cell r="BE409">
            <v>3.5</v>
          </cell>
        </row>
        <row r="410">
          <cell r="A410" t="str">
            <v>59507209800005847</v>
          </cell>
          <cell r="B410">
            <v>59507209</v>
          </cell>
          <cell r="C410" t="str">
            <v>ENGRENAGEM PLANETARIA SEMI-USI</v>
          </cell>
          <cell r="D410" t="str">
            <v>MECA</v>
          </cell>
          <cell r="E410">
            <v>2</v>
          </cell>
          <cell r="F410" t="str">
            <v>NO</v>
          </cell>
          <cell r="G410">
            <v>0.68</v>
          </cell>
          <cell r="H410" t="str">
            <v>Part Dump</v>
          </cell>
          <cell r="I410" t="str">
            <v>Galpão 9 (Usinagem)</v>
          </cell>
          <cell r="J410">
            <v>5400</v>
          </cell>
          <cell r="K410" t="str">
            <v>ATIVO</v>
          </cell>
          <cell r="L410"/>
          <cell r="M410" t="str">
            <v>Capital Circulante</v>
          </cell>
          <cell r="N410" t="str">
            <v>Sourcing</v>
          </cell>
          <cell r="O410">
            <v>30460</v>
          </cell>
          <cell r="P410">
            <v>800005847</v>
          </cell>
          <cell r="Q410" t="str">
            <v>NEUMAYER TEKFOR</v>
          </cell>
          <cell r="R410" t="str">
            <v>Betim</v>
          </cell>
          <cell r="S410" t="str">
            <v>MG</v>
          </cell>
          <cell r="T410" t="str">
            <v>Brasil</v>
          </cell>
          <cell r="U410">
            <v>1</v>
          </cell>
          <cell r="V410" t="str">
            <v>NEUMAYER TEKFOR-Betim--MG-FCA-MECA</v>
          </cell>
          <cell r="W410" t="str">
            <v>MG</v>
          </cell>
          <cell r="X410" t="str">
            <v>Brazil</v>
          </cell>
          <cell r="Y410" t="str">
            <v>Supplier from GEMAP</v>
          </cell>
          <cell r="Z410" t="str">
            <v>World Sourced Parts</v>
          </cell>
          <cell r="AA410">
            <v>0.31679999999999997</v>
          </cell>
          <cell r="AB410">
            <v>0.31679999999999997</v>
          </cell>
          <cell r="AC410">
            <v>1.2</v>
          </cell>
          <cell r="AD410">
            <v>0</v>
          </cell>
          <cell r="AE410">
            <v>0.52799999999999991</v>
          </cell>
          <cell r="AF410" t="str">
            <v/>
          </cell>
          <cell r="AG410" t="str">
            <v>Supplier</v>
          </cell>
          <cell r="AH410" t="str">
            <v>OTHHR - Tekfor 3</v>
          </cell>
          <cell r="AI410">
            <v>450</v>
          </cell>
          <cell r="AJ410" t="str">
            <v>Supplier</v>
          </cell>
          <cell r="AK410"/>
          <cell r="AL410"/>
          <cell r="AM410"/>
          <cell r="AN410" t="str">
            <v>OTHHR - Tekfor 3</v>
          </cell>
          <cell r="AO410">
            <v>2.4</v>
          </cell>
          <cell r="AP410">
            <v>1</v>
          </cell>
          <cell r="AQ410">
            <v>4</v>
          </cell>
          <cell r="AR410">
            <v>14.2</v>
          </cell>
          <cell r="AS410">
            <v>44</v>
          </cell>
          <cell r="AT410">
            <v>24.200000000000003</v>
          </cell>
          <cell r="AU410">
            <v>59</v>
          </cell>
          <cell r="AV410">
            <v>450</v>
          </cell>
          <cell r="AW410">
            <v>0.2</v>
          </cell>
          <cell r="AX410">
            <v>0.6</v>
          </cell>
          <cell r="AY410">
            <v>0.19</v>
          </cell>
          <cell r="AZ410" t="str">
            <v>YES</v>
          </cell>
          <cell r="BA410">
            <v>10</v>
          </cell>
          <cell r="BB410">
            <v>5</v>
          </cell>
          <cell r="BC410">
            <v>3</v>
          </cell>
          <cell r="BD410">
            <v>3</v>
          </cell>
          <cell r="BE410">
            <v>2.0699999999999998</v>
          </cell>
        </row>
        <row r="411">
          <cell r="A411" t="str">
            <v>77894039800005847</v>
          </cell>
          <cell r="B411">
            <v>77894039</v>
          </cell>
          <cell r="C411" t="str">
            <v>ENGRENAGEM SATELITE SEMI-USINA</v>
          </cell>
          <cell r="D411" t="str">
            <v>MECA</v>
          </cell>
          <cell r="E411">
            <v>2</v>
          </cell>
          <cell r="F411" t="str">
            <v>NO</v>
          </cell>
          <cell r="G411">
            <v>0.1</v>
          </cell>
          <cell r="H411" t="str">
            <v>Part Dump</v>
          </cell>
          <cell r="I411" t="str">
            <v>Galpão 9 (Usinagem)</v>
          </cell>
          <cell r="J411">
            <v>0</v>
          </cell>
          <cell r="K411" t="str">
            <v>ATIVO</v>
          </cell>
          <cell r="L411"/>
          <cell r="M411" t="str">
            <v>Capital Circulante</v>
          </cell>
          <cell r="N411" t="str">
            <v>Sourcing</v>
          </cell>
          <cell r="O411">
            <v>30460</v>
          </cell>
          <cell r="P411">
            <v>800005847</v>
          </cell>
          <cell r="Q411" t="str">
            <v>NEUMAYER TEKFOR</v>
          </cell>
          <cell r="R411" t="str">
            <v>Betim</v>
          </cell>
          <cell r="S411" t="str">
            <v>MG</v>
          </cell>
          <cell r="T411" t="str">
            <v>Brasil</v>
          </cell>
          <cell r="U411">
            <v>1</v>
          </cell>
          <cell r="V411" t="str">
            <v>NEUMAYER TEKFOR-Betim--MG-FCA-MECA</v>
          </cell>
          <cell r="W411" t="str">
            <v>MG</v>
          </cell>
          <cell r="X411" t="str">
            <v>Brazil</v>
          </cell>
          <cell r="Y411" t="str">
            <v>Supplier from GEMAP</v>
          </cell>
          <cell r="Z411" t="str">
            <v>World Sourced Parts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 t="str">
            <v/>
          </cell>
          <cell r="AG411" t="str">
            <v>Supplier</v>
          </cell>
          <cell r="AH411" t="str">
            <v>OTHHR - Tekfor 2</v>
          </cell>
          <cell r="AI411">
            <v>2880</v>
          </cell>
          <cell r="AJ411" t="str">
            <v>Supplier</v>
          </cell>
          <cell r="AK411"/>
          <cell r="AL411"/>
          <cell r="AM411"/>
          <cell r="AN411" t="str">
            <v>OTHHR - Tekfor 2</v>
          </cell>
          <cell r="AO411">
            <v>0</v>
          </cell>
          <cell r="AP411">
            <v>1</v>
          </cell>
          <cell r="AQ411">
            <v>4</v>
          </cell>
          <cell r="AR411">
            <v>14.2</v>
          </cell>
          <cell r="AS411">
            <v>0</v>
          </cell>
          <cell r="AT411">
            <v>24.200000000000003</v>
          </cell>
          <cell r="AU411">
            <v>0</v>
          </cell>
          <cell r="AV411">
            <v>2880</v>
          </cell>
          <cell r="AW411">
            <v>0.2</v>
          </cell>
          <cell r="AX411">
            <v>0.6</v>
          </cell>
          <cell r="AY411">
            <v>0.24</v>
          </cell>
          <cell r="AZ411" t="str">
            <v>YES</v>
          </cell>
          <cell r="BA411">
            <v>10</v>
          </cell>
          <cell r="BB411">
            <v>4</v>
          </cell>
          <cell r="BC411">
            <v>3</v>
          </cell>
          <cell r="BD411">
            <v>3</v>
          </cell>
          <cell r="BE411">
            <v>2.5449999999999999</v>
          </cell>
        </row>
        <row r="412">
          <cell r="A412" t="str">
            <v>552597070800028458</v>
          </cell>
          <cell r="B412">
            <v>552597070</v>
          </cell>
          <cell r="C412" t="str">
            <v>ESPACADOR CAIXA CAMBIO</v>
          </cell>
          <cell r="D412" t="str">
            <v>MECA</v>
          </cell>
          <cell r="E412">
            <v>1</v>
          </cell>
          <cell r="F412" t="str">
            <v>NO</v>
          </cell>
          <cell r="G412">
            <v>0.5</v>
          </cell>
          <cell r="H412" t="str">
            <v>Part Dump</v>
          </cell>
          <cell r="I412" t="str">
            <v>Galpão 9</v>
          </cell>
          <cell r="J412">
            <v>2700</v>
          </cell>
          <cell r="K412" t="str">
            <v>ATIVO</v>
          </cell>
          <cell r="L412"/>
          <cell r="M412" t="str">
            <v>Capital Circulante</v>
          </cell>
          <cell r="N412" t="str">
            <v>Sourcing</v>
          </cell>
          <cell r="O412">
            <v>31775</v>
          </cell>
          <cell r="P412">
            <v>800028458</v>
          </cell>
          <cell r="Q412" t="str">
            <v>ITAESBRA</v>
          </cell>
          <cell r="R412" t="str">
            <v>Diadema</v>
          </cell>
          <cell r="S412" t="str">
            <v>SP</v>
          </cell>
          <cell r="T412" t="str">
            <v>Brasil</v>
          </cell>
          <cell r="U412">
            <v>1</v>
          </cell>
          <cell r="V412" t="str">
            <v>ITAESBRA-Diadema--SP-FCA-MECA</v>
          </cell>
          <cell r="W412" t="str">
            <v>SP</v>
          </cell>
          <cell r="X412" t="str">
            <v>Brazil</v>
          </cell>
          <cell r="Y412" t="str">
            <v>Supplier from GEMAP</v>
          </cell>
          <cell r="Z412" t="str">
            <v>World Sourced Parts</v>
          </cell>
          <cell r="AA412">
            <v>3.24</v>
          </cell>
          <cell r="AB412">
            <v>3.24</v>
          </cell>
          <cell r="AC412">
            <v>15</v>
          </cell>
          <cell r="AD412">
            <v>0</v>
          </cell>
          <cell r="AE412">
            <v>3.2399999999999998</v>
          </cell>
          <cell r="AF412" t="str">
            <v/>
          </cell>
          <cell r="AG412" t="str">
            <v>Elog F</v>
          </cell>
          <cell r="AH412">
            <v>3215</v>
          </cell>
          <cell r="AI412">
            <v>9</v>
          </cell>
          <cell r="AJ412" t="str">
            <v>Elog F</v>
          </cell>
          <cell r="AK412"/>
          <cell r="AL412"/>
          <cell r="AM412"/>
          <cell r="AN412">
            <v>3215</v>
          </cell>
          <cell r="AO412">
            <v>60</v>
          </cell>
          <cell r="AP412">
            <v>1</v>
          </cell>
          <cell r="AQ412">
            <v>4</v>
          </cell>
          <cell r="AR412">
            <v>18</v>
          </cell>
          <cell r="AS412">
            <v>1320</v>
          </cell>
          <cell r="AT412">
            <v>28</v>
          </cell>
          <cell r="AU412">
            <v>1680</v>
          </cell>
          <cell r="AV412">
            <v>9</v>
          </cell>
          <cell r="AW412">
            <v>0.3</v>
          </cell>
          <cell r="AX412">
            <v>0.2</v>
          </cell>
          <cell r="AY412">
            <v>0.15</v>
          </cell>
          <cell r="AZ412" t="str">
            <v>YES</v>
          </cell>
          <cell r="BA412">
            <v>20</v>
          </cell>
          <cell r="BB412">
            <v>5</v>
          </cell>
          <cell r="BC412">
            <v>2</v>
          </cell>
          <cell r="BD412">
            <v>3</v>
          </cell>
          <cell r="BE412">
            <v>2.5</v>
          </cell>
        </row>
        <row r="413">
          <cell r="A413" t="str">
            <v>552807950800006192</v>
          </cell>
          <cell r="B413">
            <v>552807950</v>
          </cell>
          <cell r="C413" t="str">
            <v>ESPACADOR DE ALUMINIO</v>
          </cell>
          <cell r="D413" t="str">
            <v>MECA</v>
          </cell>
          <cell r="E413">
            <v>1</v>
          </cell>
          <cell r="F413" t="str">
            <v>NO</v>
          </cell>
          <cell r="G413">
            <v>0.60199999999999998</v>
          </cell>
          <cell r="H413" t="str">
            <v>Eper</v>
          </cell>
          <cell r="I413" t="str">
            <v>Galpão 9</v>
          </cell>
          <cell r="J413">
            <v>0</v>
          </cell>
          <cell r="K413" t="str">
            <v>ATIVO</v>
          </cell>
          <cell r="L413"/>
          <cell r="M413" t="str">
            <v>Capital Circulante</v>
          </cell>
          <cell r="N413" t="str">
            <v>Sourcing</v>
          </cell>
          <cell r="O413">
            <v>50050</v>
          </cell>
          <cell r="P413">
            <v>800006192</v>
          </cell>
          <cell r="Q413" t="str">
            <v>METALKRAFT</v>
          </cell>
          <cell r="R413" t="str">
            <v>Quatro Barras</v>
          </cell>
          <cell r="S413" t="str">
            <v>PR</v>
          </cell>
          <cell r="T413" t="str">
            <v>Brasil</v>
          </cell>
          <cell r="U413">
            <v>1</v>
          </cell>
          <cell r="V413" t="str">
            <v>METALKRAFT-Quatro Barras--PR-FCA-MECA</v>
          </cell>
          <cell r="W413" t="str">
            <v>PR</v>
          </cell>
          <cell r="X413" t="str">
            <v>Brazil</v>
          </cell>
          <cell r="Y413" t="str">
            <v>Supplier from GEMAP</v>
          </cell>
          <cell r="Z413" t="str">
            <v>World Sourced Parts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 t="str">
            <v/>
          </cell>
          <cell r="AG413" t="str">
            <v>Elog F</v>
          </cell>
          <cell r="AH413" t="str">
            <v>P116</v>
          </cell>
          <cell r="AI413">
            <v>360</v>
          </cell>
          <cell r="AJ413" t="str">
            <v>Elog F</v>
          </cell>
          <cell r="AK413"/>
          <cell r="AL413"/>
          <cell r="AM413"/>
          <cell r="AN413" t="str">
            <v>P116</v>
          </cell>
          <cell r="AO413">
            <v>0</v>
          </cell>
          <cell r="AP413">
            <v>1</v>
          </cell>
          <cell r="AQ413">
            <v>4</v>
          </cell>
          <cell r="AR413">
            <v>21</v>
          </cell>
          <cell r="AS413">
            <v>0</v>
          </cell>
          <cell r="AT413">
            <v>26</v>
          </cell>
          <cell r="AU413">
            <v>0</v>
          </cell>
          <cell r="AV413">
            <v>360</v>
          </cell>
          <cell r="AW413">
            <v>0.4</v>
          </cell>
          <cell r="AX413">
            <v>0.3</v>
          </cell>
          <cell r="AY413">
            <v>0.22</v>
          </cell>
          <cell r="AZ413" t="str">
            <v>YES</v>
          </cell>
          <cell r="BA413">
            <v>10</v>
          </cell>
          <cell r="BB413">
            <v>4</v>
          </cell>
          <cell r="BC413">
            <v>2</v>
          </cell>
          <cell r="BD413">
            <v>3</v>
          </cell>
          <cell r="BE413">
            <v>3</v>
          </cell>
        </row>
        <row r="414">
          <cell r="A414" t="str">
            <v>976503050800004460</v>
          </cell>
          <cell r="B414">
            <v>976503050</v>
          </cell>
          <cell r="C414" t="str">
            <v>ETIQUETA IDENTIFICACAO DO CAMB</v>
          </cell>
          <cell r="D414" t="str">
            <v>MECA</v>
          </cell>
          <cell r="E414">
            <v>2</v>
          </cell>
          <cell r="F414" t="str">
            <v>NO</v>
          </cell>
          <cell r="G414">
            <v>1E-3</v>
          </cell>
          <cell r="H414" t="str">
            <v>Part Dump</v>
          </cell>
          <cell r="I414" t="str">
            <v>Galpão 9</v>
          </cell>
          <cell r="J414">
            <v>0</v>
          </cell>
          <cell r="K414" t="str">
            <v>ATIVO</v>
          </cell>
          <cell r="L414"/>
          <cell r="M414" t="str">
            <v>Capital Circulante</v>
          </cell>
          <cell r="N414" t="str">
            <v>Sourcing</v>
          </cell>
          <cell r="O414">
            <v>17443</v>
          </cell>
          <cell r="P414">
            <v>800004460</v>
          </cell>
          <cell r="Q414" t="str">
            <v>PADRAO MINAS</v>
          </cell>
          <cell r="R414" t="str">
            <v>Belo Horizonte</v>
          </cell>
          <cell r="S414" t="str">
            <v>MG</v>
          </cell>
          <cell r="T414" t="str">
            <v>Brasil</v>
          </cell>
          <cell r="U414">
            <v>1</v>
          </cell>
          <cell r="V414" t="str">
            <v>PADRAO MINAS-Belo Horizonte--MG-DDP-MECA</v>
          </cell>
          <cell r="W414" t="str">
            <v>MG</v>
          </cell>
          <cell r="X414" t="str">
            <v>Brazil</v>
          </cell>
          <cell r="Y414" t="str">
            <v>Supplier from GEMAP</v>
          </cell>
          <cell r="Z414" t="str">
            <v>World Sourced Parts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 t="str">
            <v/>
          </cell>
          <cell r="AG414" t="str">
            <v>Similarity no reference</v>
          </cell>
          <cell r="AH414">
            <v>3215</v>
          </cell>
          <cell r="AI414">
            <v>300</v>
          </cell>
          <cell r="AJ414" t="str">
            <v>Similarity no reference</v>
          </cell>
          <cell r="AK414"/>
          <cell r="AL414"/>
          <cell r="AM414"/>
          <cell r="AN414">
            <v>3215</v>
          </cell>
          <cell r="AO414">
            <v>0</v>
          </cell>
          <cell r="AP414">
            <v>1</v>
          </cell>
          <cell r="AQ414">
            <v>4</v>
          </cell>
          <cell r="AR414">
            <v>14.2</v>
          </cell>
          <cell r="AS414">
            <v>0</v>
          </cell>
          <cell r="AT414">
            <v>24.200000000000003</v>
          </cell>
          <cell r="AU414">
            <v>0</v>
          </cell>
          <cell r="AV414">
            <v>300</v>
          </cell>
          <cell r="AW414">
            <v>0.3</v>
          </cell>
          <cell r="AX414">
            <v>0.2</v>
          </cell>
          <cell r="AY414">
            <v>0.15</v>
          </cell>
          <cell r="AZ414" t="str">
            <v>YES</v>
          </cell>
          <cell r="BA414">
            <v>20</v>
          </cell>
          <cell r="BB414">
            <v>5</v>
          </cell>
          <cell r="BC414">
            <v>2</v>
          </cell>
          <cell r="BD414">
            <v>3</v>
          </cell>
          <cell r="BE414">
            <v>2.5</v>
          </cell>
        </row>
        <row r="415">
          <cell r="A415" t="str">
            <v>552822530800000063</v>
          </cell>
          <cell r="B415">
            <v>552822530</v>
          </cell>
          <cell r="C415" t="str">
            <v>FILTRO</v>
          </cell>
          <cell r="D415" t="str">
            <v>FIRE/GSE</v>
          </cell>
          <cell r="E415">
            <v>1</v>
          </cell>
          <cell r="F415" t="str">
            <v>NO</v>
          </cell>
          <cell r="G415">
            <v>2.3E-2</v>
          </cell>
          <cell r="H415" t="str">
            <v>Part Dump</v>
          </cell>
          <cell r="I415" t="str">
            <v>Galpão 9</v>
          </cell>
          <cell r="J415">
            <v>0</v>
          </cell>
          <cell r="K415" t="str">
            <v>ATIVO</v>
          </cell>
          <cell r="L415"/>
          <cell r="M415" t="str">
            <v>Capital Circulante</v>
          </cell>
          <cell r="N415" t="str">
            <v>Sourcing</v>
          </cell>
          <cell r="O415">
            <v>1251</v>
          </cell>
          <cell r="P415">
            <v>800000063</v>
          </cell>
          <cell r="Q415" t="str">
            <v>FIAT AUTO SPA</v>
          </cell>
          <cell r="R415" t="str">
            <v>Torino</v>
          </cell>
          <cell r="S415" t="str">
            <v>TO</v>
          </cell>
          <cell r="T415" t="str">
            <v>Italia</v>
          </cell>
          <cell r="U415">
            <v>1</v>
          </cell>
          <cell r="V415" t="str">
            <v>FIAT AUTO SPA-OUT-Italia-OUT-FIRE/GSE</v>
          </cell>
          <cell r="W415" t="str">
            <v>OUT</v>
          </cell>
          <cell r="X415" t="str">
            <v>Outside of Brazil</v>
          </cell>
          <cell r="Y415" t="str">
            <v>Supplier from GEMAP</v>
          </cell>
          <cell r="Z415" t="str">
            <v>World Sourced Parts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 t="str">
            <v/>
          </cell>
          <cell r="AG415" t="str">
            <v>Similarity same part</v>
          </cell>
          <cell r="AH415" t="str">
            <v>T160</v>
          </cell>
          <cell r="AI415">
            <v>12</v>
          </cell>
          <cell r="AJ415" t="str">
            <v>Similarity same part</v>
          </cell>
          <cell r="AK415"/>
          <cell r="AL415"/>
          <cell r="AM415"/>
          <cell r="AN415" t="str">
            <v>T160</v>
          </cell>
          <cell r="AO415">
            <v>0</v>
          </cell>
          <cell r="AP415">
            <v>1</v>
          </cell>
          <cell r="AQ415">
            <v>4</v>
          </cell>
          <cell r="AR415">
            <v>0</v>
          </cell>
          <cell r="AS415" t="b">
            <v>0</v>
          </cell>
          <cell r="AT415">
            <v>0</v>
          </cell>
          <cell r="AU415" t="b">
            <v>0</v>
          </cell>
          <cell r="AV415">
            <v>12</v>
          </cell>
          <cell r="AW415">
            <v>0.4</v>
          </cell>
          <cell r="AX415">
            <v>0.3</v>
          </cell>
          <cell r="AY415">
            <v>0.15</v>
          </cell>
          <cell r="AZ415" t="str">
            <v>YES</v>
          </cell>
          <cell r="BA415">
            <v>10</v>
          </cell>
          <cell r="BB415">
            <v>4</v>
          </cell>
          <cell r="BC415">
            <v>2</v>
          </cell>
          <cell r="BD415">
            <v>3</v>
          </cell>
          <cell r="BE415">
            <v>3.5</v>
          </cell>
        </row>
        <row r="416">
          <cell r="A416" t="str">
            <v>467966870800000063</v>
          </cell>
          <cell r="B416">
            <v>467966870</v>
          </cell>
          <cell r="C416" t="str">
            <v>FILTRO DE OLEO</v>
          </cell>
          <cell r="D416" t="str">
            <v>FIRE/GSE</v>
          </cell>
          <cell r="E416">
            <v>1</v>
          </cell>
          <cell r="F416" t="str">
            <v>NO</v>
          </cell>
          <cell r="G416">
            <v>0.245</v>
          </cell>
          <cell r="H416" t="str">
            <v>Part Dump</v>
          </cell>
          <cell r="I416" t="str">
            <v>Galpão 9</v>
          </cell>
          <cell r="J416">
            <v>0</v>
          </cell>
          <cell r="K416" t="str">
            <v>ATIVO</v>
          </cell>
          <cell r="L416"/>
          <cell r="M416" t="str">
            <v>Capital Circulante</v>
          </cell>
          <cell r="N416" t="str">
            <v>Sourcing</v>
          </cell>
          <cell r="O416">
            <v>1251</v>
          </cell>
          <cell r="P416">
            <v>800000063</v>
          </cell>
          <cell r="Q416" t="str">
            <v>FIAT AUTO SPA</v>
          </cell>
          <cell r="R416" t="str">
            <v>Torino</v>
          </cell>
          <cell r="S416" t="str">
            <v>TO</v>
          </cell>
          <cell r="T416" t="str">
            <v>Italia</v>
          </cell>
          <cell r="U416">
            <v>1</v>
          </cell>
          <cell r="V416" t="str">
            <v>FIAT AUTO SPA-OUT-Italia-OUT-FIRE/GSE</v>
          </cell>
          <cell r="W416" t="str">
            <v>OUT</v>
          </cell>
          <cell r="X416" t="str">
            <v>Outside of Brazil</v>
          </cell>
          <cell r="Y416" t="str">
            <v>Supplier from GEMAP</v>
          </cell>
          <cell r="Z416" t="str">
            <v>World Sourced Parts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 t="str">
            <v/>
          </cell>
          <cell r="AG416" t="str">
            <v>Elog</v>
          </cell>
          <cell r="AH416" t="str">
            <v>T160</v>
          </cell>
          <cell r="AI416">
            <v>12</v>
          </cell>
          <cell r="AJ416" t="str">
            <v>Elog</v>
          </cell>
          <cell r="AK416"/>
          <cell r="AL416"/>
          <cell r="AM416"/>
          <cell r="AN416" t="str">
            <v>T160</v>
          </cell>
          <cell r="AO416">
            <v>0</v>
          </cell>
          <cell r="AP416">
            <v>1</v>
          </cell>
          <cell r="AQ416">
            <v>4</v>
          </cell>
          <cell r="AR416">
            <v>0</v>
          </cell>
          <cell r="AS416" t="b">
            <v>0</v>
          </cell>
          <cell r="AT416">
            <v>0</v>
          </cell>
          <cell r="AU416" t="b">
            <v>0</v>
          </cell>
          <cell r="AV416">
            <v>12</v>
          </cell>
          <cell r="AW416">
            <v>0.4</v>
          </cell>
          <cell r="AX416">
            <v>0.3</v>
          </cell>
          <cell r="AY416">
            <v>0.15</v>
          </cell>
          <cell r="AZ416" t="str">
            <v>YES</v>
          </cell>
          <cell r="BA416">
            <v>10</v>
          </cell>
          <cell r="BB416">
            <v>4</v>
          </cell>
          <cell r="BC416">
            <v>2</v>
          </cell>
          <cell r="BD416">
            <v>3</v>
          </cell>
          <cell r="BE416">
            <v>3.5</v>
          </cell>
        </row>
        <row r="417">
          <cell r="A417" t="str">
            <v>467511790800042863</v>
          </cell>
          <cell r="B417">
            <v>467511790</v>
          </cell>
          <cell r="C417" t="str">
            <v>FILTRO DE OLEO</v>
          </cell>
          <cell r="D417" t="str">
            <v>FIRE/GSE</v>
          </cell>
          <cell r="E417">
            <v>1</v>
          </cell>
          <cell r="F417" t="str">
            <v>NO</v>
          </cell>
          <cell r="G417">
            <v>0.317</v>
          </cell>
          <cell r="H417" t="str">
            <v>Part Dump</v>
          </cell>
          <cell r="I417" t="str">
            <v>Galpão 9</v>
          </cell>
          <cell r="J417">
            <v>0</v>
          </cell>
          <cell r="K417" t="str">
            <v>ATIVO</v>
          </cell>
          <cell r="L417"/>
          <cell r="M417" t="str">
            <v>Capital Circulante</v>
          </cell>
          <cell r="N417" t="str">
            <v>Sourcing</v>
          </cell>
          <cell r="O417">
            <v>42932</v>
          </cell>
          <cell r="P417">
            <v>800042863</v>
          </cell>
          <cell r="Q417" t="str">
            <v>SOGEFI FILTRATI</v>
          </cell>
          <cell r="R417" t="str">
            <v>Jarinu</v>
          </cell>
          <cell r="S417" t="str">
            <v>SP</v>
          </cell>
          <cell r="T417" t="str">
            <v>Brasil</v>
          </cell>
          <cell r="U417">
            <v>1</v>
          </cell>
          <cell r="V417" t="str">
            <v>SOGEFI FILTRATI-Jarinu--SP-FCA-FIRE/GSE</v>
          </cell>
          <cell r="W417" t="str">
            <v>SP</v>
          </cell>
          <cell r="X417" t="str">
            <v>Brazil</v>
          </cell>
          <cell r="Y417" t="str">
            <v>Supplier from GEMAP</v>
          </cell>
          <cell r="Z417" t="str">
            <v>World Sourced Parts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 t="str">
            <v/>
          </cell>
          <cell r="AG417" t="str">
            <v>Elog</v>
          </cell>
          <cell r="AH417" t="str">
            <v>P04</v>
          </cell>
          <cell r="AI417">
            <v>12</v>
          </cell>
          <cell r="AJ417" t="str">
            <v>Elog</v>
          </cell>
          <cell r="AK417"/>
          <cell r="AL417"/>
          <cell r="AM417"/>
          <cell r="AN417" t="str">
            <v>P04</v>
          </cell>
          <cell r="AO417">
            <v>0</v>
          </cell>
          <cell r="AP417">
            <v>5</v>
          </cell>
          <cell r="AQ417">
            <v>4</v>
          </cell>
          <cell r="AR417">
            <v>18</v>
          </cell>
          <cell r="AS417">
            <v>0</v>
          </cell>
          <cell r="AT417">
            <v>28</v>
          </cell>
          <cell r="AU417">
            <v>0</v>
          </cell>
          <cell r="AV417">
            <v>12</v>
          </cell>
          <cell r="AW417">
            <v>0.4</v>
          </cell>
          <cell r="AX417">
            <v>0.3</v>
          </cell>
          <cell r="AY417">
            <v>0.15</v>
          </cell>
          <cell r="AZ417" t="str">
            <v>YES</v>
          </cell>
          <cell r="BA417">
            <v>10</v>
          </cell>
          <cell r="BB417">
            <v>5</v>
          </cell>
          <cell r="BC417">
            <v>2</v>
          </cell>
          <cell r="BD417">
            <v>3</v>
          </cell>
          <cell r="BE417">
            <v>3.5</v>
          </cell>
        </row>
        <row r="418">
          <cell r="A418" t="str">
            <v>463476050800006176</v>
          </cell>
          <cell r="B418">
            <v>463476050</v>
          </cell>
          <cell r="C418" t="str">
            <v>FILTRO DE OLEO</v>
          </cell>
          <cell r="D418" t="str">
            <v>FIRE/GSE</v>
          </cell>
          <cell r="E418">
            <v>1</v>
          </cell>
          <cell r="F418" t="str">
            <v>NO</v>
          </cell>
          <cell r="G418">
            <v>0.245</v>
          </cell>
          <cell r="H418" t="str">
            <v>Part Dump</v>
          </cell>
          <cell r="I418" t="str">
            <v>Galpão 89</v>
          </cell>
          <cell r="J418">
            <v>720</v>
          </cell>
          <cell r="K418" t="str">
            <v>ATIVO</v>
          </cell>
          <cell r="L418"/>
          <cell r="M418" t="str">
            <v>Capital Circulante</v>
          </cell>
          <cell r="N418" t="str">
            <v>Sourcing</v>
          </cell>
          <cell r="O418">
            <v>49630</v>
          </cell>
          <cell r="P418">
            <v>800006176</v>
          </cell>
          <cell r="Q418" t="str">
            <v>MANN+HUMMEL</v>
          </cell>
          <cell r="R418" t="str">
            <v>Indaiatuba</v>
          </cell>
          <cell r="S418" t="str">
            <v>SP</v>
          </cell>
          <cell r="T418" t="str">
            <v>Brasil</v>
          </cell>
          <cell r="U418">
            <v>1</v>
          </cell>
          <cell r="V418" t="str">
            <v>MANN+HUMMEL-Indaiatuba--SP-FCA-FIRE/GSE</v>
          </cell>
          <cell r="W418" t="str">
            <v>SP</v>
          </cell>
          <cell r="X418" t="str">
            <v>Brazil</v>
          </cell>
          <cell r="Y418" t="str">
            <v>Supplier from GEMAP</v>
          </cell>
          <cell r="Z418" t="str">
            <v>World Sourced Parts</v>
          </cell>
          <cell r="AA418">
            <v>1.2599999999999998</v>
          </cell>
          <cell r="AB418">
            <v>1.2599999999999998</v>
          </cell>
          <cell r="AC418">
            <v>6</v>
          </cell>
          <cell r="AD418">
            <v>0</v>
          </cell>
          <cell r="AE418">
            <v>1.26</v>
          </cell>
          <cell r="AF418" t="str">
            <v/>
          </cell>
          <cell r="AG418" t="str">
            <v>Elog F</v>
          </cell>
          <cell r="AH418" t="str">
            <v>T286</v>
          </cell>
          <cell r="AI418">
            <v>12</v>
          </cell>
          <cell r="AJ418" t="str">
            <v>Elog F</v>
          </cell>
          <cell r="AK418"/>
          <cell r="AL418"/>
          <cell r="AM418"/>
          <cell r="AN418" t="str">
            <v>T286</v>
          </cell>
          <cell r="AO418">
            <v>12</v>
          </cell>
          <cell r="AP418">
            <v>1</v>
          </cell>
          <cell r="AQ418">
            <v>4</v>
          </cell>
          <cell r="AR418">
            <v>18</v>
          </cell>
          <cell r="AS418">
            <v>264</v>
          </cell>
          <cell r="AT418">
            <v>28</v>
          </cell>
          <cell r="AU418">
            <v>336</v>
          </cell>
          <cell r="AV418">
            <v>12</v>
          </cell>
          <cell r="AW418">
            <v>0.4</v>
          </cell>
          <cell r="AX418">
            <v>0.3</v>
          </cell>
          <cell r="AY418">
            <v>0.15</v>
          </cell>
          <cell r="AZ418" t="str">
            <v>YES</v>
          </cell>
          <cell r="BA418">
            <v>10</v>
          </cell>
          <cell r="BB418">
            <v>6</v>
          </cell>
          <cell r="BC418">
            <v>2</v>
          </cell>
          <cell r="BD418">
            <v>3</v>
          </cell>
          <cell r="BE418">
            <v>0.6</v>
          </cell>
        </row>
        <row r="419">
          <cell r="A419" t="str">
            <v>552740750800036277</v>
          </cell>
          <cell r="B419">
            <v>552740750</v>
          </cell>
          <cell r="C419" t="str">
            <v>FLANGE COMPLETA</v>
          </cell>
          <cell r="D419" t="str">
            <v>MECA</v>
          </cell>
          <cell r="E419">
            <v>1</v>
          </cell>
          <cell r="F419" t="str">
            <v>NO</v>
          </cell>
          <cell r="G419">
            <v>0.16700000000000001</v>
          </cell>
          <cell r="H419" t="str">
            <v>Part Dump</v>
          </cell>
          <cell r="I419" t="str">
            <v>Galpão 9</v>
          </cell>
          <cell r="J419">
            <v>0</v>
          </cell>
          <cell r="K419" t="str">
            <v>ATIVO</v>
          </cell>
          <cell r="L419"/>
          <cell r="M419" t="str">
            <v>Capital Circulante</v>
          </cell>
          <cell r="N419" t="str">
            <v>Sourcing</v>
          </cell>
          <cell r="O419">
            <v>37772</v>
          </cell>
          <cell r="P419">
            <v>800036277</v>
          </cell>
          <cell r="Q419" t="str">
            <v>AUTO PARTS</v>
          </cell>
          <cell r="R419" t="str">
            <v>Tatui</v>
          </cell>
          <cell r="S419" t="str">
            <v>SP</v>
          </cell>
          <cell r="T419" t="str">
            <v>Brasil</v>
          </cell>
          <cell r="U419">
            <v>1</v>
          </cell>
          <cell r="V419" t="str">
            <v>AUTO PARTS-Tatui--SP-DDP-MECA</v>
          </cell>
          <cell r="W419" t="str">
            <v>SP</v>
          </cell>
          <cell r="X419" t="str">
            <v>Brazil</v>
          </cell>
          <cell r="Y419" t="str">
            <v>Supplier from GEMAP</v>
          </cell>
          <cell r="Z419" t="str">
            <v>World Sourced Parts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 t="str">
            <v/>
          </cell>
          <cell r="AG419" t="str">
            <v>Elog F</v>
          </cell>
          <cell r="AH419" t="str">
            <v>THTU</v>
          </cell>
          <cell r="AI419">
            <v>36</v>
          </cell>
          <cell r="AJ419" t="str">
            <v>Elog F</v>
          </cell>
          <cell r="AK419"/>
          <cell r="AL419"/>
          <cell r="AM419"/>
          <cell r="AN419" t="str">
            <v>THTU</v>
          </cell>
          <cell r="AO419">
            <v>0</v>
          </cell>
          <cell r="AP419">
            <v>1</v>
          </cell>
          <cell r="AQ419">
            <v>4</v>
          </cell>
          <cell r="AR419">
            <v>18</v>
          </cell>
          <cell r="AS419">
            <v>0</v>
          </cell>
          <cell r="AT419">
            <v>28</v>
          </cell>
          <cell r="AU419">
            <v>0</v>
          </cell>
          <cell r="AV419">
            <v>36</v>
          </cell>
          <cell r="AW419">
            <v>0.4</v>
          </cell>
          <cell r="AX419">
            <v>0.3</v>
          </cell>
          <cell r="AY419">
            <v>0.22</v>
          </cell>
          <cell r="AZ419" t="str">
            <v>YES</v>
          </cell>
          <cell r="BA419">
            <v>10</v>
          </cell>
          <cell r="BB419">
            <v>4</v>
          </cell>
          <cell r="BC419">
            <v>2</v>
          </cell>
          <cell r="BD419">
            <v>3</v>
          </cell>
          <cell r="BE419">
            <v>3</v>
          </cell>
        </row>
        <row r="420">
          <cell r="A420" t="str">
            <v>552810000800006192</v>
          </cell>
          <cell r="B420">
            <v>552810000</v>
          </cell>
          <cell r="C420" t="str">
            <v>FLANGE DIFERENCIAL COMPLETA</v>
          </cell>
          <cell r="D420" t="str">
            <v>MECA</v>
          </cell>
          <cell r="E420">
            <v>1</v>
          </cell>
          <cell r="F420" t="str">
            <v>NO</v>
          </cell>
          <cell r="G420">
            <v>0.32</v>
          </cell>
          <cell r="H420" t="str">
            <v>Part Dump</v>
          </cell>
          <cell r="I420" t="str">
            <v>Galpão 9</v>
          </cell>
          <cell r="J420">
            <v>1800</v>
          </cell>
          <cell r="K420" t="str">
            <v>ATIVO</v>
          </cell>
          <cell r="L420"/>
          <cell r="M420" t="str">
            <v>Capital Circulante</v>
          </cell>
          <cell r="N420" t="str">
            <v>Sourcing</v>
          </cell>
          <cell r="O420">
            <v>50050</v>
          </cell>
          <cell r="P420">
            <v>800006192</v>
          </cell>
          <cell r="Q420" t="str">
            <v>METALKRAFT</v>
          </cell>
          <cell r="R420" t="str">
            <v>Quatro Barras</v>
          </cell>
          <cell r="S420" t="str">
            <v>PR</v>
          </cell>
          <cell r="T420" t="str">
            <v>Brasil</v>
          </cell>
          <cell r="U420">
            <v>1</v>
          </cell>
          <cell r="V420" t="str">
            <v>METALKRAFT-Quatro Barras--PR-FCA-MECA</v>
          </cell>
          <cell r="W420" t="str">
            <v>PR</v>
          </cell>
          <cell r="X420" t="str">
            <v>Brazil</v>
          </cell>
          <cell r="Y420" t="str">
            <v>Supplier from GEMAP</v>
          </cell>
          <cell r="Z420" t="str">
            <v>World Sourced Parts</v>
          </cell>
          <cell r="AA420">
            <v>0.09</v>
          </cell>
          <cell r="AB420">
            <v>0.09</v>
          </cell>
          <cell r="AC420">
            <v>0.4</v>
          </cell>
          <cell r="AD420">
            <v>0</v>
          </cell>
          <cell r="AE420">
            <v>0.22499999999999998</v>
          </cell>
          <cell r="AF420" t="str">
            <v/>
          </cell>
          <cell r="AG420" t="str">
            <v>Elog F</v>
          </cell>
          <cell r="AH420" t="str">
            <v>P122</v>
          </cell>
          <cell r="AI420">
            <v>450</v>
          </cell>
          <cell r="AJ420" t="str">
            <v>Elog F</v>
          </cell>
          <cell r="AK420"/>
          <cell r="AL420"/>
          <cell r="AM420"/>
          <cell r="AN420" t="str">
            <v>P122</v>
          </cell>
          <cell r="AO420">
            <v>0.8</v>
          </cell>
          <cell r="AP420">
            <v>1</v>
          </cell>
          <cell r="AQ420">
            <v>4</v>
          </cell>
          <cell r="AR420">
            <v>21</v>
          </cell>
          <cell r="AS420">
            <v>20</v>
          </cell>
          <cell r="AT420">
            <v>26</v>
          </cell>
          <cell r="AU420">
            <v>21</v>
          </cell>
          <cell r="AV420">
            <v>450</v>
          </cell>
          <cell r="AW420">
            <v>0.4</v>
          </cell>
          <cell r="AX420">
            <v>0.3</v>
          </cell>
          <cell r="AY420">
            <v>0.15</v>
          </cell>
          <cell r="AZ420" t="str">
            <v>YES</v>
          </cell>
          <cell r="BA420">
            <v>10</v>
          </cell>
          <cell r="BB420">
            <v>4</v>
          </cell>
          <cell r="BC420">
            <v>2</v>
          </cell>
          <cell r="BD420">
            <v>3</v>
          </cell>
          <cell r="BE420">
            <v>3.5</v>
          </cell>
        </row>
        <row r="421">
          <cell r="A421" t="str">
            <v>59999700800006463</v>
          </cell>
          <cell r="B421">
            <v>59999700</v>
          </cell>
          <cell r="C421" t="str">
            <v>GAIOLA DO ROLAMENTO (ENGR. 1 E</v>
          </cell>
          <cell r="D421" t="str">
            <v>MECA</v>
          </cell>
          <cell r="E421">
            <v>2</v>
          </cell>
          <cell r="F421" t="str">
            <v>NO</v>
          </cell>
          <cell r="G421">
            <v>0.04</v>
          </cell>
          <cell r="H421" t="str">
            <v>Part Dump</v>
          </cell>
          <cell r="I421" t="str">
            <v>Galpão 9</v>
          </cell>
          <cell r="J421">
            <v>5100</v>
          </cell>
          <cell r="K421" t="str">
            <v>ATIVO</v>
          </cell>
          <cell r="L421"/>
          <cell r="M421" t="str">
            <v>Capital Circulante</v>
          </cell>
          <cell r="N421" t="str">
            <v>Sourcing</v>
          </cell>
          <cell r="O421">
            <v>68265</v>
          </cell>
          <cell r="P421">
            <v>800006463</v>
          </cell>
          <cell r="Q421" t="str">
            <v>SCHAEFFLER</v>
          </cell>
          <cell r="R421" t="str">
            <v>Sorocaba</v>
          </cell>
          <cell r="S421" t="str">
            <v>SP</v>
          </cell>
          <cell r="T421" t="str">
            <v>Brasil</v>
          </cell>
          <cell r="U421">
            <v>1</v>
          </cell>
          <cell r="V421" t="str">
            <v>SCHAEFFLER-Sorocaba--SP-FCA-MECA</v>
          </cell>
          <cell r="W421" t="str">
            <v>SP</v>
          </cell>
          <cell r="X421" t="str">
            <v>Brazil</v>
          </cell>
          <cell r="Y421" t="str">
            <v>Supplier from GEMAP</v>
          </cell>
          <cell r="Z421" t="str">
            <v>World Sourced Parts</v>
          </cell>
          <cell r="AA421">
            <v>1.08</v>
          </cell>
          <cell r="AB421">
            <v>1.08</v>
          </cell>
          <cell r="AC421">
            <v>5</v>
          </cell>
          <cell r="AD421">
            <v>0</v>
          </cell>
          <cell r="AE421">
            <v>1.0799999999999998</v>
          </cell>
          <cell r="AF421" t="str">
            <v/>
          </cell>
          <cell r="AG421" t="str">
            <v>Elog F</v>
          </cell>
          <cell r="AH421" t="str">
            <v>TFH8</v>
          </cell>
          <cell r="AI421">
            <v>102</v>
          </cell>
          <cell r="AJ421" t="str">
            <v>Elog F</v>
          </cell>
          <cell r="AK421"/>
          <cell r="AL421"/>
          <cell r="AM421"/>
          <cell r="AN421" t="str">
            <v>TFH8</v>
          </cell>
          <cell r="AO421">
            <v>10</v>
          </cell>
          <cell r="AP421">
            <v>1</v>
          </cell>
          <cell r="AQ421">
            <v>4</v>
          </cell>
          <cell r="AR421">
            <v>18</v>
          </cell>
          <cell r="AS421">
            <v>220</v>
          </cell>
          <cell r="AT421">
            <v>28</v>
          </cell>
          <cell r="AU421">
            <v>280</v>
          </cell>
          <cell r="AV421">
            <v>102</v>
          </cell>
          <cell r="AW421">
            <v>0.4</v>
          </cell>
          <cell r="AX421">
            <v>0.3</v>
          </cell>
          <cell r="AY421">
            <v>0.15</v>
          </cell>
          <cell r="AZ421" t="str">
            <v>YES</v>
          </cell>
          <cell r="BA421">
            <v>10</v>
          </cell>
          <cell r="BB421">
            <v>5</v>
          </cell>
          <cell r="BC421">
            <v>2</v>
          </cell>
          <cell r="BD421">
            <v>3</v>
          </cell>
          <cell r="BE421">
            <v>3</v>
          </cell>
        </row>
        <row r="422">
          <cell r="A422" t="str">
            <v>552417680800000094</v>
          </cell>
          <cell r="B422">
            <v>552417680</v>
          </cell>
          <cell r="C422" t="str">
            <v>GARFO COMANDO 1/2A VELOCIDADE</v>
          </cell>
          <cell r="D422" t="str">
            <v>MECA</v>
          </cell>
          <cell r="E422">
            <v>1</v>
          </cell>
          <cell r="F422" t="str">
            <v>NO</v>
          </cell>
          <cell r="G422">
            <v>0.32500000000000001</v>
          </cell>
          <cell r="H422" t="str">
            <v>Eper</v>
          </cell>
          <cell r="I422" t="str">
            <v>Galpão 9</v>
          </cell>
          <cell r="J422">
            <v>0</v>
          </cell>
          <cell r="K422" t="str">
            <v>ATIVO</v>
          </cell>
          <cell r="L422"/>
          <cell r="M422" t="str">
            <v>Capital Circulante</v>
          </cell>
          <cell r="N422" t="str">
            <v>Sourcing</v>
          </cell>
          <cell r="O422">
            <v>1283</v>
          </cell>
          <cell r="P422">
            <v>800000094</v>
          </cell>
          <cell r="Q422" t="str">
            <v>FIAT AUTO ARGENTINA</v>
          </cell>
          <cell r="R422" t="str">
            <v>Cordoba</v>
          </cell>
          <cell r="S422" t="str">
            <v>03</v>
          </cell>
          <cell r="T422" t="str">
            <v>Argentina</v>
          </cell>
          <cell r="U422">
            <v>1</v>
          </cell>
          <cell r="V422" t="str">
            <v>FIAT AUTO ARGENTINA-OUT-Argentina-OUT-MECA</v>
          </cell>
          <cell r="W422" t="str">
            <v>OUT</v>
          </cell>
          <cell r="X422" t="str">
            <v>Outside of Brazil</v>
          </cell>
          <cell r="Y422" t="str">
            <v>Supplier from GEMAP</v>
          </cell>
          <cell r="Z422" t="str">
            <v>World Sourced Parts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 t="str">
            <v/>
          </cell>
          <cell r="AG422" t="str">
            <v>Similarity same part</v>
          </cell>
          <cell r="AH422" t="str">
            <v>TGKQ</v>
          </cell>
          <cell r="AI422">
            <v>18</v>
          </cell>
          <cell r="AJ422" t="str">
            <v>Similarity same part</v>
          </cell>
          <cell r="AK422"/>
          <cell r="AL422"/>
          <cell r="AM422"/>
          <cell r="AN422" t="str">
            <v>TGKQ</v>
          </cell>
          <cell r="AO422">
            <v>0</v>
          </cell>
          <cell r="AP422">
            <v>1</v>
          </cell>
          <cell r="AQ422">
            <v>4</v>
          </cell>
          <cell r="AR422">
            <v>0</v>
          </cell>
          <cell r="AS422" t="b">
            <v>0</v>
          </cell>
          <cell r="AT422">
            <v>0</v>
          </cell>
          <cell r="AU422" t="b">
            <v>0</v>
          </cell>
          <cell r="AV422">
            <v>18</v>
          </cell>
          <cell r="AW422">
            <v>0.4</v>
          </cell>
          <cell r="AX422">
            <v>0.3</v>
          </cell>
          <cell r="AY422">
            <v>0.15</v>
          </cell>
          <cell r="AZ422" t="str">
            <v>YES</v>
          </cell>
          <cell r="BA422">
            <v>10</v>
          </cell>
          <cell r="BB422">
            <v>8</v>
          </cell>
          <cell r="BC422">
            <v>2</v>
          </cell>
          <cell r="BD422">
            <v>3</v>
          </cell>
          <cell r="BE422">
            <v>3.5</v>
          </cell>
        </row>
        <row r="423">
          <cell r="A423" t="str">
            <v>552594720800009076</v>
          </cell>
          <cell r="B423">
            <v>552594720</v>
          </cell>
          <cell r="C423" t="str">
            <v>GARFO COMANDO 1/2A VELOCIDADE</v>
          </cell>
          <cell r="D423" t="str">
            <v>MECA</v>
          </cell>
          <cell r="E423">
            <v>1</v>
          </cell>
          <cell r="F423" t="str">
            <v>NO</v>
          </cell>
          <cell r="G423">
            <v>0.25</v>
          </cell>
          <cell r="H423" t="str">
            <v>Part Dump</v>
          </cell>
          <cell r="I423" t="str">
            <v>Galpão 9</v>
          </cell>
          <cell r="J423">
            <v>2700</v>
          </cell>
          <cell r="K423" t="str">
            <v>ATIVO</v>
          </cell>
          <cell r="L423"/>
          <cell r="M423" t="str">
            <v>Capital Circulante</v>
          </cell>
          <cell r="N423" t="str">
            <v>Sourcing</v>
          </cell>
          <cell r="O423">
            <v>19807</v>
          </cell>
          <cell r="P423">
            <v>800009076</v>
          </cell>
          <cell r="Q423" t="str">
            <v>AUTOMETAL</v>
          </cell>
          <cell r="R423" t="str">
            <v>Taubate</v>
          </cell>
          <cell r="S423" t="str">
            <v>SP</v>
          </cell>
          <cell r="T423" t="str">
            <v>Brasil</v>
          </cell>
          <cell r="U423">
            <v>1</v>
          </cell>
          <cell r="V423" t="str">
            <v>AUTOMETAL-Taubate--SP-FCA-MECA</v>
          </cell>
          <cell r="W423" t="str">
            <v>SP</v>
          </cell>
          <cell r="X423" t="str">
            <v>Brazil</v>
          </cell>
          <cell r="Y423" t="str">
            <v>Supplier from GEMAP</v>
          </cell>
          <cell r="Z423" t="str">
            <v>World Sourced Parts</v>
          </cell>
          <cell r="AA423">
            <v>3.0374999999999996</v>
          </cell>
          <cell r="AB423">
            <v>3.0374999999999996</v>
          </cell>
          <cell r="AC423">
            <v>15</v>
          </cell>
          <cell r="AD423">
            <v>0</v>
          </cell>
          <cell r="AE423">
            <v>3.0374999999999996</v>
          </cell>
          <cell r="AF423" t="str">
            <v/>
          </cell>
          <cell r="AG423" t="str">
            <v>Elog F</v>
          </cell>
          <cell r="AH423" t="str">
            <v>TGKQ</v>
          </cell>
          <cell r="AI423">
            <v>18</v>
          </cell>
          <cell r="AJ423" t="str">
            <v>Elog F</v>
          </cell>
          <cell r="AK423"/>
          <cell r="AL423"/>
          <cell r="AM423"/>
          <cell r="AN423" t="str">
            <v>TGKQ</v>
          </cell>
          <cell r="AO423">
            <v>30</v>
          </cell>
          <cell r="AP423">
            <v>1</v>
          </cell>
          <cell r="AQ423">
            <v>4</v>
          </cell>
          <cell r="AR423">
            <v>18</v>
          </cell>
          <cell r="AS423">
            <v>660</v>
          </cell>
          <cell r="AT423">
            <v>28</v>
          </cell>
          <cell r="AU423">
            <v>840</v>
          </cell>
          <cell r="AV423">
            <v>18</v>
          </cell>
          <cell r="AW423">
            <v>0.4</v>
          </cell>
          <cell r="AX423">
            <v>0.3</v>
          </cell>
          <cell r="AY423">
            <v>0.15</v>
          </cell>
          <cell r="AZ423" t="str">
            <v>YES</v>
          </cell>
          <cell r="BA423">
            <v>10</v>
          </cell>
          <cell r="BB423">
            <v>8</v>
          </cell>
          <cell r="BC423">
            <v>2</v>
          </cell>
          <cell r="BD423">
            <v>3</v>
          </cell>
          <cell r="BE423">
            <v>3.5</v>
          </cell>
        </row>
        <row r="424">
          <cell r="A424" t="str">
            <v>552417690800000094</v>
          </cell>
          <cell r="B424">
            <v>552417690</v>
          </cell>
          <cell r="C424" t="str">
            <v>GARFO COMANDO 3/4A VELOCIDADE</v>
          </cell>
          <cell r="D424" t="str">
            <v>MECA</v>
          </cell>
          <cell r="E424">
            <v>1</v>
          </cell>
          <cell r="F424" t="str">
            <v>NO</v>
          </cell>
          <cell r="G424">
            <v>0.255</v>
          </cell>
          <cell r="H424" t="str">
            <v>Eper</v>
          </cell>
          <cell r="I424" t="str">
            <v>Galpão 9</v>
          </cell>
          <cell r="J424">
            <v>0</v>
          </cell>
          <cell r="K424" t="str">
            <v>ATIVO</v>
          </cell>
          <cell r="L424"/>
          <cell r="M424" t="str">
            <v>Capital Circulante</v>
          </cell>
          <cell r="N424" t="str">
            <v>Sourcing</v>
          </cell>
          <cell r="O424">
            <v>1283</v>
          </cell>
          <cell r="P424">
            <v>800000094</v>
          </cell>
          <cell r="Q424" t="str">
            <v>FIAT AUTO ARGENTINA</v>
          </cell>
          <cell r="R424" t="str">
            <v>Cordoba</v>
          </cell>
          <cell r="S424" t="str">
            <v>03</v>
          </cell>
          <cell r="T424" t="str">
            <v>Argentina</v>
          </cell>
          <cell r="U424">
            <v>1</v>
          </cell>
          <cell r="V424" t="str">
            <v>FIAT AUTO ARGENTINA-OUT-Argentina-OUT-MECA</v>
          </cell>
          <cell r="W424" t="str">
            <v>OUT</v>
          </cell>
          <cell r="X424" t="str">
            <v>Outside of Brazil</v>
          </cell>
          <cell r="Y424" t="str">
            <v>Supplier from GEMAP</v>
          </cell>
          <cell r="Z424" t="str">
            <v>World Sourced Parts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 t="str">
            <v/>
          </cell>
          <cell r="AG424" t="str">
            <v>Similarity same part</v>
          </cell>
          <cell r="AH424" t="str">
            <v>TGKS</v>
          </cell>
          <cell r="AI424">
            <v>900</v>
          </cell>
          <cell r="AJ424" t="str">
            <v>Similarity same part</v>
          </cell>
          <cell r="AK424"/>
          <cell r="AL424"/>
          <cell r="AM424"/>
          <cell r="AN424" t="str">
            <v>TGKS</v>
          </cell>
          <cell r="AO424">
            <v>0</v>
          </cell>
          <cell r="AP424">
            <v>1</v>
          </cell>
          <cell r="AQ424">
            <v>4</v>
          </cell>
          <cell r="AR424">
            <v>0</v>
          </cell>
          <cell r="AS424" t="b">
            <v>0</v>
          </cell>
          <cell r="AT424">
            <v>0</v>
          </cell>
          <cell r="AU424" t="b">
            <v>0</v>
          </cell>
          <cell r="AV424">
            <v>900</v>
          </cell>
          <cell r="AW424">
            <v>1.2</v>
          </cell>
          <cell r="AX424">
            <v>1</v>
          </cell>
          <cell r="AY424">
            <v>0.01</v>
          </cell>
          <cell r="AZ424" t="str">
            <v>NO</v>
          </cell>
          <cell r="BA424" t="str">
            <v/>
          </cell>
          <cell r="BB424" t="str">
            <v/>
          </cell>
          <cell r="BC424">
            <v>0</v>
          </cell>
          <cell r="BD424">
            <v>0</v>
          </cell>
          <cell r="BE424">
            <v>1.5</v>
          </cell>
        </row>
        <row r="425">
          <cell r="A425" t="str">
            <v>552594730800009076</v>
          </cell>
          <cell r="B425">
            <v>552594730</v>
          </cell>
          <cell r="C425" t="str">
            <v>GARFO COMANDO 3/4A VELOCIDADE</v>
          </cell>
          <cell r="D425" t="str">
            <v>MECA</v>
          </cell>
          <cell r="E425">
            <v>1</v>
          </cell>
          <cell r="F425" t="str">
            <v>NO</v>
          </cell>
          <cell r="G425">
            <v>0.2</v>
          </cell>
          <cell r="H425" t="str">
            <v>Part Dump</v>
          </cell>
          <cell r="I425" t="str">
            <v>Galpão 9</v>
          </cell>
          <cell r="J425">
            <v>2700</v>
          </cell>
          <cell r="K425" t="str">
            <v>ATIVO</v>
          </cell>
          <cell r="L425"/>
          <cell r="M425" t="str">
            <v>Capital Circulante</v>
          </cell>
          <cell r="N425" t="str">
            <v>Sourcing</v>
          </cell>
          <cell r="O425">
            <v>19807</v>
          </cell>
          <cell r="P425">
            <v>800009076</v>
          </cell>
          <cell r="Q425" t="str">
            <v>AUTOMETAL</v>
          </cell>
          <cell r="R425" t="str">
            <v>Taubate</v>
          </cell>
          <cell r="S425" t="str">
            <v>SP</v>
          </cell>
          <cell r="T425" t="str">
            <v>Brasil</v>
          </cell>
          <cell r="U425">
            <v>1</v>
          </cell>
          <cell r="V425" t="str">
            <v>AUTOMETAL-Taubate--SP-FCA-MECA</v>
          </cell>
          <cell r="W425" t="str">
            <v>SP</v>
          </cell>
          <cell r="X425" t="str">
            <v>Brazil</v>
          </cell>
          <cell r="Y425" t="str">
            <v>Supplier from GEMAP</v>
          </cell>
          <cell r="Z425" t="str">
            <v>World Sourced Parts</v>
          </cell>
          <cell r="AA425">
            <v>3.0374999999999996</v>
          </cell>
          <cell r="AB425">
            <v>3.0374999999999996</v>
          </cell>
          <cell r="AC425">
            <v>15</v>
          </cell>
          <cell r="AD425">
            <v>0</v>
          </cell>
          <cell r="AE425">
            <v>3.0374999999999996</v>
          </cell>
          <cell r="AF425" t="str">
            <v/>
          </cell>
          <cell r="AG425" t="str">
            <v>Elog F</v>
          </cell>
          <cell r="AH425" t="str">
            <v>TGKQ</v>
          </cell>
          <cell r="AI425">
            <v>18</v>
          </cell>
          <cell r="AJ425" t="str">
            <v>Elog F</v>
          </cell>
          <cell r="AK425"/>
          <cell r="AL425"/>
          <cell r="AM425"/>
          <cell r="AN425" t="str">
            <v>TGKQ</v>
          </cell>
          <cell r="AO425">
            <v>30</v>
          </cell>
          <cell r="AP425">
            <v>1</v>
          </cell>
          <cell r="AQ425">
            <v>4</v>
          </cell>
          <cell r="AR425">
            <v>18</v>
          </cell>
          <cell r="AS425">
            <v>660</v>
          </cell>
          <cell r="AT425">
            <v>28</v>
          </cell>
          <cell r="AU425">
            <v>840</v>
          </cell>
          <cell r="AV425">
            <v>18</v>
          </cell>
          <cell r="AW425">
            <v>0.4</v>
          </cell>
          <cell r="AX425">
            <v>0.3</v>
          </cell>
          <cell r="AY425">
            <v>0.15</v>
          </cell>
          <cell r="AZ425" t="str">
            <v>YES</v>
          </cell>
          <cell r="BA425">
            <v>10</v>
          </cell>
          <cell r="BB425">
            <v>8</v>
          </cell>
          <cell r="BC425">
            <v>2</v>
          </cell>
          <cell r="BD425">
            <v>3</v>
          </cell>
          <cell r="BE425">
            <v>3.5</v>
          </cell>
        </row>
        <row r="426">
          <cell r="A426" t="str">
            <v>552044480800006383</v>
          </cell>
          <cell r="B426">
            <v>552044480</v>
          </cell>
          <cell r="C426" t="str">
            <v>GARFO COMANDO 5A VELOCIDADE</v>
          </cell>
          <cell r="D426" t="str">
            <v>MECA</v>
          </cell>
          <cell r="E426">
            <v>1</v>
          </cell>
          <cell r="F426" t="str">
            <v>NO</v>
          </cell>
          <cell r="G426">
            <v>0.16</v>
          </cell>
          <cell r="H426" t="str">
            <v>Part Dump</v>
          </cell>
          <cell r="I426" t="str">
            <v>Galpão 9</v>
          </cell>
          <cell r="J426">
            <v>0</v>
          </cell>
          <cell r="K426" t="str">
            <v>ATIVO</v>
          </cell>
          <cell r="L426"/>
          <cell r="M426" t="str">
            <v>Capital Circulante</v>
          </cell>
          <cell r="N426" t="str">
            <v>Sourcing</v>
          </cell>
          <cell r="O426">
            <v>63192</v>
          </cell>
          <cell r="P426">
            <v>800006383</v>
          </cell>
          <cell r="Q426" t="str">
            <v>RCN</v>
          </cell>
          <cell r="R426" t="str">
            <v>Sao Paulo</v>
          </cell>
          <cell r="S426" t="str">
            <v>SP</v>
          </cell>
          <cell r="T426" t="str">
            <v>Brasil</v>
          </cell>
          <cell r="U426">
            <v>1</v>
          </cell>
          <cell r="V426" t="str">
            <v>RCN-Sao Paulo--SP-FCA-MECA</v>
          </cell>
          <cell r="W426" t="str">
            <v>SP</v>
          </cell>
          <cell r="X426" t="str">
            <v>Brazil</v>
          </cell>
          <cell r="Y426" t="str">
            <v>Supplier from GEMAP</v>
          </cell>
          <cell r="Z426" t="str">
            <v>World Sourced Parts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 t="str">
            <v/>
          </cell>
          <cell r="AG426" t="str">
            <v>Elog F</v>
          </cell>
          <cell r="AH426" t="str">
            <v>P07</v>
          </cell>
          <cell r="AI426">
            <v>45</v>
          </cell>
          <cell r="AJ426" t="str">
            <v>Elog F</v>
          </cell>
          <cell r="AK426"/>
          <cell r="AL426"/>
          <cell r="AM426"/>
          <cell r="AN426" t="str">
            <v>P07</v>
          </cell>
          <cell r="AO426">
            <v>0</v>
          </cell>
          <cell r="AP426">
            <v>1</v>
          </cell>
          <cell r="AQ426">
            <v>4</v>
          </cell>
          <cell r="AR426">
            <v>18</v>
          </cell>
          <cell r="AS426">
            <v>0</v>
          </cell>
          <cell r="AT426">
            <v>28</v>
          </cell>
          <cell r="AU426">
            <v>0</v>
          </cell>
          <cell r="AV426">
            <v>45</v>
          </cell>
          <cell r="AW426">
            <v>0.4</v>
          </cell>
          <cell r="AX426">
            <v>0.3</v>
          </cell>
          <cell r="AY426">
            <v>0.15</v>
          </cell>
          <cell r="AZ426" t="str">
            <v>YES</v>
          </cell>
          <cell r="BA426">
            <v>10</v>
          </cell>
          <cell r="BB426">
            <v>5</v>
          </cell>
          <cell r="BC426">
            <v>2</v>
          </cell>
          <cell r="BD426">
            <v>3</v>
          </cell>
          <cell r="BE426">
            <v>3.5</v>
          </cell>
        </row>
        <row r="427">
          <cell r="A427" t="str">
            <v>552044490800006383</v>
          </cell>
          <cell r="B427">
            <v>552044490</v>
          </cell>
          <cell r="C427" t="str">
            <v>GARFO COMANDO 5A VELOCIDADE</v>
          </cell>
          <cell r="D427" t="str">
            <v>MECA</v>
          </cell>
          <cell r="E427">
            <v>1</v>
          </cell>
          <cell r="F427" t="str">
            <v>NO</v>
          </cell>
          <cell r="G427">
            <v>0.16</v>
          </cell>
          <cell r="H427" t="str">
            <v>Part Dump</v>
          </cell>
          <cell r="I427" t="str">
            <v>Galpão 9</v>
          </cell>
          <cell r="J427">
            <v>0</v>
          </cell>
          <cell r="K427" t="str">
            <v>ATIVO</v>
          </cell>
          <cell r="L427"/>
          <cell r="M427" t="str">
            <v>Capital Circulante</v>
          </cell>
          <cell r="N427" t="str">
            <v>Sourcing</v>
          </cell>
          <cell r="O427">
            <v>63192</v>
          </cell>
          <cell r="P427">
            <v>800006383</v>
          </cell>
          <cell r="Q427" t="str">
            <v>RCN</v>
          </cell>
          <cell r="R427" t="str">
            <v>Sao Paulo</v>
          </cell>
          <cell r="S427" t="str">
            <v>SP</v>
          </cell>
          <cell r="T427" t="str">
            <v>Brasil</v>
          </cell>
          <cell r="U427">
            <v>1</v>
          </cell>
          <cell r="V427" t="str">
            <v>RCN-Sao Paulo--SP-FCA-MECA</v>
          </cell>
          <cell r="W427" t="str">
            <v>SP</v>
          </cell>
          <cell r="X427" t="str">
            <v>Brazil</v>
          </cell>
          <cell r="Y427" t="str">
            <v>Supplier from GEMAP</v>
          </cell>
          <cell r="Z427" t="str">
            <v>World Sourced Parts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 t="str">
            <v/>
          </cell>
          <cell r="AG427" t="str">
            <v>Elog F</v>
          </cell>
          <cell r="AH427" t="str">
            <v>TFCP</v>
          </cell>
          <cell r="AI427">
            <v>45</v>
          </cell>
          <cell r="AJ427" t="str">
            <v>Elog F</v>
          </cell>
          <cell r="AK427"/>
          <cell r="AL427"/>
          <cell r="AM427"/>
          <cell r="AN427" t="str">
            <v>TFCP</v>
          </cell>
          <cell r="AO427">
            <v>0</v>
          </cell>
          <cell r="AP427">
            <v>1</v>
          </cell>
          <cell r="AQ427">
            <v>4</v>
          </cell>
          <cell r="AR427">
            <v>18</v>
          </cell>
          <cell r="AS427">
            <v>0</v>
          </cell>
          <cell r="AT427">
            <v>28</v>
          </cell>
          <cell r="AU427">
            <v>0</v>
          </cell>
          <cell r="AV427">
            <v>45</v>
          </cell>
          <cell r="AW427">
            <v>0.4</v>
          </cell>
          <cell r="AX427">
            <v>0.3</v>
          </cell>
          <cell r="AY427">
            <v>0.15</v>
          </cell>
          <cell r="AZ427" t="str">
            <v>YES</v>
          </cell>
          <cell r="BA427">
            <v>4</v>
          </cell>
          <cell r="BB427">
            <v>10</v>
          </cell>
          <cell r="BC427">
            <v>2</v>
          </cell>
          <cell r="BD427">
            <v>3</v>
          </cell>
          <cell r="BE427">
            <v>1.5</v>
          </cell>
        </row>
        <row r="428">
          <cell r="A428" t="str">
            <v>662211000800000027</v>
          </cell>
          <cell r="B428">
            <v>662211000</v>
          </cell>
          <cell r="C428" t="str">
            <v>GRAXA I MR3 FIAT LUBRIFICANTI</v>
          </cell>
          <cell r="D428" t="str">
            <v>MECA</v>
          </cell>
          <cell r="E428">
            <v>1E-3</v>
          </cell>
          <cell r="F428" t="str">
            <v>NO</v>
          </cell>
          <cell r="G428">
            <v>1E-4</v>
          </cell>
          <cell r="H428" t="str">
            <v>Part Dump</v>
          </cell>
          <cell r="I428" t="str">
            <v>Galpão 9</v>
          </cell>
          <cell r="J428">
            <v>0</v>
          </cell>
          <cell r="K428" t="str">
            <v>ATIVO</v>
          </cell>
          <cell r="L428"/>
          <cell r="M428" t="str">
            <v>Capital Circulante</v>
          </cell>
          <cell r="N428" t="str">
            <v>Special</v>
          </cell>
          <cell r="O428">
            <v>1041</v>
          </cell>
          <cell r="P428">
            <v>800000027</v>
          </cell>
          <cell r="Q428" t="str">
            <v>PETRONAS LUBRIF</v>
          </cell>
          <cell r="R428" t="str">
            <v>Betim</v>
          </cell>
          <cell r="S428" t="str">
            <v>MG</v>
          </cell>
          <cell r="T428" t="str">
            <v>Brasil</v>
          </cell>
          <cell r="U428">
            <v>1</v>
          </cell>
          <cell r="V428" t="str">
            <v>PETRONAS LUBRIF-OUT-Special-DDP-MECA</v>
          </cell>
          <cell r="W428" t="str">
            <v>OUT</v>
          </cell>
          <cell r="X428" t="str">
            <v>OUT</v>
          </cell>
          <cell r="Y428" t="str">
            <v>Supplier from GEMAP</v>
          </cell>
          <cell r="Z428" t="str">
            <v>Special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 t="str">
            <v/>
          </cell>
          <cell r="AG428">
            <v>0</v>
          </cell>
          <cell r="AH428"/>
          <cell r="AI428"/>
          <cell r="AJ428"/>
          <cell r="AK428"/>
          <cell r="AL428"/>
          <cell r="AM428"/>
          <cell r="AN428">
            <v>0</v>
          </cell>
          <cell r="AO428">
            <v>0</v>
          </cell>
          <cell r="AP428">
            <v>1</v>
          </cell>
          <cell r="AQ428">
            <v>4</v>
          </cell>
          <cell r="AR428">
            <v>0</v>
          </cell>
          <cell r="AS428" t="b">
            <v>0</v>
          </cell>
          <cell r="AT428">
            <v>0</v>
          </cell>
          <cell r="AU428" t="b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 t="str">
            <v>NO</v>
          </cell>
          <cell r="BA428" t="str">
            <v/>
          </cell>
          <cell r="BB428" t="str">
            <v/>
          </cell>
          <cell r="BC428">
            <v>0</v>
          </cell>
          <cell r="BD428">
            <v>0</v>
          </cell>
          <cell r="BE428">
            <v>0</v>
          </cell>
        </row>
        <row r="429">
          <cell r="A429" t="str">
            <v>661930000800000027</v>
          </cell>
          <cell r="B429">
            <v>661930000</v>
          </cell>
          <cell r="C429" t="str">
            <v>GRAXA PG 21</v>
          </cell>
          <cell r="D429" t="str">
            <v>MECA</v>
          </cell>
          <cell r="E429">
            <v>3.0000000000000001E-3</v>
          </cell>
          <cell r="F429" t="str">
            <v>NO</v>
          </cell>
          <cell r="G429">
            <v>1E-4</v>
          </cell>
          <cell r="H429" t="str">
            <v>Part Dump</v>
          </cell>
          <cell r="I429" t="str">
            <v>Galpão 9</v>
          </cell>
          <cell r="J429">
            <v>0</v>
          </cell>
          <cell r="K429" t="str">
            <v>ATIVO</v>
          </cell>
          <cell r="L429"/>
          <cell r="M429" t="str">
            <v>Capital Circulante</v>
          </cell>
          <cell r="N429" t="str">
            <v>Special</v>
          </cell>
          <cell r="O429">
            <v>1041</v>
          </cell>
          <cell r="P429">
            <v>800000027</v>
          </cell>
          <cell r="Q429" t="str">
            <v>PETRONAS LUBRIF</v>
          </cell>
          <cell r="R429" t="str">
            <v>Betim</v>
          </cell>
          <cell r="S429" t="str">
            <v>MG</v>
          </cell>
          <cell r="T429" t="str">
            <v>Brasil</v>
          </cell>
          <cell r="U429">
            <v>1</v>
          </cell>
          <cell r="V429" t="str">
            <v>PETRONAS LUBRIF-OUT-Special-DDP-MECA</v>
          </cell>
          <cell r="W429" t="str">
            <v>OUT</v>
          </cell>
          <cell r="X429" t="str">
            <v>OUT</v>
          </cell>
          <cell r="Y429" t="str">
            <v>Supplier from GEMAP</v>
          </cell>
          <cell r="Z429" t="str">
            <v>Special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 t="str">
            <v/>
          </cell>
          <cell r="AG429">
            <v>0</v>
          </cell>
          <cell r="AH429"/>
          <cell r="AI429"/>
          <cell r="AJ429"/>
          <cell r="AK429"/>
          <cell r="AL429"/>
          <cell r="AM429"/>
          <cell r="AN429">
            <v>0</v>
          </cell>
          <cell r="AO429">
            <v>0</v>
          </cell>
          <cell r="AP429">
            <v>1</v>
          </cell>
          <cell r="AQ429">
            <v>4</v>
          </cell>
          <cell r="AR429">
            <v>0</v>
          </cell>
          <cell r="AS429" t="b">
            <v>0</v>
          </cell>
          <cell r="AT429">
            <v>0</v>
          </cell>
          <cell r="AU429" t="b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 t="str">
            <v>NO</v>
          </cell>
          <cell r="BA429" t="str">
            <v/>
          </cell>
          <cell r="BB429" t="str">
            <v/>
          </cell>
          <cell r="BC429">
            <v>0</v>
          </cell>
          <cell r="BD429">
            <v>0</v>
          </cell>
          <cell r="BE429">
            <v>0</v>
          </cell>
        </row>
        <row r="430">
          <cell r="A430" t="str">
            <v>661912110800000027</v>
          </cell>
          <cell r="B430">
            <v>661912110</v>
          </cell>
          <cell r="C430" t="str">
            <v>GRAXA TUTELA MRM/2L</v>
          </cell>
          <cell r="D430" t="str">
            <v>MECA</v>
          </cell>
          <cell r="E430">
            <v>2E-3</v>
          </cell>
          <cell r="F430" t="str">
            <v>NO</v>
          </cell>
          <cell r="G430">
            <v>1E-4</v>
          </cell>
          <cell r="H430" t="str">
            <v>Part Dump</v>
          </cell>
          <cell r="I430"/>
          <cell r="J430">
            <v>0</v>
          </cell>
          <cell r="K430" t="str">
            <v>ATIVO</v>
          </cell>
          <cell r="L430"/>
          <cell r="M430" t="str">
            <v>Capital Circulante</v>
          </cell>
          <cell r="N430" t="str">
            <v>Special</v>
          </cell>
          <cell r="O430">
            <v>1041</v>
          </cell>
          <cell r="P430">
            <v>800000027</v>
          </cell>
          <cell r="Q430" t="str">
            <v>PETRONAS LUBRIF</v>
          </cell>
          <cell r="R430" t="str">
            <v>Betim</v>
          </cell>
          <cell r="S430" t="str">
            <v>MG</v>
          </cell>
          <cell r="T430" t="str">
            <v>Brasil</v>
          </cell>
          <cell r="U430">
            <v>1</v>
          </cell>
          <cell r="V430" t="str">
            <v>PETRONAS LUBRIF-OUT-Special-DDP-MECA</v>
          </cell>
          <cell r="W430" t="str">
            <v>OUT</v>
          </cell>
          <cell r="X430" t="str">
            <v>OUT</v>
          </cell>
          <cell r="Y430" t="str">
            <v>Supplier from GEMAP</v>
          </cell>
          <cell r="Z430" t="str">
            <v>Special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 t="str">
            <v/>
          </cell>
          <cell r="AG430">
            <v>0</v>
          </cell>
          <cell r="AH430"/>
          <cell r="AI430"/>
          <cell r="AJ430"/>
          <cell r="AK430"/>
          <cell r="AL430"/>
          <cell r="AM430"/>
          <cell r="AN430">
            <v>0</v>
          </cell>
          <cell r="AO430">
            <v>0</v>
          </cell>
          <cell r="AP430">
            <v>1</v>
          </cell>
          <cell r="AQ430">
            <v>4</v>
          </cell>
          <cell r="AR430">
            <v>0</v>
          </cell>
          <cell r="AS430" t="b">
            <v>0</v>
          </cell>
          <cell r="AT430">
            <v>0</v>
          </cell>
          <cell r="AU430" t="b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 t="str">
            <v>NO</v>
          </cell>
          <cell r="BA430" t="str">
            <v/>
          </cell>
          <cell r="BB430" t="str">
            <v/>
          </cell>
          <cell r="BC430">
            <v>0</v>
          </cell>
          <cell r="BD430">
            <v>0</v>
          </cell>
          <cell r="BE430">
            <v>0</v>
          </cell>
        </row>
        <row r="431">
          <cell r="A431" t="str">
            <v>552849890800005740</v>
          </cell>
          <cell r="B431">
            <v>552849890</v>
          </cell>
          <cell r="C431" t="str">
            <v>GUARNICAO DO EIXO VIRABREQUIM</v>
          </cell>
          <cell r="D431" t="str">
            <v>FIRE/GSE</v>
          </cell>
          <cell r="E431">
            <v>2</v>
          </cell>
          <cell r="F431" t="str">
            <v>NO</v>
          </cell>
          <cell r="G431">
            <v>2.8000000000000001E-2</v>
          </cell>
          <cell r="H431" t="str">
            <v>Part Dump</v>
          </cell>
          <cell r="I431" t="str">
            <v>Galpão 9</v>
          </cell>
          <cell r="J431">
            <v>1080</v>
          </cell>
          <cell r="K431" t="str">
            <v>ATIVO</v>
          </cell>
          <cell r="L431"/>
          <cell r="M431" t="str">
            <v>Capital Circulante</v>
          </cell>
          <cell r="N431" t="str">
            <v>Sourcing</v>
          </cell>
          <cell r="O431">
            <v>23480</v>
          </cell>
          <cell r="P431">
            <v>800005740</v>
          </cell>
          <cell r="Q431" t="str">
            <v>HBA</v>
          </cell>
          <cell r="R431" t="str">
            <v>Monte Alto</v>
          </cell>
          <cell r="S431" t="str">
            <v>SP</v>
          </cell>
          <cell r="T431" t="str">
            <v>Brasil</v>
          </cell>
          <cell r="U431">
            <v>1</v>
          </cell>
          <cell r="V431" t="str">
            <v>HBA-Monte Alto--SP-FCA-FIRE/GSE</v>
          </cell>
          <cell r="W431" t="str">
            <v>SP</v>
          </cell>
          <cell r="X431" t="str">
            <v>Brazil</v>
          </cell>
          <cell r="Y431" t="str">
            <v>Supplier from GEMAP</v>
          </cell>
          <cell r="Z431" t="str">
            <v>World Sourced Parts</v>
          </cell>
          <cell r="AA431">
            <v>0.216</v>
          </cell>
          <cell r="AB431">
            <v>0.216</v>
          </cell>
          <cell r="AC431">
            <v>0.6</v>
          </cell>
          <cell r="AD431">
            <v>0</v>
          </cell>
          <cell r="AE431">
            <v>0.25318681318681319</v>
          </cell>
          <cell r="AF431" t="str">
            <v/>
          </cell>
          <cell r="AG431" t="str">
            <v>Elog F</v>
          </cell>
          <cell r="AH431" t="str">
            <v>T148</v>
          </cell>
          <cell r="AI431">
            <v>180</v>
          </cell>
          <cell r="AJ431" t="str">
            <v>Elog F</v>
          </cell>
          <cell r="AK431"/>
          <cell r="AL431"/>
          <cell r="AM431"/>
          <cell r="AN431" t="str">
            <v>T148</v>
          </cell>
          <cell r="AO431">
            <v>1.2</v>
          </cell>
          <cell r="AP431">
            <v>1</v>
          </cell>
          <cell r="AQ431">
            <v>4</v>
          </cell>
          <cell r="AR431">
            <v>18</v>
          </cell>
          <cell r="AS431">
            <v>27</v>
          </cell>
          <cell r="AT431">
            <v>28</v>
          </cell>
          <cell r="AU431">
            <v>34</v>
          </cell>
          <cell r="AV431">
            <v>180</v>
          </cell>
          <cell r="AW431">
            <v>0.4</v>
          </cell>
          <cell r="AX431">
            <v>0.3</v>
          </cell>
          <cell r="AY431">
            <v>0.15</v>
          </cell>
          <cell r="AZ431" t="str">
            <v>YES</v>
          </cell>
          <cell r="BA431">
            <v>10</v>
          </cell>
          <cell r="BB431">
            <v>1</v>
          </cell>
          <cell r="BC431">
            <v>2</v>
          </cell>
          <cell r="BD431">
            <v>3</v>
          </cell>
          <cell r="BE431">
            <v>3.5</v>
          </cell>
        </row>
        <row r="432">
          <cell r="A432" t="str">
            <v>102980600800031340</v>
          </cell>
          <cell r="B432">
            <v>102980600</v>
          </cell>
          <cell r="C432" t="str">
            <v>GUARNICAO SECAO RETANGULAR 8 X</v>
          </cell>
          <cell r="D432" t="str">
            <v>MECA</v>
          </cell>
          <cell r="E432">
            <v>1</v>
          </cell>
          <cell r="F432" t="str">
            <v>NO</v>
          </cell>
          <cell r="G432">
            <v>3.0000000000000001E-3</v>
          </cell>
          <cell r="H432" t="str">
            <v>Part Dump</v>
          </cell>
          <cell r="I432" t="str">
            <v>Galpão 9</v>
          </cell>
          <cell r="J432">
            <v>0</v>
          </cell>
          <cell r="K432" t="str">
            <v>ATIVO</v>
          </cell>
          <cell r="L432"/>
          <cell r="M432" t="str">
            <v>Capital Circulante</v>
          </cell>
          <cell r="N432" t="str">
            <v>Sourcing</v>
          </cell>
          <cell r="O432">
            <v>14872</v>
          </cell>
          <cell r="P432">
            <v>800031340</v>
          </cell>
          <cell r="Q432" t="str">
            <v>STAMPTEC</v>
          </cell>
          <cell r="R432" t="str">
            <v>Sao Paulo</v>
          </cell>
          <cell r="S432" t="str">
            <v>SP</v>
          </cell>
          <cell r="T432" t="str">
            <v>Brasil</v>
          </cell>
          <cell r="U432">
            <v>1</v>
          </cell>
          <cell r="V432" t="str">
            <v>STAMPTEC-Sao Paulo--SP-FCA-MECA</v>
          </cell>
          <cell r="W432" t="str">
            <v>SP</v>
          </cell>
          <cell r="X432" t="str">
            <v>Brazil</v>
          </cell>
          <cell r="Y432" t="str">
            <v>Supplier from GEMAP</v>
          </cell>
          <cell r="Z432" t="str">
            <v>World Sourced Parts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 t="str">
            <v/>
          </cell>
          <cell r="AG432" t="str">
            <v>Elog F</v>
          </cell>
          <cell r="AH432" t="str">
            <v>T020</v>
          </cell>
          <cell r="AI432">
            <v>2500</v>
          </cell>
          <cell r="AJ432" t="str">
            <v>Elog F</v>
          </cell>
          <cell r="AK432"/>
          <cell r="AL432"/>
          <cell r="AM432"/>
          <cell r="AN432" t="str">
            <v>T020</v>
          </cell>
          <cell r="AO432">
            <v>0</v>
          </cell>
          <cell r="AP432">
            <v>1</v>
          </cell>
          <cell r="AQ432">
            <v>4</v>
          </cell>
          <cell r="AR432">
            <v>18</v>
          </cell>
          <cell r="AS432">
            <v>0</v>
          </cell>
          <cell r="AT432">
            <v>28</v>
          </cell>
          <cell r="AU432">
            <v>0</v>
          </cell>
          <cell r="AV432">
            <v>2500</v>
          </cell>
          <cell r="AW432">
            <v>0.4</v>
          </cell>
          <cell r="AX432">
            <v>0.3</v>
          </cell>
          <cell r="AY432">
            <v>0.15</v>
          </cell>
          <cell r="AZ432" t="str">
            <v>YES</v>
          </cell>
          <cell r="BA432">
            <v>10</v>
          </cell>
          <cell r="BB432">
            <v>2</v>
          </cell>
          <cell r="BC432">
            <v>2</v>
          </cell>
          <cell r="BD432">
            <v>3</v>
          </cell>
          <cell r="BE432">
            <v>10</v>
          </cell>
        </row>
        <row r="433">
          <cell r="A433" t="str">
            <v>500080480800005740</v>
          </cell>
          <cell r="B433">
            <v>500080480</v>
          </cell>
          <cell r="C433" t="str">
            <v>GUARNICAO TOROIDAL VEDACAO</v>
          </cell>
          <cell r="D433" t="str">
            <v>MECA</v>
          </cell>
          <cell r="E433">
            <v>1</v>
          </cell>
          <cell r="F433" t="str">
            <v>NO</v>
          </cell>
          <cell r="G433">
            <v>2E-3</v>
          </cell>
          <cell r="H433" t="str">
            <v>Part Dump</v>
          </cell>
          <cell r="I433" t="str">
            <v>Galpão 9</v>
          </cell>
          <cell r="J433">
            <v>0</v>
          </cell>
          <cell r="K433" t="str">
            <v>ATIVO</v>
          </cell>
          <cell r="L433"/>
          <cell r="M433" t="str">
            <v>Capital Circulante</v>
          </cell>
          <cell r="N433" t="str">
            <v>Sourcing</v>
          </cell>
          <cell r="O433">
            <v>23480</v>
          </cell>
          <cell r="P433">
            <v>800005740</v>
          </cell>
          <cell r="Q433" t="str">
            <v>HBA</v>
          </cell>
          <cell r="R433" t="str">
            <v>Monte Alto</v>
          </cell>
          <cell r="S433" t="str">
            <v>SP</v>
          </cell>
          <cell r="T433" t="str">
            <v>Brasil</v>
          </cell>
          <cell r="U433">
            <v>1</v>
          </cell>
          <cell r="V433" t="str">
            <v>HBA-Monte Alto--SP-FCA-MECA</v>
          </cell>
          <cell r="W433" t="str">
            <v>SP</v>
          </cell>
          <cell r="X433" t="str">
            <v>Brazil</v>
          </cell>
          <cell r="Y433" t="str">
            <v>Supplier from GEMAP</v>
          </cell>
          <cell r="Z433" t="str">
            <v>World Sourced Parts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 t="str">
            <v/>
          </cell>
          <cell r="AG433" t="str">
            <v>PFEP Validado Op</v>
          </cell>
          <cell r="AH433" t="str">
            <v>CX PLÁSTICA HBA II</v>
          </cell>
          <cell r="AI433">
            <v>3000</v>
          </cell>
          <cell r="AJ433" t="str">
            <v>PFEP Validado Op</v>
          </cell>
          <cell r="AK433"/>
          <cell r="AL433"/>
          <cell r="AM433"/>
          <cell r="AN433" t="str">
            <v>CX PLÁSTICA HBA II</v>
          </cell>
          <cell r="AO433">
            <v>0</v>
          </cell>
          <cell r="AP433">
            <v>1</v>
          </cell>
          <cell r="AQ433">
            <v>4</v>
          </cell>
          <cell r="AR433">
            <v>18</v>
          </cell>
          <cell r="AS433">
            <v>0</v>
          </cell>
          <cell r="AT433">
            <v>28</v>
          </cell>
          <cell r="AU433">
            <v>0</v>
          </cell>
          <cell r="AV433">
            <v>3000</v>
          </cell>
          <cell r="AW433">
            <v>0.6</v>
          </cell>
          <cell r="AX433">
            <v>0.42</v>
          </cell>
          <cell r="AY433">
            <v>0.16</v>
          </cell>
          <cell r="AZ433" t="str">
            <v>YES</v>
          </cell>
          <cell r="BA433">
            <v>4</v>
          </cell>
          <cell r="BB433">
            <v>1</v>
          </cell>
          <cell r="BC433">
            <v>2</v>
          </cell>
          <cell r="BD433">
            <v>3</v>
          </cell>
          <cell r="BE433">
            <v>3</v>
          </cell>
        </row>
        <row r="434">
          <cell r="A434" t="str">
            <v>144576800800005740</v>
          </cell>
          <cell r="B434">
            <v>144576800</v>
          </cell>
          <cell r="C434" t="str">
            <v>GUARNICAO VEDACAO 2,62X21,89</v>
          </cell>
          <cell r="D434" t="str">
            <v>FIRE/GSE</v>
          </cell>
          <cell r="E434">
            <v>1</v>
          </cell>
          <cell r="F434" t="str">
            <v>NO</v>
          </cell>
          <cell r="G434">
            <v>2E-3</v>
          </cell>
          <cell r="H434" t="str">
            <v>Part Dump</v>
          </cell>
          <cell r="I434" t="str">
            <v>Galpão 9</v>
          </cell>
          <cell r="J434">
            <v>0</v>
          </cell>
          <cell r="K434" t="str">
            <v>ATIVO</v>
          </cell>
          <cell r="L434"/>
          <cell r="M434" t="str">
            <v>Capital Circulante</v>
          </cell>
          <cell r="N434" t="str">
            <v>Sourcing</v>
          </cell>
          <cell r="O434">
            <v>23480</v>
          </cell>
          <cell r="P434">
            <v>800005740</v>
          </cell>
          <cell r="Q434" t="str">
            <v>HBA</v>
          </cell>
          <cell r="R434" t="str">
            <v>Monte Alto</v>
          </cell>
          <cell r="S434" t="str">
            <v>SP</v>
          </cell>
          <cell r="T434" t="str">
            <v>Brasil</v>
          </cell>
          <cell r="U434">
            <v>1</v>
          </cell>
          <cell r="V434" t="str">
            <v>HBA-Monte Alto--SP-FCA-FIRE/GSE</v>
          </cell>
          <cell r="W434" t="str">
            <v>SP</v>
          </cell>
          <cell r="X434" t="str">
            <v>Brazil</v>
          </cell>
          <cell r="Y434" t="str">
            <v>Supplier from GEMAP</v>
          </cell>
          <cell r="Z434" t="str">
            <v>World Sourced Parts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 t="str">
            <v/>
          </cell>
          <cell r="AG434" t="str">
            <v>Elog F</v>
          </cell>
          <cell r="AH434" t="str">
            <v>T074</v>
          </cell>
          <cell r="AI434">
            <v>1000</v>
          </cell>
          <cell r="AJ434" t="str">
            <v>Elog F</v>
          </cell>
          <cell r="AK434"/>
          <cell r="AL434"/>
          <cell r="AM434"/>
          <cell r="AN434" t="str">
            <v>T074</v>
          </cell>
          <cell r="AO434">
            <v>0</v>
          </cell>
          <cell r="AP434">
            <v>1</v>
          </cell>
          <cell r="AQ434">
            <v>4</v>
          </cell>
          <cell r="AR434">
            <v>18</v>
          </cell>
          <cell r="AS434">
            <v>0</v>
          </cell>
          <cell r="AT434">
            <v>28</v>
          </cell>
          <cell r="AU434">
            <v>0</v>
          </cell>
          <cell r="AV434">
            <v>1000</v>
          </cell>
          <cell r="AW434">
            <v>0.4</v>
          </cell>
          <cell r="AX434">
            <v>0.3</v>
          </cell>
          <cell r="AY434">
            <v>0.15</v>
          </cell>
          <cell r="AZ434" t="str">
            <v>YES</v>
          </cell>
          <cell r="BA434">
            <v>10</v>
          </cell>
          <cell r="BB434">
            <v>5</v>
          </cell>
          <cell r="BC434">
            <v>2</v>
          </cell>
          <cell r="BD434">
            <v>3</v>
          </cell>
          <cell r="BE434">
            <v>0.56999999999999995</v>
          </cell>
        </row>
        <row r="435">
          <cell r="A435" t="str">
            <v>144534810800005740</v>
          </cell>
          <cell r="B435">
            <v>144534810</v>
          </cell>
          <cell r="C435" t="str">
            <v>GUARNICAO VEDACAO OLEO</v>
          </cell>
          <cell r="D435" t="str">
            <v>FIRE/GSE</v>
          </cell>
          <cell r="E435">
            <v>2</v>
          </cell>
          <cell r="F435" t="str">
            <v>NO</v>
          </cell>
          <cell r="G435">
            <v>2E-3</v>
          </cell>
          <cell r="H435" t="str">
            <v>Part Dump</v>
          </cell>
          <cell r="I435" t="str">
            <v>Galpão 9</v>
          </cell>
          <cell r="J435">
            <v>0</v>
          </cell>
          <cell r="K435" t="str">
            <v>ATIVO</v>
          </cell>
          <cell r="L435"/>
          <cell r="M435" t="str">
            <v>Capital Circulante</v>
          </cell>
          <cell r="N435" t="str">
            <v>Sourcing</v>
          </cell>
          <cell r="O435">
            <v>23480</v>
          </cell>
          <cell r="P435">
            <v>800005740</v>
          </cell>
          <cell r="Q435" t="str">
            <v>HBA</v>
          </cell>
          <cell r="R435" t="str">
            <v>Monte Alto</v>
          </cell>
          <cell r="S435" t="str">
            <v>SP</v>
          </cell>
          <cell r="T435" t="str">
            <v>Brasil</v>
          </cell>
          <cell r="U435">
            <v>1</v>
          </cell>
          <cell r="V435" t="str">
            <v>HBA-Monte Alto--SP-FCA-FIRE/GSE</v>
          </cell>
          <cell r="W435" t="str">
            <v>SP</v>
          </cell>
          <cell r="X435" t="str">
            <v>Brazil</v>
          </cell>
          <cell r="Y435" t="str">
            <v>Supplier from GEMAP</v>
          </cell>
          <cell r="Z435" t="str">
            <v>World Sourced Parts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 t="str">
            <v/>
          </cell>
          <cell r="AG435" t="str">
            <v>Elog F</v>
          </cell>
          <cell r="AH435" t="str">
            <v>T074</v>
          </cell>
          <cell r="AI435">
            <v>198</v>
          </cell>
          <cell r="AJ435" t="str">
            <v>Elog F</v>
          </cell>
          <cell r="AK435"/>
          <cell r="AL435"/>
          <cell r="AM435"/>
          <cell r="AN435" t="str">
            <v>T074</v>
          </cell>
          <cell r="AO435">
            <v>0</v>
          </cell>
          <cell r="AP435">
            <v>1</v>
          </cell>
          <cell r="AQ435">
            <v>4</v>
          </cell>
          <cell r="AR435">
            <v>18</v>
          </cell>
          <cell r="AS435">
            <v>0</v>
          </cell>
          <cell r="AT435">
            <v>28</v>
          </cell>
          <cell r="AU435">
            <v>0</v>
          </cell>
          <cell r="AV435">
            <v>198</v>
          </cell>
          <cell r="AW435">
            <v>0.4</v>
          </cell>
          <cell r="AX435">
            <v>0.3</v>
          </cell>
          <cell r="AY435">
            <v>0.15</v>
          </cell>
          <cell r="AZ435" t="str">
            <v>YES</v>
          </cell>
          <cell r="BA435">
            <v>10</v>
          </cell>
          <cell r="BB435">
            <v>5</v>
          </cell>
          <cell r="BC435">
            <v>2</v>
          </cell>
          <cell r="BD435">
            <v>3</v>
          </cell>
          <cell r="BE435">
            <v>0.56999999999999995</v>
          </cell>
        </row>
        <row r="436">
          <cell r="A436" t="str">
            <v>400047600800043372</v>
          </cell>
          <cell r="B436">
            <v>400047600</v>
          </cell>
          <cell r="C436" t="str">
            <v>GUARNICAO VEDACAO OLEO EIXO DI</v>
          </cell>
          <cell r="D436" t="str">
            <v>MECA</v>
          </cell>
          <cell r="E436">
            <v>1</v>
          </cell>
          <cell r="F436" t="str">
            <v>NO</v>
          </cell>
          <cell r="G436">
            <v>2E-3</v>
          </cell>
          <cell r="H436" t="str">
            <v>Part Dump</v>
          </cell>
          <cell r="I436" t="str">
            <v>Galpão 9</v>
          </cell>
          <cell r="J436">
            <v>0</v>
          </cell>
          <cell r="K436" t="str">
            <v>ATIVO</v>
          </cell>
          <cell r="L436"/>
          <cell r="M436" t="str">
            <v>Capital Circulante</v>
          </cell>
          <cell r="N436" t="str">
            <v>Sourcing</v>
          </cell>
          <cell r="O436">
            <v>1251</v>
          </cell>
          <cell r="P436">
            <v>800000063</v>
          </cell>
          <cell r="Q436" t="str">
            <v>FIAT AUTO SPA</v>
          </cell>
          <cell r="R436" t="str">
            <v>Torino</v>
          </cell>
          <cell r="S436" t="str">
            <v>TO</v>
          </cell>
          <cell r="T436" t="str">
            <v>Italia</v>
          </cell>
          <cell r="U436">
            <v>1</v>
          </cell>
          <cell r="V436" t="str">
            <v>FIAT AUTO SPA-OUT-Italia-OUT-MECA</v>
          </cell>
          <cell r="W436" t="str">
            <v>OUT</v>
          </cell>
          <cell r="X436" t="str">
            <v>Outside of Brazil</v>
          </cell>
          <cell r="Y436" t="str">
            <v>Supplier from GEMAP</v>
          </cell>
          <cell r="Z436" t="str">
            <v>World Sourced Parts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 t="str">
            <v/>
          </cell>
          <cell r="AG436" t="str">
            <v>Part Dump</v>
          </cell>
          <cell r="AH436" t="str">
            <v>P51</v>
          </cell>
          <cell r="AI436">
            <v>480</v>
          </cell>
          <cell r="AJ436" t="str">
            <v>Part Dump</v>
          </cell>
          <cell r="AK436"/>
          <cell r="AL436"/>
          <cell r="AM436"/>
          <cell r="AN436" t="str">
            <v>P51</v>
          </cell>
          <cell r="AO436">
            <v>0</v>
          </cell>
          <cell r="AP436">
            <v>1</v>
          </cell>
          <cell r="AQ436">
            <v>4</v>
          </cell>
          <cell r="AR436">
            <v>0</v>
          </cell>
          <cell r="AS436" t="b">
            <v>0</v>
          </cell>
          <cell r="AT436">
            <v>0</v>
          </cell>
          <cell r="AU436" t="b">
            <v>0</v>
          </cell>
          <cell r="AV436">
            <v>480</v>
          </cell>
          <cell r="AW436">
            <v>0.4</v>
          </cell>
          <cell r="AX436">
            <v>0.3</v>
          </cell>
          <cell r="AY436">
            <v>0.15</v>
          </cell>
          <cell r="AZ436" t="str">
            <v>YES</v>
          </cell>
          <cell r="BA436">
            <v>4</v>
          </cell>
          <cell r="BB436">
            <v>3</v>
          </cell>
          <cell r="BC436">
            <v>2</v>
          </cell>
          <cell r="BD436">
            <v>3</v>
          </cell>
          <cell r="BE436">
            <v>3.5</v>
          </cell>
        </row>
        <row r="437">
          <cell r="A437" t="str">
            <v>400047600800043372</v>
          </cell>
          <cell r="B437">
            <v>400047600</v>
          </cell>
          <cell r="C437" t="str">
            <v>GUARNICAO VEDACAO OLEO EIXO DI</v>
          </cell>
          <cell r="D437" t="str">
            <v>MECA</v>
          </cell>
          <cell r="E437">
            <v>1</v>
          </cell>
          <cell r="F437" t="str">
            <v>NO</v>
          </cell>
          <cell r="G437">
            <v>2E-3</v>
          </cell>
          <cell r="H437" t="str">
            <v>Part Dump</v>
          </cell>
          <cell r="I437" t="str">
            <v>Galpão 9</v>
          </cell>
          <cell r="J437">
            <v>0</v>
          </cell>
          <cell r="K437" t="str">
            <v>INATIVO</v>
          </cell>
          <cell r="L437"/>
          <cell r="M437" t="str">
            <v>Capital Circulante</v>
          </cell>
          <cell r="N437" t="str">
            <v>INATIVO</v>
          </cell>
          <cell r="O437">
            <v>43749</v>
          </cell>
          <cell r="P437">
            <v>800043372</v>
          </cell>
          <cell r="Q437" t="str">
            <v>FREUDENBERG NOK</v>
          </cell>
          <cell r="R437" t="str">
            <v>Salto</v>
          </cell>
          <cell r="S437" t="str">
            <v>SP</v>
          </cell>
          <cell r="T437" t="str">
            <v>Brasil</v>
          </cell>
          <cell r="U437">
            <v>0</v>
          </cell>
          <cell r="V437" t="str">
            <v>FREUDENBERG NOK-OUT-INATIVO-OUT-MECA</v>
          </cell>
          <cell r="W437" t="str">
            <v>OUT</v>
          </cell>
          <cell r="X437" t="str">
            <v>OUT</v>
          </cell>
          <cell r="Y437" t="str">
            <v>Supplier from GEMAP</v>
          </cell>
          <cell r="Z437" t="str">
            <v>INATIVO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 t="str">
            <v/>
          </cell>
          <cell r="AG437" t="str">
            <v>Part Dump</v>
          </cell>
          <cell r="AH437" t="str">
            <v>P51</v>
          </cell>
          <cell r="AI437">
            <v>480</v>
          </cell>
          <cell r="AJ437" t="str">
            <v>Part Dump</v>
          </cell>
          <cell r="AK437"/>
          <cell r="AL437"/>
          <cell r="AM437"/>
          <cell r="AN437" t="str">
            <v>P51</v>
          </cell>
          <cell r="AO437">
            <v>0</v>
          </cell>
          <cell r="AP437">
            <v>1</v>
          </cell>
          <cell r="AQ437">
            <v>4</v>
          </cell>
          <cell r="AR437">
            <v>0</v>
          </cell>
          <cell r="AS437" t="b">
            <v>0</v>
          </cell>
          <cell r="AT437">
            <v>0</v>
          </cell>
          <cell r="AU437" t="b">
            <v>0</v>
          </cell>
          <cell r="AV437">
            <v>480</v>
          </cell>
          <cell r="AW437">
            <v>0.4</v>
          </cell>
          <cell r="AX437">
            <v>0.3</v>
          </cell>
          <cell r="AY437">
            <v>0.15</v>
          </cell>
          <cell r="AZ437" t="str">
            <v>YES</v>
          </cell>
          <cell r="BA437">
            <v>4</v>
          </cell>
          <cell r="BB437">
            <v>3</v>
          </cell>
          <cell r="BC437">
            <v>2</v>
          </cell>
          <cell r="BD437">
            <v>3</v>
          </cell>
          <cell r="BE437">
            <v>3.5</v>
          </cell>
        </row>
        <row r="438">
          <cell r="A438" t="str">
            <v>144557800800005740</v>
          </cell>
          <cell r="B438">
            <v>144557800</v>
          </cell>
          <cell r="C438" t="str">
            <v>GUARNIZ.TENUTA TOR. 1,78X72,75</v>
          </cell>
          <cell r="D438" t="str">
            <v>MECA</v>
          </cell>
          <cell r="E438">
            <v>1</v>
          </cell>
          <cell r="F438" t="str">
            <v>NO</v>
          </cell>
          <cell r="G438">
            <v>1E-3</v>
          </cell>
          <cell r="H438" t="str">
            <v>Part Dump</v>
          </cell>
          <cell r="I438"/>
          <cell r="J438">
            <v>0</v>
          </cell>
          <cell r="K438" t="str">
            <v>ATIVO</v>
          </cell>
          <cell r="L438"/>
          <cell r="M438" t="str">
            <v>Capital Circulante</v>
          </cell>
          <cell r="N438" t="str">
            <v>Sourcing</v>
          </cell>
          <cell r="O438">
            <v>23480</v>
          </cell>
          <cell r="P438">
            <v>800005740</v>
          </cell>
          <cell r="Q438" t="str">
            <v>HBA</v>
          </cell>
          <cell r="R438" t="str">
            <v>Monte Alto</v>
          </cell>
          <cell r="S438" t="str">
            <v>SP</v>
          </cell>
          <cell r="T438" t="str">
            <v>Brasil</v>
          </cell>
          <cell r="U438">
            <v>1</v>
          </cell>
          <cell r="V438" t="str">
            <v>HBA-Monte Alto--SP-FCA-MECA</v>
          </cell>
          <cell r="W438" t="str">
            <v>SP</v>
          </cell>
          <cell r="X438" t="str">
            <v>Brazil</v>
          </cell>
          <cell r="Y438" t="str">
            <v>Supplier from GEMAP</v>
          </cell>
          <cell r="Z438" t="str">
            <v>World Sourced Parts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 t="str">
            <v/>
          </cell>
          <cell r="AG438" t="str">
            <v>Elog F</v>
          </cell>
          <cell r="AH438" t="str">
            <v>T074</v>
          </cell>
          <cell r="AI438">
            <v>1000</v>
          </cell>
          <cell r="AJ438" t="str">
            <v>Elog F</v>
          </cell>
          <cell r="AK438"/>
          <cell r="AL438"/>
          <cell r="AM438"/>
          <cell r="AN438" t="str">
            <v>T074</v>
          </cell>
          <cell r="AO438">
            <v>0</v>
          </cell>
          <cell r="AP438">
            <v>1</v>
          </cell>
          <cell r="AQ438">
            <v>4</v>
          </cell>
          <cell r="AR438">
            <v>18</v>
          </cell>
          <cell r="AS438">
            <v>0</v>
          </cell>
          <cell r="AT438">
            <v>28</v>
          </cell>
          <cell r="AU438">
            <v>0</v>
          </cell>
          <cell r="AV438">
            <v>1000</v>
          </cell>
          <cell r="AW438">
            <v>0.4</v>
          </cell>
          <cell r="AX438">
            <v>0.3</v>
          </cell>
          <cell r="AY438">
            <v>0.15</v>
          </cell>
          <cell r="AZ438" t="str">
            <v>YES</v>
          </cell>
          <cell r="BA438">
            <v>10</v>
          </cell>
          <cell r="BB438">
            <v>5</v>
          </cell>
          <cell r="BC438">
            <v>2</v>
          </cell>
          <cell r="BD438">
            <v>3</v>
          </cell>
          <cell r="BE438">
            <v>0.56999999999999995</v>
          </cell>
        </row>
        <row r="439">
          <cell r="A439" t="str">
            <v>552679480800032490</v>
          </cell>
          <cell r="B439">
            <v>552679480</v>
          </cell>
          <cell r="C439" t="str">
            <v>GUIA DE VALVULA ADMISSAO/DESCA</v>
          </cell>
          <cell r="D439" t="str">
            <v>FIRE/GSE</v>
          </cell>
          <cell r="E439">
            <v>14</v>
          </cell>
          <cell r="F439" t="str">
            <v>NO</v>
          </cell>
          <cell r="G439">
            <v>1E-3</v>
          </cell>
          <cell r="H439" t="str">
            <v>Part Dump</v>
          </cell>
          <cell r="I439" t="str">
            <v>Galpão 9</v>
          </cell>
          <cell r="J439">
            <v>8400</v>
          </cell>
          <cell r="K439" t="str">
            <v>ATIVO</v>
          </cell>
          <cell r="L439"/>
          <cell r="M439" t="str">
            <v>Capital Circulante</v>
          </cell>
          <cell r="N439" t="str">
            <v>Sourcing</v>
          </cell>
          <cell r="O439">
            <v>34836</v>
          </cell>
          <cell r="P439">
            <v>800032490</v>
          </cell>
          <cell r="Q439" t="str">
            <v>FEDERAL MOGUL</v>
          </cell>
          <cell r="R439" t="str">
            <v>Tres Coracoes</v>
          </cell>
          <cell r="S439" t="str">
            <v>MG</v>
          </cell>
          <cell r="T439" t="str">
            <v>Brasil</v>
          </cell>
          <cell r="U439">
            <v>1</v>
          </cell>
          <cell r="V439" t="str">
            <v>FEDERAL MOGUL-Tres Coracoes--MG-FCA-FIRE/GSE</v>
          </cell>
          <cell r="W439" t="str">
            <v>MG</v>
          </cell>
          <cell r="X439" t="str">
            <v>Brazil</v>
          </cell>
          <cell r="Y439" t="str">
            <v>Supplier from GEMAP</v>
          </cell>
          <cell r="Z439" t="str">
            <v>World Sourced Parts</v>
          </cell>
          <cell r="AA439">
            <v>0.18647999999999998</v>
          </cell>
          <cell r="AB439">
            <v>0.18647999999999998</v>
          </cell>
          <cell r="AC439">
            <v>0.7</v>
          </cell>
          <cell r="AD439">
            <v>0</v>
          </cell>
          <cell r="AE439">
            <v>0.18647999999999998</v>
          </cell>
          <cell r="AF439" t="str">
            <v/>
          </cell>
          <cell r="AG439" t="str">
            <v>Elog F</v>
          </cell>
          <cell r="AH439" t="str">
            <v>T171</v>
          </cell>
          <cell r="AI439">
            <v>600</v>
          </cell>
          <cell r="AJ439" t="str">
            <v>Elog F</v>
          </cell>
          <cell r="AK439"/>
          <cell r="AL439"/>
          <cell r="AM439"/>
          <cell r="AN439" t="str">
            <v>T171</v>
          </cell>
          <cell r="AO439">
            <v>2.8</v>
          </cell>
          <cell r="AP439">
            <v>1</v>
          </cell>
          <cell r="AQ439">
            <v>4</v>
          </cell>
          <cell r="AR439">
            <v>14.2</v>
          </cell>
          <cell r="AS439">
            <v>51</v>
          </cell>
          <cell r="AT439">
            <v>24.200000000000003</v>
          </cell>
          <cell r="AU439">
            <v>68</v>
          </cell>
          <cell r="AV439">
            <v>600</v>
          </cell>
          <cell r="AW439">
            <v>0.3</v>
          </cell>
          <cell r="AX439">
            <v>0.2</v>
          </cell>
          <cell r="AY439">
            <v>0.14699999999999999</v>
          </cell>
          <cell r="AZ439" t="str">
            <v>YES</v>
          </cell>
          <cell r="BA439">
            <v>20</v>
          </cell>
          <cell r="BB439">
            <v>2</v>
          </cell>
          <cell r="BC439">
            <v>2</v>
          </cell>
          <cell r="BD439">
            <v>3</v>
          </cell>
          <cell r="BE439">
            <v>7.38</v>
          </cell>
        </row>
        <row r="440">
          <cell r="A440" t="str">
            <v>463543750800006155</v>
          </cell>
          <cell r="B440">
            <v>463543750</v>
          </cell>
          <cell r="C440" t="str">
            <v>GUIA DE VALVULA ADMISSAO/DESCA</v>
          </cell>
          <cell r="D440" t="str">
            <v>FIRE/GSE</v>
          </cell>
          <cell r="E440">
            <v>8</v>
          </cell>
          <cell r="F440" t="str">
            <v>NO</v>
          </cell>
          <cell r="G440">
            <v>1E-3</v>
          </cell>
          <cell r="H440" t="str">
            <v>Part Dump</v>
          </cell>
          <cell r="I440" t="str">
            <v>Galpão 9</v>
          </cell>
          <cell r="J440">
            <v>0</v>
          </cell>
          <cell r="K440" t="str">
            <v>ATIVO</v>
          </cell>
          <cell r="L440"/>
          <cell r="M440" t="str">
            <v>Capital Circulante</v>
          </cell>
          <cell r="N440" t="str">
            <v>Sourcing</v>
          </cell>
          <cell r="O440">
            <v>48710</v>
          </cell>
          <cell r="P440">
            <v>800006155</v>
          </cell>
          <cell r="Q440" t="str">
            <v>BLEISTAHL</v>
          </cell>
          <cell r="R440" t="str">
            <v>Cachoeirinha</v>
          </cell>
          <cell r="S440" t="str">
            <v>RS</v>
          </cell>
          <cell r="T440" t="str">
            <v>Brasil</v>
          </cell>
          <cell r="U440">
            <v>1</v>
          </cell>
          <cell r="V440" t="str">
            <v>BLEISTAHL-Cachoeirinha--RS-DDP-FIRE/GSE</v>
          </cell>
          <cell r="W440" t="str">
            <v>RS</v>
          </cell>
          <cell r="X440" t="str">
            <v>Brazil</v>
          </cell>
          <cell r="Y440" t="str">
            <v>Supplier from GEMAP</v>
          </cell>
          <cell r="Z440" t="str">
            <v>World Sourced Parts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/>
          <cell r="AG440" t="str">
            <v>Similarity same part</v>
          </cell>
          <cell r="AH440" t="str">
            <v>T172</v>
          </cell>
          <cell r="AI440">
            <v>500</v>
          </cell>
          <cell r="AJ440" t="str">
            <v>Similarity same part</v>
          </cell>
          <cell r="AK440"/>
          <cell r="AL440"/>
          <cell r="AM440"/>
          <cell r="AN440" t="str">
            <v>T172</v>
          </cell>
          <cell r="AO440">
            <v>0</v>
          </cell>
          <cell r="AP440">
            <v>1</v>
          </cell>
          <cell r="AQ440">
            <v>4</v>
          </cell>
          <cell r="AR440">
            <v>18</v>
          </cell>
          <cell r="AS440">
            <v>0</v>
          </cell>
          <cell r="AT440">
            <v>28</v>
          </cell>
          <cell r="AU440">
            <v>0</v>
          </cell>
          <cell r="AV440">
            <v>500</v>
          </cell>
          <cell r="AW440">
            <v>0.4</v>
          </cell>
          <cell r="AX440">
            <v>0.4</v>
          </cell>
          <cell r="AY440">
            <v>0.15</v>
          </cell>
          <cell r="AZ440" t="str">
            <v>YES</v>
          </cell>
          <cell r="BA440">
            <v>7</v>
          </cell>
          <cell r="BB440">
            <v>5</v>
          </cell>
          <cell r="BC440">
            <v>3</v>
          </cell>
          <cell r="BD440">
            <v>5</v>
          </cell>
          <cell r="BE440">
            <v>0.3</v>
          </cell>
        </row>
        <row r="441">
          <cell r="A441" t="str">
            <v>551947930800006155</v>
          </cell>
          <cell r="B441">
            <v>551947930</v>
          </cell>
          <cell r="C441" t="str">
            <v>GUIA DE VALVULA ADMISSAO/DESCA</v>
          </cell>
          <cell r="D441" t="str">
            <v>FIRE/GSE</v>
          </cell>
          <cell r="E441">
            <v>8</v>
          </cell>
          <cell r="F441" t="str">
            <v>NO</v>
          </cell>
          <cell r="G441">
            <v>0.04</v>
          </cell>
          <cell r="H441" t="str">
            <v>Part Dump</v>
          </cell>
          <cell r="I441" t="str">
            <v>Galpão 9</v>
          </cell>
          <cell r="J441">
            <v>0</v>
          </cell>
          <cell r="K441" t="str">
            <v>ATIVO</v>
          </cell>
          <cell r="L441"/>
          <cell r="M441" t="str">
            <v>Capital Circulante</v>
          </cell>
          <cell r="N441" t="str">
            <v>Sourcing</v>
          </cell>
          <cell r="O441">
            <v>48710</v>
          </cell>
          <cell r="P441">
            <v>800006155</v>
          </cell>
          <cell r="Q441" t="str">
            <v>BLEISTAHL</v>
          </cell>
          <cell r="R441" t="str">
            <v>Cachoeirinha</v>
          </cell>
          <cell r="S441" t="str">
            <v>RS</v>
          </cell>
          <cell r="T441" t="str">
            <v>Brasil</v>
          </cell>
          <cell r="U441">
            <v>1</v>
          </cell>
          <cell r="V441" t="str">
            <v>BLEISTAHL-Cachoeirinha--RS-DDP-FIRE/GSE</v>
          </cell>
          <cell r="W441" t="str">
            <v>RS</v>
          </cell>
          <cell r="X441" t="str">
            <v>Brazil</v>
          </cell>
          <cell r="Y441" t="str">
            <v>Supplier from GEMAP</v>
          </cell>
          <cell r="Z441" t="str">
            <v>World Sourced Parts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 t="str">
            <v/>
          </cell>
          <cell r="AG441" t="str">
            <v>Elog F</v>
          </cell>
          <cell r="AH441" t="str">
            <v>TFHG</v>
          </cell>
          <cell r="AI441">
            <v>100</v>
          </cell>
          <cell r="AJ441" t="str">
            <v>Elog F</v>
          </cell>
          <cell r="AK441"/>
          <cell r="AL441"/>
          <cell r="AM441"/>
          <cell r="AN441" t="str">
            <v>TFHG</v>
          </cell>
          <cell r="AO441">
            <v>0</v>
          </cell>
          <cell r="AP441">
            <v>1</v>
          </cell>
          <cell r="AQ441">
            <v>4</v>
          </cell>
          <cell r="AR441">
            <v>18</v>
          </cell>
          <cell r="AS441">
            <v>0</v>
          </cell>
          <cell r="AT441">
            <v>28</v>
          </cell>
          <cell r="AU441">
            <v>0</v>
          </cell>
          <cell r="AV441">
            <v>100</v>
          </cell>
          <cell r="AW441">
            <v>0.4</v>
          </cell>
          <cell r="AX441">
            <v>0.3</v>
          </cell>
          <cell r="AY441">
            <v>0.15</v>
          </cell>
          <cell r="AZ441" t="str">
            <v>YES</v>
          </cell>
          <cell r="BA441">
            <v>10</v>
          </cell>
          <cell r="BB441">
            <v>6</v>
          </cell>
          <cell r="BC441">
            <v>2</v>
          </cell>
          <cell r="BD441">
            <v>3</v>
          </cell>
          <cell r="BE441">
            <v>3.5</v>
          </cell>
        </row>
        <row r="442">
          <cell r="A442" t="str">
            <v>552821800800032490</v>
          </cell>
          <cell r="B442">
            <v>552821800</v>
          </cell>
          <cell r="C442" t="str">
            <v>GUIA DE VALVULA DE DESCARGA</v>
          </cell>
          <cell r="D442" t="str">
            <v>FIRE/GSE</v>
          </cell>
          <cell r="E442">
            <v>8</v>
          </cell>
          <cell r="F442" t="str">
            <v>NO</v>
          </cell>
          <cell r="G442">
            <v>1.7000000000000001E-2</v>
          </cell>
          <cell r="H442" t="str">
            <v>Part Dump</v>
          </cell>
          <cell r="I442" t="str">
            <v>Galpão 9</v>
          </cell>
          <cell r="J442">
            <v>0</v>
          </cell>
          <cell r="K442" t="str">
            <v>ATIVO</v>
          </cell>
          <cell r="L442"/>
          <cell r="M442" t="str">
            <v>Capital Circulante</v>
          </cell>
          <cell r="N442" t="str">
            <v>Sourcing</v>
          </cell>
          <cell r="O442">
            <v>34836</v>
          </cell>
          <cell r="P442">
            <v>800032490</v>
          </cell>
          <cell r="Q442" t="str">
            <v>FEDERAL MOGUL</v>
          </cell>
          <cell r="R442" t="str">
            <v>Tres Coracoes</v>
          </cell>
          <cell r="S442" t="str">
            <v>MG</v>
          </cell>
          <cell r="T442" t="str">
            <v>Brasil</v>
          </cell>
          <cell r="U442">
            <v>1</v>
          </cell>
          <cell r="V442" t="str">
            <v>FEDERAL MOGUL-Tres Coracoes--MG-FCA-FIRE/GSE</v>
          </cell>
          <cell r="W442" t="str">
            <v>MG</v>
          </cell>
          <cell r="X442" t="str">
            <v>Brazil</v>
          </cell>
          <cell r="Y442" t="str">
            <v>Supplier from GEMAP</v>
          </cell>
          <cell r="Z442" t="str">
            <v>World Sourced Parts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 t="str">
            <v/>
          </cell>
          <cell r="AG442" t="str">
            <v>Elog F</v>
          </cell>
          <cell r="AH442" t="str">
            <v>T171</v>
          </cell>
          <cell r="AI442">
            <v>600</v>
          </cell>
          <cell r="AJ442" t="str">
            <v>Elog F</v>
          </cell>
          <cell r="AK442"/>
          <cell r="AL442"/>
          <cell r="AM442"/>
          <cell r="AN442" t="str">
            <v>T171</v>
          </cell>
          <cell r="AO442">
            <v>0</v>
          </cell>
          <cell r="AP442">
            <v>1</v>
          </cell>
          <cell r="AQ442">
            <v>4</v>
          </cell>
          <cell r="AR442">
            <v>14.2</v>
          </cell>
          <cell r="AS442">
            <v>0</v>
          </cell>
          <cell r="AT442">
            <v>24.200000000000003</v>
          </cell>
          <cell r="AU442">
            <v>0</v>
          </cell>
          <cell r="AV442">
            <v>600</v>
          </cell>
          <cell r="AW442">
            <v>0.3</v>
          </cell>
          <cell r="AX442">
            <v>0.2</v>
          </cell>
          <cell r="AY442">
            <v>0.14699999999999999</v>
          </cell>
          <cell r="AZ442" t="str">
            <v>YES</v>
          </cell>
          <cell r="BA442">
            <v>20</v>
          </cell>
          <cell r="BB442">
            <v>2</v>
          </cell>
          <cell r="BC442">
            <v>2</v>
          </cell>
          <cell r="BD442">
            <v>3</v>
          </cell>
          <cell r="BE442">
            <v>7.38</v>
          </cell>
        </row>
        <row r="443">
          <cell r="A443" t="str">
            <v>463543760800006155</v>
          </cell>
          <cell r="B443">
            <v>463543760</v>
          </cell>
          <cell r="C443" t="str">
            <v>GUIA DE VALVULA DE DESCARGA</v>
          </cell>
          <cell r="D443" t="str">
            <v>FIRE/GSE</v>
          </cell>
          <cell r="E443">
            <v>8</v>
          </cell>
          <cell r="F443" t="str">
            <v>NO</v>
          </cell>
          <cell r="G443">
            <v>1.7000000000000001E-2</v>
          </cell>
          <cell r="H443" t="str">
            <v>Part Dump</v>
          </cell>
          <cell r="I443" t="str">
            <v>Galpão 9</v>
          </cell>
          <cell r="J443">
            <v>0</v>
          </cell>
          <cell r="K443" t="str">
            <v>ATIVO</v>
          </cell>
          <cell r="L443"/>
          <cell r="M443" t="str">
            <v>Capital Circulante</v>
          </cell>
          <cell r="N443" t="str">
            <v>Sourcing</v>
          </cell>
          <cell r="O443">
            <v>48710</v>
          </cell>
          <cell r="P443">
            <v>800006155</v>
          </cell>
          <cell r="Q443" t="str">
            <v>BLEISTAHL</v>
          </cell>
          <cell r="R443" t="str">
            <v>Cachoeirinha</v>
          </cell>
          <cell r="S443" t="str">
            <v>RS</v>
          </cell>
          <cell r="T443" t="str">
            <v>Brasil</v>
          </cell>
          <cell r="U443">
            <v>1</v>
          </cell>
          <cell r="V443" t="str">
            <v>BLEISTAHL-Cachoeirinha--RS-DDP-FIRE/GSE</v>
          </cell>
          <cell r="W443" t="str">
            <v>RS</v>
          </cell>
          <cell r="X443" t="str">
            <v>Brazil</v>
          </cell>
          <cell r="Y443" t="str">
            <v>Supplier from GEMAP</v>
          </cell>
          <cell r="Z443" t="str">
            <v>World Sourced Parts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/>
          <cell r="AG443" t="str">
            <v>Similarity same part</v>
          </cell>
          <cell r="AH443" t="str">
            <v>T172</v>
          </cell>
          <cell r="AI443">
            <v>500</v>
          </cell>
          <cell r="AJ443" t="str">
            <v>Similarity same part</v>
          </cell>
          <cell r="AK443"/>
          <cell r="AL443"/>
          <cell r="AM443"/>
          <cell r="AN443" t="str">
            <v>T172</v>
          </cell>
          <cell r="AO443">
            <v>0</v>
          </cell>
          <cell r="AP443">
            <v>1</v>
          </cell>
          <cell r="AQ443">
            <v>4</v>
          </cell>
          <cell r="AR443">
            <v>18</v>
          </cell>
          <cell r="AS443">
            <v>0</v>
          </cell>
          <cell r="AT443">
            <v>28</v>
          </cell>
          <cell r="AU443">
            <v>0</v>
          </cell>
          <cell r="AV443">
            <v>500</v>
          </cell>
          <cell r="AW443">
            <v>0.4</v>
          </cell>
          <cell r="AX443">
            <v>0.4</v>
          </cell>
          <cell r="AY443">
            <v>0.15</v>
          </cell>
          <cell r="AZ443" t="str">
            <v>YES</v>
          </cell>
          <cell r="BA443">
            <v>7</v>
          </cell>
          <cell r="BB443">
            <v>5</v>
          </cell>
          <cell r="BC443">
            <v>3</v>
          </cell>
          <cell r="BD443">
            <v>5</v>
          </cell>
          <cell r="BE443">
            <v>0.3</v>
          </cell>
        </row>
        <row r="444">
          <cell r="A444" t="str">
            <v>552578350800016708</v>
          </cell>
          <cell r="B444">
            <v>552578350</v>
          </cell>
          <cell r="C444" t="str">
            <v>HASTE COMANDO 1A/2A VELOCIDA</v>
          </cell>
          <cell r="D444" t="str">
            <v>MECA</v>
          </cell>
          <cell r="E444">
            <v>1</v>
          </cell>
          <cell r="F444" t="str">
            <v>NO</v>
          </cell>
          <cell r="G444">
            <v>0.17</v>
          </cell>
          <cell r="H444" t="str">
            <v>Part Dump</v>
          </cell>
          <cell r="I444" t="str">
            <v>Galpão 9</v>
          </cell>
          <cell r="J444">
            <v>0</v>
          </cell>
          <cell r="K444" t="str">
            <v>ATIVO</v>
          </cell>
          <cell r="L444"/>
          <cell r="M444" t="str">
            <v>Capital Circulante</v>
          </cell>
          <cell r="N444" t="str">
            <v>Sourcing</v>
          </cell>
          <cell r="O444">
            <v>23674</v>
          </cell>
          <cell r="P444">
            <v>800016708</v>
          </cell>
          <cell r="Q444" t="str">
            <v>AUTOCAM</v>
          </cell>
          <cell r="R444" t="str">
            <v>Boituva</v>
          </cell>
          <cell r="S444" t="str">
            <v>SP</v>
          </cell>
          <cell r="T444" t="str">
            <v>Brasil</v>
          </cell>
          <cell r="U444">
            <v>1</v>
          </cell>
          <cell r="V444" t="str">
            <v>AUTOCAM-Boituva--SP-FCA Vinhedo-MECA</v>
          </cell>
          <cell r="W444" t="str">
            <v>SP</v>
          </cell>
          <cell r="X444" t="str">
            <v>Brazil</v>
          </cell>
          <cell r="Y444" t="str">
            <v>Supplier from GEMAP</v>
          </cell>
          <cell r="Z444" t="str">
            <v>World Sourced Parts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 t="str">
            <v/>
          </cell>
          <cell r="AG444" t="str">
            <v>Elog F</v>
          </cell>
          <cell r="AH444" t="str">
            <v>THOU</v>
          </cell>
          <cell r="AI444">
            <v>14</v>
          </cell>
          <cell r="AJ444" t="str">
            <v>Elog F</v>
          </cell>
          <cell r="AK444"/>
          <cell r="AL444"/>
          <cell r="AM444"/>
          <cell r="AN444" t="str">
            <v>THOU</v>
          </cell>
          <cell r="AO444">
            <v>0</v>
          </cell>
          <cell r="AP444">
            <v>1</v>
          </cell>
          <cell r="AQ444">
            <v>4</v>
          </cell>
          <cell r="AR444">
            <v>18</v>
          </cell>
          <cell r="AS444">
            <v>0</v>
          </cell>
          <cell r="AT444">
            <v>28</v>
          </cell>
          <cell r="AU444">
            <v>0</v>
          </cell>
          <cell r="AV444">
            <v>14</v>
          </cell>
          <cell r="AW444">
            <v>0.4</v>
          </cell>
          <cell r="AX444">
            <v>0.3</v>
          </cell>
          <cell r="AY444">
            <v>0.15</v>
          </cell>
          <cell r="AZ444" t="str">
            <v>YES</v>
          </cell>
          <cell r="BA444">
            <v>9</v>
          </cell>
          <cell r="BB444">
            <v>5</v>
          </cell>
          <cell r="BC444">
            <v>3</v>
          </cell>
          <cell r="BD444">
            <v>5</v>
          </cell>
          <cell r="BE444">
            <v>3.5</v>
          </cell>
        </row>
        <row r="445">
          <cell r="A445" t="str">
            <v>552578370800016708</v>
          </cell>
          <cell r="B445">
            <v>552578370</v>
          </cell>
          <cell r="C445" t="str">
            <v>HASTE COMANDO 3A/4A VELOCIDA</v>
          </cell>
          <cell r="D445" t="str">
            <v>MECA</v>
          </cell>
          <cell r="E445">
            <v>1</v>
          </cell>
          <cell r="F445" t="str">
            <v>NO</v>
          </cell>
          <cell r="G445">
            <v>0.23</v>
          </cell>
          <cell r="H445" t="str">
            <v>Part Dump</v>
          </cell>
          <cell r="I445" t="str">
            <v>Galpão 9</v>
          </cell>
          <cell r="J445">
            <v>0</v>
          </cell>
          <cell r="K445" t="str">
            <v>ATIVO</v>
          </cell>
          <cell r="L445"/>
          <cell r="M445" t="str">
            <v>Capital Circulante</v>
          </cell>
          <cell r="N445" t="str">
            <v>Sourcing</v>
          </cell>
          <cell r="O445">
            <v>23674</v>
          </cell>
          <cell r="P445">
            <v>800016708</v>
          </cell>
          <cell r="Q445" t="str">
            <v>AUTOCAM</v>
          </cell>
          <cell r="R445" t="str">
            <v>Boituva</v>
          </cell>
          <cell r="S445" t="str">
            <v>SP</v>
          </cell>
          <cell r="T445" t="str">
            <v>Brasil</v>
          </cell>
          <cell r="U445">
            <v>1</v>
          </cell>
          <cell r="V445" t="str">
            <v>AUTOCAM-Boituva--SP-FCA Vinhedo-MECA</v>
          </cell>
          <cell r="W445" t="str">
            <v>SP</v>
          </cell>
          <cell r="X445" t="str">
            <v>Brazil</v>
          </cell>
          <cell r="Y445" t="str">
            <v>Supplier from GEMAP</v>
          </cell>
          <cell r="Z445" t="str">
            <v>World Sourced Parts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 t="str">
            <v/>
          </cell>
          <cell r="AG445" t="str">
            <v>Elog F</v>
          </cell>
          <cell r="AH445" t="str">
            <v>THOE</v>
          </cell>
          <cell r="AI445">
            <v>9200</v>
          </cell>
          <cell r="AJ445" t="str">
            <v>Elog F</v>
          </cell>
          <cell r="AK445"/>
          <cell r="AL445"/>
          <cell r="AM445"/>
          <cell r="AN445" t="str">
            <v>THOE</v>
          </cell>
          <cell r="AO445">
            <v>0</v>
          </cell>
          <cell r="AP445">
            <v>1</v>
          </cell>
          <cell r="AQ445">
            <v>4</v>
          </cell>
          <cell r="AR445">
            <v>18</v>
          </cell>
          <cell r="AS445">
            <v>0</v>
          </cell>
          <cell r="AT445">
            <v>28</v>
          </cell>
          <cell r="AU445">
            <v>0</v>
          </cell>
          <cell r="AV445">
            <v>9200</v>
          </cell>
          <cell r="AW445">
            <v>1.2</v>
          </cell>
          <cell r="AX445">
            <v>1</v>
          </cell>
          <cell r="AY445">
            <v>0.15</v>
          </cell>
          <cell r="AZ445" t="str">
            <v>NO</v>
          </cell>
          <cell r="BA445" t="str">
            <v/>
          </cell>
          <cell r="BB445" t="str">
            <v/>
          </cell>
          <cell r="BC445">
            <v>0</v>
          </cell>
          <cell r="BD445">
            <v>0</v>
          </cell>
          <cell r="BE445">
            <v>10</v>
          </cell>
        </row>
        <row r="446">
          <cell r="A446" t="str">
            <v>552745510800033417</v>
          </cell>
          <cell r="B446">
            <v>552745510</v>
          </cell>
          <cell r="C446" t="str">
            <v>HASTE SUST.BOMBA DIR.HIDRAULIC</v>
          </cell>
          <cell r="D446" t="str">
            <v>FIRE/GSE</v>
          </cell>
          <cell r="E446">
            <v>1</v>
          </cell>
          <cell r="F446" t="str">
            <v>NO</v>
          </cell>
          <cell r="G446">
            <v>0.15</v>
          </cell>
          <cell r="H446" t="str">
            <v>Part Dump</v>
          </cell>
          <cell r="I446" t="str">
            <v>Galpão 9</v>
          </cell>
          <cell r="J446">
            <v>0</v>
          </cell>
          <cell r="K446" t="str">
            <v>ATIVO</v>
          </cell>
          <cell r="L446"/>
          <cell r="M446" t="str">
            <v>Capital Circulante</v>
          </cell>
          <cell r="N446" t="str">
            <v>Sourcing</v>
          </cell>
          <cell r="O446">
            <v>35489</v>
          </cell>
          <cell r="P446">
            <v>800033417</v>
          </cell>
          <cell r="Q446" t="str">
            <v>SCORPIOS</v>
          </cell>
          <cell r="R446" t="str">
            <v>Santo Andre</v>
          </cell>
          <cell r="S446" t="str">
            <v>SP</v>
          </cell>
          <cell r="T446" t="str">
            <v>Brasil</v>
          </cell>
          <cell r="U446">
            <v>1</v>
          </cell>
          <cell r="V446" t="str">
            <v>SCORPIOS-Santo Andre--SP-FCA-FIRE/GSE</v>
          </cell>
          <cell r="W446" t="str">
            <v>SP</v>
          </cell>
          <cell r="X446" t="str">
            <v>Brazil</v>
          </cell>
          <cell r="Y446" t="str">
            <v>Supplier from GEMAP</v>
          </cell>
          <cell r="Z446" t="str">
            <v>World Sourced Parts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 t="str">
            <v/>
          </cell>
          <cell r="AG446" t="str">
            <v>Elog F</v>
          </cell>
          <cell r="AH446" t="str">
            <v>P57</v>
          </cell>
          <cell r="AI446">
            <v>60</v>
          </cell>
          <cell r="AJ446" t="str">
            <v>Elog F</v>
          </cell>
          <cell r="AK446"/>
          <cell r="AL446"/>
          <cell r="AM446"/>
          <cell r="AN446" t="str">
            <v>P57</v>
          </cell>
          <cell r="AO446">
            <v>0</v>
          </cell>
          <cell r="AP446">
            <v>1</v>
          </cell>
          <cell r="AQ446">
            <v>4</v>
          </cell>
          <cell r="AR446">
            <v>18</v>
          </cell>
          <cell r="AS446">
            <v>0</v>
          </cell>
          <cell r="AT446">
            <v>28</v>
          </cell>
          <cell r="AU446">
            <v>0</v>
          </cell>
          <cell r="AV446">
            <v>60</v>
          </cell>
          <cell r="AW446">
            <v>0.3</v>
          </cell>
          <cell r="AX446">
            <v>0.2</v>
          </cell>
          <cell r="AY446">
            <v>0.15</v>
          </cell>
          <cell r="AZ446" t="str">
            <v>YES</v>
          </cell>
          <cell r="BA446">
            <v>20</v>
          </cell>
          <cell r="BB446">
            <v>5</v>
          </cell>
          <cell r="BC446">
            <v>2</v>
          </cell>
          <cell r="BD446">
            <v>3</v>
          </cell>
          <cell r="BE446">
            <v>2.5</v>
          </cell>
        </row>
        <row r="447">
          <cell r="A447" t="str">
            <v>463495790800006330</v>
          </cell>
          <cell r="B447">
            <v>463495790</v>
          </cell>
          <cell r="C447" t="str">
            <v>INSONORIZANTE</v>
          </cell>
          <cell r="D447" t="str">
            <v>FIRE/GSE</v>
          </cell>
          <cell r="E447">
            <v>1</v>
          </cell>
          <cell r="F447" t="str">
            <v>NO</v>
          </cell>
          <cell r="G447">
            <v>2.8000000000000001E-2</v>
          </cell>
          <cell r="H447" t="str">
            <v>Part Dump</v>
          </cell>
          <cell r="I447" t="str">
            <v>Galpão 9</v>
          </cell>
          <cell r="J447">
            <v>1200</v>
          </cell>
          <cell r="K447" t="str">
            <v>ATIVO</v>
          </cell>
          <cell r="L447"/>
          <cell r="M447" t="str">
            <v>Capital Circulante</v>
          </cell>
          <cell r="N447" t="str">
            <v>Sourcing</v>
          </cell>
          <cell r="O447">
            <v>58696</v>
          </cell>
          <cell r="P447">
            <v>800006330</v>
          </cell>
          <cell r="Q447" t="str">
            <v>ADLER</v>
          </cell>
          <cell r="R447" t="str">
            <v>Betim</v>
          </cell>
          <cell r="S447" t="str">
            <v>MG</v>
          </cell>
          <cell r="T447" t="str">
            <v>Brasil</v>
          </cell>
          <cell r="U447">
            <v>1</v>
          </cell>
          <cell r="V447" t="str">
            <v>ADLER-Betim--MG-FCA-FIRE/GSE</v>
          </cell>
          <cell r="W447" t="str">
            <v>MG</v>
          </cell>
          <cell r="X447" t="str">
            <v>Brazil</v>
          </cell>
          <cell r="Y447" t="str">
            <v>Supplier from GEMAP</v>
          </cell>
          <cell r="Z447" t="str">
            <v>World Sourced Parts</v>
          </cell>
          <cell r="AA447">
            <v>1.6533333333333331</v>
          </cell>
          <cell r="AB447">
            <v>1.6533333333333331</v>
          </cell>
          <cell r="AC447">
            <v>4.4444444444444446</v>
          </cell>
          <cell r="AD447">
            <v>0</v>
          </cell>
          <cell r="AE447">
            <v>1.86</v>
          </cell>
          <cell r="AF447" t="str">
            <v/>
          </cell>
          <cell r="AG447" t="str">
            <v>Elog F</v>
          </cell>
          <cell r="AH447" t="str">
            <v>T278</v>
          </cell>
          <cell r="AI447">
            <v>30</v>
          </cell>
          <cell r="AJ447" t="str">
            <v>Elog F</v>
          </cell>
          <cell r="AK447"/>
          <cell r="AL447"/>
          <cell r="AM447"/>
          <cell r="AN447" t="str">
            <v>T278</v>
          </cell>
          <cell r="AO447">
            <v>8</v>
          </cell>
          <cell r="AP447">
            <v>1</v>
          </cell>
          <cell r="AQ447">
            <v>4</v>
          </cell>
          <cell r="AR447">
            <v>14.2</v>
          </cell>
          <cell r="AS447">
            <v>146</v>
          </cell>
          <cell r="AT447">
            <v>24.200000000000003</v>
          </cell>
          <cell r="AU447">
            <v>194</v>
          </cell>
          <cell r="AV447">
            <v>30</v>
          </cell>
          <cell r="AW447">
            <v>0.4</v>
          </cell>
          <cell r="AX447">
            <v>0.3</v>
          </cell>
          <cell r="AY447">
            <v>0.28000000000000003</v>
          </cell>
          <cell r="AZ447" t="str">
            <v>YES</v>
          </cell>
          <cell r="BA447">
            <v>9</v>
          </cell>
          <cell r="BB447">
            <v>5</v>
          </cell>
          <cell r="BC447">
            <v>2</v>
          </cell>
          <cell r="BD447">
            <v>3</v>
          </cell>
          <cell r="BE447">
            <v>1.78</v>
          </cell>
        </row>
        <row r="448">
          <cell r="A448" t="str">
            <v>464105230800000063</v>
          </cell>
          <cell r="B448">
            <v>464105230</v>
          </cell>
          <cell r="C448" t="str">
            <v>INTERRUPTOR MARCHA A RE</v>
          </cell>
          <cell r="D448" t="str">
            <v>MECA</v>
          </cell>
          <cell r="E448">
            <v>1</v>
          </cell>
          <cell r="F448" t="str">
            <v>NO</v>
          </cell>
          <cell r="G448">
            <v>0.06</v>
          </cell>
          <cell r="H448" t="str">
            <v>Part Dump</v>
          </cell>
          <cell r="I448" t="str">
            <v>Galpão 9</v>
          </cell>
          <cell r="J448">
            <v>0</v>
          </cell>
          <cell r="K448" t="str">
            <v>ATIVO</v>
          </cell>
          <cell r="L448"/>
          <cell r="M448" t="str">
            <v>Capital Circulante</v>
          </cell>
          <cell r="N448" t="str">
            <v>Sourcing</v>
          </cell>
          <cell r="O448">
            <v>1251</v>
          </cell>
          <cell r="P448">
            <v>800000063</v>
          </cell>
          <cell r="Q448" t="str">
            <v>FIAT AUTO SPA</v>
          </cell>
          <cell r="R448" t="str">
            <v>Torino</v>
          </cell>
          <cell r="S448" t="str">
            <v>TO</v>
          </cell>
          <cell r="T448" t="str">
            <v>Italia</v>
          </cell>
          <cell r="U448">
            <v>1</v>
          </cell>
          <cell r="V448" t="str">
            <v>FIAT AUTO SPA-OUT-Italia-OUT-MECA</v>
          </cell>
          <cell r="W448" t="str">
            <v>OUT</v>
          </cell>
          <cell r="X448" t="str">
            <v>Outside of Brazil</v>
          </cell>
          <cell r="Y448" t="str">
            <v>Supplier from GEMAP</v>
          </cell>
          <cell r="Z448" t="str">
            <v>World Sourced Parts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 t="str">
            <v/>
          </cell>
          <cell r="AG448">
            <v>0</v>
          </cell>
          <cell r="AH448"/>
          <cell r="AI448"/>
          <cell r="AJ448"/>
          <cell r="AK448"/>
          <cell r="AL448"/>
          <cell r="AM448"/>
          <cell r="AN448">
            <v>0</v>
          </cell>
          <cell r="AO448">
            <v>0</v>
          </cell>
          <cell r="AP448">
            <v>1</v>
          </cell>
          <cell r="AQ448">
            <v>4</v>
          </cell>
          <cell r="AR448">
            <v>0</v>
          </cell>
          <cell r="AS448" t="b">
            <v>0</v>
          </cell>
          <cell r="AT448">
            <v>0</v>
          </cell>
          <cell r="AU448" t="b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 t="str">
            <v>NO</v>
          </cell>
          <cell r="BA448" t="str">
            <v/>
          </cell>
          <cell r="BB448" t="str">
            <v/>
          </cell>
          <cell r="BC448">
            <v>0</v>
          </cell>
          <cell r="BD448">
            <v>0</v>
          </cell>
          <cell r="BE448">
            <v>0</v>
          </cell>
        </row>
        <row r="449">
          <cell r="A449" t="str">
            <v>552023740800000063</v>
          </cell>
          <cell r="B449">
            <v>552023740</v>
          </cell>
          <cell r="C449" t="str">
            <v>INTERRUPTOR PRESSAO DE OLEO</v>
          </cell>
          <cell r="D449" t="str">
            <v>FIRE/GSE</v>
          </cell>
          <cell r="E449">
            <v>1</v>
          </cell>
          <cell r="F449" t="str">
            <v>NO</v>
          </cell>
          <cell r="G449">
            <v>0.03</v>
          </cell>
          <cell r="H449" t="str">
            <v>Part Dump</v>
          </cell>
          <cell r="I449" t="str">
            <v>Galpão 9</v>
          </cell>
          <cell r="J449">
            <v>0</v>
          </cell>
          <cell r="K449" t="str">
            <v>ATIVO</v>
          </cell>
          <cell r="L449"/>
          <cell r="M449" t="str">
            <v>Capital Circulante</v>
          </cell>
          <cell r="N449" t="str">
            <v>Sourcing</v>
          </cell>
          <cell r="O449">
            <v>1251</v>
          </cell>
          <cell r="P449">
            <v>800000063</v>
          </cell>
          <cell r="Q449" t="str">
            <v>FIAT AUTO SPA</v>
          </cell>
          <cell r="R449" t="str">
            <v>Torino</v>
          </cell>
          <cell r="S449" t="str">
            <v>TO</v>
          </cell>
          <cell r="T449" t="str">
            <v>Italia</v>
          </cell>
          <cell r="U449">
            <v>1</v>
          </cell>
          <cell r="V449" t="str">
            <v>FIAT AUTO SPA-OUT-Italia-OUT-FIRE/GSE</v>
          </cell>
          <cell r="W449" t="str">
            <v>OUT</v>
          </cell>
          <cell r="X449" t="str">
            <v>Outside of Brazil</v>
          </cell>
          <cell r="Y449" t="str">
            <v>Supplier from GEMAP</v>
          </cell>
          <cell r="Z449" t="str">
            <v>World Sourced Parts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 t="str">
            <v/>
          </cell>
          <cell r="AG449">
            <v>0</v>
          </cell>
          <cell r="AH449"/>
          <cell r="AI449"/>
          <cell r="AJ449"/>
          <cell r="AK449"/>
          <cell r="AL449"/>
          <cell r="AM449"/>
          <cell r="AN449">
            <v>0</v>
          </cell>
          <cell r="AO449">
            <v>0</v>
          </cell>
          <cell r="AP449">
            <v>1</v>
          </cell>
          <cell r="AQ449">
            <v>4</v>
          </cell>
          <cell r="AR449">
            <v>0</v>
          </cell>
          <cell r="AS449" t="b">
            <v>0</v>
          </cell>
          <cell r="AT449">
            <v>0</v>
          </cell>
          <cell r="AU449" t="b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 t="str">
            <v>NO</v>
          </cell>
          <cell r="BA449" t="str">
            <v/>
          </cell>
          <cell r="BB449" t="str">
            <v/>
          </cell>
          <cell r="BC449">
            <v>0</v>
          </cell>
          <cell r="BD449">
            <v>0</v>
          </cell>
          <cell r="BE449">
            <v>0</v>
          </cell>
        </row>
        <row r="450">
          <cell r="A450" t="str">
            <v>552701920800000063</v>
          </cell>
          <cell r="B450">
            <v>552701920</v>
          </cell>
          <cell r="C450" t="str">
            <v>INTERRUPTOR PRESSAO DE OLEO</v>
          </cell>
          <cell r="D450" t="str">
            <v>FIRE/GSE</v>
          </cell>
          <cell r="E450">
            <v>1</v>
          </cell>
          <cell r="F450" t="str">
            <v>NO</v>
          </cell>
          <cell r="G450">
            <v>3.5999999999999997E-2</v>
          </cell>
          <cell r="H450" t="str">
            <v>Part Dump</v>
          </cell>
          <cell r="I450" t="str">
            <v>Galpão 9</v>
          </cell>
          <cell r="J450">
            <v>0</v>
          </cell>
          <cell r="K450" t="str">
            <v>ATIVO</v>
          </cell>
          <cell r="L450"/>
          <cell r="M450" t="str">
            <v>Capital Circulante</v>
          </cell>
          <cell r="N450" t="str">
            <v>Sourcing</v>
          </cell>
          <cell r="O450">
            <v>1251</v>
          </cell>
          <cell r="P450">
            <v>800000063</v>
          </cell>
          <cell r="Q450" t="str">
            <v>FIAT AUTO SPA</v>
          </cell>
          <cell r="R450" t="str">
            <v>Torino</v>
          </cell>
          <cell r="S450" t="str">
            <v>TO</v>
          </cell>
          <cell r="T450" t="str">
            <v>Italia</v>
          </cell>
          <cell r="U450">
            <v>1</v>
          </cell>
          <cell r="V450" t="str">
            <v>FIAT AUTO SPA-OUT-Italia-OUT-FIRE/GSE</v>
          </cell>
          <cell r="W450" t="str">
            <v>OUT</v>
          </cell>
          <cell r="X450" t="str">
            <v>Outside of Brazil</v>
          </cell>
          <cell r="Y450" t="str">
            <v>Supplier from GEMAP</v>
          </cell>
          <cell r="Z450" t="str">
            <v>World Sourced Parts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 t="str">
            <v/>
          </cell>
          <cell r="AG450">
            <v>0</v>
          </cell>
          <cell r="AH450"/>
          <cell r="AI450"/>
          <cell r="AJ450"/>
          <cell r="AK450"/>
          <cell r="AL450"/>
          <cell r="AM450"/>
          <cell r="AN450">
            <v>0</v>
          </cell>
          <cell r="AO450">
            <v>0</v>
          </cell>
          <cell r="AP450">
            <v>1</v>
          </cell>
          <cell r="AQ450">
            <v>4</v>
          </cell>
          <cell r="AR450">
            <v>0</v>
          </cell>
          <cell r="AS450" t="b">
            <v>0</v>
          </cell>
          <cell r="AT450">
            <v>0</v>
          </cell>
          <cell r="AU450" t="b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 t="str">
            <v>NO</v>
          </cell>
          <cell r="BA450" t="str">
            <v/>
          </cell>
          <cell r="BB450" t="str">
            <v/>
          </cell>
          <cell r="BC450">
            <v>0</v>
          </cell>
          <cell r="BD450">
            <v>0</v>
          </cell>
          <cell r="BE450">
            <v>0</v>
          </cell>
        </row>
        <row r="451">
          <cell r="A451" t="str">
            <v>463453180800000063</v>
          </cell>
          <cell r="B451">
            <v>463453180</v>
          </cell>
          <cell r="C451" t="str">
            <v>JUNTA CABECOTE MOTOR</v>
          </cell>
          <cell r="D451" t="str">
            <v>FIRE/GSE</v>
          </cell>
          <cell r="E451">
            <v>1</v>
          </cell>
          <cell r="F451" t="str">
            <v>NO</v>
          </cell>
          <cell r="G451">
            <v>0.161</v>
          </cell>
          <cell r="H451" t="str">
            <v>Part Dump</v>
          </cell>
          <cell r="I451" t="str">
            <v>Galpão 9</v>
          </cell>
          <cell r="J451">
            <v>0</v>
          </cell>
          <cell r="K451" t="str">
            <v>ATIVO</v>
          </cell>
          <cell r="L451"/>
          <cell r="M451" t="str">
            <v>Capital Circulante</v>
          </cell>
          <cell r="N451" t="str">
            <v>Sourcing</v>
          </cell>
          <cell r="O451">
            <v>1251</v>
          </cell>
          <cell r="P451">
            <v>800000063</v>
          </cell>
          <cell r="Q451" t="str">
            <v>FIAT AUTO SPA</v>
          </cell>
          <cell r="R451" t="str">
            <v>Torino</v>
          </cell>
          <cell r="S451" t="str">
            <v>TO</v>
          </cell>
          <cell r="T451" t="str">
            <v>Italia</v>
          </cell>
          <cell r="U451">
            <v>1</v>
          </cell>
          <cell r="V451" t="str">
            <v>FIAT AUTO SPA-OUT-Italia-OUT-FIRE/GSE</v>
          </cell>
          <cell r="W451" t="str">
            <v>OUT</v>
          </cell>
          <cell r="X451" t="str">
            <v>Outside of Brazil</v>
          </cell>
          <cell r="Y451" t="str">
            <v>Supplier from GEMAP</v>
          </cell>
          <cell r="Z451" t="str">
            <v>World Sourced Parts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 t="str">
            <v/>
          </cell>
          <cell r="AG451" t="str">
            <v>Similarity same part</v>
          </cell>
          <cell r="AH451" t="str">
            <v>TFL3</v>
          </cell>
          <cell r="AI451">
            <v>42</v>
          </cell>
          <cell r="AJ451" t="str">
            <v>Similarity same part</v>
          </cell>
          <cell r="AK451"/>
          <cell r="AL451"/>
          <cell r="AM451"/>
          <cell r="AN451" t="str">
            <v>TFL3</v>
          </cell>
          <cell r="AO451">
            <v>0</v>
          </cell>
          <cell r="AP451">
            <v>1</v>
          </cell>
          <cell r="AQ451">
            <v>4</v>
          </cell>
          <cell r="AR451">
            <v>0</v>
          </cell>
          <cell r="AS451" t="b">
            <v>0</v>
          </cell>
          <cell r="AT451">
            <v>0</v>
          </cell>
          <cell r="AU451" t="b">
            <v>0</v>
          </cell>
          <cell r="AV451">
            <v>42</v>
          </cell>
          <cell r="AW451">
            <v>0.6</v>
          </cell>
          <cell r="AX451">
            <v>0.4</v>
          </cell>
          <cell r="AY451">
            <v>0.15</v>
          </cell>
          <cell r="AZ451" t="str">
            <v>YES</v>
          </cell>
          <cell r="BA451">
            <v>5</v>
          </cell>
          <cell r="BB451">
            <v>1</v>
          </cell>
          <cell r="BC451">
            <v>2</v>
          </cell>
          <cell r="BD451">
            <v>3</v>
          </cell>
          <cell r="BE451">
            <v>3</v>
          </cell>
        </row>
        <row r="452">
          <cell r="A452" t="str">
            <v>551908820800005883</v>
          </cell>
          <cell r="B452">
            <v>551908820</v>
          </cell>
          <cell r="C452" t="str">
            <v>JUNTA CABECOTE MOTOR</v>
          </cell>
          <cell r="D452" t="str">
            <v>FIRE/GSE</v>
          </cell>
          <cell r="E452">
            <v>1</v>
          </cell>
          <cell r="F452" t="str">
            <v>NO</v>
          </cell>
          <cell r="G452">
            <v>6.9000000000000006E-2</v>
          </cell>
          <cell r="H452" t="str">
            <v>Part Dump</v>
          </cell>
          <cell r="I452" t="str">
            <v>Galpão 9</v>
          </cell>
          <cell r="J452">
            <v>0</v>
          </cell>
          <cell r="K452" t="str">
            <v>ATIVO</v>
          </cell>
          <cell r="L452"/>
          <cell r="M452" t="str">
            <v>Capital Circulante</v>
          </cell>
          <cell r="N452" t="str">
            <v>Sourcing</v>
          </cell>
          <cell r="O452">
            <v>31610</v>
          </cell>
          <cell r="P452">
            <v>800005883</v>
          </cell>
          <cell r="Q452" t="str">
            <v>ELRINGKLINGER</v>
          </cell>
          <cell r="R452" t="str">
            <v>Piracicaba</v>
          </cell>
          <cell r="S452" t="str">
            <v>SP</v>
          </cell>
          <cell r="T452" t="str">
            <v>Brasil</v>
          </cell>
          <cell r="U452">
            <v>1</v>
          </cell>
          <cell r="V452" t="str">
            <v>ELRINGKLINGER-Piracicaba--SP-FCA-FIRE/GSE</v>
          </cell>
          <cell r="W452" t="str">
            <v>SP</v>
          </cell>
          <cell r="X452" t="str">
            <v>Brazil</v>
          </cell>
          <cell r="Y452" t="str">
            <v>Supplier from GEMAP</v>
          </cell>
          <cell r="Z452" t="str">
            <v>World Sourced Parts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 t="str">
            <v/>
          </cell>
          <cell r="AG452" t="str">
            <v>Elog F</v>
          </cell>
          <cell r="AH452" t="str">
            <v>TFL3</v>
          </cell>
          <cell r="AI452">
            <v>150</v>
          </cell>
          <cell r="AJ452" t="str">
            <v>Elog F</v>
          </cell>
          <cell r="AK452"/>
          <cell r="AL452"/>
          <cell r="AM452"/>
          <cell r="AN452" t="str">
            <v>TFL3</v>
          </cell>
          <cell r="AO452">
            <v>0</v>
          </cell>
          <cell r="AP452">
            <v>1</v>
          </cell>
          <cell r="AQ452">
            <v>4</v>
          </cell>
          <cell r="AR452">
            <v>18</v>
          </cell>
          <cell r="AS452">
            <v>0</v>
          </cell>
          <cell r="AT452">
            <v>28</v>
          </cell>
          <cell r="AU452">
            <v>0</v>
          </cell>
          <cell r="AV452">
            <v>150</v>
          </cell>
          <cell r="AW452">
            <v>0.6</v>
          </cell>
          <cell r="AX452">
            <v>0.4</v>
          </cell>
          <cell r="AY452">
            <v>0.15</v>
          </cell>
          <cell r="AZ452" t="str">
            <v>YES</v>
          </cell>
          <cell r="BA452">
            <v>5</v>
          </cell>
          <cell r="BB452">
            <v>1</v>
          </cell>
          <cell r="BC452">
            <v>2</v>
          </cell>
          <cell r="BD452">
            <v>3</v>
          </cell>
          <cell r="BE452">
            <v>3</v>
          </cell>
        </row>
        <row r="453">
          <cell r="A453" t="str">
            <v>552678490800005883</v>
          </cell>
          <cell r="B453">
            <v>552678490</v>
          </cell>
          <cell r="C453" t="str">
            <v>JUNTA CABECOTE MOTOR</v>
          </cell>
          <cell r="D453" t="str">
            <v>FIRE/GSE</v>
          </cell>
          <cell r="E453">
            <v>1</v>
          </cell>
          <cell r="F453" t="str">
            <v>NO</v>
          </cell>
          <cell r="G453">
            <v>0.109</v>
          </cell>
          <cell r="H453" t="str">
            <v>Part Dump</v>
          </cell>
          <cell r="I453" t="str">
            <v>Galpão 9</v>
          </cell>
          <cell r="J453">
            <v>0</v>
          </cell>
          <cell r="K453" t="str">
            <v>ATIVO</v>
          </cell>
          <cell r="L453"/>
          <cell r="M453" t="str">
            <v>Capital Circulante</v>
          </cell>
          <cell r="N453" t="str">
            <v>Sourcing</v>
          </cell>
          <cell r="O453">
            <v>31610</v>
          </cell>
          <cell r="P453">
            <v>800005883</v>
          </cell>
          <cell r="Q453" t="str">
            <v>ELRINGKLINGER</v>
          </cell>
          <cell r="R453" t="str">
            <v>Piracicaba</v>
          </cell>
          <cell r="S453" t="str">
            <v>SP</v>
          </cell>
          <cell r="T453" t="str">
            <v>Brasil</v>
          </cell>
          <cell r="U453">
            <v>1</v>
          </cell>
          <cell r="V453" t="str">
            <v>ELRINGKLINGER-Piracicaba--SP-FCA-FIRE/GSE</v>
          </cell>
          <cell r="W453" t="str">
            <v>SP</v>
          </cell>
          <cell r="X453" t="str">
            <v>Brazil</v>
          </cell>
          <cell r="Y453" t="str">
            <v>Supplier from GEMAP</v>
          </cell>
          <cell r="Z453" t="str">
            <v>World Sourced Parts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 t="str">
            <v/>
          </cell>
          <cell r="AG453" t="str">
            <v>Elog F</v>
          </cell>
          <cell r="AH453" t="str">
            <v>TFM5</v>
          </cell>
          <cell r="AI453">
            <v>52</v>
          </cell>
          <cell r="AJ453" t="str">
            <v>Elog F</v>
          </cell>
          <cell r="AK453"/>
          <cell r="AL453"/>
          <cell r="AM453"/>
          <cell r="AN453" t="str">
            <v>TFM5</v>
          </cell>
          <cell r="AO453">
            <v>0</v>
          </cell>
          <cell r="AP453">
            <v>1</v>
          </cell>
          <cell r="AQ453">
            <v>4</v>
          </cell>
          <cell r="AR453">
            <v>18</v>
          </cell>
          <cell r="AS453">
            <v>0</v>
          </cell>
          <cell r="AT453">
            <v>28</v>
          </cell>
          <cell r="AU453">
            <v>0</v>
          </cell>
          <cell r="AV453">
            <v>52</v>
          </cell>
          <cell r="AW453">
            <v>0.2</v>
          </cell>
          <cell r="AX453">
            <v>0.05</v>
          </cell>
          <cell r="AY453">
            <v>0.01</v>
          </cell>
          <cell r="AZ453" t="str">
            <v>YES</v>
          </cell>
          <cell r="BA453">
            <v>1</v>
          </cell>
          <cell r="BB453">
            <v>1</v>
          </cell>
          <cell r="BC453">
            <v>2</v>
          </cell>
          <cell r="BD453">
            <v>3</v>
          </cell>
          <cell r="BE453">
            <v>0</v>
          </cell>
        </row>
        <row r="454">
          <cell r="A454" t="str">
            <v>552681700800005883</v>
          </cell>
          <cell r="B454">
            <v>552681700</v>
          </cell>
          <cell r="C454" t="str">
            <v>JUNTA CABECOTE MOTOR</v>
          </cell>
          <cell r="D454" t="str">
            <v>FIRE/GSE</v>
          </cell>
          <cell r="E454">
            <v>1</v>
          </cell>
          <cell r="F454" t="str">
            <v>NO</v>
          </cell>
          <cell r="G454">
            <v>0.13500000000000001</v>
          </cell>
          <cell r="H454" t="str">
            <v>Part Dump</v>
          </cell>
          <cell r="I454" t="str">
            <v>Galpão 9</v>
          </cell>
          <cell r="J454">
            <v>840</v>
          </cell>
          <cell r="K454" t="str">
            <v>ATIVO</v>
          </cell>
          <cell r="L454"/>
          <cell r="M454" t="str">
            <v>Capital Circulante</v>
          </cell>
          <cell r="N454" t="str">
            <v>Sourcing</v>
          </cell>
          <cell r="O454">
            <v>31610</v>
          </cell>
          <cell r="P454">
            <v>800005883</v>
          </cell>
          <cell r="Q454" t="str">
            <v>ELRINGKLINGER</v>
          </cell>
          <cell r="R454" t="str">
            <v>Piracicaba</v>
          </cell>
          <cell r="S454" t="str">
            <v>SP</v>
          </cell>
          <cell r="T454" t="str">
            <v>Brasil</v>
          </cell>
          <cell r="U454">
            <v>1</v>
          </cell>
          <cell r="V454" t="str">
            <v>ELRINGKLINGER-Piracicaba--SP-FCA-FIRE/GSE</v>
          </cell>
          <cell r="W454" t="str">
            <v>SP</v>
          </cell>
          <cell r="X454" t="str">
            <v>Brazil</v>
          </cell>
          <cell r="Y454" t="str">
            <v>Supplier from GEMAP</v>
          </cell>
          <cell r="Z454" t="str">
            <v>World Sourced Parts</v>
          </cell>
          <cell r="AA454">
            <v>1.44</v>
          </cell>
          <cell r="AB454">
            <v>1.44</v>
          </cell>
          <cell r="AC454">
            <v>4</v>
          </cell>
          <cell r="AD454">
            <v>0</v>
          </cell>
          <cell r="AE454">
            <v>1.44</v>
          </cell>
          <cell r="AF454" t="str">
            <v/>
          </cell>
          <cell r="AG454" t="str">
            <v>Elog F</v>
          </cell>
          <cell r="AH454" t="str">
            <v>TFL3</v>
          </cell>
          <cell r="AI454">
            <v>42</v>
          </cell>
          <cell r="AJ454" t="str">
            <v>Elog F</v>
          </cell>
          <cell r="AK454"/>
          <cell r="AL454"/>
          <cell r="AM454"/>
          <cell r="AN454" t="str">
            <v>TFL3</v>
          </cell>
          <cell r="AO454">
            <v>4</v>
          </cell>
          <cell r="AP454">
            <v>1</v>
          </cell>
          <cell r="AQ454">
            <v>4</v>
          </cell>
          <cell r="AR454">
            <v>18</v>
          </cell>
          <cell r="AS454">
            <v>88</v>
          </cell>
          <cell r="AT454">
            <v>28</v>
          </cell>
          <cell r="AU454">
            <v>112</v>
          </cell>
          <cell r="AV454">
            <v>42</v>
          </cell>
          <cell r="AW454">
            <v>0.6</v>
          </cell>
          <cell r="AX454">
            <v>0.4</v>
          </cell>
          <cell r="AY454">
            <v>0.15</v>
          </cell>
          <cell r="AZ454" t="str">
            <v>YES</v>
          </cell>
          <cell r="BA454">
            <v>5</v>
          </cell>
          <cell r="BB454">
            <v>1</v>
          </cell>
          <cell r="BC454">
            <v>2</v>
          </cell>
          <cell r="BD454">
            <v>3</v>
          </cell>
          <cell r="BE454">
            <v>3</v>
          </cell>
        </row>
        <row r="455">
          <cell r="A455" t="str">
            <v>463453190800039498</v>
          </cell>
          <cell r="B455">
            <v>463453190</v>
          </cell>
          <cell r="C455" t="str">
            <v>JUNTA CABECOTE MOTOR</v>
          </cell>
          <cell r="D455" t="str">
            <v>FIRE/GSE</v>
          </cell>
          <cell r="E455">
            <v>1</v>
          </cell>
          <cell r="F455" t="str">
            <v>NO</v>
          </cell>
          <cell r="G455">
            <v>0.161</v>
          </cell>
          <cell r="H455" t="str">
            <v>Part Dump</v>
          </cell>
          <cell r="I455" t="str">
            <v>Galpão 9</v>
          </cell>
          <cell r="J455">
            <v>0</v>
          </cell>
          <cell r="K455" t="str">
            <v>ATIVO</v>
          </cell>
          <cell r="L455"/>
          <cell r="M455" t="str">
            <v>Capital Circulante</v>
          </cell>
          <cell r="N455" t="str">
            <v>Sourcing</v>
          </cell>
          <cell r="O455">
            <v>88980</v>
          </cell>
          <cell r="P455">
            <v>800039498</v>
          </cell>
          <cell r="Q455" t="str">
            <v>FCA SHANGAI</v>
          </cell>
          <cell r="R455" t="str">
            <v>Shanghai</v>
          </cell>
          <cell r="S455">
            <v>20</v>
          </cell>
          <cell r="T455" t="str">
            <v>China</v>
          </cell>
          <cell r="U455">
            <v>1</v>
          </cell>
          <cell r="V455" t="str">
            <v>FCA SHANGAI-OUT-China-OUT-FIRE/GSE</v>
          </cell>
          <cell r="W455" t="str">
            <v>OUT</v>
          </cell>
          <cell r="X455" t="str">
            <v>Outside of Brazil</v>
          </cell>
          <cell r="Y455" t="str">
            <v>Supplier from GEMAP</v>
          </cell>
          <cell r="Z455" t="str">
            <v>World Sourced Parts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 t="str">
            <v/>
          </cell>
          <cell r="AG455" t="str">
            <v>Similarity same part</v>
          </cell>
          <cell r="AH455" t="str">
            <v>TFL3</v>
          </cell>
          <cell r="AI455">
            <v>42</v>
          </cell>
          <cell r="AJ455" t="str">
            <v>Similarity same part</v>
          </cell>
          <cell r="AK455"/>
          <cell r="AL455"/>
          <cell r="AM455"/>
          <cell r="AN455" t="str">
            <v>TFL3</v>
          </cell>
          <cell r="AO455">
            <v>0</v>
          </cell>
          <cell r="AP455">
            <v>1</v>
          </cell>
          <cell r="AQ455">
            <v>4</v>
          </cell>
          <cell r="AR455">
            <v>0</v>
          </cell>
          <cell r="AS455" t="b">
            <v>0</v>
          </cell>
          <cell r="AT455">
            <v>0</v>
          </cell>
          <cell r="AU455" t="b">
            <v>0</v>
          </cell>
          <cell r="AV455">
            <v>42</v>
          </cell>
          <cell r="AW455">
            <v>0.6</v>
          </cell>
          <cell r="AX455">
            <v>0.4</v>
          </cell>
          <cell r="AY455">
            <v>0.15</v>
          </cell>
          <cell r="AZ455" t="str">
            <v>YES</v>
          </cell>
          <cell r="BA455">
            <v>5</v>
          </cell>
          <cell r="BB455">
            <v>1</v>
          </cell>
          <cell r="BC455">
            <v>2</v>
          </cell>
          <cell r="BD455">
            <v>3</v>
          </cell>
          <cell r="BE455">
            <v>3</v>
          </cell>
        </row>
        <row r="456">
          <cell r="A456" t="str">
            <v>552056750800005883</v>
          </cell>
          <cell r="B456">
            <v>552056750</v>
          </cell>
          <cell r="C456" t="str">
            <v>JUNTA CABECOTE/BLOCO MOTOR</v>
          </cell>
          <cell r="D456" t="str">
            <v>FIRE/GSE</v>
          </cell>
          <cell r="E456">
            <v>1</v>
          </cell>
          <cell r="F456" t="str">
            <v>NO</v>
          </cell>
          <cell r="G456">
            <v>0.10100000000000001</v>
          </cell>
          <cell r="H456" t="str">
            <v>Part Dump</v>
          </cell>
          <cell r="I456" t="str">
            <v>Galpão 9</v>
          </cell>
          <cell r="J456">
            <v>0</v>
          </cell>
          <cell r="K456" t="str">
            <v>ATIVO</v>
          </cell>
          <cell r="L456"/>
          <cell r="M456" t="str">
            <v>Capital Circulante</v>
          </cell>
          <cell r="N456" t="str">
            <v>Sourcing</v>
          </cell>
          <cell r="O456">
            <v>31610</v>
          </cell>
          <cell r="P456">
            <v>800005883</v>
          </cell>
          <cell r="Q456" t="str">
            <v>ELRINGKLINGER</v>
          </cell>
          <cell r="R456" t="str">
            <v>Piracicaba</v>
          </cell>
          <cell r="S456" t="str">
            <v>SP</v>
          </cell>
          <cell r="T456" t="str">
            <v>Brasil</v>
          </cell>
          <cell r="U456">
            <v>1</v>
          </cell>
          <cell r="V456" t="str">
            <v>ELRINGKLINGER-Piracicaba--SP-FCA-FIRE/GSE</v>
          </cell>
          <cell r="W456" t="str">
            <v>SP</v>
          </cell>
          <cell r="X456" t="str">
            <v>Brazil</v>
          </cell>
          <cell r="Y456" t="str">
            <v>Supplier from GEMAP</v>
          </cell>
          <cell r="Z456" t="str">
            <v>World Sourced Parts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 t="str">
            <v/>
          </cell>
          <cell r="AG456" t="str">
            <v>Elog F</v>
          </cell>
          <cell r="AH456" t="str">
            <v>TFM5</v>
          </cell>
          <cell r="AI456">
            <v>115</v>
          </cell>
          <cell r="AJ456" t="str">
            <v>Elog F</v>
          </cell>
          <cell r="AK456"/>
          <cell r="AL456"/>
          <cell r="AM456"/>
          <cell r="AN456" t="str">
            <v>TFM5</v>
          </cell>
          <cell r="AO456">
            <v>0</v>
          </cell>
          <cell r="AP456">
            <v>1</v>
          </cell>
          <cell r="AQ456">
            <v>4</v>
          </cell>
          <cell r="AR456">
            <v>18</v>
          </cell>
          <cell r="AS456">
            <v>0</v>
          </cell>
          <cell r="AT456">
            <v>28</v>
          </cell>
          <cell r="AU456">
            <v>0</v>
          </cell>
          <cell r="AV456">
            <v>115</v>
          </cell>
          <cell r="AW456">
            <v>0.2</v>
          </cell>
          <cell r="AX456">
            <v>0.05</v>
          </cell>
          <cell r="AY456">
            <v>0.01</v>
          </cell>
          <cell r="AZ456" t="str">
            <v>YES</v>
          </cell>
          <cell r="BA456">
            <v>1</v>
          </cell>
          <cell r="BB456">
            <v>1</v>
          </cell>
          <cell r="BC456">
            <v>2</v>
          </cell>
          <cell r="BD456">
            <v>3</v>
          </cell>
          <cell r="BE456">
            <v>0</v>
          </cell>
        </row>
        <row r="457">
          <cell r="A457" t="str">
            <v>552849850800000063</v>
          </cell>
          <cell r="B457">
            <v>552849850</v>
          </cell>
          <cell r="C457" t="str">
            <v>JUNTA DA FLANGE DO COLETOR DE</v>
          </cell>
          <cell r="D457" t="str">
            <v>FIRE/GSE</v>
          </cell>
          <cell r="E457">
            <v>1</v>
          </cell>
          <cell r="F457" t="str">
            <v>NO</v>
          </cell>
          <cell r="G457">
            <v>0.17399999999999999</v>
          </cell>
          <cell r="H457" t="str">
            <v>Part Dump</v>
          </cell>
          <cell r="I457" t="str">
            <v>Galpão 9</v>
          </cell>
          <cell r="J457">
            <v>0</v>
          </cell>
          <cell r="K457" t="str">
            <v>ATIVO</v>
          </cell>
          <cell r="L457"/>
          <cell r="M457" t="str">
            <v>Capital Circulante</v>
          </cell>
          <cell r="N457" t="str">
            <v>Sourcing</v>
          </cell>
          <cell r="O457">
            <v>1251</v>
          </cell>
          <cell r="P457">
            <v>800000063</v>
          </cell>
          <cell r="Q457" t="str">
            <v>FIAT AUTO SPA</v>
          </cell>
          <cell r="R457" t="str">
            <v>Torino</v>
          </cell>
          <cell r="S457" t="str">
            <v>TO</v>
          </cell>
          <cell r="T457" t="str">
            <v>Italia</v>
          </cell>
          <cell r="U457">
            <v>1</v>
          </cell>
          <cell r="V457" t="str">
            <v>FIAT AUTO SPA-OUT-Italia-OUT-FIRE/GSE</v>
          </cell>
          <cell r="W457" t="str">
            <v>OUT</v>
          </cell>
          <cell r="X457" t="str">
            <v>Outside of Brazil</v>
          </cell>
          <cell r="Y457" t="str">
            <v>Supplier from GEMAP</v>
          </cell>
          <cell r="Z457" t="str">
            <v>World Sourced Parts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 t="str">
            <v/>
          </cell>
          <cell r="AG457">
            <v>0</v>
          </cell>
          <cell r="AH457"/>
          <cell r="AI457"/>
          <cell r="AJ457"/>
          <cell r="AK457"/>
          <cell r="AL457"/>
          <cell r="AM457"/>
          <cell r="AN457">
            <v>0</v>
          </cell>
          <cell r="AO457">
            <v>0</v>
          </cell>
          <cell r="AP457">
            <v>1</v>
          </cell>
          <cell r="AQ457">
            <v>4</v>
          </cell>
          <cell r="AR457">
            <v>0</v>
          </cell>
          <cell r="AS457" t="b">
            <v>0</v>
          </cell>
          <cell r="AT457">
            <v>0</v>
          </cell>
          <cell r="AU457" t="b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 t="str">
            <v>NO</v>
          </cell>
          <cell r="BA457" t="str">
            <v/>
          </cell>
          <cell r="BB457" t="str">
            <v/>
          </cell>
          <cell r="BC457">
            <v>0</v>
          </cell>
          <cell r="BD457">
            <v>0</v>
          </cell>
          <cell r="BE457">
            <v>0</v>
          </cell>
        </row>
        <row r="458">
          <cell r="A458" t="str">
            <v>463526210800002588</v>
          </cell>
          <cell r="B458">
            <v>463526210</v>
          </cell>
          <cell r="C458" t="str">
            <v>JUNTA DA FLANGE DO COLETOR DE</v>
          </cell>
          <cell r="D458" t="str">
            <v>FIRE/GSE</v>
          </cell>
          <cell r="E458">
            <v>1</v>
          </cell>
          <cell r="F458" t="str">
            <v>NO</v>
          </cell>
          <cell r="G458">
            <v>0.17399999999999999</v>
          </cell>
          <cell r="H458" t="str">
            <v>Part Dump</v>
          </cell>
          <cell r="I458"/>
          <cell r="J458">
            <v>0</v>
          </cell>
          <cell r="K458" t="str">
            <v>ATIVO</v>
          </cell>
          <cell r="L458"/>
          <cell r="M458" t="str">
            <v>Capital Circulante</v>
          </cell>
          <cell r="N458" t="str">
            <v>Sourcing</v>
          </cell>
          <cell r="O458">
            <v>11568</v>
          </cell>
          <cell r="P458">
            <v>800002588</v>
          </cell>
          <cell r="Q458" t="str">
            <v>DANA II</v>
          </cell>
          <cell r="R458" t="str">
            <v>Gravatai</v>
          </cell>
          <cell r="S458" t="str">
            <v>RS</v>
          </cell>
          <cell r="T458" t="str">
            <v>Brasil</v>
          </cell>
          <cell r="U458">
            <v>1</v>
          </cell>
          <cell r="V458" t="str">
            <v>DANA II-Gravatai--RS-FCA-FIRE/GSE</v>
          </cell>
          <cell r="W458" t="str">
            <v>RS</v>
          </cell>
          <cell r="X458" t="str">
            <v>Brazil</v>
          </cell>
          <cell r="Y458" t="str">
            <v>Supplier from GEMAP</v>
          </cell>
          <cell r="Z458" t="str">
            <v>World Sourced Parts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 t="str">
            <v/>
          </cell>
          <cell r="AG458" t="str">
            <v>Part Dump</v>
          </cell>
          <cell r="AH458" t="str">
            <v>T336</v>
          </cell>
          <cell r="AI458">
            <v>20</v>
          </cell>
          <cell r="AJ458" t="str">
            <v>Part Dump</v>
          </cell>
          <cell r="AK458"/>
          <cell r="AL458"/>
          <cell r="AM458"/>
          <cell r="AN458" t="str">
            <v>T336</v>
          </cell>
          <cell r="AO458">
            <v>0</v>
          </cell>
          <cell r="AP458">
            <v>1</v>
          </cell>
          <cell r="AQ458">
            <v>4</v>
          </cell>
          <cell r="AR458">
            <v>18</v>
          </cell>
          <cell r="AS458">
            <v>0</v>
          </cell>
          <cell r="AT458">
            <v>28</v>
          </cell>
          <cell r="AU458">
            <v>0</v>
          </cell>
          <cell r="AV458">
            <v>20</v>
          </cell>
          <cell r="AW458">
            <v>0.4</v>
          </cell>
          <cell r="AX458">
            <v>0.3</v>
          </cell>
          <cell r="AY458">
            <v>0.22</v>
          </cell>
          <cell r="AZ458" t="str">
            <v>NO</v>
          </cell>
          <cell r="BA458" t="str">
            <v/>
          </cell>
          <cell r="BB458" t="str">
            <v/>
          </cell>
          <cell r="BC458">
            <v>4</v>
          </cell>
          <cell r="BD458">
            <v>0</v>
          </cell>
          <cell r="BE458">
            <v>1.38</v>
          </cell>
        </row>
        <row r="459">
          <cell r="A459" t="str">
            <v>463385070800039498</v>
          </cell>
          <cell r="B459">
            <v>463385070</v>
          </cell>
          <cell r="C459" t="str">
            <v>JUNTA DA FLANGE DO COLETOR DE</v>
          </cell>
          <cell r="D459" t="str">
            <v>FIRE/GSE</v>
          </cell>
          <cell r="E459">
            <v>1</v>
          </cell>
          <cell r="F459" t="str">
            <v>NO</v>
          </cell>
          <cell r="G459">
            <v>0.17399999999999999</v>
          </cell>
          <cell r="H459" t="str">
            <v>Part Dump</v>
          </cell>
          <cell r="I459" t="str">
            <v>Galpão 9</v>
          </cell>
          <cell r="J459">
            <v>0</v>
          </cell>
          <cell r="K459" t="str">
            <v>ATIVO</v>
          </cell>
          <cell r="L459"/>
          <cell r="M459" t="str">
            <v>Capital Circulante</v>
          </cell>
          <cell r="N459" t="str">
            <v>Sourcing</v>
          </cell>
          <cell r="O459">
            <v>88980</v>
          </cell>
          <cell r="P459">
            <v>800039498</v>
          </cell>
          <cell r="Q459" t="str">
            <v>FCA SHANGAI</v>
          </cell>
          <cell r="R459" t="str">
            <v>Shanghai</v>
          </cell>
          <cell r="S459">
            <v>20</v>
          </cell>
          <cell r="T459" t="str">
            <v>China</v>
          </cell>
          <cell r="U459">
            <v>1</v>
          </cell>
          <cell r="V459" t="str">
            <v>FCA SHANGAI-OUT-China-OUT-FIRE/GSE</v>
          </cell>
          <cell r="W459" t="str">
            <v>OUT</v>
          </cell>
          <cell r="X459" t="str">
            <v>Outside of Brazil</v>
          </cell>
          <cell r="Y459" t="str">
            <v>Supplier from GEMAP</v>
          </cell>
          <cell r="Z459" t="str">
            <v>World Sourced Parts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 t="str">
            <v/>
          </cell>
          <cell r="AG459">
            <v>0</v>
          </cell>
          <cell r="AH459"/>
          <cell r="AI459"/>
          <cell r="AJ459"/>
          <cell r="AK459"/>
          <cell r="AL459"/>
          <cell r="AM459"/>
          <cell r="AN459">
            <v>0</v>
          </cell>
          <cell r="AO459">
            <v>0</v>
          </cell>
          <cell r="AP459">
            <v>1</v>
          </cell>
          <cell r="AQ459">
            <v>4</v>
          </cell>
          <cell r="AR459">
            <v>0</v>
          </cell>
          <cell r="AS459" t="b">
            <v>0</v>
          </cell>
          <cell r="AT459">
            <v>0</v>
          </cell>
          <cell r="AU459" t="b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 t="str">
            <v>NO</v>
          </cell>
          <cell r="BA459" t="str">
            <v/>
          </cell>
          <cell r="BB459" t="str">
            <v/>
          </cell>
          <cell r="BC459">
            <v>0</v>
          </cell>
          <cell r="BD459">
            <v>0</v>
          </cell>
          <cell r="BE459">
            <v>0</v>
          </cell>
        </row>
        <row r="460">
          <cell r="A460" t="str">
            <v>463405760800002414</v>
          </cell>
          <cell r="B460">
            <v>463405760</v>
          </cell>
          <cell r="C460" t="str">
            <v>JUNTA DE ARTICULACAO</v>
          </cell>
          <cell r="D460" t="str">
            <v>FIRE/GSE</v>
          </cell>
          <cell r="E460">
            <v>1</v>
          </cell>
          <cell r="F460" t="str">
            <v>NO</v>
          </cell>
          <cell r="G460">
            <v>8.3000000000000004E-2</v>
          </cell>
          <cell r="H460" t="str">
            <v>Fornecedor</v>
          </cell>
          <cell r="I460" t="str">
            <v>Galpão 9</v>
          </cell>
          <cell r="J460">
            <v>0</v>
          </cell>
          <cell r="K460" t="str">
            <v>ATIVO</v>
          </cell>
          <cell r="L460"/>
          <cell r="M460" t="str">
            <v>Capital Circulante</v>
          </cell>
          <cell r="N460" t="str">
            <v>Sourcing</v>
          </cell>
          <cell r="O460">
            <v>10675</v>
          </cell>
          <cell r="P460">
            <v>800002414</v>
          </cell>
          <cell r="Q460" t="str">
            <v>EATON PROD.AUTO</v>
          </cell>
          <cell r="R460" t="str">
            <v>Sao Jose Dos Campos</v>
          </cell>
          <cell r="S460" t="str">
            <v>SP</v>
          </cell>
          <cell r="T460" t="str">
            <v>Brasil</v>
          </cell>
          <cell r="U460">
            <v>1</v>
          </cell>
          <cell r="V460" t="str">
            <v>EATON PROD.AUTO-Sao Jose Dos Campos--SP-FCA-FIRE/GSE</v>
          </cell>
          <cell r="W460" t="str">
            <v>SP</v>
          </cell>
          <cell r="X460" t="str">
            <v>Brazil</v>
          </cell>
          <cell r="Y460" t="str">
            <v>Supplier from GEMAP</v>
          </cell>
          <cell r="Z460" t="str">
            <v>World Sourced Parts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 t="str">
            <v/>
          </cell>
          <cell r="AG460" t="str">
            <v>Fornecedor</v>
          </cell>
          <cell r="AH460" t="str">
            <v>T289</v>
          </cell>
          <cell r="AI460">
            <v>68</v>
          </cell>
          <cell r="AJ460" t="str">
            <v>Fornecedor</v>
          </cell>
          <cell r="AK460"/>
          <cell r="AL460"/>
          <cell r="AM460"/>
          <cell r="AN460" t="str">
            <v>T289</v>
          </cell>
          <cell r="AO460">
            <v>0</v>
          </cell>
          <cell r="AP460">
            <v>1</v>
          </cell>
          <cell r="AQ460">
            <v>4</v>
          </cell>
          <cell r="AR460">
            <v>18</v>
          </cell>
          <cell r="AS460">
            <v>0</v>
          </cell>
          <cell r="AT460">
            <v>28</v>
          </cell>
          <cell r="AU460">
            <v>0</v>
          </cell>
          <cell r="AV460">
            <v>68</v>
          </cell>
          <cell r="AW460">
            <v>0.4</v>
          </cell>
          <cell r="AX460">
            <v>0.3</v>
          </cell>
          <cell r="AY460">
            <v>0.13</v>
          </cell>
          <cell r="AZ460" t="str">
            <v>YES</v>
          </cell>
          <cell r="BA460">
            <v>10</v>
          </cell>
          <cell r="BB460">
            <v>2</v>
          </cell>
          <cell r="BC460">
            <v>2</v>
          </cell>
          <cell r="BD460">
            <v>1</v>
          </cell>
          <cell r="BE460">
            <v>1.3</v>
          </cell>
        </row>
        <row r="461">
          <cell r="A461" t="str">
            <v>463482030800005740</v>
          </cell>
          <cell r="B461">
            <v>463482030</v>
          </cell>
          <cell r="C461" t="str">
            <v>JUNTA DE BORRACHA</v>
          </cell>
          <cell r="D461" t="str">
            <v>FIRE/GSE</v>
          </cell>
          <cell r="E461">
            <v>2</v>
          </cell>
          <cell r="F461" t="str">
            <v>NO</v>
          </cell>
          <cell r="G461">
            <v>4.0000000000000001E-3</v>
          </cell>
          <cell r="H461" t="str">
            <v>Part Dump</v>
          </cell>
          <cell r="I461" t="str">
            <v>Galpão 9</v>
          </cell>
          <cell r="J461">
            <v>1200</v>
          </cell>
          <cell r="K461" t="str">
            <v>ATIVO</v>
          </cell>
          <cell r="L461"/>
          <cell r="M461" t="str">
            <v>Capital Circulante</v>
          </cell>
          <cell r="N461" t="str">
            <v>Sourcing</v>
          </cell>
          <cell r="O461">
            <v>23480</v>
          </cell>
          <cell r="P461">
            <v>800005740</v>
          </cell>
          <cell r="Q461" t="str">
            <v>HBA</v>
          </cell>
          <cell r="R461" t="str">
            <v>Monte Alto</v>
          </cell>
          <cell r="S461" t="str">
            <v>SP</v>
          </cell>
          <cell r="T461" t="str">
            <v>Brasil</v>
          </cell>
          <cell r="U461">
            <v>1</v>
          </cell>
          <cell r="V461" t="str">
            <v>HBA-Monte Alto--SP-FCA-FIRE/GSE</v>
          </cell>
          <cell r="W461" t="str">
            <v>SP</v>
          </cell>
          <cell r="X461" t="str">
            <v>Brazil</v>
          </cell>
          <cell r="Y461" t="str">
            <v>Supplier from GEMAP</v>
          </cell>
          <cell r="Z461" t="str">
            <v>World Sourced Parts</v>
          </cell>
          <cell r="AA461">
            <v>0.12959999999999999</v>
          </cell>
          <cell r="AB461">
            <v>0.12959999999999999</v>
          </cell>
          <cell r="AC461">
            <v>0.6</v>
          </cell>
          <cell r="AD461">
            <v>0</v>
          </cell>
          <cell r="AE461">
            <v>0.23563636363636362</v>
          </cell>
          <cell r="AF461" t="str">
            <v/>
          </cell>
          <cell r="AG461" t="str">
            <v>Elog F</v>
          </cell>
          <cell r="AH461" t="str">
            <v>T074</v>
          </cell>
          <cell r="AI461">
            <v>200</v>
          </cell>
          <cell r="AJ461" t="str">
            <v>Elog F</v>
          </cell>
          <cell r="AK461"/>
          <cell r="AL461"/>
          <cell r="AM461"/>
          <cell r="AN461" t="str">
            <v>T074</v>
          </cell>
          <cell r="AO461">
            <v>1.2</v>
          </cell>
          <cell r="AP461">
            <v>1</v>
          </cell>
          <cell r="AQ461">
            <v>4</v>
          </cell>
          <cell r="AR461">
            <v>18</v>
          </cell>
          <cell r="AS461">
            <v>27</v>
          </cell>
          <cell r="AT461">
            <v>28</v>
          </cell>
          <cell r="AU461">
            <v>34</v>
          </cell>
          <cell r="AV461">
            <v>200</v>
          </cell>
          <cell r="AW461">
            <v>0.4</v>
          </cell>
          <cell r="AX461">
            <v>0.3</v>
          </cell>
          <cell r="AY461">
            <v>0.15</v>
          </cell>
          <cell r="AZ461" t="str">
            <v>YES</v>
          </cell>
          <cell r="BA461">
            <v>10</v>
          </cell>
          <cell r="BB461">
            <v>5</v>
          </cell>
          <cell r="BC461">
            <v>2</v>
          </cell>
          <cell r="BD461">
            <v>3</v>
          </cell>
          <cell r="BE461">
            <v>0.56999999999999995</v>
          </cell>
        </row>
        <row r="462">
          <cell r="A462" t="str">
            <v>43283640800005740</v>
          </cell>
          <cell r="B462">
            <v>43283640</v>
          </cell>
          <cell r="C462" t="str">
            <v>JUNTA FLANGE TAMPA POST CX MUD</v>
          </cell>
          <cell r="D462" t="str">
            <v>MECA</v>
          </cell>
          <cell r="E462">
            <v>1</v>
          </cell>
          <cell r="F462" t="str">
            <v>NO</v>
          </cell>
          <cell r="G462">
            <v>2E-3</v>
          </cell>
          <cell r="H462" t="str">
            <v>Part Dump</v>
          </cell>
          <cell r="I462" t="str">
            <v>Galpão 9</v>
          </cell>
          <cell r="J462">
            <v>0</v>
          </cell>
          <cell r="K462" t="str">
            <v>ATIVO</v>
          </cell>
          <cell r="L462"/>
          <cell r="M462" t="str">
            <v>Capital Circulante</v>
          </cell>
          <cell r="N462" t="str">
            <v>Sourcing</v>
          </cell>
          <cell r="O462">
            <v>23480</v>
          </cell>
          <cell r="P462">
            <v>800005740</v>
          </cell>
          <cell r="Q462" t="str">
            <v>HBA</v>
          </cell>
          <cell r="R462" t="str">
            <v>Monte Alto</v>
          </cell>
          <cell r="S462" t="str">
            <v>SP</v>
          </cell>
          <cell r="T462" t="str">
            <v>Brasil</v>
          </cell>
          <cell r="U462">
            <v>1</v>
          </cell>
          <cell r="V462" t="str">
            <v>HBA-Monte Alto--SP-FCA-MECA</v>
          </cell>
          <cell r="W462" t="str">
            <v>SP</v>
          </cell>
          <cell r="X462" t="str">
            <v>Brazil</v>
          </cell>
          <cell r="Y462" t="str">
            <v>Supplier from GEMAP</v>
          </cell>
          <cell r="Z462" t="str">
            <v>World Sourced Parts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 t="str">
            <v/>
          </cell>
          <cell r="AG462" t="str">
            <v>Elog F</v>
          </cell>
          <cell r="AH462" t="str">
            <v>THTU</v>
          </cell>
          <cell r="AI462">
            <v>18</v>
          </cell>
          <cell r="AJ462" t="str">
            <v>Elog F</v>
          </cell>
          <cell r="AK462"/>
          <cell r="AL462"/>
          <cell r="AM462"/>
          <cell r="AN462" t="str">
            <v>THTU</v>
          </cell>
          <cell r="AO462">
            <v>0</v>
          </cell>
          <cell r="AP462">
            <v>1</v>
          </cell>
          <cell r="AQ462">
            <v>4</v>
          </cell>
          <cell r="AR462">
            <v>18</v>
          </cell>
          <cell r="AS462">
            <v>0</v>
          </cell>
          <cell r="AT462">
            <v>28</v>
          </cell>
          <cell r="AU462">
            <v>0</v>
          </cell>
          <cell r="AV462">
            <v>18</v>
          </cell>
          <cell r="AW462">
            <v>0.4</v>
          </cell>
          <cell r="AX462">
            <v>0.3</v>
          </cell>
          <cell r="AY462">
            <v>0.22</v>
          </cell>
          <cell r="AZ462" t="str">
            <v>YES</v>
          </cell>
          <cell r="BA462">
            <v>10</v>
          </cell>
          <cell r="BB462">
            <v>4</v>
          </cell>
          <cell r="BC462">
            <v>2</v>
          </cell>
          <cell r="BD462">
            <v>3</v>
          </cell>
          <cell r="BE462">
            <v>3</v>
          </cell>
        </row>
        <row r="463">
          <cell r="A463" t="str">
            <v>552822380800000063</v>
          </cell>
          <cell r="B463">
            <v>552822380</v>
          </cell>
          <cell r="C463" t="str">
            <v>JUNTA METALOPLASTICA</v>
          </cell>
          <cell r="D463" t="str">
            <v>FIRE/GSE</v>
          </cell>
          <cell r="E463">
            <v>1</v>
          </cell>
          <cell r="F463" t="str">
            <v>NO</v>
          </cell>
          <cell r="G463">
            <v>0.01</v>
          </cell>
          <cell r="H463" t="str">
            <v>Part Dump</v>
          </cell>
          <cell r="I463" t="str">
            <v>Galpão 8</v>
          </cell>
          <cell r="J463">
            <v>0</v>
          </cell>
          <cell r="K463" t="str">
            <v>ATIVO</v>
          </cell>
          <cell r="L463"/>
          <cell r="M463" t="str">
            <v>Capital Circulante</v>
          </cell>
          <cell r="N463" t="str">
            <v>Sourcing</v>
          </cell>
          <cell r="O463">
            <v>1251</v>
          </cell>
          <cell r="P463">
            <v>800000063</v>
          </cell>
          <cell r="Q463" t="str">
            <v>FIAT AUTO SPA</v>
          </cell>
          <cell r="R463" t="str">
            <v>Torino</v>
          </cell>
          <cell r="S463" t="str">
            <v>TO</v>
          </cell>
          <cell r="T463" t="str">
            <v>Italia</v>
          </cell>
          <cell r="U463">
            <v>1</v>
          </cell>
          <cell r="V463" t="str">
            <v>FIAT AUTO SPA-OUT-Italia-OUT-FIRE/GSE</v>
          </cell>
          <cell r="W463" t="str">
            <v>OUT</v>
          </cell>
          <cell r="X463" t="str">
            <v>Outside of Brazil</v>
          </cell>
          <cell r="Y463" t="str">
            <v>Supplier from GEMAP</v>
          </cell>
          <cell r="Z463" t="str">
            <v>World Sourced Parts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 t="str">
            <v/>
          </cell>
          <cell r="AG463">
            <v>0</v>
          </cell>
          <cell r="AH463"/>
          <cell r="AI463"/>
          <cell r="AJ463"/>
          <cell r="AK463"/>
          <cell r="AL463"/>
          <cell r="AM463"/>
          <cell r="AN463">
            <v>0</v>
          </cell>
          <cell r="AO463">
            <v>0</v>
          </cell>
          <cell r="AP463">
            <v>1</v>
          </cell>
          <cell r="AQ463">
            <v>4</v>
          </cell>
          <cell r="AR463">
            <v>0</v>
          </cell>
          <cell r="AS463" t="b">
            <v>0</v>
          </cell>
          <cell r="AT463">
            <v>0</v>
          </cell>
          <cell r="AU463" t="b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 t="str">
            <v>NO</v>
          </cell>
          <cell r="BA463" t="str">
            <v/>
          </cell>
          <cell r="BB463" t="str">
            <v/>
          </cell>
          <cell r="BC463">
            <v>0</v>
          </cell>
          <cell r="BD463">
            <v>0</v>
          </cell>
          <cell r="BE463">
            <v>0</v>
          </cell>
        </row>
        <row r="464">
          <cell r="A464" t="str">
            <v>552823560800039498</v>
          </cell>
          <cell r="B464">
            <v>552823560</v>
          </cell>
          <cell r="C464" t="str">
            <v>JUNTA METALOPLASTICA</v>
          </cell>
          <cell r="D464" t="str">
            <v>FIRE/GSE</v>
          </cell>
          <cell r="E464">
            <v>1</v>
          </cell>
          <cell r="F464" t="str">
            <v>NO</v>
          </cell>
          <cell r="G464">
            <v>1.4E-3</v>
          </cell>
          <cell r="H464" t="str">
            <v>Part Dump</v>
          </cell>
          <cell r="I464" t="str">
            <v>Galpão 9</v>
          </cell>
          <cell r="J464">
            <v>0</v>
          </cell>
          <cell r="K464" t="str">
            <v>ATIVO</v>
          </cell>
          <cell r="L464"/>
          <cell r="M464" t="str">
            <v>Capital Circulante</v>
          </cell>
          <cell r="N464" t="str">
            <v>Sourcing</v>
          </cell>
          <cell r="O464">
            <v>88980</v>
          </cell>
          <cell r="P464">
            <v>800039498</v>
          </cell>
          <cell r="Q464" t="str">
            <v>FCA SHANGAI</v>
          </cell>
          <cell r="R464" t="str">
            <v>Shanghai</v>
          </cell>
          <cell r="S464">
            <v>20</v>
          </cell>
          <cell r="T464" t="str">
            <v>China</v>
          </cell>
          <cell r="U464">
            <v>1</v>
          </cell>
          <cell r="V464" t="str">
            <v>FCA SHANGAI-OUT-China-OUT-FIRE/GSE</v>
          </cell>
          <cell r="W464" t="str">
            <v>OUT</v>
          </cell>
          <cell r="X464" t="str">
            <v>Outside of Brazil</v>
          </cell>
          <cell r="Y464" t="str">
            <v>Supplier from GEMAP</v>
          </cell>
          <cell r="Z464" t="str">
            <v>World Sourced Parts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 t="str">
            <v/>
          </cell>
          <cell r="AG464">
            <v>0</v>
          </cell>
          <cell r="AH464"/>
          <cell r="AI464"/>
          <cell r="AJ464"/>
          <cell r="AK464"/>
          <cell r="AL464"/>
          <cell r="AM464"/>
          <cell r="AN464">
            <v>0</v>
          </cell>
          <cell r="AO464">
            <v>0</v>
          </cell>
          <cell r="AP464">
            <v>1</v>
          </cell>
          <cell r="AQ464">
            <v>4</v>
          </cell>
          <cell r="AR464">
            <v>0</v>
          </cell>
          <cell r="AS464" t="b">
            <v>0</v>
          </cell>
          <cell r="AT464">
            <v>0</v>
          </cell>
          <cell r="AU464" t="b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 t="str">
            <v>NO</v>
          </cell>
          <cell r="BA464" t="str">
            <v/>
          </cell>
          <cell r="BB464" t="str">
            <v/>
          </cell>
          <cell r="BC464">
            <v>0</v>
          </cell>
          <cell r="BD464">
            <v>0</v>
          </cell>
          <cell r="BE464">
            <v>0</v>
          </cell>
        </row>
        <row r="465">
          <cell r="A465" t="str">
            <v>77365900800006372</v>
          </cell>
          <cell r="B465">
            <v>77365900</v>
          </cell>
          <cell r="C465" t="str">
            <v>JUNTA P/ TUBO VARETA NIVEL DE</v>
          </cell>
          <cell r="D465" t="str">
            <v>FIRE/GSE</v>
          </cell>
          <cell r="E465">
            <v>1</v>
          </cell>
          <cell r="F465" t="str">
            <v>NO</v>
          </cell>
          <cell r="G465">
            <v>2E-3</v>
          </cell>
          <cell r="H465" t="str">
            <v>Part Dump</v>
          </cell>
          <cell r="I465" t="str">
            <v>Galpão 9</v>
          </cell>
          <cell r="J465">
            <v>0</v>
          </cell>
          <cell r="K465" t="str">
            <v>ATIVO</v>
          </cell>
          <cell r="L465"/>
          <cell r="M465" t="str">
            <v>Capital Circulante</v>
          </cell>
          <cell r="N465" t="str">
            <v>Sourcing</v>
          </cell>
          <cell r="O465">
            <v>61950</v>
          </cell>
          <cell r="P465">
            <v>800006372</v>
          </cell>
          <cell r="Q465" t="str">
            <v>SUMIRIKO</v>
          </cell>
          <cell r="R465" t="str">
            <v>Mateus Leme</v>
          </cell>
          <cell r="S465" t="str">
            <v>MG</v>
          </cell>
          <cell r="T465" t="str">
            <v>Brasil</v>
          </cell>
          <cell r="U465">
            <v>1</v>
          </cell>
          <cell r="V465" t="str">
            <v>SUMIRIKO-Mateus Leme--MG-FCA-FIRE/GSE</v>
          </cell>
          <cell r="W465" t="str">
            <v>MG</v>
          </cell>
          <cell r="X465" t="str">
            <v>Brazil</v>
          </cell>
          <cell r="Y465" t="str">
            <v>Supplier from GEMAP</v>
          </cell>
          <cell r="Z465" t="str">
            <v>World Sourced Parts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 t="str">
            <v/>
          </cell>
          <cell r="AG465" t="str">
            <v>Elog F</v>
          </cell>
          <cell r="AH465" t="str">
            <v>P04</v>
          </cell>
          <cell r="AI465">
            <v>1000</v>
          </cell>
          <cell r="AJ465" t="str">
            <v>Elog F</v>
          </cell>
          <cell r="AK465"/>
          <cell r="AL465"/>
          <cell r="AM465"/>
          <cell r="AN465" t="str">
            <v>P04</v>
          </cell>
          <cell r="AO465">
            <v>0</v>
          </cell>
          <cell r="AP465">
            <v>1</v>
          </cell>
          <cell r="AQ465">
            <v>4</v>
          </cell>
          <cell r="AR465">
            <v>14.2</v>
          </cell>
          <cell r="AS465">
            <v>0</v>
          </cell>
          <cell r="AT465">
            <v>24.200000000000003</v>
          </cell>
          <cell r="AU465">
            <v>0</v>
          </cell>
          <cell r="AV465">
            <v>1000</v>
          </cell>
          <cell r="AW465">
            <v>0.4</v>
          </cell>
          <cell r="AX465">
            <v>0.3</v>
          </cell>
          <cell r="AY465">
            <v>0.15</v>
          </cell>
          <cell r="AZ465" t="str">
            <v>YES</v>
          </cell>
          <cell r="BA465">
            <v>10</v>
          </cell>
          <cell r="BB465">
            <v>5</v>
          </cell>
          <cell r="BC465">
            <v>2</v>
          </cell>
          <cell r="BD465">
            <v>3</v>
          </cell>
          <cell r="BE465">
            <v>3.5</v>
          </cell>
        </row>
        <row r="466">
          <cell r="A466" t="str">
            <v>552776160800006463</v>
          </cell>
          <cell r="B466">
            <v>552776160</v>
          </cell>
          <cell r="C466" t="str">
            <v>KIT DE EMBREAGEM MOT. 1.0 COM.</v>
          </cell>
          <cell r="D466" t="str">
            <v>FIRE/GSE</v>
          </cell>
          <cell r="E466">
            <v>1</v>
          </cell>
          <cell r="F466" t="str">
            <v>NO</v>
          </cell>
          <cell r="G466">
            <v>4.3959999999999999</v>
          </cell>
          <cell r="H466" t="str">
            <v>Part Dump</v>
          </cell>
          <cell r="I466" t="str">
            <v>Galpão 9</v>
          </cell>
          <cell r="J466">
            <v>0</v>
          </cell>
          <cell r="K466" t="str">
            <v>ATIVO</v>
          </cell>
          <cell r="L466"/>
          <cell r="M466" t="str">
            <v>Capital Circulante</v>
          </cell>
          <cell r="N466" t="str">
            <v>Sourcing</v>
          </cell>
          <cell r="O466">
            <v>68265</v>
          </cell>
          <cell r="P466">
            <v>800006463</v>
          </cell>
          <cell r="Q466" t="str">
            <v>SCHAEFFLER</v>
          </cell>
          <cell r="R466" t="str">
            <v>Sorocaba</v>
          </cell>
          <cell r="S466" t="str">
            <v>SP</v>
          </cell>
          <cell r="T466" t="str">
            <v>Brasil</v>
          </cell>
          <cell r="U466">
            <v>1</v>
          </cell>
          <cell r="V466" t="str">
            <v>SCHAEFFLER-Sorocaba--SP-FCA-FIRE/GSE</v>
          </cell>
          <cell r="W466" t="str">
            <v>SP</v>
          </cell>
          <cell r="X466" t="str">
            <v>Brazil</v>
          </cell>
          <cell r="Y466" t="str">
            <v>Supplier from GEMAP</v>
          </cell>
          <cell r="Z466" t="str">
            <v>World Sourced Parts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 t="str">
            <v/>
          </cell>
          <cell r="AG466" t="str">
            <v>Elog F</v>
          </cell>
          <cell r="AH466" t="str">
            <v>TFN3</v>
          </cell>
          <cell r="AI466">
            <v>150</v>
          </cell>
          <cell r="AJ466" t="str">
            <v>Elog F</v>
          </cell>
          <cell r="AK466"/>
          <cell r="AL466"/>
          <cell r="AM466"/>
          <cell r="AN466" t="str">
            <v>TFN3</v>
          </cell>
          <cell r="AO466">
            <v>0</v>
          </cell>
          <cell r="AP466">
            <v>1</v>
          </cell>
          <cell r="AQ466">
            <v>4</v>
          </cell>
          <cell r="AR466">
            <v>18</v>
          </cell>
          <cell r="AS466">
            <v>0</v>
          </cell>
          <cell r="AT466">
            <v>28</v>
          </cell>
          <cell r="AU466">
            <v>0</v>
          </cell>
          <cell r="AV466">
            <v>150</v>
          </cell>
          <cell r="AW466">
            <v>1.2</v>
          </cell>
          <cell r="AX466">
            <v>1</v>
          </cell>
          <cell r="AY466">
            <v>1</v>
          </cell>
          <cell r="AZ466" t="str">
            <v>NO</v>
          </cell>
          <cell r="BA466" t="str">
            <v/>
          </cell>
          <cell r="BB466" t="str">
            <v/>
          </cell>
          <cell r="BC466">
            <v>2</v>
          </cell>
          <cell r="BD466">
            <v>3</v>
          </cell>
          <cell r="BE466">
            <v>120</v>
          </cell>
        </row>
        <row r="467">
          <cell r="A467" t="str">
            <v>552680110800006463</v>
          </cell>
          <cell r="B467">
            <v>552680110</v>
          </cell>
          <cell r="C467" t="str">
            <v>KIT EMBREAGEM 1.0CC</v>
          </cell>
          <cell r="D467" t="str">
            <v>FIRE/GSE</v>
          </cell>
          <cell r="E467">
            <v>1</v>
          </cell>
          <cell r="F467" t="str">
            <v>NO</v>
          </cell>
          <cell r="G467">
            <v>4.3959999999999999</v>
          </cell>
          <cell r="H467" t="str">
            <v>Part Dump</v>
          </cell>
          <cell r="I467" t="str">
            <v>Galpão 9</v>
          </cell>
          <cell r="J467">
            <v>0</v>
          </cell>
          <cell r="K467" t="str">
            <v>INATIVO</v>
          </cell>
          <cell r="L467"/>
          <cell r="M467" t="str">
            <v>Capital Circulante</v>
          </cell>
          <cell r="N467" t="str">
            <v>INATIVO</v>
          </cell>
          <cell r="O467">
            <v>68265</v>
          </cell>
          <cell r="P467">
            <v>800006463</v>
          </cell>
          <cell r="Q467" t="str">
            <v>SCHAEFFLER</v>
          </cell>
          <cell r="R467" t="str">
            <v>Sorocaba</v>
          </cell>
          <cell r="S467" t="str">
            <v>SP</v>
          </cell>
          <cell r="T467" t="str">
            <v>Brasil</v>
          </cell>
          <cell r="U467">
            <v>1</v>
          </cell>
          <cell r="V467" t="str">
            <v>SCHAEFFLER-OUT-INATIVO-OUT-FIRE/GSE</v>
          </cell>
          <cell r="W467" t="str">
            <v>OUT</v>
          </cell>
          <cell r="X467" t="str">
            <v>OUT</v>
          </cell>
          <cell r="Y467" t="str">
            <v>Supplier from GEMAP</v>
          </cell>
          <cell r="Z467" t="str">
            <v>INATIVO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 t="str">
            <v/>
          </cell>
          <cell r="AG467" t="str">
            <v>Elog F</v>
          </cell>
          <cell r="AH467" t="str">
            <v>T121</v>
          </cell>
          <cell r="AI467">
            <v>12</v>
          </cell>
          <cell r="AJ467" t="str">
            <v>Elog F</v>
          </cell>
          <cell r="AK467"/>
          <cell r="AL467"/>
          <cell r="AM467"/>
          <cell r="AN467" t="str">
            <v>T121</v>
          </cell>
          <cell r="AO467">
            <v>0</v>
          </cell>
          <cell r="AP467">
            <v>1</v>
          </cell>
          <cell r="AQ467">
            <v>4</v>
          </cell>
          <cell r="AR467">
            <v>0</v>
          </cell>
          <cell r="AS467" t="b">
            <v>0</v>
          </cell>
          <cell r="AT467">
            <v>0</v>
          </cell>
          <cell r="AU467" t="b">
            <v>0</v>
          </cell>
          <cell r="AV467">
            <v>12</v>
          </cell>
          <cell r="AW467">
            <v>1.2</v>
          </cell>
          <cell r="AX467">
            <v>0.5</v>
          </cell>
          <cell r="AY467">
            <v>0.01</v>
          </cell>
          <cell r="AZ467" t="str">
            <v>YES</v>
          </cell>
          <cell r="BA467">
            <v>2</v>
          </cell>
          <cell r="BB467">
            <v>5</v>
          </cell>
          <cell r="BC467">
            <v>2</v>
          </cell>
          <cell r="BD467">
            <v>3</v>
          </cell>
          <cell r="BE467">
            <v>1.5</v>
          </cell>
        </row>
        <row r="468">
          <cell r="A468" t="str">
            <v>463462240800000063</v>
          </cell>
          <cell r="B468">
            <v>463462240</v>
          </cell>
          <cell r="C468" t="str">
            <v>KIT EMBREAGEM MT</v>
          </cell>
          <cell r="D468" t="str">
            <v>FIRE/GSE</v>
          </cell>
          <cell r="E468">
            <v>1</v>
          </cell>
          <cell r="F468" t="str">
            <v>YES</v>
          </cell>
          <cell r="G468">
            <v>4.43</v>
          </cell>
          <cell r="H468" t="str">
            <v>Eper</v>
          </cell>
          <cell r="I468" t="str">
            <v>Galpão 9</v>
          </cell>
          <cell r="J468">
            <v>0</v>
          </cell>
          <cell r="K468" t="str">
            <v>INATIVO</v>
          </cell>
          <cell r="L468"/>
          <cell r="M468" t="str">
            <v>Capital Circulante</v>
          </cell>
          <cell r="N468" t="str">
            <v>INATIVO</v>
          </cell>
          <cell r="O468">
            <v>1251</v>
          </cell>
          <cell r="P468">
            <v>800000063</v>
          </cell>
          <cell r="Q468" t="str">
            <v>FIAT AUTO SPA</v>
          </cell>
          <cell r="R468" t="str">
            <v>Torino</v>
          </cell>
          <cell r="S468" t="str">
            <v>TO</v>
          </cell>
          <cell r="T468" t="str">
            <v>Italia</v>
          </cell>
          <cell r="U468">
            <v>1</v>
          </cell>
          <cell r="V468" t="str">
            <v>FIAT AUTO SPA-OUT-Italia-OUT-FIRE/GSE</v>
          </cell>
          <cell r="W468" t="str">
            <v>OUT</v>
          </cell>
          <cell r="X468" t="str">
            <v>Outside of Brazil</v>
          </cell>
          <cell r="Y468" t="str">
            <v>Supplier from GEMAP</v>
          </cell>
          <cell r="Z468" t="str">
            <v>INATIVO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 t="str">
            <v/>
          </cell>
          <cell r="AG468" t="str">
            <v>Similarity same part</v>
          </cell>
          <cell r="AH468" t="str">
            <v>T163</v>
          </cell>
          <cell r="AI468">
            <v>120</v>
          </cell>
          <cell r="AJ468" t="str">
            <v>Similarity same part</v>
          </cell>
          <cell r="AK468"/>
          <cell r="AL468"/>
          <cell r="AM468"/>
          <cell r="AN468" t="str">
            <v>T163</v>
          </cell>
          <cell r="AO468">
            <v>0</v>
          </cell>
          <cell r="AP468">
            <v>1</v>
          </cell>
          <cell r="AQ468">
            <v>4</v>
          </cell>
          <cell r="AR468">
            <v>0</v>
          </cell>
          <cell r="AS468" t="b">
            <v>0</v>
          </cell>
          <cell r="AT468">
            <v>0</v>
          </cell>
          <cell r="AU468" t="b">
            <v>0</v>
          </cell>
          <cell r="AV468">
            <v>120</v>
          </cell>
          <cell r="AW468">
            <v>1.2</v>
          </cell>
          <cell r="AX468">
            <v>1</v>
          </cell>
          <cell r="AY468">
            <v>0.15</v>
          </cell>
          <cell r="AZ468" t="str">
            <v>NO</v>
          </cell>
          <cell r="BA468" t="str">
            <v/>
          </cell>
          <cell r="BB468" t="str">
            <v/>
          </cell>
          <cell r="BC468">
            <v>0</v>
          </cell>
          <cell r="BD468">
            <v>0</v>
          </cell>
          <cell r="BE468">
            <v>10</v>
          </cell>
        </row>
        <row r="469">
          <cell r="A469" t="str">
            <v>463495870800000063</v>
          </cell>
          <cell r="B469">
            <v>463495870</v>
          </cell>
          <cell r="C469" t="str">
            <v>KIT EMBREAGEM MT</v>
          </cell>
          <cell r="D469" t="str">
            <v>FIRE/GSE</v>
          </cell>
          <cell r="E469">
            <v>1</v>
          </cell>
          <cell r="F469" t="str">
            <v>NO</v>
          </cell>
          <cell r="G469">
            <v>4.43</v>
          </cell>
          <cell r="H469" t="str">
            <v>Eper</v>
          </cell>
          <cell r="I469" t="str">
            <v>Galpão 9</v>
          </cell>
          <cell r="J469">
            <v>0</v>
          </cell>
          <cell r="K469" t="str">
            <v>ATIVO</v>
          </cell>
          <cell r="L469"/>
          <cell r="M469" t="str">
            <v>Capital Circulante</v>
          </cell>
          <cell r="N469" t="str">
            <v>Sourcing</v>
          </cell>
          <cell r="O469">
            <v>1251</v>
          </cell>
          <cell r="P469">
            <v>800000063</v>
          </cell>
          <cell r="Q469" t="str">
            <v>FIAT AUTO SPA</v>
          </cell>
          <cell r="R469" t="str">
            <v>Torino</v>
          </cell>
          <cell r="S469" t="str">
            <v>TO</v>
          </cell>
          <cell r="T469" t="str">
            <v>Italia</v>
          </cell>
          <cell r="U469">
            <v>1</v>
          </cell>
          <cell r="V469" t="str">
            <v>FIAT AUTO SPA-OUT-Italia-OUT-FIRE/GSE</v>
          </cell>
          <cell r="W469" t="str">
            <v>OUT</v>
          </cell>
          <cell r="X469" t="str">
            <v>Outside of Brazil</v>
          </cell>
          <cell r="Y469" t="str">
            <v>Supplier from GEMAP</v>
          </cell>
          <cell r="Z469" t="str">
            <v>World Sourced Parts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 t="str">
            <v/>
          </cell>
          <cell r="AG469" t="str">
            <v>Similarity same part</v>
          </cell>
          <cell r="AH469" t="str">
            <v>TFN3</v>
          </cell>
          <cell r="AI469">
            <v>150</v>
          </cell>
          <cell r="AJ469" t="str">
            <v>Similarity same part</v>
          </cell>
          <cell r="AK469"/>
          <cell r="AL469"/>
          <cell r="AM469"/>
          <cell r="AN469" t="str">
            <v>TFN3</v>
          </cell>
          <cell r="AO469">
            <v>0</v>
          </cell>
          <cell r="AP469">
            <v>1</v>
          </cell>
          <cell r="AQ469">
            <v>4</v>
          </cell>
          <cell r="AR469">
            <v>0</v>
          </cell>
          <cell r="AS469" t="b">
            <v>0</v>
          </cell>
          <cell r="AT469">
            <v>0</v>
          </cell>
          <cell r="AU469" t="b">
            <v>0</v>
          </cell>
          <cell r="AV469">
            <v>150</v>
          </cell>
          <cell r="AW469">
            <v>1.2</v>
          </cell>
          <cell r="AX469">
            <v>1</v>
          </cell>
          <cell r="AY469">
            <v>1</v>
          </cell>
          <cell r="AZ469" t="str">
            <v>NO</v>
          </cell>
          <cell r="BA469" t="str">
            <v/>
          </cell>
          <cell r="BB469" t="str">
            <v/>
          </cell>
          <cell r="BC469">
            <v>2</v>
          </cell>
          <cell r="BD469">
            <v>3</v>
          </cell>
          <cell r="BE469">
            <v>120</v>
          </cell>
        </row>
        <row r="470">
          <cell r="A470" t="str">
            <v>551955737800005847</v>
          </cell>
          <cell r="B470">
            <v>551955737</v>
          </cell>
          <cell r="C470" t="str">
            <v>LUVA 1?/2? VELOCIDADE SEMI-USI</v>
          </cell>
          <cell r="D470" t="str">
            <v>MECA</v>
          </cell>
          <cell r="E470">
            <v>1</v>
          </cell>
          <cell r="F470" t="str">
            <v>NO</v>
          </cell>
          <cell r="G470">
            <v>0.42</v>
          </cell>
          <cell r="H470" t="str">
            <v>Part Dump</v>
          </cell>
          <cell r="I470" t="str">
            <v>Galpão 9</v>
          </cell>
          <cell r="J470">
            <v>2800</v>
          </cell>
          <cell r="K470" t="str">
            <v>ATIVO</v>
          </cell>
          <cell r="L470"/>
          <cell r="M470" t="str">
            <v>Capital Circulante</v>
          </cell>
          <cell r="N470" t="str">
            <v>Sourcing</v>
          </cell>
          <cell r="O470">
            <v>30460</v>
          </cell>
          <cell r="P470">
            <v>800005847</v>
          </cell>
          <cell r="Q470" t="str">
            <v>NEUMAYER TEKFOR</v>
          </cell>
          <cell r="R470" t="str">
            <v>Betim</v>
          </cell>
          <cell r="S470" t="str">
            <v>MG</v>
          </cell>
          <cell r="T470" t="str">
            <v>Brasil</v>
          </cell>
          <cell r="U470">
            <v>1</v>
          </cell>
          <cell r="V470" t="str">
            <v>NEUMAYER TEKFOR-Betim--MG-FCA-MECA</v>
          </cell>
          <cell r="W470" t="str">
            <v>MG</v>
          </cell>
          <cell r="X470" t="str">
            <v>Brazil</v>
          </cell>
          <cell r="Y470" t="str">
            <v>Supplier from GEMAP</v>
          </cell>
          <cell r="Z470" t="str">
            <v>World Sourced Parts</v>
          </cell>
          <cell r="AA470">
            <v>0.10559999999999999</v>
          </cell>
          <cell r="AB470">
            <v>0.10559999999999999</v>
          </cell>
          <cell r="AC470">
            <v>0.4</v>
          </cell>
          <cell r="AD470">
            <v>0</v>
          </cell>
          <cell r="AE470">
            <v>0.26399999999999996</v>
          </cell>
          <cell r="AF470" t="str">
            <v/>
          </cell>
          <cell r="AG470" t="str">
            <v>Supplier</v>
          </cell>
          <cell r="AH470" t="str">
            <v>OTHHR - Tekfor 1</v>
          </cell>
          <cell r="AI470">
            <v>700</v>
          </cell>
          <cell r="AJ470" t="str">
            <v>Supplier</v>
          </cell>
          <cell r="AK470"/>
          <cell r="AL470"/>
          <cell r="AM470"/>
          <cell r="AN470" t="str">
            <v>OTHHR - Tekfor 1</v>
          </cell>
          <cell r="AO470">
            <v>0.8</v>
          </cell>
          <cell r="AP470">
            <v>1</v>
          </cell>
          <cell r="AQ470">
            <v>4</v>
          </cell>
          <cell r="AR470">
            <v>14.2</v>
          </cell>
          <cell r="AS470">
            <v>15</v>
          </cell>
          <cell r="AT470">
            <v>24.200000000000003</v>
          </cell>
          <cell r="AU470">
            <v>20</v>
          </cell>
          <cell r="AV470">
            <v>700</v>
          </cell>
          <cell r="AW470">
            <v>0.2</v>
          </cell>
          <cell r="AX470">
            <v>0.6</v>
          </cell>
          <cell r="AY470">
            <v>0.19</v>
          </cell>
          <cell r="AZ470" t="str">
            <v>YES</v>
          </cell>
          <cell r="BA470">
            <v>10</v>
          </cell>
          <cell r="BB470">
            <v>5</v>
          </cell>
          <cell r="BC470">
            <v>3</v>
          </cell>
          <cell r="BD470">
            <v>3</v>
          </cell>
          <cell r="BE470">
            <v>1.954</v>
          </cell>
        </row>
        <row r="471">
          <cell r="A471" t="str">
            <v>551955748800005847</v>
          </cell>
          <cell r="B471">
            <v>551955748</v>
          </cell>
          <cell r="C471" t="str">
            <v>LUVA DE ENGATE 1/2A VEL. SEMI-</v>
          </cell>
          <cell r="D471" t="str">
            <v>MECA</v>
          </cell>
          <cell r="E471">
            <v>1</v>
          </cell>
          <cell r="F471" t="str">
            <v>NO</v>
          </cell>
          <cell r="G471">
            <v>0.42</v>
          </cell>
          <cell r="H471" t="str">
            <v>Part Dump</v>
          </cell>
          <cell r="I471" t="str">
            <v>Galpão 9</v>
          </cell>
          <cell r="J471">
            <v>0</v>
          </cell>
          <cell r="K471" t="str">
            <v>ATIVO</v>
          </cell>
          <cell r="L471"/>
          <cell r="M471" t="str">
            <v>Capital Circulante</v>
          </cell>
          <cell r="N471" t="str">
            <v>Sourcing</v>
          </cell>
          <cell r="O471">
            <v>30460</v>
          </cell>
          <cell r="P471">
            <v>800005847</v>
          </cell>
          <cell r="Q471" t="str">
            <v>NEUMAYER TEKFOR</v>
          </cell>
          <cell r="R471" t="str">
            <v>Betim</v>
          </cell>
          <cell r="S471" t="str">
            <v>MG</v>
          </cell>
          <cell r="T471" t="str">
            <v>Brasil</v>
          </cell>
          <cell r="U471">
            <v>1</v>
          </cell>
          <cell r="V471" t="str">
            <v>NEUMAYER TEKFOR-Betim--MG-FCA-MECA</v>
          </cell>
          <cell r="W471" t="str">
            <v>MG</v>
          </cell>
          <cell r="X471" t="str">
            <v>Brazil</v>
          </cell>
          <cell r="Y471" t="str">
            <v>Supplier from GEMAP</v>
          </cell>
          <cell r="Z471" t="str">
            <v>World Sourced Parts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 t="str">
            <v/>
          </cell>
          <cell r="AG471" t="str">
            <v>Supplier</v>
          </cell>
          <cell r="AH471" t="str">
            <v>OTHHR - Tekfor 1</v>
          </cell>
          <cell r="AI471">
            <v>700</v>
          </cell>
          <cell r="AJ471" t="str">
            <v>Supplier</v>
          </cell>
          <cell r="AK471"/>
          <cell r="AL471"/>
          <cell r="AM471"/>
          <cell r="AN471" t="str">
            <v>OTHHR - Tekfor 1</v>
          </cell>
          <cell r="AO471">
            <v>0</v>
          </cell>
          <cell r="AP471">
            <v>1</v>
          </cell>
          <cell r="AQ471">
            <v>4</v>
          </cell>
          <cell r="AR471">
            <v>14.2</v>
          </cell>
          <cell r="AS471">
            <v>0</v>
          </cell>
          <cell r="AT471">
            <v>24.200000000000003</v>
          </cell>
          <cell r="AU471">
            <v>0</v>
          </cell>
          <cell r="AV471">
            <v>700</v>
          </cell>
          <cell r="AW471">
            <v>0.2</v>
          </cell>
          <cell r="AX471">
            <v>0.6</v>
          </cell>
          <cell r="AY471">
            <v>0.19</v>
          </cell>
          <cell r="AZ471" t="str">
            <v>YES</v>
          </cell>
          <cell r="BA471">
            <v>10</v>
          </cell>
          <cell r="BB471">
            <v>5</v>
          </cell>
          <cell r="BC471">
            <v>3</v>
          </cell>
          <cell r="BD471">
            <v>3</v>
          </cell>
          <cell r="BE471">
            <v>1.954</v>
          </cell>
        </row>
        <row r="472">
          <cell r="A472" t="str">
            <v>552792238800005847</v>
          </cell>
          <cell r="B472">
            <v>552792238</v>
          </cell>
          <cell r="C472" t="str">
            <v>LUVA DE ENGATE 1/2A VEL. SEMI-</v>
          </cell>
          <cell r="D472" t="str">
            <v>MECA</v>
          </cell>
          <cell r="E472">
            <v>1</v>
          </cell>
          <cell r="F472" t="str">
            <v>NO</v>
          </cell>
          <cell r="G472">
            <v>1E-3</v>
          </cell>
          <cell r="H472" t="str">
            <v>Eper</v>
          </cell>
          <cell r="I472" t="str">
            <v>Galpão 9</v>
          </cell>
          <cell r="J472">
            <v>0</v>
          </cell>
          <cell r="K472" t="str">
            <v>ATIVO</v>
          </cell>
          <cell r="L472"/>
          <cell r="M472" t="str">
            <v>Capital Circulante</v>
          </cell>
          <cell r="N472" t="str">
            <v>Sourcing</v>
          </cell>
          <cell r="O472">
            <v>30460</v>
          </cell>
          <cell r="P472">
            <v>800005847</v>
          </cell>
          <cell r="Q472" t="str">
            <v>NEUMAYER TEKFOR</v>
          </cell>
          <cell r="R472" t="str">
            <v>Betim</v>
          </cell>
          <cell r="S472" t="str">
            <v>MG</v>
          </cell>
          <cell r="T472" t="str">
            <v>Brasil</v>
          </cell>
          <cell r="U472">
            <v>1</v>
          </cell>
          <cell r="V472" t="str">
            <v>NEUMAYER TEKFOR-Betim--MG-FCA-MECA</v>
          </cell>
          <cell r="W472" t="str">
            <v>MG</v>
          </cell>
          <cell r="X472" t="str">
            <v>Brazil</v>
          </cell>
          <cell r="Y472" t="str">
            <v>Supplier from GEMAP</v>
          </cell>
          <cell r="Z472" t="str">
            <v>World Sourced Parts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 t="str">
            <v/>
          </cell>
          <cell r="AG472" t="str">
            <v>Supplier</v>
          </cell>
          <cell r="AH472" t="str">
            <v>OTHHR - Tekfor 1</v>
          </cell>
          <cell r="AI472">
            <v>700</v>
          </cell>
          <cell r="AJ472" t="str">
            <v>Supplier</v>
          </cell>
          <cell r="AK472"/>
          <cell r="AL472"/>
          <cell r="AM472"/>
          <cell r="AN472" t="str">
            <v>OTHHR - Tekfor 1</v>
          </cell>
          <cell r="AO472">
            <v>0</v>
          </cell>
          <cell r="AP472">
            <v>1</v>
          </cell>
          <cell r="AQ472">
            <v>4</v>
          </cell>
          <cell r="AR472">
            <v>14.2</v>
          </cell>
          <cell r="AS472">
            <v>0</v>
          </cell>
          <cell r="AT472">
            <v>24.200000000000003</v>
          </cell>
          <cell r="AU472">
            <v>0</v>
          </cell>
          <cell r="AV472">
            <v>700</v>
          </cell>
          <cell r="AW472">
            <v>0.2</v>
          </cell>
          <cell r="AX472">
            <v>0.6</v>
          </cell>
          <cell r="AY472">
            <v>0.19</v>
          </cell>
          <cell r="AZ472" t="str">
            <v>YES</v>
          </cell>
          <cell r="BA472">
            <v>10</v>
          </cell>
          <cell r="BB472">
            <v>5</v>
          </cell>
          <cell r="BC472">
            <v>3</v>
          </cell>
          <cell r="BD472">
            <v>3</v>
          </cell>
          <cell r="BE472">
            <v>1.954</v>
          </cell>
        </row>
        <row r="473">
          <cell r="A473" t="str">
            <v>467670627800014838</v>
          </cell>
          <cell r="B473">
            <v>467670627</v>
          </cell>
          <cell r="C473" t="str">
            <v>LUVA DE ENGATE 3/4A VEL. SEMI-</v>
          </cell>
          <cell r="D473" t="str">
            <v>MECA</v>
          </cell>
          <cell r="E473">
            <v>1</v>
          </cell>
          <cell r="F473" t="str">
            <v>NO</v>
          </cell>
          <cell r="G473">
            <v>0.21</v>
          </cell>
          <cell r="H473" t="str">
            <v>Part Dump</v>
          </cell>
          <cell r="I473" t="str">
            <v>Galpão 9</v>
          </cell>
          <cell r="J473">
            <v>0</v>
          </cell>
          <cell r="K473" t="str">
            <v>ATIVO</v>
          </cell>
          <cell r="L473"/>
          <cell r="M473" t="str">
            <v>Capital Circulante</v>
          </cell>
          <cell r="N473" t="str">
            <v>Sourcing</v>
          </cell>
          <cell r="O473">
            <v>19271</v>
          </cell>
          <cell r="P473">
            <v>800014838</v>
          </cell>
          <cell r="Q473" t="str">
            <v>AUTOCAM DO BRAS</v>
          </cell>
          <cell r="R473" t="str">
            <v>Sao Joao Da Boa Vista</v>
          </cell>
          <cell r="S473" t="str">
            <v>SP</v>
          </cell>
          <cell r="T473" t="str">
            <v>Brasil</v>
          </cell>
          <cell r="U473">
            <v>1</v>
          </cell>
          <cell r="V473" t="str">
            <v>AUTOCAM DO BRAS-Sao Joao Da Boa Vista--SP-FCA Vinhedo-MECA</v>
          </cell>
          <cell r="W473" t="str">
            <v>SP</v>
          </cell>
          <cell r="X473" t="str">
            <v>Brazil</v>
          </cell>
          <cell r="Y473" t="str">
            <v>Supplier from GEMAP</v>
          </cell>
          <cell r="Z473" t="str">
            <v>World Sourced Parts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/>
          <cell r="AG473" t="str">
            <v>Part Dump</v>
          </cell>
          <cell r="AH473" t="str">
            <v>THOC</v>
          </cell>
          <cell r="AI473">
            <v>14</v>
          </cell>
          <cell r="AJ473" t="str">
            <v>Part Dump</v>
          </cell>
          <cell r="AK473"/>
          <cell r="AL473"/>
          <cell r="AM473"/>
          <cell r="AN473" t="str">
            <v>THOC</v>
          </cell>
          <cell r="AO473">
            <v>0</v>
          </cell>
          <cell r="AP473">
            <v>1</v>
          </cell>
          <cell r="AQ473">
            <v>4</v>
          </cell>
          <cell r="AR473">
            <v>18</v>
          </cell>
          <cell r="AS473">
            <v>0</v>
          </cell>
          <cell r="AT473">
            <v>28</v>
          </cell>
          <cell r="AU473">
            <v>0</v>
          </cell>
          <cell r="AV473">
            <v>14</v>
          </cell>
          <cell r="AW473">
            <v>0.4</v>
          </cell>
          <cell r="AX473">
            <v>0.3</v>
          </cell>
          <cell r="AY473">
            <v>0.15</v>
          </cell>
          <cell r="AZ473" t="str">
            <v>YES</v>
          </cell>
          <cell r="BA473">
            <v>9</v>
          </cell>
          <cell r="BB473">
            <v>5</v>
          </cell>
          <cell r="BC473">
            <v>3</v>
          </cell>
          <cell r="BD473">
            <v>5</v>
          </cell>
          <cell r="BE473">
            <v>3.5</v>
          </cell>
        </row>
        <row r="474">
          <cell r="A474" t="str">
            <v>467670627800016708</v>
          </cell>
          <cell r="B474">
            <v>467670627</v>
          </cell>
          <cell r="C474" t="str">
            <v>LUVA DE ENGATE 3/4A VEL. SEMI-</v>
          </cell>
          <cell r="D474" t="str">
            <v>MECA</v>
          </cell>
          <cell r="E474">
            <v>1</v>
          </cell>
          <cell r="F474" t="str">
            <v>NO</v>
          </cell>
          <cell r="G474">
            <v>0.21</v>
          </cell>
          <cell r="H474" t="str">
            <v>Part Dump</v>
          </cell>
          <cell r="I474" t="str">
            <v>Galpão 9</v>
          </cell>
          <cell r="J474">
            <v>0</v>
          </cell>
          <cell r="K474" t="str">
            <v>INATIVO</v>
          </cell>
          <cell r="L474"/>
          <cell r="M474" t="str">
            <v>Capital Circulante</v>
          </cell>
          <cell r="N474" t="str">
            <v>INATIVO</v>
          </cell>
          <cell r="O474">
            <v>23674</v>
          </cell>
          <cell r="P474">
            <v>800016708</v>
          </cell>
          <cell r="Q474" t="str">
            <v>AUTOCAM</v>
          </cell>
          <cell r="R474" t="str">
            <v>Boituva</v>
          </cell>
          <cell r="S474" t="str">
            <v>SP</v>
          </cell>
          <cell r="T474" t="str">
            <v>Brasil</v>
          </cell>
          <cell r="U474">
            <v>0</v>
          </cell>
          <cell r="V474" t="str">
            <v>AUTOCAM-OUT-INATIVO-OUT-MECA</v>
          </cell>
          <cell r="W474" t="str">
            <v>OUT</v>
          </cell>
          <cell r="X474" t="str">
            <v>OUT</v>
          </cell>
          <cell r="Y474" t="str">
            <v>Supplier from GEMAP</v>
          </cell>
          <cell r="Z474" t="str">
            <v>INATIVO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 t="str">
            <v/>
          </cell>
          <cell r="AG474" t="str">
            <v>Elog F</v>
          </cell>
          <cell r="AH474" t="str">
            <v>THOC</v>
          </cell>
          <cell r="AI474">
            <v>14</v>
          </cell>
          <cell r="AJ474" t="str">
            <v>Elog F</v>
          </cell>
          <cell r="AK474"/>
          <cell r="AL474"/>
          <cell r="AM474"/>
          <cell r="AN474" t="str">
            <v>THOC</v>
          </cell>
          <cell r="AO474">
            <v>0</v>
          </cell>
          <cell r="AP474">
            <v>1</v>
          </cell>
          <cell r="AQ474">
            <v>4</v>
          </cell>
          <cell r="AR474">
            <v>0</v>
          </cell>
          <cell r="AS474" t="b">
            <v>0</v>
          </cell>
          <cell r="AT474">
            <v>0</v>
          </cell>
          <cell r="AU474" t="b">
            <v>0</v>
          </cell>
          <cell r="AV474">
            <v>14</v>
          </cell>
          <cell r="AW474">
            <v>0.4</v>
          </cell>
          <cell r="AX474">
            <v>0.3</v>
          </cell>
          <cell r="AY474">
            <v>0.15</v>
          </cell>
          <cell r="AZ474" t="str">
            <v>YES</v>
          </cell>
          <cell r="BA474">
            <v>9</v>
          </cell>
          <cell r="BB474">
            <v>5</v>
          </cell>
          <cell r="BC474">
            <v>3</v>
          </cell>
          <cell r="BD474">
            <v>5</v>
          </cell>
          <cell r="BE474">
            <v>3.5</v>
          </cell>
        </row>
        <row r="475">
          <cell r="A475" t="str">
            <v>467368667800014838</v>
          </cell>
          <cell r="B475">
            <v>467368667</v>
          </cell>
          <cell r="C475" t="str">
            <v>LUVA ENGATE - SEMI-USINADA</v>
          </cell>
          <cell r="D475" t="str">
            <v>MECA</v>
          </cell>
          <cell r="E475">
            <v>1</v>
          </cell>
          <cell r="F475" t="str">
            <v>NO</v>
          </cell>
          <cell r="G475">
            <v>0.18</v>
          </cell>
          <cell r="H475" t="str">
            <v>Part Dump</v>
          </cell>
          <cell r="I475" t="str">
            <v>Galpão 9</v>
          </cell>
          <cell r="J475">
            <v>0</v>
          </cell>
          <cell r="K475" t="str">
            <v>ATIVO</v>
          </cell>
          <cell r="L475"/>
          <cell r="M475" t="str">
            <v>Capital Circulante</v>
          </cell>
          <cell r="N475" t="str">
            <v>Sourcing</v>
          </cell>
          <cell r="O475">
            <v>19271</v>
          </cell>
          <cell r="P475">
            <v>800014838</v>
          </cell>
          <cell r="Q475" t="str">
            <v>AUTOCAM DO BRAS</v>
          </cell>
          <cell r="R475" t="str">
            <v>Sao Joao Da Boa Vista</v>
          </cell>
          <cell r="S475" t="str">
            <v>SP</v>
          </cell>
          <cell r="T475" t="str">
            <v>Brasil</v>
          </cell>
          <cell r="U475">
            <v>1</v>
          </cell>
          <cell r="V475" t="str">
            <v>AUTOCAM DO BRAS-Sao Joao Da Boa Vista--SP-FCA Vinhedo-MECA</v>
          </cell>
          <cell r="W475" t="str">
            <v>SP</v>
          </cell>
          <cell r="X475" t="str">
            <v>Brazil</v>
          </cell>
          <cell r="Y475" t="str">
            <v>Supplier from GEMAP</v>
          </cell>
          <cell r="Z475" t="str">
            <v>World Sourced Parts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/>
          <cell r="AG475" t="str">
            <v>Part Dump</v>
          </cell>
          <cell r="AH475" t="str">
            <v>T317</v>
          </cell>
          <cell r="AI475">
            <v>14</v>
          </cell>
          <cell r="AJ475" t="str">
            <v>Part Dump</v>
          </cell>
          <cell r="AK475"/>
          <cell r="AL475"/>
          <cell r="AM475"/>
          <cell r="AN475" t="str">
            <v>T317</v>
          </cell>
          <cell r="AO475">
            <v>0</v>
          </cell>
          <cell r="AP475">
            <v>1</v>
          </cell>
          <cell r="AQ475">
            <v>4</v>
          </cell>
          <cell r="AR475">
            <v>18</v>
          </cell>
          <cell r="AS475">
            <v>0</v>
          </cell>
          <cell r="AT475">
            <v>28</v>
          </cell>
          <cell r="AU475">
            <v>0</v>
          </cell>
          <cell r="AV475">
            <v>14</v>
          </cell>
          <cell r="AW475">
            <v>0.4</v>
          </cell>
          <cell r="AX475">
            <v>0.3</v>
          </cell>
          <cell r="AY475">
            <v>0.15</v>
          </cell>
          <cell r="AZ475" t="str">
            <v>NO</v>
          </cell>
          <cell r="BA475" t="str">
            <v/>
          </cell>
          <cell r="BB475" t="str">
            <v/>
          </cell>
          <cell r="BC475">
            <v>0</v>
          </cell>
          <cell r="BD475">
            <v>0</v>
          </cell>
          <cell r="BE475">
            <v>3.5</v>
          </cell>
        </row>
        <row r="476">
          <cell r="A476" t="str">
            <v>467368667800016708</v>
          </cell>
          <cell r="B476">
            <v>467368667</v>
          </cell>
          <cell r="C476" t="str">
            <v>LUVA ENGATE - SEMI-USINADA</v>
          </cell>
          <cell r="D476" t="str">
            <v>MECA</v>
          </cell>
          <cell r="E476">
            <v>1</v>
          </cell>
          <cell r="F476" t="str">
            <v>NO</v>
          </cell>
          <cell r="G476">
            <v>0.18</v>
          </cell>
          <cell r="H476" t="str">
            <v>Part Dump</v>
          </cell>
          <cell r="I476" t="str">
            <v>Galpão 9</v>
          </cell>
          <cell r="J476">
            <v>0</v>
          </cell>
          <cell r="K476" t="str">
            <v>INATIVO</v>
          </cell>
          <cell r="L476"/>
          <cell r="M476" t="str">
            <v>Capital Circulante</v>
          </cell>
          <cell r="N476" t="str">
            <v>INATIVO</v>
          </cell>
          <cell r="O476">
            <v>23674</v>
          </cell>
          <cell r="P476">
            <v>800016708</v>
          </cell>
          <cell r="Q476" t="str">
            <v>AUTOCAM</v>
          </cell>
          <cell r="R476" t="str">
            <v>Boituva</v>
          </cell>
          <cell r="S476" t="str">
            <v>SP</v>
          </cell>
          <cell r="T476" t="str">
            <v>Brasil</v>
          </cell>
          <cell r="U476">
            <v>0</v>
          </cell>
          <cell r="V476" t="str">
            <v>AUTOCAM-OUT-INATIVO-OUT-MECA</v>
          </cell>
          <cell r="W476" t="str">
            <v>OUT</v>
          </cell>
          <cell r="X476" t="str">
            <v>OUT</v>
          </cell>
          <cell r="Y476" t="str">
            <v>Supplier from GEMAP</v>
          </cell>
          <cell r="Z476" t="str">
            <v>INATIVO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 t="str">
            <v/>
          </cell>
          <cell r="AG476" t="str">
            <v>Elog F</v>
          </cell>
          <cell r="AH476" t="str">
            <v>T317</v>
          </cell>
          <cell r="AI476">
            <v>14</v>
          </cell>
          <cell r="AJ476" t="str">
            <v>Elog F</v>
          </cell>
          <cell r="AK476"/>
          <cell r="AL476"/>
          <cell r="AM476"/>
          <cell r="AN476" t="str">
            <v>T317</v>
          </cell>
          <cell r="AO476">
            <v>0</v>
          </cell>
          <cell r="AP476">
            <v>1</v>
          </cell>
          <cell r="AQ476">
            <v>4</v>
          </cell>
          <cell r="AR476">
            <v>0</v>
          </cell>
          <cell r="AS476" t="b">
            <v>0</v>
          </cell>
          <cell r="AT476">
            <v>0</v>
          </cell>
          <cell r="AU476" t="b">
            <v>0</v>
          </cell>
          <cell r="AV476">
            <v>14</v>
          </cell>
          <cell r="AW476">
            <v>0.4</v>
          </cell>
          <cell r="AX476">
            <v>0.3</v>
          </cell>
          <cell r="AY476">
            <v>0.15</v>
          </cell>
          <cell r="AZ476" t="str">
            <v>NO</v>
          </cell>
          <cell r="BA476" t="str">
            <v/>
          </cell>
          <cell r="BB476" t="str">
            <v/>
          </cell>
          <cell r="BC476">
            <v>0</v>
          </cell>
          <cell r="BD476">
            <v>0</v>
          </cell>
          <cell r="BE476">
            <v>3.5</v>
          </cell>
        </row>
        <row r="477">
          <cell r="A477" t="str">
            <v>552821770800033402</v>
          </cell>
          <cell r="B477">
            <v>552821770</v>
          </cell>
          <cell r="C477" t="str">
            <v>MANCAL CENTRAL DO CABECOTE</v>
          </cell>
          <cell r="D477" t="str">
            <v>FIRE/GSE</v>
          </cell>
          <cell r="E477">
            <v>5</v>
          </cell>
          <cell r="F477" t="str">
            <v>NO</v>
          </cell>
          <cell r="G477">
            <v>3.4000000000000002E-2</v>
          </cell>
          <cell r="H477" t="str">
            <v>Part Dump</v>
          </cell>
          <cell r="I477" t="str">
            <v>Galpão 9</v>
          </cell>
          <cell r="J477">
            <v>0</v>
          </cell>
          <cell r="K477" t="str">
            <v>ATIVO</v>
          </cell>
          <cell r="L477"/>
          <cell r="M477" t="str">
            <v>Capital Circulante</v>
          </cell>
          <cell r="N477" t="str">
            <v>Sourcing</v>
          </cell>
          <cell r="O477">
            <v>87073</v>
          </cell>
          <cell r="P477">
            <v>800033402</v>
          </cell>
          <cell r="Q477" t="str">
            <v>GKN SINTER</v>
          </cell>
          <cell r="R477" t="str">
            <v>Conover</v>
          </cell>
          <cell r="S477" t="str">
            <v>NC</v>
          </cell>
          <cell r="T477" t="str">
            <v>EUA</v>
          </cell>
          <cell r="U477">
            <v>1</v>
          </cell>
          <cell r="V477" t="str">
            <v>GKN SINTER-OUT-EUA-OUT-FIRE/GSE</v>
          </cell>
          <cell r="W477" t="str">
            <v>OUT</v>
          </cell>
          <cell r="X477" t="str">
            <v>Outside of Brazil</v>
          </cell>
          <cell r="Y477" t="str">
            <v>Supplier from GEMAP</v>
          </cell>
          <cell r="Z477" t="str">
            <v>World Sourced Parts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 t="str">
            <v/>
          </cell>
          <cell r="AG477">
            <v>0</v>
          </cell>
          <cell r="AH477"/>
          <cell r="AI477"/>
          <cell r="AJ477"/>
          <cell r="AK477"/>
          <cell r="AL477"/>
          <cell r="AM477"/>
          <cell r="AN477">
            <v>0</v>
          </cell>
          <cell r="AO477">
            <v>0</v>
          </cell>
          <cell r="AP477">
            <v>1</v>
          </cell>
          <cell r="AQ477">
            <v>4</v>
          </cell>
          <cell r="AR477">
            <v>0</v>
          </cell>
          <cell r="AS477" t="b">
            <v>0</v>
          </cell>
          <cell r="AT477">
            <v>0</v>
          </cell>
          <cell r="AU477" t="b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 t="str">
            <v>NO</v>
          </cell>
          <cell r="BA477" t="str">
            <v/>
          </cell>
          <cell r="BB477" t="str">
            <v/>
          </cell>
          <cell r="BC477">
            <v>0</v>
          </cell>
          <cell r="BD477">
            <v>0</v>
          </cell>
          <cell r="BE477">
            <v>0</v>
          </cell>
        </row>
        <row r="478">
          <cell r="A478" t="str">
            <v>552732701800033402</v>
          </cell>
          <cell r="B478">
            <v>552732701</v>
          </cell>
          <cell r="C478" t="str">
            <v>MANCAL DO CABECOTE (BRUTO)</v>
          </cell>
          <cell r="D478" t="str">
            <v>FIRE/GSE</v>
          </cell>
          <cell r="E478">
            <v>9</v>
          </cell>
          <cell r="F478" t="str">
            <v>NO</v>
          </cell>
          <cell r="G478">
            <v>3.3000000000000002E-2</v>
          </cell>
          <cell r="H478" t="str">
            <v>Part Dump</v>
          </cell>
          <cell r="I478" t="str">
            <v>Galpão 9</v>
          </cell>
          <cell r="J478">
            <v>0</v>
          </cell>
          <cell r="K478" t="str">
            <v>ATIVO</v>
          </cell>
          <cell r="L478"/>
          <cell r="M478" t="str">
            <v>Capital Circulante</v>
          </cell>
          <cell r="N478" t="str">
            <v>Sourcing</v>
          </cell>
          <cell r="O478">
            <v>87073</v>
          </cell>
          <cell r="P478">
            <v>800033402</v>
          </cell>
          <cell r="Q478" t="str">
            <v>GKN SINTER</v>
          </cell>
          <cell r="R478" t="str">
            <v>Conover</v>
          </cell>
          <cell r="S478" t="str">
            <v>NC</v>
          </cell>
          <cell r="T478" t="str">
            <v>EUA</v>
          </cell>
          <cell r="U478">
            <v>1</v>
          </cell>
          <cell r="V478" t="str">
            <v>GKN SINTER-OUT-EUA-OUT-FIRE/GSE</v>
          </cell>
          <cell r="W478" t="str">
            <v>OUT</v>
          </cell>
          <cell r="X478" t="str">
            <v>Outside of Brazil</v>
          </cell>
          <cell r="Y478" t="str">
            <v>Supplier from GEMAP</v>
          </cell>
          <cell r="Z478" t="str">
            <v>World Sourced Parts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 t="str">
            <v/>
          </cell>
          <cell r="AG478">
            <v>0</v>
          </cell>
          <cell r="AH478"/>
          <cell r="AI478"/>
          <cell r="AJ478"/>
          <cell r="AK478"/>
          <cell r="AL478"/>
          <cell r="AM478"/>
          <cell r="AN478">
            <v>0</v>
          </cell>
          <cell r="AO478">
            <v>0</v>
          </cell>
          <cell r="AP478">
            <v>1</v>
          </cell>
          <cell r="AQ478">
            <v>4</v>
          </cell>
          <cell r="AR478">
            <v>0</v>
          </cell>
          <cell r="AS478" t="b">
            <v>0</v>
          </cell>
          <cell r="AT478">
            <v>0</v>
          </cell>
          <cell r="AU478" t="b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 t="str">
            <v>NO</v>
          </cell>
          <cell r="BA478" t="str">
            <v/>
          </cell>
          <cell r="BB478" t="str">
            <v/>
          </cell>
          <cell r="BC478">
            <v>0</v>
          </cell>
          <cell r="BD478">
            <v>0</v>
          </cell>
          <cell r="BE478">
            <v>0</v>
          </cell>
        </row>
        <row r="479">
          <cell r="A479" t="str">
            <v>552821780800006192</v>
          </cell>
          <cell r="B479">
            <v>552821780</v>
          </cell>
          <cell r="C479" t="str">
            <v>MANCAL POSTERIOR DO CABECOTE</v>
          </cell>
          <cell r="D479" t="str">
            <v>FIRE/GSE</v>
          </cell>
          <cell r="E479">
            <v>1</v>
          </cell>
          <cell r="F479" t="str">
            <v>NO</v>
          </cell>
          <cell r="G479">
            <v>0.20599999999999999</v>
          </cell>
          <cell r="H479" t="str">
            <v>Part Dump</v>
          </cell>
          <cell r="I479" t="str">
            <v>Galpão 9</v>
          </cell>
          <cell r="J479">
            <v>0</v>
          </cell>
          <cell r="K479" t="str">
            <v>INATIVO</v>
          </cell>
          <cell r="L479"/>
          <cell r="M479" t="str">
            <v>Capital Circulante</v>
          </cell>
          <cell r="N479" t="str">
            <v>INATIVO</v>
          </cell>
          <cell r="O479">
            <v>50050</v>
          </cell>
          <cell r="P479">
            <v>800006192</v>
          </cell>
          <cell r="Q479" t="str">
            <v>METALKRAFT</v>
          </cell>
          <cell r="R479" t="str">
            <v>Quatro Barras</v>
          </cell>
          <cell r="S479" t="str">
            <v>PR</v>
          </cell>
          <cell r="T479" t="str">
            <v>Brasil</v>
          </cell>
          <cell r="U479">
            <v>1</v>
          </cell>
          <cell r="V479" t="str">
            <v>METALKRAFT-OUT-INATIVO-OUT-FIRE/GSE</v>
          </cell>
          <cell r="W479" t="str">
            <v>OUT</v>
          </cell>
          <cell r="X479" t="str">
            <v>OUT</v>
          </cell>
          <cell r="Y479" t="str">
            <v>Supplier from GEMAP</v>
          </cell>
          <cell r="Z479" t="str">
            <v>INATIVO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 t="str">
            <v/>
          </cell>
          <cell r="AG479" t="str">
            <v>PFEP Validado Op</v>
          </cell>
          <cell r="AH479" t="str">
            <v>P002</v>
          </cell>
          <cell r="AI479">
            <v>6</v>
          </cell>
          <cell r="AJ479" t="str">
            <v>PFEP Validado Op</v>
          </cell>
          <cell r="AK479"/>
          <cell r="AL479"/>
          <cell r="AM479"/>
          <cell r="AN479" t="str">
            <v>P002</v>
          </cell>
          <cell r="AO479">
            <v>0</v>
          </cell>
          <cell r="AP479">
            <v>1</v>
          </cell>
          <cell r="AQ479">
            <v>4</v>
          </cell>
          <cell r="AR479">
            <v>0</v>
          </cell>
          <cell r="AS479" t="b">
            <v>0</v>
          </cell>
          <cell r="AT479">
            <v>0</v>
          </cell>
          <cell r="AU479" t="b">
            <v>0</v>
          </cell>
          <cell r="AV479">
            <v>6</v>
          </cell>
          <cell r="AW479">
            <v>0.4</v>
          </cell>
          <cell r="AX479">
            <v>0.3</v>
          </cell>
          <cell r="AY479">
            <v>7.0000000000000007E-2</v>
          </cell>
          <cell r="AZ479" t="str">
            <v>YES</v>
          </cell>
          <cell r="BA479">
            <v>10</v>
          </cell>
          <cell r="BB479">
            <v>7</v>
          </cell>
          <cell r="BC479">
            <v>2</v>
          </cell>
          <cell r="BD479">
            <v>3</v>
          </cell>
          <cell r="BE479">
            <v>2</v>
          </cell>
        </row>
        <row r="480">
          <cell r="A480" t="str">
            <v>463480630800000063</v>
          </cell>
          <cell r="B480">
            <v>463480630</v>
          </cell>
          <cell r="C480" t="str">
            <v>MODULO EGR</v>
          </cell>
          <cell r="D480" t="str">
            <v>FIRE/GSE</v>
          </cell>
          <cell r="E480">
            <v>1</v>
          </cell>
          <cell r="F480" t="str">
            <v>NO</v>
          </cell>
          <cell r="G480">
            <v>1.7350000000000001</v>
          </cell>
          <cell r="H480" t="str">
            <v>Part Dump</v>
          </cell>
          <cell r="I480" t="str">
            <v>Galpão 9</v>
          </cell>
          <cell r="J480">
            <v>0</v>
          </cell>
          <cell r="K480" t="str">
            <v>ATIVO</v>
          </cell>
          <cell r="L480"/>
          <cell r="M480" t="str">
            <v>Capital Circulante</v>
          </cell>
          <cell r="N480" t="str">
            <v>Sourcing</v>
          </cell>
          <cell r="O480">
            <v>1251</v>
          </cell>
          <cell r="P480">
            <v>800000063</v>
          </cell>
          <cell r="Q480" t="str">
            <v>FIAT AUTO SPA</v>
          </cell>
          <cell r="R480" t="str">
            <v>Torino</v>
          </cell>
          <cell r="S480" t="str">
            <v>TO</v>
          </cell>
          <cell r="T480" t="str">
            <v>Italia</v>
          </cell>
          <cell r="U480">
            <v>1</v>
          </cell>
          <cell r="V480" t="str">
            <v>FIAT AUTO SPA-OUT-Italia-OUT-FIRE/GSE</v>
          </cell>
          <cell r="W480" t="str">
            <v>OUT</v>
          </cell>
          <cell r="X480" t="str">
            <v>Outside of Brazil</v>
          </cell>
          <cell r="Y480" t="str">
            <v>Supplier from GEMAP</v>
          </cell>
          <cell r="Z480" t="str">
            <v>World Sourced Parts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 t="str">
            <v/>
          </cell>
          <cell r="AG480">
            <v>0</v>
          </cell>
          <cell r="AH480"/>
          <cell r="AI480"/>
          <cell r="AJ480"/>
          <cell r="AK480"/>
          <cell r="AL480"/>
          <cell r="AM480"/>
          <cell r="AN480">
            <v>0</v>
          </cell>
          <cell r="AO480">
            <v>0</v>
          </cell>
          <cell r="AP480">
            <v>1</v>
          </cell>
          <cell r="AQ480">
            <v>4</v>
          </cell>
          <cell r="AR480">
            <v>0</v>
          </cell>
          <cell r="AS480" t="b">
            <v>0</v>
          </cell>
          <cell r="AT480">
            <v>0</v>
          </cell>
          <cell r="AU480" t="b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 t="str">
            <v>NO</v>
          </cell>
          <cell r="BA480" t="str">
            <v/>
          </cell>
          <cell r="BB480" t="str">
            <v/>
          </cell>
          <cell r="BC480">
            <v>0</v>
          </cell>
          <cell r="BD480">
            <v>0</v>
          </cell>
          <cell r="BE480">
            <v>0</v>
          </cell>
        </row>
        <row r="481">
          <cell r="A481" t="str">
            <v>551970940800006198</v>
          </cell>
          <cell r="B481">
            <v>551970940</v>
          </cell>
          <cell r="C481" t="str">
            <v>MOLA P/ VALVULA</v>
          </cell>
          <cell r="D481" t="str">
            <v>FIRE/GSE</v>
          </cell>
          <cell r="E481">
            <v>8</v>
          </cell>
          <cell r="F481" t="str">
            <v>NO</v>
          </cell>
          <cell r="G481">
            <v>2.3E-2</v>
          </cell>
          <cell r="H481" t="str">
            <v>Part Dump</v>
          </cell>
          <cell r="I481" t="str">
            <v>Galpão 9</v>
          </cell>
          <cell r="J481">
            <v>0</v>
          </cell>
          <cell r="K481" t="str">
            <v>ATIVO</v>
          </cell>
          <cell r="L481"/>
          <cell r="M481" t="str">
            <v>Capital Circulante</v>
          </cell>
          <cell r="N481" t="str">
            <v>Sourcing</v>
          </cell>
          <cell r="O481">
            <v>50111</v>
          </cell>
          <cell r="P481">
            <v>800006198</v>
          </cell>
          <cell r="Q481" t="str">
            <v>MUBEA</v>
          </cell>
          <cell r="R481" t="str">
            <v>Taubate</v>
          </cell>
          <cell r="S481" t="str">
            <v>SP</v>
          </cell>
          <cell r="T481" t="str">
            <v>Brasil</v>
          </cell>
          <cell r="U481">
            <v>1</v>
          </cell>
          <cell r="V481" t="str">
            <v>MUBEA-Taubate--SP-FCA-FIRE/GSE</v>
          </cell>
          <cell r="W481" t="str">
            <v>SP</v>
          </cell>
          <cell r="X481" t="str">
            <v>Brazil</v>
          </cell>
          <cell r="Y481" t="str">
            <v>Supplier from GEMAP</v>
          </cell>
          <cell r="Z481" t="str">
            <v>World Sourced Parts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 t="str">
            <v/>
          </cell>
          <cell r="AG481" t="str">
            <v>Elog F</v>
          </cell>
          <cell r="AH481" t="str">
            <v>TFU9</v>
          </cell>
          <cell r="AI481">
            <v>400</v>
          </cell>
          <cell r="AJ481" t="str">
            <v>Elog F</v>
          </cell>
          <cell r="AK481"/>
          <cell r="AL481"/>
          <cell r="AM481"/>
          <cell r="AN481" t="str">
            <v>TFU9</v>
          </cell>
          <cell r="AO481">
            <v>0</v>
          </cell>
          <cell r="AP481">
            <v>1</v>
          </cell>
          <cell r="AQ481">
            <v>4</v>
          </cell>
          <cell r="AR481">
            <v>18</v>
          </cell>
          <cell r="AS481">
            <v>0</v>
          </cell>
          <cell r="AT481">
            <v>28</v>
          </cell>
          <cell r="AU481">
            <v>0</v>
          </cell>
          <cell r="AV481">
            <v>400</v>
          </cell>
          <cell r="AW481">
            <v>0.3</v>
          </cell>
          <cell r="AX481">
            <v>0.2</v>
          </cell>
          <cell r="AY481">
            <v>0.15</v>
          </cell>
          <cell r="AZ481" t="str">
            <v>YES</v>
          </cell>
          <cell r="BA481">
            <v>20</v>
          </cell>
          <cell r="BB481">
            <v>5</v>
          </cell>
          <cell r="BC481">
            <v>2</v>
          </cell>
          <cell r="BD481">
            <v>3</v>
          </cell>
          <cell r="BE481">
            <v>2.5</v>
          </cell>
        </row>
        <row r="482">
          <cell r="A482" t="str">
            <v>552679380800006198</v>
          </cell>
          <cell r="B482">
            <v>552679380</v>
          </cell>
          <cell r="C482" t="str">
            <v>MOLA P/ VALVULA</v>
          </cell>
          <cell r="D482" t="str">
            <v>FIRE/GSE</v>
          </cell>
          <cell r="E482">
            <v>8</v>
          </cell>
          <cell r="F482" t="str">
            <v>NO</v>
          </cell>
          <cell r="G482">
            <v>0.03</v>
          </cell>
          <cell r="H482" t="str">
            <v>Part Dump</v>
          </cell>
          <cell r="I482" t="str">
            <v>Galpão 9</v>
          </cell>
          <cell r="J482">
            <v>16800</v>
          </cell>
          <cell r="K482" t="str">
            <v>ATIVO</v>
          </cell>
          <cell r="L482"/>
          <cell r="M482" t="str">
            <v>Capital Circulante</v>
          </cell>
          <cell r="N482" t="str">
            <v>Sourcing</v>
          </cell>
          <cell r="O482">
            <v>50111</v>
          </cell>
          <cell r="P482">
            <v>800006198</v>
          </cell>
          <cell r="Q482" t="str">
            <v>MUBEA</v>
          </cell>
          <cell r="R482" t="str">
            <v>Taubate</v>
          </cell>
          <cell r="S482" t="str">
            <v>SP</v>
          </cell>
          <cell r="T482" t="str">
            <v>Brasil</v>
          </cell>
          <cell r="U482">
            <v>1</v>
          </cell>
          <cell r="V482" t="str">
            <v>MUBEA-Taubate--SP-FCA-FIRE/GSE</v>
          </cell>
          <cell r="W482" t="str">
            <v>SP</v>
          </cell>
          <cell r="X482" t="str">
            <v>Brazil</v>
          </cell>
          <cell r="Y482" t="str">
            <v>Supplier from GEMAP</v>
          </cell>
          <cell r="Z482" t="str">
            <v>World Sourced Parts</v>
          </cell>
          <cell r="AA482">
            <v>1.296</v>
          </cell>
          <cell r="AB482">
            <v>1.296</v>
          </cell>
          <cell r="AC482">
            <v>6</v>
          </cell>
          <cell r="AD482">
            <v>0</v>
          </cell>
          <cell r="AE482">
            <v>1.296</v>
          </cell>
          <cell r="AF482" t="str">
            <v/>
          </cell>
          <cell r="AG482" t="str">
            <v>Elog F</v>
          </cell>
          <cell r="AH482" t="str">
            <v>T074</v>
          </cell>
          <cell r="AI482">
            <v>280</v>
          </cell>
          <cell r="AJ482" t="str">
            <v>Elog F</v>
          </cell>
          <cell r="AK482"/>
          <cell r="AL482"/>
          <cell r="AM482"/>
          <cell r="AN482" t="str">
            <v>T074</v>
          </cell>
          <cell r="AO482">
            <v>12</v>
          </cell>
          <cell r="AP482">
            <v>1</v>
          </cell>
          <cell r="AQ482">
            <v>4</v>
          </cell>
          <cell r="AR482">
            <v>18</v>
          </cell>
          <cell r="AS482">
            <v>264</v>
          </cell>
          <cell r="AT482">
            <v>28</v>
          </cell>
          <cell r="AU482">
            <v>336</v>
          </cell>
          <cell r="AV482">
            <v>280</v>
          </cell>
          <cell r="AW482">
            <v>0.4</v>
          </cell>
          <cell r="AX482">
            <v>0.3</v>
          </cell>
          <cell r="AY482">
            <v>0.15</v>
          </cell>
          <cell r="AZ482" t="str">
            <v>YES</v>
          </cell>
          <cell r="BA482">
            <v>10</v>
          </cell>
          <cell r="BB482">
            <v>5</v>
          </cell>
          <cell r="BC482">
            <v>2</v>
          </cell>
          <cell r="BD482">
            <v>3</v>
          </cell>
          <cell r="BE482">
            <v>0.56999999999999995</v>
          </cell>
        </row>
        <row r="483">
          <cell r="A483" t="str">
            <v>552833910800006198</v>
          </cell>
          <cell r="B483">
            <v>552833910</v>
          </cell>
          <cell r="C483" t="str">
            <v>MOLA PARA VALVULA</v>
          </cell>
          <cell r="D483" t="str">
            <v>FIRE/GSE</v>
          </cell>
          <cell r="E483">
            <v>16</v>
          </cell>
          <cell r="F483" t="str">
            <v>NO</v>
          </cell>
          <cell r="G483">
            <v>2.9000000000000001E-2</v>
          </cell>
          <cell r="H483" t="str">
            <v>Part Dump</v>
          </cell>
          <cell r="I483" t="str">
            <v>Galpão 9</v>
          </cell>
          <cell r="J483">
            <v>18000</v>
          </cell>
          <cell r="K483" t="str">
            <v>ATIVO</v>
          </cell>
          <cell r="L483"/>
          <cell r="M483" t="str">
            <v>Capital Circulante</v>
          </cell>
          <cell r="N483" t="str">
            <v>Sourcing</v>
          </cell>
          <cell r="O483">
            <v>50111</v>
          </cell>
          <cell r="P483">
            <v>800006198</v>
          </cell>
          <cell r="Q483" t="str">
            <v>MUBEA</v>
          </cell>
          <cell r="R483" t="str">
            <v>Taubate</v>
          </cell>
          <cell r="S483" t="str">
            <v>SP</v>
          </cell>
          <cell r="T483" t="str">
            <v>Brasil</v>
          </cell>
          <cell r="U483">
            <v>1</v>
          </cell>
          <cell r="V483" t="str">
            <v>MUBEA-Taubate--SP-FCA-FIRE/GSE</v>
          </cell>
          <cell r="W483" t="str">
            <v>SP</v>
          </cell>
          <cell r="X483" t="str">
            <v>Brazil</v>
          </cell>
          <cell r="Y483" t="str">
            <v>Supplier from GEMAP</v>
          </cell>
          <cell r="Z483" t="str">
            <v>World Sourced Parts</v>
          </cell>
          <cell r="AA483">
            <v>2.16</v>
          </cell>
          <cell r="AB483">
            <v>2.16</v>
          </cell>
          <cell r="AC483">
            <v>10</v>
          </cell>
          <cell r="AD483">
            <v>0</v>
          </cell>
          <cell r="AE483">
            <v>2.1599999999999997</v>
          </cell>
          <cell r="AF483" t="str">
            <v/>
          </cell>
          <cell r="AG483" t="str">
            <v>Elog F</v>
          </cell>
          <cell r="AH483" t="str">
            <v>T250</v>
          </cell>
          <cell r="AI483">
            <v>180</v>
          </cell>
          <cell r="AJ483" t="str">
            <v>Elog F</v>
          </cell>
          <cell r="AK483"/>
          <cell r="AL483"/>
          <cell r="AM483"/>
          <cell r="AN483" t="str">
            <v>T250</v>
          </cell>
          <cell r="AO483">
            <v>20</v>
          </cell>
          <cell r="AP483">
            <v>1</v>
          </cell>
          <cell r="AQ483">
            <v>4</v>
          </cell>
          <cell r="AR483">
            <v>18</v>
          </cell>
          <cell r="AS483">
            <v>440</v>
          </cell>
          <cell r="AT483">
            <v>28</v>
          </cell>
          <cell r="AU483">
            <v>560</v>
          </cell>
          <cell r="AV483">
            <v>180</v>
          </cell>
          <cell r="AW483">
            <v>0.4</v>
          </cell>
          <cell r="AX483">
            <v>0.3</v>
          </cell>
          <cell r="AY483">
            <v>0.15</v>
          </cell>
          <cell r="AZ483" t="str">
            <v>YES</v>
          </cell>
          <cell r="BA483">
            <v>10</v>
          </cell>
          <cell r="BB483">
            <v>5</v>
          </cell>
          <cell r="BC483">
            <v>3</v>
          </cell>
          <cell r="BD483">
            <v>5</v>
          </cell>
          <cell r="BE483">
            <v>1.1499999999999999</v>
          </cell>
        </row>
        <row r="484">
          <cell r="A484" t="str">
            <v>552153790800041847</v>
          </cell>
          <cell r="B484">
            <v>552153790</v>
          </cell>
          <cell r="C484" t="str">
            <v>MOLA SELECAO 1/2 VELOCIDADE</v>
          </cell>
          <cell r="D484" t="str">
            <v>MECA</v>
          </cell>
          <cell r="E484">
            <v>1</v>
          </cell>
          <cell r="F484" t="str">
            <v>NO</v>
          </cell>
          <cell r="G484">
            <v>0.01</v>
          </cell>
          <cell r="H484" t="str">
            <v>Eper</v>
          </cell>
          <cell r="I484" t="str">
            <v>Galpão 9</v>
          </cell>
          <cell r="J484">
            <v>0</v>
          </cell>
          <cell r="K484" t="str">
            <v>INATIVO</v>
          </cell>
          <cell r="L484"/>
          <cell r="M484" t="str">
            <v>Capital Circulante</v>
          </cell>
          <cell r="N484" t="str">
            <v>INATIVO</v>
          </cell>
          <cell r="O484">
            <v>41341</v>
          </cell>
          <cell r="P484">
            <v>800041847</v>
          </cell>
          <cell r="Q484" t="str">
            <v>WAPMETAL</v>
          </cell>
          <cell r="R484" t="str">
            <v>São Paulo</v>
          </cell>
          <cell r="S484" t="str">
            <v>SP</v>
          </cell>
          <cell r="T484" t="str">
            <v>Brasil</v>
          </cell>
          <cell r="U484">
            <v>1</v>
          </cell>
          <cell r="V484" t="str">
            <v>WAPMETAL-OUT-INATIVO-OUT-MECA</v>
          </cell>
          <cell r="W484" t="str">
            <v>OUT</v>
          </cell>
          <cell r="X484" t="str">
            <v>OUT</v>
          </cell>
          <cell r="Y484" t="str">
            <v>Supplier from GEMAP</v>
          </cell>
          <cell r="Z484" t="str">
            <v>INATIVO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 t="str">
            <v/>
          </cell>
          <cell r="AG484" t="str">
            <v>Elog</v>
          </cell>
          <cell r="AH484" t="str">
            <v>P39</v>
          </cell>
          <cell r="AI484">
            <v>6000</v>
          </cell>
          <cell r="AJ484" t="str">
            <v>Elog</v>
          </cell>
          <cell r="AK484"/>
          <cell r="AL484"/>
          <cell r="AM484"/>
          <cell r="AN484" t="str">
            <v>P39</v>
          </cell>
          <cell r="AO484">
            <v>0</v>
          </cell>
          <cell r="AP484">
            <v>1</v>
          </cell>
          <cell r="AQ484">
            <v>4</v>
          </cell>
          <cell r="AR484">
            <v>0</v>
          </cell>
          <cell r="AS484" t="b">
            <v>0</v>
          </cell>
          <cell r="AT484">
            <v>0</v>
          </cell>
          <cell r="AU484" t="b">
            <v>0</v>
          </cell>
          <cell r="AV484">
            <v>6000</v>
          </cell>
          <cell r="AW484">
            <v>1.2</v>
          </cell>
          <cell r="AX484">
            <v>1</v>
          </cell>
          <cell r="AY484">
            <v>0.15</v>
          </cell>
          <cell r="AZ484" t="str">
            <v>NO</v>
          </cell>
          <cell r="BA484" t="str">
            <v/>
          </cell>
          <cell r="BB484" t="str">
            <v/>
          </cell>
          <cell r="BC484">
            <v>0</v>
          </cell>
          <cell r="BD484">
            <v>0</v>
          </cell>
          <cell r="BE484">
            <v>10</v>
          </cell>
        </row>
        <row r="485">
          <cell r="A485" t="str">
            <v>976217680800000027</v>
          </cell>
          <cell r="B485">
            <v>976217680</v>
          </cell>
          <cell r="C485" t="str">
            <v>MOLIKOTE 321R</v>
          </cell>
          <cell r="D485" t="str">
            <v>MECA</v>
          </cell>
          <cell r="E485">
            <v>3.0000000000000001E-3</v>
          </cell>
          <cell r="F485" t="str">
            <v>NO</v>
          </cell>
          <cell r="G485">
            <v>1</v>
          </cell>
          <cell r="H485" t="str">
            <v>Part Dump</v>
          </cell>
          <cell r="I485"/>
          <cell r="J485">
            <v>0</v>
          </cell>
          <cell r="K485" t="str">
            <v>ATIVO</v>
          </cell>
          <cell r="L485"/>
          <cell r="M485" t="str">
            <v>Capital Circulante</v>
          </cell>
          <cell r="N485" t="str">
            <v>Special</v>
          </cell>
          <cell r="O485">
            <v>1041</v>
          </cell>
          <cell r="P485">
            <v>800000027</v>
          </cell>
          <cell r="Q485" t="str">
            <v>PETRONAS LUBRIF</v>
          </cell>
          <cell r="R485" t="str">
            <v>Betim</v>
          </cell>
          <cell r="S485" t="str">
            <v>MG</v>
          </cell>
          <cell r="T485" t="str">
            <v>Brasil</v>
          </cell>
          <cell r="U485">
            <v>1</v>
          </cell>
          <cell r="V485" t="str">
            <v>PETRONAS LUBRIF-OUT-Special-DDP-MECA</v>
          </cell>
          <cell r="W485" t="str">
            <v>OUT</v>
          </cell>
          <cell r="X485" t="str">
            <v>OUT</v>
          </cell>
          <cell r="Y485" t="str">
            <v>Supplier from GEMAP</v>
          </cell>
          <cell r="Z485" t="str">
            <v>Special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 t="str">
            <v/>
          </cell>
          <cell r="AG485">
            <v>0</v>
          </cell>
          <cell r="AH485"/>
          <cell r="AI485"/>
          <cell r="AJ485"/>
          <cell r="AK485"/>
          <cell r="AL485"/>
          <cell r="AM485"/>
          <cell r="AN485">
            <v>0</v>
          </cell>
          <cell r="AO485">
            <v>0</v>
          </cell>
          <cell r="AP485">
            <v>1</v>
          </cell>
          <cell r="AQ485">
            <v>4</v>
          </cell>
          <cell r="AR485">
            <v>0</v>
          </cell>
          <cell r="AS485" t="b">
            <v>0</v>
          </cell>
          <cell r="AT485">
            <v>0</v>
          </cell>
          <cell r="AU485" t="b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 t="str">
            <v>NO</v>
          </cell>
          <cell r="BA485" t="str">
            <v/>
          </cell>
          <cell r="BB485" t="str">
            <v/>
          </cell>
          <cell r="BC485">
            <v>0</v>
          </cell>
          <cell r="BD485">
            <v>0</v>
          </cell>
          <cell r="BE485">
            <v>0</v>
          </cell>
        </row>
        <row r="486">
          <cell r="A486" t="str">
            <v>463531010800007743</v>
          </cell>
          <cell r="B486">
            <v>463531010</v>
          </cell>
          <cell r="C486" t="str">
            <v>MOTOR FIREFLY N3 EMEA</v>
          </cell>
          <cell r="D486" t="str">
            <v>FIRE/GSE</v>
          </cell>
          <cell r="E486">
            <v>1</v>
          </cell>
          <cell r="F486" t="str">
            <v>YES</v>
          </cell>
          <cell r="G486">
            <v>215</v>
          </cell>
          <cell r="H486" t="str">
            <v>Similarity</v>
          </cell>
          <cell r="I486" t="str">
            <v>Galpão 9</v>
          </cell>
          <cell r="J486">
            <v>0</v>
          </cell>
          <cell r="K486" t="str">
            <v>INATIVO</v>
          </cell>
          <cell r="L486"/>
          <cell r="M486" t="str">
            <v>Capital Circulante</v>
          </cell>
          <cell r="N486" t="str">
            <v>INATIVO</v>
          </cell>
          <cell r="O486">
            <v>1302</v>
          </cell>
          <cell r="P486">
            <v>800007743</v>
          </cell>
          <cell r="Q486" t="str">
            <v>FIAT POLAND</v>
          </cell>
          <cell r="R486" t="str">
            <v>Bielsco B</v>
          </cell>
          <cell r="S486" t="str">
            <v>43</v>
          </cell>
          <cell r="T486" t="str">
            <v>Polonia</v>
          </cell>
          <cell r="U486">
            <v>1</v>
          </cell>
          <cell r="V486" t="str">
            <v>FIAT POLAND-OUT-Polonia-OUT-FIRE/GSE</v>
          </cell>
          <cell r="W486" t="str">
            <v>OUT</v>
          </cell>
          <cell r="X486" t="str">
            <v>Outside of Brazil</v>
          </cell>
          <cell r="Y486" t="str">
            <v>Supplier from GEMAP</v>
          </cell>
          <cell r="Z486" t="str">
            <v>INATIVO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 t="str">
            <v/>
          </cell>
          <cell r="AG486">
            <v>0</v>
          </cell>
          <cell r="AH486"/>
          <cell r="AI486"/>
          <cell r="AJ486"/>
          <cell r="AK486"/>
          <cell r="AL486"/>
          <cell r="AM486"/>
          <cell r="AN486">
            <v>0</v>
          </cell>
          <cell r="AO486">
            <v>0</v>
          </cell>
          <cell r="AP486">
            <v>1</v>
          </cell>
          <cell r="AQ486">
            <v>4</v>
          </cell>
          <cell r="AR486">
            <v>0</v>
          </cell>
          <cell r="AS486" t="b">
            <v>0</v>
          </cell>
          <cell r="AT486">
            <v>0</v>
          </cell>
          <cell r="AU486" t="b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 t="str">
            <v>NO</v>
          </cell>
          <cell r="BA486" t="str">
            <v/>
          </cell>
          <cell r="BB486" t="str">
            <v/>
          </cell>
          <cell r="BC486">
            <v>0</v>
          </cell>
          <cell r="BD486">
            <v>0</v>
          </cell>
          <cell r="BE486">
            <v>0</v>
          </cell>
        </row>
        <row r="487">
          <cell r="A487" t="str">
            <v>463508150800000063</v>
          </cell>
          <cell r="B487">
            <v>463508150</v>
          </cell>
          <cell r="C487" t="str">
            <v>MOTOR T3 GSE</v>
          </cell>
          <cell r="D487" t="str">
            <v>FIRE/GSE</v>
          </cell>
          <cell r="E487">
            <v>0</v>
          </cell>
          <cell r="F487" t="str">
            <v>YES</v>
          </cell>
          <cell r="G487">
            <v>215</v>
          </cell>
          <cell r="H487" t="str">
            <v>Part Dump</v>
          </cell>
          <cell r="I487" t="str">
            <v>Galpão 9</v>
          </cell>
          <cell r="J487">
            <v>0</v>
          </cell>
          <cell r="K487" t="str">
            <v>INATIVO</v>
          </cell>
          <cell r="L487"/>
          <cell r="M487" t="str">
            <v>Capital Circulante</v>
          </cell>
          <cell r="N487" t="str">
            <v>INATIVO</v>
          </cell>
          <cell r="O487">
            <v>1251</v>
          </cell>
          <cell r="P487">
            <v>800000063</v>
          </cell>
          <cell r="Q487" t="str">
            <v>FIAT AUTO SPA</v>
          </cell>
          <cell r="R487" t="str">
            <v>Torino</v>
          </cell>
          <cell r="S487" t="str">
            <v>TO</v>
          </cell>
          <cell r="T487" t="str">
            <v>Italia</v>
          </cell>
          <cell r="U487">
            <v>0</v>
          </cell>
          <cell r="V487" t="str">
            <v>FIAT AUTO SPA-OUT-Italia-OUT-FIRE/GSE</v>
          </cell>
          <cell r="W487" t="str">
            <v>OUT</v>
          </cell>
          <cell r="X487" t="str">
            <v>Outside of Brazil</v>
          </cell>
          <cell r="Y487" t="str">
            <v>Supplier from GEMAP</v>
          </cell>
          <cell r="Z487" t="str">
            <v>INATIVO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 t="str">
            <v/>
          </cell>
          <cell r="AG487">
            <v>0</v>
          </cell>
          <cell r="AH487"/>
          <cell r="AI487"/>
          <cell r="AJ487"/>
          <cell r="AK487"/>
          <cell r="AL487"/>
          <cell r="AM487"/>
          <cell r="AN487">
            <v>0</v>
          </cell>
          <cell r="AO487">
            <v>0</v>
          </cell>
          <cell r="AP487">
            <v>1</v>
          </cell>
          <cell r="AQ487">
            <v>4</v>
          </cell>
          <cell r="AR487">
            <v>0</v>
          </cell>
          <cell r="AS487" t="b">
            <v>0</v>
          </cell>
          <cell r="AT487">
            <v>0</v>
          </cell>
          <cell r="AU487" t="b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 t="str">
            <v>NO</v>
          </cell>
          <cell r="BA487" t="str">
            <v/>
          </cell>
          <cell r="BB487" t="str">
            <v/>
          </cell>
          <cell r="BC487">
            <v>0</v>
          </cell>
          <cell r="BD487">
            <v>0</v>
          </cell>
          <cell r="BE487">
            <v>0</v>
          </cell>
        </row>
        <row r="488">
          <cell r="A488" t="str">
            <v>463508150800007743</v>
          </cell>
          <cell r="B488">
            <v>463508150</v>
          </cell>
          <cell r="C488" t="str">
            <v>MOTOR T3 GSE</v>
          </cell>
          <cell r="D488" t="str">
            <v>FIRE/GSE</v>
          </cell>
          <cell r="E488">
            <v>1</v>
          </cell>
          <cell r="F488" t="str">
            <v>YES</v>
          </cell>
          <cell r="G488">
            <v>215</v>
          </cell>
          <cell r="H488" t="str">
            <v>Part Dump</v>
          </cell>
          <cell r="I488" t="str">
            <v>Galpão 9</v>
          </cell>
          <cell r="J488">
            <v>0</v>
          </cell>
          <cell r="K488" t="str">
            <v>INATIVO</v>
          </cell>
          <cell r="L488"/>
          <cell r="M488" t="str">
            <v>Capital Circulante</v>
          </cell>
          <cell r="N488" t="str">
            <v>INATIVO</v>
          </cell>
          <cell r="O488">
            <v>1302</v>
          </cell>
          <cell r="P488">
            <v>800007743</v>
          </cell>
          <cell r="Q488" t="str">
            <v>FIAT POLAND</v>
          </cell>
          <cell r="R488" t="str">
            <v>Bielsco B</v>
          </cell>
          <cell r="S488" t="str">
            <v>43</v>
          </cell>
          <cell r="T488" t="str">
            <v>Polonia</v>
          </cell>
          <cell r="U488">
            <v>0</v>
          </cell>
          <cell r="V488" t="str">
            <v>FIAT POLAND-OUT-Polonia-OUT-FIRE/GSE</v>
          </cell>
          <cell r="W488" t="str">
            <v>OUT</v>
          </cell>
          <cell r="X488" t="str">
            <v>Outside of Brazil</v>
          </cell>
          <cell r="Y488" t="str">
            <v>Supplier from GEMAP</v>
          </cell>
          <cell r="Z488" t="str">
            <v>INATIVO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 t="str">
            <v/>
          </cell>
          <cell r="AG488">
            <v>0</v>
          </cell>
          <cell r="AH488"/>
          <cell r="AI488"/>
          <cell r="AJ488"/>
          <cell r="AK488"/>
          <cell r="AL488"/>
          <cell r="AM488"/>
          <cell r="AN488">
            <v>0</v>
          </cell>
          <cell r="AO488">
            <v>0</v>
          </cell>
          <cell r="AP488">
            <v>1</v>
          </cell>
          <cell r="AQ488">
            <v>4</v>
          </cell>
          <cell r="AR488">
            <v>0</v>
          </cell>
          <cell r="AS488" t="b">
            <v>0</v>
          </cell>
          <cell r="AT488">
            <v>0</v>
          </cell>
          <cell r="AU488" t="b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 t="str">
            <v>NO</v>
          </cell>
          <cell r="BA488" t="str">
            <v/>
          </cell>
          <cell r="BB488" t="str">
            <v/>
          </cell>
          <cell r="BC488">
            <v>0</v>
          </cell>
          <cell r="BD488">
            <v>0</v>
          </cell>
          <cell r="BE488">
            <v>0</v>
          </cell>
        </row>
        <row r="489">
          <cell r="A489" t="str">
            <v>463523740800007743</v>
          </cell>
          <cell r="B489">
            <v>463523740</v>
          </cell>
          <cell r="C489" t="str">
            <v>MOTOR TURBO 1.3 T4</v>
          </cell>
          <cell r="D489" t="str">
            <v>FIRE/GSE</v>
          </cell>
          <cell r="E489">
            <v>1</v>
          </cell>
          <cell r="F489" t="str">
            <v>YES</v>
          </cell>
          <cell r="G489">
            <v>215</v>
          </cell>
          <cell r="H489" t="str">
            <v>Similarity</v>
          </cell>
          <cell r="I489" t="str">
            <v>Galpão 9</v>
          </cell>
          <cell r="J489">
            <v>0</v>
          </cell>
          <cell r="K489" t="str">
            <v>INATIVO</v>
          </cell>
          <cell r="L489"/>
          <cell r="M489" t="str">
            <v>Capital Circulante</v>
          </cell>
          <cell r="N489" t="str">
            <v>INATIVO</v>
          </cell>
          <cell r="O489">
            <v>1302</v>
          </cell>
          <cell r="P489">
            <v>800007743</v>
          </cell>
          <cell r="Q489" t="str">
            <v>FIAT POLAND</v>
          </cell>
          <cell r="R489" t="str">
            <v>Bielsco B</v>
          </cell>
          <cell r="S489" t="str">
            <v>43</v>
          </cell>
          <cell r="T489" t="str">
            <v>Polonia</v>
          </cell>
          <cell r="U489">
            <v>1</v>
          </cell>
          <cell r="V489" t="str">
            <v>FIAT POLAND-OUT-Polonia-OUT-FIRE/GSE</v>
          </cell>
          <cell r="W489" t="str">
            <v>OUT</v>
          </cell>
          <cell r="X489" t="str">
            <v>Outside of Brazil</v>
          </cell>
          <cell r="Y489" t="str">
            <v>Supplier from GEMAP</v>
          </cell>
          <cell r="Z489" t="str">
            <v>INATIVO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 t="str">
            <v/>
          </cell>
          <cell r="AG489">
            <v>0</v>
          </cell>
          <cell r="AH489"/>
          <cell r="AI489"/>
          <cell r="AJ489"/>
          <cell r="AK489"/>
          <cell r="AL489"/>
          <cell r="AM489"/>
          <cell r="AN489">
            <v>0</v>
          </cell>
          <cell r="AO489">
            <v>0</v>
          </cell>
          <cell r="AP489">
            <v>1</v>
          </cell>
          <cell r="AQ489">
            <v>4</v>
          </cell>
          <cell r="AR489">
            <v>0</v>
          </cell>
          <cell r="AS489" t="b">
            <v>0</v>
          </cell>
          <cell r="AT489">
            <v>0</v>
          </cell>
          <cell r="AU489" t="b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 t="str">
            <v>NO</v>
          </cell>
          <cell r="BA489" t="str">
            <v/>
          </cell>
          <cell r="BB489" t="str">
            <v/>
          </cell>
          <cell r="BC489">
            <v>0</v>
          </cell>
          <cell r="BD489">
            <v>0</v>
          </cell>
          <cell r="BE489">
            <v>0</v>
          </cell>
        </row>
        <row r="490">
          <cell r="A490" t="str">
            <v>661395200800000027</v>
          </cell>
          <cell r="B490">
            <v>661395200</v>
          </cell>
          <cell r="C490" t="str">
            <v>OLEO MOTOR 0W-20 TD6414013</v>
          </cell>
          <cell r="D490" t="str">
            <v>FIRE/GSE</v>
          </cell>
          <cell r="E490">
            <v>7.2629999999999999</v>
          </cell>
          <cell r="F490" t="str">
            <v>NO</v>
          </cell>
          <cell r="G490">
            <v>0.84</v>
          </cell>
          <cell r="H490" t="str">
            <v>Part Dump</v>
          </cell>
          <cell r="I490" t="str">
            <v>Galpão 9</v>
          </cell>
          <cell r="J490">
            <v>0</v>
          </cell>
          <cell r="K490" t="str">
            <v>ATIVO</v>
          </cell>
          <cell r="L490"/>
          <cell r="M490" t="str">
            <v>Capital Circulante</v>
          </cell>
          <cell r="N490" t="str">
            <v>Special</v>
          </cell>
          <cell r="O490">
            <v>1041</v>
          </cell>
          <cell r="P490">
            <v>800000027</v>
          </cell>
          <cell r="Q490" t="str">
            <v>PETRONAS LUBRIF</v>
          </cell>
          <cell r="R490" t="str">
            <v>Betim</v>
          </cell>
          <cell r="S490" t="str">
            <v>MG</v>
          </cell>
          <cell r="T490" t="str">
            <v>Brasil</v>
          </cell>
          <cell r="U490">
            <v>1</v>
          </cell>
          <cell r="V490" t="str">
            <v>PETRONAS LUBRIF-OUT-Special-DDP-FIRE/GSE</v>
          </cell>
          <cell r="W490" t="str">
            <v>OUT</v>
          </cell>
          <cell r="X490" t="str">
            <v>OUT</v>
          </cell>
          <cell r="Y490" t="str">
            <v>Supplier from GEMAP</v>
          </cell>
          <cell r="Z490" t="str">
            <v>Special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 t="str">
            <v/>
          </cell>
          <cell r="AG490">
            <v>0</v>
          </cell>
          <cell r="AH490"/>
          <cell r="AI490"/>
          <cell r="AJ490"/>
          <cell r="AK490"/>
          <cell r="AL490"/>
          <cell r="AM490"/>
          <cell r="AN490">
            <v>0</v>
          </cell>
          <cell r="AO490">
            <v>0</v>
          </cell>
          <cell r="AP490">
            <v>1</v>
          </cell>
          <cell r="AQ490">
            <v>4</v>
          </cell>
          <cell r="AR490">
            <v>0</v>
          </cell>
          <cell r="AS490" t="b">
            <v>0</v>
          </cell>
          <cell r="AT490">
            <v>0</v>
          </cell>
          <cell r="AU490" t="b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 t="str">
            <v>NO</v>
          </cell>
          <cell r="BA490" t="str">
            <v/>
          </cell>
          <cell r="BB490" t="str">
            <v/>
          </cell>
          <cell r="BC490">
            <v>0</v>
          </cell>
          <cell r="BD490">
            <v>0</v>
          </cell>
          <cell r="BE490">
            <v>0</v>
          </cell>
        </row>
        <row r="491">
          <cell r="A491" t="str">
            <v>661382202800000027</v>
          </cell>
          <cell r="B491">
            <v>661382202</v>
          </cell>
          <cell r="C491" t="str">
            <v>OLEO MOTOR 0W-30</v>
          </cell>
          <cell r="D491" t="str">
            <v>FIRE/GSE</v>
          </cell>
          <cell r="E491">
            <v>5.3970000000000002</v>
          </cell>
          <cell r="F491" t="str">
            <v>NO</v>
          </cell>
          <cell r="G491">
            <v>0.85</v>
          </cell>
          <cell r="H491" t="str">
            <v>similarity</v>
          </cell>
          <cell r="I491" t="str">
            <v>Galpão 9</v>
          </cell>
          <cell r="J491">
            <v>0</v>
          </cell>
          <cell r="K491" t="str">
            <v>ATIVO</v>
          </cell>
          <cell r="L491"/>
          <cell r="M491" t="str">
            <v>Capital Circulante</v>
          </cell>
          <cell r="N491" t="str">
            <v>Special</v>
          </cell>
          <cell r="O491">
            <v>1041</v>
          </cell>
          <cell r="P491">
            <v>800000027</v>
          </cell>
          <cell r="Q491" t="str">
            <v>PETRONAS LUBRIF</v>
          </cell>
          <cell r="R491" t="str">
            <v>Betim</v>
          </cell>
          <cell r="S491" t="str">
            <v>MG</v>
          </cell>
          <cell r="T491" t="str">
            <v>Brasil</v>
          </cell>
          <cell r="U491">
            <v>1</v>
          </cell>
          <cell r="V491" t="str">
            <v>PETRONAS LUBRIF-OUT-Special-DDP-FIRE/GSE</v>
          </cell>
          <cell r="W491" t="str">
            <v>OUT</v>
          </cell>
          <cell r="X491" t="str">
            <v>OUT</v>
          </cell>
          <cell r="Y491" t="str">
            <v>Supplier from GEMAP</v>
          </cell>
          <cell r="Z491" t="str">
            <v>Special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 t="str">
            <v/>
          </cell>
          <cell r="AG491">
            <v>0</v>
          </cell>
          <cell r="AH491"/>
          <cell r="AI491"/>
          <cell r="AJ491"/>
          <cell r="AK491"/>
          <cell r="AL491"/>
          <cell r="AM491"/>
          <cell r="AN491">
            <v>0</v>
          </cell>
          <cell r="AO491">
            <v>0</v>
          </cell>
          <cell r="AP491">
            <v>1</v>
          </cell>
          <cell r="AQ491">
            <v>4</v>
          </cell>
          <cell r="AR491">
            <v>0</v>
          </cell>
          <cell r="AS491" t="b">
            <v>0</v>
          </cell>
          <cell r="AT491">
            <v>0</v>
          </cell>
          <cell r="AU491" t="b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 t="str">
            <v>NO</v>
          </cell>
          <cell r="BA491" t="str">
            <v/>
          </cell>
          <cell r="BB491" t="str">
            <v/>
          </cell>
          <cell r="BC491">
            <v>0</v>
          </cell>
          <cell r="BD491">
            <v>0</v>
          </cell>
          <cell r="BE491">
            <v>0</v>
          </cell>
        </row>
        <row r="492">
          <cell r="A492" t="str">
            <v>661369200800000027</v>
          </cell>
          <cell r="B492">
            <v>661369200</v>
          </cell>
          <cell r="C492" t="str">
            <v>OLEO MOTOR SYNTH BR 5W-30</v>
          </cell>
          <cell r="D492" t="str">
            <v>FIRE/GSE</v>
          </cell>
          <cell r="E492">
            <v>3.165</v>
          </cell>
          <cell r="F492" t="str">
            <v>NO</v>
          </cell>
          <cell r="G492">
            <v>0.85</v>
          </cell>
          <cell r="H492" t="str">
            <v>Part Dump</v>
          </cell>
          <cell r="I492" t="str">
            <v>Galpão 9</v>
          </cell>
          <cell r="J492">
            <v>0</v>
          </cell>
          <cell r="K492" t="str">
            <v>ATIVO</v>
          </cell>
          <cell r="L492"/>
          <cell r="M492" t="str">
            <v>Capital Circulante</v>
          </cell>
          <cell r="N492" t="str">
            <v>Special</v>
          </cell>
          <cell r="O492">
            <v>1041</v>
          </cell>
          <cell r="P492">
            <v>800000027</v>
          </cell>
          <cell r="Q492" t="str">
            <v>PETRONAS LUBRIF</v>
          </cell>
          <cell r="R492" t="str">
            <v>Betim</v>
          </cell>
          <cell r="S492" t="str">
            <v>MG</v>
          </cell>
          <cell r="T492" t="str">
            <v>Brasil</v>
          </cell>
          <cell r="U492">
            <v>1</v>
          </cell>
          <cell r="V492" t="str">
            <v>PETRONAS LUBRIF-OUT-Special-DDP-FIRE/GSE</v>
          </cell>
          <cell r="W492" t="str">
            <v>OUT</v>
          </cell>
          <cell r="X492" t="str">
            <v>OUT</v>
          </cell>
          <cell r="Y492" t="str">
            <v>Supplier from GEMAP</v>
          </cell>
          <cell r="Z492" t="str">
            <v>Special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 t="str">
            <v/>
          </cell>
          <cell r="AG492">
            <v>0</v>
          </cell>
          <cell r="AH492"/>
          <cell r="AI492"/>
          <cell r="AJ492"/>
          <cell r="AK492"/>
          <cell r="AL492"/>
          <cell r="AM492"/>
          <cell r="AN492">
            <v>0</v>
          </cell>
          <cell r="AO492">
            <v>0</v>
          </cell>
          <cell r="AP492">
            <v>1</v>
          </cell>
          <cell r="AQ492">
            <v>4</v>
          </cell>
          <cell r="AR492">
            <v>0</v>
          </cell>
          <cell r="AS492" t="b">
            <v>0</v>
          </cell>
          <cell r="AT492">
            <v>0</v>
          </cell>
          <cell r="AU492" t="b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 t="str">
            <v>NO</v>
          </cell>
          <cell r="BA492" t="str">
            <v/>
          </cell>
          <cell r="BB492" t="str">
            <v/>
          </cell>
          <cell r="BC492">
            <v>0</v>
          </cell>
          <cell r="BD492">
            <v>0</v>
          </cell>
          <cell r="BE492">
            <v>0</v>
          </cell>
        </row>
        <row r="493">
          <cell r="A493" t="str">
            <v>59739080800000063</v>
          </cell>
          <cell r="B493">
            <v>59739080</v>
          </cell>
          <cell r="C493" t="str">
            <v>PARAF.TE M8X1,25 P/FIX.CAPA AR</v>
          </cell>
          <cell r="D493" t="str">
            <v>FIRE/GSE</v>
          </cell>
          <cell r="E493">
            <v>6</v>
          </cell>
          <cell r="F493" t="str">
            <v>NO</v>
          </cell>
          <cell r="G493">
            <v>2.1999999999999999E-2</v>
          </cell>
          <cell r="H493" t="str">
            <v>Part Dump</v>
          </cell>
          <cell r="I493" t="str">
            <v>Galpão 9</v>
          </cell>
          <cell r="J493">
            <v>0</v>
          </cell>
          <cell r="K493" t="str">
            <v>ATIVO</v>
          </cell>
          <cell r="L493"/>
          <cell r="M493" t="str">
            <v>Capital Circulante</v>
          </cell>
          <cell r="N493" t="str">
            <v>Sourcing</v>
          </cell>
          <cell r="O493">
            <v>1251</v>
          </cell>
          <cell r="P493">
            <v>800000063</v>
          </cell>
          <cell r="Q493" t="str">
            <v>FIAT AUTO SPA</v>
          </cell>
          <cell r="R493" t="str">
            <v>Torino</v>
          </cell>
          <cell r="S493" t="str">
            <v>TO</v>
          </cell>
          <cell r="T493" t="str">
            <v>Italia</v>
          </cell>
          <cell r="U493">
            <v>1</v>
          </cell>
          <cell r="V493" t="str">
            <v>FIAT AUTO SPA-OUT-Italia-OUT-FIRE/GSE</v>
          </cell>
          <cell r="W493" t="str">
            <v>OUT</v>
          </cell>
          <cell r="X493" t="str">
            <v>Outside of Brazil</v>
          </cell>
          <cell r="Y493" t="str">
            <v>Supplier from GEMAP</v>
          </cell>
          <cell r="Z493" t="str">
            <v>World Sourced Parts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 t="str">
            <v/>
          </cell>
          <cell r="AG493">
            <v>0</v>
          </cell>
          <cell r="AH493"/>
          <cell r="AI493"/>
          <cell r="AJ493"/>
          <cell r="AK493"/>
          <cell r="AL493"/>
          <cell r="AM493"/>
          <cell r="AN493">
            <v>0</v>
          </cell>
          <cell r="AO493">
            <v>0</v>
          </cell>
          <cell r="AP493">
            <v>1</v>
          </cell>
          <cell r="AQ493">
            <v>4</v>
          </cell>
          <cell r="AR493">
            <v>0</v>
          </cell>
          <cell r="AS493" t="b">
            <v>0</v>
          </cell>
          <cell r="AT493">
            <v>0</v>
          </cell>
          <cell r="AU493" t="b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 t="str">
            <v>NO</v>
          </cell>
          <cell r="BA493" t="str">
            <v/>
          </cell>
          <cell r="BB493" t="str">
            <v/>
          </cell>
          <cell r="BC493">
            <v>0</v>
          </cell>
          <cell r="BD493">
            <v>0</v>
          </cell>
          <cell r="BE493">
            <v>0</v>
          </cell>
        </row>
        <row r="494">
          <cell r="A494" t="str">
            <v>162860210800006020</v>
          </cell>
          <cell r="B494">
            <v>162860210</v>
          </cell>
          <cell r="C494" t="str">
            <v>PARAFUSO  M6X16</v>
          </cell>
          <cell r="D494" t="str">
            <v>MECA</v>
          </cell>
          <cell r="E494">
            <v>4</v>
          </cell>
          <cell r="F494" t="str">
            <v>NO</v>
          </cell>
          <cell r="G494">
            <v>8.0000000000000002E-3</v>
          </cell>
          <cell r="H494" t="str">
            <v>Part Dump</v>
          </cell>
          <cell r="I494" t="str">
            <v>Galpão 89</v>
          </cell>
          <cell r="J494">
            <v>0</v>
          </cell>
          <cell r="K494" t="str">
            <v>ATIVO</v>
          </cell>
          <cell r="L494"/>
          <cell r="M494" t="str">
            <v>Capital Circulante</v>
          </cell>
          <cell r="N494" t="str">
            <v>Sourcing</v>
          </cell>
          <cell r="O494">
            <v>40840</v>
          </cell>
          <cell r="P494">
            <v>800006020</v>
          </cell>
          <cell r="Q494" t="str">
            <v>METALURGICA HASSMANN</v>
          </cell>
          <cell r="R494" t="str">
            <v>Imigrante</v>
          </cell>
          <cell r="S494" t="str">
            <v>RS</v>
          </cell>
          <cell r="T494" t="str">
            <v>Brasil</v>
          </cell>
          <cell r="U494">
            <v>1</v>
          </cell>
          <cell r="V494" t="str">
            <v>METALURGICA HASSMANN-Imigrante--RS-FCA-MECA</v>
          </cell>
          <cell r="W494" t="str">
            <v>RS</v>
          </cell>
          <cell r="X494" t="str">
            <v>Brazil</v>
          </cell>
          <cell r="Y494" t="str">
            <v>Supplier from GEMAP</v>
          </cell>
          <cell r="Z494" t="str">
            <v>World Sourced Parts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 t="str">
            <v/>
          </cell>
          <cell r="AG494" t="str">
            <v>Elog F</v>
          </cell>
          <cell r="AH494" t="str">
            <v>HQQ</v>
          </cell>
          <cell r="AI494">
            <v>1500</v>
          </cell>
          <cell r="AJ494" t="str">
            <v>Elog F</v>
          </cell>
          <cell r="AK494"/>
          <cell r="AL494"/>
          <cell r="AM494"/>
          <cell r="AN494" t="str">
            <v>HQQ</v>
          </cell>
          <cell r="AO494">
            <v>0</v>
          </cell>
          <cell r="AP494">
            <v>1</v>
          </cell>
          <cell r="AQ494">
            <v>4</v>
          </cell>
          <cell r="AR494">
            <v>18</v>
          </cell>
          <cell r="AS494">
            <v>0</v>
          </cell>
          <cell r="AT494">
            <v>28</v>
          </cell>
          <cell r="AU494">
            <v>0</v>
          </cell>
          <cell r="AV494">
            <v>1500</v>
          </cell>
          <cell r="AW494">
            <v>0.3</v>
          </cell>
          <cell r="AX494">
            <v>0.2</v>
          </cell>
          <cell r="AY494">
            <v>0.15</v>
          </cell>
          <cell r="AZ494" t="str">
            <v>YES</v>
          </cell>
          <cell r="BA494">
            <v>20</v>
          </cell>
          <cell r="BB494">
            <v>9</v>
          </cell>
          <cell r="BC494">
            <v>6</v>
          </cell>
          <cell r="BD494">
            <v>6</v>
          </cell>
          <cell r="BE494">
            <v>1</v>
          </cell>
        </row>
        <row r="495">
          <cell r="A495" t="str">
            <v>463385060800021967</v>
          </cell>
          <cell r="B495">
            <v>463385060</v>
          </cell>
          <cell r="C495" t="str">
            <v>PARAFUSO BOMBA COMBUSTIVEL</v>
          </cell>
          <cell r="D495" t="str">
            <v>FIRE/GSE</v>
          </cell>
          <cell r="E495">
            <v>2</v>
          </cell>
          <cell r="F495" t="str">
            <v>NO</v>
          </cell>
          <cell r="G495">
            <v>1.0999999999999999E-2</v>
          </cell>
          <cell r="H495" t="str">
            <v>Part Dump</v>
          </cell>
          <cell r="I495" t="str">
            <v>Galpão 9</v>
          </cell>
          <cell r="J495">
            <v>12.1</v>
          </cell>
          <cell r="K495" t="str">
            <v>ATIVO</v>
          </cell>
          <cell r="L495"/>
          <cell r="M495" t="str">
            <v>Capital Circulante</v>
          </cell>
          <cell r="N495" t="str">
            <v>Sourcing</v>
          </cell>
          <cell r="O495">
            <v>27951</v>
          </cell>
          <cell r="P495">
            <v>800021967</v>
          </cell>
          <cell r="Q495" t="str">
            <v>CISER</v>
          </cell>
          <cell r="R495" t="str">
            <v>Sarzedo</v>
          </cell>
          <cell r="S495" t="str">
            <v>MG</v>
          </cell>
          <cell r="T495" t="str">
            <v>Brasil</v>
          </cell>
          <cell r="U495">
            <v>1</v>
          </cell>
          <cell r="V495" t="str">
            <v>CISER-Sarzedo--MG-FCA-FIRE/GSE</v>
          </cell>
          <cell r="W495" t="str">
            <v>MG</v>
          </cell>
          <cell r="X495" t="str">
            <v>Brazil</v>
          </cell>
          <cell r="Y495" t="str">
            <v>Supplier from GEMAP</v>
          </cell>
          <cell r="Z495" t="str">
            <v>World Sourced Parts</v>
          </cell>
          <cell r="AA495">
            <v>1.6335000000000001E-4</v>
          </cell>
          <cell r="AB495">
            <v>1.6335000000000001E-4</v>
          </cell>
          <cell r="AC495">
            <v>0.05</v>
          </cell>
          <cell r="AD495">
            <v>0</v>
          </cell>
          <cell r="AE495">
            <v>8.6721820836296922E-3</v>
          </cell>
          <cell r="AF495" t="str">
            <v/>
          </cell>
          <cell r="AG495" t="str">
            <v>Elog F</v>
          </cell>
          <cell r="AH495" t="str">
            <v>T235</v>
          </cell>
          <cell r="AI495">
            <v>800</v>
          </cell>
          <cell r="AJ495" t="str">
            <v>Elog F</v>
          </cell>
          <cell r="AK495"/>
          <cell r="AL495"/>
          <cell r="AM495"/>
          <cell r="AN495" t="str">
            <v>T235</v>
          </cell>
          <cell r="AO495">
            <v>0.2</v>
          </cell>
          <cell r="AP495">
            <v>1</v>
          </cell>
          <cell r="AQ495">
            <v>4</v>
          </cell>
          <cell r="AR495">
            <v>14.2</v>
          </cell>
          <cell r="AS495">
            <v>4</v>
          </cell>
          <cell r="AT495">
            <v>24.200000000000003</v>
          </cell>
          <cell r="AU495">
            <v>5</v>
          </cell>
          <cell r="AV495">
            <v>800</v>
          </cell>
          <cell r="AW495">
            <v>0.3</v>
          </cell>
          <cell r="AX495">
            <v>0.2</v>
          </cell>
          <cell r="AY495">
            <v>0.15</v>
          </cell>
          <cell r="AZ495" t="str">
            <v>YES</v>
          </cell>
          <cell r="BA495">
            <v>20</v>
          </cell>
          <cell r="BB495">
            <v>5</v>
          </cell>
          <cell r="BC495">
            <v>2</v>
          </cell>
          <cell r="BD495">
            <v>3</v>
          </cell>
          <cell r="BE495">
            <v>0.56999999999999995</v>
          </cell>
        </row>
        <row r="496">
          <cell r="A496" t="str">
            <v>116123240800002404</v>
          </cell>
          <cell r="B496">
            <v>116123240</v>
          </cell>
          <cell r="C496" t="str">
            <v>PARAFUSO C/ARRUELA M6X14</v>
          </cell>
          <cell r="D496" t="str">
            <v>FIRE/GSE</v>
          </cell>
          <cell r="E496">
            <v>6</v>
          </cell>
          <cell r="F496" t="str">
            <v>NO</v>
          </cell>
          <cell r="G496">
            <v>6.0000000000000001E-3</v>
          </cell>
          <cell r="H496" t="str">
            <v>Part Dump</v>
          </cell>
          <cell r="I496" t="str">
            <v>Galpão 89</v>
          </cell>
          <cell r="J496">
            <v>0</v>
          </cell>
          <cell r="K496" t="str">
            <v>ATIVO</v>
          </cell>
          <cell r="L496"/>
          <cell r="M496" t="str">
            <v>Capital Circulante</v>
          </cell>
          <cell r="N496" t="str">
            <v>Sourcing</v>
          </cell>
          <cell r="O496">
            <v>10627</v>
          </cell>
          <cell r="P496">
            <v>800002404</v>
          </cell>
          <cell r="Q496" t="str">
            <v>INDUSTRIA LIPOS</v>
          </cell>
          <cell r="R496" t="str">
            <v>Maua</v>
          </cell>
          <cell r="S496" t="str">
            <v>SP</v>
          </cell>
          <cell r="T496" t="str">
            <v>Brasil</v>
          </cell>
          <cell r="U496">
            <v>1</v>
          </cell>
          <cell r="V496" t="str">
            <v>INDUSTRIA LIPOS-Maua--SP-FCA-FIRE/GSE</v>
          </cell>
          <cell r="W496" t="str">
            <v>SP</v>
          </cell>
          <cell r="X496" t="str">
            <v>Brazil</v>
          </cell>
          <cell r="Y496" t="str">
            <v>Supplier from GEMAP</v>
          </cell>
          <cell r="Z496" t="str">
            <v>World Sourced Parts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 t="str">
            <v/>
          </cell>
          <cell r="AG496" t="str">
            <v>Elog F</v>
          </cell>
          <cell r="AH496" t="str">
            <v>TGLF</v>
          </cell>
          <cell r="AI496">
            <v>2500</v>
          </cell>
          <cell r="AJ496" t="str">
            <v>Elog F</v>
          </cell>
          <cell r="AK496"/>
          <cell r="AL496"/>
          <cell r="AM496"/>
          <cell r="AN496" t="str">
            <v>TGLF</v>
          </cell>
          <cell r="AO496">
            <v>0</v>
          </cell>
          <cell r="AP496">
            <v>1</v>
          </cell>
          <cell r="AQ496">
            <v>4</v>
          </cell>
          <cell r="AR496">
            <v>18</v>
          </cell>
          <cell r="AS496">
            <v>0</v>
          </cell>
          <cell r="AT496">
            <v>28</v>
          </cell>
          <cell r="AU496">
            <v>0</v>
          </cell>
          <cell r="AV496">
            <v>2500</v>
          </cell>
          <cell r="AW496">
            <v>0.3</v>
          </cell>
          <cell r="AX496">
            <v>0.2</v>
          </cell>
          <cell r="AY496">
            <v>0.15</v>
          </cell>
          <cell r="AZ496" t="str">
            <v>YES</v>
          </cell>
          <cell r="BA496">
            <v>20</v>
          </cell>
          <cell r="BB496">
            <v>2</v>
          </cell>
          <cell r="BC496">
            <v>2</v>
          </cell>
          <cell r="BD496">
            <v>3</v>
          </cell>
          <cell r="BE496">
            <v>2.5</v>
          </cell>
        </row>
        <row r="497">
          <cell r="A497" t="str">
            <v>160433240800005687</v>
          </cell>
          <cell r="B497">
            <v>160433240</v>
          </cell>
          <cell r="C497" t="str">
            <v>PARAFUSO CABECA SEXT. M8 X 18</v>
          </cell>
          <cell r="D497" t="str">
            <v>FIRE/GSE</v>
          </cell>
          <cell r="E497">
            <v>3</v>
          </cell>
          <cell r="F497" t="str">
            <v>NO</v>
          </cell>
          <cell r="G497">
            <v>1.0999999999999999E-2</v>
          </cell>
          <cell r="H497" t="str">
            <v>Part Dump</v>
          </cell>
          <cell r="I497" t="str">
            <v>Galpão 89</v>
          </cell>
          <cell r="J497">
            <v>0</v>
          </cell>
          <cell r="K497" t="str">
            <v>ATIVO</v>
          </cell>
          <cell r="L497"/>
          <cell r="M497" t="str">
            <v>Capital Circulante</v>
          </cell>
          <cell r="N497" t="str">
            <v>Sourcing</v>
          </cell>
          <cell r="O497">
            <v>19414</v>
          </cell>
          <cell r="P497">
            <v>800005687</v>
          </cell>
          <cell r="Q497" t="str">
            <v>ACUMENT</v>
          </cell>
          <cell r="R497" t="str">
            <v>Contagem</v>
          </cell>
          <cell r="S497" t="str">
            <v>MG</v>
          </cell>
          <cell r="T497" t="str">
            <v>Brasil</v>
          </cell>
          <cell r="U497">
            <v>1</v>
          </cell>
          <cell r="V497" t="str">
            <v>ACUMENT-Contagem--MG-FCA-FIRE/GSE</v>
          </cell>
          <cell r="W497" t="str">
            <v>MG</v>
          </cell>
          <cell r="X497" t="str">
            <v>Brazil</v>
          </cell>
          <cell r="Y497" t="str">
            <v>Supplier from GEMAP</v>
          </cell>
          <cell r="Z497" t="str">
            <v>World Sourced Parts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 t="str">
            <v/>
          </cell>
          <cell r="AG497" t="str">
            <v>Elog F</v>
          </cell>
          <cell r="AH497" t="str">
            <v>TGGT</v>
          </cell>
          <cell r="AI497">
            <v>1000</v>
          </cell>
          <cell r="AJ497" t="str">
            <v>Elog F</v>
          </cell>
          <cell r="AK497"/>
          <cell r="AL497"/>
          <cell r="AM497"/>
          <cell r="AN497" t="str">
            <v>TGGT</v>
          </cell>
          <cell r="AO497">
            <v>0</v>
          </cell>
          <cell r="AP497">
            <v>1</v>
          </cell>
          <cell r="AQ497">
            <v>4</v>
          </cell>
          <cell r="AR497">
            <v>14.2</v>
          </cell>
          <cell r="AS497">
            <v>0</v>
          </cell>
          <cell r="AT497">
            <v>24.200000000000003</v>
          </cell>
          <cell r="AU497">
            <v>0</v>
          </cell>
          <cell r="AV497">
            <v>1000</v>
          </cell>
          <cell r="AW497">
            <v>0.4</v>
          </cell>
          <cell r="AX497">
            <v>0.3</v>
          </cell>
          <cell r="AY497">
            <v>0.15</v>
          </cell>
          <cell r="AZ497" t="str">
            <v>YES</v>
          </cell>
          <cell r="BA497">
            <v>10</v>
          </cell>
          <cell r="BB497">
            <v>5</v>
          </cell>
          <cell r="BC497">
            <v>2</v>
          </cell>
          <cell r="BD497">
            <v>3</v>
          </cell>
          <cell r="BE497">
            <v>3.5</v>
          </cell>
        </row>
        <row r="498">
          <cell r="A498" t="str">
            <v>43913530800005687</v>
          </cell>
          <cell r="B498">
            <v>43913530</v>
          </cell>
          <cell r="C498" t="str">
            <v>PARAFUSO DE FIX. COROA CILINDR</v>
          </cell>
          <cell r="D498" t="str">
            <v>MECA</v>
          </cell>
          <cell r="E498">
            <v>10</v>
          </cell>
          <cell r="F498" t="str">
            <v>NO</v>
          </cell>
          <cell r="G498">
            <v>0.02</v>
          </cell>
          <cell r="H498" t="str">
            <v>Part Dump</v>
          </cell>
          <cell r="I498" t="str">
            <v>Galpão 89</v>
          </cell>
          <cell r="J498">
            <v>0</v>
          </cell>
          <cell r="K498" t="str">
            <v>ATIVO</v>
          </cell>
          <cell r="L498"/>
          <cell r="M498" t="str">
            <v>Capital Circulante</v>
          </cell>
          <cell r="N498" t="str">
            <v>Sourcing</v>
          </cell>
          <cell r="O498">
            <v>19414</v>
          </cell>
          <cell r="P498">
            <v>800005687</v>
          </cell>
          <cell r="Q498" t="str">
            <v>ACUMENT</v>
          </cell>
          <cell r="R498" t="str">
            <v>Contagem</v>
          </cell>
          <cell r="S498" t="str">
            <v>MG</v>
          </cell>
          <cell r="T498" t="str">
            <v>Brasil</v>
          </cell>
          <cell r="U498">
            <v>1</v>
          </cell>
          <cell r="V498" t="str">
            <v>ACUMENT-Contagem--MG-FCA-MECA</v>
          </cell>
          <cell r="W498" t="str">
            <v>MG</v>
          </cell>
          <cell r="X498" t="str">
            <v>Brazil</v>
          </cell>
          <cell r="Y498" t="str">
            <v>Supplier from GEMAP</v>
          </cell>
          <cell r="Z498" t="str">
            <v>World Sourced Parts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 t="str">
            <v/>
          </cell>
          <cell r="AG498" t="str">
            <v>Elog F</v>
          </cell>
          <cell r="AH498" t="str">
            <v>P57</v>
          </cell>
          <cell r="AI498">
            <v>400</v>
          </cell>
          <cell r="AJ498" t="str">
            <v>Elog F</v>
          </cell>
          <cell r="AK498"/>
          <cell r="AL498"/>
          <cell r="AM498"/>
          <cell r="AN498" t="str">
            <v>P57</v>
          </cell>
          <cell r="AO498">
            <v>0</v>
          </cell>
          <cell r="AP498">
            <v>1</v>
          </cell>
          <cell r="AQ498">
            <v>4</v>
          </cell>
          <cell r="AR498">
            <v>14.2</v>
          </cell>
          <cell r="AS498">
            <v>0</v>
          </cell>
          <cell r="AT498">
            <v>24.200000000000003</v>
          </cell>
          <cell r="AU498">
            <v>0</v>
          </cell>
          <cell r="AV498">
            <v>400</v>
          </cell>
          <cell r="AW498">
            <v>0.3</v>
          </cell>
          <cell r="AX498">
            <v>0.2</v>
          </cell>
          <cell r="AY498">
            <v>0.15</v>
          </cell>
          <cell r="AZ498" t="str">
            <v>YES</v>
          </cell>
          <cell r="BA498">
            <v>20</v>
          </cell>
          <cell r="BB498">
            <v>5</v>
          </cell>
          <cell r="BC498">
            <v>2</v>
          </cell>
          <cell r="BD498">
            <v>3</v>
          </cell>
          <cell r="BE498">
            <v>2.5</v>
          </cell>
        </row>
        <row r="499">
          <cell r="A499" t="str">
            <v>552821660800021967</v>
          </cell>
          <cell r="B499">
            <v>552821660</v>
          </cell>
          <cell r="C499" t="str">
            <v>PARAFUSO DE FIXACAO - M6 X 18</v>
          </cell>
          <cell r="D499" t="str">
            <v>FIRE/GSE</v>
          </cell>
          <cell r="E499">
            <v>19</v>
          </cell>
          <cell r="F499" t="str">
            <v>NO</v>
          </cell>
          <cell r="G499">
            <v>1.2999999999999999E-2</v>
          </cell>
          <cell r="H499" t="str">
            <v>Part Dump</v>
          </cell>
          <cell r="I499" t="str">
            <v>Galpão 9</v>
          </cell>
          <cell r="J499">
            <v>5.4</v>
          </cell>
          <cell r="K499" t="str">
            <v>ATIVO</v>
          </cell>
          <cell r="L499"/>
          <cell r="M499" t="str">
            <v>Capital Circulante</v>
          </cell>
          <cell r="N499" t="str">
            <v>Sourcing</v>
          </cell>
          <cell r="O499">
            <v>27951</v>
          </cell>
          <cell r="P499">
            <v>800021967</v>
          </cell>
          <cell r="Q499" t="str">
            <v>CISER</v>
          </cell>
          <cell r="R499" t="str">
            <v>Sarzedo</v>
          </cell>
          <cell r="S499" t="str">
            <v>MG</v>
          </cell>
          <cell r="T499" t="str">
            <v>Brasil</v>
          </cell>
          <cell r="U499">
            <v>1</v>
          </cell>
          <cell r="V499" t="str">
            <v>CISER-Sarzedo--MG-FCA-FIRE/GSE</v>
          </cell>
          <cell r="W499" t="str">
            <v>MG</v>
          </cell>
          <cell r="X499" t="str">
            <v>Brazil</v>
          </cell>
          <cell r="Y499" t="str">
            <v>Supplier from GEMAP</v>
          </cell>
          <cell r="Z499" t="str">
            <v>World Sourced Parts</v>
          </cell>
          <cell r="AA499">
            <v>9.7200000000000018E-5</v>
          </cell>
          <cell r="AB499">
            <v>9.7200000000000018E-5</v>
          </cell>
          <cell r="AC499">
            <v>0.05</v>
          </cell>
          <cell r="AD499">
            <v>0</v>
          </cell>
          <cell r="AE499">
            <v>5.1603066943912233E-3</v>
          </cell>
          <cell r="AF499" t="str">
            <v/>
          </cell>
          <cell r="AG499" t="str">
            <v>Elog F</v>
          </cell>
          <cell r="AH499" t="str">
            <v>T235</v>
          </cell>
          <cell r="AI499">
            <v>600</v>
          </cell>
          <cell r="AJ499" t="str">
            <v>Elog F</v>
          </cell>
          <cell r="AK499"/>
          <cell r="AL499"/>
          <cell r="AM499"/>
          <cell r="AN499" t="str">
            <v>T235</v>
          </cell>
          <cell r="AO499">
            <v>0.2</v>
          </cell>
          <cell r="AP499">
            <v>1</v>
          </cell>
          <cell r="AQ499">
            <v>4</v>
          </cell>
          <cell r="AR499">
            <v>14.2</v>
          </cell>
          <cell r="AS499">
            <v>4</v>
          </cell>
          <cell r="AT499">
            <v>24.200000000000003</v>
          </cell>
          <cell r="AU499">
            <v>5</v>
          </cell>
          <cell r="AV499">
            <v>600</v>
          </cell>
          <cell r="AW499">
            <v>0.3</v>
          </cell>
          <cell r="AX499">
            <v>0.2</v>
          </cell>
          <cell r="AY499">
            <v>0.15</v>
          </cell>
          <cell r="AZ499" t="str">
            <v>YES</v>
          </cell>
          <cell r="BA499">
            <v>20</v>
          </cell>
          <cell r="BB499">
            <v>5</v>
          </cell>
          <cell r="BC499">
            <v>2</v>
          </cell>
          <cell r="BD499">
            <v>3</v>
          </cell>
          <cell r="BE499">
            <v>0.56999999999999995</v>
          </cell>
        </row>
        <row r="500">
          <cell r="A500" t="str">
            <v>552841160800007743</v>
          </cell>
          <cell r="B500">
            <v>552841160</v>
          </cell>
          <cell r="C500" t="str">
            <v>PARAFUSO DE FIXACAO - M6 X 28</v>
          </cell>
          <cell r="D500" t="str">
            <v>FIRE/GSE</v>
          </cell>
          <cell r="E500">
            <v>15</v>
          </cell>
          <cell r="F500" t="str">
            <v>NO</v>
          </cell>
          <cell r="G500">
            <v>1.2999999999999999E-2</v>
          </cell>
          <cell r="H500" t="str">
            <v>Part Dump</v>
          </cell>
          <cell r="I500" t="str">
            <v>Galpão 9</v>
          </cell>
          <cell r="J500">
            <v>0</v>
          </cell>
          <cell r="K500" t="str">
            <v>ATIVO</v>
          </cell>
          <cell r="L500"/>
          <cell r="M500" t="str">
            <v>Capital Circulante</v>
          </cell>
          <cell r="N500" t="str">
            <v>Sourcing</v>
          </cell>
          <cell r="O500">
            <v>1302</v>
          </cell>
          <cell r="P500">
            <v>800007743</v>
          </cell>
          <cell r="Q500" t="str">
            <v>FIAT POLAND</v>
          </cell>
          <cell r="R500" t="str">
            <v>Bielsco B</v>
          </cell>
          <cell r="S500" t="str">
            <v>43</v>
          </cell>
          <cell r="T500" t="str">
            <v>Polonia</v>
          </cell>
          <cell r="U500">
            <v>0.01</v>
          </cell>
          <cell r="V500" t="str">
            <v>FIAT POLAND-OUT-Polonia-OUT-FIRE/GSE</v>
          </cell>
          <cell r="W500" t="str">
            <v>OUT</v>
          </cell>
          <cell r="X500" t="str">
            <v>Outside of Brazil</v>
          </cell>
          <cell r="Y500" t="str">
            <v>Supplier from GEMAP</v>
          </cell>
          <cell r="Z500" t="str">
            <v>World Sourced Parts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 t="str">
            <v/>
          </cell>
          <cell r="AG500">
            <v>0</v>
          </cell>
          <cell r="AH500"/>
          <cell r="AI500"/>
          <cell r="AJ500"/>
          <cell r="AK500"/>
          <cell r="AL500"/>
          <cell r="AM500"/>
          <cell r="AN500">
            <v>0</v>
          </cell>
          <cell r="AO500">
            <v>0</v>
          </cell>
          <cell r="AP500">
            <v>1</v>
          </cell>
          <cell r="AQ500">
            <v>4</v>
          </cell>
          <cell r="AR500">
            <v>0</v>
          </cell>
          <cell r="AS500" t="b">
            <v>0</v>
          </cell>
          <cell r="AT500">
            <v>0</v>
          </cell>
          <cell r="AU500" t="b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 t="str">
            <v>NO</v>
          </cell>
          <cell r="BA500" t="str">
            <v/>
          </cell>
          <cell r="BB500" t="str">
            <v/>
          </cell>
          <cell r="BC500">
            <v>0</v>
          </cell>
          <cell r="BD500">
            <v>0</v>
          </cell>
          <cell r="BE500">
            <v>0</v>
          </cell>
        </row>
        <row r="501">
          <cell r="A501" t="str">
            <v>552841160800000935</v>
          </cell>
          <cell r="B501">
            <v>552841160</v>
          </cell>
          <cell r="C501" t="str">
            <v>PARAFUSO DE FIXACAO - M6 X 28</v>
          </cell>
          <cell r="D501" t="str">
            <v>FIRE/GSE</v>
          </cell>
          <cell r="E501">
            <v>15</v>
          </cell>
          <cell r="F501" t="str">
            <v>NO</v>
          </cell>
          <cell r="G501">
            <v>1.2999999999999999E-2</v>
          </cell>
          <cell r="H501" t="str">
            <v>Part Dump</v>
          </cell>
          <cell r="I501" t="str">
            <v>Galpão 9</v>
          </cell>
          <cell r="J501">
            <v>0</v>
          </cell>
          <cell r="K501" t="str">
            <v>ATIVO</v>
          </cell>
          <cell r="L501"/>
          <cell r="M501" t="str">
            <v>Capital Circulante</v>
          </cell>
          <cell r="N501" t="str">
            <v>Sourcing</v>
          </cell>
          <cell r="O501">
            <v>5934</v>
          </cell>
          <cell r="P501">
            <v>800000935</v>
          </cell>
          <cell r="Q501" t="str">
            <v>METALAC SPS</v>
          </cell>
          <cell r="R501" t="str">
            <v>Sorocaba</v>
          </cell>
          <cell r="S501" t="str">
            <v>SP</v>
          </cell>
          <cell r="T501" t="str">
            <v>Brasil</v>
          </cell>
          <cell r="U501">
            <v>0.99</v>
          </cell>
          <cell r="V501" t="str">
            <v>METALAC SPS-Sorocaba--SP-FCA-FIRE/GSE</v>
          </cell>
          <cell r="W501" t="str">
            <v>SP</v>
          </cell>
          <cell r="X501" t="str">
            <v>Brazil</v>
          </cell>
          <cell r="Y501" t="str">
            <v>Supplier from GEMAP</v>
          </cell>
          <cell r="Z501" t="str">
            <v>World Sourced Parts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 t="str">
            <v/>
          </cell>
          <cell r="AG501" t="str">
            <v>Scheda Emballo</v>
          </cell>
          <cell r="AH501" t="str">
            <v>T146</v>
          </cell>
          <cell r="AI501">
            <v>1000</v>
          </cell>
          <cell r="AJ501" t="str">
            <v>Scheda Emballo</v>
          </cell>
          <cell r="AK501"/>
          <cell r="AL501"/>
          <cell r="AM501"/>
          <cell r="AN501" t="str">
            <v>T146</v>
          </cell>
          <cell r="AO501">
            <v>0</v>
          </cell>
          <cell r="AP501">
            <v>1</v>
          </cell>
          <cell r="AQ501">
            <v>4</v>
          </cell>
          <cell r="AR501">
            <v>18</v>
          </cell>
          <cell r="AS501">
            <v>0</v>
          </cell>
          <cell r="AT501">
            <v>28</v>
          </cell>
          <cell r="AU501">
            <v>0</v>
          </cell>
          <cell r="AV501">
            <v>1000</v>
          </cell>
          <cell r="AW501">
            <v>0.3</v>
          </cell>
          <cell r="AX501">
            <v>0.2</v>
          </cell>
          <cell r="AY501">
            <v>0.15</v>
          </cell>
          <cell r="AZ501" t="str">
            <v>YES</v>
          </cell>
          <cell r="BA501">
            <v>20</v>
          </cell>
          <cell r="BB501">
            <v>3</v>
          </cell>
          <cell r="BC501">
            <v>1</v>
          </cell>
          <cell r="BD501">
            <v>1</v>
          </cell>
          <cell r="BE501">
            <v>0.7</v>
          </cell>
        </row>
        <row r="502">
          <cell r="A502" t="str">
            <v>552822750800021967</v>
          </cell>
          <cell r="B502">
            <v>552822750</v>
          </cell>
          <cell r="C502" t="str">
            <v>PARAFUSO DE FIXACAO DA BOMBA D</v>
          </cell>
          <cell r="D502" t="str">
            <v>FIRE/GSE</v>
          </cell>
          <cell r="E502">
            <v>3</v>
          </cell>
          <cell r="F502" t="str">
            <v>NO</v>
          </cell>
          <cell r="G502">
            <v>0.01</v>
          </cell>
          <cell r="H502" t="str">
            <v>Part Dump</v>
          </cell>
          <cell r="I502" t="str">
            <v>Galpão 9</v>
          </cell>
          <cell r="J502">
            <v>4.9000000000000004</v>
          </cell>
          <cell r="K502" t="str">
            <v>ATIVO</v>
          </cell>
          <cell r="L502"/>
          <cell r="M502" t="str">
            <v>Capital Circulante</v>
          </cell>
          <cell r="N502" t="str">
            <v>Sourcing</v>
          </cell>
          <cell r="O502">
            <v>27951</v>
          </cell>
          <cell r="P502">
            <v>800021967</v>
          </cell>
          <cell r="Q502" t="str">
            <v>CISER</v>
          </cell>
          <cell r="R502" t="str">
            <v>Sarzedo</v>
          </cell>
          <cell r="S502" t="str">
            <v>MG</v>
          </cell>
          <cell r="T502" t="str">
            <v>Brasil</v>
          </cell>
          <cell r="U502">
            <v>1</v>
          </cell>
          <cell r="V502" t="str">
            <v>CISER-Sarzedo--MG-FCA-FIRE/GSE</v>
          </cell>
          <cell r="W502" t="str">
            <v>MG</v>
          </cell>
          <cell r="X502" t="str">
            <v>Brazil</v>
          </cell>
          <cell r="Y502" t="str">
            <v>Supplier from GEMAP</v>
          </cell>
          <cell r="Z502" t="str">
            <v>World Sourced Parts</v>
          </cell>
          <cell r="AA502">
            <v>1.7640000000000001E-4</v>
          </cell>
          <cell r="AB502">
            <v>1.7640000000000001E-4</v>
          </cell>
          <cell r="AC502">
            <v>0.05</v>
          </cell>
          <cell r="AD502">
            <v>0</v>
          </cell>
          <cell r="AE502">
            <v>9.3650010379692557E-3</v>
          </cell>
          <cell r="AF502" t="str">
            <v/>
          </cell>
          <cell r="AG502" t="str">
            <v>Elog F</v>
          </cell>
          <cell r="AH502" t="str">
            <v>T235</v>
          </cell>
          <cell r="AI502">
            <v>300</v>
          </cell>
          <cell r="AJ502" t="str">
            <v>Elog F</v>
          </cell>
          <cell r="AK502"/>
          <cell r="AL502"/>
          <cell r="AM502"/>
          <cell r="AN502" t="str">
            <v>T235</v>
          </cell>
          <cell r="AO502">
            <v>0.2</v>
          </cell>
          <cell r="AP502">
            <v>1</v>
          </cell>
          <cell r="AQ502">
            <v>4</v>
          </cell>
          <cell r="AR502">
            <v>14.2</v>
          </cell>
          <cell r="AS502">
            <v>4</v>
          </cell>
          <cell r="AT502">
            <v>24.200000000000003</v>
          </cell>
          <cell r="AU502">
            <v>5</v>
          </cell>
          <cell r="AV502">
            <v>300</v>
          </cell>
          <cell r="AW502">
            <v>0.3</v>
          </cell>
          <cell r="AX502">
            <v>0.2</v>
          </cell>
          <cell r="AY502">
            <v>0.15</v>
          </cell>
          <cell r="AZ502" t="str">
            <v>YES</v>
          </cell>
          <cell r="BA502">
            <v>20</v>
          </cell>
          <cell r="BB502">
            <v>5</v>
          </cell>
          <cell r="BC502">
            <v>2</v>
          </cell>
          <cell r="BD502">
            <v>3</v>
          </cell>
          <cell r="BE502">
            <v>0.56999999999999995</v>
          </cell>
        </row>
        <row r="503">
          <cell r="A503" t="str">
            <v>552768830800033930</v>
          </cell>
          <cell r="B503">
            <v>552768830</v>
          </cell>
          <cell r="C503" t="str">
            <v>PARAFUSO DE FIXACAO M6X16</v>
          </cell>
          <cell r="D503" t="str">
            <v>FIRE/GSE</v>
          </cell>
          <cell r="E503">
            <v>3</v>
          </cell>
          <cell r="F503" t="str">
            <v>NO</v>
          </cell>
          <cell r="G503">
            <v>4.0000000000000001E-3</v>
          </cell>
          <cell r="H503" t="str">
            <v>Part Dump</v>
          </cell>
          <cell r="I503" t="str">
            <v>Galpão 9</v>
          </cell>
          <cell r="J503">
            <v>4400</v>
          </cell>
          <cell r="K503" t="str">
            <v>ATIVO</v>
          </cell>
          <cell r="L503"/>
          <cell r="M503" t="str">
            <v>Capital Circulante</v>
          </cell>
          <cell r="N503" t="str">
            <v>Sourcing</v>
          </cell>
          <cell r="O503">
            <v>36019</v>
          </cell>
          <cell r="P503">
            <v>800033930</v>
          </cell>
          <cell r="Q503" t="str">
            <v>CONTINENTAL PAR</v>
          </cell>
          <cell r="R503" t="str">
            <v>Diadema</v>
          </cell>
          <cell r="S503" t="str">
            <v>SP</v>
          </cell>
          <cell r="T503" t="str">
            <v>Brasil</v>
          </cell>
          <cell r="U503">
            <v>1</v>
          </cell>
          <cell r="V503" t="str">
            <v>CONTINENTAL PAR-Diadema--SP-FCA-FIRE/GSE</v>
          </cell>
          <cell r="W503" t="str">
            <v>SP</v>
          </cell>
          <cell r="X503" t="str">
            <v>Brazil</v>
          </cell>
          <cell r="Y503" t="str">
            <v>Supplier from GEMAP</v>
          </cell>
          <cell r="Z503" t="str">
            <v>World Sourced Parts</v>
          </cell>
          <cell r="AA503">
            <v>2.6999999999999996E-2</v>
          </cell>
          <cell r="AB503">
            <v>2.6999999999999996E-2</v>
          </cell>
          <cell r="AC503">
            <v>0.1</v>
          </cell>
          <cell r="AD503">
            <v>0</v>
          </cell>
          <cell r="AE503">
            <v>3.2521957340025096E-2</v>
          </cell>
          <cell r="AF503" t="str">
            <v/>
          </cell>
          <cell r="AG503" t="str">
            <v>Elog F</v>
          </cell>
          <cell r="AH503" t="str">
            <v>T103</v>
          </cell>
          <cell r="AI503">
            <v>2200</v>
          </cell>
          <cell r="AJ503" t="str">
            <v>Elog F</v>
          </cell>
          <cell r="AK503"/>
          <cell r="AL503"/>
          <cell r="AM503"/>
          <cell r="AN503" t="str">
            <v>T103</v>
          </cell>
          <cell r="AO503">
            <v>0.4</v>
          </cell>
          <cell r="AP503">
            <v>1</v>
          </cell>
          <cell r="AQ503">
            <v>4</v>
          </cell>
          <cell r="AR503">
            <v>18</v>
          </cell>
          <cell r="AS503">
            <v>9</v>
          </cell>
          <cell r="AT503">
            <v>28</v>
          </cell>
          <cell r="AU503">
            <v>12</v>
          </cell>
          <cell r="AV503">
            <v>2200</v>
          </cell>
          <cell r="AW503">
            <v>0.3</v>
          </cell>
          <cell r="AX503">
            <v>0.2</v>
          </cell>
          <cell r="AY503">
            <v>0.15</v>
          </cell>
          <cell r="AZ503" t="str">
            <v>YES</v>
          </cell>
          <cell r="BA503">
            <v>20</v>
          </cell>
          <cell r="BB503">
            <v>2</v>
          </cell>
          <cell r="BC503">
            <v>2</v>
          </cell>
          <cell r="BD503">
            <v>3</v>
          </cell>
          <cell r="BE503">
            <v>5</v>
          </cell>
        </row>
        <row r="504">
          <cell r="A504" t="str">
            <v>552679990800000063</v>
          </cell>
          <cell r="B504">
            <v>552679990</v>
          </cell>
          <cell r="C504" t="str">
            <v>PARAFUSO ESPECIAL</v>
          </cell>
          <cell r="D504" t="str">
            <v>FIRE/GSE</v>
          </cell>
          <cell r="E504">
            <v>4</v>
          </cell>
          <cell r="F504" t="str">
            <v>NO</v>
          </cell>
          <cell r="G504">
            <v>1.4E-2</v>
          </cell>
          <cell r="H504" t="str">
            <v>Part Dump</v>
          </cell>
          <cell r="I504"/>
          <cell r="J504">
            <v>0</v>
          </cell>
          <cell r="K504" t="str">
            <v>INATIVO</v>
          </cell>
          <cell r="L504"/>
          <cell r="M504" t="str">
            <v>Capital Circulante</v>
          </cell>
          <cell r="N504" t="str">
            <v>INATIVO</v>
          </cell>
          <cell r="O504">
            <v>1251</v>
          </cell>
          <cell r="P504">
            <v>800000063</v>
          </cell>
          <cell r="Q504" t="str">
            <v>FIAT AUTO SPA</v>
          </cell>
          <cell r="R504" t="str">
            <v>Torino</v>
          </cell>
          <cell r="S504" t="str">
            <v>TO</v>
          </cell>
          <cell r="T504" t="str">
            <v>Italia</v>
          </cell>
          <cell r="U504">
            <v>0</v>
          </cell>
          <cell r="V504" t="str">
            <v>FIAT AUTO SPA-OUT-Italia-OUT-FIRE/GSE</v>
          </cell>
          <cell r="W504" t="str">
            <v>OUT</v>
          </cell>
          <cell r="X504" t="str">
            <v>Outside of Brazil</v>
          </cell>
          <cell r="Y504" t="str">
            <v>Supplier from GEMAP</v>
          </cell>
          <cell r="Z504" t="str">
            <v>INATIVO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/>
          <cell r="AG504" t="str">
            <v>Elog</v>
          </cell>
          <cell r="AH504" t="str">
            <v>THXD</v>
          </cell>
          <cell r="AI504">
            <v>600</v>
          </cell>
          <cell r="AJ504" t="str">
            <v>Elog</v>
          </cell>
          <cell r="AK504"/>
          <cell r="AL504"/>
          <cell r="AM504"/>
          <cell r="AN504" t="str">
            <v>THXD</v>
          </cell>
          <cell r="AO504">
            <v>0</v>
          </cell>
          <cell r="AP504">
            <v>1</v>
          </cell>
          <cell r="AQ504">
            <v>4</v>
          </cell>
          <cell r="AR504">
            <v>0</v>
          </cell>
          <cell r="AS504" t="b">
            <v>0</v>
          </cell>
          <cell r="AT504">
            <v>0</v>
          </cell>
          <cell r="AU504" t="b">
            <v>0</v>
          </cell>
          <cell r="AV504">
            <v>600</v>
          </cell>
          <cell r="AW504">
            <v>0.3</v>
          </cell>
          <cell r="AX504">
            <v>0.2</v>
          </cell>
          <cell r="AY504">
            <v>0.15</v>
          </cell>
          <cell r="AZ504" t="str">
            <v>YES</v>
          </cell>
          <cell r="BA504">
            <v>20</v>
          </cell>
          <cell r="BB504">
            <v>5</v>
          </cell>
          <cell r="BC504">
            <v>2</v>
          </cell>
          <cell r="BD504">
            <v>3</v>
          </cell>
          <cell r="BE504">
            <v>2.5</v>
          </cell>
        </row>
        <row r="505">
          <cell r="A505" t="str">
            <v>552822630800000063</v>
          </cell>
          <cell r="B505">
            <v>552822630</v>
          </cell>
          <cell r="C505" t="str">
            <v>PARAFUSO ESPECIAL</v>
          </cell>
          <cell r="D505" t="str">
            <v>FIRE/GSE</v>
          </cell>
          <cell r="E505">
            <v>7</v>
          </cell>
          <cell r="F505" t="str">
            <v>NO</v>
          </cell>
          <cell r="G505">
            <v>0.01</v>
          </cell>
          <cell r="H505" t="str">
            <v>Part Dump</v>
          </cell>
          <cell r="I505" t="str">
            <v>Galpão 9</v>
          </cell>
          <cell r="J505">
            <v>0</v>
          </cell>
          <cell r="K505" t="str">
            <v>INATIVO</v>
          </cell>
          <cell r="L505"/>
          <cell r="M505" t="str">
            <v>Capital Circulante</v>
          </cell>
          <cell r="N505" t="str">
            <v>INATIVO</v>
          </cell>
          <cell r="O505">
            <v>1251</v>
          </cell>
          <cell r="P505">
            <v>800000063</v>
          </cell>
          <cell r="Q505" t="str">
            <v>FIAT AUTO SPA</v>
          </cell>
          <cell r="R505" t="str">
            <v>Torino</v>
          </cell>
          <cell r="S505" t="str">
            <v>TO</v>
          </cell>
          <cell r="T505" t="str">
            <v>Italia</v>
          </cell>
          <cell r="U505">
            <v>0</v>
          </cell>
          <cell r="V505" t="str">
            <v>FIAT AUTO SPA-OUT-Italia-OUT-FIRE/GSE</v>
          </cell>
          <cell r="W505" t="str">
            <v>OUT</v>
          </cell>
          <cell r="X505" t="str">
            <v>Outside of Brazil</v>
          </cell>
          <cell r="Y505" t="str">
            <v>Supplier from GEMAP</v>
          </cell>
          <cell r="Z505" t="str">
            <v>INATIVO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 t="str">
            <v/>
          </cell>
          <cell r="AG505" t="str">
            <v>Elog F</v>
          </cell>
          <cell r="AH505" t="str">
            <v>T235</v>
          </cell>
          <cell r="AI505">
            <v>600</v>
          </cell>
          <cell r="AJ505" t="str">
            <v>Elog F</v>
          </cell>
          <cell r="AK505"/>
          <cell r="AL505"/>
          <cell r="AM505"/>
          <cell r="AN505" t="str">
            <v>T235</v>
          </cell>
          <cell r="AO505">
            <v>0</v>
          </cell>
          <cell r="AP505">
            <v>1</v>
          </cell>
          <cell r="AQ505">
            <v>4</v>
          </cell>
          <cell r="AR505">
            <v>0</v>
          </cell>
          <cell r="AS505" t="b">
            <v>0</v>
          </cell>
          <cell r="AT505">
            <v>0</v>
          </cell>
          <cell r="AU505" t="b">
            <v>0</v>
          </cell>
          <cell r="AV505">
            <v>600</v>
          </cell>
          <cell r="AW505">
            <v>0.3</v>
          </cell>
          <cell r="AX505">
            <v>0.2</v>
          </cell>
          <cell r="AY505">
            <v>0.15</v>
          </cell>
          <cell r="AZ505" t="str">
            <v>YES</v>
          </cell>
          <cell r="BA505">
            <v>20</v>
          </cell>
          <cell r="BB505">
            <v>5</v>
          </cell>
          <cell r="BC505">
            <v>2</v>
          </cell>
          <cell r="BD505">
            <v>3</v>
          </cell>
          <cell r="BE505">
            <v>0.56999999999999995</v>
          </cell>
        </row>
        <row r="506">
          <cell r="A506" t="str">
            <v>552842340800000063</v>
          </cell>
          <cell r="B506">
            <v>552842340</v>
          </cell>
          <cell r="C506" t="str">
            <v>PARAFUSO ESPECIAL</v>
          </cell>
          <cell r="D506" t="str">
            <v>FIRE/GSE</v>
          </cell>
          <cell r="E506">
            <v>4</v>
          </cell>
          <cell r="F506" t="str">
            <v>NO</v>
          </cell>
          <cell r="G506">
            <v>0.01</v>
          </cell>
          <cell r="H506" t="str">
            <v>Part Dump</v>
          </cell>
          <cell r="I506" t="str">
            <v>Galpão 89</v>
          </cell>
          <cell r="J506">
            <v>0</v>
          </cell>
          <cell r="K506" t="str">
            <v>INATIVO</v>
          </cell>
          <cell r="L506"/>
          <cell r="M506" t="str">
            <v>Capital Circulante</v>
          </cell>
          <cell r="N506" t="str">
            <v>INATIVO</v>
          </cell>
          <cell r="O506">
            <v>1251</v>
          </cell>
          <cell r="P506">
            <v>800000063</v>
          </cell>
          <cell r="Q506" t="str">
            <v>FIAT AUTO SPA</v>
          </cell>
          <cell r="R506" t="str">
            <v>Torino</v>
          </cell>
          <cell r="S506" t="str">
            <v>TO</v>
          </cell>
          <cell r="T506" t="str">
            <v>Italia</v>
          </cell>
          <cell r="U506">
            <v>0</v>
          </cell>
          <cell r="V506" t="str">
            <v>FIAT AUTO SPA-OUT-Italia-OUT-FIRE/GSE</v>
          </cell>
          <cell r="W506" t="str">
            <v>OUT</v>
          </cell>
          <cell r="X506" t="str">
            <v>Outside of Brazil</v>
          </cell>
          <cell r="Y506" t="str">
            <v>Supplier from GEMAP</v>
          </cell>
          <cell r="Z506" t="str">
            <v>INATIVO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 t="str">
            <v/>
          </cell>
          <cell r="AG506" t="str">
            <v>Elog F</v>
          </cell>
          <cell r="AH506" t="str">
            <v>T235</v>
          </cell>
          <cell r="AI506">
            <v>800</v>
          </cell>
          <cell r="AJ506" t="str">
            <v>Elog F</v>
          </cell>
          <cell r="AK506"/>
          <cell r="AL506"/>
          <cell r="AM506"/>
          <cell r="AN506" t="str">
            <v>T235</v>
          </cell>
          <cell r="AO506">
            <v>0</v>
          </cell>
          <cell r="AP506">
            <v>1</v>
          </cell>
          <cell r="AQ506">
            <v>4</v>
          </cell>
          <cell r="AR506">
            <v>0</v>
          </cell>
          <cell r="AS506" t="b">
            <v>0</v>
          </cell>
          <cell r="AT506">
            <v>0</v>
          </cell>
          <cell r="AU506" t="b">
            <v>0</v>
          </cell>
          <cell r="AV506">
            <v>800</v>
          </cell>
          <cell r="AW506">
            <v>0.3</v>
          </cell>
          <cell r="AX506">
            <v>0.2</v>
          </cell>
          <cell r="AY506">
            <v>0.15</v>
          </cell>
          <cell r="AZ506" t="str">
            <v>YES</v>
          </cell>
          <cell r="BA506">
            <v>20</v>
          </cell>
          <cell r="BB506">
            <v>5</v>
          </cell>
          <cell r="BC506">
            <v>2</v>
          </cell>
          <cell r="BD506">
            <v>3</v>
          </cell>
          <cell r="BE506">
            <v>0.56999999999999995</v>
          </cell>
        </row>
        <row r="507">
          <cell r="A507" t="str">
            <v>463479880800005687</v>
          </cell>
          <cell r="B507">
            <v>463479880</v>
          </cell>
          <cell r="C507" t="str">
            <v>PARAFUSO ESPECIAL</v>
          </cell>
          <cell r="D507" t="str">
            <v>FIRE/GSE</v>
          </cell>
          <cell r="E507">
            <v>8</v>
          </cell>
          <cell r="F507" t="str">
            <v>NO</v>
          </cell>
          <cell r="G507">
            <v>1.2E-2</v>
          </cell>
          <cell r="H507" t="str">
            <v>Part Dump</v>
          </cell>
          <cell r="I507" t="str">
            <v>Galpão 9</v>
          </cell>
          <cell r="J507">
            <v>0</v>
          </cell>
          <cell r="K507" t="str">
            <v>ATIVO</v>
          </cell>
          <cell r="L507"/>
          <cell r="M507" t="str">
            <v>Capital Circulante</v>
          </cell>
          <cell r="N507" t="str">
            <v>Sourcing</v>
          </cell>
          <cell r="O507">
            <v>19414</v>
          </cell>
          <cell r="P507">
            <v>800005687</v>
          </cell>
          <cell r="Q507" t="str">
            <v>ACUMENT</v>
          </cell>
          <cell r="R507" t="str">
            <v>Contagem</v>
          </cell>
          <cell r="S507" t="str">
            <v>MG</v>
          </cell>
          <cell r="T507" t="str">
            <v>Brasil</v>
          </cell>
          <cell r="U507">
            <v>1</v>
          </cell>
          <cell r="V507" t="str">
            <v>ACUMENT-Contagem--MG-FCA-FIRE/GSE</v>
          </cell>
          <cell r="W507" t="str">
            <v>MG</v>
          </cell>
          <cell r="X507" t="str">
            <v>Brazil</v>
          </cell>
          <cell r="Y507" t="str">
            <v>Supplier from GEMAP</v>
          </cell>
          <cell r="Z507" t="str">
            <v>World Sourced Parts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 t="str">
            <v/>
          </cell>
          <cell r="AG507" t="str">
            <v>Elog F</v>
          </cell>
          <cell r="AH507" t="str">
            <v>THXD</v>
          </cell>
          <cell r="AI507">
            <v>600</v>
          </cell>
          <cell r="AJ507" t="str">
            <v>Elog F</v>
          </cell>
          <cell r="AK507"/>
          <cell r="AL507"/>
          <cell r="AM507"/>
          <cell r="AN507" t="str">
            <v>THXD</v>
          </cell>
          <cell r="AO507">
            <v>0</v>
          </cell>
          <cell r="AP507">
            <v>1</v>
          </cell>
          <cell r="AQ507">
            <v>4</v>
          </cell>
          <cell r="AR507">
            <v>14.2</v>
          </cell>
          <cell r="AS507">
            <v>0</v>
          </cell>
          <cell r="AT507">
            <v>24.200000000000003</v>
          </cell>
          <cell r="AU507">
            <v>0</v>
          </cell>
          <cell r="AV507">
            <v>600</v>
          </cell>
          <cell r="AW507">
            <v>0.3</v>
          </cell>
          <cell r="AX507">
            <v>0.2</v>
          </cell>
          <cell r="AY507">
            <v>0.15</v>
          </cell>
          <cell r="AZ507" t="str">
            <v>YES</v>
          </cell>
          <cell r="BA507">
            <v>20</v>
          </cell>
          <cell r="BB507">
            <v>5</v>
          </cell>
          <cell r="BC507">
            <v>2</v>
          </cell>
          <cell r="BD507">
            <v>3</v>
          </cell>
          <cell r="BE507">
            <v>2.5</v>
          </cell>
        </row>
        <row r="508">
          <cell r="A508" t="str">
            <v>552679990800005687</v>
          </cell>
          <cell r="B508">
            <v>552679990</v>
          </cell>
          <cell r="C508" t="str">
            <v>PARAFUSO ESPECIAL</v>
          </cell>
          <cell r="D508" t="str">
            <v>FIRE/GSE</v>
          </cell>
          <cell r="E508">
            <v>4</v>
          </cell>
          <cell r="F508" t="str">
            <v>NO</v>
          </cell>
          <cell r="G508">
            <v>1.4E-2</v>
          </cell>
          <cell r="H508" t="str">
            <v>Part Dump</v>
          </cell>
          <cell r="I508" t="str">
            <v>Galpão 9</v>
          </cell>
          <cell r="J508">
            <v>600</v>
          </cell>
          <cell r="K508" t="str">
            <v>ATIVO</v>
          </cell>
          <cell r="L508"/>
          <cell r="M508" t="str">
            <v>Capital Circulante</v>
          </cell>
          <cell r="N508" t="str">
            <v>Sourcing</v>
          </cell>
          <cell r="O508">
            <v>19414</v>
          </cell>
          <cell r="P508">
            <v>800005687</v>
          </cell>
          <cell r="Q508" t="str">
            <v>ACUMENT</v>
          </cell>
          <cell r="R508" t="str">
            <v>Contagem</v>
          </cell>
          <cell r="S508" t="str">
            <v>MG</v>
          </cell>
          <cell r="T508" t="str">
            <v>Brasil</v>
          </cell>
          <cell r="U508">
            <v>1</v>
          </cell>
          <cell r="V508" t="str">
            <v>ACUMENT-Contagem--MG-FCA-FIRE/GSE</v>
          </cell>
          <cell r="W508" t="str">
            <v>MG</v>
          </cell>
          <cell r="X508" t="str">
            <v>Brazil</v>
          </cell>
          <cell r="Y508" t="str">
            <v>Supplier from GEMAP</v>
          </cell>
          <cell r="Z508" t="str">
            <v>World Sourced Parts</v>
          </cell>
          <cell r="AA508">
            <v>1.0800000000000001E-2</v>
          </cell>
          <cell r="AB508">
            <v>1.0800000000000001E-2</v>
          </cell>
          <cell r="AC508">
            <v>0.05</v>
          </cell>
          <cell r="AD508">
            <v>0</v>
          </cell>
          <cell r="AE508">
            <v>1.0799999999999999E-2</v>
          </cell>
          <cell r="AF508" t="str">
            <v/>
          </cell>
          <cell r="AG508" t="str">
            <v>Elog F</v>
          </cell>
          <cell r="AH508" t="str">
            <v>THXD</v>
          </cell>
          <cell r="AI508">
            <v>600</v>
          </cell>
          <cell r="AJ508" t="str">
            <v>Elog F</v>
          </cell>
          <cell r="AK508"/>
          <cell r="AL508"/>
          <cell r="AM508"/>
          <cell r="AN508" t="str">
            <v>THXD</v>
          </cell>
          <cell r="AO508">
            <v>0.2</v>
          </cell>
          <cell r="AP508">
            <v>1</v>
          </cell>
          <cell r="AQ508">
            <v>4</v>
          </cell>
          <cell r="AR508">
            <v>14.2</v>
          </cell>
          <cell r="AS508">
            <v>4</v>
          </cell>
          <cell r="AT508">
            <v>24.200000000000003</v>
          </cell>
          <cell r="AU508">
            <v>5</v>
          </cell>
          <cell r="AV508">
            <v>600</v>
          </cell>
          <cell r="AW508">
            <v>0.3</v>
          </cell>
          <cell r="AX508">
            <v>0.2</v>
          </cell>
          <cell r="AY508">
            <v>0.15</v>
          </cell>
          <cell r="AZ508" t="str">
            <v>YES</v>
          </cell>
          <cell r="BA508">
            <v>20</v>
          </cell>
          <cell r="BB508">
            <v>5</v>
          </cell>
          <cell r="BC508">
            <v>2</v>
          </cell>
          <cell r="BD508">
            <v>3</v>
          </cell>
          <cell r="BE508">
            <v>2.5</v>
          </cell>
        </row>
        <row r="509">
          <cell r="A509" t="str">
            <v>463369240800021967</v>
          </cell>
          <cell r="B509">
            <v>463369240</v>
          </cell>
          <cell r="C509" t="str">
            <v>PARAFUSO ESPECIAL</v>
          </cell>
          <cell r="D509" t="str">
            <v>FIRE/GSE</v>
          </cell>
          <cell r="E509">
            <v>1</v>
          </cell>
          <cell r="F509" t="str">
            <v>NO</v>
          </cell>
          <cell r="G509">
            <v>0.01</v>
          </cell>
          <cell r="H509" t="str">
            <v>Part Dump</v>
          </cell>
          <cell r="I509" t="str">
            <v>Galpão 9</v>
          </cell>
          <cell r="J509">
            <v>17.899999999999999</v>
          </cell>
          <cell r="K509" t="str">
            <v>ATIVO</v>
          </cell>
          <cell r="L509"/>
          <cell r="M509" t="str">
            <v>Capital Circulante</v>
          </cell>
          <cell r="N509" t="str">
            <v>Sourcing</v>
          </cell>
          <cell r="O509">
            <v>27951</v>
          </cell>
          <cell r="P509">
            <v>800021967</v>
          </cell>
          <cell r="Q509" t="str">
            <v>CISER</v>
          </cell>
          <cell r="R509" t="str">
            <v>Sarzedo</v>
          </cell>
          <cell r="S509" t="str">
            <v>MG</v>
          </cell>
          <cell r="T509" t="str">
            <v>Brasil</v>
          </cell>
          <cell r="U509">
            <v>1</v>
          </cell>
          <cell r="V509" t="str">
            <v>CISER-Sarzedo--MG-FCA-FIRE/GSE</v>
          </cell>
          <cell r="W509" t="str">
            <v>MG</v>
          </cell>
          <cell r="X509" t="str">
            <v>Brazil</v>
          </cell>
          <cell r="Y509" t="str">
            <v>Supplier from GEMAP</v>
          </cell>
          <cell r="Z509" t="str">
            <v>World Sourced Parts</v>
          </cell>
          <cell r="AA509">
            <v>3.8664E-4</v>
          </cell>
          <cell r="AB509">
            <v>3.8664E-4</v>
          </cell>
          <cell r="AC509">
            <v>0.05</v>
          </cell>
          <cell r="AD509">
            <v>0</v>
          </cell>
          <cell r="AE509">
            <v>2.0526553295467306E-2</v>
          </cell>
          <cell r="AF509" t="str">
            <v/>
          </cell>
          <cell r="AG509" t="str">
            <v>Elog F</v>
          </cell>
          <cell r="AH509" t="str">
            <v>T235</v>
          </cell>
          <cell r="AI509">
            <v>500</v>
          </cell>
          <cell r="AJ509" t="str">
            <v>Elog F</v>
          </cell>
          <cell r="AK509"/>
          <cell r="AL509"/>
          <cell r="AM509"/>
          <cell r="AN509" t="str">
            <v>T235</v>
          </cell>
          <cell r="AO509">
            <v>0.2</v>
          </cell>
          <cell r="AP509">
            <v>1</v>
          </cell>
          <cell r="AQ509">
            <v>4</v>
          </cell>
          <cell r="AR509">
            <v>14.2</v>
          </cell>
          <cell r="AS509">
            <v>4</v>
          </cell>
          <cell r="AT509">
            <v>24.200000000000003</v>
          </cell>
          <cell r="AU509">
            <v>5</v>
          </cell>
          <cell r="AV509">
            <v>500</v>
          </cell>
          <cell r="AW509">
            <v>0.3</v>
          </cell>
          <cell r="AX509">
            <v>0.2</v>
          </cell>
          <cell r="AY509">
            <v>0.15</v>
          </cell>
          <cell r="AZ509" t="str">
            <v>YES</v>
          </cell>
          <cell r="BA509">
            <v>20</v>
          </cell>
          <cell r="BB509">
            <v>5</v>
          </cell>
          <cell r="BC509">
            <v>2</v>
          </cell>
          <cell r="BD509">
            <v>3</v>
          </cell>
          <cell r="BE509">
            <v>0.56999999999999995</v>
          </cell>
        </row>
        <row r="510">
          <cell r="A510" t="str">
            <v>552798810800021967</v>
          </cell>
          <cell r="B510">
            <v>552798810</v>
          </cell>
          <cell r="C510" t="str">
            <v>PARAFUSO ESPECIAL</v>
          </cell>
          <cell r="D510" t="str">
            <v>FIRE/GSE</v>
          </cell>
          <cell r="E510">
            <v>15</v>
          </cell>
          <cell r="F510" t="str">
            <v>NO</v>
          </cell>
          <cell r="G510">
            <v>0.01</v>
          </cell>
          <cell r="H510" t="str">
            <v>Part Dump</v>
          </cell>
          <cell r="I510" t="str">
            <v>Galpão 9</v>
          </cell>
          <cell r="J510">
            <v>4.7</v>
          </cell>
          <cell r="K510" t="str">
            <v>ATIVO</v>
          </cell>
          <cell r="L510"/>
          <cell r="M510" t="str">
            <v>Capital Circulante</v>
          </cell>
          <cell r="N510" t="str">
            <v>Sourcing</v>
          </cell>
          <cell r="O510">
            <v>27951</v>
          </cell>
          <cell r="P510">
            <v>800021967</v>
          </cell>
          <cell r="Q510" t="str">
            <v>CISER</v>
          </cell>
          <cell r="R510" t="str">
            <v>Sarzedo</v>
          </cell>
          <cell r="S510" t="str">
            <v>MG</v>
          </cell>
          <cell r="T510" t="str">
            <v>Brasil</v>
          </cell>
          <cell r="U510">
            <v>1</v>
          </cell>
          <cell r="V510" t="str">
            <v>CISER-Sarzedo--MG-FCA-FIRE/GSE</v>
          </cell>
          <cell r="W510" t="str">
            <v>MG</v>
          </cell>
          <cell r="X510" t="str">
            <v>Brazil</v>
          </cell>
          <cell r="Y510" t="str">
            <v>Supplier from GEMAP</v>
          </cell>
          <cell r="Z510" t="str">
            <v>World Sourced Parts</v>
          </cell>
          <cell r="AA510">
            <v>2.0304000000000003E-4</v>
          </cell>
          <cell r="AB510">
            <v>2.0304000000000003E-4</v>
          </cell>
          <cell r="AC510">
            <v>0.05</v>
          </cell>
          <cell r="AD510">
            <v>0</v>
          </cell>
          <cell r="AE510">
            <v>1.0779307317172778E-2</v>
          </cell>
          <cell r="AF510" t="str">
            <v/>
          </cell>
          <cell r="AG510" t="str">
            <v>Elog F</v>
          </cell>
          <cell r="AH510" t="str">
            <v>T235</v>
          </cell>
          <cell r="AI510">
            <v>250</v>
          </cell>
          <cell r="AJ510" t="str">
            <v>Elog F</v>
          </cell>
          <cell r="AK510"/>
          <cell r="AL510"/>
          <cell r="AM510"/>
          <cell r="AN510" t="str">
            <v>T235</v>
          </cell>
          <cell r="AO510">
            <v>0.2</v>
          </cell>
          <cell r="AP510">
            <v>1</v>
          </cell>
          <cell r="AQ510">
            <v>4</v>
          </cell>
          <cell r="AR510">
            <v>14.2</v>
          </cell>
          <cell r="AS510">
            <v>4</v>
          </cell>
          <cell r="AT510">
            <v>24.200000000000003</v>
          </cell>
          <cell r="AU510">
            <v>5</v>
          </cell>
          <cell r="AV510">
            <v>250</v>
          </cell>
          <cell r="AW510">
            <v>0.3</v>
          </cell>
          <cell r="AX510">
            <v>0.2</v>
          </cell>
          <cell r="AY510">
            <v>0.15</v>
          </cell>
          <cell r="AZ510" t="str">
            <v>YES</v>
          </cell>
          <cell r="BA510">
            <v>20</v>
          </cell>
          <cell r="BB510">
            <v>5</v>
          </cell>
          <cell r="BC510">
            <v>2</v>
          </cell>
          <cell r="BD510">
            <v>3</v>
          </cell>
          <cell r="BE510">
            <v>0.56999999999999995</v>
          </cell>
        </row>
        <row r="511">
          <cell r="A511" t="str">
            <v>552799020800021967</v>
          </cell>
          <cell r="B511">
            <v>552799020</v>
          </cell>
          <cell r="C511" t="str">
            <v>PARAFUSO ESPECIAL</v>
          </cell>
          <cell r="D511" t="str">
            <v>FIRE/GSE</v>
          </cell>
          <cell r="E511">
            <v>4</v>
          </cell>
          <cell r="F511" t="str">
            <v>NO</v>
          </cell>
          <cell r="G511">
            <v>1.7000000000000001E-2</v>
          </cell>
          <cell r="H511" t="str">
            <v>Part Dump</v>
          </cell>
          <cell r="I511" t="str">
            <v>Galpão 9</v>
          </cell>
          <cell r="J511">
            <v>4.4000000000000004</v>
          </cell>
          <cell r="K511" t="str">
            <v>ATIVO</v>
          </cell>
          <cell r="L511"/>
          <cell r="M511" t="str">
            <v>Capital Circulante</v>
          </cell>
          <cell r="N511" t="str">
            <v>Sourcing</v>
          </cell>
          <cell r="O511">
            <v>27951</v>
          </cell>
          <cell r="P511">
            <v>800021967</v>
          </cell>
          <cell r="Q511" t="str">
            <v>CISER</v>
          </cell>
          <cell r="R511" t="str">
            <v>Sarzedo</v>
          </cell>
          <cell r="S511" t="str">
            <v>MG</v>
          </cell>
          <cell r="T511" t="str">
            <v>Brasil</v>
          </cell>
          <cell r="U511">
            <v>1</v>
          </cell>
          <cell r="V511" t="str">
            <v>CISER-Sarzedo--MG-FCA-FIRE/GSE</v>
          </cell>
          <cell r="W511" t="str">
            <v>MG</v>
          </cell>
          <cell r="X511" t="str">
            <v>Brazil</v>
          </cell>
          <cell r="Y511" t="str">
            <v>Supplier from GEMAP</v>
          </cell>
          <cell r="Z511" t="str">
            <v>World Sourced Parts</v>
          </cell>
          <cell r="AA511">
            <v>2.3760000000000003E-4</v>
          </cell>
          <cell r="AB511">
            <v>2.3760000000000003E-4</v>
          </cell>
          <cell r="AC511">
            <v>0.05</v>
          </cell>
          <cell r="AD511">
            <v>0</v>
          </cell>
          <cell r="AE511">
            <v>1.2614083030734099E-2</v>
          </cell>
          <cell r="AF511" t="str">
            <v/>
          </cell>
          <cell r="AG511" t="str">
            <v>Elog F</v>
          </cell>
          <cell r="AH511" t="str">
            <v>T235</v>
          </cell>
          <cell r="AI511">
            <v>200</v>
          </cell>
          <cell r="AJ511" t="str">
            <v>Elog F</v>
          </cell>
          <cell r="AK511"/>
          <cell r="AL511"/>
          <cell r="AM511"/>
          <cell r="AN511" t="str">
            <v>T235</v>
          </cell>
          <cell r="AO511">
            <v>0.2</v>
          </cell>
          <cell r="AP511">
            <v>1</v>
          </cell>
          <cell r="AQ511">
            <v>4</v>
          </cell>
          <cell r="AR511">
            <v>14.2</v>
          </cell>
          <cell r="AS511">
            <v>4</v>
          </cell>
          <cell r="AT511">
            <v>24.200000000000003</v>
          </cell>
          <cell r="AU511">
            <v>5</v>
          </cell>
          <cell r="AV511">
            <v>200</v>
          </cell>
          <cell r="AW511">
            <v>0.3</v>
          </cell>
          <cell r="AX511">
            <v>0.2</v>
          </cell>
          <cell r="AY511">
            <v>0.15</v>
          </cell>
          <cell r="AZ511" t="str">
            <v>YES</v>
          </cell>
          <cell r="BA511">
            <v>20</v>
          </cell>
          <cell r="BB511">
            <v>5</v>
          </cell>
          <cell r="BC511">
            <v>2</v>
          </cell>
          <cell r="BD511">
            <v>3</v>
          </cell>
          <cell r="BE511">
            <v>0.56999999999999995</v>
          </cell>
        </row>
        <row r="512">
          <cell r="A512" t="str">
            <v>552821670800021967</v>
          </cell>
          <cell r="B512">
            <v>552821670</v>
          </cell>
          <cell r="C512" t="str">
            <v>PARAFUSO ESPECIAL</v>
          </cell>
          <cell r="D512" t="str">
            <v>FIRE/GSE</v>
          </cell>
          <cell r="E512">
            <v>4</v>
          </cell>
          <cell r="F512" t="str">
            <v>NO</v>
          </cell>
          <cell r="G512">
            <v>1.2E-2</v>
          </cell>
          <cell r="H512" t="str">
            <v>Part Dump</v>
          </cell>
          <cell r="I512" t="str">
            <v>Galpão 9</v>
          </cell>
          <cell r="J512">
            <v>6.3</v>
          </cell>
          <cell r="K512" t="str">
            <v>ATIVO</v>
          </cell>
          <cell r="L512"/>
          <cell r="M512" t="str">
            <v>Capital Circulante</v>
          </cell>
          <cell r="N512" t="str">
            <v>Sourcing</v>
          </cell>
          <cell r="O512">
            <v>27951</v>
          </cell>
          <cell r="P512">
            <v>800021967</v>
          </cell>
          <cell r="Q512" t="str">
            <v>CISER</v>
          </cell>
          <cell r="R512" t="str">
            <v>Sarzedo</v>
          </cell>
          <cell r="S512" t="str">
            <v>MG</v>
          </cell>
          <cell r="T512" t="str">
            <v>Brasil</v>
          </cell>
          <cell r="U512">
            <v>1</v>
          </cell>
          <cell r="V512" t="str">
            <v>CISER-Sarzedo--MG-FCA-FIRE/GSE</v>
          </cell>
          <cell r="W512" t="str">
            <v>MG</v>
          </cell>
          <cell r="X512" t="str">
            <v>Brazil</v>
          </cell>
          <cell r="Y512" t="str">
            <v>Supplier from GEMAP</v>
          </cell>
          <cell r="Z512" t="str">
            <v>World Sourced Parts</v>
          </cell>
          <cell r="AA512">
            <v>6.8040000000000006E-4</v>
          </cell>
          <cell r="AB512">
            <v>6.8040000000000006E-4</v>
          </cell>
          <cell r="AC512">
            <v>0.05</v>
          </cell>
          <cell r="AD512">
            <v>0</v>
          </cell>
          <cell r="AE512">
            <v>3.6122146860738551E-2</v>
          </cell>
          <cell r="AF512" t="str">
            <v/>
          </cell>
          <cell r="AG512" t="str">
            <v>Elog F</v>
          </cell>
          <cell r="AH512" t="str">
            <v>T235</v>
          </cell>
          <cell r="AI512">
            <v>100</v>
          </cell>
          <cell r="AJ512" t="str">
            <v>Elog F</v>
          </cell>
          <cell r="AK512"/>
          <cell r="AL512"/>
          <cell r="AM512"/>
          <cell r="AN512" t="str">
            <v>T235</v>
          </cell>
          <cell r="AO512">
            <v>0.2</v>
          </cell>
          <cell r="AP512">
            <v>1</v>
          </cell>
          <cell r="AQ512">
            <v>4</v>
          </cell>
          <cell r="AR512">
            <v>14.2</v>
          </cell>
          <cell r="AS512">
            <v>4</v>
          </cell>
          <cell r="AT512">
            <v>24.200000000000003</v>
          </cell>
          <cell r="AU512">
            <v>5</v>
          </cell>
          <cell r="AV512">
            <v>100</v>
          </cell>
          <cell r="AW512">
            <v>0.3</v>
          </cell>
          <cell r="AX512">
            <v>0.2</v>
          </cell>
          <cell r="AY512">
            <v>0.15</v>
          </cell>
          <cell r="AZ512" t="str">
            <v>YES</v>
          </cell>
          <cell r="BA512">
            <v>20</v>
          </cell>
          <cell r="BB512">
            <v>5</v>
          </cell>
          <cell r="BC512">
            <v>2</v>
          </cell>
          <cell r="BD512">
            <v>3</v>
          </cell>
          <cell r="BE512">
            <v>0.56999999999999995</v>
          </cell>
        </row>
        <row r="513">
          <cell r="A513" t="str">
            <v>552822630800021967</v>
          </cell>
          <cell r="B513">
            <v>552822630</v>
          </cell>
          <cell r="C513" t="str">
            <v>PARAFUSO ESPECIAL</v>
          </cell>
          <cell r="D513" t="str">
            <v>FIRE/GSE</v>
          </cell>
          <cell r="E513">
            <v>7</v>
          </cell>
          <cell r="F513" t="str">
            <v>NO</v>
          </cell>
          <cell r="G513">
            <v>0.01</v>
          </cell>
          <cell r="H513" t="str">
            <v>Part Dump</v>
          </cell>
          <cell r="I513" t="str">
            <v>Galpão 9</v>
          </cell>
          <cell r="J513">
            <v>8.9</v>
          </cell>
          <cell r="K513" t="str">
            <v>ATIVO</v>
          </cell>
          <cell r="L513"/>
          <cell r="M513" t="str">
            <v>Capital Circulante</v>
          </cell>
          <cell r="N513" t="str">
            <v>Sourcing</v>
          </cell>
          <cell r="O513">
            <v>27951</v>
          </cell>
          <cell r="P513">
            <v>800021967</v>
          </cell>
          <cell r="Q513" t="str">
            <v>CISER</v>
          </cell>
          <cell r="R513" t="str">
            <v>Sarzedo</v>
          </cell>
          <cell r="S513" t="str">
            <v>MG</v>
          </cell>
          <cell r="T513" t="str">
            <v>Brasil</v>
          </cell>
          <cell r="U513">
            <v>1</v>
          </cell>
          <cell r="V513" t="str">
            <v>CISER-Sarzedo--MG-FCA-FIRE/GSE</v>
          </cell>
          <cell r="W513" t="str">
            <v>MG</v>
          </cell>
          <cell r="X513" t="str">
            <v>Brazil</v>
          </cell>
          <cell r="Y513" t="str">
            <v>Supplier from GEMAP</v>
          </cell>
          <cell r="Z513" t="str">
            <v>World Sourced Parts</v>
          </cell>
          <cell r="AA513">
            <v>1.6020000000000002E-4</v>
          </cell>
          <cell r="AB513">
            <v>1.6020000000000002E-4</v>
          </cell>
          <cell r="AC513">
            <v>0.05</v>
          </cell>
          <cell r="AD513">
            <v>0</v>
          </cell>
          <cell r="AE513">
            <v>8.5049499222373849E-3</v>
          </cell>
          <cell r="AF513" t="str">
            <v/>
          </cell>
          <cell r="AG513" t="str">
            <v>Elog F</v>
          </cell>
          <cell r="AH513" t="str">
            <v>T235</v>
          </cell>
          <cell r="AI513">
            <v>600</v>
          </cell>
          <cell r="AJ513" t="str">
            <v>Elog F</v>
          </cell>
          <cell r="AK513"/>
          <cell r="AL513"/>
          <cell r="AM513"/>
          <cell r="AN513" t="str">
            <v>T235</v>
          </cell>
          <cell r="AO513">
            <v>0.2</v>
          </cell>
          <cell r="AP513">
            <v>1</v>
          </cell>
          <cell r="AQ513">
            <v>4</v>
          </cell>
          <cell r="AR513">
            <v>14.2</v>
          </cell>
          <cell r="AS513">
            <v>4</v>
          </cell>
          <cell r="AT513">
            <v>24.200000000000003</v>
          </cell>
          <cell r="AU513">
            <v>5</v>
          </cell>
          <cell r="AV513">
            <v>600</v>
          </cell>
          <cell r="AW513">
            <v>0.3</v>
          </cell>
          <cell r="AX513">
            <v>0.2</v>
          </cell>
          <cell r="AY513">
            <v>0.15</v>
          </cell>
          <cell r="AZ513" t="str">
            <v>YES</v>
          </cell>
          <cell r="BA513">
            <v>20</v>
          </cell>
          <cell r="BB513">
            <v>5</v>
          </cell>
          <cell r="BC513">
            <v>2</v>
          </cell>
          <cell r="BD513">
            <v>3</v>
          </cell>
          <cell r="BE513">
            <v>0.56999999999999995</v>
          </cell>
        </row>
        <row r="514">
          <cell r="A514" t="str">
            <v>552842340800021967</v>
          </cell>
          <cell r="B514">
            <v>552842340</v>
          </cell>
          <cell r="C514" t="str">
            <v>PARAFUSO ESPECIAL</v>
          </cell>
          <cell r="D514" t="str">
            <v>FIRE/GSE</v>
          </cell>
          <cell r="E514">
            <v>4</v>
          </cell>
          <cell r="F514" t="str">
            <v>NO</v>
          </cell>
          <cell r="G514">
            <v>0.01</v>
          </cell>
          <cell r="H514" t="str">
            <v>Part Dump</v>
          </cell>
          <cell r="I514" t="str">
            <v>Galpão 89</v>
          </cell>
          <cell r="J514">
            <v>7.9</v>
          </cell>
          <cell r="K514" t="str">
            <v>ATIVO</v>
          </cell>
          <cell r="L514"/>
          <cell r="M514" t="str">
            <v>Capital Circulante</v>
          </cell>
          <cell r="N514" t="str">
            <v>Sourcing</v>
          </cell>
          <cell r="O514">
            <v>27951</v>
          </cell>
          <cell r="P514">
            <v>800021967</v>
          </cell>
          <cell r="Q514" t="str">
            <v>CISER</v>
          </cell>
          <cell r="R514" t="str">
            <v>Sarzedo</v>
          </cell>
          <cell r="S514" t="str">
            <v>MG</v>
          </cell>
          <cell r="T514" t="str">
            <v>Brasil</v>
          </cell>
          <cell r="U514">
            <v>1</v>
          </cell>
          <cell r="V514" t="str">
            <v>CISER-Sarzedo--MG-FCA-FIRE/GSE</v>
          </cell>
          <cell r="W514" t="str">
            <v>MG</v>
          </cell>
          <cell r="X514" t="str">
            <v>Brazil</v>
          </cell>
          <cell r="Y514" t="str">
            <v>Supplier from GEMAP</v>
          </cell>
          <cell r="Z514" t="str">
            <v>World Sourced Parts</v>
          </cell>
          <cell r="AA514">
            <v>1.0665E-4</v>
          </cell>
          <cell r="AB514">
            <v>1.0665E-4</v>
          </cell>
          <cell r="AC514">
            <v>0.05</v>
          </cell>
          <cell r="AD514">
            <v>0</v>
          </cell>
          <cell r="AE514">
            <v>5.662003178568146E-3</v>
          </cell>
          <cell r="AF514" t="str">
            <v/>
          </cell>
          <cell r="AG514" t="str">
            <v>Elog F</v>
          </cell>
          <cell r="AH514" t="str">
            <v>T235</v>
          </cell>
          <cell r="AI514">
            <v>800</v>
          </cell>
          <cell r="AJ514" t="str">
            <v>Elog F</v>
          </cell>
          <cell r="AK514"/>
          <cell r="AL514"/>
          <cell r="AM514"/>
          <cell r="AN514" t="str">
            <v>T235</v>
          </cell>
          <cell r="AO514">
            <v>0.2</v>
          </cell>
          <cell r="AP514">
            <v>1</v>
          </cell>
          <cell r="AQ514">
            <v>4</v>
          </cell>
          <cell r="AR514">
            <v>14.2</v>
          </cell>
          <cell r="AS514">
            <v>4</v>
          </cell>
          <cell r="AT514">
            <v>24.200000000000003</v>
          </cell>
          <cell r="AU514">
            <v>5</v>
          </cell>
          <cell r="AV514">
            <v>800</v>
          </cell>
          <cell r="AW514">
            <v>0.3</v>
          </cell>
          <cell r="AX514">
            <v>0.2</v>
          </cell>
          <cell r="AY514">
            <v>0.15</v>
          </cell>
          <cell r="AZ514" t="str">
            <v>YES</v>
          </cell>
          <cell r="BA514">
            <v>20</v>
          </cell>
          <cell r="BB514">
            <v>5</v>
          </cell>
          <cell r="BC514">
            <v>2</v>
          </cell>
          <cell r="BD514">
            <v>3</v>
          </cell>
          <cell r="BE514">
            <v>0.56999999999999995</v>
          </cell>
        </row>
        <row r="515">
          <cell r="A515" t="str">
            <v>552845970800021967</v>
          </cell>
          <cell r="B515">
            <v>552845970</v>
          </cell>
          <cell r="C515" t="str">
            <v>PARAFUSO ESPECIAL</v>
          </cell>
          <cell r="D515" t="str">
            <v>FIRE/GSE</v>
          </cell>
          <cell r="E515">
            <v>5</v>
          </cell>
          <cell r="F515" t="str">
            <v>NO</v>
          </cell>
          <cell r="G515">
            <v>0.01</v>
          </cell>
          <cell r="H515" t="str">
            <v>Part Dump</v>
          </cell>
          <cell r="I515" t="str">
            <v>Galpão 9</v>
          </cell>
          <cell r="J515">
            <v>7.5</v>
          </cell>
          <cell r="K515" t="str">
            <v>ATIVO</v>
          </cell>
          <cell r="L515"/>
          <cell r="M515" t="str">
            <v>Capital Circulante</v>
          </cell>
          <cell r="N515" t="str">
            <v>Sourcing</v>
          </cell>
          <cell r="O515">
            <v>27951</v>
          </cell>
          <cell r="P515">
            <v>800021967</v>
          </cell>
          <cell r="Q515" t="str">
            <v>CISER</v>
          </cell>
          <cell r="R515" t="str">
            <v>Sarzedo</v>
          </cell>
          <cell r="S515" t="str">
            <v>MG</v>
          </cell>
          <cell r="T515" t="str">
            <v>Brasil</v>
          </cell>
          <cell r="U515">
            <v>1</v>
          </cell>
          <cell r="V515" t="str">
            <v>CISER-Sarzedo--MG-FCA-FIRE/GSE</v>
          </cell>
          <cell r="W515" t="str">
            <v>MG</v>
          </cell>
          <cell r="X515" t="str">
            <v>Brazil</v>
          </cell>
          <cell r="Y515" t="str">
            <v>Supplier from GEMAP</v>
          </cell>
          <cell r="Z515" t="str">
            <v>World Sourced Parts</v>
          </cell>
          <cell r="AA515">
            <v>1.35E-4</v>
          </cell>
          <cell r="AB515">
            <v>1.35E-4</v>
          </cell>
          <cell r="AC515">
            <v>0.05</v>
          </cell>
          <cell r="AD515">
            <v>0</v>
          </cell>
          <cell r="AE515">
            <v>7.1670926310989196E-3</v>
          </cell>
          <cell r="AF515" t="str">
            <v/>
          </cell>
          <cell r="AG515" t="str">
            <v>Elog F</v>
          </cell>
          <cell r="AH515" t="str">
            <v>T235</v>
          </cell>
          <cell r="AI515">
            <v>600</v>
          </cell>
          <cell r="AJ515" t="str">
            <v>Elog F</v>
          </cell>
          <cell r="AK515"/>
          <cell r="AL515"/>
          <cell r="AM515"/>
          <cell r="AN515" t="str">
            <v>T235</v>
          </cell>
          <cell r="AO515">
            <v>0.2</v>
          </cell>
          <cell r="AP515">
            <v>1</v>
          </cell>
          <cell r="AQ515">
            <v>4</v>
          </cell>
          <cell r="AR515">
            <v>14.2</v>
          </cell>
          <cell r="AS515">
            <v>4</v>
          </cell>
          <cell r="AT515">
            <v>24.200000000000003</v>
          </cell>
          <cell r="AU515">
            <v>5</v>
          </cell>
          <cell r="AV515">
            <v>600</v>
          </cell>
          <cell r="AW515">
            <v>0.3</v>
          </cell>
          <cell r="AX515">
            <v>0.2</v>
          </cell>
          <cell r="AY515">
            <v>0.15</v>
          </cell>
          <cell r="AZ515" t="str">
            <v>YES</v>
          </cell>
          <cell r="BA515">
            <v>20</v>
          </cell>
          <cell r="BB515">
            <v>5</v>
          </cell>
          <cell r="BC515">
            <v>2</v>
          </cell>
          <cell r="BD515">
            <v>3</v>
          </cell>
          <cell r="BE515">
            <v>0.56999999999999995</v>
          </cell>
        </row>
        <row r="516">
          <cell r="A516" t="str">
            <v>463507860800033930</v>
          </cell>
          <cell r="B516">
            <v>463507860</v>
          </cell>
          <cell r="C516" t="str">
            <v>PARAFUSO ESPECIAL</v>
          </cell>
          <cell r="D516" t="str">
            <v>FIRE/GSE</v>
          </cell>
          <cell r="E516">
            <v>1</v>
          </cell>
          <cell r="F516" t="str">
            <v>NO</v>
          </cell>
          <cell r="G516">
            <v>3.5999999999999997E-2</v>
          </cell>
          <cell r="H516" t="str">
            <v>Part Dump</v>
          </cell>
          <cell r="I516" t="str">
            <v>Galpão 9</v>
          </cell>
          <cell r="J516">
            <v>0</v>
          </cell>
          <cell r="K516" t="str">
            <v>ATIVO</v>
          </cell>
          <cell r="L516"/>
          <cell r="M516" t="str">
            <v>Capital Circulante</v>
          </cell>
          <cell r="N516" t="str">
            <v>Sourcing</v>
          </cell>
          <cell r="O516">
            <v>36019</v>
          </cell>
          <cell r="P516">
            <v>800033930</v>
          </cell>
          <cell r="Q516" t="str">
            <v>CONTINENTAL PAR</v>
          </cell>
          <cell r="R516" t="str">
            <v>Diadema</v>
          </cell>
          <cell r="S516" t="str">
            <v>SP</v>
          </cell>
          <cell r="T516" t="str">
            <v>Brasil</v>
          </cell>
          <cell r="U516">
            <v>1</v>
          </cell>
          <cell r="V516" t="str">
            <v>CONTINENTAL PAR-Diadema--SP-FCA-FIRE/GSE</v>
          </cell>
          <cell r="W516" t="str">
            <v>SP</v>
          </cell>
          <cell r="X516" t="str">
            <v>Brazil</v>
          </cell>
          <cell r="Y516" t="str">
            <v>Supplier from GEMAP</v>
          </cell>
          <cell r="Z516" t="str">
            <v>World Sourced Parts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 t="str">
            <v/>
          </cell>
          <cell r="AG516" t="str">
            <v>PFEP Validado Op</v>
          </cell>
          <cell r="AH516" t="str">
            <v>T103</v>
          </cell>
          <cell r="AI516">
            <v>1200</v>
          </cell>
          <cell r="AJ516" t="str">
            <v>PFEP Validado Op</v>
          </cell>
          <cell r="AK516"/>
          <cell r="AL516"/>
          <cell r="AM516"/>
          <cell r="AN516" t="str">
            <v>T103</v>
          </cell>
          <cell r="AO516">
            <v>0</v>
          </cell>
          <cell r="AP516">
            <v>1</v>
          </cell>
          <cell r="AQ516">
            <v>4</v>
          </cell>
          <cell r="AR516">
            <v>18</v>
          </cell>
          <cell r="AS516">
            <v>0</v>
          </cell>
          <cell r="AT516">
            <v>28</v>
          </cell>
          <cell r="AU516">
            <v>0</v>
          </cell>
          <cell r="AV516">
            <v>1200</v>
          </cell>
          <cell r="AW516">
            <v>0.3</v>
          </cell>
          <cell r="AX516">
            <v>0.2</v>
          </cell>
          <cell r="AY516">
            <v>0.15</v>
          </cell>
          <cell r="AZ516" t="str">
            <v>YES</v>
          </cell>
          <cell r="BA516">
            <v>20</v>
          </cell>
          <cell r="BB516">
            <v>2</v>
          </cell>
          <cell r="BC516">
            <v>2</v>
          </cell>
          <cell r="BD516">
            <v>3</v>
          </cell>
          <cell r="BE516">
            <v>5</v>
          </cell>
        </row>
        <row r="517">
          <cell r="A517" t="str">
            <v>552686720800033930</v>
          </cell>
          <cell r="B517">
            <v>552686720</v>
          </cell>
          <cell r="C517" t="str">
            <v>PARAFUSO ESPECIAL</v>
          </cell>
          <cell r="D517" t="str">
            <v>FIRE/GSE</v>
          </cell>
          <cell r="E517">
            <v>4</v>
          </cell>
          <cell r="F517" t="str">
            <v>NO</v>
          </cell>
          <cell r="G517">
            <v>3.1E-2</v>
          </cell>
          <cell r="H517" t="str">
            <v>Part Dump</v>
          </cell>
          <cell r="I517" t="str">
            <v>Galpão 9</v>
          </cell>
          <cell r="J517">
            <v>5500</v>
          </cell>
          <cell r="K517" t="str">
            <v>ATIVO</v>
          </cell>
          <cell r="L517"/>
          <cell r="M517" t="str">
            <v>Capital Circulante</v>
          </cell>
          <cell r="N517" t="str">
            <v>Sourcing</v>
          </cell>
          <cell r="O517">
            <v>36019</v>
          </cell>
          <cell r="P517">
            <v>800033930</v>
          </cell>
          <cell r="Q517" t="str">
            <v>CONTINENTAL PAR</v>
          </cell>
          <cell r="R517" t="str">
            <v>Diadema</v>
          </cell>
          <cell r="S517" t="str">
            <v>SP</v>
          </cell>
          <cell r="T517" t="str">
            <v>Brasil</v>
          </cell>
          <cell r="U517">
            <v>1</v>
          </cell>
          <cell r="V517" t="str">
            <v>CONTINENTAL PAR-Diadema--SP-FCA-FIRE/GSE</v>
          </cell>
          <cell r="W517" t="str">
            <v>SP</v>
          </cell>
          <cell r="X517" t="str">
            <v>Brazil</v>
          </cell>
          <cell r="Y517" t="str">
            <v>Supplier from GEMAP</v>
          </cell>
          <cell r="Z517" t="str">
            <v>World Sourced Parts</v>
          </cell>
          <cell r="AA517">
            <v>0.29699999999999999</v>
          </cell>
          <cell r="AB517">
            <v>0.29699999999999999</v>
          </cell>
          <cell r="AC517">
            <v>1.1000000000000001</v>
          </cell>
          <cell r="AD517">
            <v>0</v>
          </cell>
          <cell r="AE517">
            <v>0.35774153074027604</v>
          </cell>
          <cell r="AF517" t="str">
            <v/>
          </cell>
          <cell r="AG517" t="str">
            <v>Elog F</v>
          </cell>
          <cell r="AH517" t="str">
            <v>T103</v>
          </cell>
          <cell r="AI517">
            <v>250</v>
          </cell>
          <cell r="AJ517" t="str">
            <v>Elog F</v>
          </cell>
          <cell r="AK517"/>
          <cell r="AL517"/>
          <cell r="AM517"/>
          <cell r="AN517" t="str">
            <v>T103</v>
          </cell>
          <cell r="AO517">
            <v>4.4000000000000004</v>
          </cell>
          <cell r="AP517">
            <v>1</v>
          </cell>
          <cell r="AQ517">
            <v>4</v>
          </cell>
          <cell r="AR517">
            <v>18</v>
          </cell>
          <cell r="AS517">
            <v>97</v>
          </cell>
          <cell r="AT517">
            <v>28</v>
          </cell>
          <cell r="AU517">
            <v>124</v>
          </cell>
          <cell r="AV517">
            <v>250</v>
          </cell>
          <cell r="AW517">
            <v>0.3</v>
          </cell>
          <cell r="AX517">
            <v>0.2</v>
          </cell>
          <cell r="AY517">
            <v>0.15</v>
          </cell>
          <cell r="AZ517" t="str">
            <v>YES</v>
          </cell>
          <cell r="BA517">
            <v>20</v>
          </cell>
          <cell r="BB517">
            <v>2</v>
          </cell>
          <cell r="BC517">
            <v>2</v>
          </cell>
          <cell r="BD517">
            <v>3</v>
          </cell>
          <cell r="BE517">
            <v>5</v>
          </cell>
        </row>
        <row r="518">
          <cell r="A518" t="str">
            <v>463447260800006020</v>
          </cell>
          <cell r="B518">
            <v>463447260</v>
          </cell>
          <cell r="C518" t="str">
            <v>PARAFUSO ESPECIAL</v>
          </cell>
          <cell r="D518" t="str">
            <v>FIRE/GSE</v>
          </cell>
          <cell r="E518">
            <v>1</v>
          </cell>
          <cell r="F518" t="str">
            <v>NO</v>
          </cell>
          <cell r="G518">
            <v>4.2000000000000003E-2</v>
          </cell>
          <cell r="H518" t="str">
            <v>Part Dump</v>
          </cell>
          <cell r="I518" t="str">
            <v>Galpão 9</v>
          </cell>
          <cell r="J518">
            <v>0</v>
          </cell>
          <cell r="K518" t="str">
            <v>ATIVO</v>
          </cell>
          <cell r="L518"/>
          <cell r="M518" t="str">
            <v>Capital Circulante</v>
          </cell>
          <cell r="N518" t="str">
            <v>Sourcing</v>
          </cell>
          <cell r="O518">
            <v>40840</v>
          </cell>
          <cell r="P518">
            <v>800006020</v>
          </cell>
          <cell r="Q518" t="str">
            <v>METALURGICA HASSMANN</v>
          </cell>
          <cell r="R518" t="str">
            <v>Imigrante</v>
          </cell>
          <cell r="S518" t="str">
            <v>RS</v>
          </cell>
          <cell r="T518" t="str">
            <v>Brasil</v>
          </cell>
          <cell r="U518">
            <v>1</v>
          </cell>
          <cell r="V518" t="str">
            <v>METALURGICA HASSMANN-Imigrante--RS-FCA-FIRE/GSE</v>
          </cell>
          <cell r="W518" t="str">
            <v>RS</v>
          </cell>
          <cell r="X518" t="str">
            <v>Brazil</v>
          </cell>
          <cell r="Y518" t="str">
            <v>Supplier from GEMAP</v>
          </cell>
          <cell r="Z518" t="str">
            <v>World Sourced Parts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 t="str">
            <v/>
          </cell>
          <cell r="AG518" t="str">
            <v>Elog F</v>
          </cell>
          <cell r="AH518" t="str">
            <v>T107</v>
          </cell>
          <cell r="AI518">
            <v>150</v>
          </cell>
          <cell r="AJ518" t="str">
            <v>Elog F</v>
          </cell>
          <cell r="AK518"/>
          <cell r="AL518"/>
          <cell r="AM518"/>
          <cell r="AN518" t="str">
            <v>T107</v>
          </cell>
          <cell r="AO518">
            <v>0</v>
          </cell>
          <cell r="AP518">
            <v>1</v>
          </cell>
          <cell r="AQ518">
            <v>4</v>
          </cell>
          <cell r="AR518">
            <v>18</v>
          </cell>
          <cell r="AS518">
            <v>0</v>
          </cell>
          <cell r="AT518">
            <v>28</v>
          </cell>
          <cell r="AU518">
            <v>0</v>
          </cell>
          <cell r="AV518">
            <v>150</v>
          </cell>
          <cell r="AW518">
            <v>0.3</v>
          </cell>
          <cell r="AX518">
            <v>0.2</v>
          </cell>
          <cell r="AY518">
            <v>0.15</v>
          </cell>
          <cell r="AZ518" t="str">
            <v>YES</v>
          </cell>
          <cell r="BA518">
            <v>20</v>
          </cell>
          <cell r="BB518">
            <v>1</v>
          </cell>
          <cell r="BC518">
            <v>2</v>
          </cell>
          <cell r="BD518">
            <v>3</v>
          </cell>
          <cell r="BE518">
            <v>2.5</v>
          </cell>
        </row>
        <row r="519">
          <cell r="A519" t="str">
            <v>552584580800005687</v>
          </cell>
          <cell r="B519">
            <v>552584580</v>
          </cell>
          <cell r="C519" t="str">
            <v>PARAFUSO ESPECIAL  M8 X 1.25</v>
          </cell>
          <cell r="D519" t="str">
            <v>FIRE/GSE</v>
          </cell>
          <cell r="E519">
            <v>8</v>
          </cell>
          <cell r="F519" t="str">
            <v>NO</v>
          </cell>
          <cell r="G519">
            <v>1.4E-2</v>
          </cell>
          <cell r="H519" t="str">
            <v>Part Dump</v>
          </cell>
          <cell r="I519" t="str">
            <v>Galpão 9</v>
          </cell>
          <cell r="J519">
            <v>13200</v>
          </cell>
          <cell r="K519" t="str">
            <v>ATIVO</v>
          </cell>
          <cell r="L519"/>
          <cell r="M519" t="str">
            <v>Capital Circulante</v>
          </cell>
          <cell r="N519" t="str">
            <v>Sourcing</v>
          </cell>
          <cell r="O519">
            <v>19414</v>
          </cell>
          <cell r="P519">
            <v>800005687</v>
          </cell>
          <cell r="Q519" t="str">
            <v>ACUMENT</v>
          </cell>
          <cell r="R519" t="str">
            <v>Contagem</v>
          </cell>
          <cell r="S519" t="str">
            <v>MG</v>
          </cell>
          <cell r="T519" t="str">
            <v>Brasil</v>
          </cell>
          <cell r="U519">
            <v>1</v>
          </cell>
          <cell r="V519" t="str">
            <v>ACUMENT-Contagem--MG-FCA-FIRE/GSE</v>
          </cell>
          <cell r="W519" t="str">
            <v>MG</v>
          </cell>
          <cell r="X519" t="str">
            <v>Brazil</v>
          </cell>
          <cell r="Y519" t="str">
            <v>Supplier from GEMAP</v>
          </cell>
          <cell r="Z519" t="str">
            <v>World Sourced Parts</v>
          </cell>
          <cell r="AA519">
            <v>0.23760000000000001</v>
          </cell>
          <cell r="AB519">
            <v>0.23760000000000001</v>
          </cell>
          <cell r="AC519">
            <v>1.1000000000000001</v>
          </cell>
          <cell r="AD519">
            <v>0</v>
          </cell>
          <cell r="AE519">
            <v>0.23759999999999998</v>
          </cell>
          <cell r="AF519" t="str">
            <v/>
          </cell>
          <cell r="AG519" t="str">
            <v>Elog F</v>
          </cell>
          <cell r="AH519" t="str">
            <v>THXD</v>
          </cell>
          <cell r="AI519">
            <v>600</v>
          </cell>
          <cell r="AJ519" t="str">
            <v>Elog F</v>
          </cell>
          <cell r="AK519"/>
          <cell r="AL519"/>
          <cell r="AM519"/>
          <cell r="AN519" t="str">
            <v>THXD</v>
          </cell>
          <cell r="AO519">
            <v>4.4000000000000004</v>
          </cell>
          <cell r="AP519">
            <v>1</v>
          </cell>
          <cell r="AQ519">
            <v>4</v>
          </cell>
          <cell r="AR519">
            <v>14.2</v>
          </cell>
          <cell r="AS519">
            <v>81</v>
          </cell>
          <cell r="AT519">
            <v>24.200000000000003</v>
          </cell>
          <cell r="AU519">
            <v>107</v>
          </cell>
          <cell r="AV519">
            <v>600</v>
          </cell>
          <cell r="AW519">
            <v>0.3</v>
          </cell>
          <cell r="AX519">
            <v>0.2</v>
          </cell>
          <cell r="AY519">
            <v>0.15</v>
          </cell>
          <cell r="AZ519" t="str">
            <v>YES</v>
          </cell>
          <cell r="BA519">
            <v>20</v>
          </cell>
          <cell r="BB519">
            <v>5</v>
          </cell>
          <cell r="BC519">
            <v>2</v>
          </cell>
          <cell r="BD519">
            <v>3</v>
          </cell>
          <cell r="BE519">
            <v>2.5</v>
          </cell>
        </row>
        <row r="520">
          <cell r="A520" t="str">
            <v>463358590800000063</v>
          </cell>
          <cell r="B520">
            <v>463358590</v>
          </cell>
          <cell r="C520" t="str">
            <v>PARAFUSO ESPECIAL (FLEX PLATE)</v>
          </cell>
          <cell r="D520" t="str">
            <v>FIRE/GSE</v>
          </cell>
          <cell r="E520">
            <v>8</v>
          </cell>
          <cell r="F520" t="str">
            <v>NO</v>
          </cell>
          <cell r="G520">
            <v>1.4E-2</v>
          </cell>
          <cell r="H520" t="str">
            <v>Part Dump</v>
          </cell>
          <cell r="I520" t="str">
            <v>Galpão 9</v>
          </cell>
          <cell r="J520">
            <v>0</v>
          </cell>
          <cell r="K520" t="str">
            <v>ATIVO</v>
          </cell>
          <cell r="L520"/>
          <cell r="M520" t="str">
            <v>Capital Circulante</v>
          </cell>
          <cell r="N520" t="str">
            <v>Sourcing</v>
          </cell>
          <cell r="O520">
            <v>1251</v>
          </cell>
          <cell r="P520">
            <v>800000063</v>
          </cell>
          <cell r="Q520" t="str">
            <v>FIAT AUTO SPA</v>
          </cell>
          <cell r="R520" t="str">
            <v>Torino</v>
          </cell>
          <cell r="S520" t="str">
            <v>TO</v>
          </cell>
          <cell r="T520" t="str">
            <v>Italia</v>
          </cell>
          <cell r="U520">
            <v>1</v>
          </cell>
          <cell r="V520" t="str">
            <v>FIAT AUTO SPA-OUT-Italia-OUT-FIRE/GSE</v>
          </cell>
          <cell r="W520" t="str">
            <v>OUT</v>
          </cell>
          <cell r="X520" t="str">
            <v>Outside of Brazil</v>
          </cell>
          <cell r="Y520" t="str">
            <v>Supplier from GEMAP</v>
          </cell>
          <cell r="Z520" t="str">
            <v>World Sourced Parts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 t="str">
            <v/>
          </cell>
          <cell r="AG520" t="str">
            <v>Elog</v>
          </cell>
          <cell r="AH520" t="str">
            <v>T235</v>
          </cell>
          <cell r="AI520">
            <v>400</v>
          </cell>
          <cell r="AJ520" t="str">
            <v>Elog</v>
          </cell>
          <cell r="AK520"/>
          <cell r="AL520"/>
          <cell r="AM520"/>
          <cell r="AN520" t="str">
            <v>T235</v>
          </cell>
          <cell r="AO520">
            <v>0</v>
          </cell>
          <cell r="AP520">
            <v>1</v>
          </cell>
          <cell r="AQ520">
            <v>4</v>
          </cell>
          <cell r="AR520">
            <v>0</v>
          </cell>
          <cell r="AS520" t="b">
            <v>0</v>
          </cell>
          <cell r="AT520">
            <v>0</v>
          </cell>
          <cell r="AU520" t="b">
            <v>0</v>
          </cell>
          <cell r="AV520">
            <v>400</v>
          </cell>
          <cell r="AW520">
            <v>0.3</v>
          </cell>
          <cell r="AX520">
            <v>0.2</v>
          </cell>
          <cell r="AY520">
            <v>0.15</v>
          </cell>
          <cell r="AZ520" t="str">
            <v>YES</v>
          </cell>
          <cell r="BA520">
            <v>20</v>
          </cell>
          <cell r="BB520">
            <v>5</v>
          </cell>
          <cell r="BC520">
            <v>2</v>
          </cell>
          <cell r="BD520">
            <v>3</v>
          </cell>
          <cell r="BE520">
            <v>0.56999999999999995</v>
          </cell>
        </row>
        <row r="521">
          <cell r="A521" t="str">
            <v>463411550800021967</v>
          </cell>
          <cell r="B521">
            <v>463411550</v>
          </cell>
          <cell r="C521" t="str">
            <v>PARAFUSO ESPECIAL EGR M6 X 20</v>
          </cell>
          <cell r="D521" t="str">
            <v>FIRE/GSE</v>
          </cell>
          <cell r="E521">
            <v>5</v>
          </cell>
          <cell r="F521" t="str">
            <v>NO</v>
          </cell>
          <cell r="G521">
            <v>1.0999999999999999E-2</v>
          </cell>
          <cell r="H521" t="str">
            <v>Part Dump</v>
          </cell>
          <cell r="I521" t="str">
            <v>Galpão 9</v>
          </cell>
          <cell r="J521">
            <v>0</v>
          </cell>
          <cell r="K521" t="str">
            <v>ATIVO</v>
          </cell>
          <cell r="L521"/>
          <cell r="M521" t="str">
            <v>Capital Circulante</v>
          </cell>
          <cell r="N521" t="str">
            <v>Sourcing</v>
          </cell>
          <cell r="O521">
            <v>27951</v>
          </cell>
          <cell r="P521">
            <v>800021967</v>
          </cell>
          <cell r="Q521" t="str">
            <v>CISER</v>
          </cell>
          <cell r="R521" t="str">
            <v>Sarzedo</v>
          </cell>
          <cell r="S521" t="str">
            <v>MG</v>
          </cell>
          <cell r="T521" t="str">
            <v>Brasil</v>
          </cell>
          <cell r="U521">
            <v>1</v>
          </cell>
          <cell r="V521" t="str">
            <v>CISER-Sarzedo--MG-FCA-FIRE/GSE</v>
          </cell>
          <cell r="W521" t="str">
            <v>MG</v>
          </cell>
          <cell r="X521" t="str">
            <v>Brazil</v>
          </cell>
          <cell r="Y521" t="str">
            <v>Supplier from GEMAP</v>
          </cell>
          <cell r="Z521" t="str">
            <v>World Sourced Parts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 t="str">
            <v/>
          </cell>
          <cell r="AG521" t="str">
            <v>Elog F</v>
          </cell>
          <cell r="AH521" t="str">
            <v>THNV</v>
          </cell>
          <cell r="AI521">
            <v>1100</v>
          </cell>
          <cell r="AJ521" t="str">
            <v>Elog F</v>
          </cell>
          <cell r="AK521"/>
          <cell r="AL521"/>
          <cell r="AM521"/>
          <cell r="AN521" t="str">
            <v>THNV</v>
          </cell>
          <cell r="AO521">
            <v>0</v>
          </cell>
          <cell r="AP521">
            <v>1</v>
          </cell>
          <cell r="AQ521">
            <v>4</v>
          </cell>
          <cell r="AR521">
            <v>14.2</v>
          </cell>
          <cell r="AS521">
            <v>0</v>
          </cell>
          <cell r="AT521">
            <v>24.200000000000003</v>
          </cell>
          <cell r="AU521">
            <v>0</v>
          </cell>
          <cell r="AV521">
            <v>1100</v>
          </cell>
          <cell r="AW521">
            <v>0.4</v>
          </cell>
          <cell r="AX521">
            <v>0.3</v>
          </cell>
          <cell r="AY521">
            <v>0.15</v>
          </cell>
          <cell r="AZ521" t="str">
            <v>YES</v>
          </cell>
          <cell r="BA521">
            <v>10</v>
          </cell>
          <cell r="BB521">
            <v>2</v>
          </cell>
          <cell r="BC521">
            <v>2</v>
          </cell>
          <cell r="BD521">
            <v>3</v>
          </cell>
          <cell r="BE521">
            <v>3.5</v>
          </cell>
        </row>
        <row r="522">
          <cell r="A522" t="str">
            <v>552679970800033930</v>
          </cell>
          <cell r="B522">
            <v>552679970</v>
          </cell>
          <cell r="C522" t="str">
            <v>PARAFUSO ESPECIAL FLANGEADO</v>
          </cell>
          <cell r="D522" t="str">
            <v>FIRE/GSE</v>
          </cell>
          <cell r="E522">
            <v>3</v>
          </cell>
          <cell r="F522" t="str">
            <v>NO</v>
          </cell>
          <cell r="G522">
            <v>8.0000000000000002E-3</v>
          </cell>
          <cell r="H522" t="str">
            <v>Part Dump</v>
          </cell>
          <cell r="I522" t="str">
            <v>Galpão 9</v>
          </cell>
          <cell r="J522">
            <v>4800</v>
          </cell>
          <cell r="K522" t="str">
            <v>ATIVO</v>
          </cell>
          <cell r="L522"/>
          <cell r="M522" t="str">
            <v>Capital Circulante</v>
          </cell>
          <cell r="N522" t="str">
            <v>Sourcing</v>
          </cell>
          <cell r="O522">
            <v>36019</v>
          </cell>
          <cell r="P522">
            <v>800033930</v>
          </cell>
          <cell r="Q522" t="str">
            <v>CONTINENTAL PAR</v>
          </cell>
          <cell r="R522" t="str">
            <v>Diadema</v>
          </cell>
          <cell r="S522" t="str">
            <v>SP</v>
          </cell>
          <cell r="T522" t="str">
            <v>Brasil</v>
          </cell>
          <cell r="U522">
            <v>1</v>
          </cell>
          <cell r="V522" t="str">
            <v>CONTINENTAL PAR-Diadema--SP-FCA-FIRE/GSE</v>
          </cell>
          <cell r="W522" t="str">
            <v>SP</v>
          </cell>
          <cell r="X522" t="str">
            <v>Brazil</v>
          </cell>
          <cell r="Y522" t="str">
            <v>Supplier from GEMAP</v>
          </cell>
          <cell r="Z522" t="str">
            <v>World Sourced Parts</v>
          </cell>
          <cell r="AA522">
            <v>6.4799999999999983E-2</v>
          </cell>
          <cell r="AB522">
            <v>6.4799999999999983E-2</v>
          </cell>
          <cell r="AC522">
            <v>0.25</v>
          </cell>
          <cell r="AD522">
            <v>0</v>
          </cell>
          <cell r="AE522">
            <v>7.8052697616060207E-2</v>
          </cell>
          <cell r="AF522" t="str">
            <v/>
          </cell>
          <cell r="AG522" t="str">
            <v>Elog F</v>
          </cell>
          <cell r="AH522" t="str">
            <v>T103</v>
          </cell>
          <cell r="AI522">
            <v>1000</v>
          </cell>
          <cell r="AJ522" t="str">
            <v>Elog F</v>
          </cell>
          <cell r="AK522"/>
          <cell r="AL522"/>
          <cell r="AM522"/>
          <cell r="AN522" t="str">
            <v>T103</v>
          </cell>
          <cell r="AO522">
            <v>1</v>
          </cell>
          <cell r="AP522">
            <v>1</v>
          </cell>
          <cell r="AQ522">
            <v>4</v>
          </cell>
          <cell r="AR522">
            <v>18</v>
          </cell>
          <cell r="AS522">
            <v>22</v>
          </cell>
          <cell r="AT522">
            <v>28</v>
          </cell>
          <cell r="AU522">
            <v>28</v>
          </cell>
          <cell r="AV522">
            <v>1000</v>
          </cell>
          <cell r="AW522">
            <v>0.3</v>
          </cell>
          <cell r="AX522">
            <v>0.2</v>
          </cell>
          <cell r="AY522">
            <v>0.15</v>
          </cell>
          <cell r="AZ522" t="str">
            <v>YES</v>
          </cell>
          <cell r="BA522">
            <v>20</v>
          </cell>
          <cell r="BB522">
            <v>2</v>
          </cell>
          <cell r="BC522">
            <v>2</v>
          </cell>
          <cell r="BD522">
            <v>3</v>
          </cell>
          <cell r="BE522">
            <v>5</v>
          </cell>
        </row>
        <row r="523">
          <cell r="A523" t="str">
            <v>552581940800021967</v>
          </cell>
          <cell r="B523">
            <v>552581940</v>
          </cell>
          <cell r="C523" t="str">
            <v>PARAFUSO ESPECIAL M10 X 1.25</v>
          </cell>
          <cell r="D523" t="str">
            <v>FIRE/GSE</v>
          </cell>
          <cell r="E523">
            <v>2</v>
          </cell>
          <cell r="F523" t="str">
            <v>NO</v>
          </cell>
          <cell r="G523">
            <v>5.0000000000000001E-3</v>
          </cell>
          <cell r="H523" t="str">
            <v>Part Dump</v>
          </cell>
          <cell r="I523" t="str">
            <v>Galpão 9</v>
          </cell>
          <cell r="J523">
            <v>0</v>
          </cell>
          <cell r="K523" t="str">
            <v>ATIVO</v>
          </cell>
          <cell r="L523"/>
          <cell r="M523" t="str">
            <v>Capital Circulante</v>
          </cell>
          <cell r="N523" t="str">
            <v>Sourcing</v>
          </cell>
          <cell r="O523">
            <v>27951</v>
          </cell>
          <cell r="P523">
            <v>800021967</v>
          </cell>
          <cell r="Q523" t="str">
            <v>CISER</v>
          </cell>
          <cell r="R523" t="str">
            <v>Sarzedo</v>
          </cell>
          <cell r="S523" t="str">
            <v>MG</v>
          </cell>
          <cell r="T523" t="str">
            <v>Brasil</v>
          </cell>
          <cell r="U523">
            <v>1</v>
          </cell>
          <cell r="V523" t="str">
            <v>CISER-Sarzedo--MG-FCA-FIRE/GSE</v>
          </cell>
          <cell r="W523" t="str">
            <v>MG</v>
          </cell>
          <cell r="X523" t="str">
            <v>Brazil</v>
          </cell>
          <cell r="Y523" t="str">
            <v>Supplier from GEMAP</v>
          </cell>
          <cell r="Z523" t="str">
            <v>World Sourced Parts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 t="str">
            <v/>
          </cell>
          <cell r="AG523" t="str">
            <v>Elog F</v>
          </cell>
          <cell r="AH523" t="str">
            <v>THNV</v>
          </cell>
          <cell r="AI523">
            <v>200</v>
          </cell>
          <cell r="AJ523" t="str">
            <v>Elog F</v>
          </cell>
          <cell r="AK523"/>
          <cell r="AL523"/>
          <cell r="AM523"/>
          <cell r="AN523" t="str">
            <v>THNV</v>
          </cell>
          <cell r="AO523">
            <v>0</v>
          </cell>
          <cell r="AP523">
            <v>1</v>
          </cell>
          <cell r="AQ523">
            <v>4</v>
          </cell>
          <cell r="AR523">
            <v>14.2</v>
          </cell>
          <cell r="AS523">
            <v>0</v>
          </cell>
          <cell r="AT523">
            <v>24.200000000000003</v>
          </cell>
          <cell r="AU523">
            <v>0</v>
          </cell>
          <cell r="AV523">
            <v>200</v>
          </cell>
          <cell r="AW523">
            <v>0.4</v>
          </cell>
          <cell r="AX523">
            <v>0.3</v>
          </cell>
          <cell r="AY523">
            <v>0.15</v>
          </cell>
          <cell r="AZ523" t="str">
            <v>YES</v>
          </cell>
          <cell r="BA523">
            <v>10</v>
          </cell>
          <cell r="BB523">
            <v>2</v>
          </cell>
          <cell r="BC523">
            <v>2</v>
          </cell>
          <cell r="BD523">
            <v>3</v>
          </cell>
          <cell r="BE523">
            <v>3.5</v>
          </cell>
        </row>
        <row r="524">
          <cell r="A524" t="str">
            <v>552709810800005687</v>
          </cell>
          <cell r="B524">
            <v>552709810</v>
          </cell>
          <cell r="C524" t="str">
            <v>PARAFUSO ESPECIAL M10 X 1.5</v>
          </cell>
          <cell r="D524" t="str">
            <v>FIRE/GSE</v>
          </cell>
          <cell r="E524">
            <v>10</v>
          </cell>
          <cell r="F524" t="str">
            <v>NO</v>
          </cell>
          <cell r="G524">
            <v>6.3E-2</v>
          </cell>
          <cell r="H524" t="str">
            <v>Part Dump</v>
          </cell>
          <cell r="I524" t="str">
            <v>Galpão 9 (Usinagem)</v>
          </cell>
          <cell r="J524">
            <v>0</v>
          </cell>
          <cell r="K524" t="str">
            <v>ATIVO</v>
          </cell>
          <cell r="L524" t="str">
            <v>X</v>
          </cell>
          <cell r="M524" t="str">
            <v>Capital Circulante</v>
          </cell>
          <cell r="N524" t="str">
            <v>Sourcing</v>
          </cell>
          <cell r="O524">
            <v>19414</v>
          </cell>
          <cell r="P524">
            <v>800005687</v>
          </cell>
          <cell r="Q524" t="str">
            <v>ACUMENT</v>
          </cell>
          <cell r="R524" t="str">
            <v>Contagem</v>
          </cell>
          <cell r="S524" t="str">
            <v>MG</v>
          </cell>
          <cell r="T524" t="str">
            <v>Brasil</v>
          </cell>
          <cell r="U524">
            <v>1</v>
          </cell>
          <cell r="V524" t="str">
            <v>ACUMENT-Contagem--MG-FCA-FIRE/GSE</v>
          </cell>
          <cell r="W524" t="str">
            <v>MG</v>
          </cell>
          <cell r="X524" t="str">
            <v>Brazil</v>
          </cell>
          <cell r="Y524" t="str">
            <v>Supplier from GEMAP</v>
          </cell>
          <cell r="Z524" t="str">
            <v>World Sourced Parts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 t="str">
            <v/>
          </cell>
          <cell r="AG524" t="str">
            <v>Elog F</v>
          </cell>
          <cell r="AH524" t="str">
            <v>THXD</v>
          </cell>
          <cell r="AI524">
            <v>100</v>
          </cell>
          <cell r="AJ524" t="str">
            <v>Elog F</v>
          </cell>
          <cell r="AK524"/>
          <cell r="AL524"/>
          <cell r="AM524"/>
          <cell r="AN524" t="str">
            <v>THXD</v>
          </cell>
          <cell r="AO524">
            <v>0</v>
          </cell>
          <cell r="AP524">
            <v>1</v>
          </cell>
          <cell r="AQ524">
            <v>4</v>
          </cell>
          <cell r="AR524">
            <v>14.2</v>
          </cell>
          <cell r="AS524">
            <v>0</v>
          </cell>
          <cell r="AT524">
            <v>24.200000000000003</v>
          </cell>
          <cell r="AU524">
            <v>0</v>
          </cell>
          <cell r="AV524">
            <v>100</v>
          </cell>
          <cell r="AW524">
            <v>0.3</v>
          </cell>
          <cell r="AX524">
            <v>0.2</v>
          </cell>
          <cell r="AY524">
            <v>0.15</v>
          </cell>
          <cell r="AZ524" t="str">
            <v>YES</v>
          </cell>
          <cell r="BA524">
            <v>20</v>
          </cell>
          <cell r="BB524">
            <v>5</v>
          </cell>
          <cell r="BC524">
            <v>2</v>
          </cell>
          <cell r="BD524">
            <v>3</v>
          </cell>
          <cell r="BE524">
            <v>2.5</v>
          </cell>
        </row>
        <row r="525">
          <cell r="A525" t="str">
            <v>552819860800005687</v>
          </cell>
          <cell r="B525">
            <v>552819860</v>
          </cell>
          <cell r="C525" t="str">
            <v>PARAFUSO ESPECIAL M10 X 1.5</v>
          </cell>
          <cell r="D525" t="str">
            <v>FIRE/GSE</v>
          </cell>
          <cell r="E525">
            <v>10</v>
          </cell>
          <cell r="F525" t="str">
            <v>NO</v>
          </cell>
          <cell r="G525">
            <v>0.1</v>
          </cell>
          <cell r="H525" t="str">
            <v>RTM</v>
          </cell>
          <cell r="I525" t="str">
            <v>Galpão 9</v>
          </cell>
          <cell r="J525">
            <v>0</v>
          </cell>
          <cell r="K525" t="str">
            <v>ATIVO</v>
          </cell>
          <cell r="L525"/>
          <cell r="M525" t="str">
            <v>Capital Circulante</v>
          </cell>
          <cell r="N525" t="str">
            <v>Sourcing</v>
          </cell>
          <cell r="O525">
            <v>19414</v>
          </cell>
          <cell r="P525">
            <v>800005687</v>
          </cell>
          <cell r="Q525" t="str">
            <v>ACUMENT</v>
          </cell>
          <cell r="R525" t="str">
            <v>Contagem</v>
          </cell>
          <cell r="S525" t="str">
            <v>MG</v>
          </cell>
          <cell r="T525" t="str">
            <v>Brasil</v>
          </cell>
          <cell r="U525">
            <v>1</v>
          </cell>
          <cell r="V525" t="str">
            <v>ACUMENT-Contagem--MG-FCA-FIRE/GSE</v>
          </cell>
          <cell r="W525" t="str">
            <v>MG</v>
          </cell>
          <cell r="X525" t="str">
            <v>Brazil</v>
          </cell>
          <cell r="Y525" t="str">
            <v>Supplier from GEMAP</v>
          </cell>
          <cell r="Z525" t="str">
            <v>World Sourced Parts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 t="str">
            <v/>
          </cell>
          <cell r="AG525" t="str">
            <v>Elog F</v>
          </cell>
          <cell r="AH525" t="str">
            <v>THXD</v>
          </cell>
          <cell r="AI525">
            <v>50</v>
          </cell>
          <cell r="AJ525" t="str">
            <v>Elog F</v>
          </cell>
          <cell r="AK525"/>
          <cell r="AL525"/>
          <cell r="AM525"/>
          <cell r="AN525" t="str">
            <v>THXD</v>
          </cell>
          <cell r="AO525">
            <v>0</v>
          </cell>
          <cell r="AP525">
            <v>1</v>
          </cell>
          <cell r="AQ525">
            <v>4</v>
          </cell>
          <cell r="AR525">
            <v>14.2</v>
          </cell>
          <cell r="AS525">
            <v>0</v>
          </cell>
          <cell r="AT525">
            <v>24.200000000000003</v>
          </cell>
          <cell r="AU525">
            <v>0</v>
          </cell>
          <cell r="AV525">
            <v>50</v>
          </cell>
          <cell r="AW525">
            <v>0.3</v>
          </cell>
          <cell r="AX525">
            <v>0.2</v>
          </cell>
          <cell r="AY525">
            <v>0.15</v>
          </cell>
          <cell r="AZ525" t="str">
            <v>YES</v>
          </cell>
          <cell r="BA525">
            <v>20</v>
          </cell>
          <cell r="BB525">
            <v>5</v>
          </cell>
          <cell r="BC525">
            <v>2</v>
          </cell>
          <cell r="BD525">
            <v>3</v>
          </cell>
          <cell r="BE525">
            <v>2.5</v>
          </cell>
        </row>
        <row r="526">
          <cell r="A526" t="str">
            <v>464555000800005687</v>
          </cell>
          <cell r="B526">
            <v>464555000</v>
          </cell>
          <cell r="C526" t="str">
            <v>PARAFUSO ESPECIAL M11X1,25X27.</v>
          </cell>
          <cell r="D526" t="str">
            <v>MECA</v>
          </cell>
          <cell r="E526">
            <v>8</v>
          </cell>
          <cell r="F526" t="str">
            <v>NO</v>
          </cell>
          <cell r="G526">
            <v>3.5000000000000003E-2</v>
          </cell>
          <cell r="H526" t="str">
            <v>Part Dump</v>
          </cell>
          <cell r="I526" t="str">
            <v>Galpão 89</v>
          </cell>
          <cell r="J526">
            <v>36000</v>
          </cell>
          <cell r="K526" t="str">
            <v>ATIVO</v>
          </cell>
          <cell r="L526"/>
          <cell r="M526" t="str">
            <v>Capital Circulante</v>
          </cell>
          <cell r="N526" t="str">
            <v>Sourcing</v>
          </cell>
          <cell r="O526">
            <v>19414</v>
          </cell>
          <cell r="P526">
            <v>800005687</v>
          </cell>
          <cell r="Q526" t="str">
            <v>ACUMENT</v>
          </cell>
          <cell r="R526" t="str">
            <v>Contagem</v>
          </cell>
          <cell r="S526" t="str">
            <v>MG</v>
          </cell>
          <cell r="T526" t="str">
            <v>Brasil</v>
          </cell>
          <cell r="U526">
            <v>1</v>
          </cell>
          <cell r="V526" t="str">
            <v>ACUMENT-Contagem--MG-FCA-MECA</v>
          </cell>
          <cell r="W526" t="str">
            <v>MG</v>
          </cell>
          <cell r="X526" t="str">
            <v>Brazil</v>
          </cell>
          <cell r="Y526" t="str">
            <v>Supplier from GEMAP</v>
          </cell>
          <cell r="Z526" t="str">
            <v>World Sourced Parts</v>
          </cell>
          <cell r="AA526">
            <v>1.5552000000000001</v>
          </cell>
          <cell r="AB526">
            <v>1.5552000000000001</v>
          </cell>
          <cell r="AC526">
            <v>7.2</v>
          </cell>
          <cell r="AD526">
            <v>0</v>
          </cell>
          <cell r="AE526">
            <v>1.6053677419354839</v>
          </cell>
          <cell r="AF526" t="str">
            <v/>
          </cell>
          <cell r="AG526" t="str">
            <v>Elog F</v>
          </cell>
          <cell r="AH526" t="str">
            <v>P57</v>
          </cell>
          <cell r="AI526">
            <v>250</v>
          </cell>
          <cell r="AJ526" t="str">
            <v>Elog F</v>
          </cell>
          <cell r="AK526"/>
          <cell r="AL526"/>
          <cell r="AM526"/>
          <cell r="AN526" t="str">
            <v>P57</v>
          </cell>
          <cell r="AO526">
            <v>28.8</v>
          </cell>
          <cell r="AP526">
            <v>1</v>
          </cell>
          <cell r="AQ526">
            <v>4</v>
          </cell>
          <cell r="AR526">
            <v>14.2</v>
          </cell>
          <cell r="AS526">
            <v>525</v>
          </cell>
          <cell r="AT526">
            <v>24.200000000000003</v>
          </cell>
          <cell r="AU526">
            <v>697</v>
          </cell>
          <cell r="AV526">
            <v>250</v>
          </cell>
          <cell r="AW526">
            <v>0.3</v>
          </cell>
          <cell r="AX526">
            <v>0.2</v>
          </cell>
          <cell r="AY526">
            <v>0.15</v>
          </cell>
          <cell r="AZ526" t="str">
            <v>YES</v>
          </cell>
          <cell r="BA526">
            <v>20</v>
          </cell>
          <cell r="BB526">
            <v>5</v>
          </cell>
          <cell r="BC526">
            <v>2</v>
          </cell>
          <cell r="BD526">
            <v>3</v>
          </cell>
          <cell r="BE526">
            <v>2.5</v>
          </cell>
        </row>
        <row r="527">
          <cell r="A527" t="str">
            <v>552822210800000063</v>
          </cell>
          <cell r="B527">
            <v>552822210</v>
          </cell>
          <cell r="C527" t="str">
            <v>PARAFUSO ESPECIAL M12 X 1</v>
          </cell>
          <cell r="D527" t="str">
            <v>FIRE/GSE</v>
          </cell>
          <cell r="E527">
            <v>1</v>
          </cell>
          <cell r="F527" t="str">
            <v>NO</v>
          </cell>
          <cell r="G527">
            <v>0.05</v>
          </cell>
          <cell r="H527" t="str">
            <v>Part Dump</v>
          </cell>
          <cell r="I527" t="str">
            <v>Galpão 9</v>
          </cell>
          <cell r="J527">
            <v>0</v>
          </cell>
          <cell r="K527" t="str">
            <v>ATIVO</v>
          </cell>
          <cell r="L527"/>
          <cell r="M527" t="str">
            <v>Capital Circulante</v>
          </cell>
          <cell r="N527" t="str">
            <v>Sourcing</v>
          </cell>
          <cell r="O527">
            <v>1251</v>
          </cell>
          <cell r="P527">
            <v>800000063</v>
          </cell>
          <cell r="Q527" t="str">
            <v>FIAT AUTO SPA</v>
          </cell>
          <cell r="R527" t="str">
            <v>Torino</v>
          </cell>
          <cell r="S527" t="str">
            <v>TO</v>
          </cell>
          <cell r="T527" t="str">
            <v>Italia</v>
          </cell>
          <cell r="U527">
            <v>1</v>
          </cell>
          <cell r="V527" t="str">
            <v>FIAT AUTO SPA-OUT-Italia-OUT-FIRE/GSE</v>
          </cell>
          <cell r="W527" t="str">
            <v>OUT</v>
          </cell>
          <cell r="X527" t="str">
            <v>Outside of Brazil</v>
          </cell>
          <cell r="Y527" t="str">
            <v>Supplier from GEMAP</v>
          </cell>
          <cell r="Z527" t="str">
            <v>World Sourced Parts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 t="str">
            <v/>
          </cell>
          <cell r="AG527" t="str">
            <v>Elog</v>
          </cell>
          <cell r="AH527" t="str">
            <v>T235</v>
          </cell>
          <cell r="AI527">
            <v>75</v>
          </cell>
          <cell r="AJ527" t="str">
            <v>Elog</v>
          </cell>
          <cell r="AK527"/>
          <cell r="AL527"/>
          <cell r="AM527"/>
          <cell r="AN527" t="str">
            <v>T235</v>
          </cell>
          <cell r="AO527">
            <v>0</v>
          </cell>
          <cell r="AP527">
            <v>1</v>
          </cell>
          <cell r="AQ527">
            <v>4</v>
          </cell>
          <cell r="AR527">
            <v>0</v>
          </cell>
          <cell r="AS527" t="b">
            <v>0</v>
          </cell>
          <cell r="AT527">
            <v>0</v>
          </cell>
          <cell r="AU527" t="b">
            <v>0</v>
          </cell>
          <cell r="AV527">
            <v>75</v>
          </cell>
          <cell r="AW527">
            <v>0.3</v>
          </cell>
          <cell r="AX527">
            <v>0.2</v>
          </cell>
          <cell r="AY527">
            <v>0.15</v>
          </cell>
          <cell r="AZ527" t="str">
            <v>YES</v>
          </cell>
          <cell r="BA527">
            <v>20</v>
          </cell>
          <cell r="BB527">
            <v>5</v>
          </cell>
          <cell r="BC527">
            <v>2</v>
          </cell>
          <cell r="BD527">
            <v>3</v>
          </cell>
          <cell r="BE527">
            <v>0.56999999999999995</v>
          </cell>
        </row>
        <row r="528">
          <cell r="A528" t="str">
            <v>552679610800006020</v>
          </cell>
          <cell r="B528">
            <v>552679610</v>
          </cell>
          <cell r="C528" t="str">
            <v>PARAFUSO ESPECIAL M12X1</v>
          </cell>
          <cell r="D528" t="str">
            <v>FIRE/GSE</v>
          </cell>
          <cell r="E528">
            <v>1</v>
          </cell>
          <cell r="F528" t="str">
            <v>NO</v>
          </cell>
          <cell r="G528">
            <v>8.5000000000000006E-2</v>
          </cell>
          <cell r="H528" t="str">
            <v>Part Dump</v>
          </cell>
          <cell r="I528" t="str">
            <v>Galpão 9</v>
          </cell>
          <cell r="J528">
            <v>0</v>
          </cell>
          <cell r="K528" t="str">
            <v>ATIVO</v>
          </cell>
          <cell r="L528"/>
          <cell r="M528" t="str">
            <v>Capital Circulante</v>
          </cell>
          <cell r="N528" t="str">
            <v>Sourcing</v>
          </cell>
          <cell r="O528">
            <v>40840</v>
          </cell>
          <cell r="P528">
            <v>800006020</v>
          </cell>
          <cell r="Q528" t="str">
            <v>METALURGICA HASSMANN</v>
          </cell>
          <cell r="R528" t="str">
            <v>Imigrante</v>
          </cell>
          <cell r="S528" t="str">
            <v>RS</v>
          </cell>
          <cell r="T528" t="str">
            <v>Brasil</v>
          </cell>
          <cell r="U528">
            <v>1</v>
          </cell>
          <cell r="V528" t="str">
            <v>METALURGICA HASSMANN-Imigrante--RS-FCA-FIRE/GSE</v>
          </cell>
          <cell r="W528" t="str">
            <v>RS</v>
          </cell>
          <cell r="X528" t="str">
            <v>Brazil</v>
          </cell>
          <cell r="Y528" t="str">
            <v>Supplier from GEMAP</v>
          </cell>
          <cell r="Z528" t="str">
            <v>World Sourced Parts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 t="str">
            <v/>
          </cell>
          <cell r="AG528" t="str">
            <v>Elog F</v>
          </cell>
          <cell r="AH528" t="str">
            <v>T107</v>
          </cell>
          <cell r="AI528">
            <v>90</v>
          </cell>
          <cell r="AJ528" t="str">
            <v>Elog F</v>
          </cell>
          <cell r="AK528"/>
          <cell r="AL528"/>
          <cell r="AM528"/>
          <cell r="AN528" t="str">
            <v>T107</v>
          </cell>
          <cell r="AO528">
            <v>0</v>
          </cell>
          <cell r="AP528">
            <v>1</v>
          </cell>
          <cell r="AQ528">
            <v>4</v>
          </cell>
          <cell r="AR528">
            <v>18</v>
          </cell>
          <cell r="AS528">
            <v>0</v>
          </cell>
          <cell r="AT528">
            <v>28</v>
          </cell>
          <cell r="AU528">
            <v>0</v>
          </cell>
          <cell r="AV528">
            <v>90</v>
          </cell>
          <cell r="AW528">
            <v>0.3</v>
          </cell>
          <cell r="AX528">
            <v>0.2</v>
          </cell>
          <cell r="AY528">
            <v>0.15</v>
          </cell>
          <cell r="AZ528" t="str">
            <v>YES</v>
          </cell>
          <cell r="BA528">
            <v>20</v>
          </cell>
          <cell r="BB528">
            <v>1</v>
          </cell>
          <cell r="BC528">
            <v>2</v>
          </cell>
          <cell r="BD528">
            <v>3</v>
          </cell>
          <cell r="BE528">
            <v>2.5</v>
          </cell>
        </row>
        <row r="529">
          <cell r="A529" t="str">
            <v>552417610800000063</v>
          </cell>
          <cell r="B529">
            <v>552417610</v>
          </cell>
          <cell r="C529" t="str">
            <v>PARAFUSO ESPECIAL M14</v>
          </cell>
          <cell r="D529" t="str">
            <v>MECA</v>
          </cell>
          <cell r="E529">
            <v>1</v>
          </cell>
          <cell r="F529" t="str">
            <v>NO</v>
          </cell>
          <cell r="G529">
            <v>2.1999999999999999E-2</v>
          </cell>
          <cell r="H529" t="str">
            <v>Part Dump</v>
          </cell>
          <cell r="I529" t="str">
            <v>Galpão 9</v>
          </cell>
          <cell r="J529">
            <v>0</v>
          </cell>
          <cell r="K529" t="str">
            <v>ATIVO</v>
          </cell>
          <cell r="L529"/>
          <cell r="M529" t="str">
            <v>Capital Circulante</v>
          </cell>
          <cell r="N529" t="str">
            <v>Sourcing</v>
          </cell>
          <cell r="O529">
            <v>1251</v>
          </cell>
          <cell r="P529">
            <v>800000063</v>
          </cell>
          <cell r="Q529" t="str">
            <v>FIAT AUTO SPA</v>
          </cell>
          <cell r="R529" t="str">
            <v>Torino</v>
          </cell>
          <cell r="S529" t="str">
            <v>TO</v>
          </cell>
          <cell r="T529" t="str">
            <v>Italia</v>
          </cell>
          <cell r="U529">
            <v>1</v>
          </cell>
          <cell r="V529" t="str">
            <v>FIAT AUTO SPA-OUT-Italia-OUT-MECA</v>
          </cell>
          <cell r="W529" t="str">
            <v>OUT</v>
          </cell>
          <cell r="X529" t="str">
            <v>Outside of Brazil</v>
          </cell>
          <cell r="Y529" t="str">
            <v>Supplier from GEMAP</v>
          </cell>
          <cell r="Z529" t="str">
            <v>World Sourced Parts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 t="str">
            <v/>
          </cell>
          <cell r="AG529">
            <v>0</v>
          </cell>
          <cell r="AH529"/>
          <cell r="AI529"/>
          <cell r="AJ529"/>
          <cell r="AK529"/>
          <cell r="AL529"/>
          <cell r="AM529"/>
          <cell r="AN529">
            <v>0</v>
          </cell>
          <cell r="AO529">
            <v>0</v>
          </cell>
          <cell r="AP529">
            <v>1</v>
          </cell>
          <cell r="AQ529">
            <v>4</v>
          </cell>
          <cell r="AR529">
            <v>0</v>
          </cell>
          <cell r="AS529" t="b">
            <v>0</v>
          </cell>
          <cell r="AT529">
            <v>0</v>
          </cell>
          <cell r="AU529" t="b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 t="str">
            <v>NO</v>
          </cell>
          <cell r="BA529" t="str">
            <v/>
          </cell>
          <cell r="BB529" t="str">
            <v/>
          </cell>
          <cell r="BC529">
            <v>0</v>
          </cell>
          <cell r="BD529">
            <v>0</v>
          </cell>
          <cell r="BE529">
            <v>0</v>
          </cell>
        </row>
        <row r="530">
          <cell r="A530" t="str">
            <v>463384870800007743</v>
          </cell>
          <cell r="B530">
            <v>463384870</v>
          </cell>
          <cell r="C530" t="str">
            <v>PARAFUSO ESPECIAL M6</v>
          </cell>
          <cell r="D530" t="str">
            <v>FIRE/GSE</v>
          </cell>
          <cell r="E530">
            <v>1</v>
          </cell>
          <cell r="F530" t="str">
            <v>NO</v>
          </cell>
          <cell r="G530">
            <v>1.7000000000000001E-2</v>
          </cell>
          <cell r="H530" t="str">
            <v>Part Dump</v>
          </cell>
          <cell r="I530" t="str">
            <v>Galpão 9</v>
          </cell>
          <cell r="J530">
            <v>0</v>
          </cell>
          <cell r="K530" t="str">
            <v>ATIVO</v>
          </cell>
          <cell r="L530"/>
          <cell r="M530" t="str">
            <v>Capital Circulante</v>
          </cell>
          <cell r="N530" t="str">
            <v>Sourcing</v>
          </cell>
          <cell r="O530">
            <v>1302</v>
          </cell>
          <cell r="P530">
            <v>800007743</v>
          </cell>
          <cell r="Q530" t="str">
            <v>FIAT POLAND</v>
          </cell>
          <cell r="R530" t="str">
            <v>Bielsco B</v>
          </cell>
          <cell r="S530" t="str">
            <v>43</v>
          </cell>
          <cell r="T530" t="str">
            <v>Polonia</v>
          </cell>
          <cell r="U530">
            <v>0.01</v>
          </cell>
          <cell r="V530" t="str">
            <v>FIAT POLAND-OUT-Polonia-OUT-FIRE/GSE</v>
          </cell>
          <cell r="W530" t="str">
            <v>OUT</v>
          </cell>
          <cell r="X530" t="str">
            <v>Outside of Brazil</v>
          </cell>
          <cell r="Y530" t="str">
            <v>Supplier from GEMAP</v>
          </cell>
          <cell r="Z530" t="str">
            <v>World Sourced Parts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 t="str">
            <v/>
          </cell>
          <cell r="AG530" t="str">
            <v>Elog</v>
          </cell>
          <cell r="AH530" t="str">
            <v>T107</v>
          </cell>
          <cell r="AI530">
            <v>1000</v>
          </cell>
          <cell r="AJ530" t="str">
            <v>Elog</v>
          </cell>
          <cell r="AK530"/>
          <cell r="AL530"/>
          <cell r="AM530"/>
          <cell r="AN530" t="str">
            <v>T107</v>
          </cell>
          <cell r="AO530">
            <v>0</v>
          </cell>
          <cell r="AP530">
            <v>1</v>
          </cell>
          <cell r="AQ530">
            <v>4</v>
          </cell>
          <cell r="AR530">
            <v>0</v>
          </cell>
          <cell r="AS530" t="b">
            <v>0</v>
          </cell>
          <cell r="AT530">
            <v>0</v>
          </cell>
          <cell r="AU530" t="b">
            <v>0</v>
          </cell>
          <cell r="AV530">
            <v>1000</v>
          </cell>
          <cell r="AW530">
            <v>0.3</v>
          </cell>
          <cell r="AX530">
            <v>0.2</v>
          </cell>
          <cell r="AY530">
            <v>0.15</v>
          </cell>
          <cell r="AZ530" t="str">
            <v>YES</v>
          </cell>
          <cell r="BA530">
            <v>20</v>
          </cell>
          <cell r="BB530">
            <v>1</v>
          </cell>
          <cell r="BC530">
            <v>2</v>
          </cell>
          <cell r="BD530">
            <v>3</v>
          </cell>
          <cell r="BE530">
            <v>2.5</v>
          </cell>
        </row>
        <row r="531">
          <cell r="A531" t="str">
            <v>552836160800005687</v>
          </cell>
          <cell r="B531">
            <v>552836160</v>
          </cell>
          <cell r="C531" t="str">
            <v>PARAFUSO ESPECIAL M6</v>
          </cell>
          <cell r="D531" t="str">
            <v>FIRE/GSE</v>
          </cell>
          <cell r="E531">
            <v>13</v>
          </cell>
          <cell r="F531" t="str">
            <v>NO</v>
          </cell>
          <cell r="G531">
            <v>1.2999999999999999E-2</v>
          </cell>
          <cell r="H531" t="str">
            <v>Part Dump</v>
          </cell>
          <cell r="I531" t="str">
            <v>Galpão 9</v>
          </cell>
          <cell r="J531">
            <v>0</v>
          </cell>
          <cell r="K531" t="str">
            <v>ATIVO</v>
          </cell>
          <cell r="L531"/>
          <cell r="M531" t="str">
            <v>Capital Circulante</v>
          </cell>
          <cell r="N531" t="str">
            <v>Sourcing</v>
          </cell>
          <cell r="O531">
            <v>19414</v>
          </cell>
          <cell r="P531">
            <v>800005687</v>
          </cell>
          <cell r="Q531" t="str">
            <v>ACUMENT</v>
          </cell>
          <cell r="R531" t="str">
            <v>Contagem</v>
          </cell>
          <cell r="S531" t="str">
            <v>MG</v>
          </cell>
          <cell r="T531" t="str">
            <v>Brasil</v>
          </cell>
          <cell r="U531">
            <v>1</v>
          </cell>
          <cell r="V531" t="str">
            <v>ACUMENT-Contagem--MG-FCA-FIRE/GSE</v>
          </cell>
          <cell r="W531" t="str">
            <v>MG</v>
          </cell>
          <cell r="X531" t="str">
            <v>Brazil</v>
          </cell>
          <cell r="Y531" t="str">
            <v>Supplier from GEMAP</v>
          </cell>
          <cell r="Z531" t="str">
            <v>World Sourced Parts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 t="str">
            <v/>
          </cell>
          <cell r="AG531" t="str">
            <v>Similarity same part</v>
          </cell>
          <cell r="AH531" t="str">
            <v>THXD</v>
          </cell>
          <cell r="AI531">
            <v>1000</v>
          </cell>
          <cell r="AJ531" t="str">
            <v>Similarity same part</v>
          </cell>
          <cell r="AK531"/>
          <cell r="AL531"/>
          <cell r="AM531"/>
          <cell r="AN531" t="str">
            <v>THXD</v>
          </cell>
          <cell r="AO531">
            <v>0</v>
          </cell>
          <cell r="AP531">
            <v>1</v>
          </cell>
          <cell r="AQ531">
            <v>4</v>
          </cell>
          <cell r="AR531">
            <v>14.2</v>
          </cell>
          <cell r="AS531">
            <v>0</v>
          </cell>
          <cell r="AT531">
            <v>24.200000000000003</v>
          </cell>
          <cell r="AU531">
            <v>0</v>
          </cell>
          <cell r="AV531">
            <v>1000</v>
          </cell>
          <cell r="AW531">
            <v>0.3</v>
          </cell>
          <cell r="AX531">
            <v>0.2</v>
          </cell>
          <cell r="AY531">
            <v>0.15</v>
          </cell>
          <cell r="AZ531" t="str">
            <v>YES</v>
          </cell>
          <cell r="BA531">
            <v>20</v>
          </cell>
          <cell r="BB531">
            <v>5</v>
          </cell>
          <cell r="BC531">
            <v>2</v>
          </cell>
          <cell r="BD531">
            <v>3</v>
          </cell>
          <cell r="BE531">
            <v>2.5</v>
          </cell>
        </row>
        <row r="532">
          <cell r="A532" t="str">
            <v>463472570800033930</v>
          </cell>
          <cell r="B532">
            <v>463472570</v>
          </cell>
          <cell r="C532" t="str">
            <v>PARAFUSO ESPECIAL M6</v>
          </cell>
          <cell r="D532" t="str">
            <v>FIRE/GSE</v>
          </cell>
          <cell r="E532">
            <v>6</v>
          </cell>
          <cell r="F532" t="str">
            <v>NO</v>
          </cell>
          <cell r="G532">
            <v>6.0000000000000001E-3</v>
          </cell>
          <cell r="H532" t="str">
            <v>Part Dump</v>
          </cell>
          <cell r="I532" t="str">
            <v>Galpão 9</v>
          </cell>
          <cell r="J532">
            <v>0</v>
          </cell>
          <cell r="K532" t="str">
            <v>ATIVO</v>
          </cell>
          <cell r="L532"/>
          <cell r="M532" t="str">
            <v>Capital Circulante</v>
          </cell>
          <cell r="N532" t="str">
            <v>Sourcing</v>
          </cell>
          <cell r="O532">
            <v>36019</v>
          </cell>
          <cell r="P532">
            <v>800033930</v>
          </cell>
          <cell r="Q532" t="str">
            <v>CONTINENTAL PAR</v>
          </cell>
          <cell r="R532" t="str">
            <v>Diadema</v>
          </cell>
          <cell r="S532" t="str">
            <v>SP</v>
          </cell>
          <cell r="T532" t="str">
            <v>Brasil</v>
          </cell>
          <cell r="U532">
            <v>1</v>
          </cell>
          <cell r="V532" t="str">
            <v>CONTINENTAL PAR-Diadema--SP-FCA-FIRE/GSE</v>
          </cell>
          <cell r="W532" t="str">
            <v>SP</v>
          </cell>
          <cell r="X532" t="str">
            <v>Brazil</v>
          </cell>
          <cell r="Y532" t="str">
            <v>Supplier from GEMAP</v>
          </cell>
          <cell r="Z532" t="str">
            <v>World Sourced Parts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 t="str">
            <v/>
          </cell>
          <cell r="AG532" t="str">
            <v>Elog F</v>
          </cell>
          <cell r="AH532" t="str">
            <v>T103</v>
          </cell>
          <cell r="AI532">
            <v>1200</v>
          </cell>
          <cell r="AJ532" t="str">
            <v>Elog F</v>
          </cell>
          <cell r="AK532"/>
          <cell r="AL532"/>
          <cell r="AM532"/>
          <cell r="AN532" t="str">
            <v>T103</v>
          </cell>
          <cell r="AO532">
            <v>0</v>
          </cell>
          <cell r="AP532">
            <v>1</v>
          </cell>
          <cell r="AQ532">
            <v>4</v>
          </cell>
          <cell r="AR532">
            <v>18</v>
          </cell>
          <cell r="AS532">
            <v>0</v>
          </cell>
          <cell r="AT532">
            <v>28</v>
          </cell>
          <cell r="AU532">
            <v>0</v>
          </cell>
          <cell r="AV532">
            <v>1200</v>
          </cell>
          <cell r="AW532">
            <v>0.3</v>
          </cell>
          <cell r="AX532">
            <v>0.2</v>
          </cell>
          <cell r="AY532">
            <v>0.15</v>
          </cell>
          <cell r="AZ532" t="str">
            <v>YES</v>
          </cell>
          <cell r="BA532">
            <v>20</v>
          </cell>
          <cell r="BB532">
            <v>2</v>
          </cell>
          <cell r="BC532">
            <v>2</v>
          </cell>
          <cell r="BD532">
            <v>3</v>
          </cell>
          <cell r="BE532">
            <v>5</v>
          </cell>
        </row>
        <row r="533">
          <cell r="A533" t="str">
            <v>463375300800033930</v>
          </cell>
          <cell r="B533">
            <v>463375300</v>
          </cell>
          <cell r="C533" t="str">
            <v>PARAFUSO ESPECIAL M6 X 22</v>
          </cell>
          <cell r="D533" t="str">
            <v>FIRE/GSE</v>
          </cell>
          <cell r="E533">
            <v>1</v>
          </cell>
          <cell r="F533" t="str">
            <v>NO</v>
          </cell>
          <cell r="G533">
            <v>7.0000000000000001E-3</v>
          </cell>
          <cell r="H533" t="str">
            <v>Part Dump</v>
          </cell>
          <cell r="I533" t="str">
            <v>Galpão 9</v>
          </cell>
          <cell r="J533">
            <v>0</v>
          </cell>
          <cell r="K533" t="str">
            <v>ATIVO</v>
          </cell>
          <cell r="L533"/>
          <cell r="M533" t="str">
            <v>Capital Circulante</v>
          </cell>
          <cell r="N533" t="str">
            <v>Sourcing</v>
          </cell>
          <cell r="O533">
            <v>36019</v>
          </cell>
          <cell r="P533">
            <v>800033930</v>
          </cell>
          <cell r="Q533" t="str">
            <v>CONTINENTAL PAR</v>
          </cell>
          <cell r="R533" t="str">
            <v>Diadema</v>
          </cell>
          <cell r="S533" t="str">
            <v>SP</v>
          </cell>
          <cell r="T533" t="str">
            <v>Brasil</v>
          </cell>
          <cell r="U533">
            <v>1</v>
          </cell>
          <cell r="V533" t="str">
            <v>CONTINENTAL PAR-Diadema--SP-FCA-FIRE/GSE</v>
          </cell>
          <cell r="W533" t="str">
            <v>SP</v>
          </cell>
          <cell r="X533" t="str">
            <v>Brazil</v>
          </cell>
          <cell r="Y533" t="str">
            <v>Supplier from GEMAP</v>
          </cell>
          <cell r="Z533" t="str">
            <v>World Sourced Parts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 t="str">
            <v/>
          </cell>
          <cell r="AG533" t="str">
            <v>Elog F</v>
          </cell>
          <cell r="AH533" t="str">
            <v>T103</v>
          </cell>
          <cell r="AI533">
            <v>1000</v>
          </cell>
          <cell r="AJ533" t="str">
            <v>Elog F</v>
          </cell>
          <cell r="AK533"/>
          <cell r="AL533"/>
          <cell r="AM533"/>
          <cell r="AN533" t="str">
            <v>T103</v>
          </cell>
          <cell r="AO533">
            <v>0</v>
          </cell>
          <cell r="AP533">
            <v>1</v>
          </cell>
          <cell r="AQ533">
            <v>4</v>
          </cell>
          <cell r="AR533">
            <v>18</v>
          </cell>
          <cell r="AS533">
            <v>0</v>
          </cell>
          <cell r="AT533">
            <v>28</v>
          </cell>
          <cell r="AU533">
            <v>0</v>
          </cell>
          <cell r="AV533">
            <v>1000</v>
          </cell>
          <cell r="AW533">
            <v>0.3</v>
          </cell>
          <cell r="AX533">
            <v>0.2</v>
          </cell>
          <cell r="AY533">
            <v>0.15</v>
          </cell>
          <cell r="AZ533" t="str">
            <v>YES</v>
          </cell>
          <cell r="BA533">
            <v>20</v>
          </cell>
          <cell r="BB533">
            <v>2</v>
          </cell>
          <cell r="BC533">
            <v>2</v>
          </cell>
          <cell r="BD533">
            <v>3</v>
          </cell>
          <cell r="BE533">
            <v>5</v>
          </cell>
        </row>
        <row r="534">
          <cell r="A534" t="str">
            <v>552728620800033930</v>
          </cell>
          <cell r="B534">
            <v>552728620</v>
          </cell>
          <cell r="C534" t="str">
            <v>PARAFUSO ESPECIAL M6 X 22</v>
          </cell>
          <cell r="D534" t="str">
            <v>FIRE/GSE</v>
          </cell>
          <cell r="E534">
            <v>6</v>
          </cell>
          <cell r="F534" t="str">
            <v>NO</v>
          </cell>
          <cell r="G534">
            <v>8.0000000000000002E-3</v>
          </cell>
          <cell r="H534" t="str">
            <v>Part Dump</v>
          </cell>
          <cell r="I534" t="str">
            <v>Galpão 9</v>
          </cell>
          <cell r="J534">
            <v>9000</v>
          </cell>
          <cell r="K534" t="str">
            <v>ATIVO</v>
          </cell>
          <cell r="L534"/>
          <cell r="M534" t="str">
            <v>Capital Circulante</v>
          </cell>
          <cell r="N534" t="str">
            <v>Sourcing</v>
          </cell>
          <cell r="O534">
            <v>36019</v>
          </cell>
          <cell r="P534">
            <v>800033930</v>
          </cell>
          <cell r="Q534" t="str">
            <v>CONTINENTAL PAR</v>
          </cell>
          <cell r="R534" t="str">
            <v>Diadema</v>
          </cell>
          <cell r="S534" t="str">
            <v>SP</v>
          </cell>
          <cell r="T534" t="str">
            <v>Brasil</v>
          </cell>
          <cell r="U534">
            <v>1</v>
          </cell>
          <cell r="V534" t="str">
            <v>CONTINENTAL PAR-Diadema--SP-FCA-FIRE/GSE</v>
          </cell>
          <cell r="W534" t="str">
            <v>SP</v>
          </cell>
          <cell r="X534" t="str">
            <v>Brazil</v>
          </cell>
          <cell r="Y534" t="str">
            <v>Supplier from GEMAP</v>
          </cell>
          <cell r="Z534" t="str">
            <v>World Sourced Parts</v>
          </cell>
          <cell r="AA534">
            <v>0.12149999999999998</v>
          </cell>
          <cell r="AB534">
            <v>0.12149999999999998</v>
          </cell>
          <cell r="AC534">
            <v>0.45</v>
          </cell>
          <cell r="AD534">
            <v>0</v>
          </cell>
          <cell r="AE534">
            <v>0.14634880803011291</v>
          </cell>
          <cell r="AF534" t="str">
            <v/>
          </cell>
          <cell r="AG534" t="str">
            <v>Elog F</v>
          </cell>
          <cell r="AH534" t="str">
            <v>T103</v>
          </cell>
          <cell r="AI534">
            <v>1000</v>
          </cell>
          <cell r="AJ534" t="str">
            <v>Elog F</v>
          </cell>
          <cell r="AK534"/>
          <cell r="AL534"/>
          <cell r="AM534"/>
          <cell r="AN534" t="str">
            <v>T103</v>
          </cell>
          <cell r="AO534">
            <v>1.8</v>
          </cell>
          <cell r="AP534">
            <v>1</v>
          </cell>
          <cell r="AQ534">
            <v>4</v>
          </cell>
          <cell r="AR534">
            <v>18</v>
          </cell>
          <cell r="AS534">
            <v>40</v>
          </cell>
          <cell r="AT534">
            <v>28</v>
          </cell>
          <cell r="AU534">
            <v>51</v>
          </cell>
          <cell r="AV534">
            <v>1000</v>
          </cell>
          <cell r="AW534">
            <v>0.3</v>
          </cell>
          <cell r="AX534">
            <v>0.2</v>
          </cell>
          <cell r="AY534">
            <v>0.15</v>
          </cell>
          <cell r="AZ534" t="str">
            <v>YES</v>
          </cell>
          <cell r="BA534">
            <v>20</v>
          </cell>
          <cell r="BB534">
            <v>2</v>
          </cell>
          <cell r="BC534">
            <v>2</v>
          </cell>
          <cell r="BD534">
            <v>3</v>
          </cell>
          <cell r="BE534">
            <v>5</v>
          </cell>
        </row>
        <row r="535">
          <cell r="A535" t="str">
            <v>552731550800006020</v>
          </cell>
          <cell r="B535">
            <v>552731550</v>
          </cell>
          <cell r="C535" t="str">
            <v>PARAFUSO ESPECIAL M6 X 22</v>
          </cell>
          <cell r="D535" t="str">
            <v>FIRE/GSE</v>
          </cell>
          <cell r="E535">
            <v>4</v>
          </cell>
          <cell r="F535" t="str">
            <v>NO</v>
          </cell>
          <cell r="G535">
            <v>5.0000000000000001E-3</v>
          </cell>
          <cell r="H535" t="str">
            <v>Part Dump</v>
          </cell>
          <cell r="I535" t="str">
            <v>Galpão 9</v>
          </cell>
          <cell r="J535">
            <v>0</v>
          </cell>
          <cell r="K535" t="str">
            <v>ATIVO</v>
          </cell>
          <cell r="L535"/>
          <cell r="M535" t="str">
            <v>Capital Circulante</v>
          </cell>
          <cell r="N535" t="str">
            <v>Sourcing</v>
          </cell>
          <cell r="O535">
            <v>40840</v>
          </cell>
          <cell r="P535">
            <v>800006020</v>
          </cell>
          <cell r="Q535" t="str">
            <v>METALURGICA HASSMANN</v>
          </cell>
          <cell r="R535" t="str">
            <v>Imigrante</v>
          </cell>
          <cell r="S535" t="str">
            <v>RS</v>
          </cell>
          <cell r="T535" t="str">
            <v>Brasil</v>
          </cell>
          <cell r="U535">
            <v>1</v>
          </cell>
          <cell r="V535" t="str">
            <v>METALURGICA HASSMANN-Imigrante--RS-FCA-FIRE/GSE</v>
          </cell>
          <cell r="W535" t="str">
            <v>RS</v>
          </cell>
          <cell r="X535" t="str">
            <v>Brazil</v>
          </cell>
          <cell r="Y535" t="str">
            <v>Supplier from GEMAP</v>
          </cell>
          <cell r="Z535" t="str">
            <v>World Sourced Parts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 t="str">
            <v/>
          </cell>
          <cell r="AG535" t="str">
            <v>Elog F</v>
          </cell>
          <cell r="AH535" t="str">
            <v>T107</v>
          </cell>
          <cell r="AI535">
            <v>1000</v>
          </cell>
          <cell r="AJ535" t="str">
            <v>Elog F</v>
          </cell>
          <cell r="AK535"/>
          <cell r="AL535"/>
          <cell r="AM535"/>
          <cell r="AN535" t="str">
            <v>T107</v>
          </cell>
          <cell r="AO535">
            <v>0</v>
          </cell>
          <cell r="AP535">
            <v>1</v>
          </cell>
          <cell r="AQ535">
            <v>4</v>
          </cell>
          <cell r="AR535">
            <v>18</v>
          </cell>
          <cell r="AS535">
            <v>0</v>
          </cell>
          <cell r="AT535">
            <v>28</v>
          </cell>
          <cell r="AU535">
            <v>0</v>
          </cell>
          <cell r="AV535">
            <v>1000</v>
          </cell>
          <cell r="AW535">
            <v>0.3</v>
          </cell>
          <cell r="AX535">
            <v>0.2</v>
          </cell>
          <cell r="AY535">
            <v>0.15</v>
          </cell>
          <cell r="AZ535" t="str">
            <v>YES</v>
          </cell>
          <cell r="BA535">
            <v>20</v>
          </cell>
          <cell r="BB535">
            <v>1</v>
          </cell>
          <cell r="BC535">
            <v>2</v>
          </cell>
          <cell r="BD535">
            <v>3</v>
          </cell>
          <cell r="BE535">
            <v>2.5</v>
          </cell>
        </row>
        <row r="536">
          <cell r="A536" t="str">
            <v>187505240800005687</v>
          </cell>
          <cell r="B536">
            <v>187505240</v>
          </cell>
          <cell r="C536" t="str">
            <v>PARAFUSO ESPECIAL M6 X 22MM</v>
          </cell>
          <cell r="D536" t="str">
            <v>FIRE/GSE</v>
          </cell>
          <cell r="E536">
            <v>3</v>
          </cell>
          <cell r="F536" t="str">
            <v>NO</v>
          </cell>
          <cell r="G536">
            <v>1.2E-2</v>
          </cell>
          <cell r="H536" t="str">
            <v>Part Dump</v>
          </cell>
          <cell r="I536" t="str">
            <v>Galpão 89</v>
          </cell>
          <cell r="J536">
            <v>3000</v>
          </cell>
          <cell r="K536" t="str">
            <v>ATIVO</v>
          </cell>
          <cell r="L536"/>
          <cell r="M536" t="str">
            <v>Capital Circulante</v>
          </cell>
          <cell r="N536" t="str">
            <v>Sourcing</v>
          </cell>
          <cell r="O536">
            <v>19414</v>
          </cell>
          <cell r="P536">
            <v>800005687</v>
          </cell>
          <cell r="Q536" t="str">
            <v>ACUMENT</v>
          </cell>
          <cell r="R536" t="str">
            <v>Contagem</v>
          </cell>
          <cell r="S536" t="str">
            <v>MG</v>
          </cell>
          <cell r="T536" t="str">
            <v>Brasil</v>
          </cell>
          <cell r="U536">
            <v>1</v>
          </cell>
          <cell r="V536" t="str">
            <v>ACUMENT-Contagem--MG-FCA-FIRE/GSE</v>
          </cell>
          <cell r="W536" t="str">
            <v>MG</v>
          </cell>
          <cell r="X536" t="str">
            <v>Brazil</v>
          </cell>
          <cell r="Y536" t="str">
            <v>Supplier from GEMAP</v>
          </cell>
          <cell r="Z536" t="str">
            <v>World Sourced Parts</v>
          </cell>
          <cell r="AA536">
            <v>3.2399999999999998E-2</v>
          </cell>
          <cell r="AB536">
            <v>3.2399999999999998E-2</v>
          </cell>
          <cell r="AC536">
            <v>0.15</v>
          </cell>
          <cell r="AD536">
            <v>0</v>
          </cell>
          <cell r="AE536">
            <v>3.2399999999999991E-2</v>
          </cell>
          <cell r="AF536" t="str">
            <v/>
          </cell>
          <cell r="AG536" t="str">
            <v>Elog F</v>
          </cell>
          <cell r="AH536" t="str">
            <v>THXD</v>
          </cell>
          <cell r="AI536">
            <v>1000</v>
          </cell>
          <cell r="AJ536" t="str">
            <v>Elog F</v>
          </cell>
          <cell r="AK536"/>
          <cell r="AL536"/>
          <cell r="AM536"/>
          <cell r="AN536" t="str">
            <v>THXD</v>
          </cell>
          <cell r="AO536">
            <v>0.6</v>
          </cell>
          <cell r="AP536">
            <v>1</v>
          </cell>
          <cell r="AQ536">
            <v>4</v>
          </cell>
          <cell r="AR536">
            <v>14.2</v>
          </cell>
          <cell r="AS536">
            <v>11</v>
          </cell>
          <cell r="AT536">
            <v>24.200000000000003</v>
          </cell>
          <cell r="AU536">
            <v>15</v>
          </cell>
          <cell r="AV536">
            <v>1000</v>
          </cell>
          <cell r="AW536">
            <v>0.3</v>
          </cell>
          <cell r="AX536">
            <v>0.2</v>
          </cell>
          <cell r="AY536">
            <v>0.15</v>
          </cell>
          <cell r="AZ536" t="str">
            <v>YES</v>
          </cell>
          <cell r="BA536">
            <v>20</v>
          </cell>
          <cell r="BB536">
            <v>5</v>
          </cell>
          <cell r="BC536">
            <v>2</v>
          </cell>
          <cell r="BD536">
            <v>3</v>
          </cell>
          <cell r="BE536">
            <v>2.5</v>
          </cell>
        </row>
        <row r="537">
          <cell r="A537" t="str">
            <v>552693200800033930</v>
          </cell>
          <cell r="B537">
            <v>552693200</v>
          </cell>
          <cell r="C537" t="str">
            <v>PARAFUSO ESPECIAL M6X22</v>
          </cell>
          <cell r="D537" t="str">
            <v>FIRE/GSE</v>
          </cell>
          <cell r="E537">
            <v>4</v>
          </cell>
          <cell r="F537" t="str">
            <v>NO</v>
          </cell>
          <cell r="G537">
            <v>1.0999999999999999E-2</v>
          </cell>
          <cell r="H537" t="str">
            <v>Part Dump</v>
          </cell>
          <cell r="I537" t="str">
            <v>Galpão 9</v>
          </cell>
          <cell r="J537">
            <v>6000</v>
          </cell>
          <cell r="K537" t="str">
            <v>ATIVO</v>
          </cell>
          <cell r="L537"/>
          <cell r="M537" t="str">
            <v>Capital Circulante</v>
          </cell>
          <cell r="N537" t="str">
            <v>Sourcing</v>
          </cell>
          <cell r="O537">
            <v>36019</v>
          </cell>
          <cell r="P537">
            <v>800033930</v>
          </cell>
          <cell r="Q537" t="str">
            <v>CONTINENTAL PAR</v>
          </cell>
          <cell r="R537" t="str">
            <v>Diadema</v>
          </cell>
          <cell r="S537" t="str">
            <v>SP</v>
          </cell>
          <cell r="T537" t="str">
            <v>Brasil</v>
          </cell>
          <cell r="U537">
            <v>1</v>
          </cell>
          <cell r="V537" t="str">
            <v>CONTINENTAL PAR-Diadema--SP-FCA-FIRE/GSE</v>
          </cell>
          <cell r="W537" t="str">
            <v>SP</v>
          </cell>
          <cell r="X537" t="str">
            <v>Brazil</v>
          </cell>
          <cell r="Y537" t="str">
            <v>Supplier from GEMAP</v>
          </cell>
          <cell r="Z537" t="str">
            <v>World Sourced Parts</v>
          </cell>
          <cell r="AA537">
            <v>0.10124999999999998</v>
          </cell>
          <cell r="AB537">
            <v>0.10124999999999998</v>
          </cell>
          <cell r="AC537">
            <v>0.4</v>
          </cell>
          <cell r="AD537">
            <v>0</v>
          </cell>
          <cell r="AE537">
            <v>0.1219573400250941</v>
          </cell>
          <cell r="AF537" t="str">
            <v/>
          </cell>
          <cell r="AG537" t="str">
            <v>Elog F</v>
          </cell>
          <cell r="AH537" t="str">
            <v>T103</v>
          </cell>
          <cell r="AI537">
            <v>800</v>
          </cell>
          <cell r="AJ537" t="str">
            <v>Elog F</v>
          </cell>
          <cell r="AK537"/>
          <cell r="AL537"/>
          <cell r="AM537"/>
          <cell r="AN537" t="str">
            <v>T103</v>
          </cell>
          <cell r="AO537">
            <v>1.6</v>
          </cell>
          <cell r="AP537">
            <v>1</v>
          </cell>
          <cell r="AQ537">
            <v>4</v>
          </cell>
          <cell r="AR537">
            <v>18</v>
          </cell>
          <cell r="AS537">
            <v>36</v>
          </cell>
          <cell r="AT537">
            <v>28</v>
          </cell>
          <cell r="AU537">
            <v>45</v>
          </cell>
          <cell r="AV537">
            <v>800</v>
          </cell>
          <cell r="AW537">
            <v>0.3</v>
          </cell>
          <cell r="AX537">
            <v>0.2</v>
          </cell>
          <cell r="AY537">
            <v>0.15</v>
          </cell>
          <cell r="AZ537" t="str">
            <v>YES</v>
          </cell>
          <cell r="BA537">
            <v>20</v>
          </cell>
          <cell r="BB537">
            <v>2</v>
          </cell>
          <cell r="BC537">
            <v>2</v>
          </cell>
          <cell r="BD537">
            <v>3</v>
          </cell>
          <cell r="BE537">
            <v>5</v>
          </cell>
        </row>
        <row r="538">
          <cell r="A538" t="str">
            <v>463535790800033930</v>
          </cell>
          <cell r="B538">
            <v>463535790</v>
          </cell>
          <cell r="C538" t="str">
            <v>PARAFUSO ESPECIAL M6x31</v>
          </cell>
          <cell r="D538" t="str">
            <v>FIRE/GSE</v>
          </cell>
          <cell r="E538">
            <v>7</v>
          </cell>
          <cell r="F538" t="str">
            <v>NO</v>
          </cell>
          <cell r="G538">
            <v>8.0000000000000002E-3</v>
          </cell>
          <cell r="H538" t="str">
            <v>Part Dump</v>
          </cell>
          <cell r="I538" t="str">
            <v>Galpão 9</v>
          </cell>
          <cell r="J538">
            <v>10500</v>
          </cell>
          <cell r="K538" t="str">
            <v>ATIVO</v>
          </cell>
          <cell r="L538"/>
          <cell r="M538" t="str">
            <v>Capital Circulante</v>
          </cell>
          <cell r="N538" t="str">
            <v>Sourcing</v>
          </cell>
          <cell r="O538">
            <v>36019</v>
          </cell>
          <cell r="P538">
            <v>800033930</v>
          </cell>
          <cell r="Q538" t="str">
            <v>CONTINENTAL PAR</v>
          </cell>
          <cell r="R538" t="str">
            <v>Diadema</v>
          </cell>
          <cell r="S538" t="str">
            <v>SP</v>
          </cell>
          <cell r="T538" t="str">
            <v>Brasil</v>
          </cell>
          <cell r="U538">
            <v>1</v>
          </cell>
          <cell r="V538" t="str">
            <v>CONTINENTAL PAR-Diadema--SP-FCA-FIRE/GSE</v>
          </cell>
          <cell r="W538" t="str">
            <v>SP</v>
          </cell>
          <cell r="X538" t="str">
            <v>Brazil</v>
          </cell>
          <cell r="Y538" t="str">
            <v>Supplier from GEMAP</v>
          </cell>
          <cell r="Z538" t="str">
            <v>World Sourced Parts</v>
          </cell>
          <cell r="AA538">
            <v>0.17718749999999997</v>
          </cell>
          <cell r="AB538">
            <v>0.17718749999999997</v>
          </cell>
          <cell r="AC538">
            <v>0.7</v>
          </cell>
          <cell r="AD538">
            <v>0</v>
          </cell>
          <cell r="AE538">
            <v>0.21342534504391467</v>
          </cell>
          <cell r="AF538" t="str">
            <v/>
          </cell>
          <cell r="AG538" t="str">
            <v>Similarity same part</v>
          </cell>
          <cell r="AH538" t="str">
            <v>T103</v>
          </cell>
          <cell r="AI538">
            <v>800</v>
          </cell>
          <cell r="AJ538" t="str">
            <v>Similarity same part</v>
          </cell>
          <cell r="AK538"/>
          <cell r="AL538"/>
          <cell r="AM538"/>
          <cell r="AN538" t="str">
            <v>T103</v>
          </cell>
          <cell r="AO538">
            <v>2.8</v>
          </cell>
          <cell r="AP538">
            <v>1</v>
          </cell>
          <cell r="AQ538">
            <v>4</v>
          </cell>
          <cell r="AR538">
            <v>18</v>
          </cell>
          <cell r="AS538">
            <v>62</v>
          </cell>
          <cell r="AT538">
            <v>28</v>
          </cell>
          <cell r="AU538">
            <v>79</v>
          </cell>
          <cell r="AV538">
            <v>800</v>
          </cell>
          <cell r="AW538">
            <v>0.3</v>
          </cell>
          <cell r="AX538">
            <v>0.2</v>
          </cell>
          <cell r="AY538">
            <v>0.15</v>
          </cell>
          <cell r="AZ538" t="str">
            <v>YES</v>
          </cell>
          <cell r="BA538">
            <v>20</v>
          </cell>
          <cell r="BB538">
            <v>2</v>
          </cell>
          <cell r="BC538">
            <v>2</v>
          </cell>
          <cell r="BD538">
            <v>3</v>
          </cell>
          <cell r="BE538">
            <v>5</v>
          </cell>
        </row>
        <row r="539">
          <cell r="A539" t="str">
            <v>463398780800021967</v>
          </cell>
          <cell r="B539">
            <v>463398780</v>
          </cell>
          <cell r="C539" t="str">
            <v>PARAFUSO ESPECIAL M6X46</v>
          </cell>
          <cell r="D539" t="str">
            <v>FIRE/GSE</v>
          </cell>
          <cell r="E539">
            <v>14</v>
          </cell>
          <cell r="F539" t="str">
            <v>NO</v>
          </cell>
          <cell r="G539">
            <v>1.4999999999999999E-2</v>
          </cell>
          <cell r="H539" t="str">
            <v>Part Dump</v>
          </cell>
          <cell r="I539" t="str">
            <v>Galpão 89</v>
          </cell>
          <cell r="J539">
            <v>8.5</v>
          </cell>
          <cell r="K539" t="str">
            <v>ATIVO</v>
          </cell>
          <cell r="L539"/>
          <cell r="M539" t="str">
            <v>Capital Circulante</v>
          </cell>
          <cell r="N539" t="str">
            <v>Sourcing</v>
          </cell>
          <cell r="O539">
            <v>27951</v>
          </cell>
          <cell r="P539">
            <v>800021967</v>
          </cell>
          <cell r="Q539" t="str">
            <v>CISER</v>
          </cell>
          <cell r="R539" t="str">
            <v>Sarzedo</v>
          </cell>
          <cell r="S539" t="str">
            <v>MG</v>
          </cell>
          <cell r="T539" t="str">
            <v>Brasil</v>
          </cell>
          <cell r="U539">
            <v>1</v>
          </cell>
          <cell r="V539" t="str">
            <v>CISER-Sarzedo--MG-FCA-FIRE/GSE</v>
          </cell>
          <cell r="W539" t="str">
            <v>MG</v>
          </cell>
          <cell r="X539" t="str">
            <v>Brazil</v>
          </cell>
          <cell r="Y539" t="str">
            <v>Supplier from GEMAP</v>
          </cell>
          <cell r="Z539" t="str">
            <v>World Sourced Parts</v>
          </cell>
          <cell r="AA539">
            <v>2.2949999999999999E-4</v>
          </cell>
          <cell r="AB539">
            <v>2.2949999999999999E-4</v>
          </cell>
          <cell r="AC539">
            <v>0.05</v>
          </cell>
          <cell r="AD539">
            <v>0</v>
          </cell>
          <cell r="AE539">
            <v>1.2184057472868163E-2</v>
          </cell>
          <cell r="AF539" t="str">
            <v/>
          </cell>
          <cell r="AG539" t="str">
            <v>Elog F</v>
          </cell>
          <cell r="AH539" t="str">
            <v>T235</v>
          </cell>
          <cell r="AI539">
            <v>400</v>
          </cell>
          <cell r="AJ539" t="str">
            <v>Elog F</v>
          </cell>
          <cell r="AK539"/>
          <cell r="AL539"/>
          <cell r="AM539"/>
          <cell r="AN539" t="str">
            <v>T235</v>
          </cell>
          <cell r="AO539">
            <v>0.2</v>
          </cell>
          <cell r="AP539">
            <v>1</v>
          </cell>
          <cell r="AQ539">
            <v>4</v>
          </cell>
          <cell r="AR539">
            <v>14.2</v>
          </cell>
          <cell r="AS539">
            <v>4</v>
          </cell>
          <cell r="AT539">
            <v>24.200000000000003</v>
          </cell>
          <cell r="AU539">
            <v>5</v>
          </cell>
          <cell r="AV539">
            <v>400</v>
          </cell>
          <cell r="AW539">
            <v>0.3</v>
          </cell>
          <cell r="AX539">
            <v>0.2</v>
          </cell>
          <cell r="AY539">
            <v>0.15</v>
          </cell>
          <cell r="AZ539" t="str">
            <v>YES</v>
          </cell>
          <cell r="BA539">
            <v>20</v>
          </cell>
          <cell r="BB539">
            <v>5</v>
          </cell>
          <cell r="BC539">
            <v>2</v>
          </cell>
          <cell r="BD539">
            <v>3</v>
          </cell>
          <cell r="BE539">
            <v>0.56999999999999995</v>
          </cell>
        </row>
        <row r="540">
          <cell r="A540" t="str">
            <v>552589360800033930</v>
          </cell>
          <cell r="B540">
            <v>552589360</v>
          </cell>
          <cell r="C540" t="str">
            <v>PARAFUSO ESPECIAL M8 X 1.25</v>
          </cell>
          <cell r="D540" t="str">
            <v>FIRE/GSE</v>
          </cell>
          <cell r="E540">
            <v>2</v>
          </cell>
          <cell r="F540" t="str">
            <v>NO</v>
          </cell>
          <cell r="G540">
            <v>3.6999999999999998E-2</v>
          </cell>
          <cell r="H540" t="str">
            <v>Part Dump</v>
          </cell>
          <cell r="I540" t="str">
            <v>Galpão 9</v>
          </cell>
          <cell r="J540">
            <v>0</v>
          </cell>
          <cell r="K540" t="str">
            <v>ATIVO</v>
          </cell>
          <cell r="L540"/>
          <cell r="M540" t="str">
            <v>Capital Circulante</v>
          </cell>
          <cell r="N540" t="str">
            <v>Sourcing</v>
          </cell>
          <cell r="O540">
            <v>36019</v>
          </cell>
          <cell r="P540">
            <v>800033930</v>
          </cell>
          <cell r="Q540" t="str">
            <v>CONTINENTAL PAR</v>
          </cell>
          <cell r="R540" t="str">
            <v>Diadema</v>
          </cell>
          <cell r="S540" t="str">
            <v>SP</v>
          </cell>
          <cell r="T540" t="str">
            <v>Brasil</v>
          </cell>
          <cell r="U540">
            <v>1</v>
          </cell>
          <cell r="V540" t="str">
            <v>CONTINENTAL PAR-Diadema--SP-FCA-FIRE/GSE</v>
          </cell>
          <cell r="W540" t="str">
            <v>SP</v>
          </cell>
          <cell r="X540" t="str">
            <v>Brazil</v>
          </cell>
          <cell r="Y540" t="str">
            <v>Supplier from GEMAP</v>
          </cell>
          <cell r="Z540" t="str">
            <v>World Sourced Parts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 t="str">
            <v/>
          </cell>
          <cell r="AG540" t="str">
            <v>Elog F</v>
          </cell>
          <cell r="AH540" t="str">
            <v>T103</v>
          </cell>
          <cell r="AI540">
            <v>300</v>
          </cell>
          <cell r="AJ540" t="str">
            <v>Elog F</v>
          </cell>
          <cell r="AK540"/>
          <cell r="AL540"/>
          <cell r="AM540"/>
          <cell r="AN540" t="str">
            <v>T103</v>
          </cell>
          <cell r="AO540">
            <v>0</v>
          </cell>
          <cell r="AP540">
            <v>1</v>
          </cell>
          <cell r="AQ540">
            <v>4</v>
          </cell>
          <cell r="AR540">
            <v>18</v>
          </cell>
          <cell r="AS540">
            <v>0</v>
          </cell>
          <cell r="AT540">
            <v>28</v>
          </cell>
          <cell r="AU540">
            <v>0</v>
          </cell>
          <cell r="AV540">
            <v>300</v>
          </cell>
          <cell r="AW540">
            <v>0.3</v>
          </cell>
          <cell r="AX540">
            <v>0.2</v>
          </cell>
          <cell r="AY540">
            <v>0.15</v>
          </cell>
          <cell r="AZ540" t="str">
            <v>YES</v>
          </cell>
          <cell r="BA540">
            <v>20</v>
          </cell>
          <cell r="BB540">
            <v>2</v>
          </cell>
          <cell r="BC540">
            <v>2</v>
          </cell>
          <cell r="BD540">
            <v>3</v>
          </cell>
          <cell r="BE540">
            <v>5</v>
          </cell>
        </row>
        <row r="541">
          <cell r="A541" t="str">
            <v>552677410800033930</v>
          </cell>
          <cell r="B541">
            <v>552677410</v>
          </cell>
          <cell r="C541" t="str">
            <v>PARAFUSO ESPECIAL M8 X 80 TORX</v>
          </cell>
          <cell r="D541" t="str">
            <v>FIRE/GSE</v>
          </cell>
          <cell r="E541">
            <v>2</v>
          </cell>
          <cell r="F541" t="str">
            <v>NO</v>
          </cell>
          <cell r="G541">
            <v>3.9E-2</v>
          </cell>
          <cell r="H541" t="str">
            <v>Part Dump</v>
          </cell>
          <cell r="I541" t="str">
            <v>Galpão 9</v>
          </cell>
          <cell r="J541">
            <v>2800</v>
          </cell>
          <cell r="K541" t="str">
            <v>ATIVO</v>
          </cell>
          <cell r="L541"/>
          <cell r="M541" t="str">
            <v>Capital Circulante</v>
          </cell>
          <cell r="N541" t="str">
            <v>Sourcing</v>
          </cell>
          <cell r="O541">
            <v>36019</v>
          </cell>
          <cell r="P541">
            <v>800033930</v>
          </cell>
          <cell r="Q541" t="str">
            <v>CONTINENTAL PAR</v>
          </cell>
          <cell r="R541" t="str">
            <v>Diadema</v>
          </cell>
          <cell r="S541" t="str">
            <v>SP</v>
          </cell>
          <cell r="T541" t="str">
            <v>Brasil</v>
          </cell>
          <cell r="U541">
            <v>1</v>
          </cell>
          <cell r="V541" t="str">
            <v>CONTINENTAL PAR-Diadema--SP-FCA-FIRE/GSE</v>
          </cell>
          <cell r="W541" t="str">
            <v>SP</v>
          </cell>
          <cell r="X541" t="str">
            <v>Brazil</v>
          </cell>
          <cell r="Y541" t="str">
            <v>Supplier from GEMAP</v>
          </cell>
          <cell r="Z541" t="str">
            <v>World Sourced Parts</v>
          </cell>
          <cell r="AA541">
            <v>0.1512</v>
          </cell>
          <cell r="AB541">
            <v>0.1512</v>
          </cell>
          <cell r="AC541">
            <v>0.6</v>
          </cell>
          <cell r="AD541">
            <v>0</v>
          </cell>
          <cell r="AE541">
            <v>0.18212296110414056</v>
          </cell>
          <cell r="AF541" t="str">
            <v/>
          </cell>
          <cell r="AG541" t="str">
            <v>Elog F</v>
          </cell>
          <cell r="AH541" t="str">
            <v>T103</v>
          </cell>
          <cell r="AI541">
            <v>250</v>
          </cell>
          <cell r="AJ541" t="str">
            <v>Elog F</v>
          </cell>
          <cell r="AK541"/>
          <cell r="AL541"/>
          <cell r="AM541"/>
          <cell r="AN541" t="str">
            <v>T103</v>
          </cell>
          <cell r="AO541">
            <v>2.4</v>
          </cell>
          <cell r="AP541">
            <v>1</v>
          </cell>
          <cell r="AQ541">
            <v>4</v>
          </cell>
          <cell r="AR541">
            <v>18</v>
          </cell>
          <cell r="AS541">
            <v>53</v>
          </cell>
          <cell r="AT541">
            <v>28</v>
          </cell>
          <cell r="AU541">
            <v>68</v>
          </cell>
          <cell r="AV541">
            <v>250</v>
          </cell>
          <cell r="AW541">
            <v>0.3</v>
          </cell>
          <cell r="AX541">
            <v>0.2</v>
          </cell>
          <cell r="AY541">
            <v>0.15</v>
          </cell>
          <cell r="AZ541" t="str">
            <v>YES</v>
          </cell>
          <cell r="BA541">
            <v>20</v>
          </cell>
          <cell r="BB541">
            <v>2</v>
          </cell>
          <cell r="BC541">
            <v>2</v>
          </cell>
          <cell r="BD541">
            <v>3</v>
          </cell>
          <cell r="BE541">
            <v>5</v>
          </cell>
        </row>
        <row r="542">
          <cell r="A542" t="str">
            <v>463415550800021967</v>
          </cell>
          <cell r="B542">
            <v>463415550</v>
          </cell>
          <cell r="C542" t="str">
            <v>PARAFUSO ESPECIAL TUBO EGR</v>
          </cell>
          <cell r="D542" t="str">
            <v>FIRE/GSE</v>
          </cell>
          <cell r="E542">
            <v>2</v>
          </cell>
          <cell r="F542" t="str">
            <v>NO</v>
          </cell>
          <cell r="G542">
            <v>1.0999999999999999E-2</v>
          </cell>
          <cell r="H542" t="str">
            <v>Part Dump</v>
          </cell>
          <cell r="I542" t="str">
            <v>Galpão 9</v>
          </cell>
          <cell r="J542">
            <v>0</v>
          </cell>
          <cell r="K542" t="str">
            <v>ATIVO</v>
          </cell>
          <cell r="L542"/>
          <cell r="M542" t="str">
            <v>Capital Circulante</v>
          </cell>
          <cell r="N542" t="str">
            <v>Sourcing</v>
          </cell>
          <cell r="O542">
            <v>27951</v>
          </cell>
          <cell r="P542">
            <v>800021967</v>
          </cell>
          <cell r="Q542" t="str">
            <v>CISER</v>
          </cell>
          <cell r="R542" t="str">
            <v>Sarzedo</v>
          </cell>
          <cell r="S542" t="str">
            <v>MG</v>
          </cell>
          <cell r="T542" t="str">
            <v>Brasil</v>
          </cell>
          <cell r="U542">
            <v>1</v>
          </cell>
          <cell r="V542" t="str">
            <v>CISER-Sarzedo--MG-FCA-FIRE/GSE</v>
          </cell>
          <cell r="W542" t="str">
            <v>MG</v>
          </cell>
          <cell r="X542" t="str">
            <v>Brazil</v>
          </cell>
          <cell r="Y542" t="str">
            <v>Supplier from GEMAP</v>
          </cell>
          <cell r="Z542" t="str">
            <v>World Sourced Parts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 t="str">
            <v/>
          </cell>
          <cell r="AG542" t="str">
            <v>Elog F</v>
          </cell>
          <cell r="AH542" t="str">
            <v>THNV</v>
          </cell>
          <cell r="AI542">
            <v>800</v>
          </cell>
          <cell r="AJ542" t="str">
            <v>Elog F</v>
          </cell>
          <cell r="AK542"/>
          <cell r="AL542"/>
          <cell r="AM542"/>
          <cell r="AN542" t="str">
            <v>THNV</v>
          </cell>
          <cell r="AO542">
            <v>0</v>
          </cell>
          <cell r="AP542">
            <v>1</v>
          </cell>
          <cell r="AQ542">
            <v>4</v>
          </cell>
          <cell r="AR542">
            <v>14.2</v>
          </cell>
          <cell r="AS542">
            <v>0</v>
          </cell>
          <cell r="AT542">
            <v>24.200000000000003</v>
          </cell>
          <cell r="AU542">
            <v>0</v>
          </cell>
          <cell r="AV542">
            <v>800</v>
          </cell>
          <cell r="AW542">
            <v>0.4</v>
          </cell>
          <cell r="AX542">
            <v>0.3</v>
          </cell>
          <cell r="AY542">
            <v>0.15</v>
          </cell>
          <cell r="AZ542" t="str">
            <v>YES</v>
          </cell>
          <cell r="BA542">
            <v>10</v>
          </cell>
          <cell r="BB542">
            <v>2</v>
          </cell>
          <cell r="BC542">
            <v>2</v>
          </cell>
          <cell r="BD542">
            <v>3</v>
          </cell>
          <cell r="BE542">
            <v>3.5</v>
          </cell>
        </row>
        <row r="543">
          <cell r="A543" t="str">
            <v>552261740800033930</v>
          </cell>
          <cell r="B543">
            <v>552261740</v>
          </cell>
          <cell r="C543" t="str">
            <v>PARAFUSO FIX. COMPRESSOR</v>
          </cell>
          <cell r="D543" t="str">
            <v>FIRE/GSE</v>
          </cell>
          <cell r="E543">
            <v>3</v>
          </cell>
          <cell r="F543" t="str">
            <v>NO</v>
          </cell>
          <cell r="G543">
            <v>4.2000000000000003E-2</v>
          </cell>
          <cell r="H543" t="str">
            <v>Part Dump</v>
          </cell>
          <cell r="I543" t="str">
            <v>Galpão 9</v>
          </cell>
          <cell r="J543">
            <v>0</v>
          </cell>
          <cell r="K543" t="str">
            <v>ATIVO</v>
          </cell>
          <cell r="L543"/>
          <cell r="M543" t="str">
            <v>Capital Circulante</v>
          </cell>
          <cell r="N543" t="str">
            <v>Sourcing</v>
          </cell>
          <cell r="O543">
            <v>36019</v>
          </cell>
          <cell r="P543">
            <v>800033930</v>
          </cell>
          <cell r="Q543" t="str">
            <v>CONTINENTAL PAR</v>
          </cell>
          <cell r="R543" t="str">
            <v>Diadema</v>
          </cell>
          <cell r="S543" t="str">
            <v>SP</v>
          </cell>
          <cell r="T543" t="str">
            <v>Brasil</v>
          </cell>
          <cell r="U543">
            <v>1</v>
          </cell>
          <cell r="V543" t="str">
            <v>CONTINENTAL PAR-Diadema--SP-FCA-FIRE/GSE</v>
          </cell>
          <cell r="W543" t="str">
            <v>SP</v>
          </cell>
          <cell r="X543" t="str">
            <v>Brazil</v>
          </cell>
          <cell r="Y543" t="str">
            <v>Supplier from GEMAP</v>
          </cell>
          <cell r="Z543" t="str">
            <v>World Sourced Parts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 t="str">
            <v/>
          </cell>
          <cell r="AG543" t="str">
            <v>Elog F</v>
          </cell>
          <cell r="AH543" t="str">
            <v>T103</v>
          </cell>
          <cell r="AI543">
            <v>200</v>
          </cell>
          <cell r="AJ543" t="str">
            <v>Elog F</v>
          </cell>
          <cell r="AK543"/>
          <cell r="AL543"/>
          <cell r="AM543"/>
          <cell r="AN543" t="str">
            <v>T103</v>
          </cell>
          <cell r="AO543">
            <v>0</v>
          </cell>
          <cell r="AP543">
            <v>1</v>
          </cell>
          <cell r="AQ543">
            <v>4</v>
          </cell>
          <cell r="AR543">
            <v>18</v>
          </cell>
          <cell r="AS543">
            <v>0</v>
          </cell>
          <cell r="AT543">
            <v>28</v>
          </cell>
          <cell r="AU543">
            <v>0</v>
          </cell>
          <cell r="AV543">
            <v>200</v>
          </cell>
          <cell r="AW543">
            <v>0.3</v>
          </cell>
          <cell r="AX543">
            <v>0.2</v>
          </cell>
          <cell r="AY543">
            <v>0.15</v>
          </cell>
          <cell r="AZ543" t="str">
            <v>YES</v>
          </cell>
          <cell r="BA543">
            <v>20</v>
          </cell>
          <cell r="BB543">
            <v>2</v>
          </cell>
          <cell r="BC543">
            <v>2</v>
          </cell>
          <cell r="BD543">
            <v>3</v>
          </cell>
          <cell r="BE543">
            <v>5</v>
          </cell>
        </row>
        <row r="544">
          <cell r="A544" t="str">
            <v>465477010800000063</v>
          </cell>
          <cell r="B544">
            <v>465477010</v>
          </cell>
          <cell r="C544" t="str">
            <v>PARAFUSO FIX.CHAPA SUPORTE MOT</v>
          </cell>
          <cell r="D544" t="str">
            <v>FIRE/GSE</v>
          </cell>
          <cell r="E544">
            <v>4</v>
          </cell>
          <cell r="F544" t="str">
            <v>NO</v>
          </cell>
          <cell r="G544">
            <v>6.2E-2</v>
          </cell>
          <cell r="H544" t="str">
            <v>Part Dump</v>
          </cell>
          <cell r="I544" t="str">
            <v>Galpão 9</v>
          </cell>
          <cell r="J544">
            <v>0</v>
          </cell>
          <cell r="K544" t="str">
            <v>ATIVO</v>
          </cell>
          <cell r="L544"/>
          <cell r="M544" t="str">
            <v>Capital Circulante</v>
          </cell>
          <cell r="N544" t="str">
            <v>Sourcing</v>
          </cell>
          <cell r="O544">
            <v>1251</v>
          </cell>
          <cell r="P544">
            <v>800000063</v>
          </cell>
          <cell r="Q544" t="str">
            <v>FIAT AUTO SPA</v>
          </cell>
          <cell r="R544" t="str">
            <v>Torino</v>
          </cell>
          <cell r="S544" t="str">
            <v>TO</v>
          </cell>
          <cell r="T544" t="str">
            <v>Italia</v>
          </cell>
          <cell r="U544">
            <v>1</v>
          </cell>
          <cell r="V544" t="str">
            <v>FIAT AUTO SPA-OUT-Italia-OUT-FIRE/GSE</v>
          </cell>
          <cell r="W544" t="str">
            <v>OUT</v>
          </cell>
          <cell r="X544" t="str">
            <v>Outside of Brazil</v>
          </cell>
          <cell r="Y544" t="str">
            <v>Supplier from GEMAP</v>
          </cell>
          <cell r="Z544" t="str">
            <v>World Sourced Parts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 t="str">
            <v/>
          </cell>
          <cell r="AG544">
            <v>0</v>
          </cell>
          <cell r="AH544"/>
          <cell r="AI544"/>
          <cell r="AJ544"/>
          <cell r="AK544"/>
          <cell r="AL544"/>
          <cell r="AM544"/>
          <cell r="AN544">
            <v>0</v>
          </cell>
          <cell r="AO544">
            <v>0</v>
          </cell>
          <cell r="AP544">
            <v>1</v>
          </cell>
          <cell r="AQ544">
            <v>4</v>
          </cell>
          <cell r="AR544">
            <v>0</v>
          </cell>
          <cell r="AS544" t="b">
            <v>0</v>
          </cell>
          <cell r="AT544">
            <v>0</v>
          </cell>
          <cell r="AU544" t="b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 t="str">
            <v>NO</v>
          </cell>
          <cell r="BA544" t="str">
            <v/>
          </cell>
          <cell r="BB544" t="str">
            <v/>
          </cell>
          <cell r="BC544">
            <v>0</v>
          </cell>
          <cell r="BD544">
            <v>0</v>
          </cell>
          <cell r="BE544">
            <v>0</v>
          </cell>
        </row>
        <row r="545">
          <cell r="A545" t="str">
            <v>735012040800005687</v>
          </cell>
          <cell r="B545">
            <v>735012040</v>
          </cell>
          <cell r="C545" t="str">
            <v>PARAFUSO FIX.ENGRENAGEM DIST./</v>
          </cell>
          <cell r="D545" t="str">
            <v>FIRE/GSE</v>
          </cell>
          <cell r="E545">
            <v>1</v>
          </cell>
          <cell r="F545" t="str">
            <v>NO</v>
          </cell>
          <cell r="G545">
            <v>4.4999999999999998E-2</v>
          </cell>
          <cell r="H545" t="str">
            <v>Part Dump</v>
          </cell>
          <cell r="I545" t="str">
            <v>Galpão 9</v>
          </cell>
          <cell r="J545">
            <v>0</v>
          </cell>
          <cell r="K545" t="str">
            <v>ATIVO</v>
          </cell>
          <cell r="L545"/>
          <cell r="M545" t="str">
            <v>Capital Circulante</v>
          </cell>
          <cell r="N545" t="str">
            <v>Sourcing</v>
          </cell>
          <cell r="O545">
            <v>19414</v>
          </cell>
          <cell r="P545">
            <v>800005687</v>
          </cell>
          <cell r="Q545" t="str">
            <v>ACUMENT</v>
          </cell>
          <cell r="R545" t="str">
            <v>Contagem</v>
          </cell>
          <cell r="S545" t="str">
            <v>MG</v>
          </cell>
          <cell r="T545" t="str">
            <v>Brasil</v>
          </cell>
          <cell r="U545">
            <v>1</v>
          </cell>
          <cell r="V545" t="str">
            <v>ACUMENT-Contagem--MG-FCA-FIRE/GSE</v>
          </cell>
          <cell r="W545" t="str">
            <v>MG</v>
          </cell>
          <cell r="X545" t="str">
            <v>Brazil</v>
          </cell>
          <cell r="Y545" t="str">
            <v>Supplier from GEMAP</v>
          </cell>
          <cell r="Z545" t="str">
            <v>World Sourced Parts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 t="str">
            <v/>
          </cell>
          <cell r="AG545" t="str">
            <v>Elog F</v>
          </cell>
          <cell r="AH545" t="str">
            <v>THXD</v>
          </cell>
          <cell r="AI545">
            <v>180</v>
          </cell>
          <cell r="AJ545" t="str">
            <v>Elog F</v>
          </cell>
          <cell r="AK545"/>
          <cell r="AL545"/>
          <cell r="AM545"/>
          <cell r="AN545" t="str">
            <v>THXD</v>
          </cell>
          <cell r="AO545">
            <v>0</v>
          </cell>
          <cell r="AP545">
            <v>1</v>
          </cell>
          <cell r="AQ545">
            <v>4</v>
          </cell>
          <cell r="AR545">
            <v>14.2</v>
          </cell>
          <cell r="AS545">
            <v>0</v>
          </cell>
          <cell r="AT545">
            <v>24.200000000000003</v>
          </cell>
          <cell r="AU545">
            <v>0</v>
          </cell>
          <cell r="AV545">
            <v>180</v>
          </cell>
          <cell r="AW545">
            <v>0.3</v>
          </cell>
          <cell r="AX545">
            <v>0.2</v>
          </cell>
          <cell r="AY545">
            <v>0.15</v>
          </cell>
          <cell r="AZ545" t="str">
            <v>YES</v>
          </cell>
          <cell r="BA545">
            <v>20</v>
          </cell>
          <cell r="BB545">
            <v>5</v>
          </cell>
          <cell r="BC545">
            <v>2</v>
          </cell>
          <cell r="BD545">
            <v>3</v>
          </cell>
          <cell r="BE545">
            <v>2.5</v>
          </cell>
        </row>
        <row r="546">
          <cell r="A546" t="str">
            <v>552822620800000063</v>
          </cell>
          <cell r="B546">
            <v>552822620</v>
          </cell>
          <cell r="C546" t="str">
            <v>PARAFUSO FIXACAO BOMBA DE AGUA</v>
          </cell>
          <cell r="D546" t="str">
            <v>FIRE/GSE</v>
          </cell>
          <cell r="E546">
            <v>2</v>
          </cell>
          <cell r="F546" t="str">
            <v>NO</v>
          </cell>
          <cell r="G546">
            <v>7.0000000000000001E-3</v>
          </cell>
          <cell r="H546" t="str">
            <v>Part Dump</v>
          </cell>
          <cell r="I546" t="str">
            <v>Galpão 9</v>
          </cell>
          <cell r="J546">
            <v>0</v>
          </cell>
          <cell r="K546" t="str">
            <v>INATIVO</v>
          </cell>
          <cell r="L546"/>
          <cell r="M546" t="str">
            <v>Capital Circulante</v>
          </cell>
          <cell r="N546" t="str">
            <v>INATIVO</v>
          </cell>
          <cell r="O546">
            <v>1251</v>
          </cell>
          <cell r="P546">
            <v>800000063</v>
          </cell>
          <cell r="Q546" t="str">
            <v>FIAT AUTO SPA</v>
          </cell>
          <cell r="R546" t="str">
            <v>Torino</v>
          </cell>
          <cell r="S546" t="str">
            <v>TO</v>
          </cell>
          <cell r="T546" t="str">
            <v>Italia</v>
          </cell>
          <cell r="U546">
            <v>0</v>
          </cell>
          <cell r="V546" t="str">
            <v>FIAT AUTO SPA-OUT-Italia-OUT-FIRE/GSE</v>
          </cell>
          <cell r="W546" t="str">
            <v>OUT</v>
          </cell>
          <cell r="X546" t="str">
            <v>Outside of Brazil</v>
          </cell>
          <cell r="Y546" t="str">
            <v>Supplier from GEMAP</v>
          </cell>
          <cell r="Z546" t="str">
            <v>INATIVO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 t="str">
            <v/>
          </cell>
          <cell r="AG546" t="str">
            <v>Elog F</v>
          </cell>
          <cell r="AH546" t="str">
            <v>T235</v>
          </cell>
          <cell r="AI546">
            <v>800</v>
          </cell>
          <cell r="AJ546" t="str">
            <v>Elog F</v>
          </cell>
          <cell r="AK546"/>
          <cell r="AL546"/>
          <cell r="AM546"/>
          <cell r="AN546" t="str">
            <v>T235</v>
          </cell>
          <cell r="AO546">
            <v>0</v>
          </cell>
          <cell r="AP546">
            <v>1</v>
          </cell>
          <cell r="AQ546">
            <v>4</v>
          </cell>
          <cell r="AR546">
            <v>0</v>
          </cell>
          <cell r="AS546" t="b">
            <v>0</v>
          </cell>
          <cell r="AT546">
            <v>0</v>
          </cell>
          <cell r="AU546" t="b">
            <v>0</v>
          </cell>
          <cell r="AV546">
            <v>800</v>
          </cell>
          <cell r="AW546">
            <v>0.3</v>
          </cell>
          <cell r="AX546">
            <v>0.2</v>
          </cell>
          <cell r="AY546">
            <v>0.15</v>
          </cell>
          <cell r="AZ546" t="str">
            <v>YES</v>
          </cell>
          <cell r="BA546">
            <v>20</v>
          </cell>
          <cell r="BB546">
            <v>5</v>
          </cell>
          <cell r="BC546">
            <v>2</v>
          </cell>
          <cell r="BD546">
            <v>3</v>
          </cell>
          <cell r="BE546">
            <v>0.56999999999999995</v>
          </cell>
        </row>
        <row r="547">
          <cell r="A547" t="str">
            <v>552822620800021967</v>
          </cell>
          <cell r="B547">
            <v>552822620</v>
          </cell>
          <cell r="C547" t="str">
            <v>PARAFUSO FIXACAO BOMBA DE AGUA</v>
          </cell>
          <cell r="D547" t="str">
            <v>FIRE/GSE</v>
          </cell>
          <cell r="E547">
            <v>2</v>
          </cell>
          <cell r="F547" t="str">
            <v>NO</v>
          </cell>
          <cell r="G547">
            <v>7.0000000000000001E-3</v>
          </cell>
          <cell r="H547" t="str">
            <v>Part Dump</v>
          </cell>
          <cell r="I547" t="str">
            <v>Galpão 9</v>
          </cell>
          <cell r="J547">
            <v>9</v>
          </cell>
          <cell r="K547" t="str">
            <v>ATIVO</v>
          </cell>
          <cell r="L547"/>
          <cell r="M547" t="str">
            <v>Capital Circulante</v>
          </cell>
          <cell r="N547" t="str">
            <v>Sourcing</v>
          </cell>
          <cell r="O547">
            <v>27951</v>
          </cell>
          <cell r="P547">
            <v>800021967</v>
          </cell>
          <cell r="Q547" t="str">
            <v>CISER</v>
          </cell>
          <cell r="R547" t="str">
            <v>Sarzedo</v>
          </cell>
          <cell r="S547" t="str">
            <v>MG</v>
          </cell>
          <cell r="T547" t="str">
            <v>Brasil</v>
          </cell>
          <cell r="U547">
            <v>1</v>
          </cell>
          <cell r="V547" t="str">
            <v>CISER-Sarzedo--MG-FCA-FIRE/GSE</v>
          </cell>
          <cell r="W547" t="str">
            <v>MG</v>
          </cell>
          <cell r="X547" t="str">
            <v>Brazil</v>
          </cell>
          <cell r="Y547" t="str">
            <v>Supplier from GEMAP</v>
          </cell>
          <cell r="Z547" t="str">
            <v>World Sourced Parts</v>
          </cell>
          <cell r="AA547">
            <v>1.215E-4</v>
          </cell>
          <cell r="AB547">
            <v>1.215E-4</v>
          </cell>
          <cell r="AC547">
            <v>0.05</v>
          </cell>
          <cell r="AD547">
            <v>0</v>
          </cell>
          <cell r="AE547">
            <v>6.4503833679890278E-3</v>
          </cell>
          <cell r="AF547" t="str">
            <v/>
          </cell>
          <cell r="AG547" t="str">
            <v>Elog F</v>
          </cell>
          <cell r="AH547" t="str">
            <v>T235</v>
          </cell>
          <cell r="AI547">
            <v>800</v>
          </cell>
          <cell r="AJ547" t="str">
            <v>Elog F</v>
          </cell>
          <cell r="AK547"/>
          <cell r="AL547"/>
          <cell r="AM547"/>
          <cell r="AN547" t="str">
            <v>T235</v>
          </cell>
          <cell r="AO547">
            <v>0.2</v>
          </cell>
          <cell r="AP547">
            <v>1</v>
          </cell>
          <cell r="AQ547">
            <v>4</v>
          </cell>
          <cell r="AR547">
            <v>14.2</v>
          </cell>
          <cell r="AS547">
            <v>4</v>
          </cell>
          <cell r="AT547">
            <v>24.200000000000003</v>
          </cell>
          <cell r="AU547">
            <v>5</v>
          </cell>
          <cell r="AV547">
            <v>800</v>
          </cell>
          <cell r="AW547">
            <v>0.3</v>
          </cell>
          <cell r="AX547">
            <v>0.2</v>
          </cell>
          <cell r="AY547">
            <v>0.15</v>
          </cell>
          <cell r="AZ547" t="str">
            <v>YES</v>
          </cell>
          <cell r="BA547">
            <v>20</v>
          </cell>
          <cell r="BB547">
            <v>5</v>
          </cell>
          <cell r="BC547">
            <v>2</v>
          </cell>
          <cell r="BD547">
            <v>3</v>
          </cell>
          <cell r="BE547">
            <v>0.56999999999999995</v>
          </cell>
        </row>
        <row r="548">
          <cell r="A548" t="str">
            <v>463473640800021967</v>
          </cell>
          <cell r="B548">
            <v>463473640</v>
          </cell>
          <cell r="C548" t="str">
            <v>PARAFUSO FIXACAO COLETOR</v>
          </cell>
          <cell r="D548" t="str">
            <v>FIRE/GSE</v>
          </cell>
          <cell r="E548">
            <v>4</v>
          </cell>
          <cell r="F548" t="str">
            <v>NO</v>
          </cell>
          <cell r="G548">
            <v>1E-4</v>
          </cell>
          <cell r="H548" t="str">
            <v>Part Dump</v>
          </cell>
          <cell r="I548" t="str">
            <v>Galpão 9</v>
          </cell>
          <cell r="J548">
            <v>8.9</v>
          </cell>
          <cell r="K548" t="str">
            <v>ATIVO</v>
          </cell>
          <cell r="L548"/>
          <cell r="M548" t="str">
            <v>Capital Circulante</v>
          </cell>
          <cell r="N548" t="str">
            <v>Sourcing</v>
          </cell>
          <cell r="O548">
            <v>27951</v>
          </cell>
          <cell r="P548">
            <v>800021967</v>
          </cell>
          <cell r="Q548" t="str">
            <v>CISER</v>
          </cell>
          <cell r="R548" t="str">
            <v>Sarzedo</v>
          </cell>
          <cell r="S548" t="str">
            <v>MG</v>
          </cell>
          <cell r="T548" t="str">
            <v>Brasil</v>
          </cell>
          <cell r="U548">
            <v>1</v>
          </cell>
          <cell r="V548" t="str">
            <v>CISER-Sarzedo--MG-FCA-FIRE/GSE</v>
          </cell>
          <cell r="W548" t="str">
            <v>MG</v>
          </cell>
          <cell r="X548" t="str">
            <v>Brazil</v>
          </cell>
          <cell r="Y548" t="str">
            <v>Supplier from GEMAP</v>
          </cell>
          <cell r="Z548" t="str">
            <v>World Sourced Parts</v>
          </cell>
          <cell r="AA548">
            <v>3.2040000000000004E-4</v>
          </cell>
          <cell r="AB548">
            <v>3.2040000000000004E-4</v>
          </cell>
          <cell r="AC548">
            <v>0.05</v>
          </cell>
          <cell r="AD548">
            <v>0</v>
          </cell>
          <cell r="AE548">
            <v>1.700989984447477E-2</v>
          </cell>
          <cell r="AF548" t="str">
            <v/>
          </cell>
          <cell r="AG548" t="str">
            <v>Elog F</v>
          </cell>
          <cell r="AH548" t="str">
            <v>T235</v>
          </cell>
          <cell r="AI548">
            <v>300</v>
          </cell>
          <cell r="AJ548" t="str">
            <v>Elog F</v>
          </cell>
          <cell r="AK548"/>
          <cell r="AL548"/>
          <cell r="AM548"/>
          <cell r="AN548" t="str">
            <v>T235</v>
          </cell>
          <cell r="AO548">
            <v>0.2</v>
          </cell>
          <cell r="AP548">
            <v>1</v>
          </cell>
          <cell r="AQ548">
            <v>4</v>
          </cell>
          <cell r="AR548">
            <v>14.2</v>
          </cell>
          <cell r="AS548">
            <v>4</v>
          </cell>
          <cell r="AT548">
            <v>24.200000000000003</v>
          </cell>
          <cell r="AU548">
            <v>5</v>
          </cell>
          <cell r="AV548">
            <v>300</v>
          </cell>
          <cell r="AW548">
            <v>0.3</v>
          </cell>
          <cell r="AX548">
            <v>0.2</v>
          </cell>
          <cell r="AY548">
            <v>0.15</v>
          </cell>
          <cell r="AZ548" t="str">
            <v>YES</v>
          </cell>
          <cell r="BA548">
            <v>20</v>
          </cell>
          <cell r="BB548">
            <v>5</v>
          </cell>
          <cell r="BC548">
            <v>2</v>
          </cell>
          <cell r="BD548">
            <v>3</v>
          </cell>
          <cell r="BE548">
            <v>0.56999999999999995</v>
          </cell>
        </row>
        <row r="549">
          <cell r="A549" t="str">
            <v>552831540800021967</v>
          </cell>
          <cell r="B549">
            <v>552831540</v>
          </cell>
          <cell r="C549" t="str">
            <v>PARAFUSO FIXACAO M6 X 40</v>
          </cell>
          <cell r="D549" t="str">
            <v>FIRE/GSE</v>
          </cell>
          <cell r="E549">
            <v>12</v>
          </cell>
          <cell r="F549" t="str">
            <v>NO</v>
          </cell>
          <cell r="G549">
            <v>1.7000000000000001E-2</v>
          </cell>
          <cell r="H549" t="str">
            <v>Part Dump</v>
          </cell>
          <cell r="I549" t="str">
            <v>Galpão 9</v>
          </cell>
          <cell r="J549">
            <v>4.7</v>
          </cell>
          <cell r="K549" t="str">
            <v>ATIVO</v>
          </cell>
          <cell r="L549"/>
          <cell r="M549" t="str">
            <v>Capital Circulante</v>
          </cell>
          <cell r="N549" t="str">
            <v>Sourcing</v>
          </cell>
          <cell r="O549">
            <v>27951</v>
          </cell>
          <cell r="P549">
            <v>800021967</v>
          </cell>
          <cell r="Q549" t="str">
            <v>CISER</v>
          </cell>
          <cell r="R549" t="str">
            <v>Sarzedo</v>
          </cell>
          <cell r="S549" t="str">
            <v>MG</v>
          </cell>
          <cell r="T549" t="str">
            <v>Brasil</v>
          </cell>
          <cell r="U549">
            <v>1</v>
          </cell>
          <cell r="V549" t="str">
            <v>CISER-Sarzedo--MG-FCA-FIRE/GSE</v>
          </cell>
          <cell r="W549" t="str">
            <v>MG</v>
          </cell>
          <cell r="X549" t="str">
            <v>Brazil</v>
          </cell>
          <cell r="Y549" t="str">
            <v>Supplier from GEMAP</v>
          </cell>
          <cell r="Z549" t="str">
            <v>World Sourced Parts</v>
          </cell>
          <cell r="AA549">
            <v>1.2690000000000002E-4</v>
          </cell>
          <cell r="AB549">
            <v>1.2690000000000002E-4</v>
          </cell>
          <cell r="AC549">
            <v>0.05</v>
          </cell>
          <cell r="AD549">
            <v>0</v>
          </cell>
          <cell r="AE549">
            <v>6.737067073232985E-3</v>
          </cell>
          <cell r="AF549" t="str">
            <v/>
          </cell>
          <cell r="AG549" t="str">
            <v>Elog F</v>
          </cell>
          <cell r="AH549" t="str">
            <v>T235</v>
          </cell>
          <cell r="AI549">
            <v>400</v>
          </cell>
          <cell r="AJ549" t="str">
            <v>Elog F</v>
          </cell>
          <cell r="AK549"/>
          <cell r="AL549"/>
          <cell r="AM549"/>
          <cell r="AN549" t="str">
            <v>T235</v>
          </cell>
          <cell r="AO549">
            <v>0.2</v>
          </cell>
          <cell r="AP549">
            <v>1</v>
          </cell>
          <cell r="AQ549">
            <v>4</v>
          </cell>
          <cell r="AR549">
            <v>14.2</v>
          </cell>
          <cell r="AS549">
            <v>4</v>
          </cell>
          <cell r="AT549">
            <v>24.200000000000003</v>
          </cell>
          <cell r="AU549">
            <v>5</v>
          </cell>
          <cell r="AV549">
            <v>400</v>
          </cell>
          <cell r="AW549">
            <v>0.3</v>
          </cell>
          <cell r="AX549">
            <v>0.2</v>
          </cell>
          <cell r="AY549">
            <v>0.15</v>
          </cell>
          <cell r="AZ549" t="str">
            <v>YES</v>
          </cell>
          <cell r="BA549">
            <v>20</v>
          </cell>
          <cell r="BB549">
            <v>5</v>
          </cell>
          <cell r="BC549">
            <v>2</v>
          </cell>
          <cell r="BD549">
            <v>3</v>
          </cell>
          <cell r="BE549">
            <v>0.56999999999999995</v>
          </cell>
        </row>
        <row r="550">
          <cell r="A550" t="str">
            <v>552501310800033930</v>
          </cell>
          <cell r="B550">
            <v>552501310</v>
          </cell>
          <cell r="C550" t="str">
            <v>PARAFUSO FIXACAO MANCAL CABECO</v>
          </cell>
          <cell r="D550" t="str">
            <v>FIRE/GSE</v>
          </cell>
          <cell r="E550">
            <v>6</v>
          </cell>
          <cell r="F550" t="str">
            <v>NO</v>
          </cell>
          <cell r="G550">
            <v>0.02</v>
          </cell>
          <cell r="H550" t="str">
            <v>Part Dump</v>
          </cell>
          <cell r="I550" t="str">
            <v>Galpão 9</v>
          </cell>
          <cell r="J550">
            <v>0</v>
          </cell>
          <cell r="K550" t="str">
            <v>ATIVO</v>
          </cell>
          <cell r="L550"/>
          <cell r="M550" t="str">
            <v>Capital Circulante</v>
          </cell>
          <cell r="N550" t="str">
            <v>Sourcing</v>
          </cell>
          <cell r="O550">
            <v>36019</v>
          </cell>
          <cell r="P550">
            <v>800033930</v>
          </cell>
          <cell r="Q550" t="str">
            <v>CONTINENTAL PAR</v>
          </cell>
          <cell r="R550" t="str">
            <v>Diadema</v>
          </cell>
          <cell r="S550" t="str">
            <v>SP</v>
          </cell>
          <cell r="T550" t="str">
            <v>Brasil</v>
          </cell>
          <cell r="U550">
            <v>1</v>
          </cell>
          <cell r="V550" t="str">
            <v>CONTINENTAL PAR-Diadema--SP-FCA-FIRE/GSE</v>
          </cell>
          <cell r="W550" t="str">
            <v>SP</v>
          </cell>
          <cell r="X550" t="str">
            <v>Brazil</v>
          </cell>
          <cell r="Y550" t="str">
            <v>Supplier from GEMAP</v>
          </cell>
          <cell r="Z550" t="str">
            <v>World Sourced Parts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 t="str">
            <v/>
          </cell>
          <cell r="AG550" t="str">
            <v>Elog F</v>
          </cell>
          <cell r="AH550" t="str">
            <v>T103</v>
          </cell>
          <cell r="AI550">
            <v>400</v>
          </cell>
          <cell r="AJ550" t="str">
            <v>Elog F</v>
          </cell>
          <cell r="AK550"/>
          <cell r="AL550"/>
          <cell r="AM550"/>
          <cell r="AN550" t="str">
            <v>T103</v>
          </cell>
          <cell r="AO550">
            <v>0</v>
          </cell>
          <cell r="AP550">
            <v>1</v>
          </cell>
          <cell r="AQ550">
            <v>4</v>
          </cell>
          <cell r="AR550">
            <v>18</v>
          </cell>
          <cell r="AS550">
            <v>0</v>
          </cell>
          <cell r="AT550">
            <v>28</v>
          </cell>
          <cell r="AU550">
            <v>0</v>
          </cell>
          <cell r="AV550">
            <v>400</v>
          </cell>
          <cell r="AW550">
            <v>0.3</v>
          </cell>
          <cell r="AX550">
            <v>0.2</v>
          </cell>
          <cell r="AY550">
            <v>0.15</v>
          </cell>
          <cell r="AZ550" t="str">
            <v>YES</v>
          </cell>
          <cell r="BA550">
            <v>20</v>
          </cell>
          <cell r="BB550">
            <v>2</v>
          </cell>
          <cell r="BC550">
            <v>2</v>
          </cell>
          <cell r="BD550">
            <v>3</v>
          </cell>
          <cell r="BE550">
            <v>5</v>
          </cell>
        </row>
        <row r="551">
          <cell r="A551" t="str">
            <v>552599570800005687</v>
          </cell>
          <cell r="B551">
            <v>552599570</v>
          </cell>
          <cell r="C551" t="str">
            <v>PARAFUSO FIXACAO PLACA GUIA</v>
          </cell>
          <cell r="D551" t="str">
            <v>MECA</v>
          </cell>
          <cell r="E551">
            <v>1</v>
          </cell>
          <cell r="F551" t="str">
            <v>NO</v>
          </cell>
          <cell r="G551">
            <v>8.9999999999999993E-3</v>
          </cell>
          <cell r="H551" t="str">
            <v>Part Dump</v>
          </cell>
          <cell r="I551" t="str">
            <v>Galpão 9</v>
          </cell>
          <cell r="J551">
            <v>5600</v>
          </cell>
          <cell r="K551" t="str">
            <v>ATIVO</v>
          </cell>
          <cell r="L551"/>
          <cell r="M551" t="str">
            <v>Capital Circulante</v>
          </cell>
          <cell r="N551" t="str">
            <v>Sourcing</v>
          </cell>
          <cell r="O551">
            <v>19414</v>
          </cell>
          <cell r="P551">
            <v>800005687</v>
          </cell>
          <cell r="Q551" t="str">
            <v>ACUMENT</v>
          </cell>
          <cell r="R551" t="str">
            <v>Contagem</v>
          </cell>
          <cell r="S551" t="str">
            <v>MG</v>
          </cell>
          <cell r="T551" t="str">
            <v>Brasil</v>
          </cell>
          <cell r="U551">
            <v>1</v>
          </cell>
          <cell r="V551" t="str">
            <v>ACUMENT-Contagem--MG-FCA-MECA</v>
          </cell>
          <cell r="W551" t="str">
            <v>MG</v>
          </cell>
          <cell r="X551" t="str">
            <v>Brazil</v>
          </cell>
          <cell r="Y551" t="str">
            <v>Supplier from GEMAP</v>
          </cell>
          <cell r="Z551" t="str">
            <v>World Sourced Parts</v>
          </cell>
          <cell r="AA551">
            <v>5.0400000000000007E-2</v>
          </cell>
          <cell r="AB551">
            <v>5.0400000000000007E-2</v>
          </cell>
          <cell r="AC551">
            <v>0.25</v>
          </cell>
          <cell r="AD551">
            <v>0</v>
          </cell>
          <cell r="AE551">
            <v>0.216</v>
          </cell>
          <cell r="AF551" t="str">
            <v/>
          </cell>
          <cell r="AG551" t="str">
            <v>Elog F</v>
          </cell>
          <cell r="AH551" t="str">
            <v>THXD</v>
          </cell>
          <cell r="AI551">
            <v>1200</v>
          </cell>
          <cell r="AJ551" t="str">
            <v>Elog F</v>
          </cell>
          <cell r="AK551"/>
          <cell r="AL551"/>
          <cell r="AM551"/>
          <cell r="AN551" t="str">
            <v>THXD</v>
          </cell>
          <cell r="AO551">
            <v>1</v>
          </cell>
          <cell r="AP551">
            <v>1</v>
          </cell>
          <cell r="AQ551">
            <v>4</v>
          </cell>
          <cell r="AR551">
            <v>14.2</v>
          </cell>
          <cell r="AS551">
            <v>19</v>
          </cell>
          <cell r="AT551">
            <v>24.200000000000003</v>
          </cell>
          <cell r="AU551">
            <v>25</v>
          </cell>
          <cell r="AV551">
            <v>1200</v>
          </cell>
          <cell r="AW551">
            <v>0.3</v>
          </cell>
          <cell r="AX551">
            <v>0.2</v>
          </cell>
          <cell r="AY551">
            <v>0.15</v>
          </cell>
          <cell r="AZ551" t="str">
            <v>YES</v>
          </cell>
          <cell r="BA551">
            <v>20</v>
          </cell>
          <cell r="BB551">
            <v>5</v>
          </cell>
          <cell r="BC551">
            <v>2</v>
          </cell>
          <cell r="BD551">
            <v>3</v>
          </cell>
          <cell r="BE551">
            <v>2.5</v>
          </cell>
        </row>
        <row r="552">
          <cell r="A552" t="str">
            <v>552599580800005687</v>
          </cell>
          <cell r="B552">
            <v>552599580</v>
          </cell>
          <cell r="C552" t="str">
            <v>PARAFUSO FIXACAO PLACA GUIA CO</v>
          </cell>
          <cell r="D552" t="str">
            <v>MECA</v>
          </cell>
          <cell r="E552">
            <v>1</v>
          </cell>
          <cell r="F552" t="str">
            <v>NO</v>
          </cell>
          <cell r="G552">
            <v>1.4999999999999999E-2</v>
          </cell>
          <cell r="H552" t="str">
            <v>Part Dump</v>
          </cell>
          <cell r="I552" t="str">
            <v>Galpão 9</v>
          </cell>
          <cell r="J552">
            <v>0</v>
          </cell>
          <cell r="K552" t="str">
            <v>ATIVO</v>
          </cell>
          <cell r="L552"/>
          <cell r="M552" t="str">
            <v>Capital Circulante</v>
          </cell>
          <cell r="N552" t="str">
            <v>Sourcing</v>
          </cell>
          <cell r="O552">
            <v>19414</v>
          </cell>
          <cell r="P552">
            <v>800005687</v>
          </cell>
          <cell r="Q552" t="str">
            <v>ACUMENT</v>
          </cell>
          <cell r="R552" t="str">
            <v>Contagem</v>
          </cell>
          <cell r="S552" t="str">
            <v>MG</v>
          </cell>
          <cell r="T552" t="str">
            <v>Brasil</v>
          </cell>
          <cell r="U552">
            <v>1</v>
          </cell>
          <cell r="V552" t="str">
            <v>ACUMENT-Contagem--MG-FCA-MECA</v>
          </cell>
          <cell r="W552" t="str">
            <v>MG</v>
          </cell>
          <cell r="X552" t="str">
            <v>Brazil</v>
          </cell>
          <cell r="Y552" t="str">
            <v>Supplier from GEMAP</v>
          </cell>
          <cell r="Z552" t="str">
            <v>World Sourced Parts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 t="str">
            <v/>
          </cell>
          <cell r="AG552" t="str">
            <v>Elog F</v>
          </cell>
          <cell r="AH552" t="str">
            <v>THXD</v>
          </cell>
          <cell r="AI552">
            <v>600</v>
          </cell>
          <cell r="AJ552" t="str">
            <v>Elog F</v>
          </cell>
          <cell r="AK552"/>
          <cell r="AL552"/>
          <cell r="AM552"/>
          <cell r="AN552" t="str">
            <v>THXD</v>
          </cell>
          <cell r="AO552">
            <v>0</v>
          </cell>
          <cell r="AP552">
            <v>1</v>
          </cell>
          <cell r="AQ552">
            <v>4</v>
          </cell>
          <cell r="AR552">
            <v>14.2</v>
          </cell>
          <cell r="AS552">
            <v>0</v>
          </cell>
          <cell r="AT552">
            <v>24.200000000000003</v>
          </cell>
          <cell r="AU552">
            <v>0</v>
          </cell>
          <cell r="AV552">
            <v>600</v>
          </cell>
          <cell r="AW552">
            <v>0.3</v>
          </cell>
          <cell r="AX552">
            <v>0.2</v>
          </cell>
          <cell r="AY552">
            <v>0.15</v>
          </cell>
          <cell r="AZ552" t="str">
            <v>YES</v>
          </cell>
          <cell r="BA552">
            <v>20</v>
          </cell>
          <cell r="BB552">
            <v>5</v>
          </cell>
          <cell r="BC552">
            <v>2</v>
          </cell>
          <cell r="BD552">
            <v>3</v>
          </cell>
          <cell r="BE552">
            <v>2.5</v>
          </cell>
        </row>
        <row r="553">
          <cell r="A553" t="str">
            <v>463436280800021967</v>
          </cell>
          <cell r="B553">
            <v>463436280</v>
          </cell>
          <cell r="C553" t="str">
            <v>PARAFUSO FIXACAO SUPORTE</v>
          </cell>
          <cell r="D553" t="str">
            <v>MECA</v>
          </cell>
          <cell r="E553">
            <v>6</v>
          </cell>
          <cell r="F553" t="str">
            <v>NO</v>
          </cell>
          <cell r="G553">
            <v>1.2E-2</v>
          </cell>
          <cell r="H553" t="str">
            <v>Part Dump</v>
          </cell>
          <cell r="I553" t="str">
            <v>Galpão 9</v>
          </cell>
          <cell r="J553">
            <v>7200</v>
          </cell>
          <cell r="K553" t="str">
            <v>ATIVO</v>
          </cell>
          <cell r="L553"/>
          <cell r="M553" t="str">
            <v>Capital Circulante</v>
          </cell>
          <cell r="N553" t="str">
            <v>Sourcing</v>
          </cell>
          <cell r="O553">
            <v>27951</v>
          </cell>
          <cell r="P553">
            <v>800021967</v>
          </cell>
          <cell r="Q553" t="str">
            <v>CISER</v>
          </cell>
          <cell r="R553" t="str">
            <v>Sarzedo</v>
          </cell>
          <cell r="S553" t="str">
            <v>MG</v>
          </cell>
          <cell r="T553" t="str">
            <v>Brasil</v>
          </cell>
          <cell r="U553">
            <v>1</v>
          </cell>
          <cell r="V553" t="str">
            <v>CISER-Sarzedo--MG-FCA-MECA</v>
          </cell>
          <cell r="W553" t="str">
            <v>MG</v>
          </cell>
          <cell r="X553" t="str">
            <v>Brazil</v>
          </cell>
          <cell r="Y553" t="str">
            <v>Supplier from GEMAP</v>
          </cell>
          <cell r="Z553" t="str">
            <v>World Sourced Parts</v>
          </cell>
          <cell r="AA553">
            <v>0.32399999999999995</v>
          </cell>
          <cell r="AB553">
            <v>0.32399999999999995</v>
          </cell>
          <cell r="AC553">
            <v>1.2</v>
          </cell>
          <cell r="AD553">
            <v>0</v>
          </cell>
          <cell r="AE553">
            <v>0.41538461538461535</v>
          </cell>
          <cell r="AF553"/>
          <cell r="AG553" t="str">
            <v>Elog F</v>
          </cell>
          <cell r="AH553" t="str">
            <v>THNV</v>
          </cell>
          <cell r="AI553">
            <v>600</v>
          </cell>
          <cell r="AJ553" t="str">
            <v>Elog F</v>
          </cell>
          <cell r="AK553"/>
          <cell r="AL553"/>
          <cell r="AM553"/>
          <cell r="AN553" t="str">
            <v>THNV</v>
          </cell>
          <cell r="AO553">
            <v>2.4</v>
          </cell>
          <cell r="AP553">
            <v>1</v>
          </cell>
          <cell r="AQ553">
            <v>4</v>
          </cell>
          <cell r="AR553">
            <v>14.2</v>
          </cell>
          <cell r="AS553">
            <v>44</v>
          </cell>
          <cell r="AT553">
            <v>24.200000000000003</v>
          </cell>
          <cell r="AU553">
            <v>59</v>
          </cell>
          <cell r="AV553">
            <v>600</v>
          </cell>
          <cell r="AW553">
            <v>0.4</v>
          </cell>
          <cell r="AX553">
            <v>0.3</v>
          </cell>
          <cell r="AY553">
            <v>0.15</v>
          </cell>
          <cell r="AZ553" t="str">
            <v>YES</v>
          </cell>
          <cell r="BA553">
            <v>10</v>
          </cell>
          <cell r="BB553">
            <v>2</v>
          </cell>
          <cell r="BC553">
            <v>2</v>
          </cell>
          <cell r="BD553">
            <v>3</v>
          </cell>
          <cell r="BE553">
            <v>3.5</v>
          </cell>
        </row>
        <row r="554">
          <cell r="A554" t="str">
            <v>552822730800006020</v>
          </cell>
          <cell r="B554">
            <v>552822730</v>
          </cell>
          <cell r="C554" t="str">
            <v>PARAFUSO FIXACAO TERMOSTATO</v>
          </cell>
          <cell r="D554" t="str">
            <v>FIRE/GSE</v>
          </cell>
          <cell r="E554">
            <v>4</v>
          </cell>
          <cell r="F554" t="str">
            <v>NO</v>
          </cell>
          <cell r="G554">
            <v>0.01</v>
          </cell>
          <cell r="H554" t="str">
            <v>Part Dump</v>
          </cell>
          <cell r="I554" t="str">
            <v>Galpão 9</v>
          </cell>
          <cell r="J554">
            <v>0</v>
          </cell>
          <cell r="K554" t="str">
            <v>ATIVO</v>
          </cell>
          <cell r="L554"/>
          <cell r="M554" t="str">
            <v>Capital Circulante</v>
          </cell>
          <cell r="N554" t="str">
            <v>Sourcing</v>
          </cell>
          <cell r="O554">
            <v>40840</v>
          </cell>
          <cell r="P554">
            <v>800006020</v>
          </cell>
          <cell r="Q554" t="str">
            <v>METALURGICA HASSMANN</v>
          </cell>
          <cell r="R554" t="str">
            <v>Imigrante</v>
          </cell>
          <cell r="S554" t="str">
            <v>RS</v>
          </cell>
          <cell r="T554" t="str">
            <v>Brasil</v>
          </cell>
          <cell r="U554">
            <v>1</v>
          </cell>
          <cell r="V554" t="str">
            <v>METALURGICA HASSMANN-Imigrante--RS-FCA-FIRE/GSE</v>
          </cell>
          <cell r="W554" t="str">
            <v>RS</v>
          </cell>
          <cell r="X554" t="str">
            <v>Brazil</v>
          </cell>
          <cell r="Y554" t="str">
            <v>Supplier from GEMAP</v>
          </cell>
          <cell r="Z554" t="str">
            <v>World Sourced Parts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 t="str">
            <v/>
          </cell>
          <cell r="AG554" t="str">
            <v>Elog F</v>
          </cell>
          <cell r="AH554" t="str">
            <v>T107</v>
          </cell>
          <cell r="AI554">
            <v>750</v>
          </cell>
          <cell r="AJ554" t="str">
            <v>Elog F</v>
          </cell>
          <cell r="AK554"/>
          <cell r="AL554"/>
          <cell r="AM554"/>
          <cell r="AN554" t="str">
            <v>T107</v>
          </cell>
          <cell r="AO554">
            <v>0</v>
          </cell>
          <cell r="AP554">
            <v>1</v>
          </cell>
          <cell r="AQ554">
            <v>4</v>
          </cell>
          <cell r="AR554">
            <v>18</v>
          </cell>
          <cell r="AS554">
            <v>0</v>
          </cell>
          <cell r="AT554">
            <v>28</v>
          </cell>
          <cell r="AU554">
            <v>0</v>
          </cell>
          <cell r="AV554">
            <v>750</v>
          </cell>
          <cell r="AW554">
            <v>0.3</v>
          </cell>
          <cell r="AX554">
            <v>0.2</v>
          </cell>
          <cell r="AY554">
            <v>0.15</v>
          </cell>
          <cell r="AZ554" t="str">
            <v>YES</v>
          </cell>
          <cell r="BA554">
            <v>20</v>
          </cell>
          <cell r="BB554">
            <v>1</v>
          </cell>
          <cell r="BC554">
            <v>2</v>
          </cell>
          <cell r="BD554">
            <v>3</v>
          </cell>
          <cell r="BE554">
            <v>2.5</v>
          </cell>
        </row>
        <row r="555">
          <cell r="A555" t="str">
            <v>552822450800006020</v>
          </cell>
          <cell r="B555">
            <v>552822450</v>
          </cell>
          <cell r="C555" t="str">
            <v>PARAFUSO FIXACAO TUBO RIGIDO M</v>
          </cell>
          <cell r="D555" t="str">
            <v>FIRE/GSE</v>
          </cell>
          <cell r="E555">
            <v>4</v>
          </cell>
          <cell r="F555" t="str">
            <v>NO</v>
          </cell>
          <cell r="G555">
            <v>0.01</v>
          </cell>
          <cell r="H555" t="str">
            <v>Part Dump</v>
          </cell>
          <cell r="I555" t="str">
            <v>Galpão 9</v>
          </cell>
          <cell r="J555">
            <v>0</v>
          </cell>
          <cell r="K555" t="str">
            <v>ATIVO</v>
          </cell>
          <cell r="L555"/>
          <cell r="M555" t="str">
            <v>Capital Circulante</v>
          </cell>
          <cell r="N555" t="str">
            <v>Sourcing</v>
          </cell>
          <cell r="O555">
            <v>40840</v>
          </cell>
          <cell r="P555">
            <v>800006020</v>
          </cell>
          <cell r="Q555" t="str">
            <v>METALURGICA HASSMANN</v>
          </cell>
          <cell r="R555" t="str">
            <v>Imigrante</v>
          </cell>
          <cell r="S555" t="str">
            <v>RS</v>
          </cell>
          <cell r="T555" t="str">
            <v>Brasil</v>
          </cell>
          <cell r="U555">
            <v>1</v>
          </cell>
          <cell r="V555" t="str">
            <v>METALURGICA HASSMANN-Imigrante--RS-FCA-FIRE/GSE</v>
          </cell>
          <cell r="W555" t="str">
            <v>RS</v>
          </cell>
          <cell r="X555" t="str">
            <v>Brazil</v>
          </cell>
          <cell r="Y555" t="str">
            <v>Supplier from GEMAP</v>
          </cell>
          <cell r="Z555" t="str">
            <v>World Sourced Parts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 t="str">
            <v/>
          </cell>
          <cell r="AG555" t="str">
            <v>Elog F</v>
          </cell>
          <cell r="AH555" t="str">
            <v>T107</v>
          </cell>
          <cell r="AI555">
            <v>700</v>
          </cell>
          <cell r="AJ555" t="str">
            <v>Elog F</v>
          </cell>
          <cell r="AK555"/>
          <cell r="AL555"/>
          <cell r="AM555"/>
          <cell r="AN555" t="str">
            <v>T107</v>
          </cell>
          <cell r="AO555">
            <v>0</v>
          </cell>
          <cell r="AP555">
            <v>1</v>
          </cell>
          <cell r="AQ555">
            <v>4</v>
          </cell>
          <cell r="AR555">
            <v>18</v>
          </cell>
          <cell r="AS555">
            <v>0</v>
          </cell>
          <cell r="AT555">
            <v>28</v>
          </cell>
          <cell r="AU555">
            <v>0</v>
          </cell>
          <cell r="AV555">
            <v>700</v>
          </cell>
          <cell r="AW555">
            <v>0.3</v>
          </cell>
          <cell r="AX555">
            <v>0.2</v>
          </cell>
          <cell r="AY555">
            <v>0.15</v>
          </cell>
          <cell r="AZ555" t="str">
            <v>YES</v>
          </cell>
          <cell r="BA555">
            <v>20</v>
          </cell>
          <cell r="BB555">
            <v>1</v>
          </cell>
          <cell r="BC555">
            <v>2</v>
          </cell>
          <cell r="BD555">
            <v>3</v>
          </cell>
          <cell r="BE555">
            <v>2.5</v>
          </cell>
        </row>
        <row r="556">
          <cell r="A556" t="str">
            <v>187522240800000063</v>
          </cell>
          <cell r="B556">
            <v>187522240</v>
          </cell>
          <cell r="C556" t="str">
            <v>PARAFUSO FLANG. M8X20.</v>
          </cell>
          <cell r="D556" t="str">
            <v>FIRE/GSE</v>
          </cell>
          <cell r="E556">
            <v>2</v>
          </cell>
          <cell r="F556" t="str">
            <v>NO</v>
          </cell>
          <cell r="G556">
            <v>2.1000000000000001E-2</v>
          </cell>
          <cell r="H556" t="str">
            <v>Part Dump</v>
          </cell>
          <cell r="I556" t="str">
            <v>Galpão 89</v>
          </cell>
          <cell r="J556">
            <v>0</v>
          </cell>
          <cell r="K556" t="str">
            <v>ATIVO</v>
          </cell>
          <cell r="L556"/>
          <cell r="M556" t="str">
            <v>Capital Circulante</v>
          </cell>
          <cell r="N556" t="str">
            <v>Sourcing</v>
          </cell>
          <cell r="O556">
            <v>1251</v>
          </cell>
          <cell r="P556">
            <v>800000063</v>
          </cell>
          <cell r="Q556" t="str">
            <v>FIAT AUTO SPA</v>
          </cell>
          <cell r="R556" t="str">
            <v>Torino</v>
          </cell>
          <cell r="S556" t="str">
            <v>TO</v>
          </cell>
          <cell r="T556" t="str">
            <v>Italia</v>
          </cell>
          <cell r="U556">
            <v>1</v>
          </cell>
          <cell r="V556" t="str">
            <v>FIAT AUTO SPA-OUT-Italia-OUT-FIRE/GSE</v>
          </cell>
          <cell r="W556" t="str">
            <v>OUT</v>
          </cell>
          <cell r="X556" t="str">
            <v>Outside of Brazil</v>
          </cell>
          <cell r="Y556" t="str">
            <v>Supplier from GEMAP</v>
          </cell>
          <cell r="Z556" t="str">
            <v>World Sourced Parts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 t="str">
            <v/>
          </cell>
          <cell r="AG556" t="str">
            <v>PFEP Validado Op</v>
          </cell>
          <cell r="AH556" t="str">
            <v>P57</v>
          </cell>
          <cell r="AI556">
            <v>300</v>
          </cell>
          <cell r="AJ556" t="str">
            <v>PFEP Validado Op</v>
          </cell>
          <cell r="AK556"/>
          <cell r="AL556"/>
          <cell r="AM556"/>
          <cell r="AN556" t="str">
            <v>P57</v>
          </cell>
          <cell r="AO556">
            <v>0</v>
          </cell>
          <cell r="AP556">
            <v>1</v>
          </cell>
          <cell r="AQ556">
            <v>4</v>
          </cell>
          <cell r="AR556">
            <v>0</v>
          </cell>
          <cell r="AS556" t="b">
            <v>0</v>
          </cell>
          <cell r="AT556">
            <v>0</v>
          </cell>
          <cell r="AU556" t="b">
            <v>0</v>
          </cell>
          <cell r="AV556">
            <v>300</v>
          </cell>
          <cell r="AW556">
            <v>0.3</v>
          </cell>
          <cell r="AX556">
            <v>0.2</v>
          </cell>
          <cell r="AY556">
            <v>0.15</v>
          </cell>
          <cell r="AZ556" t="str">
            <v>YES</v>
          </cell>
          <cell r="BA556">
            <v>20</v>
          </cell>
          <cell r="BB556">
            <v>5</v>
          </cell>
          <cell r="BC556">
            <v>2</v>
          </cell>
          <cell r="BD556">
            <v>3</v>
          </cell>
          <cell r="BE556">
            <v>2.5</v>
          </cell>
        </row>
        <row r="557">
          <cell r="A557" t="str">
            <v>187529240800005687</v>
          </cell>
          <cell r="B557">
            <v>187529240</v>
          </cell>
          <cell r="C557" t="str">
            <v>PARAFUSO FLANG.NORM. MONTAG.AU</v>
          </cell>
          <cell r="D557" t="str">
            <v>FIRE/GSE</v>
          </cell>
          <cell r="E557">
            <v>8</v>
          </cell>
          <cell r="F557" t="str">
            <v>NO</v>
          </cell>
          <cell r="G557">
            <v>2.7E-2</v>
          </cell>
          <cell r="H557" t="str">
            <v>Part Dump</v>
          </cell>
          <cell r="I557" t="str">
            <v>Galpão 9</v>
          </cell>
          <cell r="J557">
            <v>0</v>
          </cell>
          <cell r="K557" t="str">
            <v>ATIVO</v>
          </cell>
          <cell r="L557"/>
          <cell r="M557" t="str">
            <v>Capital Circulante</v>
          </cell>
          <cell r="N557" t="str">
            <v>Sourcing</v>
          </cell>
          <cell r="O557">
            <v>19414</v>
          </cell>
          <cell r="P557">
            <v>800005687</v>
          </cell>
          <cell r="Q557" t="str">
            <v>ACUMENT</v>
          </cell>
          <cell r="R557" t="str">
            <v>Contagem</v>
          </cell>
          <cell r="S557" t="str">
            <v>MG</v>
          </cell>
          <cell r="T557" t="str">
            <v>Brasil</v>
          </cell>
          <cell r="U557">
            <v>1</v>
          </cell>
          <cell r="V557" t="str">
            <v>ACUMENT-Contagem--MG-FCA-FIRE/GSE</v>
          </cell>
          <cell r="W557" t="str">
            <v>MG</v>
          </cell>
          <cell r="X557" t="str">
            <v>Brazil</v>
          </cell>
          <cell r="Y557" t="str">
            <v>Supplier from GEMAP</v>
          </cell>
          <cell r="Z557" t="str">
            <v>World Sourced Parts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 t="str">
            <v/>
          </cell>
          <cell r="AG557" t="str">
            <v>PFEP Validado Op</v>
          </cell>
          <cell r="AH557" t="str">
            <v>P57</v>
          </cell>
          <cell r="AI557">
            <v>300</v>
          </cell>
          <cell r="AJ557" t="str">
            <v>PFEP Validado Op</v>
          </cell>
          <cell r="AK557"/>
          <cell r="AL557"/>
          <cell r="AM557"/>
          <cell r="AN557" t="str">
            <v>P57</v>
          </cell>
          <cell r="AO557">
            <v>0</v>
          </cell>
          <cell r="AP557">
            <v>1</v>
          </cell>
          <cell r="AQ557">
            <v>4</v>
          </cell>
          <cell r="AR557">
            <v>14.2</v>
          </cell>
          <cell r="AS557">
            <v>0</v>
          </cell>
          <cell r="AT557">
            <v>24.200000000000003</v>
          </cell>
          <cell r="AU557">
            <v>0</v>
          </cell>
          <cell r="AV557">
            <v>300</v>
          </cell>
          <cell r="AW557">
            <v>0.3</v>
          </cell>
          <cell r="AX557">
            <v>0.2</v>
          </cell>
          <cell r="AY557">
            <v>0.15</v>
          </cell>
          <cell r="AZ557" t="str">
            <v>YES</v>
          </cell>
          <cell r="BA557">
            <v>20</v>
          </cell>
          <cell r="BB557">
            <v>5</v>
          </cell>
          <cell r="BC557">
            <v>2</v>
          </cell>
          <cell r="BD557">
            <v>3</v>
          </cell>
          <cell r="BE557">
            <v>2.5</v>
          </cell>
        </row>
        <row r="558">
          <cell r="A558" t="str">
            <v>468130270800033930</v>
          </cell>
          <cell r="B558">
            <v>468130270</v>
          </cell>
          <cell r="C558" t="str">
            <v>PARAFUSO FLANGEADO M6X19</v>
          </cell>
          <cell r="D558" t="str">
            <v>MECA</v>
          </cell>
          <cell r="E558">
            <v>3</v>
          </cell>
          <cell r="F558" t="str">
            <v>NO</v>
          </cell>
          <cell r="G558">
            <v>6.0000000000000001E-3</v>
          </cell>
          <cell r="H558" t="str">
            <v>Part Dump</v>
          </cell>
          <cell r="I558" t="str">
            <v>Galpão 9</v>
          </cell>
          <cell r="J558">
            <v>0</v>
          </cell>
          <cell r="K558" t="str">
            <v>ATIVO</v>
          </cell>
          <cell r="L558"/>
          <cell r="M558" t="str">
            <v>Capital Circulante</v>
          </cell>
          <cell r="N558" t="str">
            <v>Sourcing</v>
          </cell>
          <cell r="O558">
            <v>36019</v>
          </cell>
          <cell r="P558">
            <v>800033930</v>
          </cell>
          <cell r="Q558" t="str">
            <v>CONTINENTAL PAR</v>
          </cell>
          <cell r="R558" t="str">
            <v>Diadema</v>
          </cell>
          <cell r="S558" t="str">
            <v>SP</v>
          </cell>
          <cell r="T558" t="str">
            <v>Brasil</v>
          </cell>
          <cell r="U558">
            <v>1</v>
          </cell>
          <cell r="V558" t="str">
            <v>CONTINENTAL PAR-Diadema--SP-FCA-MECA</v>
          </cell>
          <cell r="W558" t="str">
            <v>SP</v>
          </cell>
          <cell r="X558" t="str">
            <v>Brazil</v>
          </cell>
          <cell r="Y558" t="str">
            <v>Supplier from GEMAP</v>
          </cell>
          <cell r="Z558" t="str">
            <v>World Sourced Parts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 t="str">
            <v/>
          </cell>
          <cell r="AG558" t="str">
            <v>Elog F</v>
          </cell>
          <cell r="AH558" t="str">
            <v>T103</v>
          </cell>
          <cell r="AI558">
            <v>900</v>
          </cell>
          <cell r="AJ558" t="str">
            <v>Elog F</v>
          </cell>
          <cell r="AK558"/>
          <cell r="AL558"/>
          <cell r="AM558"/>
          <cell r="AN558" t="str">
            <v>T103</v>
          </cell>
          <cell r="AO558">
            <v>0</v>
          </cell>
          <cell r="AP558">
            <v>1</v>
          </cell>
          <cell r="AQ558">
            <v>4</v>
          </cell>
          <cell r="AR558">
            <v>18</v>
          </cell>
          <cell r="AS558">
            <v>0</v>
          </cell>
          <cell r="AT558">
            <v>28</v>
          </cell>
          <cell r="AU558">
            <v>0</v>
          </cell>
          <cell r="AV558">
            <v>900</v>
          </cell>
          <cell r="AW558">
            <v>0.3</v>
          </cell>
          <cell r="AX558">
            <v>0.2</v>
          </cell>
          <cell r="AY558">
            <v>0.15</v>
          </cell>
          <cell r="AZ558" t="str">
            <v>YES</v>
          </cell>
          <cell r="BA558">
            <v>20</v>
          </cell>
          <cell r="BB558">
            <v>2</v>
          </cell>
          <cell r="BC558">
            <v>2</v>
          </cell>
          <cell r="BD558">
            <v>3</v>
          </cell>
          <cell r="BE558">
            <v>5</v>
          </cell>
        </row>
        <row r="559">
          <cell r="A559" t="str">
            <v>551877370800033930</v>
          </cell>
          <cell r="B559">
            <v>551877370</v>
          </cell>
          <cell r="C559" t="str">
            <v>PARAFUSO M10 FIXACAO MANCAL/BL</v>
          </cell>
          <cell r="D559" t="str">
            <v>FIRE/GSE</v>
          </cell>
          <cell r="E559">
            <v>10</v>
          </cell>
          <cell r="F559" t="str">
            <v>NO</v>
          </cell>
          <cell r="G559">
            <v>4.3999999999999997E-2</v>
          </cell>
          <cell r="H559" t="str">
            <v>Part Dump</v>
          </cell>
          <cell r="I559" t="str">
            <v>Galpão 9</v>
          </cell>
          <cell r="J559">
            <v>0</v>
          </cell>
          <cell r="K559" t="str">
            <v>ATIVO</v>
          </cell>
          <cell r="L559"/>
          <cell r="M559" t="str">
            <v>Capital Circulante</v>
          </cell>
          <cell r="N559" t="str">
            <v>Sourcing</v>
          </cell>
          <cell r="O559">
            <v>36019</v>
          </cell>
          <cell r="P559">
            <v>800033930</v>
          </cell>
          <cell r="Q559" t="str">
            <v>CONTINENTAL PAR</v>
          </cell>
          <cell r="R559" t="str">
            <v>Diadema</v>
          </cell>
          <cell r="S559" t="str">
            <v>SP</v>
          </cell>
          <cell r="T559" t="str">
            <v>Brasil</v>
          </cell>
          <cell r="U559">
            <v>1</v>
          </cell>
          <cell r="V559" t="str">
            <v>CONTINENTAL PAR-Diadema--SP-FCA-FIRE/GSE</v>
          </cell>
          <cell r="W559" t="str">
            <v>SP</v>
          </cell>
          <cell r="X559" t="str">
            <v>Brazil</v>
          </cell>
          <cell r="Y559" t="str">
            <v>Supplier from GEMAP</v>
          </cell>
          <cell r="Z559" t="str">
            <v>World Sourced Parts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 t="str">
            <v/>
          </cell>
          <cell r="AG559" t="str">
            <v>Elog F</v>
          </cell>
          <cell r="AH559" t="str">
            <v>T103</v>
          </cell>
          <cell r="AI559">
            <v>400</v>
          </cell>
          <cell r="AJ559" t="str">
            <v>Elog F</v>
          </cell>
          <cell r="AK559"/>
          <cell r="AL559"/>
          <cell r="AM559"/>
          <cell r="AN559" t="str">
            <v>T103</v>
          </cell>
          <cell r="AO559">
            <v>0</v>
          </cell>
          <cell r="AP559">
            <v>1</v>
          </cell>
          <cell r="AQ559">
            <v>4</v>
          </cell>
          <cell r="AR559">
            <v>18</v>
          </cell>
          <cell r="AS559">
            <v>0</v>
          </cell>
          <cell r="AT559">
            <v>28</v>
          </cell>
          <cell r="AU559">
            <v>0</v>
          </cell>
          <cell r="AV559">
            <v>400</v>
          </cell>
          <cell r="AW559">
            <v>0.3</v>
          </cell>
          <cell r="AX559">
            <v>0.2</v>
          </cell>
          <cell r="AY559">
            <v>0.15</v>
          </cell>
          <cell r="AZ559" t="str">
            <v>YES</v>
          </cell>
          <cell r="BA559">
            <v>20</v>
          </cell>
          <cell r="BB559">
            <v>2</v>
          </cell>
          <cell r="BC559">
            <v>2</v>
          </cell>
          <cell r="BD559">
            <v>3</v>
          </cell>
          <cell r="BE559">
            <v>5</v>
          </cell>
        </row>
        <row r="560">
          <cell r="A560" t="str">
            <v>463516230800000063</v>
          </cell>
          <cell r="B560">
            <v>463516230</v>
          </cell>
          <cell r="C560" t="str">
            <v>PARAFUSO M10 X 1.5 FIX.CABECOT</v>
          </cell>
          <cell r="D560" t="str">
            <v>FIRE/GSE</v>
          </cell>
          <cell r="E560">
            <v>20</v>
          </cell>
          <cell r="F560" t="str">
            <v>NO</v>
          </cell>
          <cell r="G560">
            <v>0.10299999999999999</v>
          </cell>
          <cell r="H560" t="str">
            <v>Part Dump</v>
          </cell>
          <cell r="I560" t="str">
            <v>Galpão 9</v>
          </cell>
          <cell r="J560">
            <v>0</v>
          </cell>
          <cell r="K560" t="str">
            <v>ATIVO</v>
          </cell>
          <cell r="L560"/>
          <cell r="M560" t="str">
            <v>Capital Circulante</v>
          </cell>
          <cell r="N560" t="str">
            <v>Sourcing</v>
          </cell>
          <cell r="O560">
            <v>1251</v>
          </cell>
          <cell r="P560">
            <v>800000063</v>
          </cell>
          <cell r="Q560" t="str">
            <v>FIAT AUTO SPA</v>
          </cell>
          <cell r="R560" t="str">
            <v>Torino</v>
          </cell>
          <cell r="S560" t="str">
            <v>TO</v>
          </cell>
          <cell r="T560" t="str">
            <v>Italia</v>
          </cell>
          <cell r="U560">
            <v>1</v>
          </cell>
          <cell r="V560" t="str">
            <v>FIAT AUTO SPA-OUT-Italia-OUT-FIRE/GSE</v>
          </cell>
          <cell r="W560" t="str">
            <v>OUT</v>
          </cell>
          <cell r="X560" t="str">
            <v>Outside of Brazil</v>
          </cell>
          <cell r="Y560" t="str">
            <v>Supplier from GEMAP</v>
          </cell>
          <cell r="Z560" t="str">
            <v>World Sourced Parts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 t="str">
            <v/>
          </cell>
          <cell r="AG560">
            <v>0</v>
          </cell>
          <cell r="AH560"/>
          <cell r="AI560"/>
          <cell r="AJ560"/>
          <cell r="AK560"/>
          <cell r="AL560"/>
          <cell r="AM560"/>
          <cell r="AN560">
            <v>0</v>
          </cell>
          <cell r="AO560">
            <v>0</v>
          </cell>
          <cell r="AP560">
            <v>1</v>
          </cell>
          <cell r="AQ560">
            <v>4</v>
          </cell>
          <cell r="AR560">
            <v>0</v>
          </cell>
          <cell r="AS560" t="b">
            <v>0</v>
          </cell>
          <cell r="AT560">
            <v>0</v>
          </cell>
          <cell r="AU560" t="b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 t="str">
            <v>NO</v>
          </cell>
          <cell r="BA560" t="str">
            <v/>
          </cell>
          <cell r="BB560" t="str">
            <v/>
          </cell>
          <cell r="BC560">
            <v>0</v>
          </cell>
          <cell r="BD560">
            <v>0</v>
          </cell>
          <cell r="BE560">
            <v>0</v>
          </cell>
        </row>
        <row r="561">
          <cell r="A561" t="str">
            <v>162894240800000063</v>
          </cell>
          <cell r="B561">
            <v>162894240</v>
          </cell>
          <cell r="C561" t="str">
            <v>PARAFUSO M10 X 80</v>
          </cell>
          <cell r="D561" t="str">
            <v>FIRE/GSE</v>
          </cell>
          <cell r="E561">
            <v>1</v>
          </cell>
          <cell r="F561" t="str">
            <v>NO</v>
          </cell>
          <cell r="G561">
            <v>2E-3</v>
          </cell>
          <cell r="H561" t="str">
            <v>Part Dump</v>
          </cell>
          <cell r="I561" t="str">
            <v>Galpão 8</v>
          </cell>
          <cell r="J561">
            <v>0</v>
          </cell>
          <cell r="K561" t="str">
            <v>ATIVO</v>
          </cell>
          <cell r="L561"/>
          <cell r="M561" t="str">
            <v>Capital Circulante</v>
          </cell>
          <cell r="N561" t="str">
            <v>Sourcing</v>
          </cell>
          <cell r="O561">
            <v>1251</v>
          </cell>
          <cell r="P561">
            <v>800000063</v>
          </cell>
          <cell r="Q561" t="str">
            <v>FIAT AUTO SPA</v>
          </cell>
          <cell r="R561" t="str">
            <v>Torino</v>
          </cell>
          <cell r="S561" t="str">
            <v>TO</v>
          </cell>
          <cell r="T561" t="str">
            <v>Italia</v>
          </cell>
          <cell r="U561">
            <v>1</v>
          </cell>
          <cell r="V561" t="str">
            <v>FIAT AUTO SPA-OUT-Italia-OUT-FIRE/GSE</v>
          </cell>
          <cell r="W561" t="str">
            <v>OUT</v>
          </cell>
          <cell r="X561" t="str">
            <v>Outside of Brazil</v>
          </cell>
          <cell r="Y561" t="str">
            <v>Supplier from GEMAP</v>
          </cell>
          <cell r="Z561" t="str">
            <v>World Sourced Parts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 t="str">
            <v/>
          </cell>
          <cell r="AG561" t="str">
            <v>Elog</v>
          </cell>
          <cell r="AH561">
            <v>4315</v>
          </cell>
          <cell r="AI561">
            <v>150</v>
          </cell>
          <cell r="AJ561" t="str">
            <v>Elog</v>
          </cell>
          <cell r="AK561"/>
          <cell r="AL561"/>
          <cell r="AM561"/>
          <cell r="AN561">
            <v>4315</v>
          </cell>
          <cell r="AO561">
            <v>0</v>
          </cell>
          <cell r="AP561">
            <v>1</v>
          </cell>
          <cell r="AQ561">
            <v>4</v>
          </cell>
          <cell r="AR561">
            <v>0</v>
          </cell>
          <cell r="AS561" t="b">
            <v>0</v>
          </cell>
          <cell r="AT561">
            <v>0</v>
          </cell>
          <cell r="AU561" t="b">
            <v>0</v>
          </cell>
          <cell r="AV561">
            <v>150</v>
          </cell>
          <cell r="AW561">
            <v>0.4</v>
          </cell>
          <cell r="AX561">
            <v>0.3</v>
          </cell>
          <cell r="AY561">
            <v>0.15</v>
          </cell>
          <cell r="AZ561" t="str">
            <v>YES</v>
          </cell>
          <cell r="BA561">
            <v>10</v>
          </cell>
          <cell r="BB561">
            <v>5</v>
          </cell>
          <cell r="BC561">
            <v>2</v>
          </cell>
          <cell r="BD561">
            <v>3</v>
          </cell>
          <cell r="BE561">
            <v>1.4</v>
          </cell>
        </row>
        <row r="562">
          <cell r="A562" t="str">
            <v>551872090800005687</v>
          </cell>
          <cell r="B562">
            <v>551872090</v>
          </cell>
          <cell r="C562" t="str">
            <v>PARAFUSO M10X1,25 FIX.ENGR./EI</v>
          </cell>
          <cell r="D562" t="str">
            <v>FIRE/GSE</v>
          </cell>
          <cell r="E562">
            <v>1</v>
          </cell>
          <cell r="F562" t="str">
            <v>NO</v>
          </cell>
          <cell r="G562">
            <v>3.4000000000000002E-2</v>
          </cell>
          <cell r="H562" t="str">
            <v>Part Dump</v>
          </cell>
          <cell r="I562" t="str">
            <v>Galpão 9</v>
          </cell>
          <cell r="J562">
            <v>0</v>
          </cell>
          <cell r="K562" t="str">
            <v>ATIVO</v>
          </cell>
          <cell r="L562"/>
          <cell r="M562" t="str">
            <v>Capital Circulante</v>
          </cell>
          <cell r="N562" t="str">
            <v>Sourcing</v>
          </cell>
          <cell r="O562">
            <v>19414</v>
          </cell>
          <cell r="P562">
            <v>800005687</v>
          </cell>
          <cell r="Q562" t="str">
            <v>ACUMENT</v>
          </cell>
          <cell r="R562" t="str">
            <v>Contagem</v>
          </cell>
          <cell r="S562" t="str">
            <v>MG</v>
          </cell>
          <cell r="T562" t="str">
            <v>Brasil</v>
          </cell>
          <cell r="U562">
            <v>1</v>
          </cell>
          <cell r="V562" t="str">
            <v>ACUMENT-Contagem--MG-FCA-FIRE/GSE</v>
          </cell>
          <cell r="W562" t="str">
            <v>MG</v>
          </cell>
          <cell r="X562" t="str">
            <v>Brazil</v>
          </cell>
          <cell r="Y562" t="str">
            <v>Supplier from GEMAP</v>
          </cell>
          <cell r="Z562" t="str">
            <v>World Sourced Parts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 t="str">
            <v/>
          </cell>
          <cell r="AG562" t="str">
            <v>Elog</v>
          </cell>
          <cell r="AH562" t="str">
            <v>TFJQ</v>
          </cell>
          <cell r="AI562">
            <v>380</v>
          </cell>
          <cell r="AJ562" t="str">
            <v>Elog</v>
          </cell>
          <cell r="AK562"/>
          <cell r="AL562"/>
          <cell r="AM562"/>
          <cell r="AN562" t="str">
            <v>TFJQ</v>
          </cell>
          <cell r="AO562">
            <v>0</v>
          </cell>
          <cell r="AP562">
            <v>1</v>
          </cell>
          <cell r="AQ562">
            <v>4</v>
          </cell>
          <cell r="AR562">
            <v>14.2</v>
          </cell>
          <cell r="AS562">
            <v>0</v>
          </cell>
          <cell r="AT562">
            <v>24.200000000000003</v>
          </cell>
          <cell r="AU562">
            <v>0</v>
          </cell>
          <cell r="AV562">
            <v>380</v>
          </cell>
          <cell r="AW562">
            <v>0.4</v>
          </cell>
          <cell r="AX562">
            <v>0.3</v>
          </cell>
          <cell r="AY562">
            <v>0.15</v>
          </cell>
          <cell r="AZ562" t="str">
            <v>YES</v>
          </cell>
          <cell r="BA562">
            <v>10</v>
          </cell>
          <cell r="BB562">
            <v>5</v>
          </cell>
          <cell r="BC562">
            <v>2</v>
          </cell>
          <cell r="BD562">
            <v>3</v>
          </cell>
          <cell r="BE562">
            <v>3</v>
          </cell>
        </row>
        <row r="563">
          <cell r="A563" t="str">
            <v>735012020800005687</v>
          </cell>
          <cell r="B563">
            <v>735012020</v>
          </cell>
          <cell r="C563" t="str">
            <v>PARAFUSO M10X96 FIX.BLOCO INF.</v>
          </cell>
          <cell r="D563" t="str">
            <v>FIRE/GSE</v>
          </cell>
          <cell r="E563">
            <v>10</v>
          </cell>
          <cell r="F563" t="str">
            <v>NO</v>
          </cell>
          <cell r="G563">
            <v>6.0999999999999999E-2</v>
          </cell>
          <cell r="H563" t="str">
            <v>Part Dump</v>
          </cell>
          <cell r="I563" t="str">
            <v>Galpão 9</v>
          </cell>
          <cell r="J563">
            <v>0</v>
          </cell>
          <cell r="K563" t="str">
            <v>ATIVO</v>
          </cell>
          <cell r="L563"/>
          <cell r="M563" t="str">
            <v>Capital Circulante</v>
          </cell>
          <cell r="N563" t="str">
            <v>Sourcing</v>
          </cell>
          <cell r="O563">
            <v>19414</v>
          </cell>
          <cell r="P563">
            <v>800005687</v>
          </cell>
          <cell r="Q563" t="str">
            <v>ACUMENT</v>
          </cell>
          <cell r="R563" t="str">
            <v>Contagem</v>
          </cell>
          <cell r="S563" t="str">
            <v>MG</v>
          </cell>
          <cell r="T563" t="str">
            <v>Brasil</v>
          </cell>
          <cell r="U563">
            <v>1</v>
          </cell>
          <cell r="V563" t="str">
            <v>ACUMENT-Contagem--MG-FCA-FIRE/GSE</v>
          </cell>
          <cell r="W563" t="str">
            <v>MG</v>
          </cell>
          <cell r="X563" t="str">
            <v>Brazil</v>
          </cell>
          <cell r="Y563" t="str">
            <v>Supplier from GEMAP</v>
          </cell>
          <cell r="Z563" t="str">
            <v>World Sourced Parts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 t="str">
            <v/>
          </cell>
          <cell r="AG563" t="str">
            <v>Elog F</v>
          </cell>
          <cell r="AH563" t="str">
            <v>THXD</v>
          </cell>
          <cell r="AI563">
            <v>130</v>
          </cell>
          <cell r="AJ563" t="str">
            <v>Elog F</v>
          </cell>
          <cell r="AK563"/>
          <cell r="AL563"/>
          <cell r="AM563"/>
          <cell r="AN563" t="str">
            <v>THXD</v>
          </cell>
          <cell r="AO563">
            <v>0</v>
          </cell>
          <cell r="AP563">
            <v>1</v>
          </cell>
          <cell r="AQ563">
            <v>4</v>
          </cell>
          <cell r="AR563">
            <v>14.2</v>
          </cell>
          <cell r="AS563">
            <v>0</v>
          </cell>
          <cell r="AT563">
            <v>24.200000000000003</v>
          </cell>
          <cell r="AU563">
            <v>0</v>
          </cell>
          <cell r="AV563">
            <v>130</v>
          </cell>
          <cell r="AW563">
            <v>0.3</v>
          </cell>
          <cell r="AX563">
            <v>0.2</v>
          </cell>
          <cell r="AY563">
            <v>0.15</v>
          </cell>
          <cell r="AZ563" t="str">
            <v>YES</v>
          </cell>
          <cell r="BA563">
            <v>20</v>
          </cell>
          <cell r="BB563">
            <v>5</v>
          </cell>
          <cell r="BC563">
            <v>2</v>
          </cell>
          <cell r="BD563">
            <v>3</v>
          </cell>
          <cell r="BE563">
            <v>2.5</v>
          </cell>
        </row>
        <row r="564">
          <cell r="A564" t="str">
            <v>162860240800005687</v>
          </cell>
          <cell r="B564">
            <v>162860240</v>
          </cell>
          <cell r="C564" t="str">
            <v>PARAFUSO M6 X 16</v>
          </cell>
          <cell r="D564" t="str">
            <v>FIRE/GSE</v>
          </cell>
          <cell r="E564">
            <v>6</v>
          </cell>
          <cell r="F564" t="str">
            <v>NO</v>
          </cell>
          <cell r="G564">
            <v>8.0000000000000002E-3</v>
          </cell>
          <cell r="H564" t="str">
            <v>Part Dump</v>
          </cell>
          <cell r="I564" t="str">
            <v>Galpão 89</v>
          </cell>
          <cell r="J564">
            <v>0</v>
          </cell>
          <cell r="K564" t="str">
            <v>ATIVO</v>
          </cell>
          <cell r="L564"/>
          <cell r="M564" t="str">
            <v>Capital Circulante</v>
          </cell>
          <cell r="N564" t="str">
            <v>Sourcing</v>
          </cell>
          <cell r="O564">
            <v>19414</v>
          </cell>
          <cell r="P564">
            <v>800005687</v>
          </cell>
          <cell r="Q564" t="str">
            <v>ACUMENT</v>
          </cell>
          <cell r="R564" t="str">
            <v>Contagem</v>
          </cell>
          <cell r="S564" t="str">
            <v>MG</v>
          </cell>
          <cell r="T564" t="str">
            <v>Brasil</v>
          </cell>
          <cell r="U564">
            <v>1</v>
          </cell>
          <cell r="V564" t="str">
            <v>ACUMENT-Contagem--MG-FCA-FIRE/GSE</v>
          </cell>
          <cell r="W564" t="str">
            <v>MG</v>
          </cell>
          <cell r="X564" t="str">
            <v>Brazil</v>
          </cell>
          <cell r="Y564" t="str">
            <v>Supplier from GEMAP</v>
          </cell>
          <cell r="Z564" t="str">
            <v>World Sourced Parts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 t="str">
            <v/>
          </cell>
          <cell r="AG564" t="str">
            <v>Elog F</v>
          </cell>
          <cell r="AH564" t="str">
            <v>THXD</v>
          </cell>
          <cell r="AI564">
            <v>1650</v>
          </cell>
          <cell r="AJ564" t="str">
            <v>Elog F</v>
          </cell>
          <cell r="AK564"/>
          <cell r="AL564"/>
          <cell r="AM564"/>
          <cell r="AN564" t="str">
            <v>THXD</v>
          </cell>
          <cell r="AO564">
            <v>0</v>
          </cell>
          <cell r="AP564">
            <v>1</v>
          </cell>
          <cell r="AQ564">
            <v>4</v>
          </cell>
          <cell r="AR564">
            <v>14.2</v>
          </cell>
          <cell r="AS564">
            <v>0</v>
          </cell>
          <cell r="AT564">
            <v>24.200000000000003</v>
          </cell>
          <cell r="AU564">
            <v>0</v>
          </cell>
          <cell r="AV564">
            <v>1650</v>
          </cell>
          <cell r="AW564">
            <v>0.3</v>
          </cell>
          <cell r="AX564">
            <v>0.2</v>
          </cell>
          <cell r="AY564">
            <v>0.15</v>
          </cell>
          <cell r="AZ564" t="str">
            <v>YES</v>
          </cell>
          <cell r="BA564">
            <v>20</v>
          </cell>
          <cell r="BB564">
            <v>5</v>
          </cell>
          <cell r="BC564">
            <v>2</v>
          </cell>
          <cell r="BD564">
            <v>3</v>
          </cell>
          <cell r="BE564">
            <v>2.5</v>
          </cell>
        </row>
        <row r="565">
          <cell r="A565" t="str">
            <v>187517280800021967</v>
          </cell>
          <cell r="B565">
            <v>187517280</v>
          </cell>
          <cell r="C565" t="str">
            <v>PARAFUSO M6 X 37.5</v>
          </cell>
          <cell r="D565" t="str">
            <v>FIRE/GSE</v>
          </cell>
          <cell r="E565">
            <v>4</v>
          </cell>
          <cell r="F565" t="str">
            <v>NO</v>
          </cell>
          <cell r="G565">
            <v>0.1</v>
          </cell>
          <cell r="H565" t="str">
            <v>Part Dump</v>
          </cell>
          <cell r="I565" t="str">
            <v>Galpão 9</v>
          </cell>
          <cell r="J565">
            <v>6.3</v>
          </cell>
          <cell r="K565" t="str">
            <v>ATIVO</v>
          </cell>
          <cell r="L565"/>
          <cell r="M565" t="str">
            <v>Capital Circulante</v>
          </cell>
          <cell r="N565" t="str">
            <v>Sourcing</v>
          </cell>
          <cell r="O565">
            <v>27951</v>
          </cell>
          <cell r="P565">
            <v>800021967</v>
          </cell>
          <cell r="Q565" t="str">
            <v>CISER</v>
          </cell>
          <cell r="R565" t="str">
            <v>Sarzedo</v>
          </cell>
          <cell r="S565" t="str">
            <v>MG</v>
          </cell>
          <cell r="T565" t="str">
            <v>Brasil</v>
          </cell>
          <cell r="U565">
            <v>1</v>
          </cell>
          <cell r="V565" t="str">
            <v>CISER-Sarzedo--MG-FCA-FIRE/GSE</v>
          </cell>
          <cell r="W565" t="str">
            <v>MG</v>
          </cell>
          <cell r="X565" t="str">
            <v>Brazil</v>
          </cell>
          <cell r="Y565" t="str">
            <v>Supplier from GEMAP</v>
          </cell>
          <cell r="Z565" t="str">
            <v>World Sourced Parts</v>
          </cell>
          <cell r="AA565">
            <v>1.7010000000000001E-4</v>
          </cell>
          <cell r="AB565">
            <v>1.7010000000000001E-4</v>
          </cell>
          <cell r="AC565">
            <v>0.05</v>
          </cell>
          <cell r="AD565">
            <v>0</v>
          </cell>
          <cell r="AE565">
            <v>9.0305367151846377E-3</v>
          </cell>
          <cell r="AF565" t="str">
            <v/>
          </cell>
          <cell r="AG565" t="str">
            <v>Elog F</v>
          </cell>
          <cell r="AH565" t="str">
            <v>T235</v>
          </cell>
          <cell r="AI565">
            <v>400</v>
          </cell>
          <cell r="AJ565" t="str">
            <v>Elog F</v>
          </cell>
          <cell r="AK565"/>
          <cell r="AL565"/>
          <cell r="AM565"/>
          <cell r="AN565" t="str">
            <v>T235</v>
          </cell>
          <cell r="AO565">
            <v>0.2</v>
          </cell>
          <cell r="AP565">
            <v>1</v>
          </cell>
          <cell r="AQ565">
            <v>4</v>
          </cell>
          <cell r="AR565">
            <v>14.2</v>
          </cell>
          <cell r="AS565">
            <v>4</v>
          </cell>
          <cell r="AT565">
            <v>24.200000000000003</v>
          </cell>
          <cell r="AU565">
            <v>5</v>
          </cell>
          <cell r="AV565">
            <v>400</v>
          </cell>
          <cell r="AW565">
            <v>0.3</v>
          </cell>
          <cell r="AX565">
            <v>0.2</v>
          </cell>
          <cell r="AY565">
            <v>0.15</v>
          </cell>
          <cell r="AZ565" t="str">
            <v>YES</v>
          </cell>
          <cell r="BA565">
            <v>20</v>
          </cell>
          <cell r="BB565">
            <v>5</v>
          </cell>
          <cell r="BC565">
            <v>2</v>
          </cell>
          <cell r="BD565">
            <v>3</v>
          </cell>
          <cell r="BE565">
            <v>0.56999999999999995</v>
          </cell>
        </row>
        <row r="566">
          <cell r="A566" t="str">
            <v>552739160800033930</v>
          </cell>
          <cell r="B566">
            <v>552739160</v>
          </cell>
          <cell r="C566" t="str">
            <v>PARAFUSO M6 x 46</v>
          </cell>
          <cell r="D566" t="str">
            <v>FIRE/GSE</v>
          </cell>
          <cell r="E566">
            <v>18</v>
          </cell>
          <cell r="F566" t="str">
            <v>NO</v>
          </cell>
          <cell r="G566">
            <v>1.4999999999999999E-2</v>
          </cell>
          <cell r="H566" t="str">
            <v>Part Dump</v>
          </cell>
          <cell r="I566" t="str">
            <v>Galpão 9</v>
          </cell>
          <cell r="J566">
            <v>0</v>
          </cell>
          <cell r="K566" t="str">
            <v>ATIVO</v>
          </cell>
          <cell r="L566"/>
          <cell r="M566" t="str">
            <v>Capital Circulante</v>
          </cell>
          <cell r="N566" t="str">
            <v>Sourcing</v>
          </cell>
          <cell r="O566">
            <v>36019</v>
          </cell>
          <cell r="P566">
            <v>800033930</v>
          </cell>
          <cell r="Q566" t="str">
            <v>CONTINENTAL PAR</v>
          </cell>
          <cell r="R566" t="str">
            <v>Diadema</v>
          </cell>
          <cell r="S566" t="str">
            <v>SP</v>
          </cell>
          <cell r="T566" t="str">
            <v>Brasil</v>
          </cell>
          <cell r="U566">
            <v>1</v>
          </cell>
          <cell r="V566" t="str">
            <v>CONTINENTAL PAR-Diadema--SP-FCA-FIRE/GSE</v>
          </cell>
          <cell r="W566" t="str">
            <v>SP</v>
          </cell>
          <cell r="X566" t="str">
            <v>Brazil</v>
          </cell>
          <cell r="Y566" t="str">
            <v>Supplier from GEMAP</v>
          </cell>
          <cell r="Z566" t="str">
            <v>World Sourced Parts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 t="str">
            <v/>
          </cell>
          <cell r="AG566" t="str">
            <v>Elog F</v>
          </cell>
          <cell r="AH566" t="str">
            <v>T103</v>
          </cell>
          <cell r="AI566">
            <v>500</v>
          </cell>
          <cell r="AJ566" t="str">
            <v>Elog F</v>
          </cell>
          <cell r="AK566"/>
          <cell r="AL566"/>
          <cell r="AM566"/>
          <cell r="AN566" t="str">
            <v>T103</v>
          </cell>
          <cell r="AO566">
            <v>0</v>
          </cell>
          <cell r="AP566">
            <v>1</v>
          </cell>
          <cell r="AQ566">
            <v>4</v>
          </cell>
          <cell r="AR566">
            <v>18</v>
          </cell>
          <cell r="AS566">
            <v>0</v>
          </cell>
          <cell r="AT566">
            <v>28</v>
          </cell>
          <cell r="AU566">
            <v>0</v>
          </cell>
          <cell r="AV566">
            <v>500</v>
          </cell>
          <cell r="AW566">
            <v>0.3</v>
          </cell>
          <cell r="AX566">
            <v>0.2</v>
          </cell>
          <cell r="AY566">
            <v>0.15</v>
          </cell>
          <cell r="AZ566" t="str">
            <v>YES</v>
          </cell>
          <cell r="BA566">
            <v>20</v>
          </cell>
          <cell r="BB566">
            <v>2</v>
          </cell>
          <cell r="BC566">
            <v>2</v>
          </cell>
          <cell r="BD566">
            <v>3</v>
          </cell>
          <cell r="BE566">
            <v>5</v>
          </cell>
        </row>
        <row r="567">
          <cell r="A567" t="str">
            <v>552822460800000063</v>
          </cell>
          <cell r="B567">
            <v>552822460</v>
          </cell>
          <cell r="C567" t="str">
            <v>PARAFUSO M6X14</v>
          </cell>
          <cell r="D567" t="str">
            <v>FIRE/GSE</v>
          </cell>
          <cell r="E567">
            <v>7</v>
          </cell>
          <cell r="F567" t="str">
            <v>NO</v>
          </cell>
          <cell r="G567">
            <v>0.01</v>
          </cell>
          <cell r="H567" t="str">
            <v>Part Dump</v>
          </cell>
          <cell r="I567" t="str">
            <v>Galpão 9</v>
          </cell>
          <cell r="J567">
            <v>0</v>
          </cell>
          <cell r="K567" t="str">
            <v>INATIVO</v>
          </cell>
          <cell r="L567"/>
          <cell r="M567" t="str">
            <v>Capital Circulante</v>
          </cell>
          <cell r="N567" t="str">
            <v>INATIVO</v>
          </cell>
          <cell r="O567">
            <v>1251</v>
          </cell>
          <cell r="P567">
            <v>800000063</v>
          </cell>
          <cell r="Q567" t="str">
            <v>FIAT AUTO SPA</v>
          </cell>
          <cell r="R567" t="str">
            <v>Torino</v>
          </cell>
          <cell r="S567" t="str">
            <v>TO</v>
          </cell>
          <cell r="T567" t="str">
            <v>Italia</v>
          </cell>
          <cell r="U567">
            <v>0</v>
          </cell>
          <cell r="V567" t="str">
            <v>FIAT AUTO SPA-OUT-Italia-OUT-FIRE/GSE</v>
          </cell>
          <cell r="W567" t="str">
            <v>OUT</v>
          </cell>
          <cell r="X567" t="str">
            <v>Outside of Brazil</v>
          </cell>
          <cell r="Y567" t="str">
            <v>Supplier from GEMAP</v>
          </cell>
          <cell r="Z567" t="str">
            <v>INATIVO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 t="str">
            <v/>
          </cell>
          <cell r="AG567" t="str">
            <v>Elog F</v>
          </cell>
          <cell r="AH567" t="str">
            <v>T235</v>
          </cell>
          <cell r="AI567">
            <v>650</v>
          </cell>
          <cell r="AJ567" t="str">
            <v>Elog F</v>
          </cell>
          <cell r="AK567"/>
          <cell r="AL567"/>
          <cell r="AM567"/>
          <cell r="AN567" t="str">
            <v>T235</v>
          </cell>
          <cell r="AO567">
            <v>0</v>
          </cell>
          <cell r="AP567">
            <v>1</v>
          </cell>
          <cell r="AQ567">
            <v>4</v>
          </cell>
          <cell r="AR567">
            <v>0</v>
          </cell>
          <cell r="AS567" t="b">
            <v>0</v>
          </cell>
          <cell r="AT567">
            <v>0</v>
          </cell>
          <cell r="AU567" t="b">
            <v>0</v>
          </cell>
          <cell r="AV567">
            <v>650</v>
          </cell>
          <cell r="AW567">
            <v>0.3</v>
          </cell>
          <cell r="AX567">
            <v>0.2</v>
          </cell>
          <cell r="AY567">
            <v>0.15</v>
          </cell>
          <cell r="AZ567" t="str">
            <v>YES</v>
          </cell>
          <cell r="BA567">
            <v>20</v>
          </cell>
          <cell r="BB567">
            <v>5</v>
          </cell>
          <cell r="BC567">
            <v>2</v>
          </cell>
          <cell r="BD567">
            <v>3</v>
          </cell>
          <cell r="BE567">
            <v>0.56999999999999995</v>
          </cell>
        </row>
        <row r="568">
          <cell r="A568" t="str">
            <v>552822460800021967</v>
          </cell>
          <cell r="B568">
            <v>552822460</v>
          </cell>
          <cell r="C568" t="str">
            <v>PARAFUSO M6X14</v>
          </cell>
          <cell r="D568" t="str">
            <v>FIRE/GSE</v>
          </cell>
          <cell r="E568">
            <v>7</v>
          </cell>
          <cell r="F568" t="str">
            <v>NO</v>
          </cell>
          <cell r="G568">
            <v>0.01</v>
          </cell>
          <cell r="H568" t="str">
            <v>Part Dump</v>
          </cell>
          <cell r="I568" t="str">
            <v>Galpão 9</v>
          </cell>
          <cell r="J568">
            <v>8.8000000000000007</v>
          </cell>
          <cell r="K568" t="str">
            <v>ATIVO</v>
          </cell>
          <cell r="L568"/>
          <cell r="M568" t="str">
            <v>Capital Circulante</v>
          </cell>
          <cell r="N568" t="str">
            <v>Sourcing</v>
          </cell>
          <cell r="O568">
            <v>27951</v>
          </cell>
          <cell r="P568">
            <v>800021967</v>
          </cell>
          <cell r="Q568" t="str">
            <v>CISER</v>
          </cell>
          <cell r="R568" t="str">
            <v>Sarzedo</v>
          </cell>
          <cell r="S568" t="str">
            <v>MG</v>
          </cell>
          <cell r="T568" t="str">
            <v>Brasil</v>
          </cell>
          <cell r="U568">
            <v>1</v>
          </cell>
          <cell r="V568" t="str">
            <v>CISER-Sarzedo--MG-FCA-FIRE/GSE</v>
          </cell>
          <cell r="W568" t="str">
            <v>MG</v>
          </cell>
          <cell r="X568" t="str">
            <v>Brazil</v>
          </cell>
          <cell r="Y568" t="str">
            <v>Supplier from GEMAP</v>
          </cell>
          <cell r="Z568" t="str">
            <v>World Sourced Parts</v>
          </cell>
          <cell r="AA568">
            <v>1.4621538461538465E-4</v>
          </cell>
          <cell r="AB568">
            <v>1.4621538461538465E-4</v>
          </cell>
          <cell r="AC568">
            <v>0.05</v>
          </cell>
          <cell r="AD568">
            <v>0</v>
          </cell>
          <cell r="AE568">
            <v>7.7625126342979077E-3</v>
          </cell>
          <cell r="AF568" t="str">
            <v/>
          </cell>
          <cell r="AG568" t="str">
            <v>Elog F</v>
          </cell>
          <cell r="AH568" t="str">
            <v>T235</v>
          </cell>
          <cell r="AI568">
            <v>650</v>
          </cell>
          <cell r="AJ568" t="str">
            <v>Elog F</v>
          </cell>
          <cell r="AK568"/>
          <cell r="AL568"/>
          <cell r="AM568"/>
          <cell r="AN568" t="str">
            <v>T235</v>
          </cell>
          <cell r="AO568">
            <v>0.2</v>
          </cell>
          <cell r="AP568">
            <v>1</v>
          </cell>
          <cell r="AQ568">
            <v>4</v>
          </cell>
          <cell r="AR568">
            <v>14.2</v>
          </cell>
          <cell r="AS568">
            <v>4</v>
          </cell>
          <cell r="AT568">
            <v>24.200000000000003</v>
          </cell>
          <cell r="AU568">
            <v>5</v>
          </cell>
          <cell r="AV568">
            <v>650</v>
          </cell>
          <cell r="AW568">
            <v>0.3</v>
          </cell>
          <cell r="AX568">
            <v>0.2</v>
          </cell>
          <cell r="AY568">
            <v>0.15</v>
          </cell>
          <cell r="AZ568" t="str">
            <v>YES</v>
          </cell>
          <cell r="BA568">
            <v>20</v>
          </cell>
          <cell r="BB568">
            <v>5</v>
          </cell>
          <cell r="BC568">
            <v>2</v>
          </cell>
          <cell r="BD568">
            <v>3</v>
          </cell>
          <cell r="BE568">
            <v>0.56999999999999995</v>
          </cell>
        </row>
        <row r="569">
          <cell r="A569" t="str">
            <v>77132900800002404</v>
          </cell>
          <cell r="B569">
            <v>77132900</v>
          </cell>
          <cell r="C569" t="str">
            <v>PARAFUSO M6X20 FIX. CONTAQUILO</v>
          </cell>
          <cell r="D569" t="str">
            <v>MECA</v>
          </cell>
          <cell r="E569">
            <v>1</v>
          </cell>
          <cell r="F569" t="str">
            <v>NO</v>
          </cell>
          <cell r="G569">
            <v>6.0000000000000001E-3</v>
          </cell>
          <cell r="H569" t="str">
            <v>Part Dump</v>
          </cell>
          <cell r="I569" t="str">
            <v>Galpão 9</v>
          </cell>
          <cell r="J569">
            <v>0</v>
          </cell>
          <cell r="K569" t="str">
            <v>ATIVO</v>
          </cell>
          <cell r="L569"/>
          <cell r="M569" t="str">
            <v>Capital Circulante</v>
          </cell>
          <cell r="N569" t="str">
            <v>Sourcing</v>
          </cell>
          <cell r="O569">
            <v>10627</v>
          </cell>
          <cell r="P569">
            <v>800002404</v>
          </cell>
          <cell r="Q569" t="str">
            <v>INDUSTRIA LIPOS</v>
          </cell>
          <cell r="R569" t="str">
            <v>Maua</v>
          </cell>
          <cell r="S569" t="str">
            <v>SP</v>
          </cell>
          <cell r="T569" t="str">
            <v>Brasil</v>
          </cell>
          <cell r="U569">
            <v>1</v>
          </cell>
          <cell r="V569" t="str">
            <v>INDUSTRIA LIPOS-Maua--SP-FCA-MECA</v>
          </cell>
          <cell r="W569" t="str">
            <v>SP</v>
          </cell>
          <cell r="X569" t="str">
            <v>Brazil</v>
          </cell>
          <cell r="Y569" t="str">
            <v>Supplier from GEMAP</v>
          </cell>
          <cell r="Z569" t="str">
            <v>World Sourced Parts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 t="str">
            <v/>
          </cell>
          <cell r="AG569" t="str">
            <v>Elog F</v>
          </cell>
          <cell r="AH569" t="str">
            <v>TGLF</v>
          </cell>
          <cell r="AI569">
            <v>2500</v>
          </cell>
          <cell r="AJ569" t="str">
            <v>Elog F</v>
          </cell>
          <cell r="AK569"/>
          <cell r="AL569"/>
          <cell r="AM569"/>
          <cell r="AN569" t="str">
            <v>TGLF</v>
          </cell>
          <cell r="AO569">
            <v>0</v>
          </cell>
          <cell r="AP569">
            <v>1</v>
          </cell>
          <cell r="AQ569">
            <v>4</v>
          </cell>
          <cell r="AR569">
            <v>18</v>
          </cell>
          <cell r="AS569">
            <v>0</v>
          </cell>
          <cell r="AT569">
            <v>28</v>
          </cell>
          <cell r="AU569">
            <v>0</v>
          </cell>
          <cell r="AV569">
            <v>2500</v>
          </cell>
          <cell r="AW569">
            <v>0.3</v>
          </cell>
          <cell r="AX569">
            <v>0.2</v>
          </cell>
          <cell r="AY569">
            <v>0.15</v>
          </cell>
          <cell r="AZ569" t="str">
            <v>YES</v>
          </cell>
          <cell r="BA569">
            <v>20</v>
          </cell>
          <cell r="BB569">
            <v>2</v>
          </cell>
          <cell r="BC569">
            <v>2</v>
          </cell>
          <cell r="BD569">
            <v>3</v>
          </cell>
          <cell r="BE569">
            <v>2.5</v>
          </cell>
        </row>
        <row r="570">
          <cell r="A570" t="str">
            <v>463401640800006020</v>
          </cell>
          <cell r="B570">
            <v>463401640</v>
          </cell>
          <cell r="C570" t="str">
            <v>PARAFUSO M6X20 FIX. CONTAQUILO</v>
          </cell>
          <cell r="D570" t="str">
            <v>MECA</v>
          </cell>
          <cell r="E570">
            <v>1</v>
          </cell>
          <cell r="F570" t="str">
            <v>NO</v>
          </cell>
          <cell r="G570">
            <v>6.0000000000000001E-3</v>
          </cell>
          <cell r="H570" t="str">
            <v>Part Dump</v>
          </cell>
          <cell r="I570" t="str">
            <v>Galpão 9</v>
          </cell>
          <cell r="J570">
            <v>0</v>
          </cell>
          <cell r="K570" t="str">
            <v>ATIVO</v>
          </cell>
          <cell r="L570"/>
          <cell r="M570" t="str">
            <v>Capital Circulante</v>
          </cell>
          <cell r="N570" t="str">
            <v>Sourcing</v>
          </cell>
          <cell r="O570">
            <v>40840</v>
          </cell>
          <cell r="P570">
            <v>800006020</v>
          </cell>
          <cell r="Q570" t="str">
            <v>METALURGICA HASSMANN</v>
          </cell>
          <cell r="R570" t="str">
            <v>Imigrante</v>
          </cell>
          <cell r="S570" t="str">
            <v>RS</v>
          </cell>
          <cell r="T570" t="str">
            <v>Brasil</v>
          </cell>
          <cell r="U570">
            <v>1</v>
          </cell>
          <cell r="V570" t="str">
            <v>METALURGICA HASSMANN-Imigrante--RS-FCA-MECA</v>
          </cell>
          <cell r="W570" t="str">
            <v>RS</v>
          </cell>
          <cell r="X570" t="str">
            <v>Brazil</v>
          </cell>
          <cell r="Y570" t="str">
            <v>Supplier from GEMAP</v>
          </cell>
          <cell r="Z570" t="str">
            <v>World Sourced Parts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 t="str">
            <v/>
          </cell>
          <cell r="AG570" t="str">
            <v>PFEP Validado Op</v>
          </cell>
          <cell r="AH570" t="str">
            <v>TFZU</v>
          </cell>
          <cell r="AI570">
            <v>1750</v>
          </cell>
          <cell r="AJ570" t="str">
            <v>PFEP Validado Op</v>
          </cell>
          <cell r="AK570"/>
          <cell r="AL570"/>
          <cell r="AM570"/>
          <cell r="AN570" t="str">
            <v>TFZU</v>
          </cell>
          <cell r="AO570">
            <v>0</v>
          </cell>
          <cell r="AP570">
            <v>1</v>
          </cell>
          <cell r="AQ570">
            <v>4</v>
          </cell>
          <cell r="AR570">
            <v>18</v>
          </cell>
          <cell r="AS570">
            <v>0</v>
          </cell>
          <cell r="AT570">
            <v>28</v>
          </cell>
          <cell r="AU570">
            <v>0</v>
          </cell>
          <cell r="AV570">
            <v>1750</v>
          </cell>
          <cell r="AW570">
            <v>0.4</v>
          </cell>
          <cell r="AX570">
            <v>0.3</v>
          </cell>
          <cell r="AY570">
            <v>0.15</v>
          </cell>
          <cell r="AZ570" t="str">
            <v>YES</v>
          </cell>
          <cell r="BA570">
            <v>10</v>
          </cell>
          <cell r="BB570">
            <v>5</v>
          </cell>
          <cell r="BC570">
            <v>2</v>
          </cell>
          <cell r="BD570">
            <v>3</v>
          </cell>
          <cell r="BE570">
            <v>3</v>
          </cell>
        </row>
        <row r="571">
          <cell r="A571" t="str">
            <v>187519210800005687</v>
          </cell>
          <cell r="B571">
            <v>187519210</v>
          </cell>
          <cell r="C571" t="str">
            <v>PARAFUSO M8 X 48MM</v>
          </cell>
          <cell r="D571" t="str">
            <v>MECA</v>
          </cell>
          <cell r="E571">
            <v>8</v>
          </cell>
          <cell r="F571" t="str">
            <v>NO</v>
          </cell>
          <cell r="G571">
            <v>0.03</v>
          </cell>
          <cell r="H571" t="str">
            <v>Part Dump</v>
          </cell>
          <cell r="I571" t="str">
            <v>Galpão 4</v>
          </cell>
          <cell r="J571">
            <v>0</v>
          </cell>
          <cell r="K571" t="str">
            <v>ATIVO</v>
          </cell>
          <cell r="L571"/>
          <cell r="M571" t="str">
            <v>Capital Circulante</v>
          </cell>
          <cell r="N571" t="str">
            <v>Sourcing</v>
          </cell>
          <cell r="O571">
            <v>19414</v>
          </cell>
          <cell r="P571">
            <v>800005687</v>
          </cell>
          <cell r="Q571" t="str">
            <v>ACUMENT</v>
          </cell>
          <cell r="R571" t="str">
            <v>Contagem</v>
          </cell>
          <cell r="S571" t="str">
            <v>MG</v>
          </cell>
          <cell r="T571" t="str">
            <v>Brasil</v>
          </cell>
          <cell r="U571">
            <v>1</v>
          </cell>
          <cell r="V571" t="str">
            <v>ACUMENT-Contagem--MG-FCA-MECA</v>
          </cell>
          <cell r="W571" t="str">
            <v>MG</v>
          </cell>
          <cell r="X571" t="str">
            <v>Brazil</v>
          </cell>
          <cell r="Y571" t="str">
            <v>Supplier from GEMAP</v>
          </cell>
          <cell r="Z571" t="str">
            <v>World Sourced Parts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 t="str">
            <v/>
          </cell>
          <cell r="AG571" t="str">
            <v>Elog F</v>
          </cell>
          <cell r="AH571" t="str">
            <v>P57</v>
          </cell>
          <cell r="AI571">
            <v>400</v>
          </cell>
          <cell r="AJ571" t="str">
            <v>Elog F</v>
          </cell>
          <cell r="AK571"/>
          <cell r="AL571"/>
          <cell r="AM571"/>
          <cell r="AN571" t="str">
            <v>P57</v>
          </cell>
          <cell r="AO571">
            <v>0</v>
          </cell>
          <cell r="AP571">
            <v>1</v>
          </cell>
          <cell r="AQ571">
            <v>4</v>
          </cell>
          <cell r="AR571">
            <v>14.2</v>
          </cell>
          <cell r="AS571">
            <v>0</v>
          </cell>
          <cell r="AT571">
            <v>24.200000000000003</v>
          </cell>
          <cell r="AU571">
            <v>0</v>
          </cell>
          <cell r="AV571">
            <v>400</v>
          </cell>
          <cell r="AW571">
            <v>0.3</v>
          </cell>
          <cell r="AX571">
            <v>0.2</v>
          </cell>
          <cell r="AY571">
            <v>0.15</v>
          </cell>
          <cell r="AZ571" t="str">
            <v>YES</v>
          </cell>
          <cell r="BA571">
            <v>20</v>
          </cell>
          <cell r="BB571">
            <v>5</v>
          </cell>
          <cell r="BC571">
            <v>2</v>
          </cell>
          <cell r="BD571">
            <v>3</v>
          </cell>
          <cell r="BE571">
            <v>2.5</v>
          </cell>
        </row>
        <row r="572">
          <cell r="A572" t="str">
            <v>552821610800000063</v>
          </cell>
          <cell r="B572">
            <v>552821610</v>
          </cell>
          <cell r="C572" t="str">
            <v>PARAFUSO M8 X 80</v>
          </cell>
          <cell r="D572" t="str">
            <v>FIRE/GSE</v>
          </cell>
          <cell r="E572">
            <v>6</v>
          </cell>
          <cell r="F572" t="str">
            <v>NO</v>
          </cell>
          <cell r="G572">
            <v>3.9E-2</v>
          </cell>
          <cell r="H572" t="str">
            <v>Part Dump</v>
          </cell>
          <cell r="I572" t="str">
            <v>Galpão 89</v>
          </cell>
          <cell r="J572">
            <v>0</v>
          </cell>
          <cell r="K572" t="str">
            <v>INATIVO</v>
          </cell>
          <cell r="L572"/>
          <cell r="M572" t="str">
            <v>Capital Circulante</v>
          </cell>
          <cell r="N572" t="str">
            <v>INATIVO</v>
          </cell>
          <cell r="O572">
            <v>1251</v>
          </cell>
          <cell r="P572">
            <v>800000063</v>
          </cell>
          <cell r="Q572" t="str">
            <v>FIAT AUTO SPA</v>
          </cell>
          <cell r="R572" t="str">
            <v>Torino</v>
          </cell>
          <cell r="S572" t="str">
            <v>TO</v>
          </cell>
          <cell r="T572" t="str">
            <v>Italia</v>
          </cell>
          <cell r="U572">
            <v>0</v>
          </cell>
          <cell r="V572" t="str">
            <v>FIAT AUTO SPA-OUT-Italia-OUT-FIRE/GSE</v>
          </cell>
          <cell r="W572" t="str">
            <v>OUT</v>
          </cell>
          <cell r="X572" t="str">
            <v>Outside of Brazil</v>
          </cell>
          <cell r="Y572" t="str">
            <v>Supplier from GEMAP</v>
          </cell>
          <cell r="Z572" t="str">
            <v>INATIVO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 t="str">
            <v/>
          </cell>
          <cell r="AG572" t="str">
            <v>Elog F</v>
          </cell>
          <cell r="AH572" t="str">
            <v>T235</v>
          </cell>
          <cell r="AI572">
            <v>150</v>
          </cell>
          <cell r="AJ572" t="str">
            <v>Elog F</v>
          </cell>
          <cell r="AK572"/>
          <cell r="AL572"/>
          <cell r="AM572"/>
          <cell r="AN572" t="str">
            <v>T235</v>
          </cell>
          <cell r="AO572">
            <v>0</v>
          </cell>
          <cell r="AP572">
            <v>1</v>
          </cell>
          <cell r="AQ572">
            <v>4</v>
          </cell>
          <cell r="AR572">
            <v>0</v>
          </cell>
          <cell r="AS572" t="b">
            <v>0</v>
          </cell>
          <cell r="AT572">
            <v>0</v>
          </cell>
          <cell r="AU572" t="b">
            <v>0</v>
          </cell>
          <cell r="AV572">
            <v>150</v>
          </cell>
          <cell r="AW572">
            <v>0.3</v>
          </cell>
          <cell r="AX572">
            <v>0.2</v>
          </cell>
          <cell r="AY572">
            <v>0.15</v>
          </cell>
          <cell r="AZ572" t="str">
            <v>YES</v>
          </cell>
          <cell r="BA572">
            <v>20</v>
          </cell>
          <cell r="BB572">
            <v>5</v>
          </cell>
          <cell r="BC572">
            <v>2</v>
          </cell>
          <cell r="BD572">
            <v>3</v>
          </cell>
          <cell r="BE572">
            <v>0.56999999999999995</v>
          </cell>
        </row>
        <row r="573">
          <cell r="A573" t="str">
            <v>552821610800021967</v>
          </cell>
          <cell r="B573">
            <v>552821610</v>
          </cell>
          <cell r="C573" t="str">
            <v>PARAFUSO M8 X 80</v>
          </cell>
          <cell r="D573" t="str">
            <v>FIRE/GSE</v>
          </cell>
          <cell r="E573">
            <v>6</v>
          </cell>
          <cell r="F573" t="str">
            <v>NO</v>
          </cell>
          <cell r="G573">
            <v>3.9E-2</v>
          </cell>
          <cell r="H573" t="str">
            <v>Part Dump</v>
          </cell>
          <cell r="I573" t="str">
            <v>Galpão 89</v>
          </cell>
          <cell r="J573">
            <v>4.8</v>
          </cell>
          <cell r="K573" t="str">
            <v>ATIVO</v>
          </cell>
          <cell r="L573"/>
          <cell r="M573" t="str">
            <v>Capital Circulante</v>
          </cell>
          <cell r="N573" t="str">
            <v>Sourcing</v>
          </cell>
          <cell r="O573">
            <v>27951</v>
          </cell>
          <cell r="P573">
            <v>800021967</v>
          </cell>
          <cell r="Q573" t="str">
            <v>CISER</v>
          </cell>
          <cell r="R573" t="str">
            <v>Sarzedo</v>
          </cell>
          <cell r="S573" t="str">
            <v>MG</v>
          </cell>
          <cell r="T573" t="str">
            <v>Brasil</v>
          </cell>
          <cell r="U573">
            <v>1</v>
          </cell>
          <cell r="V573" t="str">
            <v>CISER-Sarzedo--MG-FCA-FIRE/GSE</v>
          </cell>
          <cell r="W573" t="str">
            <v>MG</v>
          </cell>
          <cell r="X573" t="str">
            <v>Brazil</v>
          </cell>
          <cell r="Y573" t="str">
            <v>Supplier from GEMAP</v>
          </cell>
          <cell r="Z573" t="str">
            <v>World Sourced Parts</v>
          </cell>
          <cell r="AA573">
            <v>3.456E-4</v>
          </cell>
          <cell r="AB573">
            <v>3.456E-4</v>
          </cell>
          <cell r="AC573">
            <v>0.05</v>
          </cell>
          <cell r="AD573">
            <v>0</v>
          </cell>
          <cell r="AE573">
            <v>1.8347757135613232E-2</v>
          </cell>
          <cell r="AF573" t="str">
            <v/>
          </cell>
          <cell r="AG573" t="str">
            <v>Elog F</v>
          </cell>
          <cell r="AH573" t="str">
            <v>T235</v>
          </cell>
          <cell r="AI573">
            <v>150</v>
          </cell>
          <cell r="AJ573" t="str">
            <v>Elog F</v>
          </cell>
          <cell r="AK573"/>
          <cell r="AL573"/>
          <cell r="AM573"/>
          <cell r="AN573" t="str">
            <v>T235</v>
          </cell>
          <cell r="AO573">
            <v>0.2</v>
          </cell>
          <cell r="AP573">
            <v>1</v>
          </cell>
          <cell r="AQ573">
            <v>4</v>
          </cell>
          <cell r="AR573">
            <v>14.2</v>
          </cell>
          <cell r="AS573">
            <v>4</v>
          </cell>
          <cell r="AT573">
            <v>24.200000000000003</v>
          </cell>
          <cell r="AU573">
            <v>5</v>
          </cell>
          <cell r="AV573">
            <v>150</v>
          </cell>
          <cell r="AW573">
            <v>0.3</v>
          </cell>
          <cell r="AX573">
            <v>0.2</v>
          </cell>
          <cell r="AY573">
            <v>0.15</v>
          </cell>
          <cell r="AZ573" t="str">
            <v>YES</v>
          </cell>
          <cell r="BA573">
            <v>20</v>
          </cell>
          <cell r="BB573">
            <v>5</v>
          </cell>
          <cell r="BC573">
            <v>2</v>
          </cell>
          <cell r="BD573">
            <v>3</v>
          </cell>
          <cell r="BE573">
            <v>0.56999999999999995</v>
          </cell>
        </row>
        <row r="574">
          <cell r="A574" t="str">
            <v>187521210800006020</v>
          </cell>
          <cell r="B574">
            <v>187521210</v>
          </cell>
          <cell r="C574" t="str">
            <v>PARAFUSO M8X18</v>
          </cell>
          <cell r="D574" t="str">
            <v>FIRE/GSE</v>
          </cell>
          <cell r="E574">
            <v>1</v>
          </cell>
          <cell r="F574" t="str">
            <v>NO</v>
          </cell>
          <cell r="G574">
            <v>0.02</v>
          </cell>
          <cell r="H574" t="str">
            <v>Part Dump</v>
          </cell>
          <cell r="I574" t="str">
            <v>Galpão 89</v>
          </cell>
          <cell r="J574">
            <v>0</v>
          </cell>
          <cell r="K574" t="str">
            <v>ATIVO</v>
          </cell>
          <cell r="L574"/>
          <cell r="M574" t="str">
            <v>Capital Circulante</v>
          </cell>
          <cell r="N574" t="str">
            <v>Sourcing</v>
          </cell>
          <cell r="O574">
            <v>40840</v>
          </cell>
          <cell r="P574">
            <v>800006020</v>
          </cell>
          <cell r="Q574" t="str">
            <v>METALURGICA HASSMANN</v>
          </cell>
          <cell r="R574" t="str">
            <v>Imigrante</v>
          </cell>
          <cell r="S574" t="str">
            <v>RS</v>
          </cell>
          <cell r="T574" t="str">
            <v>Brasil</v>
          </cell>
          <cell r="U574">
            <v>1</v>
          </cell>
          <cell r="V574" t="str">
            <v>METALURGICA HASSMANN-Imigrante--RS-FCA-FIRE/GSE</v>
          </cell>
          <cell r="W574" t="str">
            <v>RS</v>
          </cell>
          <cell r="X574" t="str">
            <v>Brazil</v>
          </cell>
          <cell r="Y574" t="str">
            <v>Supplier from GEMAP</v>
          </cell>
          <cell r="Z574" t="str">
            <v>World Sourced Parts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 t="str">
            <v/>
          </cell>
          <cell r="AG574" t="str">
            <v>Elog F</v>
          </cell>
          <cell r="AH574" t="str">
            <v>T107</v>
          </cell>
          <cell r="AI574">
            <v>900</v>
          </cell>
          <cell r="AJ574" t="str">
            <v>Elog F</v>
          </cell>
          <cell r="AK574"/>
          <cell r="AL574"/>
          <cell r="AM574"/>
          <cell r="AN574" t="str">
            <v>T107</v>
          </cell>
          <cell r="AO574">
            <v>0</v>
          </cell>
          <cell r="AP574">
            <v>1</v>
          </cell>
          <cell r="AQ574">
            <v>4</v>
          </cell>
          <cell r="AR574">
            <v>18</v>
          </cell>
          <cell r="AS574">
            <v>0</v>
          </cell>
          <cell r="AT574">
            <v>28</v>
          </cell>
          <cell r="AU574">
            <v>0</v>
          </cell>
          <cell r="AV574">
            <v>900</v>
          </cell>
          <cell r="AW574">
            <v>0.3</v>
          </cell>
          <cell r="AX574">
            <v>0.2</v>
          </cell>
          <cell r="AY574">
            <v>0.15</v>
          </cell>
          <cell r="AZ574" t="str">
            <v>YES</v>
          </cell>
          <cell r="BA574">
            <v>20</v>
          </cell>
          <cell r="BB574">
            <v>1</v>
          </cell>
          <cell r="BC574">
            <v>2</v>
          </cell>
          <cell r="BD574">
            <v>3</v>
          </cell>
          <cell r="BE574">
            <v>2.5</v>
          </cell>
        </row>
        <row r="575">
          <cell r="A575" t="str">
            <v>552822810800006020</v>
          </cell>
          <cell r="B575">
            <v>552822810</v>
          </cell>
          <cell r="C575" t="str">
            <v>PARAFUSO M8X30</v>
          </cell>
          <cell r="D575" t="str">
            <v>FIRE/GSE</v>
          </cell>
          <cell r="E575">
            <v>2</v>
          </cell>
          <cell r="F575" t="str">
            <v>NO</v>
          </cell>
          <cell r="G575">
            <v>0.01</v>
          </cell>
          <cell r="H575" t="str">
            <v>Part Dump</v>
          </cell>
          <cell r="I575" t="str">
            <v>Galpão 9</v>
          </cell>
          <cell r="J575">
            <v>0</v>
          </cell>
          <cell r="K575" t="str">
            <v>ATIVO</v>
          </cell>
          <cell r="L575"/>
          <cell r="M575" t="str">
            <v>Capital Circulante</v>
          </cell>
          <cell r="N575" t="str">
            <v>Sourcing</v>
          </cell>
          <cell r="O575">
            <v>40840</v>
          </cell>
          <cell r="P575">
            <v>800006020</v>
          </cell>
          <cell r="Q575" t="str">
            <v>METALURGICA HASSMANN</v>
          </cell>
          <cell r="R575" t="str">
            <v>Imigrante</v>
          </cell>
          <cell r="S575" t="str">
            <v>RS</v>
          </cell>
          <cell r="T575" t="str">
            <v>Brasil</v>
          </cell>
          <cell r="U575">
            <v>1</v>
          </cell>
          <cell r="V575" t="str">
            <v>METALURGICA HASSMANN-Imigrante--RS-FCA-FIRE/GSE</v>
          </cell>
          <cell r="W575" t="str">
            <v>RS</v>
          </cell>
          <cell r="X575" t="str">
            <v>Brazil</v>
          </cell>
          <cell r="Y575" t="str">
            <v>Supplier from GEMAP</v>
          </cell>
          <cell r="Z575" t="str">
            <v>World Sourced Parts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 t="str">
            <v/>
          </cell>
          <cell r="AG575" t="str">
            <v>Elog F</v>
          </cell>
          <cell r="AH575" t="str">
            <v>T107</v>
          </cell>
          <cell r="AI575">
            <v>400</v>
          </cell>
          <cell r="AJ575" t="str">
            <v>Elog F</v>
          </cell>
          <cell r="AK575"/>
          <cell r="AL575"/>
          <cell r="AM575"/>
          <cell r="AN575" t="str">
            <v>T107</v>
          </cell>
          <cell r="AO575">
            <v>0</v>
          </cell>
          <cell r="AP575">
            <v>1</v>
          </cell>
          <cell r="AQ575">
            <v>4</v>
          </cell>
          <cell r="AR575">
            <v>18</v>
          </cell>
          <cell r="AS575">
            <v>0</v>
          </cell>
          <cell r="AT575">
            <v>28</v>
          </cell>
          <cell r="AU575">
            <v>0</v>
          </cell>
          <cell r="AV575">
            <v>400</v>
          </cell>
          <cell r="AW575">
            <v>0.3</v>
          </cell>
          <cell r="AX575">
            <v>0.2</v>
          </cell>
          <cell r="AY575">
            <v>0.15</v>
          </cell>
          <cell r="AZ575" t="str">
            <v>YES</v>
          </cell>
          <cell r="BA575">
            <v>20</v>
          </cell>
          <cell r="BB575">
            <v>1</v>
          </cell>
          <cell r="BC575">
            <v>2</v>
          </cell>
          <cell r="BD575">
            <v>3</v>
          </cell>
          <cell r="BE575">
            <v>2.5</v>
          </cell>
        </row>
        <row r="576">
          <cell r="A576" t="str">
            <v>162875210800000063</v>
          </cell>
          <cell r="B576">
            <v>162875210</v>
          </cell>
          <cell r="C576" t="str">
            <v>PARAFUSO M8X40</v>
          </cell>
          <cell r="D576" t="str">
            <v>MECA</v>
          </cell>
          <cell r="E576">
            <v>3</v>
          </cell>
          <cell r="F576" t="str">
            <v>NO</v>
          </cell>
          <cell r="G576">
            <v>2.3E-2</v>
          </cell>
          <cell r="H576" t="str">
            <v>Part Dump</v>
          </cell>
          <cell r="I576" t="str">
            <v>Galpão 89</v>
          </cell>
          <cell r="J576">
            <v>0</v>
          </cell>
          <cell r="K576" t="str">
            <v>ATIVO</v>
          </cell>
          <cell r="L576"/>
          <cell r="M576" t="str">
            <v>Capital Circulante</v>
          </cell>
          <cell r="N576" t="str">
            <v>Sourcing</v>
          </cell>
          <cell r="O576">
            <v>1251</v>
          </cell>
          <cell r="P576">
            <v>800000063</v>
          </cell>
          <cell r="Q576" t="str">
            <v>FIAT AUTO SPA</v>
          </cell>
          <cell r="R576" t="str">
            <v>Torino</v>
          </cell>
          <cell r="S576" t="str">
            <v>TO</v>
          </cell>
          <cell r="T576" t="str">
            <v>Italia</v>
          </cell>
          <cell r="U576">
            <v>1</v>
          </cell>
          <cell r="V576" t="str">
            <v>FIAT AUTO SPA-OUT-Italia-OUT-MECA</v>
          </cell>
          <cell r="W576" t="str">
            <v>OUT</v>
          </cell>
          <cell r="X576" t="str">
            <v>Outside of Brazil</v>
          </cell>
          <cell r="Y576" t="str">
            <v>Supplier from GEMAP</v>
          </cell>
          <cell r="Z576" t="str">
            <v>World Sourced Parts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 t="str">
            <v/>
          </cell>
          <cell r="AG576" t="str">
            <v>Elog</v>
          </cell>
          <cell r="AH576" t="str">
            <v>HQQ</v>
          </cell>
          <cell r="AI576">
            <v>350</v>
          </cell>
          <cell r="AJ576" t="str">
            <v>Elog</v>
          </cell>
          <cell r="AK576"/>
          <cell r="AL576"/>
          <cell r="AM576"/>
          <cell r="AN576" t="str">
            <v>HQQ</v>
          </cell>
          <cell r="AO576">
            <v>0</v>
          </cell>
          <cell r="AP576">
            <v>1</v>
          </cell>
          <cell r="AQ576">
            <v>4</v>
          </cell>
          <cell r="AR576">
            <v>0</v>
          </cell>
          <cell r="AS576" t="b">
            <v>0</v>
          </cell>
          <cell r="AT576">
            <v>0</v>
          </cell>
          <cell r="AU576" t="b">
            <v>0</v>
          </cell>
          <cell r="AV576">
            <v>350</v>
          </cell>
          <cell r="AW576">
            <v>0.3</v>
          </cell>
          <cell r="AX576">
            <v>0.2</v>
          </cell>
          <cell r="AY576">
            <v>0.15</v>
          </cell>
          <cell r="AZ576" t="str">
            <v>YES</v>
          </cell>
          <cell r="BA576">
            <v>20</v>
          </cell>
          <cell r="BB576">
            <v>9</v>
          </cell>
          <cell r="BC576">
            <v>6</v>
          </cell>
          <cell r="BD576">
            <v>6</v>
          </cell>
          <cell r="BE576">
            <v>1</v>
          </cell>
        </row>
        <row r="577">
          <cell r="A577" t="str">
            <v>735012080800005687</v>
          </cell>
          <cell r="B577">
            <v>735012080</v>
          </cell>
          <cell r="C577" t="str">
            <v>PARAFUSO M8X40 FIX.BLOCO INF./</v>
          </cell>
          <cell r="D577" t="str">
            <v>FIRE/GSE</v>
          </cell>
          <cell r="E577">
            <v>10</v>
          </cell>
          <cell r="F577" t="str">
            <v>NO</v>
          </cell>
          <cell r="G577">
            <v>0.02</v>
          </cell>
          <cell r="H577" t="str">
            <v>Part Dump</v>
          </cell>
          <cell r="I577" t="str">
            <v>Galpão 9</v>
          </cell>
          <cell r="J577">
            <v>0</v>
          </cell>
          <cell r="K577" t="str">
            <v>ATIVO</v>
          </cell>
          <cell r="L577"/>
          <cell r="M577" t="str">
            <v>Capital Circulante</v>
          </cell>
          <cell r="N577" t="str">
            <v>Sourcing</v>
          </cell>
          <cell r="O577">
            <v>19414</v>
          </cell>
          <cell r="P577">
            <v>800005687</v>
          </cell>
          <cell r="Q577" t="str">
            <v>ACUMENT</v>
          </cell>
          <cell r="R577" t="str">
            <v>Contagem</v>
          </cell>
          <cell r="S577" t="str">
            <v>MG</v>
          </cell>
          <cell r="T577" t="str">
            <v>Brasil</v>
          </cell>
          <cell r="U577">
            <v>1</v>
          </cell>
          <cell r="V577" t="str">
            <v>ACUMENT-Contagem--MG-FCA-FIRE/GSE</v>
          </cell>
          <cell r="W577" t="str">
            <v>MG</v>
          </cell>
          <cell r="X577" t="str">
            <v>Brazil</v>
          </cell>
          <cell r="Y577" t="str">
            <v>Supplier from GEMAP</v>
          </cell>
          <cell r="Z577" t="str">
            <v>World Sourced Parts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 t="str">
            <v/>
          </cell>
          <cell r="AG577" t="str">
            <v>Elog F</v>
          </cell>
          <cell r="AH577" t="str">
            <v>THXD</v>
          </cell>
          <cell r="AI577">
            <v>400</v>
          </cell>
          <cell r="AJ577" t="str">
            <v>Elog F</v>
          </cell>
          <cell r="AK577"/>
          <cell r="AL577"/>
          <cell r="AM577"/>
          <cell r="AN577" t="str">
            <v>THXD</v>
          </cell>
          <cell r="AO577">
            <v>0</v>
          </cell>
          <cell r="AP577">
            <v>1</v>
          </cell>
          <cell r="AQ577">
            <v>4</v>
          </cell>
          <cell r="AR577">
            <v>14.2</v>
          </cell>
          <cell r="AS577">
            <v>0</v>
          </cell>
          <cell r="AT577">
            <v>24.200000000000003</v>
          </cell>
          <cell r="AU577">
            <v>0</v>
          </cell>
          <cell r="AV577">
            <v>400</v>
          </cell>
          <cell r="AW577">
            <v>0.3</v>
          </cell>
          <cell r="AX577">
            <v>0.2</v>
          </cell>
          <cell r="AY577">
            <v>0.15</v>
          </cell>
          <cell r="AZ577" t="str">
            <v>YES</v>
          </cell>
          <cell r="BA577">
            <v>20</v>
          </cell>
          <cell r="BB577">
            <v>5</v>
          </cell>
          <cell r="BC577">
            <v>2</v>
          </cell>
          <cell r="BD577">
            <v>3</v>
          </cell>
          <cell r="BE577">
            <v>2.5</v>
          </cell>
        </row>
        <row r="578">
          <cell r="A578" t="str">
            <v>187532210800006020</v>
          </cell>
          <cell r="B578">
            <v>187532210</v>
          </cell>
          <cell r="C578" t="str">
            <v>PARAFUSO M8X55</v>
          </cell>
          <cell r="D578" t="str">
            <v>MECA</v>
          </cell>
          <cell r="E578">
            <v>3</v>
          </cell>
          <cell r="F578" t="str">
            <v>NO</v>
          </cell>
          <cell r="G578">
            <v>3.2000000000000001E-2</v>
          </cell>
          <cell r="H578" t="str">
            <v>Part Dump</v>
          </cell>
          <cell r="I578" t="str">
            <v>Galpão 9</v>
          </cell>
          <cell r="J578">
            <v>0</v>
          </cell>
          <cell r="K578" t="str">
            <v>ATIVO</v>
          </cell>
          <cell r="L578"/>
          <cell r="M578" t="str">
            <v>Capital Circulante</v>
          </cell>
          <cell r="N578" t="str">
            <v>Sourcing</v>
          </cell>
          <cell r="O578">
            <v>40840</v>
          </cell>
          <cell r="P578">
            <v>800006020</v>
          </cell>
          <cell r="Q578" t="str">
            <v>METALURGICA HASSMANN</v>
          </cell>
          <cell r="R578" t="str">
            <v>Imigrante</v>
          </cell>
          <cell r="S578" t="str">
            <v>RS</v>
          </cell>
          <cell r="T578" t="str">
            <v>Brasil</v>
          </cell>
          <cell r="U578">
            <v>1</v>
          </cell>
          <cell r="V578" t="str">
            <v>METALURGICA HASSMANN-Imigrante--RS-FCA-MECA</v>
          </cell>
          <cell r="W578" t="str">
            <v>RS</v>
          </cell>
          <cell r="X578" t="str">
            <v>Brazil</v>
          </cell>
          <cell r="Y578" t="str">
            <v>Supplier from GEMAP</v>
          </cell>
          <cell r="Z578" t="str">
            <v>World Sourced Parts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 t="str">
            <v/>
          </cell>
          <cell r="AG578" t="str">
            <v>Elog F</v>
          </cell>
          <cell r="AH578" t="str">
            <v>T107</v>
          </cell>
          <cell r="AI578">
            <v>350</v>
          </cell>
          <cell r="AJ578" t="str">
            <v>Elog F</v>
          </cell>
          <cell r="AK578"/>
          <cell r="AL578"/>
          <cell r="AM578"/>
          <cell r="AN578" t="str">
            <v>T107</v>
          </cell>
          <cell r="AO578">
            <v>0</v>
          </cell>
          <cell r="AP578">
            <v>1</v>
          </cell>
          <cell r="AQ578">
            <v>4</v>
          </cell>
          <cell r="AR578">
            <v>18</v>
          </cell>
          <cell r="AS578">
            <v>0</v>
          </cell>
          <cell r="AT578">
            <v>28</v>
          </cell>
          <cell r="AU578">
            <v>0</v>
          </cell>
          <cell r="AV578">
            <v>350</v>
          </cell>
          <cell r="AW578">
            <v>0.3</v>
          </cell>
          <cell r="AX578">
            <v>0.2</v>
          </cell>
          <cell r="AY578">
            <v>0.15</v>
          </cell>
          <cell r="AZ578" t="str">
            <v>YES</v>
          </cell>
          <cell r="BA578">
            <v>20</v>
          </cell>
          <cell r="BB578">
            <v>1</v>
          </cell>
          <cell r="BC578">
            <v>2</v>
          </cell>
          <cell r="BD578">
            <v>3</v>
          </cell>
          <cell r="BE578">
            <v>2.5</v>
          </cell>
        </row>
        <row r="579">
          <cell r="A579" t="str">
            <v>551877380800006020</v>
          </cell>
          <cell r="B579">
            <v>551877380</v>
          </cell>
          <cell r="C579" t="str">
            <v>PARAFUSO M9 X 1,25 FIX.CABECOT</v>
          </cell>
          <cell r="D579" t="str">
            <v>FIRE/GSE</v>
          </cell>
          <cell r="E579">
            <v>10</v>
          </cell>
          <cell r="F579" t="str">
            <v>NO</v>
          </cell>
          <cell r="G579">
            <v>0.05</v>
          </cell>
          <cell r="H579" t="str">
            <v>Part Dump</v>
          </cell>
          <cell r="I579" t="str">
            <v>Galpão 9</v>
          </cell>
          <cell r="J579">
            <v>0</v>
          </cell>
          <cell r="K579" t="str">
            <v>ATIVO</v>
          </cell>
          <cell r="L579"/>
          <cell r="M579" t="str">
            <v>Capital Circulante</v>
          </cell>
          <cell r="N579" t="str">
            <v>Sourcing</v>
          </cell>
          <cell r="O579">
            <v>40840</v>
          </cell>
          <cell r="P579">
            <v>800006020</v>
          </cell>
          <cell r="Q579" t="str">
            <v>METALURGICA HASSMANN</v>
          </cell>
          <cell r="R579" t="str">
            <v>Imigrante</v>
          </cell>
          <cell r="S579" t="str">
            <v>RS</v>
          </cell>
          <cell r="T579" t="str">
            <v>Brasil</v>
          </cell>
          <cell r="U579">
            <v>1</v>
          </cell>
          <cell r="V579" t="str">
            <v>METALURGICA HASSMANN-Imigrante--RS-FCA-FIRE/GSE</v>
          </cell>
          <cell r="W579" t="str">
            <v>RS</v>
          </cell>
          <cell r="X579" t="str">
            <v>Brazil</v>
          </cell>
          <cell r="Y579" t="str">
            <v>Supplier from GEMAP</v>
          </cell>
          <cell r="Z579" t="str">
            <v>World Sourced Parts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 t="str">
            <v/>
          </cell>
          <cell r="AG579" t="str">
            <v>Elog F</v>
          </cell>
          <cell r="AH579" t="str">
            <v>T107</v>
          </cell>
          <cell r="AI579">
            <v>300</v>
          </cell>
          <cell r="AJ579" t="str">
            <v>Elog F</v>
          </cell>
          <cell r="AK579"/>
          <cell r="AL579"/>
          <cell r="AM579"/>
          <cell r="AN579" t="str">
            <v>T107</v>
          </cell>
          <cell r="AO579">
            <v>0</v>
          </cell>
          <cell r="AP579">
            <v>1</v>
          </cell>
          <cell r="AQ579">
            <v>4</v>
          </cell>
          <cell r="AR579">
            <v>18</v>
          </cell>
          <cell r="AS579">
            <v>0</v>
          </cell>
          <cell r="AT579">
            <v>28</v>
          </cell>
          <cell r="AU579">
            <v>0</v>
          </cell>
          <cell r="AV579">
            <v>300</v>
          </cell>
          <cell r="AW579">
            <v>0.3</v>
          </cell>
          <cell r="AX579">
            <v>0.2</v>
          </cell>
          <cell r="AY579">
            <v>0.15</v>
          </cell>
          <cell r="AZ579" t="str">
            <v>YES</v>
          </cell>
          <cell r="BA579">
            <v>20</v>
          </cell>
          <cell r="BB579">
            <v>1</v>
          </cell>
          <cell r="BC579">
            <v>2</v>
          </cell>
          <cell r="BD579">
            <v>3</v>
          </cell>
          <cell r="BE579">
            <v>2.5</v>
          </cell>
        </row>
        <row r="580">
          <cell r="A580" t="str">
            <v>551812530800000063</v>
          </cell>
          <cell r="B580">
            <v>551812530</v>
          </cell>
          <cell r="C580" t="str">
            <v>PARAFUSO P/ FIX.VARIADOR DE FA</v>
          </cell>
          <cell r="D580" t="str">
            <v>FIRE/GSE</v>
          </cell>
          <cell r="E580">
            <v>1</v>
          </cell>
          <cell r="F580" t="str">
            <v>NO</v>
          </cell>
          <cell r="G580">
            <v>0.04</v>
          </cell>
          <cell r="H580" t="str">
            <v>Part Dump</v>
          </cell>
          <cell r="I580" t="str">
            <v>Galpão 9</v>
          </cell>
          <cell r="J580">
            <v>0</v>
          </cell>
          <cell r="K580" t="str">
            <v>ATIVO</v>
          </cell>
          <cell r="L580"/>
          <cell r="M580" t="str">
            <v>Capital Circulante</v>
          </cell>
          <cell r="N580" t="str">
            <v>Sourcing</v>
          </cell>
          <cell r="O580">
            <v>1251</v>
          </cell>
          <cell r="P580">
            <v>800000063</v>
          </cell>
          <cell r="Q580" t="str">
            <v>FIAT AUTO SPA</v>
          </cell>
          <cell r="R580" t="str">
            <v>Torino</v>
          </cell>
          <cell r="S580" t="str">
            <v>TO</v>
          </cell>
          <cell r="T580" t="str">
            <v>Italia</v>
          </cell>
          <cell r="U580">
            <v>1</v>
          </cell>
          <cell r="V580" t="str">
            <v>FIAT AUTO SPA-OUT-Italia-OUT-FIRE/GSE</v>
          </cell>
          <cell r="W580" t="str">
            <v>OUT</v>
          </cell>
          <cell r="X580" t="str">
            <v>Outside of Brazil</v>
          </cell>
          <cell r="Y580" t="str">
            <v>Supplier from GEMAP</v>
          </cell>
          <cell r="Z580" t="str">
            <v>World Sourced Parts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 t="str">
            <v/>
          </cell>
          <cell r="AG580">
            <v>0</v>
          </cell>
          <cell r="AH580"/>
          <cell r="AI580"/>
          <cell r="AJ580"/>
          <cell r="AK580"/>
          <cell r="AL580"/>
          <cell r="AM580"/>
          <cell r="AN580">
            <v>0</v>
          </cell>
          <cell r="AO580">
            <v>0</v>
          </cell>
          <cell r="AP580">
            <v>1</v>
          </cell>
          <cell r="AQ580">
            <v>4</v>
          </cell>
          <cell r="AR580">
            <v>0</v>
          </cell>
          <cell r="AS580" t="b">
            <v>0</v>
          </cell>
          <cell r="AT580">
            <v>0</v>
          </cell>
          <cell r="AU580" t="b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 t="str">
            <v>NO</v>
          </cell>
          <cell r="BA580" t="str">
            <v/>
          </cell>
          <cell r="BB580" t="str">
            <v/>
          </cell>
          <cell r="BC580">
            <v>0</v>
          </cell>
          <cell r="BD580">
            <v>0</v>
          </cell>
          <cell r="BE580">
            <v>0</v>
          </cell>
        </row>
        <row r="581">
          <cell r="A581" t="str">
            <v>187525210800005687</v>
          </cell>
          <cell r="B581">
            <v>187525210</v>
          </cell>
          <cell r="C581" t="str">
            <v>PARAFUSO T.E.FLANGEADO M8 X 28</v>
          </cell>
          <cell r="D581" t="str">
            <v>MECA</v>
          </cell>
          <cell r="E581">
            <v>5</v>
          </cell>
          <cell r="F581" t="str">
            <v>NO</v>
          </cell>
          <cell r="G581">
            <v>2.3E-2</v>
          </cell>
          <cell r="H581" t="str">
            <v>Part Dump</v>
          </cell>
          <cell r="I581" t="str">
            <v>Galpão 89</v>
          </cell>
          <cell r="J581">
            <v>0</v>
          </cell>
          <cell r="K581" t="str">
            <v>ATIVO</v>
          </cell>
          <cell r="L581"/>
          <cell r="M581" t="str">
            <v>Capital Circulante</v>
          </cell>
          <cell r="N581" t="str">
            <v>Sourcing</v>
          </cell>
          <cell r="O581">
            <v>19414</v>
          </cell>
          <cell r="P581">
            <v>800005687</v>
          </cell>
          <cell r="Q581" t="str">
            <v>ACUMENT</v>
          </cell>
          <cell r="R581" t="str">
            <v>Contagem</v>
          </cell>
          <cell r="S581" t="str">
            <v>MG</v>
          </cell>
          <cell r="T581" t="str">
            <v>Brasil</v>
          </cell>
          <cell r="U581">
            <v>1</v>
          </cell>
          <cell r="V581" t="str">
            <v>ACUMENT-Contagem--MG-FCA-MECA</v>
          </cell>
          <cell r="W581" t="str">
            <v>MG</v>
          </cell>
          <cell r="X581" t="str">
            <v>Brazil</v>
          </cell>
          <cell r="Y581" t="str">
            <v>Supplier from GEMAP</v>
          </cell>
          <cell r="Z581" t="str">
            <v>World Sourced Parts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 t="str">
            <v/>
          </cell>
          <cell r="AG581" t="str">
            <v>Elog F</v>
          </cell>
          <cell r="AH581" t="str">
            <v>P57</v>
          </cell>
          <cell r="AI581">
            <v>500</v>
          </cell>
          <cell r="AJ581" t="str">
            <v>Elog F</v>
          </cell>
          <cell r="AK581"/>
          <cell r="AL581"/>
          <cell r="AM581"/>
          <cell r="AN581" t="str">
            <v>P57</v>
          </cell>
          <cell r="AO581">
            <v>0</v>
          </cell>
          <cell r="AP581">
            <v>1</v>
          </cell>
          <cell r="AQ581">
            <v>4</v>
          </cell>
          <cell r="AR581">
            <v>14.2</v>
          </cell>
          <cell r="AS581">
            <v>0</v>
          </cell>
          <cell r="AT581">
            <v>24.200000000000003</v>
          </cell>
          <cell r="AU581">
            <v>0</v>
          </cell>
          <cell r="AV581">
            <v>500</v>
          </cell>
          <cell r="AW581">
            <v>0.3</v>
          </cell>
          <cell r="AX581">
            <v>0.2</v>
          </cell>
          <cell r="AY581">
            <v>0.15</v>
          </cell>
          <cell r="AZ581" t="str">
            <v>YES</v>
          </cell>
          <cell r="BA581">
            <v>20</v>
          </cell>
          <cell r="BB581">
            <v>5</v>
          </cell>
          <cell r="BC581">
            <v>2</v>
          </cell>
          <cell r="BD581">
            <v>3</v>
          </cell>
          <cell r="BE581">
            <v>2.5</v>
          </cell>
        </row>
        <row r="582">
          <cell r="A582" t="str">
            <v>187528240800000063</v>
          </cell>
          <cell r="B582">
            <v>187528240</v>
          </cell>
          <cell r="C582" t="str">
            <v>PARAFUSO T.E.FLANGEADO M8 X 35</v>
          </cell>
          <cell r="D582" t="str">
            <v>FIRE/GSE</v>
          </cell>
          <cell r="E582">
            <v>1</v>
          </cell>
          <cell r="F582" t="str">
            <v>NO</v>
          </cell>
          <cell r="G582">
            <v>2.5999999999999999E-2</v>
          </cell>
          <cell r="H582" t="str">
            <v>Part Dump</v>
          </cell>
          <cell r="I582" t="str">
            <v>Galpão 9</v>
          </cell>
          <cell r="J582">
            <v>0</v>
          </cell>
          <cell r="K582" t="str">
            <v>ATIVO</v>
          </cell>
          <cell r="L582"/>
          <cell r="M582" t="str">
            <v>Capital Circulante</v>
          </cell>
          <cell r="N582" t="str">
            <v>Sourcing</v>
          </cell>
          <cell r="O582">
            <v>1251</v>
          </cell>
          <cell r="P582">
            <v>800000063</v>
          </cell>
          <cell r="Q582" t="str">
            <v>FIAT AUTO SPA</v>
          </cell>
          <cell r="R582" t="str">
            <v>Torino</v>
          </cell>
          <cell r="S582" t="str">
            <v>TO</v>
          </cell>
          <cell r="T582" t="str">
            <v>Italia</v>
          </cell>
          <cell r="U582">
            <v>1</v>
          </cell>
          <cell r="V582" t="str">
            <v>FIAT AUTO SPA-OUT-Italia-OUT-FIRE/GSE</v>
          </cell>
          <cell r="W582" t="str">
            <v>OUT</v>
          </cell>
          <cell r="X582" t="str">
            <v>Outside of Brazil</v>
          </cell>
          <cell r="Y582" t="str">
            <v>Supplier from GEMAP</v>
          </cell>
          <cell r="Z582" t="str">
            <v>World Sourced Parts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 t="str">
            <v/>
          </cell>
          <cell r="AG582" t="str">
            <v>PFEP Validado Op</v>
          </cell>
          <cell r="AH582" t="str">
            <v>P57</v>
          </cell>
          <cell r="AI582">
            <v>300</v>
          </cell>
          <cell r="AJ582" t="str">
            <v>PFEP Validado Op</v>
          </cell>
          <cell r="AK582"/>
          <cell r="AL582"/>
          <cell r="AM582"/>
          <cell r="AN582" t="str">
            <v>P57</v>
          </cell>
          <cell r="AO582">
            <v>0</v>
          </cell>
          <cell r="AP582">
            <v>1</v>
          </cell>
          <cell r="AQ582">
            <v>4</v>
          </cell>
          <cell r="AR582">
            <v>0</v>
          </cell>
          <cell r="AS582" t="b">
            <v>0</v>
          </cell>
          <cell r="AT582">
            <v>0</v>
          </cell>
          <cell r="AU582" t="b">
            <v>0</v>
          </cell>
          <cell r="AV582">
            <v>300</v>
          </cell>
          <cell r="AW582">
            <v>0.3</v>
          </cell>
          <cell r="AX582">
            <v>0.2</v>
          </cell>
          <cell r="AY582">
            <v>0.15</v>
          </cell>
          <cell r="AZ582" t="str">
            <v>YES</v>
          </cell>
          <cell r="BA582">
            <v>20</v>
          </cell>
          <cell r="BB582">
            <v>5</v>
          </cell>
          <cell r="BC582">
            <v>2</v>
          </cell>
          <cell r="BD582">
            <v>3</v>
          </cell>
          <cell r="BE582">
            <v>2.5</v>
          </cell>
        </row>
        <row r="583">
          <cell r="A583" t="str">
            <v>187538210800021967</v>
          </cell>
          <cell r="B583">
            <v>187538210</v>
          </cell>
          <cell r="C583" t="str">
            <v>PARAFUSO T.E.FLANGEADO M8 X 90</v>
          </cell>
          <cell r="D583" t="str">
            <v>MECA</v>
          </cell>
          <cell r="E583">
            <v>3</v>
          </cell>
          <cell r="F583" t="str">
            <v>NO</v>
          </cell>
          <cell r="G583">
            <v>4.2999999999999997E-2</v>
          </cell>
          <cell r="H583" t="str">
            <v>Part Dump</v>
          </cell>
          <cell r="I583" t="str">
            <v>Galpão 9</v>
          </cell>
          <cell r="J583">
            <v>2160</v>
          </cell>
          <cell r="K583" t="str">
            <v>ATIVO</v>
          </cell>
          <cell r="L583"/>
          <cell r="M583" t="str">
            <v>Capital Circulante</v>
          </cell>
          <cell r="N583" t="str">
            <v>Sourcing</v>
          </cell>
          <cell r="O583">
            <v>27951</v>
          </cell>
          <cell r="P583">
            <v>800021967</v>
          </cell>
          <cell r="Q583" t="str">
            <v>CISER</v>
          </cell>
          <cell r="R583" t="str">
            <v>Sarzedo</v>
          </cell>
          <cell r="S583" t="str">
            <v>MG</v>
          </cell>
          <cell r="T583" t="str">
            <v>Brasil</v>
          </cell>
          <cell r="U583">
            <v>1</v>
          </cell>
          <cell r="V583" t="str">
            <v>CISER-Sarzedo--MG-FCA-MECA</v>
          </cell>
          <cell r="W583" t="str">
            <v>MG</v>
          </cell>
          <cell r="X583" t="str">
            <v>Brazil</v>
          </cell>
          <cell r="Y583" t="str">
            <v>Supplier from GEMAP</v>
          </cell>
          <cell r="Z583" t="str">
            <v>World Sourced Parts</v>
          </cell>
          <cell r="AA583">
            <v>0.18</v>
          </cell>
          <cell r="AB583">
            <v>0.18</v>
          </cell>
          <cell r="AC583">
            <v>0</v>
          </cell>
          <cell r="AD583">
            <v>0.18</v>
          </cell>
          <cell r="AE583">
            <v>0.18</v>
          </cell>
          <cell r="AF583" t="str">
            <v/>
          </cell>
          <cell r="AG583" t="str">
            <v>Elog F</v>
          </cell>
          <cell r="AH583" t="str">
            <v>THNZ</v>
          </cell>
          <cell r="AI583">
            <v>10800</v>
          </cell>
          <cell r="AJ583" t="str">
            <v>Elog F</v>
          </cell>
          <cell r="AK583"/>
          <cell r="AL583"/>
          <cell r="AM583"/>
          <cell r="AN583" t="str">
            <v>THNZ</v>
          </cell>
          <cell r="AO583">
            <v>0.2</v>
          </cell>
          <cell r="AP583">
            <v>1</v>
          </cell>
          <cell r="AQ583">
            <v>4</v>
          </cell>
          <cell r="AR583">
            <v>14.2</v>
          </cell>
          <cell r="AS583">
            <v>4</v>
          </cell>
          <cell r="AT583">
            <v>24.200000000000003</v>
          </cell>
          <cell r="AU583">
            <v>5</v>
          </cell>
          <cell r="AV583">
            <v>10800</v>
          </cell>
          <cell r="AW583">
            <v>1.2</v>
          </cell>
          <cell r="AX583">
            <v>1</v>
          </cell>
          <cell r="AY583">
            <v>0.15</v>
          </cell>
          <cell r="AZ583" t="str">
            <v>NO</v>
          </cell>
          <cell r="BA583" t="str">
            <v/>
          </cell>
          <cell r="BB583" t="str">
            <v/>
          </cell>
          <cell r="BC583">
            <v>0</v>
          </cell>
          <cell r="BD583">
            <v>0</v>
          </cell>
          <cell r="BE583">
            <v>10</v>
          </cell>
        </row>
        <row r="584">
          <cell r="A584" t="str">
            <v>76779780800005687</v>
          </cell>
          <cell r="B584">
            <v>76779780</v>
          </cell>
          <cell r="C584" t="str">
            <v>PARAFUSO T.E.FLANGEADO -M8/48M</v>
          </cell>
          <cell r="D584" t="str">
            <v>MECA</v>
          </cell>
          <cell r="E584">
            <v>1</v>
          </cell>
          <cell r="F584" t="str">
            <v>NO</v>
          </cell>
          <cell r="G584">
            <v>0.03</v>
          </cell>
          <cell r="H584" t="str">
            <v>Part Dump</v>
          </cell>
          <cell r="I584" t="str">
            <v>Galpão 9</v>
          </cell>
          <cell r="J584">
            <v>0</v>
          </cell>
          <cell r="K584" t="str">
            <v>ATIVO</v>
          </cell>
          <cell r="L584"/>
          <cell r="M584" t="str">
            <v>Capital Circulante</v>
          </cell>
          <cell r="N584" t="str">
            <v>Sourcing</v>
          </cell>
          <cell r="O584">
            <v>19414</v>
          </cell>
          <cell r="P584">
            <v>800005687</v>
          </cell>
          <cell r="Q584" t="str">
            <v>ACUMENT</v>
          </cell>
          <cell r="R584" t="str">
            <v>Contagem</v>
          </cell>
          <cell r="S584" t="str">
            <v>MG</v>
          </cell>
          <cell r="T584" t="str">
            <v>Brasil</v>
          </cell>
          <cell r="U584">
            <v>0.05</v>
          </cell>
          <cell r="V584" t="str">
            <v>ACUMENT-Contagem--MG-FCA-MECA</v>
          </cell>
          <cell r="W584" t="str">
            <v>MG</v>
          </cell>
          <cell r="X584" t="str">
            <v>Brazil</v>
          </cell>
          <cell r="Y584" t="str">
            <v>Supplier from GEMAP</v>
          </cell>
          <cell r="Z584" t="str">
            <v>World Sourced Parts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 t="str">
            <v/>
          </cell>
          <cell r="AG584" t="str">
            <v>Elog F</v>
          </cell>
          <cell r="AH584" t="str">
            <v>P57</v>
          </cell>
          <cell r="AI584">
            <v>300</v>
          </cell>
          <cell r="AJ584" t="str">
            <v>Elog F</v>
          </cell>
          <cell r="AK584"/>
          <cell r="AL584"/>
          <cell r="AM584"/>
          <cell r="AN584" t="str">
            <v>P57</v>
          </cell>
          <cell r="AO584">
            <v>0</v>
          </cell>
          <cell r="AP584">
            <v>1</v>
          </cell>
          <cell r="AQ584">
            <v>4</v>
          </cell>
          <cell r="AR584">
            <v>14.2</v>
          </cell>
          <cell r="AS584">
            <v>0</v>
          </cell>
          <cell r="AT584">
            <v>24.200000000000003</v>
          </cell>
          <cell r="AU584">
            <v>0</v>
          </cell>
          <cell r="AV584">
            <v>300</v>
          </cell>
          <cell r="AW584">
            <v>0.3</v>
          </cell>
          <cell r="AX584">
            <v>0.2</v>
          </cell>
          <cell r="AY584">
            <v>0.15</v>
          </cell>
          <cell r="AZ584" t="str">
            <v>YES</v>
          </cell>
          <cell r="BA584">
            <v>20</v>
          </cell>
          <cell r="BB584">
            <v>5</v>
          </cell>
          <cell r="BC584">
            <v>2</v>
          </cell>
          <cell r="BD584">
            <v>3</v>
          </cell>
          <cell r="BE584">
            <v>2.5</v>
          </cell>
        </row>
        <row r="585">
          <cell r="A585" t="str">
            <v>76779780800021967</v>
          </cell>
          <cell r="B585">
            <v>76779780</v>
          </cell>
          <cell r="C585" t="str">
            <v>PARAFUSO T.E.FLANGEADO -M8/48M</v>
          </cell>
          <cell r="D585" t="str">
            <v>MECA</v>
          </cell>
          <cell r="E585">
            <v>1</v>
          </cell>
          <cell r="F585" t="str">
            <v>NO</v>
          </cell>
          <cell r="G585">
            <v>0.03</v>
          </cell>
          <cell r="H585" t="str">
            <v>Part Dump</v>
          </cell>
          <cell r="I585" t="str">
            <v>Galpão 89</v>
          </cell>
          <cell r="J585">
            <v>3600</v>
          </cell>
          <cell r="K585" t="str">
            <v>ATIVO</v>
          </cell>
          <cell r="L585"/>
          <cell r="M585" t="str">
            <v>Capital Circulante</v>
          </cell>
          <cell r="N585" t="str">
            <v>Sourcing</v>
          </cell>
          <cell r="O585">
            <v>27951</v>
          </cell>
          <cell r="P585">
            <v>800021967</v>
          </cell>
          <cell r="Q585" t="str">
            <v>CISER</v>
          </cell>
          <cell r="R585" t="str">
            <v>Sarzedo</v>
          </cell>
          <cell r="S585" t="str">
            <v>MG</v>
          </cell>
          <cell r="T585" t="str">
            <v>Brasil</v>
          </cell>
          <cell r="U585">
            <v>0.95</v>
          </cell>
          <cell r="V585" t="str">
            <v>CISER-Sarzedo--MG-FCA-MECA</v>
          </cell>
          <cell r="W585" t="str">
            <v>MG</v>
          </cell>
          <cell r="X585" t="str">
            <v>Brazil</v>
          </cell>
          <cell r="Y585" t="str">
            <v>Supplier from GEMAP</v>
          </cell>
          <cell r="Z585" t="str">
            <v>World Sourced Parts</v>
          </cell>
          <cell r="AA585">
            <v>0.30779999999999996</v>
          </cell>
          <cell r="AB585">
            <v>0.30779999999999996</v>
          </cell>
          <cell r="AC585">
            <v>1.1399999999999999</v>
          </cell>
          <cell r="AD585">
            <v>0</v>
          </cell>
          <cell r="AE585">
            <v>0.39461538461538465</v>
          </cell>
          <cell r="AF585" t="str">
            <v/>
          </cell>
          <cell r="AG585" t="str">
            <v>Elog F</v>
          </cell>
          <cell r="AH585" t="str">
            <v>THNV</v>
          </cell>
          <cell r="AI585">
            <v>300</v>
          </cell>
          <cell r="AJ585" t="str">
            <v>Elog F</v>
          </cell>
          <cell r="AK585"/>
          <cell r="AL585"/>
          <cell r="AM585"/>
          <cell r="AN585" t="str">
            <v>THNV</v>
          </cell>
          <cell r="AO585">
            <v>2.4</v>
          </cell>
          <cell r="AP585">
            <v>1</v>
          </cell>
          <cell r="AQ585">
            <v>4</v>
          </cell>
          <cell r="AR585">
            <v>14.2</v>
          </cell>
          <cell r="AS585">
            <v>44</v>
          </cell>
          <cell r="AT585">
            <v>24.200000000000003</v>
          </cell>
          <cell r="AU585">
            <v>59</v>
          </cell>
          <cell r="AV585">
            <v>300</v>
          </cell>
          <cell r="AW585">
            <v>0.4</v>
          </cell>
          <cell r="AX585">
            <v>0.3</v>
          </cell>
          <cell r="AY585">
            <v>0.15</v>
          </cell>
          <cell r="AZ585" t="str">
            <v>YES</v>
          </cell>
          <cell r="BA585">
            <v>10</v>
          </cell>
          <cell r="BB585">
            <v>2</v>
          </cell>
          <cell r="BC585">
            <v>2</v>
          </cell>
          <cell r="BD585">
            <v>3</v>
          </cell>
          <cell r="BE585">
            <v>3.5</v>
          </cell>
        </row>
        <row r="586">
          <cell r="A586" t="str">
            <v>114843240800006020</v>
          </cell>
          <cell r="B586">
            <v>114843240</v>
          </cell>
          <cell r="C586" t="str">
            <v>PARAFUSO TCE M6X20</v>
          </cell>
          <cell r="D586" t="str">
            <v>FIRE/GSE</v>
          </cell>
          <cell r="E586">
            <v>1</v>
          </cell>
          <cell r="F586" t="str">
            <v>NO</v>
          </cell>
          <cell r="G586">
            <v>8.0000000000000002E-3</v>
          </cell>
          <cell r="H586" t="str">
            <v>Part Dump</v>
          </cell>
          <cell r="I586" t="str">
            <v>Galpão 9</v>
          </cell>
          <cell r="J586">
            <v>0</v>
          </cell>
          <cell r="K586" t="str">
            <v>ATIVO</v>
          </cell>
          <cell r="L586"/>
          <cell r="M586" t="str">
            <v>Capital Circulante</v>
          </cell>
          <cell r="N586" t="str">
            <v>Sourcing</v>
          </cell>
          <cell r="O586">
            <v>40840</v>
          </cell>
          <cell r="P586">
            <v>800006020</v>
          </cell>
          <cell r="Q586" t="str">
            <v>METALURGICA HASSMANN</v>
          </cell>
          <cell r="R586" t="str">
            <v>Imigrante</v>
          </cell>
          <cell r="S586" t="str">
            <v>RS</v>
          </cell>
          <cell r="T586" t="str">
            <v>Brasil</v>
          </cell>
          <cell r="U586">
            <v>1</v>
          </cell>
          <cell r="V586" t="str">
            <v>METALURGICA HASSMANN-Imigrante--RS-FCA-FIRE/GSE</v>
          </cell>
          <cell r="W586" t="str">
            <v>RS</v>
          </cell>
          <cell r="X586" t="str">
            <v>Brazil</v>
          </cell>
          <cell r="Y586" t="str">
            <v>Supplier from GEMAP</v>
          </cell>
          <cell r="Z586" t="str">
            <v>World Sourced Parts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 t="str">
            <v/>
          </cell>
          <cell r="AG586" t="str">
            <v>Elog F</v>
          </cell>
          <cell r="AH586" t="str">
            <v>T107</v>
          </cell>
          <cell r="AI586">
            <v>1000</v>
          </cell>
          <cell r="AJ586" t="str">
            <v>Elog F</v>
          </cell>
          <cell r="AK586"/>
          <cell r="AL586"/>
          <cell r="AM586"/>
          <cell r="AN586" t="str">
            <v>T107</v>
          </cell>
          <cell r="AO586">
            <v>0</v>
          </cell>
          <cell r="AP586">
            <v>1</v>
          </cell>
          <cell r="AQ586">
            <v>4</v>
          </cell>
          <cell r="AR586">
            <v>18</v>
          </cell>
          <cell r="AS586">
            <v>0</v>
          </cell>
          <cell r="AT586">
            <v>28</v>
          </cell>
          <cell r="AU586">
            <v>0</v>
          </cell>
          <cell r="AV586">
            <v>1000</v>
          </cell>
          <cell r="AW586">
            <v>0.3</v>
          </cell>
          <cell r="AX586">
            <v>0.2</v>
          </cell>
          <cell r="AY586">
            <v>0.15</v>
          </cell>
          <cell r="AZ586" t="str">
            <v>YES</v>
          </cell>
          <cell r="BA586">
            <v>20</v>
          </cell>
          <cell r="BB586">
            <v>1</v>
          </cell>
          <cell r="BC586">
            <v>2</v>
          </cell>
          <cell r="BD586">
            <v>3</v>
          </cell>
          <cell r="BE586">
            <v>2.5</v>
          </cell>
        </row>
        <row r="587">
          <cell r="A587" t="str">
            <v>162859210800006020</v>
          </cell>
          <cell r="B587">
            <v>162859210</v>
          </cell>
          <cell r="C587" t="str">
            <v>PARAFUSO TE FLANG. M6X12</v>
          </cell>
          <cell r="D587" t="str">
            <v>FIRE/GSE</v>
          </cell>
          <cell r="E587">
            <v>2</v>
          </cell>
          <cell r="F587" t="str">
            <v>NO</v>
          </cell>
          <cell r="G587">
            <v>7.0000000000000001E-3</v>
          </cell>
          <cell r="H587" t="str">
            <v>Part Dump</v>
          </cell>
          <cell r="I587" t="str">
            <v>Galpão 9</v>
          </cell>
          <cell r="J587">
            <v>0</v>
          </cell>
          <cell r="K587" t="str">
            <v>ATIVO</v>
          </cell>
          <cell r="L587"/>
          <cell r="M587" t="str">
            <v>Capital Circulante</v>
          </cell>
          <cell r="N587" t="str">
            <v>Sourcing</v>
          </cell>
          <cell r="O587">
            <v>40840</v>
          </cell>
          <cell r="P587">
            <v>800006020</v>
          </cell>
          <cell r="Q587" t="str">
            <v>METALURGICA HASSMANN</v>
          </cell>
          <cell r="R587" t="str">
            <v>Imigrante</v>
          </cell>
          <cell r="S587" t="str">
            <v>RS</v>
          </cell>
          <cell r="T587" t="str">
            <v>Brasil</v>
          </cell>
          <cell r="U587">
            <v>1</v>
          </cell>
          <cell r="V587" t="str">
            <v>METALURGICA HASSMANN-Imigrante--RS-FCA-FIRE/GSE</v>
          </cell>
          <cell r="W587" t="str">
            <v>RS</v>
          </cell>
          <cell r="X587" t="str">
            <v>Brazil</v>
          </cell>
          <cell r="Y587" t="str">
            <v>Supplier from GEMAP</v>
          </cell>
          <cell r="Z587" t="str">
            <v>World Sourced Parts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 t="str">
            <v/>
          </cell>
          <cell r="AG587" t="str">
            <v>Elog F</v>
          </cell>
          <cell r="AH587" t="str">
            <v>T107</v>
          </cell>
          <cell r="AI587">
            <v>1500</v>
          </cell>
          <cell r="AJ587" t="str">
            <v>Elog F</v>
          </cell>
          <cell r="AK587"/>
          <cell r="AL587"/>
          <cell r="AM587"/>
          <cell r="AN587" t="str">
            <v>T107</v>
          </cell>
          <cell r="AO587">
            <v>0</v>
          </cell>
          <cell r="AP587">
            <v>1</v>
          </cell>
          <cell r="AQ587">
            <v>4</v>
          </cell>
          <cell r="AR587">
            <v>18</v>
          </cell>
          <cell r="AS587">
            <v>0</v>
          </cell>
          <cell r="AT587">
            <v>28</v>
          </cell>
          <cell r="AU587">
            <v>0</v>
          </cell>
          <cell r="AV587">
            <v>1500</v>
          </cell>
          <cell r="AW587">
            <v>0.3</v>
          </cell>
          <cell r="AX587">
            <v>0.2</v>
          </cell>
          <cell r="AY587">
            <v>0.15</v>
          </cell>
          <cell r="AZ587" t="str">
            <v>YES</v>
          </cell>
          <cell r="BA587">
            <v>20</v>
          </cell>
          <cell r="BB587">
            <v>1</v>
          </cell>
          <cell r="BC587">
            <v>2</v>
          </cell>
          <cell r="BD587">
            <v>3</v>
          </cell>
          <cell r="BE587">
            <v>2.5</v>
          </cell>
        </row>
        <row r="588">
          <cell r="A588" t="str">
            <v>187503240800006020</v>
          </cell>
          <cell r="B588">
            <v>187503240</v>
          </cell>
          <cell r="C588" t="str">
            <v>PARAFUSO TE FLANG.NORM. MONTAG</v>
          </cell>
          <cell r="D588" t="str">
            <v>FIRE/GSE</v>
          </cell>
          <cell r="E588">
            <v>17</v>
          </cell>
          <cell r="F588" t="str">
            <v>NO</v>
          </cell>
          <cell r="G588">
            <v>1.0999999999999999E-2</v>
          </cell>
          <cell r="H588" t="str">
            <v>Part Dump</v>
          </cell>
          <cell r="I588" t="str">
            <v>Galpão 89</v>
          </cell>
          <cell r="J588">
            <v>0</v>
          </cell>
          <cell r="K588" t="str">
            <v>ATIVO</v>
          </cell>
          <cell r="L588"/>
          <cell r="M588" t="str">
            <v>Capital Circulante</v>
          </cell>
          <cell r="N588" t="str">
            <v>Sourcing</v>
          </cell>
          <cell r="O588">
            <v>40840</v>
          </cell>
          <cell r="P588">
            <v>800006020</v>
          </cell>
          <cell r="Q588" t="str">
            <v>METALURGICA HASSMANN</v>
          </cell>
          <cell r="R588" t="str">
            <v>Imigrante</v>
          </cell>
          <cell r="S588" t="str">
            <v>RS</v>
          </cell>
          <cell r="T588" t="str">
            <v>Brasil</v>
          </cell>
          <cell r="U588">
            <v>1</v>
          </cell>
          <cell r="V588" t="str">
            <v>METALURGICA HASSMANN-Imigrante--RS-FCA-FIRE/GSE</v>
          </cell>
          <cell r="W588" t="str">
            <v>RS</v>
          </cell>
          <cell r="X588" t="str">
            <v>Brazil</v>
          </cell>
          <cell r="Y588" t="str">
            <v>Supplier from GEMAP</v>
          </cell>
          <cell r="Z588" t="str">
            <v>World Sourced Parts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 t="str">
            <v/>
          </cell>
          <cell r="AG588" t="str">
            <v>Elog F</v>
          </cell>
          <cell r="AH588" t="str">
            <v>T107</v>
          </cell>
          <cell r="AI588">
            <v>1000</v>
          </cell>
          <cell r="AJ588" t="str">
            <v>Elog F</v>
          </cell>
          <cell r="AK588"/>
          <cell r="AL588"/>
          <cell r="AM588"/>
          <cell r="AN588" t="str">
            <v>T107</v>
          </cell>
          <cell r="AO588">
            <v>0</v>
          </cell>
          <cell r="AP588">
            <v>1</v>
          </cell>
          <cell r="AQ588">
            <v>4</v>
          </cell>
          <cell r="AR588">
            <v>18</v>
          </cell>
          <cell r="AS588">
            <v>0</v>
          </cell>
          <cell r="AT588">
            <v>28</v>
          </cell>
          <cell r="AU588">
            <v>0</v>
          </cell>
          <cell r="AV588">
            <v>1000</v>
          </cell>
          <cell r="AW588">
            <v>0.3</v>
          </cell>
          <cell r="AX588">
            <v>0.2</v>
          </cell>
          <cell r="AY588">
            <v>0.15</v>
          </cell>
          <cell r="AZ588" t="str">
            <v>YES</v>
          </cell>
          <cell r="BA588">
            <v>20</v>
          </cell>
          <cell r="BB588">
            <v>1</v>
          </cell>
          <cell r="BC588">
            <v>2</v>
          </cell>
          <cell r="BD588">
            <v>3</v>
          </cell>
          <cell r="BE588">
            <v>2.5</v>
          </cell>
        </row>
        <row r="589">
          <cell r="A589" t="str">
            <v>187527210800005687</v>
          </cell>
          <cell r="B589">
            <v>187527210</v>
          </cell>
          <cell r="C589" t="str">
            <v>PARAFUSO TE FLANG.NORM.MONT.AU</v>
          </cell>
          <cell r="D589" t="str">
            <v>MECA</v>
          </cell>
          <cell r="E589">
            <v>2</v>
          </cell>
          <cell r="F589" t="str">
            <v>NO</v>
          </cell>
          <cell r="G589">
            <v>2.5000000000000001E-2</v>
          </cell>
          <cell r="H589" t="str">
            <v>Part Dump</v>
          </cell>
          <cell r="I589" t="str">
            <v>Galpão 89</v>
          </cell>
          <cell r="J589">
            <v>23000</v>
          </cell>
          <cell r="K589" t="str">
            <v>ATIVO</v>
          </cell>
          <cell r="L589"/>
          <cell r="M589" t="str">
            <v>Capital Circulante</v>
          </cell>
          <cell r="N589" t="str">
            <v>Sourcing</v>
          </cell>
          <cell r="O589">
            <v>19414</v>
          </cell>
          <cell r="P589">
            <v>800005687</v>
          </cell>
          <cell r="Q589" t="str">
            <v>ACUMENT</v>
          </cell>
          <cell r="R589" t="str">
            <v>Contagem</v>
          </cell>
          <cell r="S589" t="str">
            <v>MG</v>
          </cell>
          <cell r="T589" t="str">
            <v>Brasil</v>
          </cell>
          <cell r="U589">
            <v>1</v>
          </cell>
          <cell r="V589" t="str">
            <v>ACUMENT-Contagem--MG-FCA-MECA</v>
          </cell>
          <cell r="W589" t="str">
            <v>MG</v>
          </cell>
          <cell r="X589" t="str">
            <v>Brazil</v>
          </cell>
          <cell r="Y589" t="str">
            <v>Supplier from GEMAP</v>
          </cell>
          <cell r="Z589" t="str">
            <v>World Sourced Parts</v>
          </cell>
          <cell r="AA589">
            <v>0.35485714285714287</v>
          </cell>
          <cell r="AB589">
            <v>0.35485714285714287</v>
          </cell>
          <cell r="AC589">
            <v>1.65</v>
          </cell>
          <cell r="AD589">
            <v>0</v>
          </cell>
          <cell r="AE589">
            <v>0.432</v>
          </cell>
          <cell r="AF589" t="str">
            <v/>
          </cell>
          <cell r="AG589" t="str">
            <v>Elog F</v>
          </cell>
          <cell r="AH589">
            <v>3215</v>
          </cell>
          <cell r="AI589">
            <v>700</v>
          </cell>
          <cell r="AJ589" t="str">
            <v>Elog F</v>
          </cell>
          <cell r="AK589"/>
          <cell r="AL589"/>
          <cell r="AM589"/>
          <cell r="AN589">
            <v>3215</v>
          </cell>
          <cell r="AO589">
            <v>6.6</v>
          </cell>
          <cell r="AP589">
            <v>1</v>
          </cell>
          <cell r="AQ589">
            <v>4</v>
          </cell>
          <cell r="AR589">
            <v>14.2</v>
          </cell>
          <cell r="AS589">
            <v>121</v>
          </cell>
          <cell r="AT589">
            <v>24.200000000000003</v>
          </cell>
          <cell r="AU589">
            <v>160</v>
          </cell>
          <cell r="AV589">
            <v>700</v>
          </cell>
          <cell r="AW589">
            <v>0.3</v>
          </cell>
          <cell r="AX589">
            <v>0.2</v>
          </cell>
          <cell r="AY589">
            <v>0.15</v>
          </cell>
          <cell r="AZ589" t="str">
            <v>YES</v>
          </cell>
          <cell r="BA589">
            <v>20</v>
          </cell>
          <cell r="BB589">
            <v>5</v>
          </cell>
          <cell r="BC589">
            <v>2</v>
          </cell>
          <cell r="BD589">
            <v>3</v>
          </cell>
          <cell r="BE589">
            <v>2.5</v>
          </cell>
        </row>
        <row r="590">
          <cell r="A590" t="str">
            <v>187506240800000063</v>
          </cell>
          <cell r="B590">
            <v>187506240</v>
          </cell>
          <cell r="C590" t="str">
            <v>PARAFUSO TE FLANGEADO</v>
          </cell>
          <cell r="D590" t="str">
            <v>FIRE/GSE</v>
          </cell>
          <cell r="E590">
            <v>6</v>
          </cell>
          <cell r="F590" t="str">
            <v>NO</v>
          </cell>
          <cell r="G590">
            <v>8.9999999999999993E-3</v>
          </cell>
          <cell r="H590" t="str">
            <v>Eper</v>
          </cell>
          <cell r="I590" t="str">
            <v>Galpão 89</v>
          </cell>
          <cell r="J590">
            <v>0</v>
          </cell>
          <cell r="K590" t="str">
            <v>ATIVO</v>
          </cell>
          <cell r="L590"/>
          <cell r="M590" t="str">
            <v>Capital Circulante</v>
          </cell>
          <cell r="N590" t="str">
            <v>Sourcing</v>
          </cell>
          <cell r="O590">
            <v>1251</v>
          </cell>
          <cell r="P590">
            <v>800000063</v>
          </cell>
          <cell r="Q590" t="str">
            <v>FIAT AUTO SPA</v>
          </cell>
          <cell r="R590" t="str">
            <v>Torino</v>
          </cell>
          <cell r="S590" t="str">
            <v>TO</v>
          </cell>
          <cell r="T590" t="str">
            <v>Italia</v>
          </cell>
          <cell r="U590">
            <v>1</v>
          </cell>
          <cell r="V590" t="str">
            <v>FIAT AUTO SPA-OUT-Italia-OUT-FIRE/GSE</v>
          </cell>
          <cell r="W590" t="str">
            <v>OUT</v>
          </cell>
          <cell r="X590" t="str">
            <v>Outside of Brazil</v>
          </cell>
          <cell r="Y590" t="str">
            <v>Supplier from GEMAP</v>
          </cell>
          <cell r="Z590" t="str">
            <v>World Sourced Parts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 t="str">
            <v/>
          </cell>
          <cell r="AG590" t="str">
            <v>PFEP Validado Op</v>
          </cell>
          <cell r="AH590" t="str">
            <v>P57</v>
          </cell>
          <cell r="AI590">
            <v>300</v>
          </cell>
          <cell r="AJ590" t="str">
            <v>PFEP Validado Op</v>
          </cell>
          <cell r="AK590"/>
          <cell r="AL590"/>
          <cell r="AM590"/>
          <cell r="AN590" t="str">
            <v>P57</v>
          </cell>
          <cell r="AO590">
            <v>0</v>
          </cell>
          <cell r="AP590">
            <v>1</v>
          </cell>
          <cell r="AQ590">
            <v>4</v>
          </cell>
          <cell r="AR590">
            <v>0</v>
          </cell>
          <cell r="AS590" t="b">
            <v>0</v>
          </cell>
          <cell r="AT590">
            <v>0</v>
          </cell>
          <cell r="AU590" t="b">
            <v>0</v>
          </cell>
          <cell r="AV590">
            <v>300</v>
          </cell>
          <cell r="AW590">
            <v>0.3</v>
          </cell>
          <cell r="AX590">
            <v>0.2</v>
          </cell>
          <cell r="AY590">
            <v>0.15</v>
          </cell>
          <cell r="AZ590" t="str">
            <v>YES</v>
          </cell>
          <cell r="BA590">
            <v>20</v>
          </cell>
          <cell r="BB590">
            <v>5</v>
          </cell>
          <cell r="BC590">
            <v>2</v>
          </cell>
          <cell r="BD590">
            <v>3</v>
          </cell>
          <cell r="BE590">
            <v>2.5</v>
          </cell>
        </row>
        <row r="591">
          <cell r="A591" t="str">
            <v>76648820800005687</v>
          </cell>
          <cell r="B591">
            <v>76648820</v>
          </cell>
          <cell r="C591" t="str">
            <v>PARAFUSO TE FLANGEADO</v>
          </cell>
          <cell r="D591" t="str">
            <v>MECA</v>
          </cell>
          <cell r="E591">
            <v>6</v>
          </cell>
          <cell r="F591" t="str">
            <v>YES</v>
          </cell>
          <cell r="G591">
            <v>0.04</v>
          </cell>
          <cell r="H591" t="str">
            <v>Part Dump</v>
          </cell>
          <cell r="I591" t="str">
            <v>Galpão 9</v>
          </cell>
          <cell r="J591">
            <v>0</v>
          </cell>
          <cell r="K591" t="str">
            <v>INATIVO</v>
          </cell>
          <cell r="L591"/>
          <cell r="M591" t="str">
            <v>Capital Circulante</v>
          </cell>
          <cell r="N591" t="str">
            <v>INATIVO</v>
          </cell>
          <cell r="O591">
            <v>19414</v>
          </cell>
          <cell r="P591">
            <v>800005687</v>
          </cell>
          <cell r="Q591" t="str">
            <v>ACUMENT</v>
          </cell>
          <cell r="R591" t="str">
            <v>Contagem</v>
          </cell>
          <cell r="S591" t="str">
            <v>MG</v>
          </cell>
          <cell r="T591" t="str">
            <v>Brasil</v>
          </cell>
          <cell r="U591">
            <v>1</v>
          </cell>
          <cell r="V591" t="str">
            <v>ACUMENT-OUT-INATIVO-OUT-MECA</v>
          </cell>
          <cell r="W591" t="str">
            <v>OUT</v>
          </cell>
          <cell r="X591" t="str">
            <v>OUT</v>
          </cell>
          <cell r="Y591" t="str">
            <v>Supplier from GEMAP</v>
          </cell>
          <cell r="Z591" t="str">
            <v>INATIVO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 t="str">
            <v/>
          </cell>
          <cell r="AG591" t="str">
            <v>Elog F</v>
          </cell>
          <cell r="AH591" t="str">
            <v>P57</v>
          </cell>
          <cell r="AI591">
            <v>300</v>
          </cell>
          <cell r="AJ591" t="str">
            <v>Elog F</v>
          </cell>
          <cell r="AK591"/>
          <cell r="AL591"/>
          <cell r="AM591"/>
          <cell r="AN591" t="str">
            <v>P57</v>
          </cell>
          <cell r="AO591">
            <v>0</v>
          </cell>
          <cell r="AP591">
            <v>1</v>
          </cell>
          <cell r="AQ591">
            <v>4</v>
          </cell>
          <cell r="AR591">
            <v>0</v>
          </cell>
          <cell r="AS591" t="b">
            <v>0</v>
          </cell>
          <cell r="AT591">
            <v>0</v>
          </cell>
          <cell r="AU591" t="b">
            <v>0</v>
          </cell>
          <cell r="AV591">
            <v>300</v>
          </cell>
          <cell r="AW591">
            <v>0.3</v>
          </cell>
          <cell r="AX591">
            <v>0.2</v>
          </cell>
          <cell r="AY591">
            <v>0.15</v>
          </cell>
          <cell r="AZ591" t="str">
            <v>YES</v>
          </cell>
          <cell r="BA591">
            <v>20</v>
          </cell>
          <cell r="BB591">
            <v>5</v>
          </cell>
          <cell r="BC591">
            <v>2</v>
          </cell>
          <cell r="BD591">
            <v>3</v>
          </cell>
          <cell r="BE591">
            <v>2.5</v>
          </cell>
        </row>
        <row r="592">
          <cell r="A592" t="str">
            <v>187543240800006020</v>
          </cell>
          <cell r="B592">
            <v>187543240</v>
          </cell>
          <cell r="C592" t="str">
            <v>PARAFUSO TE FLANGEADO</v>
          </cell>
          <cell r="D592" t="str">
            <v>MECA</v>
          </cell>
          <cell r="E592">
            <v>3</v>
          </cell>
          <cell r="F592" t="str">
            <v>NO</v>
          </cell>
          <cell r="G592">
            <v>0.04</v>
          </cell>
          <cell r="H592" t="str">
            <v>Part Dump</v>
          </cell>
          <cell r="I592" t="str">
            <v>Galpão 89</v>
          </cell>
          <cell r="J592">
            <v>0</v>
          </cell>
          <cell r="K592" t="str">
            <v>ATIVO</v>
          </cell>
          <cell r="L592"/>
          <cell r="M592" t="str">
            <v>Capital Circulante</v>
          </cell>
          <cell r="N592" t="str">
            <v>Sourcing</v>
          </cell>
          <cell r="O592">
            <v>40840</v>
          </cell>
          <cell r="P592">
            <v>800006020</v>
          </cell>
          <cell r="Q592" t="str">
            <v>METALURGICA HASSMANN</v>
          </cell>
          <cell r="R592" t="str">
            <v>Imigrante</v>
          </cell>
          <cell r="S592" t="str">
            <v>RS</v>
          </cell>
          <cell r="T592" t="str">
            <v>Brasil</v>
          </cell>
          <cell r="U592">
            <v>1</v>
          </cell>
          <cell r="V592" t="str">
            <v>METALURGICA HASSMANN-Imigrante--RS-FCA-MECA</v>
          </cell>
          <cell r="W592" t="str">
            <v>RS</v>
          </cell>
          <cell r="X592" t="str">
            <v>Brazil</v>
          </cell>
          <cell r="Y592" t="str">
            <v>Supplier from GEMAP</v>
          </cell>
          <cell r="Z592" t="str">
            <v>World Sourced Parts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 t="str">
            <v/>
          </cell>
          <cell r="AG592" t="str">
            <v>Elog F</v>
          </cell>
          <cell r="AH592" t="str">
            <v>GLR</v>
          </cell>
          <cell r="AI592">
            <v>400</v>
          </cell>
          <cell r="AJ592" t="str">
            <v>Elog F</v>
          </cell>
          <cell r="AK592"/>
          <cell r="AL592"/>
          <cell r="AM592"/>
          <cell r="AN592" t="str">
            <v>GLR</v>
          </cell>
          <cell r="AO592">
            <v>0</v>
          </cell>
          <cell r="AP592">
            <v>1</v>
          </cell>
          <cell r="AQ592">
            <v>4</v>
          </cell>
          <cell r="AR592">
            <v>18</v>
          </cell>
          <cell r="AS592">
            <v>0</v>
          </cell>
          <cell r="AT592">
            <v>28</v>
          </cell>
          <cell r="AU592">
            <v>0</v>
          </cell>
          <cell r="AV592">
            <v>400</v>
          </cell>
          <cell r="AW592">
            <v>0.4</v>
          </cell>
          <cell r="AX592">
            <v>0.3</v>
          </cell>
          <cell r="AY592">
            <v>0.15</v>
          </cell>
          <cell r="AZ592" t="str">
            <v>YES</v>
          </cell>
          <cell r="BA592">
            <v>9</v>
          </cell>
          <cell r="BB592">
            <v>5</v>
          </cell>
          <cell r="BC592">
            <v>3</v>
          </cell>
          <cell r="BD592">
            <v>5</v>
          </cell>
          <cell r="BE592">
            <v>2</v>
          </cell>
        </row>
        <row r="593">
          <cell r="A593" t="str">
            <v>162970240800005687</v>
          </cell>
          <cell r="B593">
            <v>162970240</v>
          </cell>
          <cell r="C593" t="str">
            <v>PARAFUSO TE FLANGEADO M6 X 18M</v>
          </cell>
          <cell r="D593" t="str">
            <v>MECA</v>
          </cell>
          <cell r="E593">
            <v>3</v>
          </cell>
          <cell r="F593" t="str">
            <v>NO</v>
          </cell>
          <cell r="G593">
            <v>1E-3</v>
          </cell>
          <cell r="H593" t="str">
            <v>Part Dump</v>
          </cell>
          <cell r="I593" t="str">
            <v>Galpão 89</v>
          </cell>
          <cell r="J593">
            <v>0</v>
          </cell>
          <cell r="K593" t="str">
            <v>ATIVO</v>
          </cell>
          <cell r="L593"/>
          <cell r="M593" t="str">
            <v>Capital Circulante</v>
          </cell>
          <cell r="N593" t="str">
            <v>Sourcing</v>
          </cell>
          <cell r="O593">
            <v>19414</v>
          </cell>
          <cell r="P593">
            <v>800005687</v>
          </cell>
          <cell r="Q593" t="str">
            <v>ACUMENT</v>
          </cell>
          <cell r="R593" t="str">
            <v>Contagem</v>
          </cell>
          <cell r="S593" t="str">
            <v>MG</v>
          </cell>
          <cell r="T593" t="str">
            <v>Brasil</v>
          </cell>
          <cell r="U593">
            <v>1</v>
          </cell>
          <cell r="V593" t="str">
            <v>ACUMENT-Contagem--MG-FCA-MECA</v>
          </cell>
          <cell r="W593" t="str">
            <v>MG</v>
          </cell>
          <cell r="X593" t="str">
            <v>Brazil</v>
          </cell>
          <cell r="Y593" t="str">
            <v>Supplier from GEMAP</v>
          </cell>
          <cell r="Z593" t="str">
            <v>World Sourced Parts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 t="str">
            <v/>
          </cell>
          <cell r="AG593" t="str">
            <v>Elog F</v>
          </cell>
          <cell r="AH593">
            <v>3215</v>
          </cell>
          <cell r="AI593">
            <v>1000</v>
          </cell>
          <cell r="AJ593" t="str">
            <v>Elog F</v>
          </cell>
          <cell r="AK593"/>
          <cell r="AL593"/>
          <cell r="AM593"/>
          <cell r="AN593">
            <v>3215</v>
          </cell>
          <cell r="AO593">
            <v>0</v>
          </cell>
          <cell r="AP593">
            <v>1</v>
          </cell>
          <cell r="AQ593">
            <v>4</v>
          </cell>
          <cell r="AR593">
            <v>14.2</v>
          </cell>
          <cell r="AS593">
            <v>0</v>
          </cell>
          <cell r="AT593">
            <v>24.200000000000003</v>
          </cell>
          <cell r="AU593">
            <v>0</v>
          </cell>
          <cell r="AV593">
            <v>1000</v>
          </cell>
          <cell r="AW593">
            <v>0.3</v>
          </cell>
          <cell r="AX593">
            <v>0.2</v>
          </cell>
          <cell r="AY593">
            <v>0.15</v>
          </cell>
          <cell r="AZ593" t="str">
            <v>YES</v>
          </cell>
          <cell r="BA593">
            <v>20</v>
          </cell>
          <cell r="BB593">
            <v>5</v>
          </cell>
          <cell r="BC593">
            <v>2</v>
          </cell>
          <cell r="BD593">
            <v>3</v>
          </cell>
          <cell r="BE593">
            <v>2.5</v>
          </cell>
        </row>
        <row r="594">
          <cell r="A594" t="str">
            <v>187502240800033930</v>
          </cell>
          <cell r="B594">
            <v>187502240</v>
          </cell>
          <cell r="C594" t="str">
            <v>PARAFUSO TE FLANGEADO M6X16</v>
          </cell>
          <cell r="D594" t="str">
            <v>FIRE/GSE</v>
          </cell>
          <cell r="E594">
            <v>21</v>
          </cell>
          <cell r="F594" t="str">
            <v>NO</v>
          </cell>
          <cell r="G594">
            <v>1.0999999999999999E-2</v>
          </cell>
          <cell r="H594" t="str">
            <v>Part Dump</v>
          </cell>
          <cell r="I594" t="str">
            <v>Galpão 89</v>
          </cell>
          <cell r="J594">
            <v>0</v>
          </cell>
          <cell r="K594" t="str">
            <v>ATIVO</v>
          </cell>
          <cell r="L594"/>
          <cell r="M594" t="str">
            <v>Capital Circulante</v>
          </cell>
          <cell r="N594" t="str">
            <v>Sourcing</v>
          </cell>
          <cell r="O594">
            <v>36019</v>
          </cell>
          <cell r="P594">
            <v>800033930</v>
          </cell>
          <cell r="Q594" t="str">
            <v>CONTINENTAL PAR</v>
          </cell>
          <cell r="R594" t="str">
            <v>Diadema</v>
          </cell>
          <cell r="S594" t="str">
            <v>SP</v>
          </cell>
          <cell r="T594" t="str">
            <v>Brasil</v>
          </cell>
          <cell r="U594">
            <v>1</v>
          </cell>
          <cell r="V594" t="str">
            <v>CONTINENTAL PAR-Diadema--SP-FCA-FIRE/GSE</v>
          </cell>
          <cell r="W594" t="str">
            <v>SP</v>
          </cell>
          <cell r="X594" t="str">
            <v>Brazil</v>
          </cell>
          <cell r="Y594" t="str">
            <v>Supplier from GEMAP</v>
          </cell>
          <cell r="Z594" t="str">
            <v>World Sourced Parts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 t="str">
            <v/>
          </cell>
          <cell r="AG594" t="str">
            <v>Elog F</v>
          </cell>
          <cell r="AH594" t="str">
            <v>T103</v>
          </cell>
          <cell r="AI594">
            <v>400</v>
          </cell>
          <cell r="AJ594" t="str">
            <v>Elog F</v>
          </cell>
          <cell r="AK594"/>
          <cell r="AL594"/>
          <cell r="AM594"/>
          <cell r="AN594" t="str">
            <v>T103</v>
          </cell>
          <cell r="AO594">
            <v>0</v>
          </cell>
          <cell r="AP594">
            <v>1</v>
          </cell>
          <cell r="AQ594">
            <v>4</v>
          </cell>
          <cell r="AR594">
            <v>18</v>
          </cell>
          <cell r="AS594">
            <v>0</v>
          </cell>
          <cell r="AT594">
            <v>28</v>
          </cell>
          <cell r="AU594">
            <v>0</v>
          </cell>
          <cell r="AV594">
            <v>400</v>
          </cell>
          <cell r="AW594">
            <v>0.3</v>
          </cell>
          <cell r="AX594">
            <v>0.2</v>
          </cell>
          <cell r="AY594">
            <v>0.15</v>
          </cell>
          <cell r="AZ594" t="str">
            <v>YES</v>
          </cell>
          <cell r="BA594">
            <v>20</v>
          </cell>
          <cell r="BB594">
            <v>2</v>
          </cell>
          <cell r="BC594">
            <v>2</v>
          </cell>
          <cell r="BD594">
            <v>3</v>
          </cell>
          <cell r="BE594">
            <v>5</v>
          </cell>
        </row>
        <row r="595">
          <cell r="A595" t="str">
            <v>552842370800000063</v>
          </cell>
          <cell r="B595">
            <v>552842370</v>
          </cell>
          <cell r="C595" t="str">
            <v>PARAFUSO TE FLANGEADO M6X30</v>
          </cell>
          <cell r="D595" t="str">
            <v>FIRE/GSE</v>
          </cell>
          <cell r="E595">
            <v>11</v>
          </cell>
          <cell r="F595" t="str">
            <v>NO</v>
          </cell>
          <cell r="G595">
            <v>0.01</v>
          </cell>
          <cell r="H595" t="str">
            <v>Part Dump</v>
          </cell>
          <cell r="I595" t="str">
            <v>Galpão 9</v>
          </cell>
          <cell r="J595">
            <v>0</v>
          </cell>
          <cell r="K595" t="str">
            <v>INATIVO</v>
          </cell>
          <cell r="L595"/>
          <cell r="M595" t="str">
            <v>Capital Circulante</v>
          </cell>
          <cell r="N595" t="str">
            <v>INATIVO</v>
          </cell>
          <cell r="O595">
            <v>1251</v>
          </cell>
          <cell r="P595">
            <v>800000063</v>
          </cell>
          <cell r="Q595" t="str">
            <v>FIAT AUTO SPA</v>
          </cell>
          <cell r="R595" t="str">
            <v>Torino</v>
          </cell>
          <cell r="S595" t="str">
            <v>TO</v>
          </cell>
          <cell r="T595" t="str">
            <v>Italia</v>
          </cell>
          <cell r="U595">
            <v>0</v>
          </cell>
          <cell r="V595" t="str">
            <v>FIAT AUTO SPA-OUT-Italia-OUT-FIRE/GSE</v>
          </cell>
          <cell r="W595" t="str">
            <v>OUT</v>
          </cell>
          <cell r="X595" t="str">
            <v>Outside of Brazil</v>
          </cell>
          <cell r="Y595" t="str">
            <v>Supplier from GEMAP</v>
          </cell>
          <cell r="Z595" t="str">
            <v>INATIVO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 t="str">
            <v/>
          </cell>
          <cell r="AG595" t="str">
            <v>Elog F</v>
          </cell>
          <cell r="AH595" t="str">
            <v>T235</v>
          </cell>
          <cell r="AI595">
            <v>400</v>
          </cell>
          <cell r="AJ595" t="str">
            <v>Elog F</v>
          </cell>
          <cell r="AK595"/>
          <cell r="AL595"/>
          <cell r="AM595"/>
          <cell r="AN595" t="str">
            <v>T235</v>
          </cell>
          <cell r="AO595">
            <v>0</v>
          </cell>
          <cell r="AP595">
            <v>1</v>
          </cell>
          <cell r="AQ595">
            <v>4</v>
          </cell>
          <cell r="AR595">
            <v>0</v>
          </cell>
          <cell r="AS595" t="b">
            <v>0</v>
          </cell>
          <cell r="AT595">
            <v>0</v>
          </cell>
          <cell r="AU595" t="b">
            <v>0</v>
          </cell>
          <cell r="AV595">
            <v>400</v>
          </cell>
          <cell r="AW595">
            <v>0.3</v>
          </cell>
          <cell r="AX595">
            <v>0.2</v>
          </cell>
          <cell r="AY595">
            <v>0.15</v>
          </cell>
          <cell r="AZ595" t="str">
            <v>YES</v>
          </cell>
          <cell r="BA595">
            <v>20</v>
          </cell>
          <cell r="BB595">
            <v>5</v>
          </cell>
          <cell r="BC595">
            <v>2</v>
          </cell>
          <cell r="BD595">
            <v>3</v>
          </cell>
          <cell r="BE595">
            <v>0.56999999999999995</v>
          </cell>
        </row>
        <row r="596">
          <cell r="A596" t="str">
            <v>552842370800021967</v>
          </cell>
          <cell r="B596">
            <v>552842370</v>
          </cell>
          <cell r="C596" t="str">
            <v>PARAFUSO TE FLANGEADO M6X30</v>
          </cell>
          <cell r="D596" t="str">
            <v>FIRE/GSE</v>
          </cell>
          <cell r="E596">
            <v>11</v>
          </cell>
          <cell r="F596" t="str">
            <v>NO</v>
          </cell>
          <cell r="G596">
            <v>0.01</v>
          </cell>
          <cell r="H596" t="str">
            <v>Part Dump</v>
          </cell>
          <cell r="I596" t="str">
            <v>Galpão 9</v>
          </cell>
          <cell r="J596">
            <v>4.0999999999999996</v>
          </cell>
          <cell r="K596" t="str">
            <v>ATIVO</v>
          </cell>
          <cell r="L596"/>
          <cell r="M596" t="str">
            <v>Capital Circulante</v>
          </cell>
          <cell r="N596" t="str">
            <v>Sourcing</v>
          </cell>
          <cell r="O596">
            <v>27951</v>
          </cell>
          <cell r="P596">
            <v>800021967</v>
          </cell>
          <cell r="Q596" t="str">
            <v>CISER</v>
          </cell>
          <cell r="R596" t="str">
            <v>Sarzedo</v>
          </cell>
          <cell r="S596" t="str">
            <v>MG</v>
          </cell>
          <cell r="T596" t="str">
            <v>Brasil</v>
          </cell>
          <cell r="U596">
            <v>1</v>
          </cell>
          <cell r="V596" t="str">
            <v>CISER-Sarzedo--MG-FCA-FIRE/GSE</v>
          </cell>
          <cell r="W596" t="str">
            <v>MG</v>
          </cell>
          <cell r="X596" t="str">
            <v>Brazil</v>
          </cell>
          <cell r="Y596" t="str">
            <v>Supplier from GEMAP</v>
          </cell>
          <cell r="Z596" t="str">
            <v>World Sourced Parts</v>
          </cell>
          <cell r="AA596">
            <v>1.1070000000000001E-4</v>
          </cell>
          <cell r="AB596">
            <v>1.1070000000000001E-4</v>
          </cell>
          <cell r="AC596">
            <v>0.05</v>
          </cell>
          <cell r="AD596">
            <v>0</v>
          </cell>
          <cell r="AE596">
            <v>5.8770159575011142E-3</v>
          </cell>
          <cell r="AF596" t="str">
            <v/>
          </cell>
          <cell r="AG596" t="str">
            <v>Elog F</v>
          </cell>
          <cell r="AH596" t="str">
            <v>T235</v>
          </cell>
          <cell r="AI596">
            <v>400</v>
          </cell>
          <cell r="AJ596" t="str">
            <v>Elog F</v>
          </cell>
          <cell r="AK596"/>
          <cell r="AL596"/>
          <cell r="AM596"/>
          <cell r="AN596" t="str">
            <v>T235</v>
          </cell>
          <cell r="AO596">
            <v>0.2</v>
          </cell>
          <cell r="AP596">
            <v>1</v>
          </cell>
          <cell r="AQ596">
            <v>4</v>
          </cell>
          <cell r="AR596">
            <v>14.2</v>
          </cell>
          <cell r="AS596">
            <v>4</v>
          </cell>
          <cell r="AT596">
            <v>24.200000000000003</v>
          </cell>
          <cell r="AU596">
            <v>5</v>
          </cell>
          <cell r="AV596">
            <v>400</v>
          </cell>
          <cell r="AW596">
            <v>0.3</v>
          </cell>
          <cell r="AX596">
            <v>0.2</v>
          </cell>
          <cell r="AY596">
            <v>0.15</v>
          </cell>
          <cell r="AZ596" t="str">
            <v>YES</v>
          </cell>
          <cell r="BA596">
            <v>20</v>
          </cell>
          <cell r="BB596">
            <v>5</v>
          </cell>
          <cell r="BC596">
            <v>2</v>
          </cell>
          <cell r="BD596">
            <v>3</v>
          </cell>
          <cell r="BE596">
            <v>0.56999999999999995</v>
          </cell>
        </row>
        <row r="597">
          <cell r="A597" t="str">
            <v>552716380800006020</v>
          </cell>
          <cell r="B597">
            <v>552716380</v>
          </cell>
          <cell r="C597" t="str">
            <v>PARAFUSO TE FLANGEADO M6X30</v>
          </cell>
          <cell r="D597" t="str">
            <v>FIRE/GSE</v>
          </cell>
          <cell r="E597">
            <v>9</v>
          </cell>
          <cell r="F597" t="str">
            <v>NO</v>
          </cell>
          <cell r="G597">
            <v>0.01</v>
          </cell>
          <cell r="H597" t="str">
            <v>Part Dump</v>
          </cell>
          <cell r="I597" t="str">
            <v>Galpão 9</v>
          </cell>
          <cell r="J597">
            <v>0</v>
          </cell>
          <cell r="K597" t="str">
            <v>ATIVO</v>
          </cell>
          <cell r="L597"/>
          <cell r="M597" t="str">
            <v>Capital Circulante</v>
          </cell>
          <cell r="N597" t="str">
            <v>Sourcing</v>
          </cell>
          <cell r="O597">
            <v>40840</v>
          </cell>
          <cell r="P597">
            <v>800006020</v>
          </cell>
          <cell r="Q597" t="str">
            <v>METALURGICA HASSMANN</v>
          </cell>
          <cell r="R597" t="str">
            <v>Imigrante</v>
          </cell>
          <cell r="S597" t="str">
            <v>RS</v>
          </cell>
          <cell r="T597" t="str">
            <v>Brasil</v>
          </cell>
          <cell r="U597">
            <v>1</v>
          </cell>
          <cell r="V597" t="str">
            <v>METALURGICA HASSMANN-Imigrante--RS-FCA-FIRE/GSE</v>
          </cell>
          <cell r="W597" t="str">
            <v>RS</v>
          </cell>
          <cell r="X597" t="str">
            <v>Brazil</v>
          </cell>
          <cell r="Y597" t="str">
            <v>Supplier from GEMAP</v>
          </cell>
          <cell r="Z597" t="str">
            <v>World Sourced Parts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 t="str">
            <v/>
          </cell>
          <cell r="AG597" t="str">
            <v>Elog F</v>
          </cell>
          <cell r="AH597" t="str">
            <v>T107</v>
          </cell>
          <cell r="AI597">
            <v>800</v>
          </cell>
          <cell r="AJ597" t="str">
            <v>Elog F</v>
          </cell>
          <cell r="AK597"/>
          <cell r="AL597"/>
          <cell r="AM597"/>
          <cell r="AN597" t="str">
            <v>T107</v>
          </cell>
          <cell r="AO597">
            <v>0</v>
          </cell>
          <cell r="AP597">
            <v>1</v>
          </cell>
          <cell r="AQ597">
            <v>4</v>
          </cell>
          <cell r="AR597">
            <v>18</v>
          </cell>
          <cell r="AS597">
            <v>0</v>
          </cell>
          <cell r="AT597">
            <v>28</v>
          </cell>
          <cell r="AU597">
            <v>0</v>
          </cell>
          <cell r="AV597">
            <v>800</v>
          </cell>
          <cell r="AW597">
            <v>0.3</v>
          </cell>
          <cell r="AX597">
            <v>0.2</v>
          </cell>
          <cell r="AY597">
            <v>0.15</v>
          </cell>
          <cell r="AZ597" t="str">
            <v>YES</v>
          </cell>
          <cell r="BA597">
            <v>20</v>
          </cell>
          <cell r="BB597">
            <v>1</v>
          </cell>
          <cell r="BC597">
            <v>2</v>
          </cell>
          <cell r="BD597">
            <v>3</v>
          </cell>
          <cell r="BE597">
            <v>2.5</v>
          </cell>
        </row>
        <row r="598">
          <cell r="A598" t="str">
            <v>162874240800005687</v>
          </cell>
          <cell r="B598">
            <v>162874240</v>
          </cell>
          <cell r="C598" t="str">
            <v>PARAFUSO TE FLANGEADO M8 X 35M</v>
          </cell>
          <cell r="D598" t="str">
            <v>FIRE/GSE</v>
          </cell>
          <cell r="E598">
            <v>1</v>
          </cell>
          <cell r="F598" t="str">
            <v>NO</v>
          </cell>
          <cell r="G598">
            <v>1.0999999999999999E-2</v>
          </cell>
          <cell r="H598" t="str">
            <v>Part Dump</v>
          </cell>
          <cell r="I598" t="str">
            <v>Galpão 89</v>
          </cell>
          <cell r="J598">
            <v>0</v>
          </cell>
          <cell r="K598" t="str">
            <v>ATIVO</v>
          </cell>
          <cell r="L598" t="str">
            <v>X</v>
          </cell>
          <cell r="M598" t="str">
            <v>Capital Circulante</v>
          </cell>
          <cell r="N598" t="str">
            <v>Sourcing</v>
          </cell>
          <cell r="O598">
            <v>19414</v>
          </cell>
          <cell r="P598">
            <v>800005687</v>
          </cell>
          <cell r="Q598" t="str">
            <v>ACUMENT</v>
          </cell>
          <cell r="R598" t="str">
            <v>Contagem</v>
          </cell>
          <cell r="S598" t="str">
            <v>MG</v>
          </cell>
          <cell r="T598" t="str">
            <v>Brasil</v>
          </cell>
          <cell r="U598">
            <v>1</v>
          </cell>
          <cell r="V598" t="str">
            <v>ACUMENT-Contagem--MG-FCA-FIRE/GSE</v>
          </cell>
          <cell r="W598" t="str">
            <v>MG</v>
          </cell>
          <cell r="X598" t="str">
            <v>Brazil</v>
          </cell>
          <cell r="Y598" t="str">
            <v>Supplier from GEMAP</v>
          </cell>
          <cell r="Z598" t="str">
            <v>World Sourced Parts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 t="str">
            <v/>
          </cell>
          <cell r="AG598" t="str">
            <v>Elog F</v>
          </cell>
          <cell r="AH598">
            <v>4315</v>
          </cell>
          <cell r="AI598">
            <v>500</v>
          </cell>
          <cell r="AJ598" t="str">
            <v>Elog F</v>
          </cell>
          <cell r="AK598"/>
          <cell r="AL598"/>
          <cell r="AM598"/>
          <cell r="AN598">
            <v>4315</v>
          </cell>
          <cell r="AO598">
            <v>0</v>
          </cell>
          <cell r="AP598">
            <v>1</v>
          </cell>
          <cell r="AQ598">
            <v>4</v>
          </cell>
          <cell r="AR598">
            <v>14.2</v>
          </cell>
          <cell r="AS598">
            <v>0</v>
          </cell>
          <cell r="AT598">
            <v>24.200000000000003</v>
          </cell>
          <cell r="AU598">
            <v>0</v>
          </cell>
          <cell r="AV598">
            <v>500</v>
          </cell>
          <cell r="AW598">
            <v>0.4</v>
          </cell>
          <cell r="AX598">
            <v>0.3</v>
          </cell>
          <cell r="AY598">
            <v>0.15</v>
          </cell>
          <cell r="AZ598" t="str">
            <v>YES</v>
          </cell>
          <cell r="BA598">
            <v>10</v>
          </cell>
          <cell r="BB598">
            <v>5</v>
          </cell>
          <cell r="BC598">
            <v>2</v>
          </cell>
          <cell r="BD598">
            <v>3</v>
          </cell>
          <cell r="BE598">
            <v>1.4</v>
          </cell>
        </row>
        <row r="599">
          <cell r="A599" t="str">
            <v>552821600800000063</v>
          </cell>
          <cell r="B599">
            <v>552821600</v>
          </cell>
          <cell r="C599" t="str">
            <v>PARAFUSO TE FLANGEADO M8X40</v>
          </cell>
          <cell r="D599" t="str">
            <v>FIRE/GSE</v>
          </cell>
          <cell r="E599">
            <v>7</v>
          </cell>
          <cell r="F599" t="str">
            <v>NO</v>
          </cell>
          <cell r="G599">
            <v>5.0000000000000001E-3</v>
          </cell>
          <cell r="H599" t="str">
            <v>Part Dump</v>
          </cell>
          <cell r="I599" t="str">
            <v>Galpão 89</v>
          </cell>
          <cell r="J599">
            <v>0</v>
          </cell>
          <cell r="K599" t="str">
            <v>INATIVO</v>
          </cell>
          <cell r="L599"/>
          <cell r="M599" t="str">
            <v>Capital Circulante</v>
          </cell>
          <cell r="N599" t="str">
            <v>INATIVO</v>
          </cell>
          <cell r="O599">
            <v>1251</v>
          </cell>
          <cell r="P599">
            <v>800000063</v>
          </cell>
          <cell r="Q599" t="str">
            <v>FIAT AUTO SPA</v>
          </cell>
          <cell r="R599" t="str">
            <v>Torino</v>
          </cell>
          <cell r="S599" t="str">
            <v>TO</v>
          </cell>
          <cell r="T599" t="str">
            <v>Italia</v>
          </cell>
          <cell r="U599">
            <v>0</v>
          </cell>
          <cell r="V599" t="str">
            <v>FIAT AUTO SPA-OUT-Italia-OUT-FIRE/GSE</v>
          </cell>
          <cell r="W599" t="str">
            <v>OUT</v>
          </cell>
          <cell r="X599" t="str">
            <v>Outside of Brazil</v>
          </cell>
          <cell r="Y599" t="str">
            <v>Supplier from GEMAP</v>
          </cell>
          <cell r="Z599" t="str">
            <v>INATIVO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 t="str">
            <v/>
          </cell>
          <cell r="AG599" t="str">
            <v>Elog F</v>
          </cell>
          <cell r="AH599" t="str">
            <v>T235</v>
          </cell>
          <cell r="AI599">
            <v>300</v>
          </cell>
          <cell r="AJ599" t="str">
            <v>Elog F</v>
          </cell>
          <cell r="AK599"/>
          <cell r="AL599"/>
          <cell r="AM599"/>
          <cell r="AN599" t="str">
            <v>T235</v>
          </cell>
          <cell r="AO599">
            <v>0</v>
          </cell>
          <cell r="AP599">
            <v>1</v>
          </cell>
          <cell r="AQ599">
            <v>4</v>
          </cell>
          <cell r="AR599">
            <v>0</v>
          </cell>
          <cell r="AS599" t="b">
            <v>0</v>
          </cell>
          <cell r="AT599">
            <v>0</v>
          </cell>
          <cell r="AU599" t="b">
            <v>0</v>
          </cell>
          <cell r="AV599">
            <v>300</v>
          </cell>
          <cell r="AW599">
            <v>0.3</v>
          </cell>
          <cell r="AX599">
            <v>0.2</v>
          </cell>
          <cell r="AY599">
            <v>0.15</v>
          </cell>
          <cell r="AZ599" t="str">
            <v>YES</v>
          </cell>
          <cell r="BA599">
            <v>20</v>
          </cell>
          <cell r="BB599">
            <v>5</v>
          </cell>
          <cell r="BC599">
            <v>2</v>
          </cell>
          <cell r="BD599">
            <v>3</v>
          </cell>
          <cell r="BE599">
            <v>0.56999999999999995</v>
          </cell>
        </row>
        <row r="600">
          <cell r="A600" t="str">
            <v>552821600800021967</v>
          </cell>
          <cell r="B600">
            <v>552821600</v>
          </cell>
          <cell r="C600" t="str">
            <v>PARAFUSO TE FLANGEADO M8X40</v>
          </cell>
          <cell r="D600" t="str">
            <v>FIRE/GSE</v>
          </cell>
          <cell r="E600">
            <v>7</v>
          </cell>
          <cell r="F600" t="str">
            <v>NO</v>
          </cell>
          <cell r="G600">
            <v>5.0000000000000001E-3</v>
          </cell>
          <cell r="H600" t="str">
            <v>Part Dump</v>
          </cell>
          <cell r="I600" t="str">
            <v>Galpão 89</v>
          </cell>
          <cell r="J600">
            <v>4.2</v>
          </cell>
          <cell r="K600" t="str">
            <v>ATIVO</v>
          </cell>
          <cell r="L600"/>
          <cell r="M600" t="str">
            <v>Capital Circulante</v>
          </cell>
          <cell r="N600" t="str">
            <v>Sourcing</v>
          </cell>
          <cell r="O600">
            <v>27951</v>
          </cell>
          <cell r="P600">
            <v>800021967</v>
          </cell>
          <cell r="Q600" t="str">
            <v>CISER</v>
          </cell>
          <cell r="R600" t="str">
            <v>Sarzedo</v>
          </cell>
          <cell r="S600" t="str">
            <v>MG</v>
          </cell>
          <cell r="T600" t="str">
            <v>Brasil</v>
          </cell>
          <cell r="U600">
            <v>1</v>
          </cell>
          <cell r="V600" t="str">
            <v>CISER-Sarzedo--MG-FCA-FIRE/GSE</v>
          </cell>
          <cell r="W600" t="str">
            <v>MG</v>
          </cell>
          <cell r="X600" t="str">
            <v>Brazil</v>
          </cell>
          <cell r="Y600" t="str">
            <v>Supplier from GEMAP</v>
          </cell>
          <cell r="Z600" t="str">
            <v>World Sourced Parts</v>
          </cell>
          <cell r="AA600">
            <v>1.5120000000000002E-4</v>
          </cell>
          <cell r="AB600">
            <v>1.5120000000000002E-4</v>
          </cell>
          <cell r="AC600">
            <v>0.05</v>
          </cell>
          <cell r="AD600">
            <v>0</v>
          </cell>
          <cell r="AE600">
            <v>8.0271437468307904E-3</v>
          </cell>
          <cell r="AF600" t="str">
            <v/>
          </cell>
          <cell r="AG600" t="str">
            <v>Elog F</v>
          </cell>
          <cell r="AH600" t="str">
            <v>T235</v>
          </cell>
          <cell r="AI600">
            <v>300</v>
          </cell>
          <cell r="AJ600" t="str">
            <v>Elog F</v>
          </cell>
          <cell r="AK600"/>
          <cell r="AL600"/>
          <cell r="AM600"/>
          <cell r="AN600" t="str">
            <v>T235</v>
          </cell>
          <cell r="AO600">
            <v>0.2</v>
          </cell>
          <cell r="AP600">
            <v>1</v>
          </cell>
          <cell r="AQ600">
            <v>4</v>
          </cell>
          <cell r="AR600">
            <v>14.2</v>
          </cell>
          <cell r="AS600">
            <v>4</v>
          </cell>
          <cell r="AT600">
            <v>24.200000000000003</v>
          </cell>
          <cell r="AU600">
            <v>5</v>
          </cell>
          <cell r="AV600">
            <v>300</v>
          </cell>
          <cell r="AW600">
            <v>0.3</v>
          </cell>
          <cell r="AX600">
            <v>0.2</v>
          </cell>
          <cell r="AY600">
            <v>0.15</v>
          </cell>
          <cell r="AZ600" t="str">
            <v>YES</v>
          </cell>
          <cell r="BA600">
            <v>20</v>
          </cell>
          <cell r="BB600">
            <v>5</v>
          </cell>
          <cell r="BC600">
            <v>2</v>
          </cell>
          <cell r="BD600">
            <v>3</v>
          </cell>
          <cell r="BE600">
            <v>0.56999999999999995</v>
          </cell>
        </row>
        <row r="601">
          <cell r="A601" t="str">
            <v>162891240800006020</v>
          </cell>
          <cell r="B601">
            <v>162891240</v>
          </cell>
          <cell r="C601" t="str">
            <v>PARAFUSO TE M10X1,25X60</v>
          </cell>
          <cell r="D601" t="str">
            <v>FIRE/GSE</v>
          </cell>
          <cell r="E601">
            <v>1</v>
          </cell>
          <cell r="F601" t="str">
            <v>NO</v>
          </cell>
          <cell r="G601">
            <v>5.0999999999999997E-2</v>
          </cell>
          <cell r="H601" t="str">
            <v>Part Dump</v>
          </cell>
          <cell r="I601" t="str">
            <v>Galpão 89</v>
          </cell>
          <cell r="J601">
            <v>0</v>
          </cell>
          <cell r="K601" t="str">
            <v>ATIVO</v>
          </cell>
          <cell r="L601"/>
          <cell r="M601" t="str">
            <v>Capital Circulante</v>
          </cell>
          <cell r="N601" t="str">
            <v>Sourcing</v>
          </cell>
          <cell r="O601">
            <v>40840</v>
          </cell>
          <cell r="P601">
            <v>800006020</v>
          </cell>
          <cell r="Q601" t="str">
            <v>METALURGICA HASSMANN</v>
          </cell>
          <cell r="R601" t="str">
            <v>Imigrante</v>
          </cell>
          <cell r="S601" t="str">
            <v>RS</v>
          </cell>
          <cell r="T601" t="str">
            <v>Brasil</v>
          </cell>
          <cell r="U601">
            <v>1</v>
          </cell>
          <cell r="V601" t="str">
            <v>METALURGICA HASSMANN-Imigrante--RS-FCA-FIRE/GSE</v>
          </cell>
          <cell r="W601" t="str">
            <v>RS</v>
          </cell>
          <cell r="X601" t="str">
            <v>Brazil</v>
          </cell>
          <cell r="Y601" t="str">
            <v>Supplier from GEMAP</v>
          </cell>
          <cell r="Z601" t="str">
            <v>World Sourced Parts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 t="str">
            <v/>
          </cell>
          <cell r="AG601" t="str">
            <v>Elog F</v>
          </cell>
          <cell r="AH601" t="str">
            <v>GLR</v>
          </cell>
          <cell r="AI601">
            <v>200</v>
          </cell>
          <cell r="AJ601" t="str">
            <v>Elog F</v>
          </cell>
          <cell r="AK601"/>
          <cell r="AL601"/>
          <cell r="AM601"/>
          <cell r="AN601" t="str">
            <v>GLR</v>
          </cell>
          <cell r="AO601">
            <v>0</v>
          </cell>
          <cell r="AP601">
            <v>1</v>
          </cell>
          <cell r="AQ601">
            <v>4</v>
          </cell>
          <cell r="AR601">
            <v>18</v>
          </cell>
          <cell r="AS601">
            <v>0</v>
          </cell>
          <cell r="AT601">
            <v>28</v>
          </cell>
          <cell r="AU601">
            <v>0</v>
          </cell>
          <cell r="AV601">
            <v>200</v>
          </cell>
          <cell r="AW601">
            <v>0.4</v>
          </cell>
          <cell r="AX601">
            <v>0.3</v>
          </cell>
          <cell r="AY601">
            <v>0.15</v>
          </cell>
          <cell r="AZ601" t="str">
            <v>YES</v>
          </cell>
          <cell r="BA601">
            <v>9</v>
          </cell>
          <cell r="BB601">
            <v>5</v>
          </cell>
          <cell r="BC601">
            <v>3</v>
          </cell>
          <cell r="BD601">
            <v>5</v>
          </cell>
          <cell r="BE601">
            <v>2</v>
          </cell>
        </row>
        <row r="602">
          <cell r="A602" t="str">
            <v>75754720800005687</v>
          </cell>
          <cell r="B602">
            <v>75754720</v>
          </cell>
          <cell r="C602" t="str">
            <v>PARAFUSO TE M6 X 11 FLANGEADO</v>
          </cell>
          <cell r="D602" t="str">
            <v>MECA</v>
          </cell>
          <cell r="E602">
            <v>2</v>
          </cell>
          <cell r="F602" t="str">
            <v>NO</v>
          </cell>
          <cell r="G602">
            <v>6.0000000000000001E-3</v>
          </cell>
          <cell r="H602" t="str">
            <v>Part Dump</v>
          </cell>
          <cell r="I602" t="str">
            <v>Galpão 9</v>
          </cell>
          <cell r="J602">
            <v>16500</v>
          </cell>
          <cell r="K602" t="str">
            <v>ATIVO</v>
          </cell>
          <cell r="L602"/>
          <cell r="M602" t="str">
            <v>Capital Circulante</v>
          </cell>
          <cell r="N602" t="str">
            <v>Sourcing</v>
          </cell>
          <cell r="O602">
            <v>19414</v>
          </cell>
          <cell r="P602">
            <v>800005687</v>
          </cell>
          <cell r="Q602" t="str">
            <v>ACUMENT</v>
          </cell>
          <cell r="R602" t="str">
            <v>Contagem</v>
          </cell>
          <cell r="S602" t="str">
            <v>MG</v>
          </cell>
          <cell r="T602" t="str">
            <v>Brasil</v>
          </cell>
          <cell r="U602">
            <v>1</v>
          </cell>
          <cell r="V602" t="str">
            <v>ACUMENT-Contagem--MG-FCA-MECA</v>
          </cell>
          <cell r="W602" t="str">
            <v>MG</v>
          </cell>
          <cell r="X602" t="str">
            <v>Brazil</v>
          </cell>
          <cell r="Y602" t="str">
            <v>Supplier from GEMAP</v>
          </cell>
          <cell r="Z602" t="str">
            <v>World Sourced Parts</v>
          </cell>
          <cell r="AA602">
            <v>0.1188</v>
          </cell>
          <cell r="AB602">
            <v>0.1188</v>
          </cell>
          <cell r="AC602">
            <v>0.55000000000000004</v>
          </cell>
          <cell r="AD602">
            <v>0</v>
          </cell>
          <cell r="AE602">
            <v>0.12263225806451612</v>
          </cell>
          <cell r="AF602" t="str">
            <v/>
          </cell>
          <cell r="AG602" t="str">
            <v>Elog F</v>
          </cell>
          <cell r="AH602" t="str">
            <v>P57</v>
          </cell>
          <cell r="AI602">
            <v>1500</v>
          </cell>
          <cell r="AJ602" t="str">
            <v>Elog F</v>
          </cell>
          <cell r="AK602"/>
          <cell r="AL602"/>
          <cell r="AM602"/>
          <cell r="AN602" t="str">
            <v>P57</v>
          </cell>
          <cell r="AO602">
            <v>2.2000000000000002</v>
          </cell>
          <cell r="AP602">
            <v>1</v>
          </cell>
          <cell r="AQ602">
            <v>4</v>
          </cell>
          <cell r="AR602">
            <v>14.2</v>
          </cell>
          <cell r="AS602">
            <v>41</v>
          </cell>
          <cell r="AT602">
            <v>24.200000000000003</v>
          </cell>
          <cell r="AU602">
            <v>54</v>
          </cell>
          <cell r="AV602">
            <v>1500</v>
          </cell>
          <cell r="AW602">
            <v>0.3</v>
          </cell>
          <cell r="AX602">
            <v>0.2</v>
          </cell>
          <cell r="AY602">
            <v>0.15</v>
          </cell>
          <cell r="AZ602" t="str">
            <v>YES</v>
          </cell>
          <cell r="BA602">
            <v>20</v>
          </cell>
          <cell r="BB602">
            <v>5</v>
          </cell>
          <cell r="BC602">
            <v>2</v>
          </cell>
          <cell r="BD602">
            <v>3</v>
          </cell>
          <cell r="BE602">
            <v>2.5</v>
          </cell>
        </row>
        <row r="603">
          <cell r="A603" t="str">
            <v>116127240800005687</v>
          </cell>
          <cell r="B603">
            <v>116127240</v>
          </cell>
          <cell r="C603" t="str">
            <v>PARAFUSO TE M6X22 C/ ARRUELA I</v>
          </cell>
          <cell r="D603" t="str">
            <v>FIRE/GSE</v>
          </cell>
          <cell r="E603">
            <v>6</v>
          </cell>
          <cell r="F603" t="str">
            <v>NO</v>
          </cell>
          <cell r="G603">
            <v>7.0000000000000001E-3</v>
          </cell>
          <cell r="H603" t="str">
            <v>Part Dump</v>
          </cell>
          <cell r="I603" t="str">
            <v>Galpão 9</v>
          </cell>
          <cell r="J603">
            <v>0</v>
          </cell>
          <cell r="K603" t="str">
            <v>ATIVO</v>
          </cell>
          <cell r="L603"/>
          <cell r="M603" t="str">
            <v>Capital Circulante</v>
          </cell>
          <cell r="N603" t="str">
            <v>Sourcing</v>
          </cell>
          <cell r="O603">
            <v>19414</v>
          </cell>
          <cell r="P603">
            <v>800005687</v>
          </cell>
          <cell r="Q603" t="str">
            <v>ACUMENT</v>
          </cell>
          <cell r="R603" t="str">
            <v>Contagem</v>
          </cell>
          <cell r="S603" t="str">
            <v>MG</v>
          </cell>
          <cell r="T603" t="str">
            <v>Brasil</v>
          </cell>
          <cell r="U603">
            <v>1</v>
          </cell>
          <cell r="V603" t="str">
            <v>ACUMENT-Contagem--MG-FCA-FIRE/GSE</v>
          </cell>
          <cell r="W603" t="str">
            <v>MG</v>
          </cell>
          <cell r="X603" t="str">
            <v>Brazil</v>
          </cell>
          <cell r="Y603" t="str">
            <v>Supplier from GEMAP</v>
          </cell>
          <cell r="Z603" t="str">
            <v>World Sourced Parts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 t="str">
            <v/>
          </cell>
          <cell r="AG603" t="str">
            <v>Elog F</v>
          </cell>
          <cell r="AH603" t="str">
            <v>TGGT</v>
          </cell>
          <cell r="AI603">
            <v>2000</v>
          </cell>
          <cell r="AJ603" t="str">
            <v>Elog F</v>
          </cell>
          <cell r="AK603"/>
          <cell r="AL603"/>
          <cell r="AM603"/>
          <cell r="AN603" t="str">
            <v>TGGT</v>
          </cell>
          <cell r="AO603">
            <v>0</v>
          </cell>
          <cell r="AP603">
            <v>1</v>
          </cell>
          <cell r="AQ603">
            <v>4</v>
          </cell>
          <cell r="AR603">
            <v>14.2</v>
          </cell>
          <cell r="AS603">
            <v>0</v>
          </cell>
          <cell r="AT603">
            <v>24.200000000000003</v>
          </cell>
          <cell r="AU603">
            <v>0</v>
          </cell>
          <cell r="AV603">
            <v>2000</v>
          </cell>
          <cell r="AW603">
            <v>0.4</v>
          </cell>
          <cell r="AX603">
            <v>0.3</v>
          </cell>
          <cell r="AY603">
            <v>0.15</v>
          </cell>
          <cell r="AZ603" t="str">
            <v>YES</v>
          </cell>
          <cell r="BA603">
            <v>10</v>
          </cell>
          <cell r="BB603">
            <v>5</v>
          </cell>
          <cell r="BC603">
            <v>2</v>
          </cell>
          <cell r="BD603">
            <v>3</v>
          </cell>
          <cell r="BE603">
            <v>3.5</v>
          </cell>
        </row>
        <row r="604">
          <cell r="A604" t="str">
            <v>116131240800005687</v>
          </cell>
          <cell r="B604">
            <v>116131240</v>
          </cell>
          <cell r="C604" t="str">
            <v>PARAFUSO TE M6X32 C/ ARRUELA I</v>
          </cell>
          <cell r="D604" t="str">
            <v>FIRE/GSE</v>
          </cell>
          <cell r="E604">
            <v>1</v>
          </cell>
          <cell r="F604" t="str">
            <v>NO</v>
          </cell>
          <cell r="G604">
            <v>8.0000000000000002E-3</v>
          </cell>
          <cell r="H604" t="str">
            <v>Part Dump</v>
          </cell>
          <cell r="I604" t="str">
            <v>Galpão 9</v>
          </cell>
          <cell r="J604">
            <v>0</v>
          </cell>
          <cell r="K604" t="str">
            <v>ATIVO</v>
          </cell>
          <cell r="L604"/>
          <cell r="M604" t="str">
            <v>Capital Circulante</v>
          </cell>
          <cell r="N604" t="str">
            <v>Sourcing</v>
          </cell>
          <cell r="O604">
            <v>19414</v>
          </cell>
          <cell r="P604">
            <v>800005687</v>
          </cell>
          <cell r="Q604" t="str">
            <v>ACUMENT</v>
          </cell>
          <cell r="R604" t="str">
            <v>Contagem</v>
          </cell>
          <cell r="S604" t="str">
            <v>MG</v>
          </cell>
          <cell r="T604" t="str">
            <v>Brasil</v>
          </cell>
          <cell r="U604">
            <v>1</v>
          </cell>
          <cell r="V604" t="str">
            <v>ACUMENT-Contagem--MG-FCA-FIRE/GSE</v>
          </cell>
          <cell r="W604" t="str">
            <v>MG</v>
          </cell>
          <cell r="X604" t="str">
            <v>Brazil</v>
          </cell>
          <cell r="Y604" t="str">
            <v>Supplier from GEMAP</v>
          </cell>
          <cell r="Z604" t="str">
            <v>World Sourced Parts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 t="str">
            <v/>
          </cell>
          <cell r="AG604" t="str">
            <v>Elog F</v>
          </cell>
          <cell r="AH604" t="str">
            <v>TGGT</v>
          </cell>
          <cell r="AI604">
            <v>1500</v>
          </cell>
          <cell r="AJ604" t="str">
            <v>Elog F</v>
          </cell>
          <cell r="AK604"/>
          <cell r="AL604"/>
          <cell r="AM604"/>
          <cell r="AN604" t="str">
            <v>TGGT</v>
          </cell>
          <cell r="AO604">
            <v>0</v>
          </cell>
          <cell r="AP604">
            <v>1</v>
          </cell>
          <cell r="AQ604">
            <v>4</v>
          </cell>
          <cell r="AR604">
            <v>14.2</v>
          </cell>
          <cell r="AS604">
            <v>0</v>
          </cell>
          <cell r="AT604">
            <v>24.200000000000003</v>
          </cell>
          <cell r="AU604">
            <v>0</v>
          </cell>
          <cell r="AV604">
            <v>1500</v>
          </cell>
          <cell r="AW604">
            <v>0.4</v>
          </cell>
          <cell r="AX604">
            <v>0.3</v>
          </cell>
          <cell r="AY604">
            <v>0.15</v>
          </cell>
          <cell r="AZ604" t="str">
            <v>YES</v>
          </cell>
          <cell r="BA604">
            <v>10</v>
          </cell>
          <cell r="BB604">
            <v>5</v>
          </cell>
          <cell r="BC604">
            <v>2</v>
          </cell>
          <cell r="BD604">
            <v>3</v>
          </cell>
          <cell r="BE604">
            <v>3.5</v>
          </cell>
        </row>
        <row r="605">
          <cell r="A605" t="str">
            <v>187517240800005687</v>
          </cell>
          <cell r="B605">
            <v>187517240</v>
          </cell>
          <cell r="C605" t="str">
            <v>PARAFUSO TE M6X32 FLANGEADO</v>
          </cell>
          <cell r="D605" t="str">
            <v>FIRE/GSE</v>
          </cell>
          <cell r="E605">
            <v>4</v>
          </cell>
          <cell r="F605" t="str">
            <v>NO</v>
          </cell>
          <cell r="G605">
            <v>1.4E-2</v>
          </cell>
          <cell r="H605" t="str">
            <v>Part Dump</v>
          </cell>
          <cell r="I605" t="str">
            <v>Galpão 89</v>
          </cell>
          <cell r="J605">
            <v>0</v>
          </cell>
          <cell r="K605" t="str">
            <v>ATIVO</v>
          </cell>
          <cell r="L605"/>
          <cell r="M605" t="str">
            <v>Capital Circulante</v>
          </cell>
          <cell r="N605" t="str">
            <v>Sourcing</v>
          </cell>
          <cell r="O605">
            <v>19414</v>
          </cell>
          <cell r="P605">
            <v>800005687</v>
          </cell>
          <cell r="Q605" t="str">
            <v>ACUMENT</v>
          </cell>
          <cell r="R605" t="str">
            <v>Contagem</v>
          </cell>
          <cell r="S605" t="str">
            <v>MG</v>
          </cell>
          <cell r="T605" t="str">
            <v>Brasil</v>
          </cell>
          <cell r="U605">
            <v>1</v>
          </cell>
          <cell r="V605" t="str">
            <v>ACUMENT-Contagem--MG-FCA-FIRE/GSE</v>
          </cell>
          <cell r="W605" t="str">
            <v>MG</v>
          </cell>
          <cell r="X605" t="str">
            <v>Brazil</v>
          </cell>
          <cell r="Y605" t="str">
            <v>Supplier from GEMAP</v>
          </cell>
          <cell r="Z605" t="str">
            <v>World Sourced Parts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 t="str">
            <v/>
          </cell>
          <cell r="AG605" t="str">
            <v>Elog F</v>
          </cell>
          <cell r="AH605" t="str">
            <v>THXD</v>
          </cell>
          <cell r="AI605">
            <v>400</v>
          </cell>
          <cell r="AJ605" t="str">
            <v>Elog F</v>
          </cell>
          <cell r="AK605"/>
          <cell r="AL605"/>
          <cell r="AM605"/>
          <cell r="AN605" t="str">
            <v>THXD</v>
          </cell>
          <cell r="AO605">
            <v>0</v>
          </cell>
          <cell r="AP605">
            <v>1</v>
          </cell>
          <cell r="AQ605">
            <v>4</v>
          </cell>
          <cell r="AR605">
            <v>14.2</v>
          </cell>
          <cell r="AS605">
            <v>0</v>
          </cell>
          <cell r="AT605">
            <v>24.200000000000003</v>
          </cell>
          <cell r="AU605">
            <v>0</v>
          </cell>
          <cell r="AV605">
            <v>400</v>
          </cell>
          <cell r="AW605">
            <v>0.3</v>
          </cell>
          <cell r="AX605">
            <v>0.2</v>
          </cell>
          <cell r="AY605">
            <v>0.15</v>
          </cell>
          <cell r="AZ605" t="str">
            <v>YES</v>
          </cell>
          <cell r="BA605">
            <v>20</v>
          </cell>
          <cell r="BB605">
            <v>5</v>
          </cell>
          <cell r="BC605">
            <v>2</v>
          </cell>
          <cell r="BD605">
            <v>3</v>
          </cell>
          <cell r="BE605">
            <v>2.5</v>
          </cell>
        </row>
        <row r="606">
          <cell r="A606" t="str">
            <v>162870240800021967</v>
          </cell>
          <cell r="B606">
            <v>162870240</v>
          </cell>
          <cell r="C606" t="str">
            <v>PARAFUSO TE M8 X 16 MM</v>
          </cell>
          <cell r="D606" t="str">
            <v>FIRE/GSE</v>
          </cell>
          <cell r="E606">
            <v>2</v>
          </cell>
          <cell r="F606" t="str">
            <v>NO</v>
          </cell>
          <cell r="G606">
            <v>1.4999999999999999E-2</v>
          </cell>
          <cell r="H606" t="str">
            <v>Part Dump</v>
          </cell>
          <cell r="I606" t="str">
            <v>Galpão 89</v>
          </cell>
          <cell r="J606">
            <v>0</v>
          </cell>
          <cell r="K606" t="str">
            <v>ATIVO</v>
          </cell>
          <cell r="L606"/>
          <cell r="M606" t="str">
            <v>Capital Circulante</v>
          </cell>
          <cell r="N606" t="str">
            <v>Sourcing</v>
          </cell>
          <cell r="O606">
            <v>27951</v>
          </cell>
          <cell r="P606">
            <v>800021967</v>
          </cell>
          <cell r="Q606" t="str">
            <v>CISER</v>
          </cell>
          <cell r="R606" t="str">
            <v>Sarzedo</v>
          </cell>
          <cell r="S606" t="str">
            <v>MG</v>
          </cell>
          <cell r="T606" t="str">
            <v>Brasil</v>
          </cell>
          <cell r="U606">
            <v>1</v>
          </cell>
          <cell r="V606" t="str">
            <v>CISER-Sarzedo--MG-FCA-FIRE/GSE</v>
          </cell>
          <cell r="W606" t="str">
            <v>MG</v>
          </cell>
          <cell r="X606" t="str">
            <v>Brazil</v>
          </cell>
          <cell r="Y606" t="str">
            <v>Supplier from GEMAP</v>
          </cell>
          <cell r="Z606" t="str">
            <v>World Sourced Parts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 t="str">
            <v/>
          </cell>
          <cell r="AG606" t="str">
            <v>Elog F</v>
          </cell>
          <cell r="AH606" t="str">
            <v>THNV</v>
          </cell>
          <cell r="AI606">
            <v>800</v>
          </cell>
          <cell r="AJ606" t="str">
            <v>Elog F</v>
          </cell>
          <cell r="AK606"/>
          <cell r="AL606"/>
          <cell r="AM606"/>
          <cell r="AN606" t="str">
            <v>THNV</v>
          </cell>
          <cell r="AO606">
            <v>0</v>
          </cell>
          <cell r="AP606">
            <v>1</v>
          </cell>
          <cell r="AQ606">
            <v>4</v>
          </cell>
          <cell r="AR606">
            <v>14.2</v>
          </cell>
          <cell r="AS606">
            <v>0</v>
          </cell>
          <cell r="AT606">
            <v>24.200000000000003</v>
          </cell>
          <cell r="AU606">
            <v>0</v>
          </cell>
          <cell r="AV606">
            <v>800</v>
          </cell>
          <cell r="AW606">
            <v>0.4</v>
          </cell>
          <cell r="AX606">
            <v>0.3</v>
          </cell>
          <cell r="AY606">
            <v>0.15</v>
          </cell>
          <cell r="AZ606" t="str">
            <v>YES</v>
          </cell>
          <cell r="BA606">
            <v>10</v>
          </cell>
          <cell r="BB606">
            <v>2</v>
          </cell>
          <cell r="BC606">
            <v>2</v>
          </cell>
          <cell r="BD606">
            <v>3</v>
          </cell>
          <cell r="BE606">
            <v>3.5</v>
          </cell>
        </row>
        <row r="607">
          <cell r="A607" t="str">
            <v>116173240800000063</v>
          </cell>
          <cell r="B607">
            <v>116173240</v>
          </cell>
          <cell r="C607" t="str">
            <v>PARAFUSO TE M8 X 18 C/ ARRUELA</v>
          </cell>
          <cell r="D607" t="str">
            <v>FIRE/GSE</v>
          </cell>
          <cell r="E607">
            <v>1</v>
          </cell>
          <cell r="F607" t="str">
            <v>NO</v>
          </cell>
          <cell r="G607">
            <v>1.2999999999999999E-2</v>
          </cell>
          <cell r="H607" t="str">
            <v>Eper</v>
          </cell>
          <cell r="I607" t="str">
            <v>Galpão 9</v>
          </cell>
          <cell r="J607">
            <v>0</v>
          </cell>
          <cell r="K607" t="str">
            <v>ATIVO</v>
          </cell>
          <cell r="L607"/>
          <cell r="M607" t="str">
            <v>Capital Circulante</v>
          </cell>
          <cell r="N607" t="str">
            <v>Sourcing</v>
          </cell>
          <cell r="O607">
            <v>1251</v>
          </cell>
          <cell r="P607">
            <v>800000063</v>
          </cell>
          <cell r="Q607" t="str">
            <v>FIAT AUTO SPA</v>
          </cell>
          <cell r="R607" t="str">
            <v>Torino</v>
          </cell>
          <cell r="S607" t="str">
            <v>TO</v>
          </cell>
          <cell r="T607" t="str">
            <v>Italia</v>
          </cell>
          <cell r="U607">
            <v>1</v>
          </cell>
          <cell r="V607" t="str">
            <v>FIAT AUTO SPA-OUT-Italia-OUT-FIRE/GSE</v>
          </cell>
          <cell r="W607" t="str">
            <v>OUT</v>
          </cell>
          <cell r="X607" t="str">
            <v>Outside of Brazil</v>
          </cell>
          <cell r="Y607" t="str">
            <v>Supplier from GEMAP</v>
          </cell>
          <cell r="Z607" t="str">
            <v>World Sourced Parts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 t="str">
            <v/>
          </cell>
          <cell r="AG607">
            <v>0</v>
          </cell>
          <cell r="AH607"/>
          <cell r="AI607"/>
          <cell r="AJ607"/>
          <cell r="AK607"/>
          <cell r="AL607"/>
          <cell r="AM607"/>
          <cell r="AN607">
            <v>0</v>
          </cell>
          <cell r="AO607">
            <v>0</v>
          </cell>
          <cell r="AP607">
            <v>1</v>
          </cell>
          <cell r="AQ607">
            <v>4</v>
          </cell>
          <cell r="AR607">
            <v>0</v>
          </cell>
          <cell r="AS607" t="b">
            <v>0</v>
          </cell>
          <cell r="AT607">
            <v>0</v>
          </cell>
          <cell r="AU607" t="b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 t="str">
            <v>NO</v>
          </cell>
          <cell r="BA607" t="str">
            <v/>
          </cell>
          <cell r="BB607" t="str">
            <v/>
          </cell>
          <cell r="BC607">
            <v>0</v>
          </cell>
          <cell r="BD607">
            <v>0</v>
          </cell>
          <cell r="BE607">
            <v>0</v>
          </cell>
        </row>
        <row r="608">
          <cell r="A608" t="str">
            <v>160436240800000063</v>
          </cell>
          <cell r="B608">
            <v>160436240</v>
          </cell>
          <cell r="C608" t="str">
            <v>PARAFUSO TE M8 X 25 MM</v>
          </cell>
          <cell r="D608" t="str">
            <v>FIRE/GSE</v>
          </cell>
          <cell r="E608">
            <v>1</v>
          </cell>
          <cell r="F608" t="str">
            <v>NO</v>
          </cell>
          <cell r="G608">
            <v>1.2999999999999999E-2</v>
          </cell>
          <cell r="H608" t="str">
            <v>RTM</v>
          </cell>
          <cell r="I608" t="str">
            <v>Galpão 89</v>
          </cell>
          <cell r="J608">
            <v>0</v>
          </cell>
          <cell r="K608" t="str">
            <v>INATIVO</v>
          </cell>
          <cell r="L608"/>
          <cell r="M608" t="str">
            <v>Capital Circulante</v>
          </cell>
          <cell r="N608" t="str">
            <v>INATIVO</v>
          </cell>
          <cell r="O608">
            <v>1251</v>
          </cell>
          <cell r="P608">
            <v>800000063</v>
          </cell>
          <cell r="Q608" t="str">
            <v>FIAT AUTO SPA</v>
          </cell>
          <cell r="R608" t="str">
            <v>Torino</v>
          </cell>
          <cell r="S608" t="str">
            <v>TO</v>
          </cell>
          <cell r="T608" t="str">
            <v>Italia</v>
          </cell>
          <cell r="U608">
            <v>1</v>
          </cell>
          <cell r="V608" t="str">
            <v>FIAT AUTO SPA-OUT-Italia-OUT-FIRE/GSE</v>
          </cell>
          <cell r="W608" t="str">
            <v>OUT</v>
          </cell>
          <cell r="X608" t="str">
            <v>Outside of Brazil</v>
          </cell>
          <cell r="Y608" t="str">
            <v>Supplier from GEMAP</v>
          </cell>
          <cell r="Z608" t="str">
            <v>INATIVO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 t="str">
            <v/>
          </cell>
          <cell r="AG608" t="str">
            <v>Elog</v>
          </cell>
          <cell r="AH608" t="str">
            <v>HQQ</v>
          </cell>
          <cell r="AI608">
            <v>1000</v>
          </cell>
          <cell r="AJ608" t="str">
            <v>Elog</v>
          </cell>
          <cell r="AK608"/>
          <cell r="AL608"/>
          <cell r="AM608"/>
          <cell r="AN608" t="str">
            <v>HQQ</v>
          </cell>
          <cell r="AO608">
            <v>0</v>
          </cell>
          <cell r="AP608">
            <v>1</v>
          </cell>
          <cell r="AQ608">
            <v>4</v>
          </cell>
          <cell r="AR608">
            <v>0</v>
          </cell>
          <cell r="AS608" t="b">
            <v>0</v>
          </cell>
          <cell r="AT608">
            <v>0</v>
          </cell>
          <cell r="AU608" t="b">
            <v>0</v>
          </cell>
          <cell r="AV608">
            <v>1000</v>
          </cell>
          <cell r="AW608">
            <v>0.3</v>
          </cell>
          <cell r="AX608">
            <v>0.2</v>
          </cell>
          <cell r="AY608">
            <v>0.15</v>
          </cell>
          <cell r="AZ608" t="str">
            <v>YES</v>
          </cell>
          <cell r="BA608">
            <v>20</v>
          </cell>
          <cell r="BB608">
            <v>9</v>
          </cell>
          <cell r="BC608">
            <v>6</v>
          </cell>
          <cell r="BD608">
            <v>6</v>
          </cell>
          <cell r="BE608">
            <v>1</v>
          </cell>
        </row>
        <row r="609">
          <cell r="A609" t="str">
            <v>552650820800006020</v>
          </cell>
          <cell r="B609">
            <v>552650820</v>
          </cell>
          <cell r="C609" t="str">
            <v>PARAFUSO TE M8x1,25x55</v>
          </cell>
          <cell r="D609" t="str">
            <v>FIRE/GSE</v>
          </cell>
          <cell r="E609">
            <v>3</v>
          </cell>
          <cell r="F609" t="str">
            <v>NO</v>
          </cell>
          <cell r="G609">
            <v>0.03</v>
          </cell>
          <cell r="H609" t="str">
            <v>Part Dump</v>
          </cell>
          <cell r="I609" t="str">
            <v>Galpão 9</v>
          </cell>
          <cell r="J609">
            <v>0</v>
          </cell>
          <cell r="K609" t="str">
            <v>ATIVO</v>
          </cell>
          <cell r="L609"/>
          <cell r="M609" t="str">
            <v>Capital Circulante</v>
          </cell>
          <cell r="N609" t="str">
            <v>Sourcing</v>
          </cell>
          <cell r="O609">
            <v>40840</v>
          </cell>
          <cell r="P609">
            <v>800006020</v>
          </cell>
          <cell r="Q609" t="str">
            <v>METALURGICA HASSMANN</v>
          </cell>
          <cell r="R609" t="str">
            <v>Imigrante</v>
          </cell>
          <cell r="S609" t="str">
            <v>RS</v>
          </cell>
          <cell r="T609" t="str">
            <v>Brasil</v>
          </cell>
          <cell r="U609">
            <v>1</v>
          </cell>
          <cell r="V609" t="str">
            <v>METALURGICA HASSMANN-Imigrante--RS-FCA-FIRE/GSE</v>
          </cell>
          <cell r="W609" t="str">
            <v>RS</v>
          </cell>
          <cell r="X609" t="str">
            <v>Brazil</v>
          </cell>
          <cell r="Y609" t="str">
            <v>Supplier from GEMAP</v>
          </cell>
          <cell r="Z609" t="str">
            <v>World Sourced Parts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 t="str">
            <v/>
          </cell>
          <cell r="AG609" t="str">
            <v>Elog F</v>
          </cell>
          <cell r="AH609" t="str">
            <v>GLR</v>
          </cell>
          <cell r="AI609">
            <v>300</v>
          </cell>
          <cell r="AJ609" t="str">
            <v>Elog F</v>
          </cell>
          <cell r="AK609"/>
          <cell r="AL609"/>
          <cell r="AM609"/>
          <cell r="AN609" t="str">
            <v>GLR</v>
          </cell>
          <cell r="AO609">
            <v>0</v>
          </cell>
          <cell r="AP609">
            <v>1</v>
          </cell>
          <cell r="AQ609">
            <v>4</v>
          </cell>
          <cell r="AR609">
            <v>18</v>
          </cell>
          <cell r="AS609">
            <v>0</v>
          </cell>
          <cell r="AT609">
            <v>28</v>
          </cell>
          <cell r="AU609">
            <v>0</v>
          </cell>
          <cell r="AV609">
            <v>300</v>
          </cell>
          <cell r="AW609">
            <v>0.4</v>
          </cell>
          <cell r="AX609">
            <v>0.3</v>
          </cell>
          <cell r="AY609">
            <v>0.15</v>
          </cell>
          <cell r="AZ609" t="str">
            <v>YES</v>
          </cell>
          <cell r="BA609">
            <v>9</v>
          </cell>
          <cell r="BB609">
            <v>5</v>
          </cell>
          <cell r="BC609">
            <v>3</v>
          </cell>
          <cell r="BD609">
            <v>5</v>
          </cell>
          <cell r="BE609">
            <v>2</v>
          </cell>
        </row>
        <row r="610">
          <cell r="A610" t="str">
            <v>160431240800000063</v>
          </cell>
          <cell r="B610">
            <v>160431240</v>
          </cell>
          <cell r="C610" t="str">
            <v>PARAFUSO TE M8X14</v>
          </cell>
          <cell r="D610" t="str">
            <v>FIRE/GSE</v>
          </cell>
          <cell r="E610">
            <v>3</v>
          </cell>
          <cell r="F610" t="str">
            <v>NO</v>
          </cell>
          <cell r="G610">
            <v>0.01</v>
          </cell>
          <cell r="H610" t="str">
            <v>Part Dump</v>
          </cell>
          <cell r="I610" t="str">
            <v>Galpão 89</v>
          </cell>
          <cell r="J610">
            <v>0</v>
          </cell>
          <cell r="K610" t="str">
            <v>ATIVO</v>
          </cell>
          <cell r="L610"/>
          <cell r="M610" t="str">
            <v>Capital Circulante</v>
          </cell>
          <cell r="N610" t="str">
            <v>Sourcing</v>
          </cell>
          <cell r="O610">
            <v>1251</v>
          </cell>
          <cell r="P610">
            <v>800000063</v>
          </cell>
          <cell r="Q610" t="str">
            <v>FIAT AUTO SPA</v>
          </cell>
          <cell r="R610" t="str">
            <v>Torino</v>
          </cell>
          <cell r="S610" t="str">
            <v>TO</v>
          </cell>
          <cell r="T610" t="str">
            <v>Italia</v>
          </cell>
          <cell r="U610">
            <v>1</v>
          </cell>
          <cell r="V610" t="str">
            <v>FIAT AUTO SPA-OUT-Italia-OUT-FIRE/GSE</v>
          </cell>
          <cell r="W610" t="str">
            <v>OUT</v>
          </cell>
          <cell r="X610" t="str">
            <v>Outside of Brazil</v>
          </cell>
          <cell r="Y610" t="str">
            <v>Supplier from GEMAP</v>
          </cell>
          <cell r="Z610" t="str">
            <v>World Sourced Parts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 t="str">
            <v/>
          </cell>
          <cell r="AG610">
            <v>0</v>
          </cell>
          <cell r="AH610"/>
          <cell r="AI610"/>
          <cell r="AJ610"/>
          <cell r="AK610"/>
          <cell r="AL610"/>
          <cell r="AM610"/>
          <cell r="AN610">
            <v>0</v>
          </cell>
          <cell r="AO610">
            <v>0</v>
          </cell>
          <cell r="AP610">
            <v>1</v>
          </cell>
          <cell r="AQ610">
            <v>4</v>
          </cell>
          <cell r="AR610">
            <v>0</v>
          </cell>
          <cell r="AS610" t="b">
            <v>0</v>
          </cell>
          <cell r="AT610">
            <v>0</v>
          </cell>
          <cell r="AU610" t="b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 t="str">
            <v>NO</v>
          </cell>
          <cell r="BA610" t="str">
            <v/>
          </cell>
          <cell r="BB610" t="str">
            <v/>
          </cell>
          <cell r="BC610">
            <v>0</v>
          </cell>
          <cell r="BD610">
            <v>0</v>
          </cell>
          <cell r="BE610">
            <v>0</v>
          </cell>
        </row>
        <row r="611">
          <cell r="A611" t="str">
            <v>187524240800005687</v>
          </cell>
          <cell r="B611">
            <v>187524240</v>
          </cell>
          <cell r="C611" t="str">
            <v>PARAFUSO TE M8X25 FLANGEADO</v>
          </cell>
          <cell r="D611" t="str">
            <v>FIRE/GSE</v>
          </cell>
          <cell r="E611">
            <v>10</v>
          </cell>
          <cell r="F611" t="str">
            <v>NO</v>
          </cell>
          <cell r="G611">
            <v>2.1999999999999999E-2</v>
          </cell>
          <cell r="H611" t="str">
            <v>Part Dump</v>
          </cell>
          <cell r="I611" t="str">
            <v>Galpão 89</v>
          </cell>
          <cell r="J611">
            <v>0</v>
          </cell>
          <cell r="K611" t="str">
            <v>ATIVO</v>
          </cell>
          <cell r="L611"/>
          <cell r="M611" t="str">
            <v>Capital Circulante</v>
          </cell>
          <cell r="N611" t="str">
            <v>Sourcing</v>
          </cell>
          <cell r="O611">
            <v>19414</v>
          </cell>
          <cell r="P611">
            <v>800005687</v>
          </cell>
          <cell r="Q611" t="str">
            <v>ACUMENT</v>
          </cell>
          <cell r="R611" t="str">
            <v>Contagem</v>
          </cell>
          <cell r="S611" t="str">
            <v>MG</v>
          </cell>
          <cell r="T611" t="str">
            <v>Brasil</v>
          </cell>
          <cell r="U611">
            <v>1</v>
          </cell>
          <cell r="V611" t="str">
            <v>ACUMENT-Contagem--MG-FCA-FIRE/GSE</v>
          </cell>
          <cell r="W611" t="str">
            <v>MG</v>
          </cell>
          <cell r="X611" t="str">
            <v>Brazil</v>
          </cell>
          <cell r="Y611" t="str">
            <v>Supplier from GEMAP</v>
          </cell>
          <cell r="Z611" t="str">
            <v>World Sourced Parts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 t="str">
            <v/>
          </cell>
          <cell r="AG611" t="str">
            <v>Elog F</v>
          </cell>
          <cell r="AH611" t="str">
            <v>THXD</v>
          </cell>
          <cell r="AI611">
            <v>500</v>
          </cell>
          <cell r="AJ611" t="str">
            <v>Elog F</v>
          </cell>
          <cell r="AK611"/>
          <cell r="AL611"/>
          <cell r="AM611"/>
          <cell r="AN611" t="str">
            <v>THXD</v>
          </cell>
          <cell r="AO611">
            <v>0</v>
          </cell>
          <cell r="AP611">
            <v>1</v>
          </cell>
          <cell r="AQ611">
            <v>4</v>
          </cell>
          <cell r="AR611">
            <v>14.2</v>
          </cell>
          <cell r="AS611">
            <v>0</v>
          </cell>
          <cell r="AT611">
            <v>24.200000000000003</v>
          </cell>
          <cell r="AU611">
            <v>0</v>
          </cell>
          <cell r="AV611">
            <v>500</v>
          </cell>
          <cell r="AW611">
            <v>0.3</v>
          </cell>
          <cell r="AX611">
            <v>0.2</v>
          </cell>
          <cell r="AY611">
            <v>0.15</v>
          </cell>
          <cell r="AZ611" t="str">
            <v>YES</v>
          </cell>
          <cell r="BA611">
            <v>20</v>
          </cell>
          <cell r="BB611">
            <v>5</v>
          </cell>
          <cell r="BC611">
            <v>2</v>
          </cell>
          <cell r="BD611">
            <v>3</v>
          </cell>
          <cell r="BE611">
            <v>2.5</v>
          </cell>
        </row>
        <row r="612">
          <cell r="A612" t="str">
            <v>160504340800033930</v>
          </cell>
          <cell r="B612">
            <v>160504340</v>
          </cell>
          <cell r="C612" t="str">
            <v>PARAFUSO TE M8X52</v>
          </cell>
          <cell r="D612" t="str">
            <v>MECA</v>
          </cell>
          <cell r="E612">
            <v>1</v>
          </cell>
          <cell r="F612" t="str">
            <v>NO</v>
          </cell>
          <cell r="G612">
            <v>2.5000000000000001E-2</v>
          </cell>
          <cell r="H612" t="str">
            <v>Part Dump</v>
          </cell>
          <cell r="I612" t="str">
            <v>Galpão 9</v>
          </cell>
          <cell r="J612">
            <v>0</v>
          </cell>
          <cell r="K612" t="str">
            <v>ATIVO</v>
          </cell>
          <cell r="L612"/>
          <cell r="M612" t="str">
            <v>Capital Circulante</v>
          </cell>
          <cell r="N612" t="str">
            <v>Sourcing</v>
          </cell>
          <cell r="O612">
            <v>36019</v>
          </cell>
          <cell r="P612">
            <v>800033930</v>
          </cell>
          <cell r="Q612" t="str">
            <v>CONTINENTAL PAR</v>
          </cell>
          <cell r="R612" t="str">
            <v>Diadema</v>
          </cell>
          <cell r="S612" t="str">
            <v>SP</v>
          </cell>
          <cell r="T612" t="str">
            <v>Brasil</v>
          </cell>
          <cell r="U612">
            <v>1</v>
          </cell>
          <cell r="V612" t="str">
            <v>CONTINENTAL PAR-Diadema--SP-FCA-MECA</v>
          </cell>
          <cell r="W612" t="str">
            <v>SP</v>
          </cell>
          <cell r="X612" t="str">
            <v>Brazil</v>
          </cell>
          <cell r="Y612" t="str">
            <v>Supplier from GEMAP</v>
          </cell>
          <cell r="Z612" t="str">
            <v>World Sourced Parts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 t="str">
            <v/>
          </cell>
          <cell r="AG612" t="str">
            <v>Elog F</v>
          </cell>
          <cell r="AH612">
            <v>3215</v>
          </cell>
          <cell r="AI612">
            <v>400</v>
          </cell>
          <cell r="AJ612" t="str">
            <v>Elog F</v>
          </cell>
          <cell r="AK612"/>
          <cell r="AL612"/>
          <cell r="AM612"/>
          <cell r="AN612">
            <v>3215</v>
          </cell>
          <cell r="AO612">
            <v>0</v>
          </cell>
          <cell r="AP612">
            <v>1</v>
          </cell>
          <cell r="AQ612">
            <v>4</v>
          </cell>
          <cell r="AR612">
            <v>18</v>
          </cell>
          <cell r="AS612">
            <v>0</v>
          </cell>
          <cell r="AT612">
            <v>28</v>
          </cell>
          <cell r="AU612">
            <v>0</v>
          </cell>
          <cell r="AV612">
            <v>400</v>
          </cell>
          <cell r="AW612">
            <v>0.3</v>
          </cell>
          <cell r="AX612">
            <v>0.2</v>
          </cell>
          <cell r="AY612">
            <v>0.15</v>
          </cell>
          <cell r="AZ612" t="str">
            <v>YES</v>
          </cell>
          <cell r="BA612">
            <v>20</v>
          </cell>
          <cell r="BB612">
            <v>5</v>
          </cell>
          <cell r="BC612">
            <v>2</v>
          </cell>
          <cell r="BD612">
            <v>3</v>
          </cell>
          <cell r="BE612">
            <v>2.5</v>
          </cell>
        </row>
        <row r="613">
          <cell r="A613" t="str">
            <v>143633340800000063</v>
          </cell>
          <cell r="B613">
            <v>143633340</v>
          </cell>
          <cell r="C613" t="str">
            <v>PARAFUSO TE/EI M10X1,25X55</v>
          </cell>
          <cell r="D613" t="str">
            <v>FIRE/GSE</v>
          </cell>
          <cell r="E613">
            <v>2</v>
          </cell>
          <cell r="F613" t="str">
            <v>NO</v>
          </cell>
          <cell r="G613">
            <v>4.4999999999999998E-2</v>
          </cell>
          <cell r="H613" t="str">
            <v>Eper</v>
          </cell>
          <cell r="I613" t="str">
            <v>Galpão 8</v>
          </cell>
          <cell r="J613">
            <v>0</v>
          </cell>
          <cell r="K613" t="str">
            <v>ATIVO</v>
          </cell>
          <cell r="L613"/>
          <cell r="M613" t="str">
            <v>Capital Circulante</v>
          </cell>
          <cell r="N613" t="str">
            <v>Sourcing</v>
          </cell>
          <cell r="O613">
            <v>1251</v>
          </cell>
          <cell r="P613">
            <v>800000063</v>
          </cell>
          <cell r="Q613" t="str">
            <v>FIAT AUTO SPA</v>
          </cell>
          <cell r="R613" t="str">
            <v>Torino</v>
          </cell>
          <cell r="S613" t="str">
            <v>TO</v>
          </cell>
          <cell r="T613" t="str">
            <v>Italia</v>
          </cell>
          <cell r="U613">
            <v>1</v>
          </cell>
          <cell r="V613" t="str">
            <v>FIAT AUTO SPA-OUT-Italia-OUT-FIRE/GSE</v>
          </cell>
          <cell r="W613" t="str">
            <v>OUT</v>
          </cell>
          <cell r="X613" t="str">
            <v>Outside of Brazil</v>
          </cell>
          <cell r="Y613" t="str">
            <v>Supplier from GEMAP</v>
          </cell>
          <cell r="Z613" t="str">
            <v>World Sourced Parts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 t="str">
            <v/>
          </cell>
          <cell r="AG613">
            <v>0</v>
          </cell>
          <cell r="AH613"/>
          <cell r="AI613"/>
          <cell r="AJ613"/>
          <cell r="AK613"/>
          <cell r="AL613"/>
          <cell r="AM613"/>
          <cell r="AN613">
            <v>0</v>
          </cell>
          <cell r="AO613">
            <v>0</v>
          </cell>
          <cell r="AP613">
            <v>1</v>
          </cell>
          <cell r="AQ613">
            <v>4</v>
          </cell>
          <cell r="AR613">
            <v>0</v>
          </cell>
          <cell r="AS613" t="b">
            <v>0</v>
          </cell>
          <cell r="AT613">
            <v>0</v>
          </cell>
          <cell r="AU613" t="b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 t="str">
            <v>NO</v>
          </cell>
          <cell r="BA613" t="str">
            <v/>
          </cell>
          <cell r="BB613" t="str">
            <v/>
          </cell>
          <cell r="BC613">
            <v>0</v>
          </cell>
          <cell r="BD613">
            <v>0</v>
          </cell>
          <cell r="BE613">
            <v>0</v>
          </cell>
        </row>
        <row r="614">
          <cell r="A614" t="str">
            <v>552845210800007743</v>
          </cell>
          <cell r="B614">
            <v>552845210</v>
          </cell>
          <cell r="C614" t="str">
            <v>PINO</v>
          </cell>
          <cell r="D614" t="str">
            <v>FIRE/GSE</v>
          </cell>
          <cell r="E614">
            <v>2</v>
          </cell>
          <cell r="F614" t="str">
            <v>NO</v>
          </cell>
          <cell r="G614">
            <v>0.04</v>
          </cell>
          <cell r="H614" t="str">
            <v>Part Dump</v>
          </cell>
          <cell r="I614" t="str">
            <v>Galpão 9</v>
          </cell>
          <cell r="J614">
            <v>0</v>
          </cell>
          <cell r="K614" t="str">
            <v>ATIVO</v>
          </cell>
          <cell r="L614"/>
          <cell r="M614" t="str">
            <v>Capital Circulante</v>
          </cell>
          <cell r="N614" t="str">
            <v>Sourcing</v>
          </cell>
          <cell r="O614">
            <v>1302</v>
          </cell>
          <cell r="P614">
            <v>800007743</v>
          </cell>
          <cell r="Q614" t="str">
            <v>FIAT POLAND</v>
          </cell>
          <cell r="R614" t="str">
            <v>Bielsco B</v>
          </cell>
          <cell r="S614" t="str">
            <v>43</v>
          </cell>
          <cell r="T614" t="str">
            <v>Polonia</v>
          </cell>
          <cell r="U614">
            <v>1</v>
          </cell>
          <cell r="V614" t="str">
            <v>FIAT POLAND-OUT-Polonia-OUT-FIRE/GSE</v>
          </cell>
          <cell r="W614" t="str">
            <v>OUT</v>
          </cell>
          <cell r="X614" t="str">
            <v>Outside of Brazil</v>
          </cell>
          <cell r="Y614" t="str">
            <v>Supplier from GEMAP</v>
          </cell>
          <cell r="Z614" t="str">
            <v>World Sourced Parts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 t="str">
            <v/>
          </cell>
          <cell r="AG614">
            <v>0</v>
          </cell>
          <cell r="AH614"/>
          <cell r="AI614"/>
          <cell r="AJ614"/>
          <cell r="AK614"/>
          <cell r="AL614"/>
          <cell r="AM614"/>
          <cell r="AN614">
            <v>0</v>
          </cell>
          <cell r="AO614">
            <v>0</v>
          </cell>
          <cell r="AP614">
            <v>1</v>
          </cell>
          <cell r="AQ614">
            <v>4</v>
          </cell>
          <cell r="AR614">
            <v>0</v>
          </cell>
          <cell r="AS614" t="b">
            <v>0</v>
          </cell>
          <cell r="AT614">
            <v>0</v>
          </cell>
          <cell r="AU614" t="b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 t="str">
            <v>NO</v>
          </cell>
          <cell r="BA614" t="str">
            <v/>
          </cell>
          <cell r="BB614" t="str">
            <v/>
          </cell>
          <cell r="BC614">
            <v>0</v>
          </cell>
          <cell r="BD614">
            <v>0</v>
          </cell>
          <cell r="BE614">
            <v>0</v>
          </cell>
        </row>
        <row r="615">
          <cell r="A615" t="str">
            <v>552618676800000063</v>
          </cell>
          <cell r="B615">
            <v>552618676</v>
          </cell>
          <cell r="C615" t="str">
            <v>PINO DE CENTRAGEM</v>
          </cell>
          <cell r="D615" t="str">
            <v>FIRE/GSE</v>
          </cell>
          <cell r="E615">
            <v>2</v>
          </cell>
          <cell r="F615" t="str">
            <v>NO</v>
          </cell>
          <cell r="G615">
            <v>4.0000000000000001E-3</v>
          </cell>
          <cell r="H615" t="str">
            <v>Part Dump</v>
          </cell>
          <cell r="I615" t="str">
            <v>Galpão 9</v>
          </cell>
          <cell r="J615">
            <v>0</v>
          </cell>
          <cell r="K615" t="str">
            <v>ATIVO</v>
          </cell>
          <cell r="L615"/>
          <cell r="M615" t="str">
            <v>Capital Circulante</v>
          </cell>
          <cell r="N615" t="str">
            <v>Sourcing</v>
          </cell>
          <cell r="O615">
            <v>1251</v>
          </cell>
          <cell r="P615">
            <v>800000063</v>
          </cell>
          <cell r="Q615" t="str">
            <v>FIAT AUTO SPA</v>
          </cell>
          <cell r="R615" t="str">
            <v>Torino</v>
          </cell>
          <cell r="S615" t="str">
            <v>TO</v>
          </cell>
          <cell r="T615" t="str">
            <v>Italia</v>
          </cell>
          <cell r="U615">
            <v>1</v>
          </cell>
          <cell r="V615" t="str">
            <v>FIAT AUTO SPA-OUT-Italia-OUT-FIRE/GSE</v>
          </cell>
          <cell r="W615" t="str">
            <v>OUT</v>
          </cell>
          <cell r="X615" t="str">
            <v>Outside of Brazil</v>
          </cell>
          <cell r="Y615" t="str">
            <v>Supplier from GEMAP</v>
          </cell>
          <cell r="Z615" t="str">
            <v>World Sourced Parts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 t="str">
            <v/>
          </cell>
          <cell r="AG615" t="str">
            <v>Similarity same part</v>
          </cell>
          <cell r="AH615" t="str">
            <v>T103</v>
          </cell>
          <cell r="AI615">
            <v>3000</v>
          </cell>
          <cell r="AJ615" t="str">
            <v>Similarity same part</v>
          </cell>
          <cell r="AK615"/>
          <cell r="AL615"/>
          <cell r="AM615"/>
          <cell r="AN615" t="str">
            <v>T103</v>
          </cell>
          <cell r="AO615">
            <v>0</v>
          </cell>
          <cell r="AP615">
            <v>1</v>
          </cell>
          <cell r="AQ615">
            <v>4</v>
          </cell>
          <cell r="AR615">
            <v>0</v>
          </cell>
          <cell r="AS615" t="b">
            <v>0</v>
          </cell>
          <cell r="AT615">
            <v>0</v>
          </cell>
          <cell r="AU615" t="b">
            <v>0</v>
          </cell>
          <cell r="AV615">
            <v>3000</v>
          </cell>
          <cell r="AW615">
            <v>0.3</v>
          </cell>
          <cell r="AX615">
            <v>0.2</v>
          </cell>
          <cell r="AY615">
            <v>0.15</v>
          </cell>
          <cell r="AZ615" t="str">
            <v>YES</v>
          </cell>
          <cell r="BA615">
            <v>20</v>
          </cell>
          <cell r="BB615">
            <v>2</v>
          </cell>
          <cell r="BC615">
            <v>2</v>
          </cell>
          <cell r="BD615">
            <v>3</v>
          </cell>
          <cell r="BE615">
            <v>5</v>
          </cell>
        </row>
        <row r="616">
          <cell r="A616" t="str">
            <v>552660060800000063</v>
          </cell>
          <cell r="B616">
            <v>552660060</v>
          </cell>
          <cell r="C616" t="str">
            <v>PINO DE CENTRAGEM</v>
          </cell>
          <cell r="D616" t="str">
            <v>FIRE/GSE</v>
          </cell>
          <cell r="E616">
            <v>2</v>
          </cell>
          <cell r="F616" t="str">
            <v>NO</v>
          </cell>
          <cell r="G616">
            <v>1E-3</v>
          </cell>
          <cell r="H616" t="str">
            <v>Part Dump</v>
          </cell>
          <cell r="I616" t="str">
            <v>Galpão 9</v>
          </cell>
          <cell r="J616">
            <v>0</v>
          </cell>
          <cell r="K616" t="str">
            <v>ATIVO</v>
          </cell>
          <cell r="L616"/>
          <cell r="M616" t="str">
            <v>Capital Circulante</v>
          </cell>
          <cell r="N616" t="str">
            <v>Sourcing</v>
          </cell>
          <cell r="O616">
            <v>1251</v>
          </cell>
          <cell r="P616">
            <v>800000063</v>
          </cell>
          <cell r="Q616" t="str">
            <v>FIAT AUTO SPA</v>
          </cell>
          <cell r="R616" t="str">
            <v>Torino</v>
          </cell>
          <cell r="S616" t="str">
            <v>TO</v>
          </cell>
          <cell r="T616" t="str">
            <v>Italia</v>
          </cell>
          <cell r="U616">
            <v>1</v>
          </cell>
          <cell r="V616" t="str">
            <v>FIAT AUTO SPA-OUT-Italia-OUT-FIRE/GSE</v>
          </cell>
          <cell r="W616" t="str">
            <v>OUT</v>
          </cell>
          <cell r="X616" t="str">
            <v>Outside of Brazil</v>
          </cell>
          <cell r="Y616" t="str">
            <v>Supplier from GEMAP</v>
          </cell>
          <cell r="Z616" t="str">
            <v>World Sourced Parts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 t="str">
            <v/>
          </cell>
          <cell r="AG616" t="str">
            <v>Similarity same part</v>
          </cell>
          <cell r="AH616" t="str">
            <v>T103</v>
          </cell>
          <cell r="AI616">
            <v>3000</v>
          </cell>
          <cell r="AJ616" t="str">
            <v>Similarity same part</v>
          </cell>
          <cell r="AK616"/>
          <cell r="AL616"/>
          <cell r="AM616"/>
          <cell r="AN616" t="str">
            <v>T103</v>
          </cell>
          <cell r="AO616">
            <v>0</v>
          </cell>
          <cell r="AP616">
            <v>1</v>
          </cell>
          <cell r="AQ616">
            <v>4</v>
          </cell>
          <cell r="AR616">
            <v>0</v>
          </cell>
          <cell r="AS616" t="b">
            <v>0</v>
          </cell>
          <cell r="AT616">
            <v>0</v>
          </cell>
          <cell r="AU616" t="b">
            <v>0</v>
          </cell>
          <cell r="AV616">
            <v>3000</v>
          </cell>
          <cell r="AW616">
            <v>0.3</v>
          </cell>
          <cell r="AX616">
            <v>0.2</v>
          </cell>
          <cell r="AY616">
            <v>0.15</v>
          </cell>
          <cell r="AZ616" t="str">
            <v>YES</v>
          </cell>
          <cell r="BA616">
            <v>20</v>
          </cell>
          <cell r="BB616">
            <v>2</v>
          </cell>
          <cell r="BC616">
            <v>2</v>
          </cell>
          <cell r="BD616">
            <v>3</v>
          </cell>
          <cell r="BE616">
            <v>5</v>
          </cell>
        </row>
        <row r="617">
          <cell r="A617" t="str">
            <v>552798050800000063</v>
          </cell>
          <cell r="B617">
            <v>552798050</v>
          </cell>
          <cell r="C617" t="str">
            <v>PINO DE CENTRAGEM</v>
          </cell>
          <cell r="D617" t="str">
            <v>FIRE/GSE</v>
          </cell>
          <cell r="E617">
            <v>4</v>
          </cell>
          <cell r="F617" t="str">
            <v>NO</v>
          </cell>
          <cell r="G617">
            <v>2.1999999999999999E-2</v>
          </cell>
          <cell r="H617" t="str">
            <v>Part Dump</v>
          </cell>
          <cell r="I617" t="str">
            <v>Galpão 9</v>
          </cell>
          <cell r="J617">
            <v>0</v>
          </cell>
          <cell r="K617" t="str">
            <v>ATIVO</v>
          </cell>
          <cell r="L617"/>
          <cell r="M617" t="str">
            <v>Capital Circulante</v>
          </cell>
          <cell r="N617" t="str">
            <v>Sourcing</v>
          </cell>
          <cell r="O617">
            <v>1251</v>
          </cell>
          <cell r="P617">
            <v>800000063</v>
          </cell>
          <cell r="Q617" t="str">
            <v>FIAT AUTO SPA</v>
          </cell>
          <cell r="R617" t="str">
            <v>Torino</v>
          </cell>
          <cell r="S617" t="str">
            <v>TO</v>
          </cell>
          <cell r="T617" t="str">
            <v>Italia</v>
          </cell>
          <cell r="U617">
            <v>1</v>
          </cell>
          <cell r="V617" t="str">
            <v>FIAT AUTO SPA-OUT-Italia-OUT-FIRE/GSE</v>
          </cell>
          <cell r="W617" t="str">
            <v>OUT</v>
          </cell>
          <cell r="X617" t="str">
            <v>Outside of Brazil</v>
          </cell>
          <cell r="Y617" t="str">
            <v>Supplier from GEMAP</v>
          </cell>
          <cell r="Z617" t="str">
            <v>World Sourced Parts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 t="str">
            <v/>
          </cell>
          <cell r="AG617" t="str">
            <v>Similarity same part</v>
          </cell>
          <cell r="AH617" t="str">
            <v>T103</v>
          </cell>
          <cell r="AI617">
            <v>3000</v>
          </cell>
          <cell r="AJ617" t="str">
            <v>Similarity same part</v>
          </cell>
          <cell r="AK617"/>
          <cell r="AL617"/>
          <cell r="AM617"/>
          <cell r="AN617" t="str">
            <v>T103</v>
          </cell>
          <cell r="AO617">
            <v>0</v>
          </cell>
          <cell r="AP617">
            <v>1</v>
          </cell>
          <cell r="AQ617">
            <v>4</v>
          </cell>
          <cell r="AR617">
            <v>0</v>
          </cell>
          <cell r="AS617" t="b">
            <v>0</v>
          </cell>
          <cell r="AT617">
            <v>0</v>
          </cell>
          <cell r="AU617" t="b">
            <v>0</v>
          </cell>
          <cell r="AV617">
            <v>3000</v>
          </cell>
          <cell r="AW617">
            <v>0.3</v>
          </cell>
          <cell r="AX617">
            <v>0.2</v>
          </cell>
          <cell r="AY617">
            <v>0.15</v>
          </cell>
          <cell r="AZ617" t="str">
            <v>YES</v>
          </cell>
          <cell r="BA617">
            <v>20</v>
          </cell>
          <cell r="BB617">
            <v>2</v>
          </cell>
          <cell r="BC617">
            <v>2</v>
          </cell>
          <cell r="BD617">
            <v>3</v>
          </cell>
          <cell r="BE617">
            <v>5</v>
          </cell>
        </row>
        <row r="618">
          <cell r="A618" t="str">
            <v>551922666800007743</v>
          </cell>
          <cell r="B618">
            <v>551922666</v>
          </cell>
          <cell r="C618" t="str">
            <v>PINO DE CENTRAGEM</v>
          </cell>
          <cell r="D618" t="str">
            <v>FIRE/GSE</v>
          </cell>
          <cell r="E618">
            <v>1</v>
          </cell>
          <cell r="F618" t="str">
            <v>NO</v>
          </cell>
          <cell r="G618">
            <v>0.01</v>
          </cell>
          <cell r="H618" t="str">
            <v>Part Dump</v>
          </cell>
          <cell r="I618" t="str">
            <v>Galpão 9</v>
          </cell>
          <cell r="J618">
            <v>0</v>
          </cell>
          <cell r="K618" t="str">
            <v>ATIVO</v>
          </cell>
          <cell r="L618"/>
          <cell r="M618" t="str">
            <v>Capital Circulante</v>
          </cell>
          <cell r="N618" t="str">
            <v>Sourcing</v>
          </cell>
          <cell r="O618">
            <v>1302</v>
          </cell>
          <cell r="P618">
            <v>800007743</v>
          </cell>
          <cell r="Q618" t="str">
            <v>FIAT POLAND</v>
          </cell>
          <cell r="R618" t="str">
            <v>Bielsco B</v>
          </cell>
          <cell r="S618" t="str">
            <v>43</v>
          </cell>
          <cell r="T618" t="str">
            <v>Polonia</v>
          </cell>
          <cell r="U618">
            <v>1</v>
          </cell>
          <cell r="V618" t="str">
            <v>FIAT POLAND-OUT-Polonia-OUT-FIRE/GSE</v>
          </cell>
          <cell r="W618" t="str">
            <v>OUT</v>
          </cell>
          <cell r="X618" t="str">
            <v>Outside of Brazil</v>
          </cell>
          <cell r="Y618" t="str">
            <v>Supplier from GEMAP</v>
          </cell>
          <cell r="Z618" t="str">
            <v>World Sourced Parts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 t="str">
            <v/>
          </cell>
          <cell r="AG618" t="str">
            <v>Similarity same part</v>
          </cell>
          <cell r="AH618" t="str">
            <v>T103</v>
          </cell>
          <cell r="AI618">
            <v>3000</v>
          </cell>
          <cell r="AJ618" t="str">
            <v>Similarity same part</v>
          </cell>
          <cell r="AK618"/>
          <cell r="AL618"/>
          <cell r="AM618"/>
          <cell r="AN618" t="str">
            <v>T103</v>
          </cell>
          <cell r="AO618">
            <v>0</v>
          </cell>
          <cell r="AP618">
            <v>1</v>
          </cell>
          <cell r="AQ618">
            <v>4</v>
          </cell>
          <cell r="AR618">
            <v>0</v>
          </cell>
          <cell r="AS618" t="b">
            <v>0</v>
          </cell>
          <cell r="AT618">
            <v>0</v>
          </cell>
          <cell r="AU618" t="b">
            <v>0</v>
          </cell>
          <cell r="AV618">
            <v>3000</v>
          </cell>
          <cell r="AW618">
            <v>0.3</v>
          </cell>
          <cell r="AX618">
            <v>0.2</v>
          </cell>
          <cell r="AY618">
            <v>0.15</v>
          </cell>
          <cell r="AZ618" t="str">
            <v>YES</v>
          </cell>
          <cell r="BA618">
            <v>20</v>
          </cell>
          <cell r="BB618">
            <v>2</v>
          </cell>
          <cell r="BC618">
            <v>2</v>
          </cell>
          <cell r="BD618">
            <v>3</v>
          </cell>
          <cell r="BE618">
            <v>5</v>
          </cell>
        </row>
        <row r="619">
          <cell r="A619" t="str">
            <v>552682660800014279</v>
          </cell>
          <cell r="B619">
            <v>552682660</v>
          </cell>
          <cell r="C619" t="str">
            <v>PINO DE CENTRAGEM</v>
          </cell>
          <cell r="D619" t="str">
            <v>FIRE/GSE</v>
          </cell>
          <cell r="E619">
            <v>2</v>
          </cell>
          <cell r="F619" t="str">
            <v>NO</v>
          </cell>
          <cell r="G619">
            <v>2.1999999999999999E-2</v>
          </cell>
          <cell r="H619" t="str">
            <v>Part Dump</v>
          </cell>
          <cell r="I619" t="str">
            <v>Galpão 9</v>
          </cell>
          <cell r="J619">
            <v>1800</v>
          </cell>
          <cell r="K619" t="str">
            <v>ATIVO</v>
          </cell>
          <cell r="L619"/>
          <cell r="M619" t="str">
            <v>Capital Circulante</v>
          </cell>
          <cell r="N619" t="str">
            <v>Sourcing</v>
          </cell>
          <cell r="O619">
            <v>21570</v>
          </cell>
          <cell r="P619">
            <v>800014279</v>
          </cell>
          <cell r="Q619" t="str">
            <v>GKN SINTER META</v>
          </cell>
          <cell r="R619" t="str">
            <v>Hortolandia</v>
          </cell>
          <cell r="S619" t="str">
            <v>SP</v>
          </cell>
          <cell r="T619" t="str">
            <v>Brasil</v>
          </cell>
          <cell r="U619">
            <v>1</v>
          </cell>
          <cell r="V619" t="str">
            <v>GKN SINTER META-Hortolandia--SP-FCA-FIRE/GSE</v>
          </cell>
          <cell r="W619" t="str">
            <v>SP</v>
          </cell>
          <cell r="X619" t="str">
            <v>Brazil</v>
          </cell>
          <cell r="Y619" t="str">
            <v>Supplier from GEMAP</v>
          </cell>
          <cell r="Z619" t="str">
            <v>World Sourced Parts</v>
          </cell>
          <cell r="AA619">
            <v>1.7819999999999999E-2</v>
          </cell>
          <cell r="AB619">
            <v>1.7819999999999999E-2</v>
          </cell>
          <cell r="AC619">
            <v>0.05</v>
          </cell>
          <cell r="AD619">
            <v>0</v>
          </cell>
          <cell r="AE619">
            <v>3.5639999999999991E-2</v>
          </cell>
          <cell r="AF619" t="str">
            <v/>
          </cell>
          <cell r="AG619" t="str">
            <v>Elog F</v>
          </cell>
          <cell r="AH619" t="str">
            <v>T195</v>
          </cell>
          <cell r="AI619">
            <v>1800</v>
          </cell>
          <cell r="AJ619" t="str">
            <v>Elog F</v>
          </cell>
          <cell r="AK619"/>
          <cell r="AL619"/>
          <cell r="AM619"/>
          <cell r="AN619" t="str">
            <v>T195</v>
          </cell>
          <cell r="AO619">
            <v>0.2</v>
          </cell>
          <cell r="AP619">
            <v>1</v>
          </cell>
          <cell r="AQ619">
            <v>4</v>
          </cell>
          <cell r="AR619">
            <v>18</v>
          </cell>
          <cell r="AS619">
            <v>5</v>
          </cell>
          <cell r="AT619">
            <v>28</v>
          </cell>
          <cell r="AU619">
            <v>6</v>
          </cell>
          <cell r="AV619">
            <v>1800</v>
          </cell>
          <cell r="AW619">
            <v>0.29699999999999999</v>
          </cell>
          <cell r="AX619">
            <v>0.19800000000000001</v>
          </cell>
          <cell r="AY619">
            <v>0.14699999999999999</v>
          </cell>
          <cell r="AZ619" t="str">
            <v>YES</v>
          </cell>
          <cell r="BA619">
            <v>20</v>
          </cell>
          <cell r="BB619">
            <v>1</v>
          </cell>
          <cell r="BC619">
            <v>2</v>
          </cell>
          <cell r="BD619">
            <v>3</v>
          </cell>
          <cell r="BE619">
            <v>7.56</v>
          </cell>
        </row>
        <row r="620">
          <cell r="A620" t="str">
            <v>552754290800014279</v>
          </cell>
          <cell r="B620">
            <v>552754290</v>
          </cell>
          <cell r="C620" t="str">
            <v>PINO DE CENTRAGEM</v>
          </cell>
          <cell r="D620" t="str">
            <v>FIRE/GSE</v>
          </cell>
          <cell r="E620">
            <v>4</v>
          </cell>
          <cell r="F620" t="str">
            <v>NO</v>
          </cell>
          <cell r="G620">
            <v>8.0000000000000002E-3</v>
          </cell>
          <cell r="H620" t="str">
            <v>Part Dump</v>
          </cell>
          <cell r="I620" t="str">
            <v>Galpão 9</v>
          </cell>
          <cell r="J620">
            <v>7200</v>
          </cell>
          <cell r="K620" t="str">
            <v>ATIVO</v>
          </cell>
          <cell r="L620"/>
          <cell r="M620" t="str">
            <v>Capital Circulante</v>
          </cell>
          <cell r="N620" t="str">
            <v>Sourcing</v>
          </cell>
          <cell r="O620">
            <v>21570</v>
          </cell>
          <cell r="P620">
            <v>800014279</v>
          </cell>
          <cell r="Q620" t="str">
            <v>GKN SINTER META</v>
          </cell>
          <cell r="R620" t="str">
            <v>Hortolandia</v>
          </cell>
          <cell r="S620" t="str">
            <v>SP</v>
          </cell>
          <cell r="T620" t="str">
            <v>Brasil</v>
          </cell>
          <cell r="U620">
            <v>1</v>
          </cell>
          <cell r="V620" t="str">
            <v>GKN SINTER META-Hortolandia--SP-FCA-FIRE/GSE</v>
          </cell>
          <cell r="W620" t="str">
            <v>SP</v>
          </cell>
          <cell r="X620" t="str">
            <v>Brazil</v>
          </cell>
          <cell r="Y620" t="str">
            <v>Supplier from GEMAP</v>
          </cell>
          <cell r="Z620" t="str">
            <v>World Sourced Parts</v>
          </cell>
          <cell r="AA620">
            <v>0.16037999999999999</v>
          </cell>
          <cell r="AB620">
            <v>0.16037999999999999</v>
          </cell>
          <cell r="AC620">
            <v>0.45</v>
          </cell>
          <cell r="AD620">
            <v>0</v>
          </cell>
          <cell r="AE620">
            <v>0.32075999999999993</v>
          </cell>
          <cell r="AF620" t="str">
            <v/>
          </cell>
          <cell r="AG620" t="str">
            <v>Part Dump</v>
          </cell>
          <cell r="AH620" t="str">
            <v>T195</v>
          </cell>
          <cell r="AI620">
            <v>800</v>
          </cell>
          <cell r="AJ620" t="str">
            <v>Part Dump</v>
          </cell>
          <cell r="AK620"/>
          <cell r="AL620"/>
          <cell r="AM620"/>
          <cell r="AN620" t="str">
            <v>T195</v>
          </cell>
          <cell r="AO620">
            <v>1.8</v>
          </cell>
          <cell r="AP620">
            <v>1</v>
          </cell>
          <cell r="AQ620">
            <v>4</v>
          </cell>
          <cell r="AR620">
            <v>18</v>
          </cell>
          <cell r="AS620">
            <v>40</v>
          </cell>
          <cell r="AT620">
            <v>28</v>
          </cell>
          <cell r="AU620">
            <v>51</v>
          </cell>
          <cell r="AV620">
            <v>800</v>
          </cell>
          <cell r="AW620">
            <v>0.29699999999999999</v>
          </cell>
          <cell r="AX620">
            <v>0.19800000000000001</v>
          </cell>
          <cell r="AY620">
            <v>0.14699999999999999</v>
          </cell>
          <cell r="AZ620" t="str">
            <v>YES</v>
          </cell>
          <cell r="BA620">
            <v>20</v>
          </cell>
          <cell r="BB620">
            <v>1</v>
          </cell>
          <cell r="BC620">
            <v>2</v>
          </cell>
          <cell r="BD620">
            <v>3</v>
          </cell>
          <cell r="BE620">
            <v>7.56</v>
          </cell>
        </row>
        <row r="621">
          <cell r="A621" t="str">
            <v>735000620800033930</v>
          </cell>
          <cell r="B621">
            <v>735000620</v>
          </cell>
          <cell r="C621" t="str">
            <v>PINO DE CENTRAGEM</v>
          </cell>
          <cell r="D621" t="str">
            <v>FIRE/GSE</v>
          </cell>
          <cell r="E621">
            <v>2</v>
          </cell>
          <cell r="F621" t="str">
            <v>NO</v>
          </cell>
          <cell r="G621">
            <v>4.0000000000000001E-3</v>
          </cell>
          <cell r="H621" t="str">
            <v>Part Dump</v>
          </cell>
          <cell r="I621" t="str">
            <v>Galpão 9</v>
          </cell>
          <cell r="J621">
            <v>0</v>
          </cell>
          <cell r="K621" t="str">
            <v>ATIVO</v>
          </cell>
          <cell r="L621"/>
          <cell r="M621" t="str">
            <v>Capital Circulante</v>
          </cell>
          <cell r="N621" t="str">
            <v>Sourcing</v>
          </cell>
          <cell r="O621">
            <v>36019</v>
          </cell>
          <cell r="P621">
            <v>800033930</v>
          </cell>
          <cell r="Q621" t="str">
            <v>CONTINENTAL PAR</v>
          </cell>
          <cell r="R621" t="str">
            <v>Diadema</v>
          </cell>
          <cell r="S621" t="str">
            <v>SP</v>
          </cell>
          <cell r="T621" t="str">
            <v>Brasil</v>
          </cell>
          <cell r="U621">
            <v>1</v>
          </cell>
          <cell r="V621" t="str">
            <v>CONTINENTAL PAR-Diadema--SP-FCA-FIRE/GSE</v>
          </cell>
          <cell r="W621" t="str">
            <v>SP</v>
          </cell>
          <cell r="X621" t="str">
            <v>Brazil</v>
          </cell>
          <cell r="Y621" t="str">
            <v>Supplier from GEMAP</v>
          </cell>
          <cell r="Z621" t="str">
            <v>World Sourced Parts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 t="str">
            <v/>
          </cell>
          <cell r="AG621" t="str">
            <v>Elog F</v>
          </cell>
          <cell r="AH621" t="str">
            <v>T103</v>
          </cell>
          <cell r="AI621">
            <v>3000</v>
          </cell>
          <cell r="AJ621" t="str">
            <v>Elog F</v>
          </cell>
          <cell r="AK621"/>
          <cell r="AL621"/>
          <cell r="AM621"/>
          <cell r="AN621" t="str">
            <v>T103</v>
          </cell>
          <cell r="AO621">
            <v>0</v>
          </cell>
          <cell r="AP621">
            <v>1</v>
          </cell>
          <cell r="AQ621">
            <v>4</v>
          </cell>
          <cell r="AR621">
            <v>18</v>
          </cell>
          <cell r="AS621">
            <v>0</v>
          </cell>
          <cell r="AT621">
            <v>28</v>
          </cell>
          <cell r="AU621">
            <v>0</v>
          </cell>
          <cell r="AV621">
            <v>3000</v>
          </cell>
          <cell r="AW621">
            <v>0.3</v>
          </cell>
          <cell r="AX621">
            <v>0.2</v>
          </cell>
          <cell r="AY621">
            <v>0.15</v>
          </cell>
          <cell r="AZ621" t="str">
            <v>YES</v>
          </cell>
          <cell r="BA621">
            <v>20</v>
          </cell>
          <cell r="BB621">
            <v>2</v>
          </cell>
          <cell r="BC621">
            <v>2</v>
          </cell>
          <cell r="BD621">
            <v>3</v>
          </cell>
          <cell r="BE621">
            <v>5</v>
          </cell>
        </row>
        <row r="622">
          <cell r="A622" t="str">
            <v>463457970800006463</v>
          </cell>
          <cell r="B622">
            <v>463457970</v>
          </cell>
          <cell r="C622" t="str">
            <v>PINO DE RETENCAO PRE SINCRONIZ</v>
          </cell>
          <cell r="D622" t="str">
            <v>MECA</v>
          </cell>
          <cell r="E622">
            <v>9</v>
          </cell>
          <cell r="F622" t="str">
            <v>NO</v>
          </cell>
          <cell r="G622">
            <v>2E-3</v>
          </cell>
          <cell r="H622" t="str">
            <v>Part Dump</v>
          </cell>
          <cell r="I622" t="str">
            <v>Galpão 9</v>
          </cell>
          <cell r="J622">
            <v>0</v>
          </cell>
          <cell r="K622" t="str">
            <v>ATIVO</v>
          </cell>
          <cell r="L622"/>
          <cell r="M622" t="str">
            <v>Capital Circulante</v>
          </cell>
          <cell r="N622" t="str">
            <v>Sourcing</v>
          </cell>
          <cell r="O622">
            <v>68265</v>
          </cell>
          <cell r="P622">
            <v>800006463</v>
          </cell>
          <cell r="Q622" t="str">
            <v>SCHAEFFLER</v>
          </cell>
          <cell r="R622" t="str">
            <v>Sorocaba</v>
          </cell>
          <cell r="S622" t="str">
            <v>SP</v>
          </cell>
          <cell r="T622" t="str">
            <v>Brasil</v>
          </cell>
          <cell r="U622">
            <v>1</v>
          </cell>
          <cell r="V622" t="str">
            <v>SCHAEFFLER-Sorocaba--SP-FCA-MECA</v>
          </cell>
          <cell r="W622" t="str">
            <v>SP</v>
          </cell>
          <cell r="X622" t="str">
            <v>Brazil</v>
          </cell>
          <cell r="Y622" t="str">
            <v>Supplier from GEMAP</v>
          </cell>
          <cell r="Z622" t="str">
            <v>World Sourced Parts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 t="str">
            <v/>
          </cell>
          <cell r="AG622" t="str">
            <v>PFEP Validado Op</v>
          </cell>
          <cell r="AH622" t="str">
            <v>TFH8</v>
          </cell>
          <cell r="AI622">
            <v>2000</v>
          </cell>
          <cell r="AJ622" t="str">
            <v>PFEP Validado Op</v>
          </cell>
          <cell r="AK622"/>
          <cell r="AL622"/>
          <cell r="AM622"/>
          <cell r="AN622" t="str">
            <v>TFH8</v>
          </cell>
          <cell r="AO622">
            <v>0</v>
          </cell>
          <cell r="AP622">
            <v>1</v>
          </cell>
          <cell r="AQ622">
            <v>4</v>
          </cell>
          <cell r="AR622">
            <v>18</v>
          </cell>
          <cell r="AS622">
            <v>0</v>
          </cell>
          <cell r="AT622">
            <v>28</v>
          </cell>
          <cell r="AU622">
            <v>0</v>
          </cell>
          <cell r="AV622">
            <v>2000</v>
          </cell>
          <cell r="AW622">
            <v>0.4</v>
          </cell>
          <cell r="AX622">
            <v>0.3</v>
          </cell>
          <cell r="AY622">
            <v>0.15</v>
          </cell>
          <cell r="AZ622" t="str">
            <v>YES</v>
          </cell>
          <cell r="BA622">
            <v>10</v>
          </cell>
          <cell r="BB622">
            <v>5</v>
          </cell>
          <cell r="BC622">
            <v>2</v>
          </cell>
          <cell r="BD622">
            <v>3</v>
          </cell>
          <cell r="BE622">
            <v>3</v>
          </cell>
        </row>
        <row r="623">
          <cell r="A623" t="str">
            <v>552622340800000063</v>
          </cell>
          <cell r="B623">
            <v>552622340</v>
          </cell>
          <cell r="C623" t="str">
            <v>PINO ELASTICO</v>
          </cell>
          <cell r="D623" t="str">
            <v>MECA</v>
          </cell>
          <cell r="E623">
            <v>1</v>
          </cell>
          <cell r="F623" t="str">
            <v>NO</v>
          </cell>
          <cell r="G623">
            <v>1E-3</v>
          </cell>
          <cell r="H623" t="str">
            <v>Part Dump</v>
          </cell>
          <cell r="I623" t="str">
            <v>Galpão 8</v>
          </cell>
          <cell r="J623">
            <v>0</v>
          </cell>
          <cell r="K623" t="str">
            <v>ATIVO</v>
          </cell>
          <cell r="L623"/>
          <cell r="M623" t="str">
            <v>Capital Circulante</v>
          </cell>
          <cell r="N623" t="str">
            <v>Sourcing</v>
          </cell>
          <cell r="O623">
            <v>1251</v>
          </cell>
          <cell r="P623">
            <v>800000063</v>
          </cell>
          <cell r="Q623" t="str">
            <v>FIAT AUTO SPA</v>
          </cell>
          <cell r="R623" t="str">
            <v>Torino</v>
          </cell>
          <cell r="S623" t="str">
            <v>TO</v>
          </cell>
          <cell r="T623" t="str">
            <v>Italia</v>
          </cell>
          <cell r="U623">
            <v>1</v>
          </cell>
          <cell r="V623" t="str">
            <v>FIAT AUTO SPA-OUT-Italia-OUT-MECA</v>
          </cell>
          <cell r="W623" t="str">
            <v>OUT</v>
          </cell>
          <cell r="X623" t="str">
            <v>Outside of Brazil</v>
          </cell>
          <cell r="Y623" t="str">
            <v>Supplier from GEMAP</v>
          </cell>
          <cell r="Z623" t="str">
            <v>World Sourced Parts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 t="str">
            <v/>
          </cell>
          <cell r="AG623">
            <v>0</v>
          </cell>
          <cell r="AH623"/>
          <cell r="AI623"/>
          <cell r="AJ623"/>
          <cell r="AK623"/>
          <cell r="AL623"/>
          <cell r="AM623"/>
          <cell r="AN623">
            <v>0</v>
          </cell>
          <cell r="AO623">
            <v>0</v>
          </cell>
          <cell r="AP623">
            <v>1</v>
          </cell>
          <cell r="AQ623">
            <v>4</v>
          </cell>
          <cell r="AR623">
            <v>0</v>
          </cell>
          <cell r="AS623" t="b">
            <v>0</v>
          </cell>
          <cell r="AT623">
            <v>0</v>
          </cell>
          <cell r="AU623" t="b">
            <v>0</v>
          </cell>
          <cell r="AV623">
            <v>0</v>
          </cell>
          <cell r="AW623">
            <v>0</v>
          </cell>
          <cell r="AX623">
            <v>0</v>
          </cell>
          <cell r="AY623">
            <v>0</v>
          </cell>
          <cell r="AZ623" t="str">
            <v>NO</v>
          </cell>
          <cell r="BA623" t="str">
            <v/>
          </cell>
          <cell r="BB623" t="str">
            <v/>
          </cell>
          <cell r="BC623">
            <v>0</v>
          </cell>
          <cell r="BD623">
            <v>0</v>
          </cell>
          <cell r="BE623">
            <v>0</v>
          </cell>
        </row>
        <row r="624">
          <cell r="A624" t="str">
            <v>735000626800007743</v>
          </cell>
          <cell r="B624">
            <v>735000626</v>
          </cell>
          <cell r="C624" t="str">
            <v>PINO GUIA</v>
          </cell>
          <cell r="D624" t="str">
            <v>FIRE/GSE</v>
          </cell>
          <cell r="E624">
            <v>2</v>
          </cell>
          <cell r="F624" t="str">
            <v>NO</v>
          </cell>
          <cell r="G624">
            <v>4.0000000000000001E-3</v>
          </cell>
          <cell r="H624" t="str">
            <v>Part Dump</v>
          </cell>
          <cell r="I624" t="str">
            <v>Galpão 9</v>
          </cell>
          <cell r="J624">
            <v>0</v>
          </cell>
          <cell r="K624" t="str">
            <v>ATIVO</v>
          </cell>
          <cell r="L624"/>
          <cell r="M624" t="str">
            <v>Capital Circulante</v>
          </cell>
          <cell r="N624" t="str">
            <v>Sourcing</v>
          </cell>
          <cell r="O624">
            <v>1302</v>
          </cell>
          <cell r="P624">
            <v>800007743</v>
          </cell>
          <cell r="Q624" t="str">
            <v>FIAT POLAND</v>
          </cell>
          <cell r="R624" t="str">
            <v>Bielsco B</v>
          </cell>
          <cell r="S624" t="str">
            <v>43</v>
          </cell>
          <cell r="T624" t="str">
            <v>Polonia</v>
          </cell>
          <cell r="U624">
            <v>1</v>
          </cell>
          <cell r="V624" t="str">
            <v>FIAT POLAND-OUT-Polonia-OUT-FIRE/GSE</v>
          </cell>
          <cell r="W624" t="str">
            <v>OUT</v>
          </cell>
          <cell r="X624" t="str">
            <v>Outside of Brazil</v>
          </cell>
          <cell r="Y624" t="str">
            <v>Supplier from GEMAP</v>
          </cell>
          <cell r="Z624" t="str">
            <v>World Sourced Parts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 t="str">
            <v/>
          </cell>
          <cell r="AG624">
            <v>0</v>
          </cell>
          <cell r="AH624"/>
          <cell r="AI624"/>
          <cell r="AJ624"/>
          <cell r="AK624"/>
          <cell r="AL624"/>
          <cell r="AM624"/>
          <cell r="AN624">
            <v>0</v>
          </cell>
          <cell r="AO624">
            <v>0</v>
          </cell>
          <cell r="AP624">
            <v>1</v>
          </cell>
          <cell r="AQ624">
            <v>4</v>
          </cell>
          <cell r="AR624">
            <v>0</v>
          </cell>
          <cell r="AS624" t="b">
            <v>0</v>
          </cell>
          <cell r="AT624">
            <v>0</v>
          </cell>
          <cell r="AU624" t="b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 t="str">
            <v>NO</v>
          </cell>
          <cell r="BA624" t="str">
            <v/>
          </cell>
          <cell r="BB624" t="str">
            <v/>
          </cell>
          <cell r="BC624">
            <v>0</v>
          </cell>
          <cell r="BD624">
            <v>0</v>
          </cell>
          <cell r="BE624">
            <v>0</v>
          </cell>
        </row>
        <row r="625">
          <cell r="A625" t="str">
            <v>552054650800014838</v>
          </cell>
          <cell r="B625">
            <v>552054650</v>
          </cell>
          <cell r="C625" t="str">
            <v>PINO PORTA ENGRENAGEM SATELITE</v>
          </cell>
          <cell r="D625" t="str">
            <v>MECA</v>
          </cell>
          <cell r="E625">
            <v>1</v>
          </cell>
          <cell r="F625" t="str">
            <v>NO</v>
          </cell>
          <cell r="G625">
            <v>0.18</v>
          </cell>
          <cell r="H625" t="str">
            <v>Part Dump</v>
          </cell>
          <cell r="I625" t="str">
            <v>Galpão 9</v>
          </cell>
          <cell r="J625">
            <v>2880</v>
          </cell>
          <cell r="K625" t="str">
            <v>ATIVO</v>
          </cell>
          <cell r="L625"/>
          <cell r="M625" t="str">
            <v>Capital Circulante</v>
          </cell>
          <cell r="N625" t="str">
            <v>Sourcing</v>
          </cell>
          <cell r="O625">
            <v>19271</v>
          </cell>
          <cell r="P625">
            <v>800014838</v>
          </cell>
          <cell r="Q625" t="str">
            <v>AUTOCAM DO BRAS</v>
          </cell>
          <cell r="R625" t="str">
            <v>Sao Joao Da Boa Vista</v>
          </cell>
          <cell r="S625" t="str">
            <v>SP</v>
          </cell>
          <cell r="T625" t="str">
            <v>Brasil</v>
          </cell>
          <cell r="U625">
            <v>1</v>
          </cell>
          <cell r="V625" t="str">
            <v>AUTOCAM DO BRAS-Sao Joao Da Boa Vista--SP-FCA Vinhedo-MECA</v>
          </cell>
          <cell r="W625" t="str">
            <v>SP</v>
          </cell>
          <cell r="X625" t="str">
            <v>Brazil</v>
          </cell>
          <cell r="Y625" t="str">
            <v>Supplier from GEMAP</v>
          </cell>
          <cell r="Z625" t="str">
            <v>World Sourced Parts</v>
          </cell>
          <cell r="AA625">
            <v>3.0857142857142854</v>
          </cell>
          <cell r="AB625">
            <v>3.0857142857142854</v>
          </cell>
          <cell r="AC625">
            <v>10.3</v>
          </cell>
          <cell r="AD625">
            <v>0</v>
          </cell>
          <cell r="AE625">
            <v>3.3</v>
          </cell>
          <cell r="AF625" t="str">
            <v/>
          </cell>
          <cell r="AG625" t="str">
            <v>Elog F</v>
          </cell>
          <cell r="AH625" t="str">
            <v>T320</v>
          </cell>
          <cell r="AI625">
            <v>14</v>
          </cell>
          <cell r="AJ625" t="str">
            <v>Elog F</v>
          </cell>
          <cell r="AK625"/>
          <cell r="AL625"/>
          <cell r="AM625"/>
          <cell r="AN625" t="str">
            <v>T320</v>
          </cell>
          <cell r="AO625">
            <v>41.2</v>
          </cell>
          <cell r="AP625">
            <v>1</v>
          </cell>
          <cell r="AQ625">
            <v>4</v>
          </cell>
          <cell r="AR625">
            <v>18</v>
          </cell>
          <cell r="AS625">
            <v>907</v>
          </cell>
          <cell r="AT625">
            <v>28</v>
          </cell>
          <cell r="AU625">
            <v>1154</v>
          </cell>
          <cell r="AV625">
            <v>14</v>
          </cell>
          <cell r="AW625">
            <v>0.3</v>
          </cell>
          <cell r="AX625">
            <v>0.22</v>
          </cell>
          <cell r="AY625">
            <v>0.22</v>
          </cell>
          <cell r="AZ625" t="str">
            <v>YES</v>
          </cell>
          <cell r="BA625">
            <v>20</v>
          </cell>
          <cell r="BB625">
            <v>5</v>
          </cell>
          <cell r="BC625">
            <v>3</v>
          </cell>
          <cell r="BD625">
            <v>5</v>
          </cell>
          <cell r="BE625">
            <v>3.5</v>
          </cell>
        </row>
        <row r="626">
          <cell r="A626" t="str">
            <v>463485280800006213</v>
          </cell>
          <cell r="B626">
            <v>463485280</v>
          </cell>
          <cell r="C626" t="str">
            <v>PISTAO COMPL. CLASSE A</v>
          </cell>
          <cell r="D626" t="str">
            <v>FIRE/GSE</v>
          </cell>
          <cell r="E626">
            <v>4</v>
          </cell>
          <cell r="F626" t="str">
            <v>NO</v>
          </cell>
          <cell r="G626">
            <v>0.3</v>
          </cell>
          <cell r="H626" t="str">
            <v>Part Dump</v>
          </cell>
          <cell r="I626" t="str">
            <v>Galpão 9</v>
          </cell>
          <cell r="J626">
            <v>0</v>
          </cell>
          <cell r="K626" t="str">
            <v>ATIVO</v>
          </cell>
          <cell r="L626"/>
          <cell r="M626" t="str">
            <v>Capital Circulante</v>
          </cell>
          <cell r="N626" t="str">
            <v>Sourcing</v>
          </cell>
          <cell r="O626">
            <v>51620</v>
          </cell>
          <cell r="P626">
            <v>800006213</v>
          </cell>
          <cell r="Q626" t="str">
            <v>MAHLE PISTOES</v>
          </cell>
          <cell r="R626" t="str">
            <v>Mogi-guacu</v>
          </cell>
          <cell r="S626" t="str">
            <v>SP</v>
          </cell>
          <cell r="T626" t="str">
            <v>Brasil</v>
          </cell>
          <cell r="U626">
            <v>1</v>
          </cell>
          <cell r="V626" t="str">
            <v>MAHLE PISTOES-Mogi-guacu--SP-FCA-FIRE/GSE</v>
          </cell>
          <cell r="W626" t="str">
            <v>SP</v>
          </cell>
          <cell r="X626" t="str">
            <v>Brazil</v>
          </cell>
          <cell r="Y626" t="str">
            <v>Supplier from GEMAP</v>
          </cell>
          <cell r="Z626" t="str">
            <v>World Sourced Parts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 t="str">
            <v/>
          </cell>
          <cell r="AG626" t="str">
            <v>Elog F</v>
          </cell>
          <cell r="AH626" t="str">
            <v>TFYH</v>
          </cell>
          <cell r="AI626">
            <v>24</v>
          </cell>
          <cell r="AJ626" t="str">
            <v>Elog F</v>
          </cell>
          <cell r="AK626"/>
          <cell r="AL626"/>
          <cell r="AM626"/>
          <cell r="AN626" t="str">
            <v>TFYH</v>
          </cell>
          <cell r="AO626">
            <v>0</v>
          </cell>
          <cell r="AP626">
            <v>1</v>
          </cell>
          <cell r="AQ626">
            <v>4</v>
          </cell>
          <cell r="AR626">
            <v>18</v>
          </cell>
          <cell r="AS626">
            <v>0</v>
          </cell>
          <cell r="AT626">
            <v>28</v>
          </cell>
          <cell r="AU626">
            <v>0</v>
          </cell>
          <cell r="AV626">
            <v>24</v>
          </cell>
          <cell r="AW626">
            <v>0.6</v>
          </cell>
          <cell r="AX626">
            <v>0.4</v>
          </cell>
          <cell r="AY626">
            <v>0.1</v>
          </cell>
          <cell r="AZ626" t="str">
            <v>YES</v>
          </cell>
          <cell r="BA626">
            <v>5</v>
          </cell>
          <cell r="BB626">
            <v>12</v>
          </cell>
          <cell r="BC626">
            <v>2</v>
          </cell>
          <cell r="BD626">
            <v>3</v>
          </cell>
          <cell r="BE626">
            <v>3</v>
          </cell>
        </row>
        <row r="627">
          <cell r="A627" t="str">
            <v>463485300800006213</v>
          </cell>
          <cell r="B627">
            <v>463485300</v>
          </cell>
          <cell r="C627" t="str">
            <v>PISTAO COMPL. CLASSE B</v>
          </cell>
          <cell r="D627" t="str">
            <v>FIRE/GSE</v>
          </cell>
          <cell r="E627">
            <v>4</v>
          </cell>
          <cell r="F627" t="str">
            <v>NO</v>
          </cell>
          <cell r="G627">
            <v>0.3</v>
          </cell>
          <cell r="H627" t="str">
            <v>Part Dump</v>
          </cell>
          <cell r="I627" t="str">
            <v>Galpão 9</v>
          </cell>
          <cell r="J627">
            <v>5040</v>
          </cell>
          <cell r="K627" t="str">
            <v>ATIVO</v>
          </cell>
          <cell r="L627"/>
          <cell r="M627" t="str">
            <v>Capital Circulante</v>
          </cell>
          <cell r="N627" t="str">
            <v>Sourcing</v>
          </cell>
          <cell r="O627">
            <v>51620</v>
          </cell>
          <cell r="P627">
            <v>800006213</v>
          </cell>
          <cell r="Q627" t="str">
            <v>MAHLE PISTOES</v>
          </cell>
          <cell r="R627" t="str">
            <v>Mogi-guacu</v>
          </cell>
          <cell r="S627" t="str">
            <v>SP</v>
          </cell>
          <cell r="T627" t="str">
            <v>Brasil</v>
          </cell>
          <cell r="U627">
            <v>1</v>
          </cell>
          <cell r="V627" t="str">
            <v>MAHLE PISTOES-Mogi-guacu--SP-FCA-FIRE/GSE</v>
          </cell>
          <cell r="W627" t="str">
            <v>SP</v>
          </cell>
          <cell r="X627" t="str">
            <v>Brazil</v>
          </cell>
          <cell r="Y627" t="str">
            <v>Supplier from GEMAP</v>
          </cell>
          <cell r="Z627" t="str">
            <v>World Sourced Parts</v>
          </cell>
          <cell r="AA627">
            <v>5.67</v>
          </cell>
          <cell r="AB627">
            <v>5.67</v>
          </cell>
          <cell r="AC627">
            <v>42</v>
          </cell>
          <cell r="AD627">
            <v>0</v>
          </cell>
          <cell r="AE627">
            <v>5.669999999999999</v>
          </cell>
          <cell r="AF627" t="str">
            <v/>
          </cell>
          <cell r="AG627" t="str">
            <v>Elog F</v>
          </cell>
          <cell r="AH627" t="str">
            <v>TFYH</v>
          </cell>
          <cell r="AI627">
            <v>24</v>
          </cell>
          <cell r="AJ627" t="str">
            <v>Elog F</v>
          </cell>
          <cell r="AK627"/>
          <cell r="AL627"/>
          <cell r="AM627"/>
          <cell r="AN627" t="str">
            <v>TFYH</v>
          </cell>
          <cell r="AO627">
            <v>42</v>
          </cell>
          <cell r="AP627">
            <v>1</v>
          </cell>
          <cell r="AQ627">
            <v>4</v>
          </cell>
          <cell r="AR627">
            <v>18</v>
          </cell>
          <cell r="AS627">
            <v>924</v>
          </cell>
          <cell r="AT627">
            <v>28</v>
          </cell>
          <cell r="AU627">
            <v>1176</v>
          </cell>
          <cell r="AV627">
            <v>24</v>
          </cell>
          <cell r="AW627">
            <v>0.6</v>
          </cell>
          <cell r="AX627">
            <v>0.4</v>
          </cell>
          <cell r="AY627">
            <v>0.1</v>
          </cell>
          <cell r="AZ627" t="str">
            <v>YES</v>
          </cell>
          <cell r="BA627">
            <v>5</v>
          </cell>
          <cell r="BB627">
            <v>12</v>
          </cell>
          <cell r="BC627">
            <v>2</v>
          </cell>
          <cell r="BD627">
            <v>3</v>
          </cell>
          <cell r="BE627">
            <v>3</v>
          </cell>
        </row>
        <row r="628">
          <cell r="A628" t="str">
            <v>463485320800006213</v>
          </cell>
          <cell r="B628">
            <v>463485320</v>
          </cell>
          <cell r="C628" t="str">
            <v>PISTAO COMPL. CLASSE C</v>
          </cell>
          <cell r="D628" t="str">
            <v>FIRE/GSE</v>
          </cell>
          <cell r="E628">
            <v>4</v>
          </cell>
          <cell r="F628" t="str">
            <v>NO</v>
          </cell>
          <cell r="G628">
            <v>0.3</v>
          </cell>
          <cell r="H628" t="str">
            <v>Part Dump</v>
          </cell>
          <cell r="I628" t="str">
            <v>Galpão 9</v>
          </cell>
          <cell r="J628">
            <v>0</v>
          </cell>
          <cell r="K628" t="str">
            <v>ATIVO</v>
          </cell>
          <cell r="L628"/>
          <cell r="M628" t="str">
            <v>Capital Circulante</v>
          </cell>
          <cell r="N628" t="str">
            <v>Sourcing</v>
          </cell>
          <cell r="O628">
            <v>51620</v>
          </cell>
          <cell r="P628">
            <v>800006213</v>
          </cell>
          <cell r="Q628" t="str">
            <v>MAHLE PISTOES</v>
          </cell>
          <cell r="R628" t="str">
            <v>Mogi-guacu</v>
          </cell>
          <cell r="S628" t="str">
            <v>SP</v>
          </cell>
          <cell r="T628" t="str">
            <v>Brasil</v>
          </cell>
          <cell r="U628">
            <v>1</v>
          </cell>
          <cell r="V628" t="str">
            <v>MAHLE PISTOES-Mogi-guacu--SP-FCA-FIRE/GSE</v>
          </cell>
          <cell r="W628" t="str">
            <v>SP</v>
          </cell>
          <cell r="X628" t="str">
            <v>Brazil</v>
          </cell>
          <cell r="Y628" t="str">
            <v>Supplier from GEMAP</v>
          </cell>
          <cell r="Z628" t="str">
            <v>World Sourced Parts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 t="str">
            <v/>
          </cell>
          <cell r="AG628" t="str">
            <v>Elog F</v>
          </cell>
          <cell r="AH628" t="str">
            <v>TFYH</v>
          </cell>
          <cell r="AI628">
            <v>24</v>
          </cell>
          <cell r="AJ628" t="str">
            <v>Elog F</v>
          </cell>
          <cell r="AK628"/>
          <cell r="AL628"/>
          <cell r="AM628"/>
          <cell r="AN628" t="str">
            <v>TFYH</v>
          </cell>
          <cell r="AO628">
            <v>0</v>
          </cell>
          <cell r="AP628">
            <v>1</v>
          </cell>
          <cell r="AQ628">
            <v>4</v>
          </cell>
          <cell r="AR628">
            <v>18</v>
          </cell>
          <cell r="AS628">
            <v>0</v>
          </cell>
          <cell r="AT628">
            <v>28</v>
          </cell>
          <cell r="AU628">
            <v>0</v>
          </cell>
          <cell r="AV628">
            <v>24</v>
          </cell>
          <cell r="AW628">
            <v>0.6</v>
          </cell>
          <cell r="AX628">
            <v>0.4</v>
          </cell>
          <cell r="AY628">
            <v>0.1</v>
          </cell>
          <cell r="AZ628" t="str">
            <v>YES</v>
          </cell>
          <cell r="BA628">
            <v>5</v>
          </cell>
          <cell r="BB628">
            <v>12</v>
          </cell>
          <cell r="BC628">
            <v>2</v>
          </cell>
          <cell r="BD628">
            <v>3</v>
          </cell>
          <cell r="BE628">
            <v>3</v>
          </cell>
        </row>
        <row r="629">
          <cell r="A629" t="str">
            <v>552527390800006213</v>
          </cell>
          <cell r="B629">
            <v>552527390</v>
          </cell>
          <cell r="C629" t="str">
            <v>PISTAO MOTOR CLASSE A</v>
          </cell>
          <cell r="D629" t="str">
            <v>FIRE/GSE</v>
          </cell>
          <cell r="E629">
            <v>4.0000000000000009</v>
          </cell>
          <cell r="F629" t="str">
            <v>NO</v>
          </cell>
          <cell r="G629">
            <v>0.28199999999999997</v>
          </cell>
          <cell r="H629" t="str">
            <v>Part Dump</v>
          </cell>
          <cell r="I629" t="str">
            <v>Galpão 9</v>
          </cell>
          <cell r="J629">
            <v>0</v>
          </cell>
          <cell r="K629" t="str">
            <v>ATIVO</v>
          </cell>
          <cell r="L629"/>
          <cell r="M629" t="str">
            <v>Capital Circulante</v>
          </cell>
          <cell r="N629" t="str">
            <v>Sourcing</v>
          </cell>
          <cell r="O629">
            <v>51620</v>
          </cell>
          <cell r="P629">
            <v>800006213</v>
          </cell>
          <cell r="Q629" t="str">
            <v>MAHLE PISTOES</v>
          </cell>
          <cell r="R629" t="str">
            <v>Mogi-guacu</v>
          </cell>
          <cell r="S629" t="str">
            <v>SP</v>
          </cell>
          <cell r="T629" t="str">
            <v>Brasil</v>
          </cell>
          <cell r="U629">
            <v>1</v>
          </cell>
          <cell r="V629" t="str">
            <v>MAHLE PISTOES-Mogi-guacu--SP-FCA-FIRE/GSE</v>
          </cell>
          <cell r="W629" t="str">
            <v>SP</v>
          </cell>
          <cell r="X629" t="str">
            <v>Brazil</v>
          </cell>
          <cell r="Y629" t="str">
            <v>Supplier from GEMAP</v>
          </cell>
          <cell r="Z629" t="str">
            <v>World Sourced Parts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 t="str">
            <v/>
          </cell>
          <cell r="AG629" t="str">
            <v>Elog F</v>
          </cell>
          <cell r="AH629" t="str">
            <v>TFYH</v>
          </cell>
          <cell r="AI629">
            <v>24</v>
          </cell>
          <cell r="AJ629" t="str">
            <v>Elog F</v>
          </cell>
          <cell r="AK629"/>
          <cell r="AL629"/>
          <cell r="AM629"/>
          <cell r="AN629" t="str">
            <v>TFYH</v>
          </cell>
          <cell r="AO629">
            <v>0</v>
          </cell>
          <cell r="AP629">
            <v>1</v>
          </cell>
          <cell r="AQ629">
            <v>4</v>
          </cell>
          <cell r="AR629">
            <v>18</v>
          </cell>
          <cell r="AS629">
            <v>0</v>
          </cell>
          <cell r="AT629">
            <v>28</v>
          </cell>
          <cell r="AU629">
            <v>0</v>
          </cell>
          <cell r="AV629">
            <v>24</v>
          </cell>
          <cell r="AW629">
            <v>0.6</v>
          </cell>
          <cell r="AX629">
            <v>0.4</v>
          </cell>
          <cell r="AY629">
            <v>0.1</v>
          </cell>
          <cell r="AZ629" t="str">
            <v>YES</v>
          </cell>
          <cell r="BA629">
            <v>5</v>
          </cell>
          <cell r="BB629">
            <v>12</v>
          </cell>
          <cell r="BC629">
            <v>2</v>
          </cell>
          <cell r="BD629">
            <v>3</v>
          </cell>
          <cell r="BE629">
            <v>3</v>
          </cell>
        </row>
        <row r="630">
          <cell r="A630" t="str">
            <v>552527680800006213</v>
          </cell>
          <cell r="B630">
            <v>552527680</v>
          </cell>
          <cell r="C630" t="str">
            <v>PISTAO MOTOR CLASSE B</v>
          </cell>
          <cell r="D630" t="str">
            <v>FIRE/GSE</v>
          </cell>
          <cell r="E630">
            <v>4</v>
          </cell>
          <cell r="F630" t="str">
            <v>NO</v>
          </cell>
          <cell r="G630">
            <v>0.19600000000000001</v>
          </cell>
          <cell r="H630" t="str">
            <v>Part Dump</v>
          </cell>
          <cell r="I630" t="str">
            <v>Galpão 9</v>
          </cell>
          <cell r="J630">
            <v>0</v>
          </cell>
          <cell r="K630" t="str">
            <v>ATIVO</v>
          </cell>
          <cell r="L630"/>
          <cell r="M630" t="str">
            <v>Capital Circulante</v>
          </cell>
          <cell r="N630" t="str">
            <v>Sourcing</v>
          </cell>
          <cell r="O630">
            <v>51620</v>
          </cell>
          <cell r="P630">
            <v>800006213</v>
          </cell>
          <cell r="Q630" t="str">
            <v>MAHLE PISTOES</v>
          </cell>
          <cell r="R630" t="str">
            <v>Mogi-guacu</v>
          </cell>
          <cell r="S630" t="str">
            <v>SP</v>
          </cell>
          <cell r="T630" t="str">
            <v>Brasil</v>
          </cell>
          <cell r="U630">
            <v>1</v>
          </cell>
          <cell r="V630" t="str">
            <v>MAHLE PISTOES-Mogi-guacu--SP-FCA-FIRE/GSE</v>
          </cell>
          <cell r="W630" t="str">
            <v>SP</v>
          </cell>
          <cell r="X630" t="str">
            <v>Brazil</v>
          </cell>
          <cell r="Y630" t="str">
            <v>Supplier from GEMAP</v>
          </cell>
          <cell r="Z630" t="str">
            <v>World Sourced Parts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 t="str">
            <v/>
          </cell>
          <cell r="AG630" t="str">
            <v>Elog F</v>
          </cell>
          <cell r="AH630" t="str">
            <v>TFYH</v>
          </cell>
          <cell r="AI630">
            <v>24</v>
          </cell>
          <cell r="AJ630" t="str">
            <v>Elog F</v>
          </cell>
          <cell r="AK630"/>
          <cell r="AL630"/>
          <cell r="AM630"/>
          <cell r="AN630" t="str">
            <v>TFYH</v>
          </cell>
          <cell r="AO630">
            <v>0</v>
          </cell>
          <cell r="AP630">
            <v>1</v>
          </cell>
          <cell r="AQ630">
            <v>4</v>
          </cell>
          <cell r="AR630">
            <v>18</v>
          </cell>
          <cell r="AS630">
            <v>0</v>
          </cell>
          <cell r="AT630">
            <v>28</v>
          </cell>
          <cell r="AU630">
            <v>0</v>
          </cell>
          <cell r="AV630">
            <v>24</v>
          </cell>
          <cell r="AW630">
            <v>0.6</v>
          </cell>
          <cell r="AX630">
            <v>0.4</v>
          </cell>
          <cell r="AY630">
            <v>0.1</v>
          </cell>
          <cell r="AZ630" t="str">
            <v>YES</v>
          </cell>
          <cell r="BA630">
            <v>5</v>
          </cell>
          <cell r="BB630">
            <v>12</v>
          </cell>
          <cell r="BC630">
            <v>2</v>
          </cell>
          <cell r="BD630">
            <v>3</v>
          </cell>
          <cell r="BE630">
            <v>3</v>
          </cell>
        </row>
        <row r="631">
          <cell r="A631" t="str">
            <v>552527760800006213</v>
          </cell>
          <cell r="B631">
            <v>552527760</v>
          </cell>
          <cell r="C631" t="str">
            <v>PISTAO MOTOR CLASSE C</v>
          </cell>
          <cell r="D631" t="str">
            <v>FIRE/GSE</v>
          </cell>
          <cell r="E631">
            <v>4</v>
          </cell>
          <cell r="F631" t="str">
            <v>NO</v>
          </cell>
          <cell r="G631">
            <v>0.19600000000000001</v>
          </cell>
          <cell r="H631" t="str">
            <v>Part Dump</v>
          </cell>
          <cell r="I631" t="str">
            <v>Galpão 9</v>
          </cell>
          <cell r="J631">
            <v>0</v>
          </cell>
          <cell r="K631" t="str">
            <v>ATIVO</v>
          </cell>
          <cell r="L631"/>
          <cell r="M631" t="str">
            <v>Capital Circulante</v>
          </cell>
          <cell r="N631" t="str">
            <v>Sourcing</v>
          </cell>
          <cell r="O631">
            <v>51620</v>
          </cell>
          <cell r="P631">
            <v>800006213</v>
          </cell>
          <cell r="Q631" t="str">
            <v>MAHLE PISTOES</v>
          </cell>
          <cell r="R631" t="str">
            <v>Mogi-guacu</v>
          </cell>
          <cell r="S631" t="str">
            <v>SP</v>
          </cell>
          <cell r="T631" t="str">
            <v>Brasil</v>
          </cell>
          <cell r="U631">
            <v>1</v>
          </cell>
          <cell r="V631" t="str">
            <v>MAHLE PISTOES-Mogi-guacu--SP-FCA-FIRE/GSE</v>
          </cell>
          <cell r="W631" t="str">
            <v>SP</v>
          </cell>
          <cell r="X631" t="str">
            <v>Brazil</v>
          </cell>
          <cell r="Y631" t="str">
            <v>Supplier from GEMAP</v>
          </cell>
          <cell r="Z631" t="str">
            <v>World Sourced Parts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 t="str">
            <v/>
          </cell>
          <cell r="AG631" t="str">
            <v>Elog F</v>
          </cell>
          <cell r="AH631" t="str">
            <v>TFYH</v>
          </cell>
          <cell r="AI631">
            <v>24</v>
          </cell>
          <cell r="AJ631" t="str">
            <v>Elog F</v>
          </cell>
          <cell r="AK631"/>
          <cell r="AL631"/>
          <cell r="AM631"/>
          <cell r="AN631" t="str">
            <v>TFYH</v>
          </cell>
          <cell r="AO631">
            <v>0</v>
          </cell>
          <cell r="AP631">
            <v>1</v>
          </cell>
          <cell r="AQ631">
            <v>4</v>
          </cell>
          <cell r="AR631">
            <v>18</v>
          </cell>
          <cell r="AS631">
            <v>0</v>
          </cell>
          <cell r="AT631">
            <v>28</v>
          </cell>
          <cell r="AU631">
            <v>0</v>
          </cell>
          <cell r="AV631">
            <v>24</v>
          </cell>
          <cell r="AW631">
            <v>0.6</v>
          </cell>
          <cell r="AX631">
            <v>0.4</v>
          </cell>
          <cell r="AY631">
            <v>0.1</v>
          </cell>
          <cell r="AZ631" t="str">
            <v>YES</v>
          </cell>
          <cell r="BA631">
            <v>5</v>
          </cell>
          <cell r="BB631">
            <v>12</v>
          </cell>
          <cell r="BC631">
            <v>2</v>
          </cell>
          <cell r="BD631">
            <v>3</v>
          </cell>
          <cell r="BE631">
            <v>3</v>
          </cell>
        </row>
        <row r="632">
          <cell r="A632" t="str">
            <v>463367950800007743</v>
          </cell>
          <cell r="B632">
            <v>463367950</v>
          </cell>
          <cell r="C632" t="str">
            <v>PISTAO MOTOR COMPLETO - CL.A</v>
          </cell>
          <cell r="D632" t="str">
            <v>FIRE/GSE</v>
          </cell>
          <cell r="E632">
            <v>4</v>
          </cell>
          <cell r="F632" t="str">
            <v>YES</v>
          </cell>
          <cell r="G632">
            <v>0.27400000000000002</v>
          </cell>
          <cell r="H632" t="str">
            <v>Eper</v>
          </cell>
          <cell r="I632" t="str">
            <v>Galpão 9</v>
          </cell>
          <cell r="J632">
            <v>0</v>
          </cell>
          <cell r="K632" t="str">
            <v>INATIVO</v>
          </cell>
          <cell r="L632" t="str">
            <v>X</v>
          </cell>
          <cell r="M632" t="str">
            <v>Capital Circulante</v>
          </cell>
          <cell r="N632" t="str">
            <v>INATIVO</v>
          </cell>
          <cell r="O632">
            <v>1302</v>
          </cell>
          <cell r="P632">
            <v>800007743</v>
          </cell>
          <cell r="Q632" t="str">
            <v>FIAT POLAND</v>
          </cell>
          <cell r="R632" t="str">
            <v>Bielsco B</v>
          </cell>
          <cell r="S632" t="str">
            <v>43</v>
          </cell>
          <cell r="T632" t="str">
            <v>Polonia</v>
          </cell>
          <cell r="U632">
            <v>1</v>
          </cell>
          <cell r="V632" t="str">
            <v>FIAT POLAND-OUT-Polonia-OUT-FIRE/GSE</v>
          </cell>
          <cell r="W632" t="str">
            <v>OUT</v>
          </cell>
          <cell r="X632" t="str">
            <v>Outside of Brazil</v>
          </cell>
          <cell r="Y632" t="str">
            <v>Supplier from GEMAP</v>
          </cell>
          <cell r="Z632" t="str">
            <v>INATIVO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/>
          <cell r="AG632">
            <v>0</v>
          </cell>
          <cell r="AH632"/>
          <cell r="AI632"/>
          <cell r="AJ632"/>
          <cell r="AK632"/>
          <cell r="AL632"/>
          <cell r="AM632"/>
          <cell r="AN632">
            <v>0</v>
          </cell>
          <cell r="AO632">
            <v>0</v>
          </cell>
          <cell r="AP632">
            <v>1</v>
          </cell>
          <cell r="AQ632">
            <v>4</v>
          </cell>
          <cell r="AR632">
            <v>0</v>
          </cell>
          <cell r="AS632" t="b">
            <v>0</v>
          </cell>
          <cell r="AT632">
            <v>0</v>
          </cell>
          <cell r="AU632" t="b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 t="str">
            <v>NO</v>
          </cell>
          <cell r="BA632" t="str">
            <v/>
          </cell>
          <cell r="BB632" t="str">
            <v/>
          </cell>
          <cell r="BC632">
            <v>0</v>
          </cell>
          <cell r="BD632">
            <v>0</v>
          </cell>
          <cell r="BE632">
            <v>0</v>
          </cell>
        </row>
        <row r="633">
          <cell r="A633" t="str">
            <v>463411720800000063</v>
          </cell>
          <cell r="B633">
            <v>463411720</v>
          </cell>
          <cell r="C633" t="str">
            <v>PISTAO MOTOR COMPLETO - CL.A</v>
          </cell>
          <cell r="D633" t="str">
            <v>FIRE/GSE</v>
          </cell>
          <cell r="E633">
            <v>3</v>
          </cell>
          <cell r="F633" t="str">
            <v>NO</v>
          </cell>
          <cell r="G633">
            <v>0.246</v>
          </cell>
          <cell r="H633" t="str">
            <v>RTM</v>
          </cell>
          <cell r="I633" t="str">
            <v>Galpão 9</v>
          </cell>
          <cell r="J633">
            <v>0</v>
          </cell>
          <cell r="K633" t="str">
            <v>ATIVO</v>
          </cell>
          <cell r="L633"/>
          <cell r="M633" t="str">
            <v>Capital Circulante</v>
          </cell>
          <cell r="N633" t="str">
            <v>Sourcing</v>
          </cell>
          <cell r="O633">
            <v>1251</v>
          </cell>
          <cell r="P633">
            <v>800000063</v>
          </cell>
          <cell r="Q633" t="str">
            <v>FIAT AUTO SPA</v>
          </cell>
          <cell r="R633" t="str">
            <v>Torino</v>
          </cell>
          <cell r="S633" t="str">
            <v>TO</v>
          </cell>
          <cell r="T633" t="str">
            <v>Italia</v>
          </cell>
          <cell r="U633">
            <v>1</v>
          </cell>
          <cell r="V633" t="str">
            <v>FIAT AUTO SPA-OUT-Italia-OUT-FIRE/GSE</v>
          </cell>
          <cell r="W633" t="str">
            <v>OUT</v>
          </cell>
          <cell r="X633" t="str">
            <v>Outside of Brazil</v>
          </cell>
          <cell r="Y633" t="str">
            <v>Supplier from GEMAP</v>
          </cell>
          <cell r="Z633" t="str">
            <v>World Sourced Parts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 t="str">
            <v/>
          </cell>
          <cell r="AG633" t="str">
            <v>Similarity same part</v>
          </cell>
          <cell r="AH633" t="str">
            <v>TFYH</v>
          </cell>
          <cell r="AI633">
            <v>24</v>
          </cell>
          <cell r="AJ633" t="str">
            <v>Similarity same part</v>
          </cell>
          <cell r="AK633"/>
          <cell r="AL633"/>
          <cell r="AM633"/>
          <cell r="AN633" t="str">
            <v>TFYH</v>
          </cell>
          <cell r="AO633">
            <v>0</v>
          </cell>
          <cell r="AP633">
            <v>1</v>
          </cell>
          <cell r="AQ633">
            <v>4</v>
          </cell>
          <cell r="AR633">
            <v>0</v>
          </cell>
          <cell r="AS633" t="b">
            <v>0</v>
          </cell>
          <cell r="AT633">
            <v>0</v>
          </cell>
          <cell r="AU633" t="b">
            <v>0</v>
          </cell>
          <cell r="AV633">
            <v>24</v>
          </cell>
          <cell r="AW633">
            <v>0.6</v>
          </cell>
          <cell r="AX633">
            <v>0.4</v>
          </cell>
          <cell r="AY633">
            <v>0.1</v>
          </cell>
          <cell r="AZ633" t="str">
            <v>YES</v>
          </cell>
          <cell r="BA633">
            <v>5</v>
          </cell>
          <cell r="BB633">
            <v>12</v>
          </cell>
          <cell r="BC633">
            <v>2</v>
          </cell>
          <cell r="BD633">
            <v>3</v>
          </cell>
          <cell r="BE633">
            <v>3</v>
          </cell>
        </row>
        <row r="634">
          <cell r="A634" t="str">
            <v>552610980800006213</v>
          </cell>
          <cell r="B634">
            <v>552610980</v>
          </cell>
          <cell r="C634" t="str">
            <v>PISTAO MOTOR COMPLETO - CL.A</v>
          </cell>
          <cell r="D634" t="str">
            <v>FIRE/GSE</v>
          </cell>
          <cell r="E634">
            <v>4.0000000000000009</v>
          </cell>
          <cell r="F634" t="str">
            <v>NO</v>
          </cell>
          <cell r="G634">
            <v>0.26600000000000001</v>
          </cell>
          <cell r="H634" t="str">
            <v>Eper</v>
          </cell>
          <cell r="I634" t="str">
            <v>Galpão 9</v>
          </cell>
          <cell r="J634">
            <v>0</v>
          </cell>
          <cell r="K634" t="str">
            <v>ATIVO</v>
          </cell>
          <cell r="L634"/>
          <cell r="M634" t="str">
            <v>Capital Circulante</v>
          </cell>
          <cell r="N634" t="str">
            <v>Sourcing</v>
          </cell>
          <cell r="O634">
            <v>51620</v>
          </cell>
          <cell r="P634">
            <v>800006213</v>
          </cell>
          <cell r="Q634" t="str">
            <v>MAHLE PISTOES</v>
          </cell>
          <cell r="R634" t="str">
            <v>Mogi-guacu</v>
          </cell>
          <cell r="S634" t="str">
            <v>SP</v>
          </cell>
          <cell r="T634" t="str">
            <v>Brasil</v>
          </cell>
          <cell r="U634">
            <v>1</v>
          </cell>
          <cell r="V634" t="str">
            <v>MAHLE PISTOES-Mogi-guacu--SP-FCA-FIRE/GSE</v>
          </cell>
          <cell r="W634" t="str">
            <v>SP</v>
          </cell>
          <cell r="X634" t="str">
            <v>Brazil</v>
          </cell>
          <cell r="Y634" t="str">
            <v>Supplier from GEMAP</v>
          </cell>
          <cell r="Z634" t="str">
            <v>World Sourced Parts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 t="str">
            <v/>
          </cell>
          <cell r="AG634" t="str">
            <v>Elog F</v>
          </cell>
          <cell r="AH634" t="str">
            <v>TFYH</v>
          </cell>
          <cell r="AI634">
            <v>24</v>
          </cell>
          <cell r="AJ634" t="str">
            <v>Elog F</v>
          </cell>
          <cell r="AK634"/>
          <cell r="AL634"/>
          <cell r="AM634"/>
          <cell r="AN634" t="str">
            <v>TFYH</v>
          </cell>
          <cell r="AO634">
            <v>0</v>
          </cell>
          <cell r="AP634">
            <v>1</v>
          </cell>
          <cell r="AQ634">
            <v>4</v>
          </cell>
          <cell r="AR634">
            <v>18</v>
          </cell>
          <cell r="AS634">
            <v>0</v>
          </cell>
          <cell r="AT634">
            <v>28</v>
          </cell>
          <cell r="AU634">
            <v>0</v>
          </cell>
          <cell r="AV634">
            <v>24</v>
          </cell>
          <cell r="AW634">
            <v>0.6</v>
          </cell>
          <cell r="AX634">
            <v>0.4</v>
          </cell>
          <cell r="AY634">
            <v>0.1</v>
          </cell>
          <cell r="AZ634" t="str">
            <v>YES</v>
          </cell>
          <cell r="BA634">
            <v>5</v>
          </cell>
          <cell r="BB634">
            <v>12</v>
          </cell>
          <cell r="BC634">
            <v>2</v>
          </cell>
          <cell r="BD634">
            <v>3</v>
          </cell>
          <cell r="BE634">
            <v>3</v>
          </cell>
        </row>
        <row r="635">
          <cell r="A635" t="str">
            <v>552670810800006213</v>
          </cell>
          <cell r="B635">
            <v>552670810</v>
          </cell>
          <cell r="C635" t="str">
            <v>PISTAO MOTOR COMPLETO - CL.A</v>
          </cell>
          <cell r="D635" t="str">
            <v>FIRE/GSE</v>
          </cell>
          <cell r="E635">
            <v>4.0000000000000009</v>
          </cell>
          <cell r="F635" t="str">
            <v>NO</v>
          </cell>
          <cell r="G635">
            <v>0.19600000000000001</v>
          </cell>
          <cell r="H635" t="str">
            <v>Part Dump</v>
          </cell>
          <cell r="I635" t="str">
            <v>Galpão 9</v>
          </cell>
          <cell r="J635">
            <v>0</v>
          </cell>
          <cell r="K635" t="str">
            <v>ATIVO</v>
          </cell>
          <cell r="L635"/>
          <cell r="M635" t="str">
            <v>Capital Circulante</v>
          </cell>
          <cell r="N635" t="str">
            <v>Sourcing</v>
          </cell>
          <cell r="O635">
            <v>51620</v>
          </cell>
          <cell r="P635">
            <v>800006213</v>
          </cell>
          <cell r="Q635" t="str">
            <v>MAHLE PISTOES</v>
          </cell>
          <cell r="R635" t="str">
            <v>Mogi-guacu</v>
          </cell>
          <cell r="S635" t="str">
            <v>SP</v>
          </cell>
          <cell r="T635" t="str">
            <v>Brasil</v>
          </cell>
          <cell r="U635">
            <v>1</v>
          </cell>
          <cell r="V635" t="str">
            <v>MAHLE PISTOES-Mogi-guacu--SP-FCA-FIRE/GSE</v>
          </cell>
          <cell r="W635" t="str">
            <v>SP</v>
          </cell>
          <cell r="X635" t="str">
            <v>Brazil</v>
          </cell>
          <cell r="Y635" t="str">
            <v>Supplier from GEMAP</v>
          </cell>
          <cell r="Z635" t="str">
            <v>World Sourced Parts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 t="str">
            <v/>
          </cell>
          <cell r="AG635" t="str">
            <v>Elog F</v>
          </cell>
          <cell r="AH635" t="str">
            <v>TFYH</v>
          </cell>
          <cell r="AI635">
            <v>24</v>
          </cell>
          <cell r="AJ635" t="str">
            <v>Elog F</v>
          </cell>
          <cell r="AK635"/>
          <cell r="AL635"/>
          <cell r="AM635"/>
          <cell r="AN635" t="str">
            <v>TFYH</v>
          </cell>
          <cell r="AO635">
            <v>0</v>
          </cell>
          <cell r="AP635">
            <v>1</v>
          </cell>
          <cell r="AQ635">
            <v>4</v>
          </cell>
          <cell r="AR635">
            <v>18</v>
          </cell>
          <cell r="AS635">
            <v>0</v>
          </cell>
          <cell r="AT635">
            <v>28</v>
          </cell>
          <cell r="AU635">
            <v>0</v>
          </cell>
          <cell r="AV635">
            <v>24</v>
          </cell>
          <cell r="AW635">
            <v>0.6</v>
          </cell>
          <cell r="AX635">
            <v>0.4</v>
          </cell>
          <cell r="AY635">
            <v>0.1</v>
          </cell>
          <cell r="AZ635" t="str">
            <v>YES</v>
          </cell>
          <cell r="BA635">
            <v>5</v>
          </cell>
          <cell r="BB635">
            <v>12</v>
          </cell>
          <cell r="BC635">
            <v>2</v>
          </cell>
          <cell r="BD635">
            <v>3</v>
          </cell>
          <cell r="BE635">
            <v>3</v>
          </cell>
        </row>
        <row r="636">
          <cell r="A636" t="str">
            <v>552685780800006213</v>
          </cell>
          <cell r="B636">
            <v>552685780</v>
          </cell>
          <cell r="C636" t="str">
            <v>PISTAO MOTOR COMPLETO - CL.A</v>
          </cell>
          <cell r="D636" t="str">
            <v>FIRE/GSE</v>
          </cell>
          <cell r="E636">
            <v>4</v>
          </cell>
          <cell r="F636" t="str">
            <v>NO</v>
          </cell>
          <cell r="G636">
            <v>0.17899999999999999</v>
          </cell>
          <cell r="H636" t="str">
            <v>Part Dump</v>
          </cell>
          <cell r="I636" t="str">
            <v>Galpão 9</v>
          </cell>
          <cell r="J636">
            <v>0</v>
          </cell>
          <cell r="K636" t="str">
            <v>ATIVO</v>
          </cell>
          <cell r="L636"/>
          <cell r="M636" t="str">
            <v>Capital Circulante</v>
          </cell>
          <cell r="N636" t="str">
            <v>Sourcing</v>
          </cell>
          <cell r="O636">
            <v>51620</v>
          </cell>
          <cell r="P636">
            <v>800006213</v>
          </cell>
          <cell r="Q636" t="str">
            <v>MAHLE PISTOES</v>
          </cell>
          <cell r="R636" t="str">
            <v>Mogi-guacu</v>
          </cell>
          <cell r="S636" t="str">
            <v>SP</v>
          </cell>
          <cell r="T636" t="str">
            <v>Brasil</v>
          </cell>
          <cell r="U636">
            <v>1</v>
          </cell>
          <cell r="V636" t="str">
            <v>MAHLE PISTOES-Mogi-guacu--SP-FCA-FIRE/GSE</v>
          </cell>
          <cell r="W636" t="str">
            <v>SP</v>
          </cell>
          <cell r="X636" t="str">
            <v>Brazil</v>
          </cell>
          <cell r="Y636" t="str">
            <v>Supplier from GEMAP</v>
          </cell>
          <cell r="Z636" t="str">
            <v>World Sourced Parts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 t="str">
            <v/>
          </cell>
          <cell r="AG636" t="str">
            <v>Elog F</v>
          </cell>
          <cell r="AH636" t="str">
            <v>TFYH</v>
          </cell>
          <cell r="AI636">
            <v>24</v>
          </cell>
          <cell r="AJ636" t="str">
            <v>Elog F</v>
          </cell>
          <cell r="AK636"/>
          <cell r="AL636"/>
          <cell r="AM636"/>
          <cell r="AN636" t="str">
            <v>TFYH</v>
          </cell>
          <cell r="AO636">
            <v>0</v>
          </cell>
          <cell r="AP636">
            <v>1</v>
          </cell>
          <cell r="AQ636">
            <v>4</v>
          </cell>
          <cell r="AR636">
            <v>18</v>
          </cell>
          <cell r="AS636">
            <v>0</v>
          </cell>
          <cell r="AT636">
            <v>28</v>
          </cell>
          <cell r="AU636">
            <v>0</v>
          </cell>
          <cell r="AV636">
            <v>24</v>
          </cell>
          <cell r="AW636">
            <v>0.6</v>
          </cell>
          <cell r="AX636">
            <v>0.4</v>
          </cell>
          <cell r="AY636">
            <v>0.1</v>
          </cell>
          <cell r="AZ636" t="str">
            <v>YES</v>
          </cell>
          <cell r="BA636">
            <v>5</v>
          </cell>
          <cell r="BB636">
            <v>12</v>
          </cell>
          <cell r="BC636">
            <v>2</v>
          </cell>
          <cell r="BD636">
            <v>3</v>
          </cell>
          <cell r="BE636">
            <v>3</v>
          </cell>
        </row>
        <row r="637">
          <cell r="A637" t="str">
            <v>552718660800006213</v>
          </cell>
          <cell r="B637">
            <v>552718660</v>
          </cell>
          <cell r="C637" t="str">
            <v>PISTAO MOTOR COMPLETO - CL.A</v>
          </cell>
          <cell r="D637" t="str">
            <v>FIRE/GSE</v>
          </cell>
          <cell r="E637">
            <v>4.0000000000000009</v>
          </cell>
          <cell r="F637" t="str">
            <v>NO</v>
          </cell>
          <cell r="G637">
            <v>0.19600000000000001</v>
          </cell>
          <cell r="H637" t="str">
            <v>Part Dump</v>
          </cell>
          <cell r="I637" t="str">
            <v>Galpão 9</v>
          </cell>
          <cell r="J637">
            <v>0</v>
          </cell>
          <cell r="K637" t="str">
            <v>ATIVO</v>
          </cell>
          <cell r="L637"/>
          <cell r="M637" t="str">
            <v>Capital Circulante</v>
          </cell>
          <cell r="N637" t="str">
            <v>Sourcing</v>
          </cell>
          <cell r="O637">
            <v>51620</v>
          </cell>
          <cell r="P637">
            <v>800006213</v>
          </cell>
          <cell r="Q637" t="str">
            <v>MAHLE PISTOES</v>
          </cell>
          <cell r="R637" t="str">
            <v>Mogi-guacu</v>
          </cell>
          <cell r="S637" t="str">
            <v>SP</v>
          </cell>
          <cell r="T637" t="str">
            <v>Brasil</v>
          </cell>
          <cell r="U637">
            <v>1</v>
          </cell>
          <cell r="V637" t="str">
            <v>MAHLE PISTOES-Mogi-guacu--SP-FCA-FIRE/GSE</v>
          </cell>
          <cell r="W637" t="str">
            <v>SP</v>
          </cell>
          <cell r="X637" t="str">
            <v>Brazil</v>
          </cell>
          <cell r="Y637" t="str">
            <v>Supplier from GEMAP</v>
          </cell>
          <cell r="Z637" t="str">
            <v>World Sourced Parts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 t="str">
            <v/>
          </cell>
          <cell r="AG637" t="str">
            <v>Elog F</v>
          </cell>
          <cell r="AH637" t="str">
            <v>TFYH</v>
          </cell>
          <cell r="AI637">
            <v>24</v>
          </cell>
          <cell r="AJ637" t="str">
            <v>Elog F</v>
          </cell>
          <cell r="AK637"/>
          <cell r="AL637"/>
          <cell r="AM637"/>
          <cell r="AN637" t="str">
            <v>TFYH</v>
          </cell>
          <cell r="AO637">
            <v>0</v>
          </cell>
          <cell r="AP637">
            <v>1</v>
          </cell>
          <cell r="AQ637">
            <v>4</v>
          </cell>
          <cell r="AR637">
            <v>18</v>
          </cell>
          <cell r="AS637">
            <v>0</v>
          </cell>
          <cell r="AT637">
            <v>28</v>
          </cell>
          <cell r="AU637">
            <v>0</v>
          </cell>
          <cell r="AV637">
            <v>24</v>
          </cell>
          <cell r="AW637">
            <v>0.6</v>
          </cell>
          <cell r="AX637">
            <v>0.4</v>
          </cell>
          <cell r="AY637">
            <v>0.1</v>
          </cell>
          <cell r="AZ637" t="str">
            <v>YES</v>
          </cell>
          <cell r="BA637">
            <v>5</v>
          </cell>
          <cell r="BB637">
            <v>12</v>
          </cell>
          <cell r="BC637">
            <v>2</v>
          </cell>
          <cell r="BD637">
            <v>3</v>
          </cell>
          <cell r="BE637">
            <v>3</v>
          </cell>
        </row>
        <row r="638">
          <cell r="A638" t="str">
            <v>552820620800006213</v>
          </cell>
          <cell r="B638">
            <v>552820620</v>
          </cell>
          <cell r="C638" t="str">
            <v>PISTAO MOTOR COMPLETO - CL.A</v>
          </cell>
          <cell r="D638" t="str">
            <v>FIRE/GSE</v>
          </cell>
          <cell r="E638">
            <v>4</v>
          </cell>
          <cell r="F638" t="str">
            <v>NO</v>
          </cell>
          <cell r="G638">
            <v>0.17899999999999999</v>
          </cell>
          <cell r="H638" t="str">
            <v>Part Dump</v>
          </cell>
          <cell r="I638" t="str">
            <v>Galpão 9</v>
          </cell>
          <cell r="J638">
            <v>0</v>
          </cell>
          <cell r="K638" t="str">
            <v>ATIVO</v>
          </cell>
          <cell r="L638"/>
          <cell r="M638" t="str">
            <v>Capital Circulante</v>
          </cell>
          <cell r="N638" t="str">
            <v>Sourcing</v>
          </cell>
          <cell r="O638">
            <v>51620</v>
          </cell>
          <cell r="P638">
            <v>800006213</v>
          </cell>
          <cell r="Q638" t="str">
            <v>MAHLE PISTOES</v>
          </cell>
          <cell r="R638" t="str">
            <v>Mogi-guacu</v>
          </cell>
          <cell r="S638" t="str">
            <v>SP</v>
          </cell>
          <cell r="T638" t="str">
            <v>Brasil</v>
          </cell>
          <cell r="U638">
            <v>1</v>
          </cell>
          <cell r="V638" t="str">
            <v>MAHLE PISTOES-Mogi-guacu--SP-FCA-FIRE/GSE</v>
          </cell>
          <cell r="W638" t="str">
            <v>SP</v>
          </cell>
          <cell r="X638" t="str">
            <v>Brazil</v>
          </cell>
          <cell r="Y638" t="str">
            <v>Supplier from GEMAP</v>
          </cell>
          <cell r="Z638" t="str">
            <v>World Sourced Parts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 t="str">
            <v/>
          </cell>
          <cell r="AG638" t="str">
            <v>Elog F</v>
          </cell>
          <cell r="AH638" t="str">
            <v>TFYH</v>
          </cell>
          <cell r="AI638">
            <v>24</v>
          </cell>
          <cell r="AJ638" t="str">
            <v>Elog F</v>
          </cell>
          <cell r="AK638"/>
          <cell r="AL638"/>
          <cell r="AM638"/>
          <cell r="AN638" t="str">
            <v>TFYH</v>
          </cell>
          <cell r="AO638">
            <v>0</v>
          </cell>
          <cell r="AP638">
            <v>1</v>
          </cell>
          <cell r="AQ638">
            <v>4</v>
          </cell>
          <cell r="AR638">
            <v>18</v>
          </cell>
          <cell r="AS638">
            <v>0</v>
          </cell>
          <cell r="AT638">
            <v>28</v>
          </cell>
          <cell r="AU638">
            <v>0</v>
          </cell>
          <cell r="AV638">
            <v>24</v>
          </cell>
          <cell r="AW638">
            <v>0.6</v>
          </cell>
          <cell r="AX638">
            <v>0.4</v>
          </cell>
          <cell r="AY638">
            <v>0.1</v>
          </cell>
          <cell r="AZ638" t="str">
            <v>YES</v>
          </cell>
          <cell r="BA638">
            <v>5</v>
          </cell>
          <cell r="BB638">
            <v>12</v>
          </cell>
          <cell r="BC638">
            <v>2</v>
          </cell>
          <cell r="BD638">
            <v>3</v>
          </cell>
          <cell r="BE638">
            <v>3</v>
          </cell>
        </row>
        <row r="639">
          <cell r="A639" t="str">
            <v>463411740800000063</v>
          </cell>
          <cell r="B639">
            <v>463411740</v>
          </cell>
          <cell r="C639" t="str">
            <v>PISTAO MOTOR COMPLETO - CL.B</v>
          </cell>
          <cell r="D639" t="str">
            <v>FIRE/GSE</v>
          </cell>
          <cell r="E639">
            <v>4</v>
          </cell>
          <cell r="F639" t="str">
            <v>YES</v>
          </cell>
          <cell r="G639">
            <v>0.17899999999999999</v>
          </cell>
          <cell r="H639" t="str">
            <v>Part Dump</v>
          </cell>
          <cell r="I639" t="str">
            <v>Galpão 9</v>
          </cell>
          <cell r="J639">
            <v>0</v>
          </cell>
          <cell r="K639" t="str">
            <v>INATIVO</v>
          </cell>
          <cell r="L639"/>
          <cell r="M639" t="str">
            <v>Capital Circulante</v>
          </cell>
          <cell r="N639" t="str">
            <v>INATIVO</v>
          </cell>
          <cell r="O639">
            <v>1251</v>
          </cell>
          <cell r="P639">
            <v>800000063</v>
          </cell>
          <cell r="Q639" t="str">
            <v>FIAT AUTO SPA</v>
          </cell>
          <cell r="R639" t="str">
            <v>Torino</v>
          </cell>
          <cell r="S639" t="str">
            <v>TO</v>
          </cell>
          <cell r="T639" t="str">
            <v>Italia</v>
          </cell>
          <cell r="U639">
            <v>1</v>
          </cell>
          <cell r="V639" t="str">
            <v>FIAT AUTO SPA-OUT-Italia-OUT-FIRE/GSE</v>
          </cell>
          <cell r="W639" t="str">
            <v>OUT</v>
          </cell>
          <cell r="X639" t="str">
            <v>Outside of Brazil</v>
          </cell>
          <cell r="Y639" t="str">
            <v>Supplier from GEMAP</v>
          </cell>
          <cell r="Z639" t="str">
            <v>INATIVO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 t="str">
            <v/>
          </cell>
          <cell r="AG639" t="str">
            <v>Similarity same part</v>
          </cell>
          <cell r="AH639" t="str">
            <v>TFYH</v>
          </cell>
          <cell r="AI639">
            <v>24</v>
          </cell>
          <cell r="AJ639" t="str">
            <v>Similarity same part</v>
          </cell>
          <cell r="AK639"/>
          <cell r="AL639"/>
          <cell r="AM639"/>
          <cell r="AN639" t="str">
            <v>TFYH</v>
          </cell>
          <cell r="AO639">
            <v>0</v>
          </cell>
          <cell r="AP639">
            <v>1</v>
          </cell>
          <cell r="AQ639">
            <v>4</v>
          </cell>
          <cell r="AR639">
            <v>0</v>
          </cell>
          <cell r="AS639" t="b">
            <v>0</v>
          </cell>
          <cell r="AT639">
            <v>0</v>
          </cell>
          <cell r="AU639" t="b">
            <v>0</v>
          </cell>
          <cell r="AV639">
            <v>24</v>
          </cell>
          <cell r="AW639">
            <v>0.6</v>
          </cell>
          <cell r="AX639">
            <v>0.4</v>
          </cell>
          <cell r="AY639">
            <v>0.1</v>
          </cell>
          <cell r="AZ639" t="str">
            <v>YES</v>
          </cell>
          <cell r="BA639">
            <v>5</v>
          </cell>
          <cell r="BB639">
            <v>12</v>
          </cell>
          <cell r="BC639">
            <v>2</v>
          </cell>
          <cell r="BD639">
            <v>3</v>
          </cell>
          <cell r="BE639">
            <v>3</v>
          </cell>
        </row>
        <row r="640">
          <cell r="A640" t="str">
            <v>463504760800000063</v>
          </cell>
          <cell r="B640">
            <v>463504760</v>
          </cell>
          <cell r="C640" t="str">
            <v>PISTAO MOTOR COMPLETO - CL.B</v>
          </cell>
          <cell r="D640" t="str">
            <v>FIRE/GSE</v>
          </cell>
          <cell r="E640">
            <v>3.0000000000000004</v>
          </cell>
          <cell r="F640" t="str">
            <v>NO</v>
          </cell>
          <cell r="G640">
            <v>0.17899999999999999</v>
          </cell>
          <cell r="H640" t="str">
            <v>Part Dump</v>
          </cell>
          <cell r="I640" t="str">
            <v>Galpão 9</v>
          </cell>
          <cell r="J640">
            <v>0</v>
          </cell>
          <cell r="K640" t="str">
            <v>ATIVO</v>
          </cell>
          <cell r="L640"/>
          <cell r="M640" t="str">
            <v>Capital Circulante</v>
          </cell>
          <cell r="N640" t="str">
            <v>Sourcing</v>
          </cell>
          <cell r="O640">
            <v>1251</v>
          </cell>
          <cell r="P640">
            <v>800000063</v>
          </cell>
          <cell r="Q640" t="str">
            <v>FIAT AUTO SPA</v>
          </cell>
          <cell r="R640" t="str">
            <v>Torino</v>
          </cell>
          <cell r="S640" t="str">
            <v>TO</v>
          </cell>
          <cell r="T640" t="str">
            <v>Italia</v>
          </cell>
          <cell r="U640">
            <v>1</v>
          </cell>
          <cell r="V640" t="str">
            <v>FIAT AUTO SPA-OUT-Italia-OUT-FIRE/GSE</v>
          </cell>
          <cell r="W640" t="str">
            <v>OUT</v>
          </cell>
          <cell r="X640" t="str">
            <v>Outside of Brazil</v>
          </cell>
          <cell r="Y640" t="str">
            <v>Supplier from GEMAP</v>
          </cell>
          <cell r="Z640" t="str">
            <v>World Sourced Parts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 t="str">
            <v/>
          </cell>
          <cell r="AG640">
            <v>0</v>
          </cell>
          <cell r="AH640"/>
          <cell r="AI640"/>
          <cell r="AJ640"/>
          <cell r="AK640"/>
          <cell r="AL640"/>
          <cell r="AM640"/>
          <cell r="AN640">
            <v>0</v>
          </cell>
          <cell r="AO640">
            <v>0</v>
          </cell>
          <cell r="AP640">
            <v>1</v>
          </cell>
          <cell r="AQ640">
            <v>4</v>
          </cell>
          <cell r="AR640">
            <v>0</v>
          </cell>
          <cell r="AS640" t="b">
            <v>0</v>
          </cell>
          <cell r="AT640">
            <v>0</v>
          </cell>
          <cell r="AU640" t="b">
            <v>0</v>
          </cell>
          <cell r="AV640">
            <v>0</v>
          </cell>
          <cell r="AW640">
            <v>0</v>
          </cell>
          <cell r="AX640">
            <v>0</v>
          </cell>
          <cell r="AY640">
            <v>0</v>
          </cell>
          <cell r="AZ640" t="str">
            <v>NO</v>
          </cell>
          <cell r="BA640" t="str">
            <v/>
          </cell>
          <cell r="BB640" t="str">
            <v/>
          </cell>
          <cell r="BC640">
            <v>0</v>
          </cell>
          <cell r="BD640">
            <v>0</v>
          </cell>
          <cell r="BE640">
            <v>0</v>
          </cell>
        </row>
        <row r="641">
          <cell r="A641" t="str">
            <v>463367990800007743</v>
          </cell>
          <cell r="B641">
            <v>463367990</v>
          </cell>
          <cell r="C641" t="str">
            <v>PISTAO MOTOR COMPLETO - CL.B</v>
          </cell>
          <cell r="D641" t="str">
            <v>FIRE/GSE</v>
          </cell>
          <cell r="E641">
            <v>4</v>
          </cell>
          <cell r="F641" t="str">
            <v>YES</v>
          </cell>
          <cell r="G641">
            <v>0.27700000000000002</v>
          </cell>
          <cell r="H641" t="str">
            <v>Eper</v>
          </cell>
          <cell r="I641" t="str">
            <v>Galpão 9</v>
          </cell>
          <cell r="J641">
            <v>0</v>
          </cell>
          <cell r="K641" t="str">
            <v>INATIVO</v>
          </cell>
          <cell r="L641"/>
          <cell r="M641" t="str">
            <v>Capital Circulante</v>
          </cell>
          <cell r="N641" t="str">
            <v>INATIVO</v>
          </cell>
          <cell r="O641">
            <v>1302</v>
          </cell>
          <cell r="P641">
            <v>800007743</v>
          </cell>
          <cell r="Q641" t="str">
            <v>FIAT POLAND</v>
          </cell>
          <cell r="R641" t="str">
            <v>Bielsco B</v>
          </cell>
          <cell r="S641" t="str">
            <v>43</v>
          </cell>
          <cell r="T641" t="str">
            <v>Polonia</v>
          </cell>
          <cell r="U641">
            <v>1</v>
          </cell>
          <cell r="V641" t="str">
            <v>FIAT POLAND-OUT-Polonia-OUT-FIRE/GSE</v>
          </cell>
          <cell r="W641" t="str">
            <v>OUT</v>
          </cell>
          <cell r="X641" t="str">
            <v>Outside of Brazil</v>
          </cell>
          <cell r="Y641" t="str">
            <v>Supplier from GEMAP</v>
          </cell>
          <cell r="Z641" t="str">
            <v>INATIVO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  <cell r="AF641" t="str">
            <v/>
          </cell>
          <cell r="AG641">
            <v>0</v>
          </cell>
          <cell r="AH641"/>
          <cell r="AI641"/>
          <cell r="AJ641"/>
          <cell r="AK641"/>
          <cell r="AL641"/>
          <cell r="AM641"/>
          <cell r="AN641">
            <v>0</v>
          </cell>
          <cell r="AO641">
            <v>0</v>
          </cell>
          <cell r="AP641">
            <v>1</v>
          </cell>
          <cell r="AQ641">
            <v>4</v>
          </cell>
          <cell r="AR641">
            <v>0</v>
          </cell>
          <cell r="AS641" t="b">
            <v>0</v>
          </cell>
          <cell r="AT641">
            <v>0</v>
          </cell>
          <cell r="AU641" t="b">
            <v>0</v>
          </cell>
          <cell r="AV641">
            <v>0</v>
          </cell>
          <cell r="AW641">
            <v>0</v>
          </cell>
          <cell r="AX641">
            <v>0</v>
          </cell>
          <cell r="AY641">
            <v>0</v>
          </cell>
          <cell r="AZ641" t="str">
            <v>NO</v>
          </cell>
          <cell r="BA641" t="str">
            <v/>
          </cell>
          <cell r="BB641" t="str">
            <v/>
          </cell>
          <cell r="BC641">
            <v>0</v>
          </cell>
          <cell r="BD641">
            <v>0</v>
          </cell>
          <cell r="BE641">
            <v>0</v>
          </cell>
        </row>
        <row r="642">
          <cell r="A642" t="str">
            <v>552611020800006213</v>
          </cell>
          <cell r="B642">
            <v>552611020</v>
          </cell>
          <cell r="C642" t="str">
            <v>PISTAO MOTOR COMPLETO - CL.B</v>
          </cell>
          <cell r="D642" t="str">
            <v>FIRE/GSE</v>
          </cell>
          <cell r="E642">
            <v>4</v>
          </cell>
          <cell r="F642" t="str">
            <v>NO</v>
          </cell>
          <cell r="G642">
            <v>0.19600000000000001</v>
          </cell>
          <cell r="H642" t="str">
            <v>Part Dump</v>
          </cell>
          <cell r="I642" t="str">
            <v>Galpão 9</v>
          </cell>
          <cell r="J642">
            <v>0</v>
          </cell>
          <cell r="K642" t="str">
            <v>ATIVO</v>
          </cell>
          <cell r="L642"/>
          <cell r="M642" t="str">
            <v>Capital Circulante</v>
          </cell>
          <cell r="N642" t="str">
            <v>Sourcing</v>
          </cell>
          <cell r="O642">
            <v>51620</v>
          </cell>
          <cell r="P642">
            <v>800006213</v>
          </cell>
          <cell r="Q642" t="str">
            <v>MAHLE PISTOES</v>
          </cell>
          <cell r="R642" t="str">
            <v>Mogi-guacu</v>
          </cell>
          <cell r="S642" t="str">
            <v>SP</v>
          </cell>
          <cell r="T642" t="str">
            <v>Brasil</v>
          </cell>
          <cell r="U642">
            <v>1</v>
          </cell>
          <cell r="V642" t="str">
            <v>MAHLE PISTOES-Mogi-guacu--SP-FCA-FIRE/GSE</v>
          </cell>
          <cell r="W642" t="str">
            <v>SP</v>
          </cell>
          <cell r="X642" t="str">
            <v>Brazil</v>
          </cell>
          <cell r="Y642" t="str">
            <v>Supplier from GEMAP</v>
          </cell>
          <cell r="Z642" t="str">
            <v>World Sourced Parts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 t="str">
            <v/>
          </cell>
          <cell r="AG642" t="str">
            <v>Elog F</v>
          </cell>
          <cell r="AH642" t="str">
            <v>TFYH</v>
          </cell>
          <cell r="AI642">
            <v>24</v>
          </cell>
          <cell r="AJ642" t="str">
            <v>Elog F</v>
          </cell>
          <cell r="AK642"/>
          <cell r="AL642"/>
          <cell r="AM642"/>
          <cell r="AN642" t="str">
            <v>TFYH</v>
          </cell>
          <cell r="AO642">
            <v>0</v>
          </cell>
          <cell r="AP642">
            <v>1</v>
          </cell>
          <cell r="AQ642">
            <v>4</v>
          </cell>
          <cell r="AR642">
            <v>18</v>
          </cell>
          <cell r="AS642">
            <v>0</v>
          </cell>
          <cell r="AT642">
            <v>28</v>
          </cell>
          <cell r="AU642">
            <v>0</v>
          </cell>
          <cell r="AV642">
            <v>24</v>
          </cell>
          <cell r="AW642">
            <v>0.6</v>
          </cell>
          <cell r="AX642">
            <v>0.4</v>
          </cell>
          <cell r="AY642">
            <v>0.1</v>
          </cell>
          <cell r="AZ642" t="str">
            <v>YES</v>
          </cell>
          <cell r="BA642">
            <v>5</v>
          </cell>
          <cell r="BB642">
            <v>12</v>
          </cell>
          <cell r="BC642">
            <v>2</v>
          </cell>
          <cell r="BD642">
            <v>3</v>
          </cell>
          <cell r="BE642">
            <v>3</v>
          </cell>
        </row>
        <row r="643">
          <cell r="A643" t="str">
            <v>552670830800006213</v>
          </cell>
          <cell r="B643">
            <v>552670830</v>
          </cell>
          <cell r="C643" t="str">
            <v>PISTAO MOTOR COMPLETO - CL.B</v>
          </cell>
          <cell r="D643" t="str">
            <v>FIRE/GSE</v>
          </cell>
          <cell r="E643">
            <v>4</v>
          </cell>
          <cell r="F643" t="str">
            <v>NO</v>
          </cell>
          <cell r="G643">
            <v>0.19600000000000001</v>
          </cell>
          <cell r="H643" t="str">
            <v>Part Dump</v>
          </cell>
          <cell r="I643" t="str">
            <v>Galpão 9</v>
          </cell>
          <cell r="J643">
            <v>0</v>
          </cell>
          <cell r="K643" t="str">
            <v>ATIVO</v>
          </cell>
          <cell r="L643"/>
          <cell r="M643" t="str">
            <v>Capital Circulante</v>
          </cell>
          <cell r="N643" t="str">
            <v>Sourcing</v>
          </cell>
          <cell r="O643">
            <v>51620</v>
          </cell>
          <cell r="P643">
            <v>800006213</v>
          </cell>
          <cell r="Q643" t="str">
            <v>MAHLE PISTOES</v>
          </cell>
          <cell r="R643" t="str">
            <v>Mogi-guacu</v>
          </cell>
          <cell r="S643" t="str">
            <v>SP</v>
          </cell>
          <cell r="T643" t="str">
            <v>Brasil</v>
          </cell>
          <cell r="U643">
            <v>1</v>
          </cell>
          <cell r="V643" t="str">
            <v>MAHLE PISTOES-Mogi-guacu--SP-FCA-FIRE/GSE</v>
          </cell>
          <cell r="W643" t="str">
            <v>SP</v>
          </cell>
          <cell r="X643" t="str">
            <v>Brazil</v>
          </cell>
          <cell r="Y643" t="str">
            <v>Supplier from GEMAP</v>
          </cell>
          <cell r="Z643" t="str">
            <v>World Sourced Parts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 t="str">
            <v/>
          </cell>
          <cell r="AG643" t="str">
            <v>Elog F</v>
          </cell>
          <cell r="AH643" t="str">
            <v>TFYH</v>
          </cell>
          <cell r="AI643">
            <v>24</v>
          </cell>
          <cell r="AJ643" t="str">
            <v>Elog F</v>
          </cell>
          <cell r="AK643"/>
          <cell r="AL643"/>
          <cell r="AM643"/>
          <cell r="AN643" t="str">
            <v>TFYH</v>
          </cell>
          <cell r="AO643">
            <v>0</v>
          </cell>
          <cell r="AP643">
            <v>1</v>
          </cell>
          <cell r="AQ643">
            <v>4</v>
          </cell>
          <cell r="AR643">
            <v>18</v>
          </cell>
          <cell r="AS643">
            <v>0</v>
          </cell>
          <cell r="AT643">
            <v>28</v>
          </cell>
          <cell r="AU643">
            <v>0</v>
          </cell>
          <cell r="AV643">
            <v>24</v>
          </cell>
          <cell r="AW643">
            <v>0.6</v>
          </cell>
          <cell r="AX643">
            <v>0.4</v>
          </cell>
          <cell r="AY643">
            <v>0.1</v>
          </cell>
          <cell r="AZ643" t="str">
            <v>YES</v>
          </cell>
          <cell r="BA643">
            <v>5</v>
          </cell>
          <cell r="BB643">
            <v>12</v>
          </cell>
          <cell r="BC643">
            <v>2</v>
          </cell>
          <cell r="BD643">
            <v>3</v>
          </cell>
          <cell r="BE643">
            <v>3</v>
          </cell>
        </row>
        <row r="644">
          <cell r="A644" t="str">
            <v>552685800800006213</v>
          </cell>
          <cell r="B644">
            <v>552685800</v>
          </cell>
          <cell r="C644" t="str">
            <v>PISTAO MOTOR COMPLETO - CL.B</v>
          </cell>
          <cell r="D644" t="str">
            <v>FIRE/GSE</v>
          </cell>
          <cell r="E644">
            <v>4</v>
          </cell>
          <cell r="F644" t="str">
            <v>NO</v>
          </cell>
          <cell r="G644">
            <v>0.17899999999999999</v>
          </cell>
          <cell r="H644" t="str">
            <v>Part Dump</v>
          </cell>
          <cell r="I644" t="str">
            <v>Galpão 9</v>
          </cell>
          <cell r="J644">
            <v>5760</v>
          </cell>
          <cell r="K644" t="str">
            <v>ATIVO</v>
          </cell>
          <cell r="L644"/>
          <cell r="M644" t="str">
            <v>Capital Circulante</v>
          </cell>
          <cell r="N644" t="str">
            <v>Sourcing</v>
          </cell>
          <cell r="O644">
            <v>51620</v>
          </cell>
          <cell r="P644">
            <v>800006213</v>
          </cell>
          <cell r="Q644" t="str">
            <v>MAHLE PISTOES</v>
          </cell>
          <cell r="R644" t="str">
            <v>Mogi-guacu</v>
          </cell>
          <cell r="S644" t="str">
            <v>SP</v>
          </cell>
          <cell r="T644" t="str">
            <v>Brasil</v>
          </cell>
          <cell r="U644">
            <v>1</v>
          </cell>
          <cell r="V644" t="str">
            <v>MAHLE PISTOES-Mogi-guacu--SP-FCA-FIRE/GSE</v>
          </cell>
          <cell r="W644" t="str">
            <v>SP</v>
          </cell>
          <cell r="X644" t="str">
            <v>Brazil</v>
          </cell>
          <cell r="Y644" t="str">
            <v>Supplier from GEMAP</v>
          </cell>
          <cell r="Z644" t="str">
            <v>World Sourced Parts</v>
          </cell>
          <cell r="AA644">
            <v>6.48</v>
          </cell>
          <cell r="AB644">
            <v>6.48</v>
          </cell>
          <cell r="AC644">
            <v>48</v>
          </cell>
          <cell r="AD644">
            <v>0</v>
          </cell>
          <cell r="AE644">
            <v>6.4799999999999995</v>
          </cell>
          <cell r="AF644" t="str">
            <v/>
          </cell>
          <cell r="AG644" t="str">
            <v>Elog F</v>
          </cell>
          <cell r="AH644" t="str">
            <v>TFYH</v>
          </cell>
          <cell r="AI644">
            <v>24</v>
          </cell>
          <cell r="AJ644" t="str">
            <v>Elog F</v>
          </cell>
          <cell r="AK644"/>
          <cell r="AL644"/>
          <cell r="AM644"/>
          <cell r="AN644" t="str">
            <v>TFYH</v>
          </cell>
          <cell r="AO644">
            <v>48</v>
          </cell>
          <cell r="AP644">
            <v>1</v>
          </cell>
          <cell r="AQ644">
            <v>4</v>
          </cell>
          <cell r="AR644">
            <v>18</v>
          </cell>
          <cell r="AS644">
            <v>1056</v>
          </cell>
          <cell r="AT644">
            <v>28</v>
          </cell>
          <cell r="AU644">
            <v>1344</v>
          </cell>
          <cell r="AV644">
            <v>24</v>
          </cell>
          <cell r="AW644">
            <v>0.6</v>
          </cell>
          <cell r="AX644">
            <v>0.4</v>
          </cell>
          <cell r="AY644">
            <v>0.1</v>
          </cell>
          <cell r="AZ644" t="str">
            <v>YES</v>
          </cell>
          <cell r="BA644">
            <v>5</v>
          </cell>
          <cell r="BB644">
            <v>12</v>
          </cell>
          <cell r="BC644">
            <v>2</v>
          </cell>
          <cell r="BD644">
            <v>3</v>
          </cell>
          <cell r="BE644">
            <v>3</v>
          </cell>
        </row>
        <row r="645">
          <cell r="A645" t="str">
            <v>552720150800006213</v>
          </cell>
          <cell r="B645">
            <v>552720150</v>
          </cell>
          <cell r="C645" t="str">
            <v>PISTAO MOTOR COMPLETO - CL.B</v>
          </cell>
          <cell r="D645" t="str">
            <v>FIRE/GSE</v>
          </cell>
          <cell r="E645">
            <v>4</v>
          </cell>
          <cell r="F645" t="str">
            <v>NO</v>
          </cell>
          <cell r="G645">
            <v>0.19600000000000001</v>
          </cell>
          <cell r="H645" t="str">
            <v>Part Dump</v>
          </cell>
          <cell r="I645" t="str">
            <v>Galpão 9</v>
          </cell>
          <cell r="J645">
            <v>0</v>
          </cell>
          <cell r="K645" t="str">
            <v>ATIVO</v>
          </cell>
          <cell r="L645"/>
          <cell r="M645" t="str">
            <v>Capital Circulante</v>
          </cell>
          <cell r="N645" t="str">
            <v>Sourcing</v>
          </cell>
          <cell r="O645">
            <v>51620</v>
          </cell>
          <cell r="P645">
            <v>800006213</v>
          </cell>
          <cell r="Q645" t="str">
            <v>MAHLE PISTOES</v>
          </cell>
          <cell r="R645" t="str">
            <v>Mogi-guacu</v>
          </cell>
          <cell r="S645" t="str">
            <v>SP</v>
          </cell>
          <cell r="T645" t="str">
            <v>Brasil</v>
          </cell>
          <cell r="U645">
            <v>1</v>
          </cell>
          <cell r="V645" t="str">
            <v>MAHLE PISTOES-Mogi-guacu--SP-FCA-FIRE/GSE</v>
          </cell>
          <cell r="W645" t="str">
            <v>SP</v>
          </cell>
          <cell r="X645" t="str">
            <v>Brazil</v>
          </cell>
          <cell r="Y645" t="str">
            <v>Supplier from GEMAP</v>
          </cell>
          <cell r="Z645" t="str">
            <v>World Sourced Parts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 t="str">
            <v/>
          </cell>
          <cell r="AG645" t="str">
            <v>Elog F</v>
          </cell>
          <cell r="AH645" t="str">
            <v>TFYH</v>
          </cell>
          <cell r="AI645">
            <v>24</v>
          </cell>
          <cell r="AJ645" t="str">
            <v>Elog F</v>
          </cell>
          <cell r="AK645"/>
          <cell r="AL645"/>
          <cell r="AM645"/>
          <cell r="AN645" t="str">
            <v>TFYH</v>
          </cell>
          <cell r="AO645">
            <v>0</v>
          </cell>
          <cell r="AP645">
            <v>1</v>
          </cell>
          <cell r="AQ645">
            <v>4</v>
          </cell>
          <cell r="AR645">
            <v>18</v>
          </cell>
          <cell r="AS645">
            <v>0</v>
          </cell>
          <cell r="AT645">
            <v>28</v>
          </cell>
          <cell r="AU645">
            <v>0</v>
          </cell>
          <cell r="AV645">
            <v>24</v>
          </cell>
          <cell r="AW645">
            <v>0.6</v>
          </cell>
          <cell r="AX645">
            <v>0.4</v>
          </cell>
          <cell r="AY645">
            <v>0.1</v>
          </cell>
          <cell r="AZ645" t="str">
            <v>YES</v>
          </cell>
          <cell r="BA645">
            <v>5</v>
          </cell>
          <cell r="BB645">
            <v>12</v>
          </cell>
          <cell r="BC645">
            <v>2</v>
          </cell>
          <cell r="BD645">
            <v>3</v>
          </cell>
          <cell r="BE645">
            <v>3</v>
          </cell>
        </row>
        <row r="646">
          <cell r="A646" t="str">
            <v>552820640800006213</v>
          </cell>
          <cell r="B646">
            <v>552820640</v>
          </cell>
          <cell r="C646" t="str">
            <v>PISTAO MOTOR COMPLETO - CL.B</v>
          </cell>
          <cell r="D646" t="str">
            <v>FIRE/GSE</v>
          </cell>
          <cell r="E646">
            <v>4</v>
          </cell>
          <cell r="F646" t="str">
            <v>NO</v>
          </cell>
          <cell r="G646">
            <v>0.17899999999999999</v>
          </cell>
          <cell r="H646" t="str">
            <v>Part Dump</v>
          </cell>
          <cell r="I646" t="str">
            <v>Galpão 9</v>
          </cell>
          <cell r="J646">
            <v>0</v>
          </cell>
          <cell r="K646" t="str">
            <v>ATIVO</v>
          </cell>
          <cell r="L646"/>
          <cell r="M646" t="str">
            <v>Capital Circulante</v>
          </cell>
          <cell r="N646" t="str">
            <v>Sourcing</v>
          </cell>
          <cell r="O646">
            <v>51620</v>
          </cell>
          <cell r="P646">
            <v>800006213</v>
          </cell>
          <cell r="Q646" t="str">
            <v>MAHLE PISTOES</v>
          </cell>
          <cell r="R646" t="str">
            <v>Mogi-guacu</v>
          </cell>
          <cell r="S646" t="str">
            <v>SP</v>
          </cell>
          <cell r="T646" t="str">
            <v>Brasil</v>
          </cell>
          <cell r="U646">
            <v>1</v>
          </cell>
          <cell r="V646" t="str">
            <v>MAHLE PISTOES-Mogi-guacu--SP-FCA-FIRE/GSE</v>
          </cell>
          <cell r="W646" t="str">
            <v>SP</v>
          </cell>
          <cell r="X646" t="str">
            <v>Brazil</v>
          </cell>
          <cell r="Y646" t="str">
            <v>Supplier from GEMAP</v>
          </cell>
          <cell r="Z646" t="str">
            <v>World Sourced Parts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 t="str">
            <v/>
          </cell>
          <cell r="AG646" t="str">
            <v>Elog F</v>
          </cell>
          <cell r="AH646" t="str">
            <v>TFYH</v>
          </cell>
          <cell r="AI646">
            <v>24</v>
          </cell>
          <cell r="AJ646" t="str">
            <v>Elog F</v>
          </cell>
          <cell r="AK646"/>
          <cell r="AL646"/>
          <cell r="AM646"/>
          <cell r="AN646" t="str">
            <v>TFYH</v>
          </cell>
          <cell r="AO646">
            <v>0</v>
          </cell>
          <cell r="AP646">
            <v>1</v>
          </cell>
          <cell r="AQ646">
            <v>4</v>
          </cell>
          <cell r="AR646">
            <v>18</v>
          </cell>
          <cell r="AS646">
            <v>0</v>
          </cell>
          <cell r="AT646">
            <v>28</v>
          </cell>
          <cell r="AU646">
            <v>0</v>
          </cell>
          <cell r="AV646">
            <v>24</v>
          </cell>
          <cell r="AW646">
            <v>0.6</v>
          </cell>
          <cell r="AX646">
            <v>0.4</v>
          </cell>
          <cell r="AY646">
            <v>0.1</v>
          </cell>
          <cell r="AZ646" t="str">
            <v>YES</v>
          </cell>
          <cell r="BA646">
            <v>5</v>
          </cell>
          <cell r="BB646">
            <v>12</v>
          </cell>
          <cell r="BC646">
            <v>2</v>
          </cell>
          <cell r="BD646">
            <v>3</v>
          </cell>
          <cell r="BE646">
            <v>3</v>
          </cell>
        </row>
        <row r="647">
          <cell r="A647" t="str">
            <v>463411760800000063</v>
          </cell>
          <cell r="B647">
            <v>463411760</v>
          </cell>
          <cell r="C647" t="str">
            <v>PISTAO MOTOR COMPLETO - CL.C</v>
          </cell>
          <cell r="D647" t="str">
            <v>FIRE/GSE</v>
          </cell>
          <cell r="E647">
            <v>3</v>
          </cell>
          <cell r="F647" t="str">
            <v>NO</v>
          </cell>
          <cell r="G647">
            <v>0.246</v>
          </cell>
          <cell r="H647" t="str">
            <v>Eper</v>
          </cell>
          <cell r="I647" t="str">
            <v>Galpão 9</v>
          </cell>
          <cell r="J647">
            <v>0</v>
          </cell>
          <cell r="K647" t="str">
            <v>ATIVO</v>
          </cell>
          <cell r="L647"/>
          <cell r="M647" t="str">
            <v>Capital Circulante</v>
          </cell>
          <cell r="N647" t="str">
            <v>Sourcing</v>
          </cell>
          <cell r="O647">
            <v>1251</v>
          </cell>
          <cell r="P647">
            <v>800000063</v>
          </cell>
          <cell r="Q647" t="str">
            <v>FIAT AUTO SPA</v>
          </cell>
          <cell r="R647" t="str">
            <v>Torino</v>
          </cell>
          <cell r="S647" t="str">
            <v>TO</v>
          </cell>
          <cell r="T647" t="str">
            <v>Italia</v>
          </cell>
          <cell r="U647">
            <v>1</v>
          </cell>
          <cell r="V647" t="str">
            <v>FIAT AUTO SPA-OUT-Italia-OUT-FIRE/GSE</v>
          </cell>
          <cell r="W647" t="str">
            <v>OUT</v>
          </cell>
          <cell r="X647" t="str">
            <v>Outside of Brazil</v>
          </cell>
          <cell r="Y647" t="str">
            <v>Supplier from GEMAP</v>
          </cell>
          <cell r="Z647" t="str">
            <v>World Sourced Parts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 t="str">
            <v/>
          </cell>
          <cell r="AG647" t="str">
            <v>Similarity same part</v>
          </cell>
          <cell r="AH647" t="str">
            <v>TFYH</v>
          </cell>
          <cell r="AI647">
            <v>24</v>
          </cell>
          <cell r="AJ647" t="str">
            <v>Similarity same part</v>
          </cell>
          <cell r="AK647"/>
          <cell r="AL647"/>
          <cell r="AM647"/>
          <cell r="AN647" t="str">
            <v>TFYH</v>
          </cell>
          <cell r="AO647">
            <v>0</v>
          </cell>
          <cell r="AP647">
            <v>1</v>
          </cell>
          <cell r="AQ647">
            <v>4</v>
          </cell>
          <cell r="AR647">
            <v>0</v>
          </cell>
          <cell r="AS647" t="b">
            <v>0</v>
          </cell>
          <cell r="AT647">
            <v>0</v>
          </cell>
          <cell r="AU647" t="b">
            <v>0</v>
          </cell>
          <cell r="AV647">
            <v>24</v>
          </cell>
          <cell r="AW647">
            <v>0.6</v>
          </cell>
          <cell r="AX647">
            <v>0.4</v>
          </cell>
          <cell r="AY647">
            <v>0.1</v>
          </cell>
          <cell r="AZ647" t="str">
            <v>YES</v>
          </cell>
          <cell r="BA647">
            <v>5</v>
          </cell>
          <cell r="BB647">
            <v>12</v>
          </cell>
          <cell r="BC647">
            <v>2</v>
          </cell>
          <cell r="BD647">
            <v>3</v>
          </cell>
          <cell r="BE647">
            <v>3</v>
          </cell>
        </row>
        <row r="648">
          <cell r="A648" t="str">
            <v>463504780800000063</v>
          </cell>
          <cell r="B648">
            <v>463504780</v>
          </cell>
          <cell r="C648" t="str">
            <v>PISTAO MOTOR COMPLETO - CL.C</v>
          </cell>
          <cell r="D648" t="str">
            <v>FIRE/GSE</v>
          </cell>
          <cell r="E648">
            <v>3</v>
          </cell>
          <cell r="F648" t="str">
            <v>NO</v>
          </cell>
          <cell r="G648">
            <v>0.246</v>
          </cell>
          <cell r="H648" t="str">
            <v>Eper</v>
          </cell>
          <cell r="I648" t="str">
            <v>Galpão 9</v>
          </cell>
          <cell r="J648">
            <v>0</v>
          </cell>
          <cell r="K648" t="str">
            <v>INATIVO</v>
          </cell>
          <cell r="L648"/>
          <cell r="M648" t="str">
            <v>Capital Circulante</v>
          </cell>
          <cell r="N648" t="str">
            <v>INATIVO</v>
          </cell>
          <cell r="O648">
            <v>1251</v>
          </cell>
          <cell r="P648">
            <v>800000063</v>
          </cell>
          <cell r="Q648" t="str">
            <v>FIAT AUTO SPA</v>
          </cell>
          <cell r="R648" t="str">
            <v>Torino</v>
          </cell>
          <cell r="S648" t="str">
            <v>TO</v>
          </cell>
          <cell r="T648" t="str">
            <v>Italia</v>
          </cell>
          <cell r="U648">
            <v>1</v>
          </cell>
          <cell r="V648" t="str">
            <v>FIAT AUTO SPA-OUT-Italia-OUT-FIRE/GSE</v>
          </cell>
          <cell r="W648" t="str">
            <v>OUT</v>
          </cell>
          <cell r="X648" t="str">
            <v>Outside of Brazil</v>
          </cell>
          <cell r="Y648" t="str">
            <v>Supplier from GEMAP</v>
          </cell>
          <cell r="Z648" t="str">
            <v>INATIVO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 t="str">
            <v/>
          </cell>
          <cell r="AG648">
            <v>0</v>
          </cell>
          <cell r="AH648"/>
          <cell r="AI648"/>
          <cell r="AJ648"/>
          <cell r="AK648"/>
          <cell r="AL648"/>
          <cell r="AM648"/>
          <cell r="AN648">
            <v>0</v>
          </cell>
          <cell r="AO648">
            <v>0</v>
          </cell>
          <cell r="AP648">
            <v>1</v>
          </cell>
          <cell r="AQ648">
            <v>4</v>
          </cell>
          <cell r="AR648">
            <v>0</v>
          </cell>
          <cell r="AS648" t="b">
            <v>0</v>
          </cell>
          <cell r="AT648">
            <v>0</v>
          </cell>
          <cell r="AU648" t="b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 t="str">
            <v>NO</v>
          </cell>
          <cell r="BA648" t="str">
            <v/>
          </cell>
          <cell r="BB648" t="str">
            <v/>
          </cell>
          <cell r="BC648">
            <v>0</v>
          </cell>
          <cell r="BD648">
            <v>0</v>
          </cell>
          <cell r="BE648">
            <v>0</v>
          </cell>
        </row>
        <row r="649">
          <cell r="A649" t="str">
            <v>552611060800006213</v>
          </cell>
          <cell r="B649">
            <v>552611060</v>
          </cell>
          <cell r="C649" t="str">
            <v>PISTAO MOTOR COMPLETO - CL.C</v>
          </cell>
          <cell r="D649" t="str">
            <v>FIRE/GSE</v>
          </cell>
          <cell r="E649">
            <v>4</v>
          </cell>
          <cell r="F649" t="str">
            <v>NO</v>
          </cell>
          <cell r="G649">
            <v>0.26400000000000001</v>
          </cell>
          <cell r="H649" t="str">
            <v>Eper</v>
          </cell>
          <cell r="I649" t="str">
            <v>Galpão 9</v>
          </cell>
          <cell r="J649">
            <v>0</v>
          </cell>
          <cell r="K649" t="str">
            <v>ATIVO</v>
          </cell>
          <cell r="L649"/>
          <cell r="M649" t="str">
            <v>Capital Circulante</v>
          </cell>
          <cell r="N649" t="str">
            <v>Sourcing</v>
          </cell>
          <cell r="O649">
            <v>51620</v>
          </cell>
          <cell r="P649">
            <v>800006213</v>
          </cell>
          <cell r="Q649" t="str">
            <v>MAHLE PISTOES</v>
          </cell>
          <cell r="R649" t="str">
            <v>Mogi-guacu</v>
          </cell>
          <cell r="S649" t="str">
            <v>SP</v>
          </cell>
          <cell r="T649" t="str">
            <v>Brasil</v>
          </cell>
          <cell r="U649">
            <v>1</v>
          </cell>
          <cell r="V649" t="str">
            <v>MAHLE PISTOES-Mogi-guacu--SP-FCA-FIRE/GSE</v>
          </cell>
          <cell r="W649" t="str">
            <v>SP</v>
          </cell>
          <cell r="X649" t="str">
            <v>Brazil</v>
          </cell>
          <cell r="Y649" t="str">
            <v>Supplier from GEMAP</v>
          </cell>
          <cell r="Z649" t="str">
            <v>World Sourced Parts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 t="str">
            <v/>
          </cell>
          <cell r="AG649" t="str">
            <v>Elog F</v>
          </cell>
          <cell r="AH649" t="str">
            <v>TFYH</v>
          </cell>
          <cell r="AI649">
            <v>24</v>
          </cell>
          <cell r="AJ649" t="str">
            <v>Elog F</v>
          </cell>
          <cell r="AK649"/>
          <cell r="AL649"/>
          <cell r="AM649"/>
          <cell r="AN649" t="str">
            <v>TFYH</v>
          </cell>
          <cell r="AO649">
            <v>0</v>
          </cell>
          <cell r="AP649">
            <v>1</v>
          </cell>
          <cell r="AQ649">
            <v>4</v>
          </cell>
          <cell r="AR649">
            <v>18</v>
          </cell>
          <cell r="AS649">
            <v>0</v>
          </cell>
          <cell r="AT649">
            <v>28</v>
          </cell>
          <cell r="AU649">
            <v>0</v>
          </cell>
          <cell r="AV649">
            <v>24</v>
          </cell>
          <cell r="AW649">
            <v>0.6</v>
          </cell>
          <cell r="AX649">
            <v>0.4</v>
          </cell>
          <cell r="AY649">
            <v>0.1</v>
          </cell>
          <cell r="AZ649" t="str">
            <v>YES</v>
          </cell>
          <cell r="BA649">
            <v>5</v>
          </cell>
          <cell r="BB649">
            <v>12</v>
          </cell>
          <cell r="BC649">
            <v>2</v>
          </cell>
          <cell r="BD649">
            <v>3</v>
          </cell>
          <cell r="BE649">
            <v>3</v>
          </cell>
        </row>
        <row r="650">
          <cell r="A650" t="str">
            <v>552670850800006213</v>
          </cell>
          <cell r="B650">
            <v>552670850</v>
          </cell>
          <cell r="C650" t="str">
            <v>PISTAO MOTOR COMPLETO - CL.C</v>
          </cell>
          <cell r="D650" t="str">
            <v>FIRE/GSE</v>
          </cell>
          <cell r="E650">
            <v>4</v>
          </cell>
          <cell r="F650" t="str">
            <v>NO</v>
          </cell>
          <cell r="G650">
            <v>0.19600000000000001</v>
          </cell>
          <cell r="H650" t="str">
            <v>Part Dump</v>
          </cell>
          <cell r="I650" t="str">
            <v>Galpão 9</v>
          </cell>
          <cell r="J650">
            <v>0</v>
          </cell>
          <cell r="K650" t="str">
            <v>ATIVO</v>
          </cell>
          <cell r="L650"/>
          <cell r="M650" t="str">
            <v>Capital Circulante</v>
          </cell>
          <cell r="N650" t="str">
            <v>Sourcing</v>
          </cell>
          <cell r="O650">
            <v>51620</v>
          </cell>
          <cell r="P650">
            <v>800006213</v>
          </cell>
          <cell r="Q650" t="str">
            <v>MAHLE PISTOES</v>
          </cell>
          <cell r="R650" t="str">
            <v>Mogi-guacu</v>
          </cell>
          <cell r="S650" t="str">
            <v>SP</v>
          </cell>
          <cell r="T650" t="str">
            <v>Brasil</v>
          </cell>
          <cell r="U650">
            <v>1</v>
          </cell>
          <cell r="V650" t="str">
            <v>MAHLE PISTOES-Mogi-guacu--SP-FCA-FIRE/GSE</v>
          </cell>
          <cell r="W650" t="str">
            <v>SP</v>
          </cell>
          <cell r="X650" t="str">
            <v>Brazil</v>
          </cell>
          <cell r="Y650" t="str">
            <v>Supplier from GEMAP</v>
          </cell>
          <cell r="Z650" t="str">
            <v>World Sourced Parts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AF650" t="str">
            <v/>
          </cell>
          <cell r="AG650" t="str">
            <v>Elog F</v>
          </cell>
          <cell r="AH650" t="str">
            <v>TFYH</v>
          </cell>
          <cell r="AI650">
            <v>24</v>
          </cell>
          <cell r="AJ650" t="str">
            <v>Elog F</v>
          </cell>
          <cell r="AK650"/>
          <cell r="AL650"/>
          <cell r="AM650"/>
          <cell r="AN650" t="str">
            <v>TFYH</v>
          </cell>
          <cell r="AO650">
            <v>0</v>
          </cell>
          <cell r="AP650">
            <v>1</v>
          </cell>
          <cell r="AQ650">
            <v>4</v>
          </cell>
          <cell r="AR650">
            <v>18</v>
          </cell>
          <cell r="AS650">
            <v>0</v>
          </cell>
          <cell r="AT650">
            <v>28</v>
          </cell>
          <cell r="AU650">
            <v>0</v>
          </cell>
          <cell r="AV650">
            <v>24</v>
          </cell>
          <cell r="AW650">
            <v>0.6</v>
          </cell>
          <cell r="AX650">
            <v>0.4</v>
          </cell>
          <cell r="AY650">
            <v>0.1</v>
          </cell>
          <cell r="AZ650" t="str">
            <v>YES</v>
          </cell>
          <cell r="BA650">
            <v>5</v>
          </cell>
          <cell r="BB650">
            <v>12</v>
          </cell>
          <cell r="BC650">
            <v>2</v>
          </cell>
          <cell r="BD650">
            <v>3</v>
          </cell>
          <cell r="BE650">
            <v>3</v>
          </cell>
        </row>
        <row r="651">
          <cell r="A651" t="str">
            <v>552685820800006213</v>
          </cell>
          <cell r="B651">
            <v>552685820</v>
          </cell>
          <cell r="C651" t="str">
            <v>PISTAO MOTOR COMPLETO - CL.C</v>
          </cell>
          <cell r="D651" t="str">
            <v>FIRE/GSE</v>
          </cell>
          <cell r="E651">
            <v>4</v>
          </cell>
          <cell r="F651" t="str">
            <v>NO</v>
          </cell>
          <cell r="G651">
            <v>0.17899999999999999</v>
          </cell>
          <cell r="H651" t="str">
            <v>Part Dump</v>
          </cell>
          <cell r="I651" t="str">
            <v>Galpão 9</v>
          </cell>
          <cell r="J651">
            <v>0</v>
          </cell>
          <cell r="K651" t="str">
            <v>ATIVO</v>
          </cell>
          <cell r="L651"/>
          <cell r="M651" t="str">
            <v>Capital Circulante</v>
          </cell>
          <cell r="N651" t="str">
            <v>Sourcing</v>
          </cell>
          <cell r="O651">
            <v>51620</v>
          </cell>
          <cell r="P651">
            <v>800006213</v>
          </cell>
          <cell r="Q651" t="str">
            <v>MAHLE PISTOES</v>
          </cell>
          <cell r="R651" t="str">
            <v>Mogi-guacu</v>
          </cell>
          <cell r="S651" t="str">
            <v>SP</v>
          </cell>
          <cell r="T651" t="str">
            <v>Brasil</v>
          </cell>
          <cell r="U651">
            <v>1</v>
          </cell>
          <cell r="V651" t="str">
            <v>MAHLE PISTOES-Mogi-guacu--SP-FCA-FIRE/GSE</v>
          </cell>
          <cell r="W651" t="str">
            <v>SP</v>
          </cell>
          <cell r="X651" t="str">
            <v>Brazil</v>
          </cell>
          <cell r="Y651" t="str">
            <v>Supplier from GEMAP</v>
          </cell>
          <cell r="Z651" t="str">
            <v>World Sourced Parts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 t="str">
            <v/>
          </cell>
          <cell r="AG651" t="str">
            <v>Elog F</v>
          </cell>
          <cell r="AH651" t="str">
            <v>TFYH</v>
          </cell>
          <cell r="AI651">
            <v>24</v>
          </cell>
          <cell r="AJ651" t="str">
            <v>Elog F</v>
          </cell>
          <cell r="AK651"/>
          <cell r="AL651"/>
          <cell r="AM651"/>
          <cell r="AN651" t="str">
            <v>TFYH</v>
          </cell>
          <cell r="AO651">
            <v>0</v>
          </cell>
          <cell r="AP651">
            <v>1</v>
          </cell>
          <cell r="AQ651">
            <v>4</v>
          </cell>
          <cell r="AR651">
            <v>18</v>
          </cell>
          <cell r="AS651">
            <v>0</v>
          </cell>
          <cell r="AT651">
            <v>28</v>
          </cell>
          <cell r="AU651">
            <v>0</v>
          </cell>
          <cell r="AV651">
            <v>24</v>
          </cell>
          <cell r="AW651">
            <v>0.6</v>
          </cell>
          <cell r="AX651">
            <v>0.4</v>
          </cell>
          <cell r="AY651">
            <v>0.1</v>
          </cell>
          <cell r="AZ651" t="str">
            <v>YES</v>
          </cell>
          <cell r="BA651">
            <v>5</v>
          </cell>
          <cell r="BB651">
            <v>12</v>
          </cell>
          <cell r="BC651">
            <v>2</v>
          </cell>
          <cell r="BD651">
            <v>3</v>
          </cell>
          <cell r="BE651">
            <v>3</v>
          </cell>
        </row>
        <row r="652">
          <cell r="A652" t="str">
            <v>552720240800006213</v>
          </cell>
          <cell r="B652">
            <v>552720240</v>
          </cell>
          <cell r="C652" t="str">
            <v>PISTAO MOTOR COMPLETO - CL.C</v>
          </cell>
          <cell r="D652" t="str">
            <v>FIRE/GSE</v>
          </cell>
          <cell r="E652">
            <v>4</v>
          </cell>
          <cell r="F652" t="str">
            <v>NO</v>
          </cell>
          <cell r="G652">
            <v>0.19600000000000001</v>
          </cell>
          <cell r="H652" t="str">
            <v>Part Dump</v>
          </cell>
          <cell r="I652" t="str">
            <v>Galpão 9</v>
          </cell>
          <cell r="J652">
            <v>0</v>
          </cell>
          <cell r="K652" t="str">
            <v>ATIVO</v>
          </cell>
          <cell r="L652"/>
          <cell r="M652" t="str">
            <v>Capital Circulante</v>
          </cell>
          <cell r="N652" t="str">
            <v>Sourcing</v>
          </cell>
          <cell r="O652">
            <v>51620</v>
          </cell>
          <cell r="P652">
            <v>800006213</v>
          </cell>
          <cell r="Q652" t="str">
            <v>MAHLE PISTOES</v>
          </cell>
          <cell r="R652" t="str">
            <v>Mogi-guacu</v>
          </cell>
          <cell r="S652" t="str">
            <v>SP</v>
          </cell>
          <cell r="T652" t="str">
            <v>Brasil</v>
          </cell>
          <cell r="U652">
            <v>1</v>
          </cell>
          <cell r="V652" t="str">
            <v>MAHLE PISTOES-Mogi-guacu--SP-FCA-FIRE/GSE</v>
          </cell>
          <cell r="W652" t="str">
            <v>SP</v>
          </cell>
          <cell r="X652" t="str">
            <v>Brazil</v>
          </cell>
          <cell r="Y652" t="str">
            <v>Supplier from GEMAP</v>
          </cell>
          <cell r="Z652" t="str">
            <v>World Sourced Parts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 t="str">
            <v/>
          </cell>
          <cell r="AG652" t="str">
            <v>Elog F</v>
          </cell>
          <cell r="AH652" t="str">
            <v>TFYH</v>
          </cell>
          <cell r="AI652">
            <v>24</v>
          </cell>
          <cell r="AJ652" t="str">
            <v>Elog F</v>
          </cell>
          <cell r="AK652"/>
          <cell r="AL652"/>
          <cell r="AM652"/>
          <cell r="AN652" t="str">
            <v>TFYH</v>
          </cell>
          <cell r="AO652">
            <v>0</v>
          </cell>
          <cell r="AP652">
            <v>1</v>
          </cell>
          <cell r="AQ652">
            <v>4</v>
          </cell>
          <cell r="AR652">
            <v>18</v>
          </cell>
          <cell r="AS652">
            <v>0</v>
          </cell>
          <cell r="AT652">
            <v>28</v>
          </cell>
          <cell r="AU652">
            <v>0</v>
          </cell>
          <cell r="AV652">
            <v>24</v>
          </cell>
          <cell r="AW652">
            <v>0.6</v>
          </cell>
          <cell r="AX652">
            <v>0.4</v>
          </cell>
          <cell r="AY652">
            <v>0.1</v>
          </cell>
          <cell r="AZ652" t="str">
            <v>YES</v>
          </cell>
          <cell r="BA652">
            <v>5</v>
          </cell>
          <cell r="BB652">
            <v>12</v>
          </cell>
          <cell r="BC652">
            <v>2</v>
          </cell>
          <cell r="BD652">
            <v>3</v>
          </cell>
          <cell r="BE652">
            <v>3</v>
          </cell>
        </row>
        <row r="653">
          <cell r="A653" t="str">
            <v>552820660800006213</v>
          </cell>
          <cell r="B653">
            <v>552820660</v>
          </cell>
          <cell r="C653" t="str">
            <v>PISTAO MOTOR COMPLETO - CL.C</v>
          </cell>
          <cell r="D653" t="str">
            <v>FIRE/GSE</v>
          </cell>
          <cell r="E653">
            <v>4</v>
          </cell>
          <cell r="F653" t="str">
            <v>NO</v>
          </cell>
          <cell r="G653">
            <v>0.17899999999999999</v>
          </cell>
          <cell r="H653" t="str">
            <v>Part Dump</v>
          </cell>
          <cell r="I653" t="str">
            <v>Galpão 9</v>
          </cell>
          <cell r="J653">
            <v>0</v>
          </cell>
          <cell r="K653" t="str">
            <v>ATIVO</v>
          </cell>
          <cell r="L653"/>
          <cell r="M653" t="str">
            <v>Capital Circulante</v>
          </cell>
          <cell r="N653" t="str">
            <v>Sourcing</v>
          </cell>
          <cell r="O653">
            <v>51620</v>
          </cell>
          <cell r="P653">
            <v>800006213</v>
          </cell>
          <cell r="Q653" t="str">
            <v>MAHLE PISTOES</v>
          </cell>
          <cell r="R653" t="str">
            <v>Mogi-guacu</v>
          </cell>
          <cell r="S653" t="str">
            <v>SP</v>
          </cell>
          <cell r="T653" t="str">
            <v>Brasil</v>
          </cell>
          <cell r="U653">
            <v>1</v>
          </cell>
          <cell r="V653" t="str">
            <v>MAHLE PISTOES-Mogi-guacu--SP-FCA-FIRE/GSE</v>
          </cell>
          <cell r="W653" t="str">
            <v>SP</v>
          </cell>
          <cell r="X653" t="str">
            <v>Brazil</v>
          </cell>
          <cell r="Y653" t="str">
            <v>Supplier from GEMAP</v>
          </cell>
          <cell r="Z653" t="str">
            <v>World Sourced Parts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AF653" t="str">
            <v/>
          </cell>
          <cell r="AG653" t="str">
            <v>Elog F</v>
          </cell>
          <cell r="AH653" t="str">
            <v>TFYH</v>
          </cell>
          <cell r="AI653">
            <v>24</v>
          </cell>
          <cell r="AJ653" t="str">
            <v>Elog F</v>
          </cell>
          <cell r="AK653"/>
          <cell r="AL653"/>
          <cell r="AM653"/>
          <cell r="AN653" t="str">
            <v>TFYH</v>
          </cell>
          <cell r="AO653">
            <v>0</v>
          </cell>
          <cell r="AP653">
            <v>1</v>
          </cell>
          <cell r="AQ653">
            <v>4</v>
          </cell>
          <cell r="AR653">
            <v>18</v>
          </cell>
          <cell r="AS653">
            <v>0</v>
          </cell>
          <cell r="AT653">
            <v>28</v>
          </cell>
          <cell r="AU653">
            <v>0</v>
          </cell>
          <cell r="AV653">
            <v>24</v>
          </cell>
          <cell r="AW653">
            <v>0.6</v>
          </cell>
          <cell r="AX653">
            <v>0.4</v>
          </cell>
          <cell r="AY653">
            <v>0.1</v>
          </cell>
          <cell r="AZ653" t="str">
            <v>YES</v>
          </cell>
          <cell r="BA653">
            <v>5</v>
          </cell>
          <cell r="BB653">
            <v>12</v>
          </cell>
          <cell r="BC653">
            <v>2</v>
          </cell>
          <cell r="BD653">
            <v>3</v>
          </cell>
          <cell r="BE653">
            <v>3</v>
          </cell>
        </row>
        <row r="654">
          <cell r="A654" t="str">
            <v>552527010800006213</v>
          </cell>
          <cell r="B654">
            <v>552527010</v>
          </cell>
          <cell r="C654" t="str">
            <v>PISTAO MOTOR COMPLETO - CLASSE</v>
          </cell>
          <cell r="D654" t="str">
            <v>FIRE/GSE</v>
          </cell>
          <cell r="E654">
            <v>4.0000000000000009</v>
          </cell>
          <cell r="F654" t="str">
            <v>NO</v>
          </cell>
          <cell r="G654">
            <v>0.26500000000000001</v>
          </cell>
          <cell r="H654" t="str">
            <v>Fornecedor</v>
          </cell>
          <cell r="I654" t="str">
            <v>Galpão 9</v>
          </cell>
          <cell r="J654">
            <v>0</v>
          </cell>
          <cell r="K654" t="str">
            <v>ATIVO</v>
          </cell>
          <cell r="L654"/>
          <cell r="M654" t="str">
            <v>Capital Circulante</v>
          </cell>
          <cell r="N654" t="str">
            <v>Sourcing</v>
          </cell>
          <cell r="O654">
            <v>51620</v>
          </cell>
          <cell r="P654">
            <v>800006213</v>
          </cell>
          <cell r="Q654" t="str">
            <v>MAHLE PISTOES</v>
          </cell>
          <cell r="R654" t="str">
            <v>Mogi-guacu</v>
          </cell>
          <cell r="S654" t="str">
            <v>SP</v>
          </cell>
          <cell r="T654" t="str">
            <v>Brasil</v>
          </cell>
          <cell r="U654">
            <v>1</v>
          </cell>
          <cell r="V654" t="str">
            <v>MAHLE PISTOES-Mogi-guacu--SP-FCA-FIRE/GSE</v>
          </cell>
          <cell r="W654" t="str">
            <v>SP</v>
          </cell>
          <cell r="X654" t="str">
            <v>Brazil</v>
          </cell>
          <cell r="Y654" t="str">
            <v>Supplier from GEMAP</v>
          </cell>
          <cell r="Z654" t="str">
            <v>World Sourced Parts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  <cell r="AF654" t="str">
            <v/>
          </cell>
          <cell r="AG654" t="str">
            <v>Elog F</v>
          </cell>
          <cell r="AH654" t="str">
            <v>TFQ7</v>
          </cell>
          <cell r="AI654">
            <v>1456</v>
          </cell>
          <cell r="AJ654" t="str">
            <v>Elog F</v>
          </cell>
          <cell r="AK654" t="str">
            <v>verificar formaçao do palete com fornecedor</v>
          </cell>
          <cell r="AL654"/>
          <cell r="AM654"/>
          <cell r="AN654" t="str">
            <v>TFQ7</v>
          </cell>
          <cell r="AO654">
            <v>0</v>
          </cell>
          <cell r="AP654">
            <v>1</v>
          </cell>
          <cell r="AQ654">
            <v>4</v>
          </cell>
          <cell r="AR654">
            <v>18</v>
          </cell>
          <cell r="AS654">
            <v>0</v>
          </cell>
          <cell r="AT654">
            <v>28</v>
          </cell>
          <cell r="AU654">
            <v>0</v>
          </cell>
          <cell r="AV654">
            <v>1456</v>
          </cell>
          <cell r="AW654">
            <v>1.2</v>
          </cell>
          <cell r="AX654">
            <v>1</v>
          </cell>
          <cell r="AY654">
            <v>0.15</v>
          </cell>
          <cell r="AZ654" t="str">
            <v>NO</v>
          </cell>
          <cell r="BA654" t="str">
            <v/>
          </cell>
          <cell r="BB654" t="str">
            <v/>
          </cell>
          <cell r="BC654">
            <v>2</v>
          </cell>
          <cell r="BD654">
            <v>3</v>
          </cell>
          <cell r="BE654">
            <v>10</v>
          </cell>
        </row>
        <row r="655">
          <cell r="A655" t="str">
            <v>552527050800006213</v>
          </cell>
          <cell r="B655">
            <v>552527050</v>
          </cell>
          <cell r="C655" t="str">
            <v>PISTAO MOTOR COMPLETO - CLASSE</v>
          </cell>
          <cell r="D655" t="str">
            <v>FIRE/GSE</v>
          </cell>
          <cell r="E655">
            <v>4</v>
          </cell>
          <cell r="F655" t="str">
            <v>NO</v>
          </cell>
          <cell r="G655">
            <v>0.19600000000000001</v>
          </cell>
          <cell r="H655" t="str">
            <v>Part Dump</v>
          </cell>
          <cell r="I655" t="str">
            <v>Galpão 9</v>
          </cell>
          <cell r="J655">
            <v>0</v>
          </cell>
          <cell r="K655" t="str">
            <v>ATIVO</v>
          </cell>
          <cell r="L655"/>
          <cell r="M655" t="str">
            <v>Capital Circulante</v>
          </cell>
          <cell r="N655" t="str">
            <v>Sourcing</v>
          </cell>
          <cell r="O655">
            <v>51620</v>
          </cell>
          <cell r="P655">
            <v>800006213</v>
          </cell>
          <cell r="Q655" t="str">
            <v>MAHLE PISTOES</v>
          </cell>
          <cell r="R655" t="str">
            <v>Mogi-guacu</v>
          </cell>
          <cell r="S655" t="str">
            <v>SP</v>
          </cell>
          <cell r="T655" t="str">
            <v>Brasil</v>
          </cell>
          <cell r="U655">
            <v>1</v>
          </cell>
          <cell r="V655" t="str">
            <v>MAHLE PISTOES-Mogi-guacu--SP-FCA-FIRE/GSE</v>
          </cell>
          <cell r="W655" t="str">
            <v>SP</v>
          </cell>
          <cell r="X655" t="str">
            <v>Brazil</v>
          </cell>
          <cell r="Y655" t="str">
            <v>Supplier from GEMAP</v>
          </cell>
          <cell r="Z655" t="str">
            <v>World Sourced Parts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 t="str">
            <v/>
          </cell>
          <cell r="AG655" t="str">
            <v>Elog F</v>
          </cell>
          <cell r="AH655" t="str">
            <v>TFQ7</v>
          </cell>
          <cell r="AI655">
            <v>1456</v>
          </cell>
          <cell r="AJ655" t="str">
            <v>Elog F</v>
          </cell>
          <cell r="AK655" t="str">
            <v>verificar formaçao do palete com fornecedor</v>
          </cell>
          <cell r="AL655"/>
          <cell r="AM655"/>
          <cell r="AN655" t="str">
            <v>TFQ7</v>
          </cell>
          <cell r="AO655">
            <v>0</v>
          </cell>
          <cell r="AP655">
            <v>1</v>
          </cell>
          <cell r="AQ655">
            <v>4</v>
          </cell>
          <cell r="AR655">
            <v>18</v>
          </cell>
          <cell r="AS655">
            <v>0</v>
          </cell>
          <cell r="AT655">
            <v>28</v>
          </cell>
          <cell r="AU655">
            <v>0</v>
          </cell>
          <cell r="AV655">
            <v>1456</v>
          </cell>
          <cell r="AW655">
            <v>1.2</v>
          </cell>
          <cell r="AX655">
            <v>1</v>
          </cell>
          <cell r="AY655">
            <v>0.15</v>
          </cell>
          <cell r="AZ655" t="str">
            <v>NO</v>
          </cell>
          <cell r="BA655" t="str">
            <v/>
          </cell>
          <cell r="BB655" t="str">
            <v/>
          </cell>
          <cell r="BC655">
            <v>2</v>
          </cell>
          <cell r="BD655">
            <v>3</v>
          </cell>
          <cell r="BE655">
            <v>10</v>
          </cell>
        </row>
        <row r="656">
          <cell r="A656" t="str">
            <v>552527090800006213</v>
          </cell>
          <cell r="B656">
            <v>552527090</v>
          </cell>
          <cell r="C656" t="str">
            <v>PISTAO MOTOR COMPLETO - CLASSE</v>
          </cell>
          <cell r="D656" t="str">
            <v>FIRE/GSE</v>
          </cell>
          <cell r="E656">
            <v>4</v>
          </cell>
          <cell r="F656" t="str">
            <v>NO</v>
          </cell>
          <cell r="G656">
            <v>0.19600000000000001</v>
          </cell>
          <cell r="H656" t="str">
            <v>Part Dump</v>
          </cell>
          <cell r="I656" t="str">
            <v>Galpão 9</v>
          </cell>
          <cell r="J656">
            <v>0</v>
          </cell>
          <cell r="K656" t="str">
            <v>ATIVO</v>
          </cell>
          <cell r="L656"/>
          <cell r="M656" t="str">
            <v>Capital Circulante</v>
          </cell>
          <cell r="N656" t="str">
            <v>Sourcing</v>
          </cell>
          <cell r="O656">
            <v>51620</v>
          </cell>
          <cell r="P656">
            <v>800006213</v>
          </cell>
          <cell r="Q656" t="str">
            <v>MAHLE PISTOES</v>
          </cell>
          <cell r="R656" t="str">
            <v>Mogi-guacu</v>
          </cell>
          <cell r="S656" t="str">
            <v>SP</v>
          </cell>
          <cell r="T656" t="str">
            <v>Brasil</v>
          </cell>
          <cell r="U656">
            <v>1</v>
          </cell>
          <cell r="V656" t="str">
            <v>MAHLE PISTOES-Mogi-guacu--SP-FCA-FIRE/GSE</v>
          </cell>
          <cell r="W656" t="str">
            <v>SP</v>
          </cell>
          <cell r="X656" t="str">
            <v>Brazil</v>
          </cell>
          <cell r="Y656" t="str">
            <v>Supplier from GEMAP</v>
          </cell>
          <cell r="Z656" t="str">
            <v>World Sourced Parts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 t="str">
            <v/>
          </cell>
          <cell r="AG656" t="str">
            <v>Elog F</v>
          </cell>
          <cell r="AH656" t="str">
            <v>TFQ7</v>
          </cell>
          <cell r="AI656">
            <v>1456</v>
          </cell>
          <cell r="AJ656" t="str">
            <v>Elog F</v>
          </cell>
          <cell r="AK656" t="str">
            <v>verificar formaçao do palete com fornecedor</v>
          </cell>
          <cell r="AL656"/>
          <cell r="AM656"/>
          <cell r="AN656" t="str">
            <v>TFQ7</v>
          </cell>
          <cell r="AO656">
            <v>0</v>
          </cell>
          <cell r="AP656">
            <v>1</v>
          </cell>
          <cell r="AQ656">
            <v>4</v>
          </cell>
          <cell r="AR656">
            <v>18</v>
          </cell>
          <cell r="AS656">
            <v>0</v>
          </cell>
          <cell r="AT656">
            <v>28</v>
          </cell>
          <cell r="AU656">
            <v>0</v>
          </cell>
          <cell r="AV656">
            <v>1456</v>
          </cell>
          <cell r="AW656">
            <v>1.2</v>
          </cell>
          <cell r="AX656">
            <v>1</v>
          </cell>
          <cell r="AY656">
            <v>0.15</v>
          </cell>
          <cell r="AZ656" t="str">
            <v>NO</v>
          </cell>
          <cell r="BA656" t="str">
            <v/>
          </cell>
          <cell r="BB656" t="str">
            <v/>
          </cell>
          <cell r="BC656">
            <v>2</v>
          </cell>
          <cell r="BD656">
            <v>3</v>
          </cell>
          <cell r="BE656">
            <v>10</v>
          </cell>
        </row>
        <row r="657">
          <cell r="A657" t="str">
            <v>463504740800000063</v>
          </cell>
          <cell r="B657">
            <v>463504740</v>
          </cell>
          <cell r="C657" t="str">
            <v>PISTAO MOTOR COMPLETO -CL.A</v>
          </cell>
          <cell r="D657" t="str">
            <v>FIRE/GSE</v>
          </cell>
          <cell r="E657">
            <v>3</v>
          </cell>
          <cell r="F657" t="str">
            <v>NO</v>
          </cell>
          <cell r="G657">
            <v>0.246</v>
          </cell>
          <cell r="H657" t="str">
            <v>Eper</v>
          </cell>
          <cell r="I657" t="str">
            <v>Galpão 9</v>
          </cell>
          <cell r="J657">
            <v>0</v>
          </cell>
          <cell r="K657" t="str">
            <v>INATIVO</v>
          </cell>
          <cell r="L657"/>
          <cell r="M657" t="str">
            <v>Capital Circulante</v>
          </cell>
          <cell r="N657" t="str">
            <v>INATIVO</v>
          </cell>
          <cell r="O657">
            <v>1251</v>
          </cell>
          <cell r="P657">
            <v>800000063</v>
          </cell>
          <cell r="Q657" t="str">
            <v>FIAT AUTO SPA</v>
          </cell>
          <cell r="R657" t="str">
            <v>Torino</v>
          </cell>
          <cell r="S657" t="str">
            <v>TO</v>
          </cell>
          <cell r="T657" t="str">
            <v>Italia</v>
          </cell>
          <cell r="U657">
            <v>1</v>
          </cell>
          <cell r="V657" t="str">
            <v>FIAT AUTO SPA-OUT-Italia-OUT-FIRE/GSE</v>
          </cell>
          <cell r="W657" t="str">
            <v>OUT</v>
          </cell>
          <cell r="X657" t="str">
            <v>Outside of Brazil</v>
          </cell>
          <cell r="Y657" t="str">
            <v>Supplier from GEMAP</v>
          </cell>
          <cell r="Z657" t="str">
            <v>INATIVO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  <cell r="AF657" t="str">
            <v/>
          </cell>
          <cell r="AG657">
            <v>0</v>
          </cell>
          <cell r="AH657"/>
          <cell r="AI657"/>
          <cell r="AJ657"/>
          <cell r="AK657"/>
          <cell r="AL657"/>
          <cell r="AM657"/>
          <cell r="AN657">
            <v>0</v>
          </cell>
          <cell r="AO657">
            <v>0</v>
          </cell>
          <cell r="AP657">
            <v>1</v>
          </cell>
          <cell r="AQ657">
            <v>4</v>
          </cell>
          <cell r="AR657">
            <v>0</v>
          </cell>
          <cell r="AS657" t="b">
            <v>0</v>
          </cell>
          <cell r="AT657">
            <v>0</v>
          </cell>
          <cell r="AU657" t="b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 t="str">
            <v>NO</v>
          </cell>
          <cell r="BA657" t="str">
            <v/>
          </cell>
          <cell r="BB657" t="str">
            <v/>
          </cell>
          <cell r="BC657">
            <v>0</v>
          </cell>
          <cell r="BD657">
            <v>0</v>
          </cell>
          <cell r="BE657">
            <v>0</v>
          </cell>
        </row>
        <row r="658">
          <cell r="A658" t="str">
            <v>552518250800000063</v>
          </cell>
          <cell r="B658">
            <v>552518250</v>
          </cell>
          <cell r="C658" t="str">
            <v>PLACA GUIA COMANDO CAMBIO</v>
          </cell>
          <cell r="D658" t="str">
            <v>MECA</v>
          </cell>
          <cell r="E658">
            <v>1</v>
          </cell>
          <cell r="F658" t="str">
            <v>NO</v>
          </cell>
          <cell r="G658">
            <v>0.05</v>
          </cell>
          <cell r="H658" t="str">
            <v>Part Dump</v>
          </cell>
          <cell r="I658" t="str">
            <v>Galpão 9</v>
          </cell>
          <cell r="J658">
            <v>0</v>
          </cell>
          <cell r="K658" t="str">
            <v>ATIVO</v>
          </cell>
          <cell r="L658"/>
          <cell r="M658" t="str">
            <v>Capital Circulante</v>
          </cell>
          <cell r="N658" t="str">
            <v>Sourcing</v>
          </cell>
          <cell r="O658">
            <v>1251</v>
          </cell>
          <cell r="P658">
            <v>800000063</v>
          </cell>
          <cell r="Q658" t="str">
            <v>FIAT AUTO SPA</v>
          </cell>
          <cell r="R658" t="str">
            <v>Torino</v>
          </cell>
          <cell r="S658" t="str">
            <v>TO</v>
          </cell>
          <cell r="T658" t="str">
            <v>Italia</v>
          </cell>
          <cell r="U658">
            <v>1</v>
          </cell>
          <cell r="V658" t="str">
            <v>FIAT AUTO SPA-OUT-Italia-OUT-MECA</v>
          </cell>
          <cell r="W658" t="str">
            <v>OUT</v>
          </cell>
          <cell r="X658" t="str">
            <v>Outside of Brazil</v>
          </cell>
          <cell r="Y658" t="str">
            <v>Supplier from GEMAP</v>
          </cell>
          <cell r="Z658" t="str">
            <v>World Sourced Parts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 t="str">
            <v/>
          </cell>
          <cell r="AG658">
            <v>0</v>
          </cell>
          <cell r="AH658"/>
          <cell r="AI658"/>
          <cell r="AJ658"/>
          <cell r="AK658"/>
          <cell r="AL658"/>
          <cell r="AM658"/>
          <cell r="AN658">
            <v>0</v>
          </cell>
          <cell r="AO658">
            <v>0</v>
          </cell>
          <cell r="AP658">
            <v>1</v>
          </cell>
          <cell r="AQ658">
            <v>4</v>
          </cell>
          <cell r="AR658">
            <v>0</v>
          </cell>
          <cell r="AS658" t="b">
            <v>0</v>
          </cell>
          <cell r="AT658">
            <v>0</v>
          </cell>
          <cell r="AU658" t="b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 t="str">
            <v>NO</v>
          </cell>
          <cell r="BA658" t="str">
            <v/>
          </cell>
          <cell r="BB658" t="str">
            <v/>
          </cell>
          <cell r="BC658">
            <v>0</v>
          </cell>
          <cell r="BD658">
            <v>0</v>
          </cell>
          <cell r="BE658">
            <v>0</v>
          </cell>
        </row>
        <row r="659">
          <cell r="A659" t="str">
            <v>552840960800046782</v>
          </cell>
          <cell r="B659">
            <v>552840960</v>
          </cell>
          <cell r="C659" t="str">
            <v>POLIA</v>
          </cell>
          <cell r="D659" t="str">
            <v>FIRE/GSE</v>
          </cell>
          <cell r="E659">
            <v>1</v>
          </cell>
          <cell r="F659" t="str">
            <v>NO</v>
          </cell>
          <cell r="G659">
            <v>1.198</v>
          </cell>
          <cell r="H659" t="str">
            <v>Part Dump</v>
          </cell>
          <cell r="I659" t="str">
            <v>Galpão 9</v>
          </cell>
          <cell r="J659">
            <v>960</v>
          </cell>
          <cell r="K659" t="str">
            <v>INATIVO</v>
          </cell>
          <cell r="L659"/>
          <cell r="M659" t="str">
            <v>Capital Circulante</v>
          </cell>
          <cell r="N659" t="str">
            <v>INATIVO</v>
          </cell>
          <cell r="O659">
            <v>47104</v>
          </cell>
          <cell r="P659">
            <v>800046782</v>
          </cell>
          <cell r="Q659" t="str">
            <v>PROPULSION SOLUTIONS</v>
          </cell>
          <cell r="R659" t="str">
            <v>Indaiatuba</v>
          </cell>
          <cell r="S659" t="str">
            <v>SP</v>
          </cell>
          <cell r="T659" t="str">
            <v>Brasil</v>
          </cell>
          <cell r="U659">
            <v>0</v>
          </cell>
          <cell r="V659" t="str">
            <v>PROPULSION SOLUTIONS-OUT-INATIVO-OUT-FIRE/GSE</v>
          </cell>
          <cell r="W659" t="str">
            <v>OUT</v>
          </cell>
          <cell r="X659" t="str">
            <v>OUT</v>
          </cell>
          <cell r="Y659" t="str">
            <v>Supplier from GEMAP</v>
          </cell>
          <cell r="Z659" t="str">
            <v>INATIVO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 t="str">
            <v/>
          </cell>
          <cell r="AG659" t="str">
            <v>Elog</v>
          </cell>
          <cell r="AH659" t="str">
            <v>T139</v>
          </cell>
          <cell r="AI659">
            <v>6</v>
          </cell>
          <cell r="AJ659" t="str">
            <v>Elog</v>
          </cell>
          <cell r="AK659"/>
          <cell r="AL659"/>
          <cell r="AM659"/>
          <cell r="AN659" t="str">
            <v>T139</v>
          </cell>
          <cell r="AO659">
            <v>32</v>
          </cell>
          <cell r="AP659">
            <v>1</v>
          </cell>
          <cell r="AQ659">
            <v>4</v>
          </cell>
          <cell r="AR659">
            <v>0</v>
          </cell>
          <cell r="AS659" t="b">
            <v>0</v>
          </cell>
          <cell r="AT659">
            <v>0</v>
          </cell>
          <cell r="AU659" t="b">
            <v>0</v>
          </cell>
          <cell r="AV659">
            <v>6</v>
          </cell>
          <cell r="AW659">
            <v>0.4</v>
          </cell>
          <cell r="AX659">
            <v>0.3</v>
          </cell>
          <cell r="AY659">
            <v>0.22</v>
          </cell>
          <cell r="AZ659" t="str">
            <v>YES</v>
          </cell>
          <cell r="BA659">
            <v>10</v>
          </cell>
          <cell r="BB659">
            <v>4</v>
          </cell>
          <cell r="BC659">
            <v>2</v>
          </cell>
          <cell r="BD659">
            <v>3</v>
          </cell>
          <cell r="BE659">
            <v>3</v>
          </cell>
        </row>
        <row r="660">
          <cell r="A660" t="str">
            <v>552840960800039498</v>
          </cell>
          <cell r="B660">
            <v>552840960</v>
          </cell>
          <cell r="C660" t="str">
            <v>POLIA</v>
          </cell>
          <cell r="D660" t="str">
            <v>FIRE/GSE</v>
          </cell>
          <cell r="E660">
            <v>1</v>
          </cell>
          <cell r="F660" t="str">
            <v>NO</v>
          </cell>
          <cell r="G660">
            <v>1.198</v>
          </cell>
          <cell r="H660" t="str">
            <v>Part Dump</v>
          </cell>
          <cell r="I660" t="str">
            <v>Galpão 9</v>
          </cell>
          <cell r="J660">
            <v>0</v>
          </cell>
          <cell r="K660" t="str">
            <v>ATIVO</v>
          </cell>
          <cell r="L660"/>
          <cell r="M660" t="str">
            <v>Capital Circulante</v>
          </cell>
          <cell r="N660" t="str">
            <v>Sourcing</v>
          </cell>
          <cell r="O660">
            <v>88980</v>
          </cell>
          <cell r="P660">
            <v>800039498</v>
          </cell>
          <cell r="Q660" t="str">
            <v>FCA SHANGAI</v>
          </cell>
          <cell r="R660" t="str">
            <v>Shanghai</v>
          </cell>
          <cell r="S660">
            <v>20</v>
          </cell>
          <cell r="T660" t="str">
            <v>China</v>
          </cell>
          <cell r="U660">
            <v>1</v>
          </cell>
          <cell r="V660" t="str">
            <v>FCA SHANGAI-OUT-China-OUT-FIRE/GSE</v>
          </cell>
          <cell r="W660" t="str">
            <v>OUT</v>
          </cell>
          <cell r="X660" t="str">
            <v>Outside of Brazil</v>
          </cell>
          <cell r="Y660" t="str">
            <v>Supplier from GEMAP</v>
          </cell>
          <cell r="Z660" t="str">
            <v>World Sourced Parts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 t="str">
            <v/>
          </cell>
          <cell r="AG660" t="str">
            <v>Elog</v>
          </cell>
          <cell r="AH660" t="str">
            <v>T139</v>
          </cell>
          <cell r="AI660">
            <v>6</v>
          </cell>
          <cell r="AJ660" t="str">
            <v>Elog</v>
          </cell>
          <cell r="AK660"/>
          <cell r="AL660"/>
          <cell r="AM660"/>
          <cell r="AN660" t="str">
            <v>T139</v>
          </cell>
          <cell r="AO660">
            <v>0</v>
          </cell>
          <cell r="AP660">
            <v>1</v>
          </cell>
          <cell r="AQ660">
            <v>4</v>
          </cell>
          <cell r="AR660">
            <v>0</v>
          </cell>
          <cell r="AS660" t="b">
            <v>0</v>
          </cell>
          <cell r="AT660">
            <v>0</v>
          </cell>
          <cell r="AU660" t="b">
            <v>0</v>
          </cell>
          <cell r="AV660">
            <v>6</v>
          </cell>
          <cell r="AW660">
            <v>0.4</v>
          </cell>
          <cell r="AX660">
            <v>0.3</v>
          </cell>
          <cell r="AY660">
            <v>0.22</v>
          </cell>
          <cell r="AZ660" t="str">
            <v>YES</v>
          </cell>
          <cell r="BA660">
            <v>10</v>
          </cell>
          <cell r="BB660">
            <v>4</v>
          </cell>
          <cell r="BC660">
            <v>2</v>
          </cell>
          <cell r="BD660">
            <v>3</v>
          </cell>
          <cell r="BE660">
            <v>3</v>
          </cell>
        </row>
        <row r="661">
          <cell r="A661" t="str">
            <v>463361830800046782</v>
          </cell>
          <cell r="B661">
            <v>463361830</v>
          </cell>
          <cell r="C661" t="str">
            <v>POLIA CONDUZIDA EIXO MOTOR</v>
          </cell>
          <cell r="D661" t="str">
            <v>FIRE/GSE</v>
          </cell>
          <cell r="E661">
            <v>1</v>
          </cell>
          <cell r="F661" t="str">
            <v>NO</v>
          </cell>
          <cell r="G661">
            <v>1.1870000000000001</v>
          </cell>
          <cell r="H661" t="str">
            <v>Part Dump</v>
          </cell>
          <cell r="I661" t="str">
            <v>Galpão 9</v>
          </cell>
          <cell r="J661">
            <v>0</v>
          </cell>
          <cell r="K661" t="str">
            <v>ATIVO</v>
          </cell>
          <cell r="L661"/>
          <cell r="M661" t="str">
            <v>Capital Circulante</v>
          </cell>
          <cell r="N661" t="str">
            <v>Sourcing</v>
          </cell>
          <cell r="O661">
            <v>47104</v>
          </cell>
          <cell r="P661">
            <v>800046782</v>
          </cell>
          <cell r="Q661" t="str">
            <v>PROPULSION SOLUTIONS</v>
          </cell>
          <cell r="R661" t="str">
            <v>Indaiatuba</v>
          </cell>
          <cell r="S661" t="str">
            <v>SP</v>
          </cell>
          <cell r="T661" t="str">
            <v>Brasil</v>
          </cell>
          <cell r="U661">
            <v>1</v>
          </cell>
          <cell r="V661" t="str">
            <v>PROPULSION SOLUTIONS-Indaiatuba--SP-FCA-FIRE/GSE</v>
          </cell>
          <cell r="W661" t="str">
            <v>SP</v>
          </cell>
          <cell r="X661" t="str">
            <v>Brazil</v>
          </cell>
          <cell r="Y661" t="str">
            <v>Supplier from GEMAP</v>
          </cell>
          <cell r="Z661" t="str">
            <v>World Sourced Parts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 t="str">
            <v/>
          </cell>
          <cell r="AG661" t="str">
            <v>Part Dump</v>
          </cell>
          <cell r="AH661" t="str">
            <v>T139</v>
          </cell>
          <cell r="AI661">
            <v>6</v>
          </cell>
          <cell r="AJ661" t="str">
            <v>Part Dump</v>
          </cell>
          <cell r="AK661"/>
          <cell r="AL661"/>
          <cell r="AM661"/>
          <cell r="AN661" t="str">
            <v>T139</v>
          </cell>
          <cell r="AO661">
            <v>0</v>
          </cell>
          <cell r="AP661">
            <v>1</v>
          </cell>
          <cell r="AQ661">
            <v>4</v>
          </cell>
          <cell r="AR661">
            <v>18</v>
          </cell>
          <cell r="AS661">
            <v>0</v>
          </cell>
          <cell r="AT661">
            <v>28</v>
          </cell>
          <cell r="AU661">
            <v>0</v>
          </cell>
          <cell r="AV661">
            <v>6</v>
          </cell>
          <cell r="AW661">
            <v>0.4</v>
          </cell>
          <cell r="AX661">
            <v>0.3</v>
          </cell>
          <cell r="AY661">
            <v>0.22</v>
          </cell>
          <cell r="AZ661" t="str">
            <v>YES</v>
          </cell>
          <cell r="BA661">
            <v>10</v>
          </cell>
          <cell r="BB661">
            <v>4</v>
          </cell>
          <cell r="BC661">
            <v>2</v>
          </cell>
          <cell r="BD661">
            <v>3</v>
          </cell>
          <cell r="BE661">
            <v>3</v>
          </cell>
        </row>
        <row r="662">
          <cell r="A662" t="str">
            <v>463361840800046782</v>
          </cell>
          <cell r="B662">
            <v>463361840</v>
          </cell>
          <cell r="C662" t="str">
            <v>POLIA CONDUZIDA EIXO MOTOR</v>
          </cell>
          <cell r="D662" t="str">
            <v>FIRE/GSE</v>
          </cell>
          <cell r="E662">
            <v>1</v>
          </cell>
          <cell r="F662" t="str">
            <v>NO</v>
          </cell>
          <cell r="G662">
            <v>1.24</v>
          </cell>
          <cell r="H662" t="str">
            <v>Part Dump</v>
          </cell>
          <cell r="I662" t="str">
            <v>Galpão 9</v>
          </cell>
          <cell r="J662">
            <v>0</v>
          </cell>
          <cell r="K662" t="str">
            <v>ATIVO</v>
          </cell>
          <cell r="L662"/>
          <cell r="M662" t="str">
            <v>Capital Circulante</v>
          </cell>
          <cell r="N662" t="str">
            <v>Sourcing</v>
          </cell>
          <cell r="O662">
            <v>47104</v>
          </cell>
          <cell r="P662">
            <v>800046782</v>
          </cell>
          <cell r="Q662" t="str">
            <v>PROPULSION SOLUTIONS</v>
          </cell>
          <cell r="R662" t="str">
            <v>Indaiatuba</v>
          </cell>
          <cell r="S662" t="str">
            <v>SP</v>
          </cell>
          <cell r="T662" t="str">
            <v>Brasil</v>
          </cell>
          <cell r="U662">
            <v>1</v>
          </cell>
          <cell r="V662" t="str">
            <v>PROPULSION SOLUTIONS-Indaiatuba--SP-FCA-FIRE/GSE</v>
          </cell>
          <cell r="W662" t="str">
            <v>SP</v>
          </cell>
          <cell r="X662" t="str">
            <v>Brazil</v>
          </cell>
          <cell r="Y662" t="str">
            <v>Supplier from GEMAP</v>
          </cell>
          <cell r="Z662" t="str">
            <v>World Sourced Parts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 t="str">
            <v/>
          </cell>
          <cell r="AG662" t="str">
            <v>PFEP Validado Op</v>
          </cell>
          <cell r="AH662" t="str">
            <v>T139</v>
          </cell>
          <cell r="AI662">
            <v>6</v>
          </cell>
          <cell r="AJ662" t="str">
            <v>PFEP Validado Op</v>
          </cell>
          <cell r="AK662"/>
          <cell r="AL662"/>
          <cell r="AM662"/>
          <cell r="AN662" t="str">
            <v>T139</v>
          </cell>
          <cell r="AO662">
            <v>0</v>
          </cell>
          <cell r="AP662">
            <v>1</v>
          </cell>
          <cell r="AQ662">
            <v>4</v>
          </cell>
          <cell r="AR662">
            <v>18</v>
          </cell>
          <cell r="AS662">
            <v>0</v>
          </cell>
          <cell r="AT662">
            <v>28</v>
          </cell>
          <cell r="AU662">
            <v>0</v>
          </cell>
          <cell r="AV662">
            <v>6</v>
          </cell>
          <cell r="AW662">
            <v>0.4</v>
          </cell>
          <cell r="AX662">
            <v>0.3</v>
          </cell>
          <cell r="AY662">
            <v>0.22</v>
          </cell>
          <cell r="AZ662" t="str">
            <v>YES</v>
          </cell>
          <cell r="BA662">
            <v>10</v>
          </cell>
          <cell r="BB662">
            <v>4</v>
          </cell>
          <cell r="BC662">
            <v>2</v>
          </cell>
          <cell r="BD662">
            <v>3</v>
          </cell>
          <cell r="BE662">
            <v>3</v>
          </cell>
        </row>
        <row r="663">
          <cell r="A663" t="str">
            <v>551812300800046782</v>
          </cell>
          <cell r="B663">
            <v>551812300</v>
          </cell>
          <cell r="C663" t="str">
            <v>POLIA CONDUZIDA EIXO MOTOR</v>
          </cell>
          <cell r="D663" t="str">
            <v>FIRE/GSE</v>
          </cell>
          <cell r="E663">
            <v>1</v>
          </cell>
          <cell r="F663" t="str">
            <v>NO</v>
          </cell>
          <cell r="G663">
            <v>1.3919999999999999</v>
          </cell>
          <cell r="H663" t="str">
            <v>Part Dump</v>
          </cell>
          <cell r="I663" t="str">
            <v>Galpão 9</v>
          </cell>
          <cell r="J663">
            <v>0</v>
          </cell>
          <cell r="K663" t="str">
            <v>ATIVO</v>
          </cell>
          <cell r="L663"/>
          <cell r="M663" t="str">
            <v>Capital Circulante</v>
          </cell>
          <cell r="N663" t="str">
            <v>Sourcing</v>
          </cell>
          <cell r="O663">
            <v>47104</v>
          </cell>
          <cell r="P663">
            <v>800046782</v>
          </cell>
          <cell r="Q663" t="str">
            <v>PROPULSION SOLUTIONS</v>
          </cell>
          <cell r="R663" t="str">
            <v>Indaiatuba</v>
          </cell>
          <cell r="S663" t="str">
            <v>SP</v>
          </cell>
          <cell r="T663" t="str">
            <v>Brasil</v>
          </cell>
          <cell r="U663">
            <v>1</v>
          </cell>
          <cell r="V663" t="str">
            <v>PROPULSION SOLUTIONS-Indaiatuba--SP-FCA-FIRE/GSE</v>
          </cell>
          <cell r="W663" t="str">
            <v>SP</v>
          </cell>
          <cell r="X663" t="str">
            <v>Brazil</v>
          </cell>
          <cell r="Y663" t="str">
            <v>Supplier from GEMAP</v>
          </cell>
          <cell r="Z663" t="str">
            <v>World Sourced Parts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 t="str">
            <v/>
          </cell>
          <cell r="AG663" t="str">
            <v>Elog</v>
          </cell>
          <cell r="AH663" t="str">
            <v>P58</v>
          </cell>
          <cell r="AI663">
            <v>6</v>
          </cell>
          <cell r="AJ663" t="str">
            <v>Elog</v>
          </cell>
          <cell r="AK663"/>
          <cell r="AL663"/>
          <cell r="AM663"/>
          <cell r="AN663" t="str">
            <v>P58</v>
          </cell>
          <cell r="AO663">
            <v>0</v>
          </cell>
          <cell r="AP663">
            <v>1</v>
          </cell>
          <cell r="AQ663">
            <v>4</v>
          </cell>
          <cell r="AR663">
            <v>18</v>
          </cell>
          <cell r="AS663">
            <v>0</v>
          </cell>
          <cell r="AT663">
            <v>28</v>
          </cell>
          <cell r="AU663">
            <v>0</v>
          </cell>
          <cell r="AV663">
            <v>6</v>
          </cell>
          <cell r="AW663">
            <v>0.4</v>
          </cell>
          <cell r="AX663">
            <v>0.3</v>
          </cell>
          <cell r="AY663">
            <v>0.22</v>
          </cell>
          <cell r="AZ663" t="str">
            <v>YES</v>
          </cell>
          <cell r="BA663">
            <v>10</v>
          </cell>
          <cell r="BB663">
            <v>4</v>
          </cell>
          <cell r="BC663">
            <v>2</v>
          </cell>
          <cell r="BD663">
            <v>3</v>
          </cell>
          <cell r="BE663">
            <v>3</v>
          </cell>
        </row>
        <row r="664">
          <cell r="A664" t="str">
            <v>551812350800046782</v>
          </cell>
          <cell r="B664">
            <v>551812350</v>
          </cell>
          <cell r="C664" t="str">
            <v>POLIA CONDUZIDA EIXO MOTOR - A</v>
          </cell>
          <cell r="D664" t="str">
            <v>FIRE/GSE</v>
          </cell>
          <cell r="E664">
            <v>1</v>
          </cell>
          <cell r="F664" t="str">
            <v>NO</v>
          </cell>
          <cell r="G664">
            <v>1.38</v>
          </cell>
          <cell r="H664" t="str">
            <v>Eper</v>
          </cell>
          <cell r="I664" t="str">
            <v>Galpão 9</v>
          </cell>
          <cell r="J664">
            <v>0</v>
          </cell>
          <cell r="K664" t="str">
            <v>ATIVO</v>
          </cell>
          <cell r="L664"/>
          <cell r="M664" t="str">
            <v>Capital Circulante</v>
          </cell>
          <cell r="N664" t="str">
            <v>Sourcing</v>
          </cell>
          <cell r="O664">
            <v>47104</v>
          </cell>
          <cell r="P664">
            <v>800046782</v>
          </cell>
          <cell r="Q664" t="str">
            <v>PROPULSION SOLUTIONS</v>
          </cell>
          <cell r="R664" t="str">
            <v>Indaiatuba</v>
          </cell>
          <cell r="S664" t="str">
            <v>SP</v>
          </cell>
          <cell r="T664" t="str">
            <v>Brasil</v>
          </cell>
          <cell r="U664">
            <v>1</v>
          </cell>
          <cell r="V664" t="str">
            <v>PROPULSION SOLUTIONS-Indaiatuba--SP-FCA-FIRE/GSE</v>
          </cell>
          <cell r="W664" t="str">
            <v>SP</v>
          </cell>
          <cell r="X664" t="str">
            <v>Brazil</v>
          </cell>
          <cell r="Y664" t="str">
            <v>Supplier from GEMAP</v>
          </cell>
          <cell r="Z664" t="str">
            <v>World Sourced Parts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AF664" t="str">
            <v/>
          </cell>
          <cell r="AG664" t="str">
            <v>PFEP Validado Op</v>
          </cell>
          <cell r="AH664" t="str">
            <v>P58</v>
          </cell>
          <cell r="AI664">
            <v>3</v>
          </cell>
          <cell r="AJ664" t="str">
            <v>PFEP Validado Op</v>
          </cell>
          <cell r="AK664"/>
          <cell r="AL664"/>
          <cell r="AM664"/>
          <cell r="AN664" t="str">
            <v>P58</v>
          </cell>
          <cell r="AO664">
            <v>0</v>
          </cell>
          <cell r="AP664">
            <v>1</v>
          </cell>
          <cell r="AQ664">
            <v>4</v>
          </cell>
          <cell r="AR664">
            <v>18</v>
          </cell>
          <cell r="AS664">
            <v>0</v>
          </cell>
          <cell r="AT664">
            <v>28</v>
          </cell>
          <cell r="AU664">
            <v>0</v>
          </cell>
          <cell r="AV664">
            <v>3</v>
          </cell>
          <cell r="AW664">
            <v>0.4</v>
          </cell>
          <cell r="AX664">
            <v>0.3</v>
          </cell>
          <cell r="AY664">
            <v>0.22</v>
          </cell>
          <cell r="AZ664" t="str">
            <v>YES</v>
          </cell>
          <cell r="BA664">
            <v>10</v>
          </cell>
          <cell r="BB664">
            <v>4</v>
          </cell>
          <cell r="BC664">
            <v>2</v>
          </cell>
          <cell r="BD664">
            <v>3</v>
          </cell>
          <cell r="BE664">
            <v>3</v>
          </cell>
        </row>
        <row r="665">
          <cell r="A665" t="str">
            <v>551812330800046782</v>
          </cell>
          <cell r="B665">
            <v>551812330</v>
          </cell>
          <cell r="C665" t="str">
            <v>POLIA CONDUZIDA EIXO MOTOR - D</v>
          </cell>
          <cell r="D665" t="str">
            <v>FIRE/GSE</v>
          </cell>
          <cell r="E665">
            <v>1</v>
          </cell>
          <cell r="F665" t="str">
            <v>NO</v>
          </cell>
          <cell r="G665">
            <v>1.64</v>
          </cell>
          <cell r="H665" t="str">
            <v>Part Dump</v>
          </cell>
          <cell r="I665" t="str">
            <v>Galpão 9</v>
          </cell>
          <cell r="J665">
            <v>0</v>
          </cell>
          <cell r="K665" t="str">
            <v>ATIVO</v>
          </cell>
          <cell r="L665"/>
          <cell r="M665" t="str">
            <v>Capital Circulante</v>
          </cell>
          <cell r="N665" t="str">
            <v>Sourcing</v>
          </cell>
          <cell r="O665">
            <v>47104</v>
          </cell>
          <cell r="P665">
            <v>800046782</v>
          </cell>
          <cell r="Q665" t="str">
            <v>PROPULSION SOLUTIONS</v>
          </cell>
          <cell r="R665" t="str">
            <v>Indaiatuba</v>
          </cell>
          <cell r="S665" t="str">
            <v>SP</v>
          </cell>
          <cell r="T665" t="str">
            <v>Brasil</v>
          </cell>
          <cell r="U665">
            <v>1</v>
          </cell>
          <cell r="V665" t="str">
            <v>PROPULSION SOLUTIONS-Indaiatuba--SP-FCA-FIRE/GSE</v>
          </cell>
          <cell r="W665" t="str">
            <v>SP</v>
          </cell>
          <cell r="X665" t="str">
            <v>Brazil</v>
          </cell>
          <cell r="Y665" t="str">
            <v>Supplier from GEMAP</v>
          </cell>
          <cell r="Z665" t="str">
            <v>World Sourced Parts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AF665" t="str">
            <v/>
          </cell>
          <cell r="AG665" t="str">
            <v>Part Dump</v>
          </cell>
          <cell r="AH665" t="str">
            <v>P58</v>
          </cell>
          <cell r="AI665">
            <v>6</v>
          </cell>
          <cell r="AJ665" t="str">
            <v>Part Dump</v>
          </cell>
          <cell r="AK665"/>
          <cell r="AL665"/>
          <cell r="AM665"/>
          <cell r="AN665" t="str">
            <v>P58</v>
          </cell>
          <cell r="AO665">
            <v>0</v>
          </cell>
          <cell r="AP665">
            <v>1</v>
          </cell>
          <cell r="AQ665">
            <v>4</v>
          </cell>
          <cell r="AR665">
            <v>18</v>
          </cell>
          <cell r="AS665">
            <v>0</v>
          </cell>
          <cell r="AT665">
            <v>28</v>
          </cell>
          <cell r="AU665">
            <v>0</v>
          </cell>
          <cell r="AV665">
            <v>6</v>
          </cell>
          <cell r="AW665">
            <v>0.4</v>
          </cell>
          <cell r="AX665">
            <v>0.3</v>
          </cell>
          <cell r="AY665">
            <v>0.22</v>
          </cell>
          <cell r="AZ665" t="str">
            <v>YES</v>
          </cell>
          <cell r="BA665">
            <v>10</v>
          </cell>
          <cell r="BB665">
            <v>4</v>
          </cell>
          <cell r="BC665">
            <v>2</v>
          </cell>
          <cell r="BD665">
            <v>3</v>
          </cell>
          <cell r="BE665">
            <v>3</v>
          </cell>
        </row>
        <row r="666">
          <cell r="A666" t="str">
            <v>551982470800046782</v>
          </cell>
          <cell r="B666">
            <v>551982470</v>
          </cell>
          <cell r="C666" t="str">
            <v>POLIA CONDUZIDA EIXO MOTOR - D</v>
          </cell>
          <cell r="D666" t="str">
            <v>FIRE/GSE</v>
          </cell>
          <cell r="E666">
            <v>1</v>
          </cell>
          <cell r="F666" t="str">
            <v>NO</v>
          </cell>
          <cell r="G666">
            <v>1.81</v>
          </cell>
          <cell r="H666" t="str">
            <v>Part Dump</v>
          </cell>
          <cell r="I666" t="str">
            <v>Galpão 9</v>
          </cell>
          <cell r="J666">
            <v>0</v>
          </cell>
          <cell r="K666" t="str">
            <v>ATIVO</v>
          </cell>
          <cell r="L666"/>
          <cell r="M666" t="str">
            <v>Capital Circulante</v>
          </cell>
          <cell r="N666" t="str">
            <v>Sourcing</v>
          </cell>
          <cell r="O666">
            <v>47104</v>
          </cell>
          <cell r="P666">
            <v>800046782</v>
          </cell>
          <cell r="Q666" t="str">
            <v>PROPULSION SOLUTIONS</v>
          </cell>
          <cell r="R666" t="str">
            <v>Indaiatuba</v>
          </cell>
          <cell r="S666" t="str">
            <v>SP</v>
          </cell>
          <cell r="T666" t="str">
            <v>Brasil</v>
          </cell>
          <cell r="U666">
            <v>1</v>
          </cell>
          <cell r="V666" t="str">
            <v>PROPULSION SOLUTIONS-Indaiatuba--SP-FCA-FIRE/GSE</v>
          </cell>
          <cell r="W666" t="str">
            <v>SP</v>
          </cell>
          <cell r="X666" t="str">
            <v>Brazil</v>
          </cell>
          <cell r="Y666" t="str">
            <v>Supplier from GEMAP</v>
          </cell>
          <cell r="Z666" t="str">
            <v>World Sourced Parts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 t="str">
            <v/>
          </cell>
          <cell r="AG666" t="str">
            <v>Elog</v>
          </cell>
          <cell r="AH666" t="str">
            <v>P58</v>
          </cell>
          <cell r="AI666">
            <v>6</v>
          </cell>
          <cell r="AJ666" t="str">
            <v>Elog</v>
          </cell>
          <cell r="AK666"/>
          <cell r="AL666"/>
          <cell r="AM666"/>
          <cell r="AN666" t="str">
            <v>P58</v>
          </cell>
          <cell r="AO666">
            <v>0</v>
          </cell>
          <cell r="AP666">
            <v>1</v>
          </cell>
          <cell r="AQ666">
            <v>4</v>
          </cell>
          <cell r="AR666">
            <v>18</v>
          </cell>
          <cell r="AS666">
            <v>0</v>
          </cell>
          <cell r="AT666">
            <v>28</v>
          </cell>
          <cell r="AU666">
            <v>0</v>
          </cell>
          <cell r="AV666">
            <v>6</v>
          </cell>
          <cell r="AW666">
            <v>0.4</v>
          </cell>
          <cell r="AX666">
            <v>0.3</v>
          </cell>
          <cell r="AY666">
            <v>0.22</v>
          </cell>
          <cell r="AZ666" t="str">
            <v>YES</v>
          </cell>
          <cell r="BA666">
            <v>10</v>
          </cell>
          <cell r="BB666">
            <v>4</v>
          </cell>
          <cell r="BC666">
            <v>2</v>
          </cell>
          <cell r="BD666">
            <v>3</v>
          </cell>
          <cell r="BE666">
            <v>3</v>
          </cell>
        </row>
        <row r="667">
          <cell r="A667" t="str">
            <v>552840970800000063</v>
          </cell>
          <cell r="B667">
            <v>552840970</v>
          </cell>
          <cell r="C667" t="str">
            <v>POLIA DO ALTERNADOR</v>
          </cell>
          <cell r="D667" t="str">
            <v>FIRE/GSE</v>
          </cell>
          <cell r="E667">
            <v>1</v>
          </cell>
          <cell r="F667" t="str">
            <v>NO</v>
          </cell>
          <cell r="G667">
            <v>1.2769999999999999</v>
          </cell>
          <cell r="H667" t="str">
            <v>Part Dump</v>
          </cell>
          <cell r="I667" t="str">
            <v>Galpão 8</v>
          </cell>
          <cell r="J667">
            <v>0</v>
          </cell>
          <cell r="K667" t="str">
            <v>INATIVO</v>
          </cell>
          <cell r="L667"/>
          <cell r="M667" t="str">
            <v>Capital Circulante</v>
          </cell>
          <cell r="N667" t="str">
            <v>INATIVO</v>
          </cell>
          <cell r="O667">
            <v>1251</v>
          </cell>
          <cell r="P667">
            <v>800000063</v>
          </cell>
          <cell r="Q667" t="str">
            <v>FIAT AUTO SPA</v>
          </cell>
          <cell r="R667" t="str">
            <v>Torino</v>
          </cell>
          <cell r="S667" t="str">
            <v>TO</v>
          </cell>
          <cell r="T667" t="str">
            <v>Italia</v>
          </cell>
          <cell r="U667">
            <v>0</v>
          </cell>
          <cell r="V667" t="str">
            <v>FIAT AUTO SPA-OUT-Italia-OUT-FIRE/GSE</v>
          </cell>
          <cell r="W667" t="str">
            <v>OUT</v>
          </cell>
          <cell r="X667" t="str">
            <v>Outside of Brazil</v>
          </cell>
          <cell r="Y667" t="str">
            <v>Supplier from GEMAP</v>
          </cell>
          <cell r="Z667" t="str">
            <v>INATIVO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 t="str">
            <v/>
          </cell>
          <cell r="AG667" t="str">
            <v>Elog</v>
          </cell>
          <cell r="AH667" t="str">
            <v>T139</v>
          </cell>
          <cell r="AI667">
            <v>6</v>
          </cell>
          <cell r="AJ667" t="str">
            <v>Elog</v>
          </cell>
          <cell r="AK667"/>
          <cell r="AL667"/>
          <cell r="AM667"/>
          <cell r="AN667" t="str">
            <v>T139</v>
          </cell>
          <cell r="AO667">
            <v>0</v>
          </cell>
          <cell r="AP667">
            <v>1</v>
          </cell>
          <cell r="AQ667">
            <v>4</v>
          </cell>
          <cell r="AR667">
            <v>0</v>
          </cell>
          <cell r="AS667" t="b">
            <v>0</v>
          </cell>
          <cell r="AT667">
            <v>0</v>
          </cell>
          <cell r="AU667" t="b">
            <v>0</v>
          </cell>
          <cell r="AV667">
            <v>6</v>
          </cell>
          <cell r="AW667">
            <v>0.4</v>
          </cell>
          <cell r="AX667">
            <v>0.3</v>
          </cell>
          <cell r="AY667">
            <v>0.22</v>
          </cell>
          <cell r="AZ667" t="str">
            <v>YES</v>
          </cell>
          <cell r="BA667">
            <v>10</v>
          </cell>
          <cell r="BB667">
            <v>4</v>
          </cell>
          <cell r="BC667">
            <v>2</v>
          </cell>
          <cell r="BD667">
            <v>3</v>
          </cell>
          <cell r="BE667">
            <v>3</v>
          </cell>
        </row>
        <row r="668">
          <cell r="A668" t="str">
            <v>552840970800046782</v>
          </cell>
          <cell r="B668">
            <v>552840970</v>
          </cell>
          <cell r="C668" t="str">
            <v>POLIA DO ALTERNADOR T3</v>
          </cell>
          <cell r="D668" t="str">
            <v>FIRE/GSE</v>
          </cell>
          <cell r="E668">
            <v>1</v>
          </cell>
          <cell r="F668" t="str">
            <v>NO</v>
          </cell>
          <cell r="G668">
            <v>1.2769999999999999</v>
          </cell>
          <cell r="H668" t="str">
            <v>Part Dump</v>
          </cell>
          <cell r="I668" t="str">
            <v>Galpão 8</v>
          </cell>
          <cell r="J668">
            <v>0</v>
          </cell>
          <cell r="K668" t="str">
            <v>ATIVO</v>
          </cell>
          <cell r="L668"/>
          <cell r="M668" t="str">
            <v>Capital Circulante</v>
          </cell>
          <cell r="N668" t="str">
            <v>Sourcing</v>
          </cell>
          <cell r="O668">
            <v>47104</v>
          </cell>
          <cell r="P668">
            <v>800046782</v>
          </cell>
          <cell r="Q668" t="str">
            <v>PROPULSION SOLUTIONS</v>
          </cell>
          <cell r="R668" t="str">
            <v>Indaiatuba</v>
          </cell>
          <cell r="S668" t="str">
            <v>SP</v>
          </cell>
          <cell r="T668" t="str">
            <v>Brasil</v>
          </cell>
          <cell r="U668">
            <v>1</v>
          </cell>
          <cell r="V668" t="str">
            <v>PROPULSION SOLUTIONS-Indaiatuba--SP-FCA-FIRE/GSE</v>
          </cell>
          <cell r="W668" t="str">
            <v>SP</v>
          </cell>
          <cell r="X668" t="str">
            <v>Brazil</v>
          </cell>
          <cell r="Y668" t="str">
            <v>Supplier from GEMAP</v>
          </cell>
          <cell r="Z668" t="str">
            <v>World Sourced Parts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 t="str">
            <v/>
          </cell>
          <cell r="AG668" t="str">
            <v>Elog F</v>
          </cell>
          <cell r="AH668" t="str">
            <v>T139</v>
          </cell>
          <cell r="AI668">
            <v>6</v>
          </cell>
          <cell r="AJ668" t="str">
            <v>Elog F</v>
          </cell>
          <cell r="AK668"/>
          <cell r="AL668"/>
          <cell r="AM668"/>
          <cell r="AN668" t="str">
            <v>T139</v>
          </cell>
          <cell r="AO668">
            <v>0</v>
          </cell>
          <cell r="AP668">
            <v>1</v>
          </cell>
          <cell r="AQ668">
            <v>4</v>
          </cell>
          <cell r="AR668">
            <v>18</v>
          </cell>
          <cell r="AS668">
            <v>0</v>
          </cell>
          <cell r="AT668">
            <v>28</v>
          </cell>
          <cell r="AU668">
            <v>0</v>
          </cell>
          <cell r="AV668">
            <v>6</v>
          </cell>
          <cell r="AW668">
            <v>0.4</v>
          </cell>
          <cell r="AX668">
            <v>0.3</v>
          </cell>
          <cell r="AY668">
            <v>0.22</v>
          </cell>
          <cell r="AZ668" t="str">
            <v>YES</v>
          </cell>
          <cell r="BA668">
            <v>10</v>
          </cell>
          <cell r="BB668">
            <v>4</v>
          </cell>
          <cell r="BC668">
            <v>2</v>
          </cell>
          <cell r="BD668">
            <v>3</v>
          </cell>
          <cell r="BE668">
            <v>3</v>
          </cell>
        </row>
        <row r="669">
          <cell r="A669" t="str">
            <v>552306930800007744</v>
          </cell>
          <cell r="B669">
            <v>552306930</v>
          </cell>
          <cell r="C669" t="str">
            <v>POLIA P/ BOMBA DIR.HIDRAULICA</v>
          </cell>
          <cell r="D669" t="str">
            <v>FIRE/GSE</v>
          </cell>
          <cell r="E669">
            <v>1</v>
          </cell>
          <cell r="F669" t="str">
            <v>NO</v>
          </cell>
          <cell r="G669">
            <v>0.316</v>
          </cell>
          <cell r="H669" t="str">
            <v>Part Dump</v>
          </cell>
          <cell r="I669" t="str">
            <v>Galpão 9</v>
          </cell>
          <cell r="J669">
            <v>0</v>
          </cell>
          <cell r="K669" t="str">
            <v>ATIVO</v>
          </cell>
          <cell r="L669"/>
          <cell r="M669" t="str">
            <v>Capital Circulante</v>
          </cell>
          <cell r="N669" t="str">
            <v>Sourcing</v>
          </cell>
          <cell r="O669">
            <v>1338</v>
          </cell>
          <cell r="P669">
            <v>800007744</v>
          </cell>
          <cell r="Q669" t="str">
            <v>FIAT CHINA</v>
          </cell>
          <cell r="R669" t="str">
            <v>Hanzhonglu Nansjng</v>
          </cell>
          <cell r="S669" t="str">
            <v>01</v>
          </cell>
          <cell r="T669" t="str">
            <v>China</v>
          </cell>
          <cell r="U669">
            <v>1</v>
          </cell>
          <cell r="V669" t="str">
            <v>FIAT CHINA-OUT-China-OUT-FIRE/GSE</v>
          </cell>
          <cell r="W669" t="str">
            <v>OUT</v>
          </cell>
          <cell r="X669" t="str">
            <v>Outside of Brazil</v>
          </cell>
          <cell r="Y669" t="str">
            <v>Supplier from GEMAP</v>
          </cell>
          <cell r="Z669" t="str">
            <v>World Sourced Parts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 t="str">
            <v/>
          </cell>
          <cell r="AG669">
            <v>0</v>
          </cell>
          <cell r="AH669"/>
          <cell r="AI669"/>
          <cell r="AJ669"/>
          <cell r="AK669"/>
          <cell r="AL669"/>
          <cell r="AM669"/>
          <cell r="AN669">
            <v>0</v>
          </cell>
          <cell r="AO669">
            <v>0</v>
          </cell>
          <cell r="AP669">
            <v>1</v>
          </cell>
          <cell r="AQ669">
            <v>4</v>
          </cell>
          <cell r="AR669">
            <v>0</v>
          </cell>
          <cell r="AS669" t="b">
            <v>0</v>
          </cell>
          <cell r="AT669">
            <v>0</v>
          </cell>
          <cell r="AU669" t="b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 t="str">
            <v>NO</v>
          </cell>
          <cell r="BA669" t="str">
            <v/>
          </cell>
          <cell r="BB669" t="str">
            <v/>
          </cell>
          <cell r="BC669">
            <v>0</v>
          </cell>
          <cell r="BD669">
            <v>0</v>
          </cell>
          <cell r="BE669">
            <v>0</v>
          </cell>
        </row>
        <row r="670">
          <cell r="A670" t="str">
            <v>552703690800005850</v>
          </cell>
          <cell r="B670">
            <v>552703690</v>
          </cell>
          <cell r="C670" t="str">
            <v>PORCA</v>
          </cell>
          <cell r="D670" t="str">
            <v>FIRE/GSE</v>
          </cell>
          <cell r="E670">
            <v>2</v>
          </cell>
          <cell r="F670" t="str">
            <v>NO</v>
          </cell>
          <cell r="G670">
            <v>4.0000000000000001E-3</v>
          </cell>
          <cell r="H670" t="str">
            <v>Part Dump</v>
          </cell>
          <cell r="I670" t="str">
            <v>Galpão 9</v>
          </cell>
          <cell r="J670">
            <v>0</v>
          </cell>
          <cell r="K670" t="str">
            <v>ATIVO</v>
          </cell>
          <cell r="L670"/>
          <cell r="M670" t="str">
            <v>Capital Circulante</v>
          </cell>
          <cell r="N670" t="str">
            <v>Sourcing</v>
          </cell>
          <cell r="O670">
            <v>30467</v>
          </cell>
          <cell r="P670">
            <v>800005850</v>
          </cell>
          <cell r="Q670" t="str">
            <v>NEUMAYER TEKFOR</v>
          </cell>
          <cell r="R670" t="str">
            <v>Jundiai</v>
          </cell>
          <cell r="S670" t="str">
            <v>SP</v>
          </cell>
          <cell r="T670" t="str">
            <v>Brasil</v>
          </cell>
          <cell r="U670">
            <v>1</v>
          </cell>
          <cell r="V670" t="str">
            <v>NEUMAYER TEKFOR-Jundiai--SP-FCA-FIRE/GSE</v>
          </cell>
          <cell r="W670" t="str">
            <v>SP</v>
          </cell>
          <cell r="X670" t="str">
            <v>Brazil</v>
          </cell>
          <cell r="Y670" t="str">
            <v>Supplier from GEMAP</v>
          </cell>
          <cell r="Z670" t="str">
            <v>World Sourced Parts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 t="str">
            <v/>
          </cell>
          <cell r="AG670" t="str">
            <v>Part Dump</v>
          </cell>
          <cell r="AH670" t="str">
            <v>TGXQ</v>
          </cell>
          <cell r="AI670">
            <v>2000</v>
          </cell>
          <cell r="AJ670" t="str">
            <v>Part Dump</v>
          </cell>
          <cell r="AK670"/>
          <cell r="AL670"/>
          <cell r="AM670"/>
          <cell r="AN670" t="str">
            <v>TGXQ</v>
          </cell>
          <cell r="AO670">
            <v>0</v>
          </cell>
          <cell r="AP670">
            <v>1</v>
          </cell>
          <cell r="AQ670">
            <v>4</v>
          </cell>
          <cell r="AR670">
            <v>18</v>
          </cell>
          <cell r="AS670">
            <v>0</v>
          </cell>
          <cell r="AT670">
            <v>28</v>
          </cell>
          <cell r="AU670">
            <v>0</v>
          </cell>
          <cell r="AV670">
            <v>2000</v>
          </cell>
          <cell r="AW670">
            <v>0.3</v>
          </cell>
          <cell r="AX670">
            <v>0.2</v>
          </cell>
          <cell r="AY670">
            <v>0.15</v>
          </cell>
          <cell r="AZ670" t="str">
            <v>YES</v>
          </cell>
          <cell r="BA670">
            <v>20</v>
          </cell>
          <cell r="BB670">
            <v>2</v>
          </cell>
          <cell r="BC670">
            <v>2</v>
          </cell>
          <cell r="BD670">
            <v>3</v>
          </cell>
          <cell r="BE670">
            <v>3.5</v>
          </cell>
        </row>
        <row r="671">
          <cell r="A671" t="str">
            <v>552806540800005850</v>
          </cell>
          <cell r="B671">
            <v>552806540</v>
          </cell>
          <cell r="C671" t="str">
            <v>PORCA</v>
          </cell>
          <cell r="D671" t="str">
            <v>FIRE/GSE</v>
          </cell>
          <cell r="E671">
            <v>4</v>
          </cell>
          <cell r="F671" t="str">
            <v>NO</v>
          </cell>
          <cell r="G671">
            <v>6.0000000000000001E-3</v>
          </cell>
          <cell r="H671" t="str">
            <v>Part Dump</v>
          </cell>
          <cell r="I671" t="str">
            <v>Galpão 9</v>
          </cell>
          <cell r="J671">
            <v>6000</v>
          </cell>
          <cell r="K671" t="str">
            <v>ATIVO</v>
          </cell>
          <cell r="L671"/>
          <cell r="M671" t="str">
            <v>Capital Circulante</v>
          </cell>
          <cell r="N671" t="str">
            <v>Sourcing</v>
          </cell>
          <cell r="O671">
            <v>30467</v>
          </cell>
          <cell r="P671">
            <v>800005850</v>
          </cell>
          <cell r="Q671" t="str">
            <v>NEUMAYER TEKFOR</v>
          </cell>
          <cell r="R671" t="str">
            <v>Jundiai</v>
          </cell>
          <cell r="S671" t="str">
            <v>SP</v>
          </cell>
          <cell r="T671" t="str">
            <v>Brasil</v>
          </cell>
          <cell r="U671">
            <v>1</v>
          </cell>
          <cell r="V671" t="str">
            <v>NEUMAYER TEKFOR-Jundiai--SP-FCA-FIRE/GSE</v>
          </cell>
          <cell r="W671" t="str">
            <v>SP</v>
          </cell>
          <cell r="X671" t="str">
            <v>Brazil</v>
          </cell>
          <cell r="Y671" t="str">
            <v>Supplier from GEMAP</v>
          </cell>
          <cell r="Z671" t="str">
            <v>World Sourced Parts</v>
          </cell>
          <cell r="AA671">
            <v>6.7499999999999991E-2</v>
          </cell>
          <cell r="AB671">
            <v>6.7499999999999991E-2</v>
          </cell>
          <cell r="AC671">
            <v>0.25</v>
          </cell>
          <cell r="AD671">
            <v>0</v>
          </cell>
          <cell r="AE671">
            <v>7.0000000000000007E-2</v>
          </cell>
          <cell r="AF671" t="str">
            <v/>
          </cell>
          <cell r="AG671" t="str">
            <v>Elog F</v>
          </cell>
          <cell r="AH671" t="str">
            <v>TGXQ</v>
          </cell>
          <cell r="AI671">
            <v>1200</v>
          </cell>
          <cell r="AJ671" t="str">
            <v>Elog F</v>
          </cell>
          <cell r="AK671"/>
          <cell r="AL671"/>
          <cell r="AM671"/>
          <cell r="AN671" t="str">
            <v>TGXQ</v>
          </cell>
          <cell r="AO671">
            <v>1</v>
          </cell>
          <cell r="AP671">
            <v>1</v>
          </cell>
          <cell r="AQ671">
            <v>4</v>
          </cell>
          <cell r="AR671">
            <v>18</v>
          </cell>
          <cell r="AS671">
            <v>22</v>
          </cell>
          <cell r="AT671">
            <v>28</v>
          </cell>
          <cell r="AU671">
            <v>28</v>
          </cell>
          <cell r="AV671">
            <v>1200</v>
          </cell>
          <cell r="AW671">
            <v>0.3</v>
          </cell>
          <cell r="AX671">
            <v>0.2</v>
          </cell>
          <cell r="AY671">
            <v>0.15</v>
          </cell>
          <cell r="AZ671" t="str">
            <v>YES</v>
          </cell>
          <cell r="BA671">
            <v>20</v>
          </cell>
          <cell r="BB671">
            <v>2</v>
          </cell>
          <cell r="BC671">
            <v>2</v>
          </cell>
          <cell r="BD671">
            <v>3</v>
          </cell>
          <cell r="BE671">
            <v>3.5</v>
          </cell>
        </row>
        <row r="672">
          <cell r="A672" t="str">
            <v>140593110800005850</v>
          </cell>
          <cell r="B672">
            <v>140593110</v>
          </cell>
          <cell r="C672" t="str">
            <v>PORCA  E  C/ FLANGE M8</v>
          </cell>
          <cell r="D672" t="str">
            <v>FIRE/GSE</v>
          </cell>
          <cell r="E672">
            <v>6</v>
          </cell>
          <cell r="F672" t="str">
            <v>NO</v>
          </cell>
          <cell r="G672">
            <v>7.0000000000000001E-3</v>
          </cell>
          <cell r="H672" t="str">
            <v>Part Dump</v>
          </cell>
          <cell r="I672" t="str">
            <v>Galpão 89</v>
          </cell>
          <cell r="J672">
            <v>0</v>
          </cell>
          <cell r="K672" t="str">
            <v>ATIVO</v>
          </cell>
          <cell r="L672"/>
          <cell r="M672" t="str">
            <v>Capital Circulante</v>
          </cell>
          <cell r="N672" t="str">
            <v>Sourcing</v>
          </cell>
          <cell r="O672">
            <v>30467</v>
          </cell>
          <cell r="P672">
            <v>800005850</v>
          </cell>
          <cell r="Q672" t="str">
            <v>NEUMAYER TEKFOR</v>
          </cell>
          <cell r="R672" t="str">
            <v>Jundiai</v>
          </cell>
          <cell r="S672" t="str">
            <v>SP</v>
          </cell>
          <cell r="T672" t="str">
            <v>Brasil</v>
          </cell>
          <cell r="U672">
            <v>1</v>
          </cell>
          <cell r="V672" t="str">
            <v>NEUMAYER TEKFOR-Jundiai--SP-FCA-FIRE/GSE</v>
          </cell>
          <cell r="W672" t="str">
            <v>SP</v>
          </cell>
          <cell r="X672" t="str">
            <v>Brazil</v>
          </cell>
          <cell r="Y672" t="str">
            <v>Supplier from GEMAP</v>
          </cell>
          <cell r="Z672" t="str">
            <v>World Sourced Parts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 t="str">
            <v/>
          </cell>
          <cell r="AG672" t="str">
            <v>Elog F</v>
          </cell>
          <cell r="AH672" t="str">
            <v>TGXQ</v>
          </cell>
          <cell r="AI672">
            <v>1200</v>
          </cell>
          <cell r="AJ672" t="str">
            <v>Elog F</v>
          </cell>
          <cell r="AK672"/>
          <cell r="AL672"/>
          <cell r="AM672"/>
          <cell r="AN672" t="str">
            <v>TGXQ</v>
          </cell>
          <cell r="AO672">
            <v>0</v>
          </cell>
          <cell r="AP672">
            <v>1</v>
          </cell>
          <cell r="AQ672">
            <v>4</v>
          </cell>
          <cell r="AR672">
            <v>18</v>
          </cell>
          <cell r="AS672">
            <v>0</v>
          </cell>
          <cell r="AT672">
            <v>28</v>
          </cell>
          <cell r="AU672">
            <v>0</v>
          </cell>
          <cell r="AV672">
            <v>1200</v>
          </cell>
          <cell r="AW672">
            <v>0.3</v>
          </cell>
          <cell r="AX672">
            <v>0.2</v>
          </cell>
          <cell r="AY672">
            <v>0.15</v>
          </cell>
          <cell r="AZ672" t="str">
            <v>YES</v>
          </cell>
          <cell r="BA672">
            <v>20</v>
          </cell>
          <cell r="BB672">
            <v>2</v>
          </cell>
          <cell r="BC672">
            <v>2</v>
          </cell>
          <cell r="BD672">
            <v>3</v>
          </cell>
          <cell r="BE672">
            <v>3.5</v>
          </cell>
        </row>
        <row r="673">
          <cell r="A673" t="str">
            <v>140583110800000063</v>
          </cell>
          <cell r="B673">
            <v>140583110</v>
          </cell>
          <cell r="C673" t="str">
            <v>PORCA EAUF M5</v>
          </cell>
          <cell r="D673" t="str">
            <v>FIRE/GSE</v>
          </cell>
          <cell r="E673">
            <v>1</v>
          </cell>
          <cell r="F673" t="str">
            <v>NO</v>
          </cell>
          <cell r="G673">
            <v>2E-3</v>
          </cell>
          <cell r="H673" t="str">
            <v>Part Dump</v>
          </cell>
          <cell r="I673" t="str">
            <v>Galpão 8</v>
          </cell>
          <cell r="J673">
            <v>0</v>
          </cell>
          <cell r="K673" t="str">
            <v>ATIVO</v>
          </cell>
          <cell r="L673"/>
          <cell r="M673" t="str">
            <v>Capital Circulante</v>
          </cell>
          <cell r="N673" t="str">
            <v>Sourcing</v>
          </cell>
          <cell r="O673">
            <v>1251</v>
          </cell>
          <cell r="P673">
            <v>800000063</v>
          </cell>
          <cell r="Q673" t="str">
            <v>FIAT AUTO SPA</v>
          </cell>
          <cell r="R673" t="str">
            <v>Torino</v>
          </cell>
          <cell r="S673" t="str">
            <v>TO</v>
          </cell>
          <cell r="T673" t="str">
            <v>Italia</v>
          </cell>
          <cell r="U673">
            <v>1</v>
          </cell>
          <cell r="V673" t="str">
            <v>FIAT AUTO SPA-OUT-Italia-OUT-FIRE/GSE</v>
          </cell>
          <cell r="W673" t="str">
            <v>OUT</v>
          </cell>
          <cell r="X673" t="str">
            <v>Outside of Brazil</v>
          </cell>
          <cell r="Y673" t="str">
            <v>Supplier from GEMAP</v>
          </cell>
          <cell r="Z673" t="str">
            <v>World Sourced Parts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  <cell r="AF673" t="str">
            <v/>
          </cell>
          <cell r="AG673" t="str">
            <v>Elog</v>
          </cell>
          <cell r="AH673" t="str">
            <v>HQP</v>
          </cell>
          <cell r="AI673">
            <v>2504</v>
          </cell>
          <cell r="AJ673" t="str">
            <v>Elog</v>
          </cell>
          <cell r="AK673"/>
          <cell r="AL673"/>
          <cell r="AM673"/>
          <cell r="AN673" t="str">
            <v>HQP</v>
          </cell>
          <cell r="AO673">
            <v>0</v>
          </cell>
          <cell r="AP673">
            <v>1</v>
          </cell>
          <cell r="AQ673">
            <v>4</v>
          </cell>
          <cell r="AR673">
            <v>0</v>
          </cell>
          <cell r="AS673" t="b">
            <v>0</v>
          </cell>
          <cell r="AT673">
            <v>0</v>
          </cell>
          <cell r="AU673" t="b">
            <v>0</v>
          </cell>
          <cell r="AV673">
            <v>2504</v>
          </cell>
          <cell r="AW673">
            <v>0.4</v>
          </cell>
          <cell r="AX673">
            <v>0.3</v>
          </cell>
          <cell r="AY673">
            <v>0.15</v>
          </cell>
          <cell r="AZ673" t="str">
            <v>YES</v>
          </cell>
          <cell r="BA673">
            <v>9</v>
          </cell>
          <cell r="BB673">
            <v>9</v>
          </cell>
          <cell r="BC673">
            <v>6</v>
          </cell>
          <cell r="BD673">
            <v>6</v>
          </cell>
          <cell r="BE673">
            <v>2</v>
          </cell>
        </row>
        <row r="674">
          <cell r="A674" t="str">
            <v>552262980800000063</v>
          </cell>
          <cell r="B674">
            <v>552262980</v>
          </cell>
          <cell r="C674" t="str">
            <v>PORCA ESPECIAL</v>
          </cell>
          <cell r="D674" t="str">
            <v>FIRE/GSE</v>
          </cell>
          <cell r="E674">
            <v>1</v>
          </cell>
          <cell r="F674" t="str">
            <v>NO</v>
          </cell>
          <cell r="G674">
            <v>5.0000000000000001E-3</v>
          </cell>
          <cell r="H674" t="str">
            <v>Part Dump</v>
          </cell>
          <cell r="I674" t="str">
            <v>Galpão 9</v>
          </cell>
          <cell r="J674">
            <v>0</v>
          </cell>
          <cell r="K674" t="str">
            <v>ATIVO</v>
          </cell>
          <cell r="L674"/>
          <cell r="M674" t="str">
            <v>Capital Circulante</v>
          </cell>
          <cell r="N674" t="str">
            <v>Sourcing</v>
          </cell>
          <cell r="O674">
            <v>1251</v>
          </cell>
          <cell r="P674">
            <v>800000063</v>
          </cell>
          <cell r="Q674" t="str">
            <v>FIAT AUTO SPA</v>
          </cell>
          <cell r="R674" t="str">
            <v>Torino</v>
          </cell>
          <cell r="S674" t="str">
            <v>TO</v>
          </cell>
          <cell r="T674" t="str">
            <v>Italia</v>
          </cell>
          <cell r="U674">
            <v>1</v>
          </cell>
          <cell r="V674" t="str">
            <v>FIAT AUTO SPA-OUT-Italia-OUT-FIRE/GSE</v>
          </cell>
          <cell r="W674" t="str">
            <v>OUT</v>
          </cell>
          <cell r="X674" t="str">
            <v>Outside of Brazil</v>
          </cell>
          <cell r="Y674" t="str">
            <v>Supplier from GEMAP</v>
          </cell>
          <cell r="Z674" t="str">
            <v>World Sourced Parts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 t="str">
            <v/>
          </cell>
          <cell r="AG674">
            <v>0</v>
          </cell>
          <cell r="AH674"/>
          <cell r="AI674"/>
          <cell r="AJ674"/>
          <cell r="AK674"/>
          <cell r="AL674"/>
          <cell r="AM674"/>
          <cell r="AN674">
            <v>0</v>
          </cell>
          <cell r="AO674">
            <v>0</v>
          </cell>
          <cell r="AP674">
            <v>1</v>
          </cell>
          <cell r="AQ674">
            <v>4</v>
          </cell>
          <cell r="AR674">
            <v>0</v>
          </cell>
          <cell r="AS674" t="b">
            <v>0</v>
          </cell>
          <cell r="AT674">
            <v>0</v>
          </cell>
          <cell r="AU674" t="b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 t="str">
            <v>NO</v>
          </cell>
          <cell r="BA674" t="str">
            <v/>
          </cell>
          <cell r="BB674" t="str">
            <v/>
          </cell>
          <cell r="BC674">
            <v>0</v>
          </cell>
          <cell r="BD674">
            <v>0</v>
          </cell>
          <cell r="BE674">
            <v>0</v>
          </cell>
        </row>
        <row r="675">
          <cell r="A675" t="str">
            <v>552757120800005850</v>
          </cell>
          <cell r="B675">
            <v>552757120</v>
          </cell>
          <cell r="C675" t="str">
            <v>PORCA FIX.ENGR.5A VEL.SOBRE AR</v>
          </cell>
          <cell r="D675" t="str">
            <v>MECA</v>
          </cell>
          <cell r="E675">
            <v>2</v>
          </cell>
          <cell r="F675" t="str">
            <v>NO</v>
          </cell>
          <cell r="G675">
            <v>2.5000000000000001E-2</v>
          </cell>
          <cell r="H675" t="str">
            <v>Part Dump</v>
          </cell>
          <cell r="I675" t="str">
            <v>Galpão 89</v>
          </cell>
          <cell r="J675">
            <v>6000</v>
          </cell>
          <cell r="K675" t="str">
            <v>ATIVO</v>
          </cell>
          <cell r="L675"/>
          <cell r="M675" t="str">
            <v>Capital Circulante</v>
          </cell>
          <cell r="N675" t="str">
            <v>Sourcing</v>
          </cell>
          <cell r="O675">
            <v>30467</v>
          </cell>
          <cell r="P675">
            <v>800005850</v>
          </cell>
          <cell r="Q675" t="str">
            <v>NEUMAYER TEKFOR</v>
          </cell>
          <cell r="R675" t="str">
            <v>Jundiai</v>
          </cell>
          <cell r="S675" t="str">
            <v>SP</v>
          </cell>
          <cell r="T675" t="str">
            <v>Brasil</v>
          </cell>
          <cell r="U675">
            <v>1</v>
          </cell>
          <cell r="V675" t="str">
            <v>NEUMAYER TEKFOR-Jundiai--SP-FCA-MECA</v>
          </cell>
          <cell r="W675" t="str">
            <v>SP</v>
          </cell>
          <cell r="X675" t="str">
            <v>Brazil</v>
          </cell>
          <cell r="Y675" t="str">
            <v>Supplier from GEMAP</v>
          </cell>
          <cell r="Z675" t="str">
            <v>World Sourced Parts</v>
          </cell>
          <cell r="AA675">
            <v>0.26999999999999996</v>
          </cell>
          <cell r="AB675">
            <v>0.26999999999999996</v>
          </cell>
          <cell r="AC675">
            <v>1</v>
          </cell>
          <cell r="AD675">
            <v>0</v>
          </cell>
          <cell r="AE675">
            <v>0.27</v>
          </cell>
          <cell r="AF675" t="str">
            <v/>
          </cell>
          <cell r="AG675" t="str">
            <v>Elog F</v>
          </cell>
          <cell r="AH675" t="str">
            <v>TGXQ</v>
          </cell>
          <cell r="AI675">
            <v>300</v>
          </cell>
          <cell r="AJ675" t="str">
            <v>Elog F</v>
          </cell>
          <cell r="AK675"/>
          <cell r="AL675"/>
          <cell r="AM675"/>
          <cell r="AN675" t="str">
            <v>TGXQ</v>
          </cell>
          <cell r="AO675">
            <v>4</v>
          </cell>
          <cell r="AP675">
            <v>1</v>
          </cell>
          <cell r="AQ675">
            <v>4</v>
          </cell>
          <cell r="AR675">
            <v>18</v>
          </cell>
          <cell r="AS675">
            <v>88</v>
          </cell>
          <cell r="AT675">
            <v>28</v>
          </cell>
          <cell r="AU675">
            <v>112</v>
          </cell>
          <cell r="AV675">
            <v>300</v>
          </cell>
          <cell r="AW675">
            <v>0.3</v>
          </cell>
          <cell r="AX675">
            <v>0.2</v>
          </cell>
          <cell r="AY675">
            <v>0.15</v>
          </cell>
          <cell r="AZ675" t="str">
            <v>YES</v>
          </cell>
          <cell r="BA675">
            <v>20</v>
          </cell>
          <cell r="BB675">
            <v>2</v>
          </cell>
          <cell r="BC675">
            <v>2</v>
          </cell>
          <cell r="BD675">
            <v>3</v>
          </cell>
          <cell r="BE675">
            <v>3.5</v>
          </cell>
        </row>
        <row r="676">
          <cell r="A676" t="str">
            <v>517309140800005850</v>
          </cell>
          <cell r="B676">
            <v>517309140</v>
          </cell>
          <cell r="C676" t="str">
            <v>PORCA HEXAGONAL</v>
          </cell>
          <cell r="D676" t="str">
            <v>FIRE/GSE</v>
          </cell>
          <cell r="E676">
            <v>2</v>
          </cell>
          <cell r="F676" t="str">
            <v>NO</v>
          </cell>
          <cell r="G676">
            <v>5.0000000000000001E-3</v>
          </cell>
          <cell r="H676" t="str">
            <v>Part Dump</v>
          </cell>
          <cell r="I676" t="str">
            <v>Galpão 89</v>
          </cell>
          <cell r="J676">
            <v>0</v>
          </cell>
          <cell r="K676" t="str">
            <v>ATIVO</v>
          </cell>
          <cell r="L676"/>
          <cell r="M676" t="str">
            <v>Capital Circulante</v>
          </cell>
          <cell r="N676" t="str">
            <v>Sourcing</v>
          </cell>
          <cell r="O676">
            <v>30467</v>
          </cell>
          <cell r="P676">
            <v>800005850</v>
          </cell>
          <cell r="Q676" t="str">
            <v>NEUMAYER TEKFOR</v>
          </cell>
          <cell r="R676" t="str">
            <v>Jundiai</v>
          </cell>
          <cell r="S676" t="str">
            <v>SP</v>
          </cell>
          <cell r="T676" t="str">
            <v>Brasil</v>
          </cell>
          <cell r="U676">
            <v>1</v>
          </cell>
          <cell r="V676" t="str">
            <v>NEUMAYER TEKFOR-Jundiai--SP-FCA-FIRE/GSE</v>
          </cell>
          <cell r="W676" t="str">
            <v>SP</v>
          </cell>
          <cell r="X676" t="str">
            <v>Brazil</v>
          </cell>
          <cell r="Y676" t="str">
            <v>Supplier from GEMAP</v>
          </cell>
          <cell r="Z676" t="str">
            <v>World Sourced Parts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 t="str">
            <v/>
          </cell>
          <cell r="AG676" t="str">
            <v>Elog F</v>
          </cell>
          <cell r="AH676" t="str">
            <v>TGXQ</v>
          </cell>
          <cell r="AI676">
            <v>2500</v>
          </cell>
          <cell r="AJ676" t="str">
            <v>Elog F</v>
          </cell>
          <cell r="AK676"/>
          <cell r="AL676"/>
          <cell r="AM676"/>
          <cell r="AN676" t="str">
            <v>TGXQ</v>
          </cell>
          <cell r="AO676">
            <v>0</v>
          </cell>
          <cell r="AP676">
            <v>1</v>
          </cell>
          <cell r="AQ676">
            <v>4</v>
          </cell>
          <cell r="AR676">
            <v>18</v>
          </cell>
          <cell r="AS676">
            <v>0</v>
          </cell>
          <cell r="AT676">
            <v>28</v>
          </cell>
          <cell r="AU676">
            <v>0</v>
          </cell>
          <cell r="AV676">
            <v>2500</v>
          </cell>
          <cell r="AW676">
            <v>0.3</v>
          </cell>
          <cell r="AX676">
            <v>0.2</v>
          </cell>
          <cell r="AY676">
            <v>0.15</v>
          </cell>
          <cell r="AZ676" t="str">
            <v>YES</v>
          </cell>
          <cell r="BA676">
            <v>20</v>
          </cell>
          <cell r="BB676">
            <v>2</v>
          </cell>
          <cell r="BC676">
            <v>2</v>
          </cell>
          <cell r="BD676">
            <v>3</v>
          </cell>
          <cell r="BE676">
            <v>3.5</v>
          </cell>
        </row>
        <row r="677">
          <cell r="A677" t="str">
            <v>140594210800005850</v>
          </cell>
          <cell r="B677">
            <v>140594210</v>
          </cell>
          <cell r="C677" t="str">
            <v>PORCA SEXTAVADA COM FLANGE M10</v>
          </cell>
          <cell r="D677" t="str">
            <v>FIRE/GSE</v>
          </cell>
          <cell r="E677">
            <v>1</v>
          </cell>
          <cell r="F677" t="str">
            <v>NO</v>
          </cell>
          <cell r="G677">
            <v>5.0000000000000001E-3</v>
          </cell>
          <cell r="H677" t="str">
            <v>Part Dump</v>
          </cell>
          <cell r="I677" t="str">
            <v>Galpão 89</v>
          </cell>
          <cell r="J677">
            <v>0</v>
          </cell>
          <cell r="K677" t="str">
            <v>ATIVO</v>
          </cell>
          <cell r="L677"/>
          <cell r="M677" t="str">
            <v>Capital Circulante</v>
          </cell>
          <cell r="N677" t="str">
            <v>Sourcing</v>
          </cell>
          <cell r="O677">
            <v>30467</v>
          </cell>
          <cell r="P677">
            <v>800005850</v>
          </cell>
          <cell r="Q677" t="str">
            <v>NEUMAYER TEKFOR</v>
          </cell>
          <cell r="R677" t="str">
            <v>Jundiai</v>
          </cell>
          <cell r="S677" t="str">
            <v>SP</v>
          </cell>
          <cell r="T677" t="str">
            <v>Brasil</v>
          </cell>
          <cell r="U677">
            <v>1</v>
          </cell>
          <cell r="V677" t="str">
            <v>NEUMAYER TEKFOR-Jundiai--SP-FCA-FIRE/GSE</v>
          </cell>
          <cell r="W677" t="str">
            <v>SP</v>
          </cell>
          <cell r="X677" t="str">
            <v>Brazil</v>
          </cell>
          <cell r="Y677" t="str">
            <v>Supplier from GEMAP</v>
          </cell>
          <cell r="Z677" t="str">
            <v>World Sourced Parts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 t="str">
            <v/>
          </cell>
          <cell r="AG677" t="str">
            <v>Elog F</v>
          </cell>
          <cell r="AH677" t="str">
            <v>TGXQ</v>
          </cell>
          <cell r="AI677">
            <v>1000</v>
          </cell>
          <cell r="AJ677" t="str">
            <v>Elog F</v>
          </cell>
          <cell r="AK677"/>
          <cell r="AL677"/>
          <cell r="AM677"/>
          <cell r="AN677" t="str">
            <v>TGXQ</v>
          </cell>
          <cell r="AO677">
            <v>0</v>
          </cell>
          <cell r="AP677">
            <v>1</v>
          </cell>
          <cell r="AQ677">
            <v>4</v>
          </cell>
          <cell r="AR677">
            <v>18</v>
          </cell>
          <cell r="AS677">
            <v>0</v>
          </cell>
          <cell r="AT677">
            <v>28</v>
          </cell>
          <cell r="AU677">
            <v>0</v>
          </cell>
          <cell r="AV677">
            <v>1000</v>
          </cell>
          <cell r="AW677">
            <v>0.3</v>
          </cell>
          <cell r="AX677">
            <v>0.2</v>
          </cell>
          <cell r="AY677">
            <v>0.15</v>
          </cell>
          <cell r="AZ677" t="str">
            <v>YES</v>
          </cell>
          <cell r="BA677">
            <v>20</v>
          </cell>
          <cell r="BB677">
            <v>2</v>
          </cell>
          <cell r="BC677">
            <v>2</v>
          </cell>
          <cell r="BD677">
            <v>3</v>
          </cell>
          <cell r="BE677">
            <v>3.5</v>
          </cell>
        </row>
        <row r="678">
          <cell r="A678" t="str">
            <v>76272340800005848</v>
          </cell>
          <cell r="B678">
            <v>76272340</v>
          </cell>
          <cell r="C678" t="str">
            <v>PRESILHA</v>
          </cell>
          <cell r="D678" t="str">
            <v>FIRE/GSE</v>
          </cell>
          <cell r="E678">
            <v>1</v>
          </cell>
          <cell r="F678" t="str">
            <v>NO</v>
          </cell>
          <cell r="G678">
            <v>3.0000000000000001E-3</v>
          </cell>
          <cell r="H678" t="str">
            <v>Part Dump</v>
          </cell>
          <cell r="I678"/>
          <cell r="J678">
            <v>0</v>
          </cell>
          <cell r="K678" t="str">
            <v>ATIVO</v>
          </cell>
          <cell r="L678"/>
          <cell r="M678" t="str">
            <v>Capital Circulante</v>
          </cell>
          <cell r="N678" t="str">
            <v>Sourcing</v>
          </cell>
          <cell r="O678">
            <v>30464</v>
          </cell>
          <cell r="P678">
            <v>800005848</v>
          </cell>
          <cell r="Q678" t="str">
            <v>A. RAYMOND</v>
          </cell>
          <cell r="R678" t="str">
            <v>Vinhedo</v>
          </cell>
          <cell r="S678" t="str">
            <v>SP</v>
          </cell>
          <cell r="T678" t="str">
            <v>Brasil</v>
          </cell>
          <cell r="U678">
            <v>1</v>
          </cell>
          <cell r="V678" t="str">
            <v>A. RAYMOND-Vinhedo--SP-FCA-FIRE/GSE</v>
          </cell>
          <cell r="W678" t="str">
            <v>SP</v>
          </cell>
          <cell r="X678" t="str">
            <v>Brazil</v>
          </cell>
          <cell r="Y678" t="str">
            <v>Supplier from GEMAP</v>
          </cell>
          <cell r="Z678" t="str">
            <v>World Sourced Parts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  <cell r="AF678" t="str">
            <v/>
          </cell>
          <cell r="AG678" t="str">
            <v>Elog F</v>
          </cell>
          <cell r="AH678">
            <v>6429</v>
          </cell>
          <cell r="AI678">
            <v>1200</v>
          </cell>
          <cell r="AJ678" t="str">
            <v>Elog F</v>
          </cell>
          <cell r="AK678"/>
          <cell r="AL678"/>
          <cell r="AM678"/>
          <cell r="AN678">
            <v>6429</v>
          </cell>
          <cell r="AO678">
            <v>0</v>
          </cell>
          <cell r="AP678">
            <v>1</v>
          </cell>
          <cell r="AQ678">
            <v>4</v>
          </cell>
          <cell r="AR678">
            <v>18</v>
          </cell>
          <cell r="AS678">
            <v>0</v>
          </cell>
          <cell r="AT678">
            <v>28</v>
          </cell>
          <cell r="AU678">
            <v>0</v>
          </cell>
          <cell r="AV678">
            <v>1200</v>
          </cell>
          <cell r="AW678">
            <v>0.6</v>
          </cell>
          <cell r="AX678">
            <v>0.4</v>
          </cell>
          <cell r="AY678">
            <v>0.28999999999999998</v>
          </cell>
          <cell r="AZ678" t="str">
            <v>YES</v>
          </cell>
          <cell r="BA678">
            <v>6</v>
          </cell>
          <cell r="BB678">
            <v>3</v>
          </cell>
          <cell r="BC678">
            <v>2</v>
          </cell>
          <cell r="BD678">
            <v>3</v>
          </cell>
          <cell r="BE678">
            <v>3</v>
          </cell>
        </row>
        <row r="679">
          <cell r="A679" t="str">
            <v>465472370800000063</v>
          </cell>
          <cell r="B679">
            <v>465472370</v>
          </cell>
          <cell r="C679" t="str">
            <v>PRISIONEIRO</v>
          </cell>
          <cell r="D679" t="str">
            <v>FIRE/GSE</v>
          </cell>
          <cell r="E679">
            <v>2</v>
          </cell>
          <cell r="F679" t="str">
            <v>NO</v>
          </cell>
          <cell r="G679">
            <v>1.4999999999999999E-2</v>
          </cell>
          <cell r="H679" t="str">
            <v>Part Dump</v>
          </cell>
          <cell r="I679" t="str">
            <v>Galpão 9</v>
          </cell>
          <cell r="J679">
            <v>0</v>
          </cell>
          <cell r="K679" t="str">
            <v>ATIVO</v>
          </cell>
          <cell r="L679"/>
          <cell r="M679" t="str">
            <v>Capital Circulante</v>
          </cell>
          <cell r="N679" t="str">
            <v>Sourcing</v>
          </cell>
          <cell r="O679">
            <v>1251</v>
          </cell>
          <cell r="P679">
            <v>800000063</v>
          </cell>
          <cell r="Q679" t="str">
            <v>FIAT AUTO SPA</v>
          </cell>
          <cell r="R679" t="str">
            <v>Torino</v>
          </cell>
          <cell r="S679" t="str">
            <v>TO</v>
          </cell>
          <cell r="T679" t="str">
            <v>Italia</v>
          </cell>
          <cell r="U679">
            <v>1</v>
          </cell>
          <cell r="V679" t="str">
            <v>FIAT AUTO SPA-OUT-Italia-OUT-FIRE/GSE</v>
          </cell>
          <cell r="W679" t="str">
            <v>OUT</v>
          </cell>
          <cell r="X679" t="str">
            <v>Outside of Brazil</v>
          </cell>
          <cell r="Y679" t="str">
            <v>Supplier from GEMAP</v>
          </cell>
          <cell r="Z679" t="str">
            <v>World Sourced Parts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 t="str">
            <v/>
          </cell>
          <cell r="AG679" t="str">
            <v>Similarity same part</v>
          </cell>
          <cell r="AH679" t="str">
            <v>TGGT</v>
          </cell>
          <cell r="AI679">
            <v>700</v>
          </cell>
          <cell r="AJ679" t="str">
            <v>Similarity same part</v>
          </cell>
          <cell r="AK679"/>
          <cell r="AL679"/>
          <cell r="AM679"/>
          <cell r="AN679" t="str">
            <v>TGGT</v>
          </cell>
          <cell r="AO679">
            <v>0</v>
          </cell>
          <cell r="AP679">
            <v>1</v>
          </cell>
          <cell r="AQ679">
            <v>4</v>
          </cell>
          <cell r="AR679">
            <v>0</v>
          </cell>
          <cell r="AS679" t="b">
            <v>0</v>
          </cell>
          <cell r="AT679">
            <v>0</v>
          </cell>
          <cell r="AU679" t="b">
            <v>0</v>
          </cell>
          <cell r="AV679">
            <v>700</v>
          </cell>
          <cell r="AW679">
            <v>0.4</v>
          </cell>
          <cell r="AX679">
            <v>0.3</v>
          </cell>
          <cell r="AY679">
            <v>0.15</v>
          </cell>
          <cell r="AZ679" t="str">
            <v>YES</v>
          </cell>
          <cell r="BA679">
            <v>10</v>
          </cell>
          <cell r="BB679">
            <v>5</v>
          </cell>
          <cell r="BC679">
            <v>2</v>
          </cell>
          <cell r="BD679">
            <v>3</v>
          </cell>
          <cell r="BE679">
            <v>3.5</v>
          </cell>
        </row>
        <row r="680">
          <cell r="A680" t="str">
            <v>465484560800005687</v>
          </cell>
          <cell r="B680">
            <v>465484560</v>
          </cell>
          <cell r="C680" t="str">
            <v>PRISIONEIRO</v>
          </cell>
          <cell r="D680" t="str">
            <v>FIRE/GSE</v>
          </cell>
          <cell r="E680">
            <v>1</v>
          </cell>
          <cell r="F680" t="str">
            <v>NO</v>
          </cell>
          <cell r="G680">
            <v>2E-3</v>
          </cell>
          <cell r="H680" t="str">
            <v>Part Dump</v>
          </cell>
          <cell r="I680" t="str">
            <v>Galpão 9</v>
          </cell>
          <cell r="J680">
            <v>0</v>
          </cell>
          <cell r="K680" t="str">
            <v>ATIVO</v>
          </cell>
          <cell r="L680"/>
          <cell r="M680" t="str">
            <v>Capital Circulante</v>
          </cell>
          <cell r="N680" t="str">
            <v>Sourcing</v>
          </cell>
          <cell r="O680">
            <v>19414</v>
          </cell>
          <cell r="P680">
            <v>800005687</v>
          </cell>
          <cell r="Q680" t="str">
            <v>ACUMENT</v>
          </cell>
          <cell r="R680" t="str">
            <v>Contagem</v>
          </cell>
          <cell r="S680" t="str">
            <v>MG</v>
          </cell>
          <cell r="T680" t="str">
            <v>Brasil</v>
          </cell>
          <cell r="U680">
            <v>1</v>
          </cell>
          <cell r="V680" t="str">
            <v>ACUMENT-Contagem--MG-FCA-FIRE/GSE</v>
          </cell>
          <cell r="W680" t="str">
            <v>MG</v>
          </cell>
          <cell r="X680" t="str">
            <v>Brazil</v>
          </cell>
          <cell r="Y680" t="str">
            <v>Supplier from GEMAP</v>
          </cell>
          <cell r="Z680" t="str">
            <v>World Sourced Parts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 t="str">
            <v/>
          </cell>
          <cell r="AG680" t="str">
            <v>Elog F</v>
          </cell>
          <cell r="AH680" t="str">
            <v>TGGT</v>
          </cell>
          <cell r="AI680">
            <v>700</v>
          </cell>
          <cell r="AJ680" t="str">
            <v>Elog F</v>
          </cell>
          <cell r="AK680"/>
          <cell r="AL680"/>
          <cell r="AM680"/>
          <cell r="AN680" t="str">
            <v>TGGT</v>
          </cell>
          <cell r="AO680">
            <v>0</v>
          </cell>
          <cell r="AP680">
            <v>1</v>
          </cell>
          <cell r="AQ680">
            <v>4</v>
          </cell>
          <cell r="AR680">
            <v>14.2</v>
          </cell>
          <cell r="AS680">
            <v>0</v>
          </cell>
          <cell r="AT680">
            <v>24.200000000000003</v>
          </cell>
          <cell r="AU680">
            <v>0</v>
          </cell>
          <cell r="AV680">
            <v>700</v>
          </cell>
          <cell r="AW680">
            <v>0.4</v>
          </cell>
          <cell r="AX680">
            <v>0.3</v>
          </cell>
          <cell r="AY680">
            <v>0.15</v>
          </cell>
          <cell r="AZ680" t="str">
            <v>YES</v>
          </cell>
          <cell r="BA680">
            <v>10</v>
          </cell>
          <cell r="BB680">
            <v>5</v>
          </cell>
          <cell r="BC680">
            <v>2</v>
          </cell>
          <cell r="BD680">
            <v>3</v>
          </cell>
          <cell r="BE680">
            <v>3.5</v>
          </cell>
        </row>
        <row r="681">
          <cell r="A681" t="str">
            <v>465484570800005687</v>
          </cell>
          <cell r="B681">
            <v>465484570</v>
          </cell>
          <cell r="C681" t="str">
            <v>PRISIONEIRO</v>
          </cell>
          <cell r="D681" t="str">
            <v>FIRE/GSE</v>
          </cell>
          <cell r="E681">
            <v>1</v>
          </cell>
          <cell r="F681" t="str">
            <v>NO</v>
          </cell>
          <cell r="G681">
            <v>3.0000000000000001E-3</v>
          </cell>
          <cell r="H681" t="str">
            <v>Part Dump</v>
          </cell>
          <cell r="I681" t="str">
            <v>Galpão 9</v>
          </cell>
          <cell r="J681">
            <v>0</v>
          </cell>
          <cell r="K681" t="str">
            <v>ATIVO</v>
          </cell>
          <cell r="L681"/>
          <cell r="M681" t="str">
            <v>Capital Circulante</v>
          </cell>
          <cell r="N681" t="str">
            <v>Sourcing</v>
          </cell>
          <cell r="O681">
            <v>19414</v>
          </cell>
          <cell r="P681">
            <v>800005687</v>
          </cell>
          <cell r="Q681" t="str">
            <v>ACUMENT</v>
          </cell>
          <cell r="R681" t="str">
            <v>Contagem</v>
          </cell>
          <cell r="S681" t="str">
            <v>MG</v>
          </cell>
          <cell r="T681" t="str">
            <v>Brasil</v>
          </cell>
          <cell r="U681">
            <v>1</v>
          </cell>
          <cell r="V681" t="str">
            <v>ACUMENT-Contagem--MG-FCA-FIRE/GSE</v>
          </cell>
          <cell r="W681" t="str">
            <v>MG</v>
          </cell>
          <cell r="X681" t="str">
            <v>Brazil</v>
          </cell>
          <cell r="Y681" t="str">
            <v>Supplier from GEMAP</v>
          </cell>
          <cell r="Z681" t="str">
            <v>World Sourced Parts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 t="str">
            <v/>
          </cell>
          <cell r="AG681" t="str">
            <v>Elog F</v>
          </cell>
          <cell r="AH681" t="str">
            <v>TGGT</v>
          </cell>
          <cell r="AI681">
            <v>400</v>
          </cell>
          <cell r="AJ681" t="str">
            <v>Elog F</v>
          </cell>
          <cell r="AK681"/>
          <cell r="AL681"/>
          <cell r="AM681"/>
          <cell r="AN681" t="str">
            <v>TGGT</v>
          </cell>
          <cell r="AO681">
            <v>0</v>
          </cell>
          <cell r="AP681">
            <v>1</v>
          </cell>
          <cell r="AQ681">
            <v>4</v>
          </cell>
          <cell r="AR681">
            <v>14.2</v>
          </cell>
          <cell r="AS681">
            <v>0</v>
          </cell>
          <cell r="AT681">
            <v>24.200000000000003</v>
          </cell>
          <cell r="AU681">
            <v>0</v>
          </cell>
          <cell r="AV681">
            <v>400</v>
          </cell>
          <cell r="AW681">
            <v>0.4</v>
          </cell>
          <cell r="AX681">
            <v>0.3</v>
          </cell>
          <cell r="AY681">
            <v>0.15</v>
          </cell>
          <cell r="AZ681" t="str">
            <v>YES</v>
          </cell>
          <cell r="BA681">
            <v>10</v>
          </cell>
          <cell r="BB681">
            <v>5</v>
          </cell>
          <cell r="BC681">
            <v>2</v>
          </cell>
          <cell r="BD681">
            <v>3</v>
          </cell>
          <cell r="BE681">
            <v>3.5</v>
          </cell>
        </row>
        <row r="682">
          <cell r="A682" t="str">
            <v>463389730800005850</v>
          </cell>
          <cell r="B682">
            <v>463389730</v>
          </cell>
          <cell r="C682" t="str">
            <v>PRISIONEIRO</v>
          </cell>
          <cell r="D682" t="str">
            <v>FIRE/GSE</v>
          </cell>
          <cell r="E682">
            <v>4</v>
          </cell>
          <cell r="F682" t="str">
            <v>NO</v>
          </cell>
          <cell r="G682">
            <v>1.4E-2</v>
          </cell>
          <cell r="H682" t="str">
            <v>Part Dump</v>
          </cell>
          <cell r="I682" t="str">
            <v>Galpão 9</v>
          </cell>
          <cell r="J682">
            <v>0</v>
          </cell>
          <cell r="K682" t="str">
            <v>ATIVO</v>
          </cell>
          <cell r="L682"/>
          <cell r="M682" t="str">
            <v>Capital Circulante</v>
          </cell>
          <cell r="N682" t="str">
            <v>Sourcing</v>
          </cell>
          <cell r="O682">
            <v>30467</v>
          </cell>
          <cell r="P682">
            <v>800005850</v>
          </cell>
          <cell r="Q682" t="str">
            <v>NEUMAYER TEKFOR</v>
          </cell>
          <cell r="R682" t="str">
            <v>Jundiai</v>
          </cell>
          <cell r="S682" t="str">
            <v>SP</v>
          </cell>
          <cell r="T682" t="str">
            <v>Brasil</v>
          </cell>
          <cell r="U682">
            <v>1</v>
          </cell>
          <cell r="V682" t="str">
            <v>NEUMAYER TEKFOR-Jundiai--SP-FCA-FIRE/GSE</v>
          </cell>
          <cell r="W682" t="str">
            <v>SP</v>
          </cell>
          <cell r="X682" t="str">
            <v>Brazil</v>
          </cell>
          <cell r="Y682" t="str">
            <v>Supplier from GEMAP</v>
          </cell>
          <cell r="Z682" t="str">
            <v>World Sourced Parts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 t="str">
            <v/>
          </cell>
          <cell r="AG682" t="str">
            <v>Elog F</v>
          </cell>
          <cell r="AH682" t="str">
            <v>TGXQ</v>
          </cell>
          <cell r="AI682">
            <v>400</v>
          </cell>
          <cell r="AJ682" t="str">
            <v>Elog F</v>
          </cell>
          <cell r="AK682"/>
          <cell r="AL682"/>
          <cell r="AM682"/>
          <cell r="AN682" t="str">
            <v>TGXQ</v>
          </cell>
          <cell r="AO682">
            <v>0</v>
          </cell>
          <cell r="AP682">
            <v>1</v>
          </cell>
          <cell r="AQ682">
            <v>4</v>
          </cell>
          <cell r="AR682">
            <v>18</v>
          </cell>
          <cell r="AS682">
            <v>0</v>
          </cell>
          <cell r="AT682">
            <v>28</v>
          </cell>
          <cell r="AU682">
            <v>0</v>
          </cell>
          <cell r="AV682">
            <v>400</v>
          </cell>
          <cell r="AW682">
            <v>0.3</v>
          </cell>
          <cell r="AX682">
            <v>0.2</v>
          </cell>
          <cell r="AY682">
            <v>0.15</v>
          </cell>
          <cell r="AZ682" t="str">
            <v>YES</v>
          </cell>
          <cell r="BA682">
            <v>20</v>
          </cell>
          <cell r="BB682">
            <v>2</v>
          </cell>
          <cell r="BC682">
            <v>2</v>
          </cell>
          <cell r="BD682">
            <v>3</v>
          </cell>
          <cell r="BE682">
            <v>3.5</v>
          </cell>
        </row>
        <row r="683">
          <cell r="A683" t="str">
            <v>552607160800005687</v>
          </cell>
          <cell r="B683">
            <v>552607160</v>
          </cell>
          <cell r="C683" t="str">
            <v>PRISIONEIRO (PARAFUSO ESPECIAL</v>
          </cell>
          <cell r="D683" t="str">
            <v>FIRE/GSE</v>
          </cell>
          <cell r="E683">
            <v>8</v>
          </cell>
          <cell r="F683" t="str">
            <v>NO</v>
          </cell>
          <cell r="G683">
            <v>1.4999999999999999E-2</v>
          </cell>
          <cell r="H683" t="str">
            <v>Part Dump</v>
          </cell>
          <cell r="I683" t="str">
            <v>Galpão 9</v>
          </cell>
          <cell r="J683">
            <v>0</v>
          </cell>
          <cell r="K683" t="str">
            <v>ATIVO</v>
          </cell>
          <cell r="L683"/>
          <cell r="M683" t="str">
            <v>Capital Circulante</v>
          </cell>
          <cell r="N683" t="str">
            <v>Sourcing</v>
          </cell>
          <cell r="O683">
            <v>19414</v>
          </cell>
          <cell r="P683">
            <v>800005687</v>
          </cell>
          <cell r="Q683" t="str">
            <v>ACUMENT</v>
          </cell>
          <cell r="R683" t="str">
            <v>Contagem</v>
          </cell>
          <cell r="S683" t="str">
            <v>MG</v>
          </cell>
          <cell r="T683" t="str">
            <v>Brasil</v>
          </cell>
          <cell r="U683">
            <v>1</v>
          </cell>
          <cell r="V683" t="str">
            <v>ACUMENT-Contagem--MG-FCA-FIRE/GSE</v>
          </cell>
          <cell r="W683" t="str">
            <v>MG</v>
          </cell>
          <cell r="X683" t="str">
            <v>Brazil</v>
          </cell>
          <cell r="Y683" t="str">
            <v>Supplier from GEMAP</v>
          </cell>
          <cell r="Z683" t="str">
            <v>World Sourced Parts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 t="str">
            <v/>
          </cell>
          <cell r="AG683" t="str">
            <v>Elog F</v>
          </cell>
          <cell r="AH683" t="str">
            <v>P57</v>
          </cell>
          <cell r="AI683">
            <v>800</v>
          </cell>
          <cell r="AJ683" t="str">
            <v>Elog F</v>
          </cell>
          <cell r="AK683"/>
          <cell r="AL683"/>
          <cell r="AM683"/>
          <cell r="AN683" t="str">
            <v>P57</v>
          </cell>
          <cell r="AO683">
            <v>0</v>
          </cell>
          <cell r="AP683">
            <v>1</v>
          </cell>
          <cell r="AQ683">
            <v>4</v>
          </cell>
          <cell r="AR683">
            <v>14.2</v>
          </cell>
          <cell r="AS683">
            <v>0</v>
          </cell>
          <cell r="AT683">
            <v>24.200000000000003</v>
          </cell>
          <cell r="AU683">
            <v>0</v>
          </cell>
          <cell r="AV683">
            <v>800</v>
          </cell>
          <cell r="AW683">
            <v>0.3</v>
          </cell>
          <cell r="AX683">
            <v>0.2</v>
          </cell>
          <cell r="AY683">
            <v>0.15</v>
          </cell>
          <cell r="AZ683" t="str">
            <v>YES</v>
          </cell>
          <cell r="BA683">
            <v>20</v>
          </cell>
          <cell r="BB683">
            <v>5</v>
          </cell>
          <cell r="BC683">
            <v>2</v>
          </cell>
          <cell r="BD683">
            <v>3</v>
          </cell>
          <cell r="BE683">
            <v>2.5</v>
          </cell>
        </row>
        <row r="684">
          <cell r="A684" t="str">
            <v>467790280800000063</v>
          </cell>
          <cell r="B684">
            <v>467790280</v>
          </cell>
          <cell r="C684" t="str">
            <v>PRISIONEIRO FIX.COL.ADMISSAO/C</v>
          </cell>
          <cell r="D684" t="str">
            <v>FIRE/GSE</v>
          </cell>
          <cell r="E684">
            <v>4</v>
          </cell>
          <cell r="F684" t="str">
            <v>NO</v>
          </cell>
          <cell r="G684">
            <v>1.4999999999999999E-2</v>
          </cell>
          <cell r="H684" t="str">
            <v>Part Dump</v>
          </cell>
          <cell r="I684" t="str">
            <v>Galpão 9</v>
          </cell>
          <cell r="J684">
            <v>0</v>
          </cell>
          <cell r="K684" t="str">
            <v>ATIVO</v>
          </cell>
          <cell r="L684"/>
          <cell r="M684" t="str">
            <v>Capital Circulante</v>
          </cell>
          <cell r="N684" t="str">
            <v>Sourcing</v>
          </cell>
          <cell r="O684">
            <v>1251</v>
          </cell>
          <cell r="P684">
            <v>800000063</v>
          </cell>
          <cell r="Q684" t="str">
            <v>FIAT AUTO SPA</v>
          </cell>
          <cell r="R684" t="str">
            <v>Torino</v>
          </cell>
          <cell r="S684" t="str">
            <v>TO</v>
          </cell>
          <cell r="T684" t="str">
            <v>Italia</v>
          </cell>
          <cell r="U684">
            <v>1</v>
          </cell>
          <cell r="V684" t="str">
            <v>FIAT AUTO SPA-OUT-Italia-OUT-FIRE/GSE</v>
          </cell>
          <cell r="W684" t="str">
            <v>OUT</v>
          </cell>
          <cell r="X684" t="str">
            <v>Outside of Brazil</v>
          </cell>
          <cell r="Y684" t="str">
            <v>Supplier from GEMAP</v>
          </cell>
          <cell r="Z684" t="str">
            <v>World Sourced Parts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 t="str">
            <v/>
          </cell>
          <cell r="AG684">
            <v>0</v>
          </cell>
          <cell r="AH684"/>
          <cell r="AI684"/>
          <cell r="AJ684"/>
          <cell r="AK684"/>
          <cell r="AL684"/>
          <cell r="AM684"/>
          <cell r="AN684">
            <v>0</v>
          </cell>
          <cell r="AO684">
            <v>0</v>
          </cell>
          <cell r="AP684">
            <v>1</v>
          </cell>
          <cell r="AQ684">
            <v>4</v>
          </cell>
          <cell r="AR684">
            <v>0</v>
          </cell>
          <cell r="AS684" t="b">
            <v>0</v>
          </cell>
          <cell r="AT684">
            <v>0</v>
          </cell>
          <cell r="AU684" t="b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 t="str">
            <v>NO</v>
          </cell>
          <cell r="BA684" t="str">
            <v/>
          </cell>
          <cell r="BB684" t="str">
            <v/>
          </cell>
          <cell r="BC684">
            <v>0</v>
          </cell>
          <cell r="BD684">
            <v>0</v>
          </cell>
          <cell r="BE684">
            <v>0</v>
          </cell>
        </row>
        <row r="685">
          <cell r="A685" t="str">
            <v>552636100800033930</v>
          </cell>
          <cell r="B685">
            <v>552636100</v>
          </cell>
          <cell r="C685" t="str">
            <v>PRISIONEIRO M10 X 1,5</v>
          </cell>
          <cell r="D685" t="str">
            <v>FIRE/GSE</v>
          </cell>
          <cell r="E685">
            <v>3</v>
          </cell>
          <cell r="F685" t="str">
            <v>NO</v>
          </cell>
          <cell r="G685">
            <v>4.1000000000000002E-2</v>
          </cell>
          <cell r="H685" t="str">
            <v>Part Dump</v>
          </cell>
          <cell r="I685" t="str">
            <v>Galpão 9</v>
          </cell>
          <cell r="J685">
            <v>4400</v>
          </cell>
          <cell r="K685" t="str">
            <v>ATIVO</v>
          </cell>
          <cell r="L685"/>
          <cell r="M685" t="str">
            <v>Capital Circulante</v>
          </cell>
          <cell r="N685" t="str">
            <v>Sourcing</v>
          </cell>
          <cell r="O685">
            <v>36019</v>
          </cell>
          <cell r="P685">
            <v>800033930</v>
          </cell>
          <cell r="Q685" t="str">
            <v>CONTINENTAL PAR</v>
          </cell>
          <cell r="R685" t="str">
            <v>Diadema</v>
          </cell>
          <cell r="S685" t="str">
            <v>SP</v>
          </cell>
          <cell r="T685" t="str">
            <v>Brasil</v>
          </cell>
          <cell r="U685">
            <v>1</v>
          </cell>
          <cell r="V685" t="str">
            <v>CONTINENTAL PAR-Diadema--SP-FCA-FIRE/GSE</v>
          </cell>
          <cell r="W685" t="str">
            <v>SP</v>
          </cell>
          <cell r="X685" t="str">
            <v>Brazil</v>
          </cell>
          <cell r="Y685" t="str">
            <v>Supplier from GEMAP</v>
          </cell>
          <cell r="Z685" t="str">
            <v>World Sourced Parts</v>
          </cell>
          <cell r="AA685">
            <v>0.29699999999999999</v>
          </cell>
          <cell r="AB685">
            <v>0.29699999999999999</v>
          </cell>
          <cell r="AC685">
            <v>1.1000000000000001</v>
          </cell>
          <cell r="AD685">
            <v>0</v>
          </cell>
          <cell r="AE685">
            <v>0.35774153074027604</v>
          </cell>
          <cell r="AF685" t="str">
            <v/>
          </cell>
          <cell r="AG685" t="str">
            <v>Elog F</v>
          </cell>
          <cell r="AH685" t="str">
            <v>T103</v>
          </cell>
          <cell r="AI685">
            <v>200</v>
          </cell>
          <cell r="AJ685" t="str">
            <v>Elog F</v>
          </cell>
          <cell r="AK685"/>
          <cell r="AL685"/>
          <cell r="AM685"/>
          <cell r="AN685" t="str">
            <v>T103</v>
          </cell>
          <cell r="AO685">
            <v>4.4000000000000004</v>
          </cell>
          <cell r="AP685">
            <v>1</v>
          </cell>
          <cell r="AQ685">
            <v>4</v>
          </cell>
          <cell r="AR685">
            <v>18</v>
          </cell>
          <cell r="AS685">
            <v>97</v>
          </cell>
          <cell r="AT685">
            <v>28</v>
          </cell>
          <cell r="AU685">
            <v>124</v>
          </cell>
          <cell r="AV685">
            <v>200</v>
          </cell>
          <cell r="AW685">
            <v>0.3</v>
          </cell>
          <cell r="AX685">
            <v>0.2</v>
          </cell>
          <cell r="AY685">
            <v>0.15</v>
          </cell>
          <cell r="AZ685" t="str">
            <v>YES</v>
          </cell>
          <cell r="BA685">
            <v>20</v>
          </cell>
          <cell r="BB685">
            <v>2</v>
          </cell>
          <cell r="BC685">
            <v>2</v>
          </cell>
          <cell r="BD685">
            <v>3</v>
          </cell>
          <cell r="BE685">
            <v>5</v>
          </cell>
        </row>
        <row r="686">
          <cell r="A686" t="str">
            <v>135549210800005687</v>
          </cell>
          <cell r="B686">
            <v>135549210</v>
          </cell>
          <cell r="C686" t="str">
            <v>PRISIONEIRO M12 X 1,25 X 24MM</v>
          </cell>
          <cell r="D686" t="str">
            <v>MECA</v>
          </cell>
          <cell r="E686">
            <v>1</v>
          </cell>
          <cell r="F686" t="str">
            <v>NO</v>
          </cell>
          <cell r="G686">
            <v>7.0999999999999994E-2</v>
          </cell>
          <cell r="H686" t="str">
            <v>Part Dump</v>
          </cell>
          <cell r="I686" t="str">
            <v>Galpão 9</v>
          </cell>
          <cell r="J686">
            <v>0</v>
          </cell>
          <cell r="K686" t="str">
            <v>ATIVO</v>
          </cell>
          <cell r="L686"/>
          <cell r="M686" t="str">
            <v>Capital Circulante</v>
          </cell>
          <cell r="N686" t="str">
            <v>Sourcing</v>
          </cell>
          <cell r="O686">
            <v>19414</v>
          </cell>
          <cell r="P686">
            <v>800005687</v>
          </cell>
          <cell r="Q686" t="str">
            <v>ACUMENT</v>
          </cell>
          <cell r="R686" t="str">
            <v>Contagem</v>
          </cell>
          <cell r="S686" t="str">
            <v>MG</v>
          </cell>
          <cell r="T686" t="str">
            <v>Brasil</v>
          </cell>
          <cell r="U686">
            <v>1</v>
          </cell>
          <cell r="V686" t="str">
            <v>ACUMENT-Contagem--MG-FCA-MECA</v>
          </cell>
          <cell r="W686" t="str">
            <v>MG</v>
          </cell>
          <cell r="X686" t="str">
            <v>Brazil</v>
          </cell>
          <cell r="Y686" t="str">
            <v>Supplier from GEMAP</v>
          </cell>
          <cell r="Z686" t="str">
            <v>World Sourced Parts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 t="str">
            <v/>
          </cell>
          <cell r="AG686" t="str">
            <v>Elog F</v>
          </cell>
          <cell r="AH686" t="str">
            <v>P57</v>
          </cell>
          <cell r="AI686">
            <v>800</v>
          </cell>
          <cell r="AJ686" t="str">
            <v>Elog F</v>
          </cell>
          <cell r="AK686"/>
          <cell r="AL686"/>
          <cell r="AM686"/>
          <cell r="AN686" t="str">
            <v>P57</v>
          </cell>
          <cell r="AO686">
            <v>0</v>
          </cell>
          <cell r="AP686">
            <v>1</v>
          </cell>
          <cell r="AQ686">
            <v>4</v>
          </cell>
          <cell r="AR686">
            <v>14.2</v>
          </cell>
          <cell r="AS686">
            <v>0</v>
          </cell>
          <cell r="AT686">
            <v>24.200000000000003</v>
          </cell>
          <cell r="AU686">
            <v>0</v>
          </cell>
          <cell r="AV686">
            <v>800</v>
          </cell>
          <cell r="AW686">
            <v>0.3</v>
          </cell>
          <cell r="AX686">
            <v>0.2</v>
          </cell>
          <cell r="AY686">
            <v>0.15</v>
          </cell>
          <cell r="AZ686" t="str">
            <v>YES</v>
          </cell>
          <cell r="BA686">
            <v>20</v>
          </cell>
          <cell r="BB686">
            <v>5</v>
          </cell>
          <cell r="BC686">
            <v>2</v>
          </cell>
          <cell r="BD686">
            <v>3</v>
          </cell>
          <cell r="BE686">
            <v>2.5</v>
          </cell>
        </row>
        <row r="687">
          <cell r="A687" t="str">
            <v>135872210800005687</v>
          </cell>
          <cell r="B687">
            <v>135872210</v>
          </cell>
          <cell r="C687" t="str">
            <v>PRISIONEIRO M6 X 1 X 18</v>
          </cell>
          <cell r="D687" t="str">
            <v>FIRE/GSE</v>
          </cell>
          <cell r="E687">
            <v>2</v>
          </cell>
          <cell r="F687" t="str">
            <v>NO</v>
          </cell>
          <cell r="G687">
            <v>5.0000000000000001E-3</v>
          </cell>
          <cell r="H687" t="str">
            <v>Part Dump</v>
          </cell>
          <cell r="I687" t="str">
            <v>Galpão 9</v>
          </cell>
          <cell r="J687">
            <v>0</v>
          </cell>
          <cell r="K687" t="str">
            <v>ATIVO</v>
          </cell>
          <cell r="L687"/>
          <cell r="M687" t="str">
            <v>Capital Circulante</v>
          </cell>
          <cell r="N687" t="str">
            <v>Sourcing</v>
          </cell>
          <cell r="O687">
            <v>19414</v>
          </cell>
          <cell r="P687">
            <v>800005687</v>
          </cell>
          <cell r="Q687" t="str">
            <v>ACUMENT</v>
          </cell>
          <cell r="R687" t="str">
            <v>Contagem</v>
          </cell>
          <cell r="S687" t="str">
            <v>MG</v>
          </cell>
          <cell r="T687" t="str">
            <v>Brasil</v>
          </cell>
          <cell r="U687">
            <v>0.05</v>
          </cell>
          <cell r="V687" t="str">
            <v>ACUMENT-Contagem--MG-FCA-FIRE/GSE</v>
          </cell>
          <cell r="W687" t="str">
            <v>MG</v>
          </cell>
          <cell r="X687" t="str">
            <v>Brazil</v>
          </cell>
          <cell r="Y687" t="str">
            <v>Supplier from GEMAP</v>
          </cell>
          <cell r="Z687" t="str">
            <v>World Sourced Parts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 t="str">
            <v/>
          </cell>
          <cell r="AG687" t="str">
            <v>Elog F</v>
          </cell>
          <cell r="AH687" t="str">
            <v>TGGT</v>
          </cell>
          <cell r="AI687">
            <v>2500</v>
          </cell>
          <cell r="AJ687" t="str">
            <v>Elog F</v>
          </cell>
          <cell r="AK687"/>
          <cell r="AL687"/>
          <cell r="AM687"/>
          <cell r="AN687" t="str">
            <v>TGGT</v>
          </cell>
          <cell r="AO687">
            <v>0</v>
          </cell>
          <cell r="AP687">
            <v>1</v>
          </cell>
          <cell r="AQ687">
            <v>4</v>
          </cell>
          <cell r="AR687">
            <v>14.2</v>
          </cell>
          <cell r="AS687">
            <v>0</v>
          </cell>
          <cell r="AT687">
            <v>24.200000000000003</v>
          </cell>
          <cell r="AU687">
            <v>0</v>
          </cell>
          <cell r="AV687">
            <v>2500</v>
          </cell>
          <cell r="AW687">
            <v>0.4</v>
          </cell>
          <cell r="AX687">
            <v>0.3</v>
          </cell>
          <cell r="AY687">
            <v>0.15</v>
          </cell>
          <cell r="AZ687" t="str">
            <v>YES</v>
          </cell>
          <cell r="BA687">
            <v>10</v>
          </cell>
          <cell r="BB687">
            <v>5</v>
          </cell>
          <cell r="BC687">
            <v>2</v>
          </cell>
          <cell r="BD687">
            <v>3</v>
          </cell>
          <cell r="BE687">
            <v>3.5</v>
          </cell>
        </row>
        <row r="688">
          <cell r="A688" t="str">
            <v>135872210800021967</v>
          </cell>
          <cell r="B688">
            <v>135872210</v>
          </cell>
          <cell r="C688" t="str">
            <v>PRISIONEIRO M6 X 1 X 18</v>
          </cell>
          <cell r="D688" t="str">
            <v>FIRE/GSE</v>
          </cell>
          <cell r="E688">
            <v>2</v>
          </cell>
          <cell r="F688" t="str">
            <v>NO</v>
          </cell>
          <cell r="G688">
            <v>5.0000000000000001E-3</v>
          </cell>
          <cell r="H688" t="str">
            <v>Part Dump</v>
          </cell>
          <cell r="I688" t="str">
            <v>Galpão 9</v>
          </cell>
          <cell r="J688">
            <v>0</v>
          </cell>
          <cell r="K688" t="str">
            <v>ATIVO</v>
          </cell>
          <cell r="L688"/>
          <cell r="M688" t="str">
            <v>Capital Circulante</v>
          </cell>
          <cell r="N688" t="str">
            <v>Sourcing</v>
          </cell>
          <cell r="O688">
            <v>27951</v>
          </cell>
          <cell r="P688">
            <v>800021967</v>
          </cell>
          <cell r="Q688" t="str">
            <v>CISER</v>
          </cell>
          <cell r="R688" t="str">
            <v>Sarzedo</v>
          </cell>
          <cell r="S688" t="str">
            <v>MG</v>
          </cell>
          <cell r="T688" t="str">
            <v>Brasil</v>
          </cell>
          <cell r="U688">
            <v>0.95</v>
          </cell>
          <cell r="V688" t="str">
            <v>CISER-Sarzedo--MG-FCA-FIRE/GSE</v>
          </cell>
          <cell r="W688" t="str">
            <v>MG</v>
          </cell>
          <cell r="X688" t="str">
            <v>Brazil</v>
          </cell>
          <cell r="Y688" t="str">
            <v>Supplier from GEMAP</v>
          </cell>
          <cell r="Z688" t="str">
            <v>World Sourced Parts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AF688" t="str">
            <v/>
          </cell>
          <cell r="AG688" t="str">
            <v>Elog F</v>
          </cell>
          <cell r="AH688" t="str">
            <v>THNV</v>
          </cell>
          <cell r="AI688">
            <v>2800</v>
          </cell>
          <cell r="AJ688" t="str">
            <v>Elog F</v>
          </cell>
          <cell r="AK688"/>
          <cell r="AL688"/>
          <cell r="AM688"/>
          <cell r="AN688" t="str">
            <v>THNV</v>
          </cell>
          <cell r="AO688">
            <v>0</v>
          </cell>
          <cell r="AP688">
            <v>1</v>
          </cell>
          <cell r="AQ688">
            <v>4</v>
          </cell>
          <cell r="AR688">
            <v>14.2</v>
          </cell>
          <cell r="AS688">
            <v>0</v>
          </cell>
          <cell r="AT688">
            <v>24.200000000000003</v>
          </cell>
          <cell r="AU688">
            <v>0</v>
          </cell>
          <cell r="AV688">
            <v>2800</v>
          </cell>
          <cell r="AW688">
            <v>0.4</v>
          </cell>
          <cell r="AX688">
            <v>0.3</v>
          </cell>
          <cell r="AY688">
            <v>0.15</v>
          </cell>
          <cell r="AZ688" t="str">
            <v>YES</v>
          </cell>
          <cell r="BA688">
            <v>10</v>
          </cell>
          <cell r="BB688">
            <v>2</v>
          </cell>
          <cell r="BC688">
            <v>2</v>
          </cell>
          <cell r="BD688">
            <v>3</v>
          </cell>
          <cell r="BE688">
            <v>3.5</v>
          </cell>
        </row>
        <row r="689">
          <cell r="A689" t="str">
            <v>135600210800000063</v>
          </cell>
          <cell r="B689">
            <v>135600210</v>
          </cell>
          <cell r="C689" t="str">
            <v>PRISIONEIRO M8 X 16 X 40</v>
          </cell>
          <cell r="D689" t="str">
            <v>FIRE/GSE</v>
          </cell>
          <cell r="E689">
            <v>1</v>
          </cell>
          <cell r="F689" t="str">
            <v>NO</v>
          </cell>
          <cell r="G689">
            <v>1.9E-2</v>
          </cell>
          <cell r="H689" t="str">
            <v>Part Dump</v>
          </cell>
          <cell r="I689" t="str">
            <v>Galpão 9</v>
          </cell>
          <cell r="J689">
            <v>0</v>
          </cell>
          <cell r="K689" t="str">
            <v>ATIVO</v>
          </cell>
          <cell r="L689"/>
          <cell r="M689" t="str">
            <v>Capital Circulante</v>
          </cell>
          <cell r="N689" t="str">
            <v>Sourcing</v>
          </cell>
          <cell r="O689">
            <v>1251</v>
          </cell>
          <cell r="P689">
            <v>800000063</v>
          </cell>
          <cell r="Q689" t="str">
            <v>FIAT AUTO SPA</v>
          </cell>
          <cell r="R689" t="str">
            <v>Torino</v>
          </cell>
          <cell r="S689" t="str">
            <v>TO</v>
          </cell>
          <cell r="T689" t="str">
            <v>Italia</v>
          </cell>
          <cell r="U689">
            <v>1</v>
          </cell>
          <cell r="V689" t="str">
            <v>FIAT AUTO SPA-OUT-Italia-OUT-FIRE/GSE</v>
          </cell>
          <cell r="W689" t="str">
            <v>OUT</v>
          </cell>
          <cell r="X689" t="str">
            <v>Outside of Brazil</v>
          </cell>
          <cell r="Y689" t="str">
            <v>Supplier from GEMAP</v>
          </cell>
          <cell r="Z689" t="str">
            <v>World Sourced Parts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 t="str">
            <v/>
          </cell>
          <cell r="AG689">
            <v>0</v>
          </cell>
          <cell r="AH689"/>
          <cell r="AI689"/>
          <cell r="AJ689"/>
          <cell r="AK689"/>
          <cell r="AL689"/>
          <cell r="AM689"/>
          <cell r="AN689">
            <v>0</v>
          </cell>
          <cell r="AO689">
            <v>0</v>
          </cell>
          <cell r="AP689">
            <v>1</v>
          </cell>
          <cell r="AQ689">
            <v>4</v>
          </cell>
          <cell r="AR689">
            <v>0</v>
          </cell>
          <cell r="AS689" t="b">
            <v>0</v>
          </cell>
          <cell r="AT689">
            <v>0</v>
          </cell>
          <cell r="AU689" t="b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 t="str">
            <v>NO</v>
          </cell>
          <cell r="BA689" t="str">
            <v/>
          </cell>
          <cell r="BB689" t="str">
            <v/>
          </cell>
          <cell r="BC689">
            <v>0</v>
          </cell>
          <cell r="BD689">
            <v>0</v>
          </cell>
          <cell r="BE689">
            <v>0</v>
          </cell>
        </row>
        <row r="690">
          <cell r="A690" t="str">
            <v>135435340800033930</v>
          </cell>
          <cell r="B690">
            <v>135435340</v>
          </cell>
          <cell r="C690" t="str">
            <v>PRISIONEIRO M8X16XGAMBO 25</v>
          </cell>
          <cell r="D690" t="str">
            <v>FIRE/GSE</v>
          </cell>
          <cell r="E690">
            <v>4</v>
          </cell>
          <cell r="F690" t="str">
            <v>NO</v>
          </cell>
          <cell r="G690">
            <v>1.4E-2</v>
          </cell>
          <cell r="H690" t="str">
            <v>Part Dump</v>
          </cell>
          <cell r="I690" t="str">
            <v>Galpão 9</v>
          </cell>
          <cell r="J690">
            <v>6300</v>
          </cell>
          <cell r="K690" t="str">
            <v>ATIVO</v>
          </cell>
          <cell r="L690"/>
          <cell r="M690" t="str">
            <v>Capital Circulante</v>
          </cell>
          <cell r="N690" t="str">
            <v>Sourcing</v>
          </cell>
          <cell r="O690">
            <v>36019</v>
          </cell>
          <cell r="P690">
            <v>800033930</v>
          </cell>
          <cell r="Q690" t="str">
            <v>CONTINENTAL PAR</v>
          </cell>
          <cell r="R690" t="str">
            <v>Diadema</v>
          </cell>
          <cell r="S690" t="str">
            <v>SP</v>
          </cell>
          <cell r="T690" t="str">
            <v>Brasil</v>
          </cell>
          <cell r="U690">
            <v>1</v>
          </cell>
          <cell r="V690" t="str">
            <v>CONTINENTAL PAR-Diadema--SP-FCA-FIRE/GSE</v>
          </cell>
          <cell r="W690" t="str">
            <v>SP</v>
          </cell>
          <cell r="X690" t="str">
            <v>Brazil</v>
          </cell>
          <cell r="Y690" t="str">
            <v>Supplier from GEMAP</v>
          </cell>
          <cell r="Z690" t="str">
            <v>World Sourced Parts</v>
          </cell>
          <cell r="AA690">
            <v>9.4499999999999987E-2</v>
          </cell>
          <cell r="AB690">
            <v>9.4499999999999987E-2</v>
          </cell>
          <cell r="AC690">
            <v>0.35</v>
          </cell>
          <cell r="AD690">
            <v>0</v>
          </cell>
          <cell r="AE690">
            <v>0.11382685069008783</v>
          </cell>
          <cell r="AF690" t="str">
            <v/>
          </cell>
          <cell r="AG690" t="str">
            <v>Elog F</v>
          </cell>
          <cell r="AH690" t="str">
            <v>T103</v>
          </cell>
          <cell r="AI690">
            <v>900</v>
          </cell>
          <cell r="AJ690" t="str">
            <v>Elog F</v>
          </cell>
          <cell r="AK690"/>
          <cell r="AL690"/>
          <cell r="AM690"/>
          <cell r="AN690" t="str">
            <v>T103</v>
          </cell>
          <cell r="AO690">
            <v>1.4</v>
          </cell>
          <cell r="AP690">
            <v>1</v>
          </cell>
          <cell r="AQ690">
            <v>4</v>
          </cell>
          <cell r="AR690">
            <v>18</v>
          </cell>
          <cell r="AS690">
            <v>31</v>
          </cell>
          <cell r="AT690">
            <v>28</v>
          </cell>
          <cell r="AU690">
            <v>40</v>
          </cell>
          <cell r="AV690">
            <v>900</v>
          </cell>
          <cell r="AW690">
            <v>0.3</v>
          </cell>
          <cell r="AX690">
            <v>0.2</v>
          </cell>
          <cell r="AY690">
            <v>0.15</v>
          </cell>
          <cell r="AZ690" t="str">
            <v>YES</v>
          </cell>
          <cell r="BA690">
            <v>20</v>
          </cell>
          <cell r="BB690">
            <v>2</v>
          </cell>
          <cell r="BC690">
            <v>2</v>
          </cell>
          <cell r="BD690">
            <v>3</v>
          </cell>
          <cell r="BE690">
            <v>5</v>
          </cell>
        </row>
        <row r="691">
          <cell r="A691" t="str">
            <v>463386790800039498</v>
          </cell>
          <cell r="B691">
            <v>463386790</v>
          </cell>
          <cell r="C691" t="str">
            <v>PROTETOR CONTRA CALOR</v>
          </cell>
          <cell r="D691" t="str">
            <v>FIRE/GSE</v>
          </cell>
          <cell r="E691">
            <v>1</v>
          </cell>
          <cell r="F691" t="str">
            <v>NO</v>
          </cell>
          <cell r="G691">
            <v>7.0000000000000001E-3</v>
          </cell>
          <cell r="H691" t="str">
            <v>Part Dump</v>
          </cell>
          <cell r="I691" t="str">
            <v>Galpão 9</v>
          </cell>
          <cell r="J691">
            <v>0</v>
          </cell>
          <cell r="K691" t="str">
            <v>ATIVO</v>
          </cell>
          <cell r="L691"/>
          <cell r="M691" t="str">
            <v>Capital Circulante</v>
          </cell>
          <cell r="N691" t="str">
            <v>Sourcing</v>
          </cell>
          <cell r="O691">
            <v>88980</v>
          </cell>
          <cell r="P691">
            <v>800039498</v>
          </cell>
          <cell r="Q691" t="str">
            <v>FCA SHANGAI</v>
          </cell>
          <cell r="R691" t="str">
            <v>Shanghai</v>
          </cell>
          <cell r="S691">
            <v>20</v>
          </cell>
          <cell r="T691" t="str">
            <v>China</v>
          </cell>
          <cell r="U691">
            <v>1</v>
          </cell>
          <cell r="V691" t="str">
            <v>FCA SHANGAI-OUT-China-OUT-FIRE/GSE</v>
          </cell>
          <cell r="W691" t="str">
            <v>OUT</v>
          </cell>
          <cell r="X691" t="str">
            <v>Outside of Brazil</v>
          </cell>
          <cell r="Y691" t="str">
            <v>Supplier from GEMAP</v>
          </cell>
          <cell r="Z691" t="str">
            <v>World Sourced Parts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  <cell r="AF691" t="str">
            <v/>
          </cell>
          <cell r="AG691">
            <v>0</v>
          </cell>
          <cell r="AH691"/>
          <cell r="AI691"/>
          <cell r="AJ691"/>
          <cell r="AK691"/>
          <cell r="AL691"/>
          <cell r="AM691"/>
          <cell r="AN691">
            <v>0</v>
          </cell>
          <cell r="AO691">
            <v>0</v>
          </cell>
          <cell r="AP691">
            <v>1</v>
          </cell>
          <cell r="AQ691">
            <v>4</v>
          </cell>
          <cell r="AR691">
            <v>0</v>
          </cell>
          <cell r="AS691" t="b">
            <v>0</v>
          </cell>
          <cell r="AT691">
            <v>0</v>
          </cell>
          <cell r="AU691" t="b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 t="str">
            <v>NO</v>
          </cell>
          <cell r="BA691" t="str">
            <v/>
          </cell>
          <cell r="BB691" t="str">
            <v/>
          </cell>
          <cell r="BC691">
            <v>0</v>
          </cell>
          <cell r="BD691">
            <v>0</v>
          </cell>
          <cell r="BE691">
            <v>0</v>
          </cell>
        </row>
        <row r="692">
          <cell r="A692" t="str">
            <v>75892550800000063</v>
          </cell>
          <cell r="B692">
            <v>75892550</v>
          </cell>
          <cell r="C692" t="str">
            <v>PULVERIZADOR</v>
          </cell>
          <cell r="D692" t="str">
            <v>FIRE/GSE</v>
          </cell>
          <cell r="E692">
            <v>4</v>
          </cell>
          <cell r="F692" t="str">
            <v>NO</v>
          </cell>
          <cell r="G692">
            <v>5.0000000000000001E-3</v>
          </cell>
          <cell r="H692" t="str">
            <v>Part Dump</v>
          </cell>
          <cell r="I692" t="str">
            <v>Galpão 9</v>
          </cell>
          <cell r="J692">
            <v>0</v>
          </cell>
          <cell r="K692" t="str">
            <v>ATIVO</v>
          </cell>
          <cell r="L692"/>
          <cell r="M692" t="str">
            <v>Capital Circulante</v>
          </cell>
          <cell r="N692" t="str">
            <v>Sourcing</v>
          </cell>
          <cell r="O692">
            <v>1251</v>
          </cell>
          <cell r="P692">
            <v>800000063</v>
          </cell>
          <cell r="Q692" t="str">
            <v>FIAT AUTO SPA</v>
          </cell>
          <cell r="R692" t="str">
            <v>Torino</v>
          </cell>
          <cell r="S692" t="str">
            <v>TO</v>
          </cell>
          <cell r="T692" t="str">
            <v>Italia</v>
          </cell>
          <cell r="U692">
            <v>1</v>
          </cell>
          <cell r="V692" t="str">
            <v>FIAT AUTO SPA-OUT-Italia-OUT-FIRE/GSE</v>
          </cell>
          <cell r="W692" t="str">
            <v>OUT</v>
          </cell>
          <cell r="X692" t="str">
            <v>Outside of Brazil</v>
          </cell>
          <cell r="Y692" t="str">
            <v>Supplier from GEMAP</v>
          </cell>
          <cell r="Z692" t="str">
            <v>World Sourced Parts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 t="str">
            <v/>
          </cell>
          <cell r="AG692" t="str">
            <v>Similarity same part</v>
          </cell>
          <cell r="AH692" t="str">
            <v>T240</v>
          </cell>
          <cell r="AI692">
            <v>280</v>
          </cell>
          <cell r="AJ692" t="str">
            <v>Similarity same part</v>
          </cell>
          <cell r="AK692"/>
          <cell r="AL692"/>
          <cell r="AM692"/>
          <cell r="AN692" t="str">
            <v>T240</v>
          </cell>
          <cell r="AO692">
            <v>0</v>
          </cell>
          <cell r="AP692">
            <v>1</v>
          </cell>
          <cell r="AQ692">
            <v>4</v>
          </cell>
          <cell r="AR692">
            <v>0</v>
          </cell>
          <cell r="AS692" t="b">
            <v>0</v>
          </cell>
          <cell r="AT692">
            <v>0</v>
          </cell>
          <cell r="AU692" t="b">
            <v>0</v>
          </cell>
          <cell r="AV692">
            <v>280</v>
          </cell>
          <cell r="AW692">
            <v>0.4</v>
          </cell>
          <cell r="AX692">
            <v>0.3</v>
          </cell>
          <cell r="AY692">
            <v>0.15</v>
          </cell>
          <cell r="AZ692" t="str">
            <v>YES</v>
          </cell>
          <cell r="BA692">
            <v>9</v>
          </cell>
          <cell r="BB692">
            <v>5</v>
          </cell>
          <cell r="BC692">
            <v>2</v>
          </cell>
          <cell r="BD692">
            <v>3</v>
          </cell>
          <cell r="BE692">
            <v>1.06</v>
          </cell>
        </row>
        <row r="693">
          <cell r="A693" t="str">
            <v>552677450800028822</v>
          </cell>
          <cell r="B693">
            <v>552677450</v>
          </cell>
          <cell r="C693" t="str">
            <v>PULVERIZADOR</v>
          </cell>
          <cell r="D693" t="str">
            <v>FIRE/GSE</v>
          </cell>
          <cell r="E693">
            <v>4</v>
          </cell>
          <cell r="F693" t="str">
            <v>NO</v>
          </cell>
          <cell r="G693">
            <v>1.4999999999999999E-2</v>
          </cell>
          <cell r="H693" t="str">
            <v>Part Dump</v>
          </cell>
          <cell r="I693" t="str">
            <v>Galpão 9</v>
          </cell>
          <cell r="J693">
            <v>4500</v>
          </cell>
          <cell r="K693" t="str">
            <v>ATIVO</v>
          </cell>
          <cell r="L693"/>
          <cell r="M693" t="str">
            <v>Capital Circulante</v>
          </cell>
          <cell r="N693" t="str">
            <v>Sourcing</v>
          </cell>
          <cell r="O693">
            <v>32059</v>
          </cell>
          <cell r="P693">
            <v>800028822</v>
          </cell>
          <cell r="Q693" t="str">
            <v>BONTAZ CENTRE B</v>
          </cell>
          <cell r="R693" t="str">
            <v>Pindamonhangaba</v>
          </cell>
          <cell r="S693" t="str">
            <v>SP</v>
          </cell>
          <cell r="T693" t="str">
            <v>Brasil</v>
          </cell>
          <cell r="U693">
            <v>1</v>
          </cell>
          <cell r="V693" t="str">
            <v>BONTAZ CENTRE B-Pindamonhangaba--SP-FCA-FIRE/GSE</v>
          </cell>
          <cell r="W693" t="str">
            <v>SP</v>
          </cell>
          <cell r="X693" t="str">
            <v>Brazil</v>
          </cell>
          <cell r="Y693" t="str">
            <v>Supplier from GEMAP</v>
          </cell>
          <cell r="Z693" t="str">
            <v>World Sourced Parts</v>
          </cell>
          <cell r="AA693">
            <v>0.22500000000000003</v>
          </cell>
          <cell r="AB693">
            <v>0.22500000000000003</v>
          </cell>
          <cell r="AC693">
            <v>1.1111111111111112</v>
          </cell>
          <cell r="AD693">
            <v>0</v>
          </cell>
          <cell r="AE693">
            <v>0.432</v>
          </cell>
          <cell r="AF693" t="str">
            <v/>
          </cell>
          <cell r="AG693" t="str">
            <v>Elog F</v>
          </cell>
          <cell r="AH693" t="str">
            <v>T177</v>
          </cell>
          <cell r="AI693">
            <v>480</v>
          </cell>
          <cell r="AJ693" t="str">
            <v>Elog F</v>
          </cell>
          <cell r="AK693"/>
          <cell r="AL693"/>
          <cell r="AM693"/>
          <cell r="AN693" t="str">
            <v>T177</v>
          </cell>
          <cell r="AO693">
            <v>2</v>
          </cell>
          <cell r="AP693">
            <v>1</v>
          </cell>
          <cell r="AQ693">
            <v>4</v>
          </cell>
          <cell r="AR693">
            <v>18</v>
          </cell>
          <cell r="AS693">
            <v>44</v>
          </cell>
          <cell r="AT693">
            <v>28</v>
          </cell>
          <cell r="AU693">
            <v>56</v>
          </cell>
          <cell r="AV693">
            <v>480</v>
          </cell>
          <cell r="AW693">
            <v>0.4</v>
          </cell>
          <cell r="AX693">
            <v>0.3</v>
          </cell>
          <cell r="AY693">
            <v>0.15</v>
          </cell>
          <cell r="AZ693" t="str">
            <v>YES</v>
          </cell>
          <cell r="BA693">
            <v>9</v>
          </cell>
          <cell r="BB693">
            <v>5</v>
          </cell>
          <cell r="BC693">
            <v>2</v>
          </cell>
          <cell r="BD693">
            <v>3</v>
          </cell>
          <cell r="BE693">
            <v>3.5</v>
          </cell>
        </row>
        <row r="694">
          <cell r="A694" t="str">
            <v>552822590800028822</v>
          </cell>
          <cell r="B694">
            <v>552822590</v>
          </cell>
          <cell r="C694" t="str">
            <v>PULVERIZADOR</v>
          </cell>
          <cell r="D694" t="str">
            <v>FIRE/GSE</v>
          </cell>
          <cell r="E694">
            <v>4</v>
          </cell>
          <cell r="F694" t="str">
            <v>NO</v>
          </cell>
          <cell r="G694">
            <v>1.2999999999999999E-2</v>
          </cell>
          <cell r="H694" t="str">
            <v>Part Dump</v>
          </cell>
          <cell r="I694" t="str">
            <v>Galpão 9</v>
          </cell>
          <cell r="J694">
            <v>14000</v>
          </cell>
          <cell r="K694" t="str">
            <v>ATIVO</v>
          </cell>
          <cell r="L694"/>
          <cell r="M694" t="str">
            <v>Capital Circulante</v>
          </cell>
          <cell r="N694" t="str">
            <v>Sourcing</v>
          </cell>
          <cell r="O694">
            <v>32059</v>
          </cell>
          <cell r="P694">
            <v>800028822</v>
          </cell>
          <cell r="Q694" t="str">
            <v>BONTAZ CENTRE B</v>
          </cell>
          <cell r="R694" t="str">
            <v>Pindamonhangaba</v>
          </cell>
          <cell r="S694" t="str">
            <v>SP</v>
          </cell>
          <cell r="T694" t="str">
            <v>Brasil</v>
          </cell>
          <cell r="U694">
            <v>1</v>
          </cell>
          <cell r="V694" t="str">
            <v>BONTAZ CENTRE B-Pindamonhangaba--SP-FCA-FIRE/GSE</v>
          </cell>
          <cell r="W694" t="str">
            <v>SP</v>
          </cell>
          <cell r="X694" t="str">
            <v>Brazil</v>
          </cell>
          <cell r="Y694" t="str">
            <v>Supplier from GEMAP</v>
          </cell>
          <cell r="Z694" t="str">
            <v>World Sourced Parts</v>
          </cell>
          <cell r="AA694">
            <v>1.2000000000000002</v>
          </cell>
          <cell r="AB694">
            <v>1.2000000000000002</v>
          </cell>
          <cell r="AC694">
            <v>5.5555555555555554</v>
          </cell>
          <cell r="AD694">
            <v>0</v>
          </cell>
          <cell r="AE694">
            <v>1.296</v>
          </cell>
          <cell r="AF694" t="str">
            <v/>
          </cell>
          <cell r="AG694" t="str">
            <v>Elog F</v>
          </cell>
          <cell r="AH694" t="str">
            <v>T240</v>
          </cell>
          <cell r="AI694">
            <v>280</v>
          </cell>
          <cell r="AJ694" t="str">
            <v>Elog F</v>
          </cell>
          <cell r="AK694"/>
          <cell r="AL694"/>
          <cell r="AM694"/>
          <cell r="AN694" t="str">
            <v>T240</v>
          </cell>
          <cell r="AO694">
            <v>10</v>
          </cell>
          <cell r="AP694">
            <v>1</v>
          </cell>
          <cell r="AQ694">
            <v>4</v>
          </cell>
          <cell r="AR694">
            <v>18</v>
          </cell>
          <cell r="AS694">
            <v>220</v>
          </cell>
          <cell r="AT694">
            <v>28</v>
          </cell>
          <cell r="AU694">
            <v>280</v>
          </cell>
          <cell r="AV694">
            <v>280</v>
          </cell>
          <cell r="AW694">
            <v>0.4</v>
          </cell>
          <cell r="AX694">
            <v>0.3</v>
          </cell>
          <cell r="AY694">
            <v>0.15</v>
          </cell>
          <cell r="AZ694" t="str">
            <v>YES</v>
          </cell>
          <cell r="BA694">
            <v>9</v>
          </cell>
          <cell r="BB694">
            <v>5</v>
          </cell>
          <cell r="BC694">
            <v>2</v>
          </cell>
          <cell r="BD694">
            <v>3</v>
          </cell>
          <cell r="BE694">
            <v>1.06</v>
          </cell>
        </row>
        <row r="695">
          <cell r="A695" t="str">
            <v>77296420800000063</v>
          </cell>
          <cell r="B695">
            <v>77296420</v>
          </cell>
          <cell r="C695" t="str">
            <v>REBITE.</v>
          </cell>
          <cell r="D695" t="str">
            <v>MECA</v>
          </cell>
          <cell r="E695">
            <v>1</v>
          </cell>
          <cell r="F695" t="str">
            <v>NO</v>
          </cell>
          <cell r="G695">
            <v>7.6999999999999999E-2</v>
          </cell>
          <cell r="H695" t="str">
            <v>RTM</v>
          </cell>
          <cell r="I695" t="str">
            <v>Galpão 9</v>
          </cell>
          <cell r="J695">
            <v>0</v>
          </cell>
          <cell r="K695" t="str">
            <v>ATIVO</v>
          </cell>
          <cell r="L695"/>
          <cell r="M695" t="str">
            <v>Capital Circulante</v>
          </cell>
          <cell r="N695" t="str">
            <v>Sourcing</v>
          </cell>
          <cell r="O695">
            <v>1251</v>
          </cell>
          <cell r="P695">
            <v>800000063</v>
          </cell>
          <cell r="Q695" t="str">
            <v>FIAT AUTO SPA</v>
          </cell>
          <cell r="R695" t="str">
            <v>Torino</v>
          </cell>
          <cell r="S695" t="str">
            <v>TO</v>
          </cell>
          <cell r="T695" t="str">
            <v>Italia</v>
          </cell>
          <cell r="U695">
            <v>1</v>
          </cell>
          <cell r="V695" t="str">
            <v>FIAT AUTO SPA-OUT-Italia-OUT-MECA</v>
          </cell>
          <cell r="W695" t="str">
            <v>OUT</v>
          </cell>
          <cell r="X695" t="str">
            <v>Outside of Brazil</v>
          </cell>
          <cell r="Y695" t="str">
            <v>Supplier from GEMAP</v>
          </cell>
          <cell r="Z695" t="str">
            <v>World Sourced Parts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 t="str">
            <v/>
          </cell>
          <cell r="AG695">
            <v>0</v>
          </cell>
          <cell r="AH695"/>
          <cell r="AI695"/>
          <cell r="AJ695"/>
          <cell r="AK695"/>
          <cell r="AL695"/>
          <cell r="AM695"/>
          <cell r="AN695">
            <v>0</v>
          </cell>
          <cell r="AO695">
            <v>0</v>
          </cell>
          <cell r="AP695">
            <v>1</v>
          </cell>
          <cell r="AQ695">
            <v>4</v>
          </cell>
          <cell r="AR695">
            <v>0</v>
          </cell>
          <cell r="AS695" t="b">
            <v>0</v>
          </cell>
          <cell r="AT695">
            <v>0</v>
          </cell>
          <cell r="AU695" t="b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 t="str">
            <v>NO</v>
          </cell>
          <cell r="BA695" t="str">
            <v/>
          </cell>
          <cell r="BB695" t="str">
            <v/>
          </cell>
          <cell r="BC695">
            <v>0</v>
          </cell>
          <cell r="BD695">
            <v>0</v>
          </cell>
          <cell r="BE695">
            <v>0</v>
          </cell>
        </row>
        <row r="696">
          <cell r="A696" t="str">
            <v>552310140800005902</v>
          </cell>
          <cell r="B696">
            <v>552310140</v>
          </cell>
          <cell r="C696" t="str">
            <v>REPARO CORREA COMPLETO</v>
          </cell>
          <cell r="D696" t="str">
            <v>FIRE/GSE</v>
          </cell>
          <cell r="E696">
            <v>1</v>
          </cell>
          <cell r="F696" t="str">
            <v>NO</v>
          </cell>
          <cell r="G696">
            <v>0.15</v>
          </cell>
          <cell r="H696" t="str">
            <v>Part Dump</v>
          </cell>
          <cell r="I696" t="str">
            <v>Galpão 9</v>
          </cell>
          <cell r="J696">
            <v>0</v>
          </cell>
          <cell r="K696" t="str">
            <v>ATIVO</v>
          </cell>
          <cell r="L696"/>
          <cell r="M696" t="str">
            <v>Capital Circulante</v>
          </cell>
          <cell r="N696" t="str">
            <v>Sourcing</v>
          </cell>
          <cell r="O696">
            <v>32300</v>
          </cell>
          <cell r="P696">
            <v>800005902</v>
          </cell>
          <cell r="Q696" t="str">
            <v>CMA INDUSTRIA</v>
          </cell>
          <cell r="R696" t="str">
            <v>Itauna</v>
          </cell>
          <cell r="S696" t="str">
            <v>MG</v>
          </cell>
          <cell r="T696" t="str">
            <v>Brasil</v>
          </cell>
          <cell r="U696">
            <v>1</v>
          </cell>
          <cell r="V696" t="str">
            <v>CMA INDUSTRIA-Itauna--MG-FCA-FIRE/GSE</v>
          </cell>
          <cell r="W696" t="str">
            <v>MG</v>
          </cell>
          <cell r="X696" t="str">
            <v>Brazil</v>
          </cell>
          <cell r="Y696" t="str">
            <v>Supplier from GEMAP</v>
          </cell>
          <cell r="Z696" t="str">
            <v>World Sourced Parts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 t="str">
            <v/>
          </cell>
          <cell r="AG696" t="str">
            <v>Elog F</v>
          </cell>
          <cell r="AH696" t="str">
            <v>P17</v>
          </cell>
          <cell r="AI696">
            <v>9</v>
          </cell>
          <cell r="AJ696" t="str">
            <v>Elog F</v>
          </cell>
          <cell r="AK696"/>
          <cell r="AL696"/>
          <cell r="AM696"/>
          <cell r="AN696" t="str">
            <v>P17</v>
          </cell>
          <cell r="AO696">
            <v>0</v>
          </cell>
          <cell r="AP696">
            <v>1</v>
          </cell>
          <cell r="AQ696">
            <v>4</v>
          </cell>
          <cell r="AR696">
            <v>14.2</v>
          </cell>
          <cell r="AS696">
            <v>0</v>
          </cell>
          <cell r="AT696">
            <v>24.200000000000003</v>
          </cell>
          <cell r="AU696">
            <v>0</v>
          </cell>
          <cell r="AV696">
            <v>9</v>
          </cell>
          <cell r="AW696">
            <v>0.6</v>
          </cell>
          <cell r="AX696">
            <v>0.4</v>
          </cell>
          <cell r="AY696">
            <v>0.3</v>
          </cell>
          <cell r="AZ696" t="str">
            <v>YES</v>
          </cell>
          <cell r="BA696">
            <v>5</v>
          </cell>
          <cell r="BB696">
            <v>4</v>
          </cell>
          <cell r="BC696">
            <v>2</v>
          </cell>
          <cell r="BD696">
            <v>3</v>
          </cell>
          <cell r="BE696">
            <v>3</v>
          </cell>
        </row>
        <row r="697">
          <cell r="A697" t="str">
            <v>552411770800005902</v>
          </cell>
          <cell r="B697">
            <v>552411770</v>
          </cell>
          <cell r="C697" t="str">
            <v>REPARO CORREIA COMPLETO</v>
          </cell>
          <cell r="D697" t="str">
            <v>FIRE/GSE</v>
          </cell>
          <cell r="E697">
            <v>1</v>
          </cell>
          <cell r="F697" t="str">
            <v>NO</v>
          </cell>
          <cell r="G697">
            <v>0.15</v>
          </cell>
          <cell r="H697" t="str">
            <v>Part Dump</v>
          </cell>
          <cell r="I697" t="str">
            <v>Galpão 8</v>
          </cell>
          <cell r="J697">
            <v>0</v>
          </cell>
          <cell r="K697" t="str">
            <v>ATIVO</v>
          </cell>
          <cell r="L697"/>
          <cell r="M697" t="str">
            <v>Capital Circulante</v>
          </cell>
          <cell r="N697" t="str">
            <v>Sourcing</v>
          </cell>
          <cell r="O697">
            <v>32300</v>
          </cell>
          <cell r="P697">
            <v>800005902</v>
          </cell>
          <cell r="Q697" t="str">
            <v>CMA INDUSTRIA</v>
          </cell>
          <cell r="R697" t="str">
            <v>Itauna</v>
          </cell>
          <cell r="S697" t="str">
            <v>MG</v>
          </cell>
          <cell r="T697" t="str">
            <v>Brasil</v>
          </cell>
          <cell r="U697">
            <v>1</v>
          </cell>
          <cell r="V697" t="str">
            <v>CMA INDUSTRIA-Itauna--MG-FCA-FIRE/GSE</v>
          </cell>
          <cell r="W697" t="str">
            <v>MG</v>
          </cell>
          <cell r="X697" t="str">
            <v>Brazil</v>
          </cell>
          <cell r="Y697" t="str">
            <v>Supplier from GEMAP</v>
          </cell>
          <cell r="Z697" t="str">
            <v>World Sourced Parts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  <cell r="AF697" t="str">
            <v/>
          </cell>
          <cell r="AG697" t="str">
            <v>Elog F</v>
          </cell>
          <cell r="AH697" t="str">
            <v>P17</v>
          </cell>
          <cell r="AI697">
            <v>9</v>
          </cell>
          <cell r="AJ697" t="str">
            <v>Elog F</v>
          </cell>
          <cell r="AK697"/>
          <cell r="AL697"/>
          <cell r="AM697"/>
          <cell r="AN697" t="str">
            <v>P17</v>
          </cell>
          <cell r="AO697">
            <v>0</v>
          </cell>
          <cell r="AP697">
            <v>1</v>
          </cell>
          <cell r="AQ697">
            <v>4</v>
          </cell>
          <cell r="AR697">
            <v>14.2</v>
          </cell>
          <cell r="AS697">
            <v>0</v>
          </cell>
          <cell r="AT697">
            <v>24.200000000000003</v>
          </cell>
          <cell r="AU697">
            <v>0</v>
          </cell>
          <cell r="AV697">
            <v>9</v>
          </cell>
          <cell r="AW697">
            <v>0.6</v>
          </cell>
          <cell r="AX697">
            <v>0.4</v>
          </cell>
          <cell r="AY697">
            <v>0.3</v>
          </cell>
          <cell r="AZ697" t="str">
            <v>YES</v>
          </cell>
          <cell r="BA697">
            <v>5</v>
          </cell>
          <cell r="BB697">
            <v>4</v>
          </cell>
          <cell r="BC697">
            <v>2</v>
          </cell>
          <cell r="BD697">
            <v>3</v>
          </cell>
          <cell r="BE697">
            <v>3</v>
          </cell>
        </row>
        <row r="698">
          <cell r="A698" t="str">
            <v>552188890800014209</v>
          </cell>
          <cell r="B698">
            <v>552188890</v>
          </cell>
          <cell r="C698" t="str">
            <v>REPARO CORREIA LATERAL</v>
          </cell>
          <cell r="D698" t="str">
            <v>FIRE/GSE</v>
          </cell>
          <cell r="E698">
            <v>1</v>
          </cell>
          <cell r="F698" t="str">
            <v>NO</v>
          </cell>
          <cell r="G698">
            <v>7.2999999999999995E-2</v>
          </cell>
          <cell r="H698" t="str">
            <v>Part Dump</v>
          </cell>
          <cell r="I698" t="str">
            <v>Galpão 9</v>
          </cell>
          <cell r="J698">
            <v>0</v>
          </cell>
          <cell r="K698" t="str">
            <v>ATIVO</v>
          </cell>
          <cell r="L698"/>
          <cell r="M698" t="str">
            <v>Capital Circulante</v>
          </cell>
          <cell r="N698" t="str">
            <v>Sourcing</v>
          </cell>
          <cell r="O698">
            <v>21544</v>
          </cell>
          <cell r="P698">
            <v>800014209</v>
          </cell>
          <cell r="Q698" t="str">
            <v>IOCHPE MAXION</v>
          </cell>
          <cell r="R698" t="str">
            <v>Contagem</v>
          </cell>
          <cell r="S698" t="str">
            <v>MG</v>
          </cell>
          <cell r="T698" t="str">
            <v>Brasil</v>
          </cell>
          <cell r="U698">
            <v>1</v>
          </cell>
          <cell r="V698" t="str">
            <v>IOCHPE MAXION-Contagem--MG-FCA-FIRE/GSE</v>
          </cell>
          <cell r="W698" t="str">
            <v>MG</v>
          </cell>
          <cell r="X698" t="str">
            <v>Brazil</v>
          </cell>
          <cell r="Y698" t="str">
            <v>Supplier from GEMAP</v>
          </cell>
          <cell r="Z698" t="str">
            <v>World Sourced Parts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 t="str">
            <v/>
          </cell>
          <cell r="AG698" t="str">
            <v>Elog F</v>
          </cell>
          <cell r="AH698" t="str">
            <v>T074</v>
          </cell>
          <cell r="AI698">
            <v>24</v>
          </cell>
          <cell r="AJ698" t="str">
            <v>Elog F</v>
          </cell>
          <cell r="AK698"/>
          <cell r="AL698"/>
          <cell r="AM698"/>
          <cell r="AN698" t="str">
            <v>T074</v>
          </cell>
          <cell r="AO698">
            <v>0</v>
          </cell>
          <cell r="AP698">
            <v>1</v>
          </cell>
          <cell r="AQ698">
            <v>4</v>
          </cell>
          <cell r="AR698">
            <v>14.2</v>
          </cell>
          <cell r="AS698">
            <v>0</v>
          </cell>
          <cell r="AT698">
            <v>24.200000000000003</v>
          </cell>
          <cell r="AU698">
            <v>0</v>
          </cell>
          <cell r="AV698">
            <v>24</v>
          </cell>
          <cell r="AW698">
            <v>0.4</v>
          </cell>
          <cell r="AX698">
            <v>0.3</v>
          </cell>
          <cell r="AY698">
            <v>0.15</v>
          </cell>
          <cell r="AZ698" t="str">
            <v>YES</v>
          </cell>
          <cell r="BA698">
            <v>10</v>
          </cell>
          <cell r="BB698">
            <v>5</v>
          </cell>
          <cell r="BC698">
            <v>2</v>
          </cell>
          <cell r="BD698">
            <v>3</v>
          </cell>
          <cell r="BE698">
            <v>0.56999999999999995</v>
          </cell>
        </row>
        <row r="699">
          <cell r="A699" t="str">
            <v>551903440800000063</v>
          </cell>
          <cell r="B699">
            <v>551903440</v>
          </cell>
          <cell r="C699" t="str">
            <v>RETENTOR</v>
          </cell>
          <cell r="D699" t="str">
            <v>FIRE/GSE</v>
          </cell>
          <cell r="E699">
            <v>8</v>
          </cell>
          <cell r="F699" t="str">
            <v>NO</v>
          </cell>
          <cell r="G699">
            <v>1E-3</v>
          </cell>
          <cell r="H699" t="str">
            <v>Part Dump</v>
          </cell>
          <cell r="I699" t="str">
            <v>Galpão 9</v>
          </cell>
          <cell r="J699">
            <v>0</v>
          </cell>
          <cell r="K699" t="str">
            <v>ATIVO</v>
          </cell>
          <cell r="L699"/>
          <cell r="M699" t="str">
            <v>Capital Circulante</v>
          </cell>
          <cell r="N699" t="str">
            <v>Sourcing</v>
          </cell>
          <cell r="O699">
            <v>1251</v>
          </cell>
          <cell r="P699">
            <v>800000063</v>
          </cell>
          <cell r="Q699" t="str">
            <v>FIAT AUTO SPA</v>
          </cell>
          <cell r="R699" t="str">
            <v>Torino</v>
          </cell>
          <cell r="S699" t="str">
            <v>TO</v>
          </cell>
          <cell r="T699" t="str">
            <v>Italia</v>
          </cell>
          <cell r="U699">
            <v>1</v>
          </cell>
          <cell r="V699" t="str">
            <v>FIAT AUTO SPA-OUT-Italia-OUT-FIRE/GSE</v>
          </cell>
          <cell r="W699" t="str">
            <v>OUT</v>
          </cell>
          <cell r="X699" t="str">
            <v>Outside of Brazil</v>
          </cell>
          <cell r="Y699" t="str">
            <v>Supplier from GEMAP</v>
          </cell>
          <cell r="Z699" t="str">
            <v>World Sourced Parts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 t="str">
            <v/>
          </cell>
          <cell r="AG699">
            <v>0</v>
          </cell>
          <cell r="AH699"/>
          <cell r="AI699"/>
          <cell r="AJ699"/>
          <cell r="AK699"/>
          <cell r="AL699"/>
          <cell r="AM699"/>
          <cell r="AN699">
            <v>0</v>
          </cell>
          <cell r="AO699">
            <v>0</v>
          </cell>
          <cell r="AP699">
            <v>1</v>
          </cell>
          <cell r="AQ699">
            <v>4</v>
          </cell>
          <cell r="AR699">
            <v>0</v>
          </cell>
          <cell r="AS699" t="b">
            <v>0</v>
          </cell>
          <cell r="AT699">
            <v>0</v>
          </cell>
          <cell r="AU699" t="b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 t="str">
            <v>NO</v>
          </cell>
          <cell r="BA699" t="str">
            <v/>
          </cell>
          <cell r="BB699" t="str">
            <v/>
          </cell>
          <cell r="BC699">
            <v>0</v>
          </cell>
          <cell r="BD699">
            <v>0</v>
          </cell>
          <cell r="BE699">
            <v>0</v>
          </cell>
        </row>
        <row r="700">
          <cell r="A700" t="str">
            <v>400048200800024656</v>
          </cell>
          <cell r="B700">
            <v>400048200</v>
          </cell>
          <cell r="C700" t="str">
            <v>RETENTOR 22,8 X 40 X 6,5/8 MM</v>
          </cell>
          <cell r="D700" t="str">
            <v>MECA</v>
          </cell>
          <cell r="E700">
            <v>1</v>
          </cell>
          <cell r="F700" t="str">
            <v>NO</v>
          </cell>
          <cell r="G700">
            <v>1.4999999999999999E-2</v>
          </cell>
          <cell r="H700" t="str">
            <v>Part Dump</v>
          </cell>
          <cell r="I700" t="str">
            <v>Galpão 9</v>
          </cell>
          <cell r="J700">
            <v>4800</v>
          </cell>
          <cell r="K700" t="str">
            <v>ATIVO</v>
          </cell>
          <cell r="L700"/>
          <cell r="M700" t="str">
            <v>Capital Circulante</v>
          </cell>
          <cell r="N700" t="str">
            <v>Sourcing</v>
          </cell>
          <cell r="O700">
            <v>29928</v>
          </cell>
          <cell r="P700">
            <v>800024656</v>
          </cell>
          <cell r="Q700" t="str">
            <v>AUTOPECAS LTDA</v>
          </cell>
          <cell r="R700" t="str">
            <v>Mogi-mirim</v>
          </cell>
          <cell r="S700" t="str">
            <v>SP</v>
          </cell>
          <cell r="T700" t="str">
            <v>Brasil</v>
          </cell>
          <cell r="U700">
            <v>1</v>
          </cell>
          <cell r="V700" t="str">
            <v>AUTOPECAS LTDA-Mogi-mirim--SP-FCA-MECA</v>
          </cell>
          <cell r="W700" t="str">
            <v>SP</v>
          </cell>
          <cell r="X700" t="str">
            <v>Brazil</v>
          </cell>
          <cell r="Y700" t="str">
            <v>Supplier from GEMAP</v>
          </cell>
          <cell r="Z700" t="str">
            <v>World Sourced Parts</v>
          </cell>
          <cell r="AA700">
            <v>0.3692307692307692</v>
          </cell>
          <cell r="AB700">
            <v>0.3692307692307692</v>
          </cell>
          <cell r="AC700">
            <v>1.75</v>
          </cell>
          <cell r="AD700">
            <v>0</v>
          </cell>
          <cell r="AE700">
            <v>0.48</v>
          </cell>
          <cell r="AF700" t="str">
            <v/>
          </cell>
          <cell r="AG700" t="str">
            <v>Elog</v>
          </cell>
          <cell r="AH700" t="str">
            <v>P51</v>
          </cell>
          <cell r="AI700">
            <v>780</v>
          </cell>
          <cell r="AJ700" t="str">
            <v>Elog</v>
          </cell>
          <cell r="AK700"/>
          <cell r="AL700"/>
          <cell r="AM700"/>
          <cell r="AN700" t="str">
            <v>P51</v>
          </cell>
          <cell r="AO700">
            <v>1.4</v>
          </cell>
          <cell r="AP700">
            <v>1</v>
          </cell>
          <cell r="AQ700">
            <v>4</v>
          </cell>
          <cell r="AR700">
            <v>18</v>
          </cell>
          <cell r="AS700">
            <v>31</v>
          </cell>
          <cell r="AT700">
            <v>28</v>
          </cell>
          <cell r="AU700">
            <v>40</v>
          </cell>
          <cell r="AV700">
            <v>780</v>
          </cell>
          <cell r="AW700">
            <v>0.4</v>
          </cell>
          <cell r="AX700">
            <v>0.3</v>
          </cell>
          <cell r="AY700">
            <v>0.15</v>
          </cell>
          <cell r="AZ700" t="str">
            <v>YES</v>
          </cell>
          <cell r="BA700">
            <v>4</v>
          </cell>
          <cell r="BB700">
            <v>3</v>
          </cell>
          <cell r="BC700">
            <v>2</v>
          </cell>
          <cell r="BD700">
            <v>3</v>
          </cell>
          <cell r="BE700">
            <v>3.5</v>
          </cell>
        </row>
        <row r="701">
          <cell r="A701" t="str">
            <v>400048200800024656</v>
          </cell>
          <cell r="B701">
            <v>400048200</v>
          </cell>
          <cell r="C701" t="str">
            <v>RETENTOR 22,8 X 40 X 6,5/8 MM</v>
          </cell>
          <cell r="D701" t="str">
            <v>MECA</v>
          </cell>
          <cell r="E701">
            <v>1</v>
          </cell>
          <cell r="F701" t="str">
            <v>NO</v>
          </cell>
          <cell r="G701">
            <v>1.4999999999999999E-2</v>
          </cell>
          <cell r="H701" t="str">
            <v>Part Dump</v>
          </cell>
          <cell r="I701" t="str">
            <v>Galpão 9</v>
          </cell>
          <cell r="J701">
            <v>0</v>
          </cell>
          <cell r="K701" t="str">
            <v>INATIVO</v>
          </cell>
          <cell r="L701"/>
          <cell r="M701" t="str">
            <v>Capital Circulante</v>
          </cell>
          <cell r="N701" t="str">
            <v>INATIVO</v>
          </cell>
          <cell r="O701">
            <v>43749</v>
          </cell>
          <cell r="P701">
            <v>800043372</v>
          </cell>
          <cell r="Q701" t="str">
            <v>FREUDENBERG NOK</v>
          </cell>
          <cell r="R701" t="str">
            <v>Salto</v>
          </cell>
          <cell r="S701" t="str">
            <v>SP</v>
          </cell>
          <cell r="T701" t="str">
            <v>Brasil</v>
          </cell>
          <cell r="U701">
            <v>0</v>
          </cell>
          <cell r="V701" t="str">
            <v>FREUDENBERG NOK-OUT-INATIVO-OUT-MECA</v>
          </cell>
          <cell r="W701" t="str">
            <v>OUT</v>
          </cell>
          <cell r="X701" t="str">
            <v>OUT</v>
          </cell>
          <cell r="Y701" t="str">
            <v>Supplier from GEMAP</v>
          </cell>
          <cell r="Z701" t="str">
            <v>INATIVO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 t="str">
            <v/>
          </cell>
          <cell r="AG701" t="str">
            <v>Elog</v>
          </cell>
          <cell r="AH701" t="str">
            <v>P51</v>
          </cell>
          <cell r="AI701">
            <v>780</v>
          </cell>
          <cell r="AJ701" t="str">
            <v>Elog</v>
          </cell>
          <cell r="AK701"/>
          <cell r="AL701"/>
          <cell r="AM701"/>
          <cell r="AN701" t="str">
            <v>P51</v>
          </cell>
          <cell r="AO701">
            <v>0</v>
          </cell>
          <cell r="AP701">
            <v>1</v>
          </cell>
          <cell r="AQ701">
            <v>4</v>
          </cell>
          <cell r="AR701">
            <v>0</v>
          </cell>
          <cell r="AS701" t="b">
            <v>0</v>
          </cell>
          <cell r="AT701">
            <v>0</v>
          </cell>
          <cell r="AU701" t="b">
            <v>0</v>
          </cell>
          <cell r="AV701">
            <v>780</v>
          </cell>
          <cell r="AW701">
            <v>0.4</v>
          </cell>
          <cell r="AX701">
            <v>0.3</v>
          </cell>
          <cell r="AY701">
            <v>0.15</v>
          </cell>
          <cell r="AZ701" t="str">
            <v>YES</v>
          </cell>
          <cell r="BA701">
            <v>4</v>
          </cell>
          <cell r="BB701">
            <v>3</v>
          </cell>
          <cell r="BC701">
            <v>2</v>
          </cell>
          <cell r="BD701">
            <v>3</v>
          </cell>
          <cell r="BE701">
            <v>3.5</v>
          </cell>
        </row>
        <row r="702">
          <cell r="A702" t="str">
            <v>552677420800005740</v>
          </cell>
          <cell r="B702">
            <v>552677420</v>
          </cell>
          <cell r="C702" t="str">
            <v>RETENTOR ARV.MOT.(LD VOLANTE)</v>
          </cell>
          <cell r="D702" t="str">
            <v>FIRE/GSE</v>
          </cell>
          <cell r="E702">
            <v>1</v>
          </cell>
          <cell r="F702" t="str">
            <v>NO</v>
          </cell>
          <cell r="G702">
            <v>2.8000000000000001E-2</v>
          </cell>
          <cell r="H702" t="str">
            <v>Part Dump</v>
          </cell>
          <cell r="I702" t="str">
            <v>Galpão 9</v>
          </cell>
          <cell r="J702">
            <v>2475</v>
          </cell>
          <cell r="K702" t="str">
            <v>ATIVO</v>
          </cell>
          <cell r="L702"/>
          <cell r="M702" t="str">
            <v>Capital Circulante</v>
          </cell>
          <cell r="N702" t="str">
            <v>Sourcing</v>
          </cell>
          <cell r="O702">
            <v>23480</v>
          </cell>
          <cell r="P702">
            <v>800005740</v>
          </cell>
          <cell r="Q702" t="str">
            <v>HBA</v>
          </cell>
          <cell r="R702" t="str">
            <v>Monte Alto</v>
          </cell>
          <cell r="S702" t="str">
            <v>SP</v>
          </cell>
          <cell r="T702" t="str">
            <v>Brasil</v>
          </cell>
          <cell r="U702">
            <v>1</v>
          </cell>
          <cell r="V702" t="str">
            <v>HBA-Monte Alto--SP-FCA-FIRE/GSE</v>
          </cell>
          <cell r="W702" t="str">
            <v>SP</v>
          </cell>
          <cell r="X702" t="str">
            <v>Brazil</v>
          </cell>
          <cell r="Y702" t="str">
            <v>Supplier from GEMAP</v>
          </cell>
          <cell r="Z702" t="str">
            <v>World Sourced Parts</v>
          </cell>
          <cell r="AA702">
            <v>1.0125</v>
          </cell>
          <cell r="AB702">
            <v>1.0125</v>
          </cell>
          <cell r="AC702">
            <v>2.9</v>
          </cell>
          <cell r="AD702">
            <v>0</v>
          </cell>
          <cell r="AE702">
            <v>1.1868131868131868</v>
          </cell>
          <cell r="AF702" t="str">
            <v/>
          </cell>
          <cell r="AG702" t="str">
            <v>Elog F</v>
          </cell>
          <cell r="AH702" t="str">
            <v>T148</v>
          </cell>
          <cell r="AI702">
            <v>88</v>
          </cell>
          <cell r="AJ702" t="str">
            <v>Elog F</v>
          </cell>
          <cell r="AK702"/>
          <cell r="AL702"/>
          <cell r="AM702"/>
          <cell r="AN702" t="str">
            <v>T148</v>
          </cell>
          <cell r="AO702">
            <v>5.8</v>
          </cell>
          <cell r="AP702">
            <v>1</v>
          </cell>
          <cell r="AQ702">
            <v>4</v>
          </cell>
          <cell r="AR702">
            <v>18</v>
          </cell>
          <cell r="AS702">
            <v>128</v>
          </cell>
          <cell r="AT702">
            <v>28</v>
          </cell>
          <cell r="AU702">
            <v>163</v>
          </cell>
          <cell r="AV702">
            <v>88</v>
          </cell>
          <cell r="AW702">
            <v>0.4</v>
          </cell>
          <cell r="AX702">
            <v>0.3</v>
          </cell>
          <cell r="AY702">
            <v>0.15</v>
          </cell>
          <cell r="AZ702" t="str">
            <v>YES</v>
          </cell>
          <cell r="BA702">
            <v>10</v>
          </cell>
          <cell r="BB702">
            <v>1</v>
          </cell>
          <cell r="BC702">
            <v>2</v>
          </cell>
          <cell r="BD702">
            <v>3</v>
          </cell>
          <cell r="BE702">
            <v>3.5</v>
          </cell>
        </row>
        <row r="703">
          <cell r="A703" t="str">
            <v>976511030800043693</v>
          </cell>
          <cell r="B703">
            <v>976511030</v>
          </cell>
          <cell r="C703" t="str">
            <v>RETENTOR DA TAMPA ANTERIOR</v>
          </cell>
          <cell r="D703" t="str">
            <v>MECA</v>
          </cell>
          <cell r="E703">
            <v>1</v>
          </cell>
          <cell r="F703" t="str">
            <v>NO</v>
          </cell>
          <cell r="G703">
            <v>1.4999999999999999E-2</v>
          </cell>
          <cell r="H703" t="str">
            <v>Part Dump</v>
          </cell>
          <cell r="I703"/>
          <cell r="J703">
            <v>0</v>
          </cell>
          <cell r="K703" t="str">
            <v>ATIVO</v>
          </cell>
          <cell r="L703"/>
          <cell r="M703" t="str">
            <v>Capital Circulante</v>
          </cell>
          <cell r="N703" t="str">
            <v>Sourcing</v>
          </cell>
          <cell r="O703">
            <v>89481</v>
          </cell>
          <cell r="P703">
            <v>800043693</v>
          </cell>
          <cell r="Q703" t="str">
            <v>FreudenbergNOK</v>
          </cell>
          <cell r="R703" t="str">
            <v>Cleveland</v>
          </cell>
          <cell r="S703" t="str">
            <v>GA</v>
          </cell>
          <cell r="T703" t="str">
            <v>EUA</v>
          </cell>
          <cell r="U703">
            <v>1</v>
          </cell>
          <cell r="V703" t="str">
            <v>FreudenbergNOK-OUT-EUA-OUT-MECA</v>
          </cell>
          <cell r="W703" t="str">
            <v>OUT</v>
          </cell>
          <cell r="X703" t="str">
            <v>Outside of Brazil</v>
          </cell>
          <cell r="Y703" t="str">
            <v>Supplier from GEMAP</v>
          </cell>
          <cell r="Z703" t="str">
            <v>World Sourced Parts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/>
          <cell r="AG703">
            <v>0</v>
          </cell>
          <cell r="AH703"/>
          <cell r="AI703"/>
          <cell r="AJ703"/>
          <cell r="AK703"/>
          <cell r="AL703"/>
          <cell r="AM703"/>
          <cell r="AN703">
            <v>0</v>
          </cell>
          <cell r="AO703">
            <v>0</v>
          </cell>
          <cell r="AP703">
            <v>1</v>
          </cell>
          <cell r="AQ703">
            <v>4</v>
          </cell>
          <cell r="AR703">
            <v>0</v>
          </cell>
          <cell r="AS703" t="b">
            <v>0</v>
          </cell>
          <cell r="AT703">
            <v>0</v>
          </cell>
          <cell r="AU703" t="b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 t="str">
            <v>NO</v>
          </cell>
          <cell r="BA703" t="str">
            <v/>
          </cell>
          <cell r="BB703" t="str">
            <v/>
          </cell>
          <cell r="BC703">
            <v>0</v>
          </cell>
          <cell r="BD703">
            <v>0</v>
          </cell>
          <cell r="BE703">
            <v>0</v>
          </cell>
        </row>
        <row r="704">
          <cell r="A704" t="str">
            <v>552796440800000063</v>
          </cell>
          <cell r="B704">
            <v>552796440</v>
          </cell>
          <cell r="C704" t="str">
            <v>RETENTOR DE BORRACHA</v>
          </cell>
          <cell r="D704" t="str">
            <v>FIRE/GSE</v>
          </cell>
          <cell r="E704">
            <v>7</v>
          </cell>
          <cell r="F704" t="str">
            <v>NO</v>
          </cell>
          <cell r="G704">
            <v>6.5000000000000002E-2</v>
          </cell>
          <cell r="H704" t="str">
            <v>Part Dump</v>
          </cell>
          <cell r="I704" t="str">
            <v>Galpão 9</v>
          </cell>
          <cell r="J704">
            <v>0</v>
          </cell>
          <cell r="K704" t="str">
            <v>ATIVO</v>
          </cell>
          <cell r="L704"/>
          <cell r="M704" t="str">
            <v>Capital Circulante</v>
          </cell>
          <cell r="N704" t="str">
            <v>Sourcing</v>
          </cell>
          <cell r="O704">
            <v>1251</v>
          </cell>
          <cell r="P704">
            <v>800000063</v>
          </cell>
          <cell r="Q704" t="str">
            <v>FIAT AUTO SPA</v>
          </cell>
          <cell r="R704" t="str">
            <v>Torino</v>
          </cell>
          <cell r="S704" t="str">
            <v>TO</v>
          </cell>
          <cell r="T704" t="str">
            <v>Italia</v>
          </cell>
          <cell r="U704">
            <v>1</v>
          </cell>
          <cell r="V704" t="str">
            <v>FIAT AUTO SPA-OUT-Italia-OUT-FIRE/GSE</v>
          </cell>
          <cell r="W704" t="str">
            <v>OUT</v>
          </cell>
          <cell r="X704" t="str">
            <v>Outside of Brazil</v>
          </cell>
          <cell r="Y704" t="str">
            <v>Supplier from GEMAP</v>
          </cell>
          <cell r="Z704" t="str">
            <v>World Sourced Parts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 t="str">
            <v/>
          </cell>
          <cell r="AG704" t="str">
            <v>Elog</v>
          </cell>
          <cell r="AH704" t="str">
            <v>T110</v>
          </cell>
          <cell r="AI704">
            <v>600</v>
          </cell>
          <cell r="AJ704" t="str">
            <v>Elog</v>
          </cell>
          <cell r="AK704"/>
          <cell r="AL704"/>
          <cell r="AM704"/>
          <cell r="AN704" t="str">
            <v>T110</v>
          </cell>
          <cell r="AO704">
            <v>0</v>
          </cell>
          <cell r="AP704">
            <v>1</v>
          </cell>
          <cell r="AQ704">
            <v>4</v>
          </cell>
          <cell r="AR704">
            <v>0</v>
          </cell>
          <cell r="AS704" t="b">
            <v>0</v>
          </cell>
          <cell r="AT704">
            <v>0</v>
          </cell>
          <cell r="AU704" t="b">
            <v>0</v>
          </cell>
          <cell r="AV704">
            <v>600</v>
          </cell>
          <cell r="AW704">
            <v>0.4</v>
          </cell>
          <cell r="AX704">
            <v>0.3</v>
          </cell>
          <cell r="AY704">
            <v>0.15</v>
          </cell>
          <cell r="AZ704" t="str">
            <v>YES</v>
          </cell>
          <cell r="BA704">
            <v>10</v>
          </cell>
          <cell r="BB704">
            <v>1</v>
          </cell>
          <cell r="BC704">
            <v>2</v>
          </cell>
          <cell r="BD704">
            <v>3</v>
          </cell>
          <cell r="BE704">
            <v>3.5</v>
          </cell>
        </row>
        <row r="705">
          <cell r="A705" t="str">
            <v>463456860800000063</v>
          </cell>
          <cell r="B705">
            <v>463456860</v>
          </cell>
          <cell r="C705" t="str">
            <v>RETENTOR DE VALVULA DE ADMISSA</v>
          </cell>
          <cell r="D705" t="str">
            <v>FIRE/GSE</v>
          </cell>
          <cell r="E705">
            <v>8</v>
          </cell>
          <cell r="F705" t="str">
            <v>NO</v>
          </cell>
          <cell r="G705">
            <v>6.0000000000000001E-3</v>
          </cell>
          <cell r="H705" t="str">
            <v>Part Dump</v>
          </cell>
          <cell r="I705" t="str">
            <v>Galpão 9</v>
          </cell>
          <cell r="J705">
            <v>0</v>
          </cell>
          <cell r="K705" t="str">
            <v>ATIVO</v>
          </cell>
          <cell r="L705"/>
          <cell r="M705" t="str">
            <v>Capital Circulante</v>
          </cell>
          <cell r="N705" t="str">
            <v>Sourcing</v>
          </cell>
          <cell r="O705">
            <v>1251</v>
          </cell>
          <cell r="P705">
            <v>800000063</v>
          </cell>
          <cell r="Q705" t="str">
            <v>FIAT AUTO SPA</v>
          </cell>
          <cell r="R705" t="str">
            <v>Torino</v>
          </cell>
          <cell r="S705" t="str">
            <v>TO</v>
          </cell>
          <cell r="T705" t="str">
            <v>Italia</v>
          </cell>
          <cell r="U705">
            <v>1</v>
          </cell>
          <cell r="V705" t="str">
            <v>FIAT AUTO SPA-OUT-Italia-OUT-FIRE/GSE</v>
          </cell>
          <cell r="W705" t="str">
            <v>OUT</v>
          </cell>
          <cell r="X705" t="str">
            <v>Outside of Brazil</v>
          </cell>
          <cell r="Y705" t="str">
            <v>Supplier from GEMAP</v>
          </cell>
          <cell r="Z705" t="str">
            <v>World Sourced Parts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 t="str">
            <v/>
          </cell>
          <cell r="AG705">
            <v>0</v>
          </cell>
          <cell r="AH705"/>
          <cell r="AI705"/>
          <cell r="AJ705"/>
          <cell r="AK705"/>
          <cell r="AL705"/>
          <cell r="AM705"/>
          <cell r="AN705">
            <v>0</v>
          </cell>
          <cell r="AO705">
            <v>0</v>
          </cell>
          <cell r="AP705">
            <v>1</v>
          </cell>
          <cell r="AQ705">
            <v>4</v>
          </cell>
          <cell r="AR705">
            <v>0</v>
          </cell>
          <cell r="AS705" t="b">
            <v>0</v>
          </cell>
          <cell r="AT705">
            <v>0</v>
          </cell>
          <cell r="AU705" t="b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 t="str">
            <v>NO</v>
          </cell>
          <cell r="BA705" t="str">
            <v/>
          </cell>
          <cell r="BB705" t="str">
            <v/>
          </cell>
          <cell r="BC705">
            <v>0</v>
          </cell>
          <cell r="BD705">
            <v>0</v>
          </cell>
          <cell r="BE705">
            <v>0</v>
          </cell>
        </row>
        <row r="706">
          <cell r="A706" t="str">
            <v>551953390800000063</v>
          </cell>
          <cell r="B706">
            <v>551953390</v>
          </cell>
          <cell r="C706" t="str">
            <v>RETENTOR DO EIXO COMANDO</v>
          </cell>
          <cell r="D706" t="str">
            <v>FIRE/GSE</v>
          </cell>
          <cell r="E706">
            <v>1</v>
          </cell>
          <cell r="F706" t="str">
            <v>NO</v>
          </cell>
          <cell r="G706">
            <v>5.0000000000000001E-3</v>
          </cell>
          <cell r="H706" t="str">
            <v>Part Dump</v>
          </cell>
          <cell r="I706" t="str">
            <v>Galpão 9</v>
          </cell>
          <cell r="J706">
            <v>0</v>
          </cell>
          <cell r="K706" t="str">
            <v>ATIVO</v>
          </cell>
          <cell r="L706"/>
          <cell r="M706" t="str">
            <v>Capital Circulante</v>
          </cell>
          <cell r="N706" t="str">
            <v>Sourcing</v>
          </cell>
          <cell r="O706">
            <v>1251</v>
          </cell>
          <cell r="P706">
            <v>800000063</v>
          </cell>
          <cell r="Q706" t="str">
            <v>FIAT AUTO SPA</v>
          </cell>
          <cell r="R706" t="str">
            <v>Torino</v>
          </cell>
          <cell r="S706" t="str">
            <v>TO</v>
          </cell>
          <cell r="T706" t="str">
            <v>Italia</v>
          </cell>
          <cell r="U706">
            <v>1</v>
          </cell>
          <cell r="V706" t="str">
            <v>FIAT AUTO SPA-OUT-Italia-OUT-FIRE/GSE</v>
          </cell>
          <cell r="W706" t="str">
            <v>OUT</v>
          </cell>
          <cell r="X706" t="str">
            <v>Outside of Brazil</v>
          </cell>
          <cell r="Y706" t="str">
            <v>Supplier from GEMAP</v>
          </cell>
          <cell r="Z706" t="str">
            <v>World Sourced Parts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 t="str">
            <v/>
          </cell>
          <cell r="AG706">
            <v>0</v>
          </cell>
          <cell r="AH706"/>
          <cell r="AI706"/>
          <cell r="AJ706"/>
          <cell r="AK706"/>
          <cell r="AL706"/>
          <cell r="AM706"/>
          <cell r="AN706">
            <v>0</v>
          </cell>
          <cell r="AO706">
            <v>0</v>
          </cell>
          <cell r="AP706">
            <v>1</v>
          </cell>
          <cell r="AQ706">
            <v>4</v>
          </cell>
          <cell r="AR706">
            <v>0</v>
          </cell>
          <cell r="AS706" t="b">
            <v>0</v>
          </cell>
          <cell r="AT706">
            <v>0</v>
          </cell>
          <cell r="AU706" t="b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 t="str">
            <v>NO</v>
          </cell>
          <cell r="BA706" t="str">
            <v/>
          </cell>
          <cell r="BB706" t="str">
            <v/>
          </cell>
          <cell r="BC706">
            <v>0</v>
          </cell>
          <cell r="BD706">
            <v>0</v>
          </cell>
          <cell r="BE706">
            <v>0</v>
          </cell>
        </row>
        <row r="707">
          <cell r="A707" t="str">
            <v>551899970800000063</v>
          </cell>
          <cell r="B707">
            <v>551899970</v>
          </cell>
          <cell r="C707" t="str">
            <v>RETENTOR P/ ARVORE MOTOR</v>
          </cell>
          <cell r="D707" t="str">
            <v>FIRE/GSE</v>
          </cell>
          <cell r="E707">
            <v>1</v>
          </cell>
          <cell r="F707" t="str">
            <v>NO</v>
          </cell>
          <cell r="G707">
            <v>5.0000000000000001E-3</v>
          </cell>
          <cell r="H707" t="str">
            <v>Part Dump</v>
          </cell>
          <cell r="I707" t="str">
            <v>Galpão 9</v>
          </cell>
          <cell r="J707">
            <v>0</v>
          </cell>
          <cell r="K707" t="str">
            <v>ATIVO</v>
          </cell>
          <cell r="L707"/>
          <cell r="M707" t="str">
            <v>Capital Circulante</v>
          </cell>
          <cell r="N707" t="str">
            <v>Sourcing</v>
          </cell>
          <cell r="O707">
            <v>1251</v>
          </cell>
          <cell r="P707">
            <v>800000063</v>
          </cell>
          <cell r="Q707" t="str">
            <v>FIAT AUTO SPA</v>
          </cell>
          <cell r="R707" t="str">
            <v>Torino</v>
          </cell>
          <cell r="S707" t="str">
            <v>TO</v>
          </cell>
          <cell r="T707" t="str">
            <v>Italia</v>
          </cell>
          <cell r="U707">
            <v>1</v>
          </cell>
          <cell r="V707" t="str">
            <v>FIAT AUTO SPA-OUT-Italia-OUT-FIRE/GSE</v>
          </cell>
          <cell r="W707" t="str">
            <v>OUT</v>
          </cell>
          <cell r="X707" t="str">
            <v>Outside of Brazil</v>
          </cell>
          <cell r="Y707" t="str">
            <v>Supplier from GEMAP</v>
          </cell>
          <cell r="Z707" t="str">
            <v>World Sourced Parts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 t="str">
            <v/>
          </cell>
          <cell r="AG707">
            <v>0</v>
          </cell>
          <cell r="AH707"/>
          <cell r="AI707"/>
          <cell r="AJ707"/>
          <cell r="AK707"/>
          <cell r="AL707"/>
          <cell r="AM707"/>
          <cell r="AN707">
            <v>0</v>
          </cell>
          <cell r="AO707">
            <v>0</v>
          </cell>
          <cell r="AP707">
            <v>1</v>
          </cell>
          <cell r="AQ707">
            <v>4</v>
          </cell>
          <cell r="AR707">
            <v>0</v>
          </cell>
          <cell r="AS707" t="b">
            <v>0</v>
          </cell>
          <cell r="AT707">
            <v>0</v>
          </cell>
          <cell r="AU707" t="b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 t="str">
            <v>NO</v>
          </cell>
          <cell r="BA707" t="str">
            <v/>
          </cell>
          <cell r="BB707" t="str">
            <v/>
          </cell>
          <cell r="BC707">
            <v>0</v>
          </cell>
          <cell r="BD707">
            <v>0</v>
          </cell>
          <cell r="BE707">
            <v>0</v>
          </cell>
        </row>
        <row r="708">
          <cell r="A708" t="str">
            <v>552677080800000063</v>
          </cell>
          <cell r="B708">
            <v>552677080</v>
          </cell>
          <cell r="C708" t="str">
            <v>RODA FONICA</v>
          </cell>
          <cell r="D708" t="str">
            <v>FIRE/GSE</v>
          </cell>
          <cell r="E708">
            <v>1</v>
          </cell>
          <cell r="F708" t="str">
            <v>NO</v>
          </cell>
          <cell r="G708">
            <v>0.27</v>
          </cell>
          <cell r="H708" t="str">
            <v>Part Dump</v>
          </cell>
          <cell r="I708" t="str">
            <v>Galpão 9</v>
          </cell>
          <cell r="J708">
            <v>0</v>
          </cell>
          <cell r="K708" t="str">
            <v>ATIVO</v>
          </cell>
          <cell r="L708"/>
          <cell r="M708" t="str">
            <v>Capital Circulante</v>
          </cell>
          <cell r="N708" t="str">
            <v>Sourcing</v>
          </cell>
          <cell r="O708">
            <v>1251</v>
          </cell>
          <cell r="P708">
            <v>800000063</v>
          </cell>
          <cell r="Q708" t="str">
            <v>FIAT AUTO SPA</v>
          </cell>
          <cell r="R708" t="str">
            <v>Torino</v>
          </cell>
          <cell r="S708" t="str">
            <v>TO</v>
          </cell>
          <cell r="T708" t="str">
            <v>Italia</v>
          </cell>
          <cell r="U708">
            <v>1</v>
          </cell>
          <cell r="V708" t="str">
            <v>FIAT AUTO SPA-OUT-Italia-OUT-FIRE/GSE</v>
          </cell>
          <cell r="W708" t="str">
            <v>OUT</v>
          </cell>
          <cell r="X708" t="str">
            <v>Outside of Brazil</v>
          </cell>
          <cell r="Y708" t="str">
            <v>Supplier from GEMAP</v>
          </cell>
          <cell r="Z708" t="str">
            <v>World Sourced Parts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 t="str">
            <v/>
          </cell>
          <cell r="AG708">
            <v>0</v>
          </cell>
          <cell r="AH708"/>
          <cell r="AI708"/>
          <cell r="AJ708"/>
          <cell r="AK708"/>
          <cell r="AL708"/>
          <cell r="AM708"/>
          <cell r="AN708">
            <v>0</v>
          </cell>
          <cell r="AO708">
            <v>0</v>
          </cell>
          <cell r="AP708">
            <v>1</v>
          </cell>
          <cell r="AQ708">
            <v>4</v>
          </cell>
          <cell r="AR708">
            <v>0</v>
          </cell>
          <cell r="AS708" t="b">
            <v>0</v>
          </cell>
          <cell r="AT708">
            <v>0</v>
          </cell>
          <cell r="AU708" t="b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 t="str">
            <v>NO</v>
          </cell>
          <cell r="BA708" t="str">
            <v/>
          </cell>
          <cell r="BB708" t="str">
            <v/>
          </cell>
          <cell r="BC708">
            <v>0</v>
          </cell>
          <cell r="BD708">
            <v>0</v>
          </cell>
          <cell r="BE708">
            <v>0</v>
          </cell>
        </row>
        <row r="709">
          <cell r="A709" t="str">
            <v>463502400800000063</v>
          </cell>
          <cell r="B709">
            <v>463502400</v>
          </cell>
          <cell r="C709" t="str">
            <v>RODA FONICA EIXO VIRABREQUIM</v>
          </cell>
          <cell r="D709" t="str">
            <v>FIRE/GSE</v>
          </cell>
          <cell r="E709">
            <v>1</v>
          </cell>
          <cell r="F709" t="str">
            <v>NO</v>
          </cell>
          <cell r="G709">
            <v>0.27</v>
          </cell>
          <cell r="H709" t="str">
            <v>Part Dump</v>
          </cell>
          <cell r="I709" t="str">
            <v>Galpão 9</v>
          </cell>
          <cell r="J709">
            <v>0</v>
          </cell>
          <cell r="K709" t="str">
            <v>ATIVO</v>
          </cell>
          <cell r="L709"/>
          <cell r="M709" t="str">
            <v>Capital Circulante</v>
          </cell>
          <cell r="N709" t="str">
            <v>Sourcing</v>
          </cell>
          <cell r="O709">
            <v>1251</v>
          </cell>
          <cell r="P709">
            <v>800000063</v>
          </cell>
          <cell r="Q709" t="str">
            <v>FIAT AUTO SPA</v>
          </cell>
          <cell r="R709" t="str">
            <v>Torino</v>
          </cell>
          <cell r="S709" t="str">
            <v>TO</v>
          </cell>
          <cell r="T709" t="str">
            <v>Italia</v>
          </cell>
          <cell r="U709">
            <v>1</v>
          </cell>
          <cell r="V709" t="str">
            <v>FIAT AUTO SPA-OUT-Italia-OUT-FIRE/GSE</v>
          </cell>
          <cell r="W709" t="str">
            <v>OUT</v>
          </cell>
          <cell r="X709" t="str">
            <v>Outside of Brazil</v>
          </cell>
          <cell r="Y709" t="str">
            <v>Supplier from GEMAP</v>
          </cell>
          <cell r="Z709" t="str">
            <v>World Sourced Parts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 t="str">
            <v/>
          </cell>
          <cell r="AG709">
            <v>0</v>
          </cell>
          <cell r="AH709"/>
          <cell r="AI709"/>
          <cell r="AJ709"/>
          <cell r="AK709"/>
          <cell r="AL709"/>
          <cell r="AM709"/>
          <cell r="AN709">
            <v>0</v>
          </cell>
          <cell r="AO709">
            <v>0</v>
          </cell>
          <cell r="AP709">
            <v>1</v>
          </cell>
          <cell r="AQ709">
            <v>4</v>
          </cell>
          <cell r="AR709">
            <v>0</v>
          </cell>
          <cell r="AS709" t="b">
            <v>0</v>
          </cell>
          <cell r="AT709">
            <v>0</v>
          </cell>
          <cell r="AU709" t="b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 t="str">
            <v>NO</v>
          </cell>
          <cell r="BA709" t="str">
            <v/>
          </cell>
          <cell r="BB709" t="str">
            <v/>
          </cell>
          <cell r="BC709">
            <v>0</v>
          </cell>
          <cell r="BD709">
            <v>0</v>
          </cell>
          <cell r="BE709">
            <v>0</v>
          </cell>
        </row>
        <row r="710">
          <cell r="A710" t="str">
            <v>75756860800006463</v>
          </cell>
          <cell r="B710">
            <v>75756860</v>
          </cell>
          <cell r="C710" t="str">
            <v>ROLAMENTO AGULHA 3/4 VEL.</v>
          </cell>
          <cell r="D710" t="str">
            <v>MECA</v>
          </cell>
          <cell r="E710">
            <v>2</v>
          </cell>
          <cell r="F710" t="str">
            <v>NO</v>
          </cell>
          <cell r="G710">
            <v>3.5000000000000003E-2</v>
          </cell>
          <cell r="H710" t="str">
            <v>Part Dump</v>
          </cell>
          <cell r="I710" t="str">
            <v>Galpão 9</v>
          </cell>
          <cell r="J710">
            <v>6000</v>
          </cell>
          <cell r="K710" t="str">
            <v>ATIVO</v>
          </cell>
          <cell r="L710"/>
          <cell r="M710" t="str">
            <v>Capital Circulante</v>
          </cell>
          <cell r="N710" t="str">
            <v>Sourcing</v>
          </cell>
          <cell r="O710">
            <v>68265</v>
          </cell>
          <cell r="P710">
            <v>800006463</v>
          </cell>
          <cell r="Q710" t="str">
            <v>SCHAEFFLER</v>
          </cell>
          <cell r="R710" t="str">
            <v>Sorocaba</v>
          </cell>
          <cell r="S710" t="str">
            <v>SP</v>
          </cell>
          <cell r="T710" t="str">
            <v>Brasil</v>
          </cell>
          <cell r="U710">
            <v>1</v>
          </cell>
          <cell r="V710" t="str">
            <v>SCHAEFFLER-Sorocaba--SP-FCA-MECA</v>
          </cell>
          <cell r="W710" t="str">
            <v>SP</v>
          </cell>
          <cell r="X710" t="str">
            <v>Brazil</v>
          </cell>
          <cell r="Y710" t="str">
            <v>Supplier from GEMAP</v>
          </cell>
          <cell r="Z710" t="str">
            <v>World Sourced Parts</v>
          </cell>
          <cell r="AA710">
            <v>1.08</v>
          </cell>
          <cell r="AB710">
            <v>1.08</v>
          </cell>
          <cell r="AC710">
            <v>5</v>
          </cell>
          <cell r="AD710">
            <v>0</v>
          </cell>
          <cell r="AE710">
            <v>1.0799999999999998</v>
          </cell>
          <cell r="AF710" t="str">
            <v/>
          </cell>
          <cell r="AG710" t="str">
            <v>Elog F</v>
          </cell>
          <cell r="AH710" t="str">
            <v>TFH8</v>
          </cell>
          <cell r="AI710">
            <v>120</v>
          </cell>
          <cell r="AJ710" t="str">
            <v>Elog F</v>
          </cell>
          <cell r="AK710"/>
          <cell r="AL710"/>
          <cell r="AM710"/>
          <cell r="AN710" t="str">
            <v>TFH8</v>
          </cell>
          <cell r="AO710">
            <v>10</v>
          </cell>
          <cell r="AP710">
            <v>1</v>
          </cell>
          <cell r="AQ710">
            <v>4</v>
          </cell>
          <cell r="AR710">
            <v>18</v>
          </cell>
          <cell r="AS710">
            <v>220</v>
          </cell>
          <cell r="AT710">
            <v>28</v>
          </cell>
          <cell r="AU710">
            <v>280</v>
          </cell>
          <cell r="AV710">
            <v>120</v>
          </cell>
          <cell r="AW710">
            <v>0.4</v>
          </cell>
          <cell r="AX710">
            <v>0.3</v>
          </cell>
          <cell r="AY710">
            <v>0.15</v>
          </cell>
          <cell r="AZ710" t="str">
            <v>YES</v>
          </cell>
          <cell r="BA710">
            <v>10</v>
          </cell>
          <cell r="BB710">
            <v>5</v>
          </cell>
          <cell r="BC710">
            <v>2</v>
          </cell>
          <cell r="BD710">
            <v>3</v>
          </cell>
          <cell r="BE710">
            <v>3</v>
          </cell>
        </row>
        <row r="711">
          <cell r="A711" t="str">
            <v>75645290800006463</v>
          </cell>
          <cell r="B711">
            <v>75645290</v>
          </cell>
          <cell r="C711" t="str">
            <v>ROLAMENTO AGULHA 5 VEL.</v>
          </cell>
          <cell r="D711" t="str">
            <v>MECA</v>
          </cell>
          <cell r="E711">
            <v>1</v>
          </cell>
          <cell r="F711" t="str">
            <v>NO</v>
          </cell>
          <cell r="G711">
            <v>3.5000000000000003E-2</v>
          </cell>
          <cell r="H711" t="str">
            <v>Part Dump</v>
          </cell>
          <cell r="I711" t="str">
            <v>Galpão 9</v>
          </cell>
          <cell r="J711">
            <v>0</v>
          </cell>
          <cell r="K711" t="str">
            <v>ATIVO</v>
          </cell>
          <cell r="L711"/>
          <cell r="M711" t="str">
            <v>Capital Circulante</v>
          </cell>
          <cell r="N711" t="str">
            <v>Sourcing</v>
          </cell>
          <cell r="O711">
            <v>68265</v>
          </cell>
          <cell r="P711">
            <v>800006463</v>
          </cell>
          <cell r="Q711" t="str">
            <v>SCHAEFFLER</v>
          </cell>
          <cell r="R711" t="str">
            <v>Sorocaba</v>
          </cell>
          <cell r="S711" t="str">
            <v>SP</v>
          </cell>
          <cell r="T711" t="str">
            <v>Brasil</v>
          </cell>
          <cell r="U711">
            <v>1</v>
          </cell>
          <cell r="V711" t="str">
            <v>SCHAEFFLER-Sorocaba--SP-FCA-MECA</v>
          </cell>
          <cell r="W711" t="str">
            <v>SP</v>
          </cell>
          <cell r="X711" t="str">
            <v>Brazil</v>
          </cell>
          <cell r="Y711" t="str">
            <v>Supplier from GEMAP</v>
          </cell>
          <cell r="Z711" t="str">
            <v>World Sourced Parts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 t="str">
            <v/>
          </cell>
          <cell r="AG711" t="str">
            <v>Elog F</v>
          </cell>
          <cell r="AH711" t="str">
            <v>TFH8</v>
          </cell>
          <cell r="AI711">
            <v>144</v>
          </cell>
          <cell r="AJ711" t="str">
            <v>Elog F</v>
          </cell>
          <cell r="AK711"/>
          <cell r="AL711"/>
          <cell r="AM711"/>
          <cell r="AN711" t="str">
            <v>TFH8</v>
          </cell>
          <cell r="AO711">
            <v>0</v>
          </cell>
          <cell r="AP711">
            <v>1</v>
          </cell>
          <cell r="AQ711">
            <v>4</v>
          </cell>
          <cell r="AR711">
            <v>18</v>
          </cell>
          <cell r="AS711">
            <v>0</v>
          </cell>
          <cell r="AT711">
            <v>28</v>
          </cell>
          <cell r="AU711">
            <v>0</v>
          </cell>
          <cell r="AV711">
            <v>144</v>
          </cell>
          <cell r="AW711">
            <v>0.4</v>
          </cell>
          <cell r="AX711">
            <v>0.3</v>
          </cell>
          <cell r="AY711">
            <v>0.15</v>
          </cell>
          <cell r="AZ711" t="str">
            <v>YES</v>
          </cell>
          <cell r="BA711">
            <v>10</v>
          </cell>
          <cell r="BB711">
            <v>5</v>
          </cell>
          <cell r="BC711">
            <v>2</v>
          </cell>
          <cell r="BD711">
            <v>3</v>
          </cell>
          <cell r="BE711">
            <v>3</v>
          </cell>
        </row>
        <row r="712">
          <cell r="A712" t="str">
            <v>463433250800006463</v>
          </cell>
          <cell r="B712">
            <v>463433250</v>
          </cell>
          <cell r="C712" t="str">
            <v>ROLAMENTO DE AGULHA 1A VEL.</v>
          </cell>
          <cell r="D712" t="str">
            <v>MECA</v>
          </cell>
          <cell r="E712">
            <v>1</v>
          </cell>
          <cell r="F712" t="str">
            <v>NO</v>
          </cell>
          <cell r="G712">
            <v>0.04</v>
          </cell>
          <cell r="H712" t="str">
            <v>Part Dump</v>
          </cell>
          <cell r="I712" t="str">
            <v>Galpão 9</v>
          </cell>
          <cell r="J712">
            <v>0</v>
          </cell>
          <cell r="K712" t="str">
            <v>ATIVO</v>
          </cell>
          <cell r="L712"/>
          <cell r="M712" t="str">
            <v>Capital Circulante</v>
          </cell>
          <cell r="N712" t="str">
            <v>Sourcing</v>
          </cell>
          <cell r="O712">
            <v>68265</v>
          </cell>
          <cell r="P712">
            <v>800006463</v>
          </cell>
          <cell r="Q712" t="str">
            <v>SCHAEFFLER</v>
          </cell>
          <cell r="R712" t="str">
            <v>Sorocaba</v>
          </cell>
          <cell r="S712" t="str">
            <v>SP</v>
          </cell>
          <cell r="T712" t="str">
            <v>Brasil</v>
          </cell>
          <cell r="U712">
            <v>1</v>
          </cell>
          <cell r="V712" t="str">
            <v>SCHAEFFLER-Sorocaba--SP-FCA-MECA</v>
          </cell>
          <cell r="W712" t="str">
            <v>SP</v>
          </cell>
          <cell r="X712" t="str">
            <v>Brazil</v>
          </cell>
          <cell r="Y712" t="str">
            <v>Supplier from GEMAP</v>
          </cell>
          <cell r="Z712" t="str">
            <v>World Sourced Parts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 t="str">
            <v/>
          </cell>
          <cell r="AG712" t="str">
            <v>Elog F</v>
          </cell>
          <cell r="AH712" t="str">
            <v>TFH8</v>
          </cell>
          <cell r="AI712">
            <v>102</v>
          </cell>
          <cell r="AJ712" t="str">
            <v>Elog F</v>
          </cell>
          <cell r="AK712"/>
          <cell r="AL712"/>
          <cell r="AM712"/>
          <cell r="AN712" t="str">
            <v>TFH8</v>
          </cell>
          <cell r="AO712">
            <v>0</v>
          </cell>
          <cell r="AP712">
            <v>1</v>
          </cell>
          <cell r="AQ712">
            <v>4</v>
          </cell>
          <cell r="AR712">
            <v>18</v>
          </cell>
          <cell r="AS712">
            <v>0</v>
          </cell>
          <cell r="AT712">
            <v>28</v>
          </cell>
          <cell r="AU712">
            <v>0</v>
          </cell>
          <cell r="AV712">
            <v>102</v>
          </cell>
          <cell r="AW712">
            <v>0.4</v>
          </cell>
          <cell r="AX712">
            <v>0.3</v>
          </cell>
          <cell r="AY712">
            <v>0.15</v>
          </cell>
          <cell r="AZ712" t="str">
            <v>YES</v>
          </cell>
          <cell r="BA712">
            <v>10</v>
          </cell>
          <cell r="BB712">
            <v>5</v>
          </cell>
          <cell r="BC712">
            <v>2</v>
          </cell>
          <cell r="BD712">
            <v>3</v>
          </cell>
          <cell r="BE712">
            <v>3</v>
          </cell>
        </row>
        <row r="713">
          <cell r="A713" t="str">
            <v>464133490800007149</v>
          </cell>
          <cell r="B713">
            <v>464133490</v>
          </cell>
          <cell r="C713" t="str">
            <v>ROLAMENTO POSTERIOR.</v>
          </cell>
          <cell r="D713" t="str">
            <v>MECA</v>
          </cell>
          <cell r="E713">
            <v>2</v>
          </cell>
          <cell r="F713" t="str">
            <v>NO</v>
          </cell>
          <cell r="G713">
            <v>0.27</v>
          </cell>
          <cell r="H713" t="str">
            <v>Part Dump</v>
          </cell>
          <cell r="I713" t="str">
            <v>Galpão 9</v>
          </cell>
          <cell r="J713">
            <v>0</v>
          </cell>
          <cell r="K713" t="str">
            <v>ATIVO</v>
          </cell>
          <cell r="L713"/>
          <cell r="M713" t="str">
            <v>Capital Circulante</v>
          </cell>
          <cell r="N713" t="str">
            <v>Sourcing</v>
          </cell>
          <cell r="O713">
            <v>80789</v>
          </cell>
          <cell r="P713">
            <v>800007149</v>
          </cell>
          <cell r="Q713" t="str">
            <v>SKF</v>
          </cell>
          <cell r="R713" t="str">
            <v>Buenos Aires</v>
          </cell>
          <cell r="S713" t="str">
            <v>01</v>
          </cell>
          <cell r="T713" t="str">
            <v>Argentina</v>
          </cell>
          <cell r="U713">
            <v>1</v>
          </cell>
          <cell r="V713" t="str">
            <v>SKF-OUT-Argentina-OUT-MECA</v>
          </cell>
          <cell r="W713" t="str">
            <v>OUT</v>
          </cell>
          <cell r="X713" t="str">
            <v>Outside of Brazil</v>
          </cell>
          <cell r="Y713" t="str">
            <v>Supplier from GEMAP</v>
          </cell>
          <cell r="Z713" t="str">
            <v>World Sourced Parts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 t="str">
            <v/>
          </cell>
          <cell r="AG713">
            <v>0</v>
          </cell>
          <cell r="AH713"/>
          <cell r="AI713"/>
          <cell r="AJ713"/>
          <cell r="AK713"/>
          <cell r="AL713"/>
          <cell r="AM713"/>
          <cell r="AN713">
            <v>0</v>
          </cell>
          <cell r="AO713">
            <v>0</v>
          </cell>
          <cell r="AP713">
            <v>1</v>
          </cell>
          <cell r="AQ713">
            <v>4</v>
          </cell>
          <cell r="AR713">
            <v>0</v>
          </cell>
          <cell r="AS713" t="b">
            <v>0</v>
          </cell>
          <cell r="AT713">
            <v>0</v>
          </cell>
          <cell r="AU713" t="b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 t="str">
            <v>NO</v>
          </cell>
          <cell r="BA713" t="str">
            <v/>
          </cell>
          <cell r="BB713" t="str">
            <v/>
          </cell>
          <cell r="BC713">
            <v>0</v>
          </cell>
          <cell r="BD713">
            <v>0</v>
          </cell>
          <cell r="BE713">
            <v>0</v>
          </cell>
        </row>
        <row r="714">
          <cell r="A714" t="str">
            <v>464752630800007149</v>
          </cell>
          <cell r="B714">
            <v>464752630</v>
          </cell>
          <cell r="C714" t="str">
            <v>ROLAMENTO PRIMARIO ANTERIOR</v>
          </cell>
          <cell r="D714" t="str">
            <v>MECA</v>
          </cell>
          <cell r="E714">
            <v>1</v>
          </cell>
          <cell r="F714" t="str">
            <v>NO</v>
          </cell>
          <cell r="G714">
            <v>0.11</v>
          </cell>
          <cell r="H714" t="str">
            <v>Part Dump</v>
          </cell>
          <cell r="I714" t="str">
            <v>Galpão 9</v>
          </cell>
          <cell r="J714">
            <v>0</v>
          </cell>
          <cell r="K714" t="str">
            <v>ATIVO</v>
          </cell>
          <cell r="L714"/>
          <cell r="M714" t="str">
            <v>Capital Circulante</v>
          </cell>
          <cell r="N714" t="str">
            <v>Sourcing</v>
          </cell>
          <cell r="O714">
            <v>80789</v>
          </cell>
          <cell r="P714">
            <v>800007149</v>
          </cell>
          <cell r="Q714" t="str">
            <v>SKF</v>
          </cell>
          <cell r="R714" t="str">
            <v>Buenos Aires</v>
          </cell>
          <cell r="S714" t="str">
            <v>01</v>
          </cell>
          <cell r="T714" t="str">
            <v>Argentina</v>
          </cell>
          <cell r="U714">
            <v>1</v>
          </cell>
          <cell r="V714" t="str">
            <v>SKF-OUT-Argentina-OUT-MECA</v>
          </cell>
          <cell r="W714" t="str">
            <v>OUT</v>
          </cell>
          <cell r="X714" t="str">
            <v>Outside of Brazil</v>
          </cell>
          <cell r="Y714" t="str">
            <v>Supplier from GEMAP</v>
          </cell>
          <cell r="Z714" t="str">
            <v>World Sourced Parts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 t="str">
            <v/>
          </cell>
          <cell r="AG714">
            <v>0</v>
          </cell>
          <cell r="AH714"/>
          <cell r="AI714"/>
          <cell r="AJ714"/>
          <cell r="AK714"/>
          <cell r="AL714"/>
          <cell r="AM714"/>
          <cell r="AN714">
            <v>0</v>
          </cell>
          <cell r="AO714">
            <v>0</v>
          </cell>
          <cell r="AP714">
            <v>1</v>
          </cell>
          <cell r="AQ714">
            <v>4</v>
          </cell>
          <cell r="AR714">
            <v>0</v>
          </cell>
          <cell r="AS714" t="b">
            <v>0</v>
          </cell>
          <cell r="AT714">
            <v>0</v>
          </cell>
          <cell r="AU714" t="b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 t="str">
            <v>NO</v>
          </cell>
          <cell r="BA714" t="str">
            <v/>
          </cell>
          <cell r="BB714" t="str">
            <v/>
          </cell>
          <cell r="BC714">
            <v>0</v>
          </cell>
          <cell r="BD714">
            <v>0</v>
          </cell>
          <cell r="BE714">
            <v>0</v>
          </cell>
        </row>
        <row r="715">
          <cell r="A715" t="str">
            <v>76182320800000063</v>
          </cell>
          <cell r="B715">
            <v>76182320</v>
          </cell>
          <cell r="C715" t="str">
            <v>ROLETE SEG.HASTE 3A/4A VELOCID</v>
          </cell>
          <cell r="D715" t="str">
            <v>MECA</v>
          </cell>
          <cell r="E715">
            <v>1</v>
          </cell>
          <cell r="F715" t="str">
            <v>NO</v>
          </cell>
          <cell r="G715">
            <v>2E-3</v>
          </cell>
          <cell r="H715" t="str">
            <v>Eper</v>
          </cell>
          <cell r="I715" t="str">
            <v>Galpão 9</v>
          </cell>
          <cell r="J715">
            <v>0</v>
          </cell>
          <cell r="K715" t="str">
            <v>ATIVO</v>
          </cell>
          <cell r="L715"/>
          <cell r="M715" t="str">
            <v>Capital Circulante</v>
          </cell>
          <cell r="N715" t="str">
            <v>Sourcing</v>
          </cell>
          <cell r="O715">
            <v>1251</v>
          </cell>
          <cell r="P715">
            <v>800000063</v>
          </cell>
          <cell r="Q715" t="str">
            <v>FIAT AUTO SPA</v>
          </cell>
          <cell r="R715" t="str">
            <v>Torino</v>
          </cell>
          <cell r="S715" t="str">
            <v>TO</v>
          </cell>
          <cell r="T715" t="str">
            <v>Italia</v>
          </cell>
          <cell r="U715">
            <v>1</v>
          </cell>
          <cell r="V715" t="str">
            <v>FIAT AUTO SPA-OUT-Italia-OUT-MECA</v>
          </cell>
          <cell r="W715" t="str">
            <v>OUT</v>
          </cell>
          <cell r="X715" t="str">
            <v>Outside of Brazil</v>
          </cell>
          <cell r="Y715" t="str">
            <v>Supplier from GEMAP</v>
          </cell>
          <cell r="Z715" t="str">
            <v>World Sourced Parts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 t="str">
            <v/>
          </cell>
          <cell r="AG715">
            <v>0</v>
          </cell>
          <cell r="AH715"/>
          <cell r="AI715"/>
          <cell r="AJ715"/>
          <cell r="AK715"/>
          <cell r="AL715"/>
          <cell r="AM715"/>
          <cell r="AN715">
            <v>0</v>
          </cell>
          <cell r="AO715">
            <v>0</v>
          </cell>
          <cell r="AP715">
            <v>1</v>
          </cell>
          <cell r="AQ715">
            <v>4</v>
          </cell>
          <cell r="AR715">
            <v>0</v>
          </cell>
          <cell r="AS715" t="b">
            <v>0</v>
          </cell>
          <cell r="AT715">
            <v>0</v>
          </cell>
          <cell r="AU715" t="b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 t="str">
            <v>NO</v>
          </cell>
          <cell r="BA715" t="str">
            <v/>
          </cell>
          <cell r="BB715" t="str">
            <v/>
          </cell>
          <cell r="BC715">
            <v>0</v>
          </cell>
          <cell r="BD715">
            <v>0</v>
          </cell>
          <cell r="BE715">
            <v>0</v>
          </cell>
        </row>
        <row r="716">
          <cell r="A716" t="str">
            <v>8747610800000063</v>
          </cell>
          <cell r="B716">
            <v>8747610</v>
          </cell>
          <cell r="C716" t="str">
            <v>ROLETE SEGURANCA HASTE 1 E 2 V</v>
          </cell>
          <cell r="D716" t="str">
            <v>MECA</v>
          </cell>
          <cell r="E716">
            <v>2</v>
          </cell>
          <cell r="F716" t="str">
            <v>NO</v>
          </cell>
          <cell r="G716">
            <v>3.0000000000000001E-3</v>
          </cell>
          <cell r="H716" t="str">
            <v>RTM</v>
          </cell>
          <cell r="I716" t="str">
            <v>Galpão 9</v>
          </cell>
          <cell r="J716">
            <v>0</v>
          </cell>
          <cell r="K716" t="str">
            <v>ATIVO</v>
          </cell>
          <cell r="L716"/>
          <cell r="M716" t="str">
            <v>Capital Circulante</v>
          </cell>
          <cell r="N716" t="str">
            <v>Sourcing</v>
          </cell>
          <cell r="O716">
            <v>1251</v>
          </cell>
          <cell r="P716">
            <v>800000063</v>
          </cell>
          <cell r="Q716" t="str">
            <v>FIAT AUTO SPA</v>
          </cell>
          <cell r="R716" t="str">
            <v>Torino</v>
          </cell>
          <cell r="S716" t="str">
            <v>TO</v>
          </cell>
          <cell r="T716" t="str">
            <v>Italia</v>
          </cell>
          <cell r="U716">
            <v>1</v>
          </cell>
          <cell r="V716" t="str">
            <v>FIAT AUTO SPA-OUT-Italia-OUT-MECA</v>
          </cell>
          <cell r="W716" t="str">
            <v>OUT</v>
          </cell>
          <cell r="X716" t="str">
            <v>Outside of Brazil</v>
          </cell>
          <cell r="Y716" t="str">
            <v>Supplier from GEMAP</v>
          </cell>
          <cell r="Z716" t="str">
            <v>World Sourced Parts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 t="str">
            <v/>
          </cell>
          <cell r="AG716">
            <v>0</v>
          </cell>
          <cell r="AH716"/>
          <cell r="AI716"/>
          <cell r="AJ716"/>
          <cell r="AK716"/>
          <cell r="AL716"/>
          <cell r="AM716"/>
          <cell r="AN716">
            <v>0</v>
          </cell>
          <cell r="AO716">
            <v>0</v>
          </cell>
          <cell r="AP716">
            <v>1</v>
          </cell>
          <cell r="AQ716">
            <v>4</v>
          </cell>
          <cell r="AR716">
            <v>0</v>
          </cell>
          <cell r="AS716" t="b">
            <v>0</v>
          </cell>
          <cell r="AT716">
            <v>0</v>
          </cell>
          <cell r="AU716" t="b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 t="str">
            <v>NO</v>
          </cell>
          <cell r="BA716" t="str">
            <v/>
          </cell>
          <cell r="BB716" t="str">
            <v/>
          </cell>
          <cell r="BC716">
            <v>0</v>
          </cell>
          <cell r="BD716">
            <v>0</v>
          </cell>
          <cell r="BE716">
            <v>0</v>
          </cell>
        </row>
        <row r="717">
          <cell r="A717" t="str">
            <v>552188040800006155</v>
          </cell>
          <cell r="B717">
            <v>552188040</v>
          </cell>
          <cell r="C717" t="str">
            <v>SEDE DE VALVULA - ADMISSAO</v>
          </cell>
          <cell r="D717" t="str">
            <v>FIRE/GSE</v>
          </cell>
          <cell r="E717">
            <v>4</v>
          </cell>
          <cell r="F717" t="str">
            <v>NO</v>
          </cell>
          <cell r="G717">
            <v>1.7999999999999999E-2</v>
          </cell>
          <cell r="H717" t="str">
            <v>Part Dump</v>
          </cell>
          <cell r="I717" t="str">
            <v>Galpão 8</v>
          </cell>
          <cell r="J717">
            <v>0</v>
          </cell>
          <cell r="K717" t="str">
            <v>ATIVO</v>
          </cell>
          <cell r="L717"/>
          <cell r="M717" t="str">
            <v>Capital Circulante</v>
          </cell>
          <cell r="N717" t="str">
            <v>Sourcing</v>
          </cell>
          <cell r="O717">
            <v>48710</v>
          </cell>
          <cell r="P717">
            <v>800006155</v>
          </cell>
          <cell r="Q717" t="str">
            <v>BLEISTAHL</v>
          </cell>
          <cell r="R717" t="str">
            <v>Cachoeirinha</v>
          </cell>
          <cell r="S717" t="str">
            <v>RS</v>
          </cell>
          <cell r="T717" t="str">
            <v>Brasil</v>
          </cell>
          <cell r="U717">
            <v>1</v>
          </cell>
          <cell r="V717" t="str">
            <v>BLEISTAHL-Cachoeirinha--RS-DDP-FIRE/GSE</v>
          </cell>
          <cell r="W717" t="str">
            <v>RS</v>
          </cell>
          <cell r="X717" t="str">
            <v>Brazil</v>
          </cell>
          <cell r="Y717" t="str">
            <v>Supplier from GEMAP</v>
          </cell>
          <cell r="Z717" t="str">
            <v>World Sourced Parts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 t="str">
            <v/>
          </cell>
          <cell r="AG717" t="str">
            <v>Elog F</v>
          </cell>
          <cell r="AH717" t="str">
            <v>TFHG</v>
          </cell>
          <cell r="AI717">
            <v>500</v>
          </cell>
          <cell r="AJ717" t="str">
            <v>Elog F</v>
          </cell>
          <cell r="AK717"/>
          <cell r="AL717"/>
          <cell r="AM717"/>
          <cell r="AN717" t="str">
            <v>TFHG</v>
          </cell>
          <cell r="AO717">
            <v>0</v>
          </cell>
          <cell r="AP717">
            <v>1</v>
          </cell>
          <cell r="AQ717">
            <v>4</v>
          </cell>
          <cell r="AR717">
            <v>18</v>
          </cell>
          <cell r="AS717">
            <v>0</v>
          </cell>
          <cell r="AT717">
            <v>28</v>
          </cell>
          <cell r="AU717">
            <v>0</v>
          </cell>
          <cell r="AV717">
            <v>500</v>
          </cell>
          <cell r="AW717">
            <v>0.4</v>
          </cell>
          <cell r="AX717">
            <v>0.3</v>
          </cell>
          <cell r="AY717">
            <v>0.15</v>
          </cell>
          <cell r="AZ717" t="str">
            <v>YES</v>
          </cell>
          <cell r="BA717">
            <v>10</v>
          </cell>
          <cell r="BB717">
            <v>6</v>
          </cell>
          <cell r="BC717">
            <v>2</v>
          </cell>
          <cell r="BD717">
            <v>3</v>
          </cell>
          <cell r="BE717">
            <v>3.5</v>
          </cell>
        </row>
        <row r="718">
          <cell r="A718" t="str">
            <v>552718690800006155</v>
          </cell>
          <cell r="B718">
            <v>552718690</v>
          </cell>
          <cell r="C718" t="str">
            <v>SEDE DE VALVULA - ADMISSAO</v>
          </cell>
          <cell r="D718" t="str">
            <v>FIRE/GSE</v>
          </cell>
          <cell r="E718">
            <v>4</v>
          </cell>
          <cell r="F718" t="str">
            <v>NO</v>
          </cell>
          <cell r="G718">
            <v>1.7999999999999999E-2</v>
          </cell>
          <cell r="H718" t="str">
            <v>Part Dump</v>
          </cell>
          <cell r="I718" t="str">
            <v>Galpão 9</v>
          </cell>
          <cell r="J718">
            <v>0</v>
          </cell>
          <cell r="K718" t="str">
            <v>ATIVO</v>
          </cell>
          <cell r="L718"/>
          <cell r="M718" t="str">
            <v>Capital Circulante</v>
          </cell>
          <cell r="N718" t="str">
            <v>Sourcing</v>
          </cell>
          <cell r="O718">
            <v>48710</v>
          </cell>
          <cell r="P718">
            <v>800006155</v>
          </cell>
          <cell r="Q718" t="str">
            <v>BLEISTAHL</v>
          </cell>
          <cell r="R718" t="str">
            <v>Cachoeirinha</v>
          </cell>
          <cell r="S718" t="str">
            <v>RS</v>
          </cell>
          <cell r="T718" t="str">
            <v>Brasil</v>
          </cell>
          <cell r="U718">
            <v>1</v>
          </cell>
          <cell r="V718" t="str">
            <v>BLEISTAHL-Cachoeirinha--RS-DDP-FIRE/GSE</v>
          </cell>
          <cell r="W718" t="str">
            <v>RS</v>
          </cell>
          <cell r="X718" t="str">
            <v>Brazil</v>
          </cell>
          <cell r="Y718" t="str">
            <v>Supplier from GEMAP</v>
          </cell>
          <cell r="Z718" t="str">
            <v>World Sourced Parts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 t="str">
            <v/>
          </cell>
          <cell r="AG718" t="str">
            <v>Elog F</v>
          </cell>
          <cell r="AH718" t="str">
            <v>TFHG</v>
          </cell>
          <cell r="AI718">
            <v>500</v>
          </cell>
          <cell r="AJ718" t="str">
            <v>Elog F</v>
          </cell>
          <cell r="AK718"/>
          <cell r="AL718"/>
          <cell r="AM718"/>
          <cell r="AN718" t="str">
            <v>TFHG</v>
          </cell>
          <cell r="AO718">
            <v>0</v>
          </cell>
          <cell r="AP718">
            <v>1</v>
          </cell>
          <cell r="AQ718">
            <v>4</v>
          </cell>
          <cell r="AR718">
            <v>18</v>
          </cell>
          <cell r="AS718">
            <v>0</v>
          </cell>
          <cell r="AT718">
            <v>28</v>
          </cell>
          <cell r="AU718">
            <v>0</v>
          </cell>
          <cell r="AV718">
            <v>500</v>
          </cell>
          <cell r="AW718">
            <v>0.4</v>
          </cell>
          <cell r="AX718">
            <v>0.3</v>
          </cell>
          <cell r="AY718">
            <v>0.15</v>
          </cell>
          <cell r="AZ718" t="str">
            <v>YES</v>
          </cell>
          <cell r="BA718">
            <v>10</v>
          </cell>
          <cell r="BB718">
            <v>6</v>
          </cell>
          <cell r="BC718">
            <v>2</v>
          </cell>
          <cell r="BD718">
            <v>3</v>
          </cell>
          <cell r="BE718">
            <v>3.5</v>
          </cell>
        </row>
        <row r="719">
          <cell r="A719" t="str">
            <v>551880540800006155</v>
          </cell>
          <cell r="B719">
            <v>551880540</v>
          </cell>
          <cell r="C719" t="str">
            <v>SEDE DE VALVULA - DESCARGA</v>
          </cell>
          <cell r="D719" t="str">
            <v>FIRE/GSE</v>
          </cell>
          <cell r="E719">
            <v>4</v>
          </cell>
          <cell r="F719" t="str">
            <v>NO</v>
          </cell>
          <cell r="G719">
            <v>0.02</v>
          </cell>
          <cell r="H719" t="str">
            <v>Part Dump</v>
          </cell>
          <cell r="I719" t="str">
            <v>Galpão 9</v>
          </cell>
          <cell r="J719">
            <v>0</v>
          </cell>
          <cell r="K719" t="str">
            <v>ATIVO</v>
          </cell>
          <cell r="L719"/>
          <cell r="M719" t="str">
            <v>Capital Circulante</v>
          </cell>
          <cell r="N719" t="str">
            <v>Sourcing</v>
          </cell>
          <cell r="O719">
            <v>48710</v>
          </cell>
          <cell r="P719">
            <v>800006155</v>
          </cell>
          <cell r="Q719" t="str">
            <v>BLEISTAHL</v>
          </cell>
          <cell r="R719" t="str">
            <v>Cachoeirinha</v>
          </cell>
          <cell r="S719" t="str">
            <v>RS</v>
          </cell>
          <cell r="T719" t="str">
            <v>Brasil</v>
          </cell>
          <cell r="U719">
            <v>1</v>
          </cell>
          <cell r="V719" t="str">
            <v>BLEISTAHL-Cachoeirinha--RS-DDP-FIRE/GSE</v>
          </cell>
          <cell r="W719" t="str">
            <v>RS</v>
          </cell>
          <cell r="X719" t="str">
            <v>Brazil</v>
          </cell>
          <cell r="Y719" t="str">
            <v>Supplier from GEMAP</v>
          </cell>
          <cell r="Z719" t="str">
            <v>World Sourced Parts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  <cell r="AF719" t="str">
            <v/>
          </cell>
          <cell r="AG719" t="str">
            <v>Elog F</v>
          </cell>
          <cell r="AH719" t="str">
            <v>TFHG</v>
          </cell>
          <cell r="AI719">
            <v>500</v>
          </cell>
          <cell r="AJ719" t="str">
            <v>Elog F</v>
          </cell>
          <cell r="AK719"/>
          <cell r="AL719"/>
          <cell r="AM719"/>
          <cell r="AN719" t="str">
            <v>TFHG</v>
          </cell>
          <cell r="AO719">
            <v>0</v>
          </cell>
          <cell r="AP719">
            <v>1</v>
          </cell>
          <cell r="AQ719">
            <v>4</v>
          </cell>
          <cell r="AR719">
            <v>18</v>
          </cell>
          <cell r="AS719">
            <v>0</v>
          </cell>
          <cell r="AT719">
            <v>28</v>
          </cell>
          <cell r="AU719">
            <v>0</v>
          </cell>
          <cell r="AV719">
            <v>500</v>
          </cell>
          <cell r="AW719">
            <v>0.4</v>
          </cell>
          <cell r="AX719">
            <v>0.3</v>
          </cell>
          <cell r="AY719">
            <v>0.15</v>
          </cell>
          <cell r="AZ719" t="str">
            <v>YES</v>
          </cell>
          <cell r="BA719">
            <v>10</v>
          </cell>
          <cell r="BB719">
            <v>6</v>
          </cell>
          <cell r="BC719">
            <v>2</v>
          </cell>
          <cell r="BD719">
            <v>3</v>
          </cell>
          <cell r="BE719">
            <v>3.5</v>
          </cell>
        </row>
        <row r="720">
          <cell r="A720" t="str">
            <v>552478580800000063</v>
          </cell>
          <cell r="B720">
            <v>552478580</v>
          </cell>
          <cell r="C720" t="str">
            <v>SEDE DE VALVULA ADMISSAO</v>
          </cell>
          <cell r="D720" t="str">
            <v>FIRE/GSE</v>
          </cell>
          <cell r="E720">
            <v>4</v>
          </cell>
          <cell r="F720" t="str">
            <v>NO</v>
          </cell>
          <cell r="G720">
            <v>1.6E-2</v>
          </cell>
          <cell r="H720" t="str">
            <v>Similarity</v>
          </cell>
          <cell r="I720" t="str">
            <v>Galpão 9</v>
          </cell>
          <cell r="J720">
            <v>0</v>
          </cell>
          <cell r="K720" t="str">
            <v>ATIVO</v>
          </cell>
          <cell r="L720"/>
          <cell r="M720" t="str">
            <v>Capital Circulante</v>
          </cell>
          <cell r="N720" t="str">
            <v>Sourcing</v>
          </cell>
          <cell r="O720">
            <v>1251</v>
          </cell>
          <cell r="P720">
            <v>800000063</v>
          </cell>
          <cell r="Q720" t="str">
            <v>FIAT AUTO SPA</v>
          </cell>
          <cell r="R720" t="str">
            <v>Torino</v>
          </cell>
          <cell r="S720" t="str">
            <v>TO</v>
          </cell>
          <cell r="T720" t="str">
            <v>Italia</v>
          </cell>
          <cell r="U720">
            <v>1</v>
          </cell>
          <cell r="V720" t="str">
            <v>FIAT AUTO SPA-OUT-Italia-OUT-FIRE/GSE</v>
          </cell>
          <cell r="W720" t="str">
            <v>OUT</v>
          </cell>
          <cell r="X720" t="str">
            <v>Outside of Brazil</v>
          </cell>
          <cell r="Y720" t="str">
            <v>Supplier from GEMAP</v>
          </cell>
          <cell r="Z720" t="str">
            <v>World Sourced Parts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 t="str">
            <v/>
          </cell>
          <cell r="AG720" t="str">
            <v>Similarity same part</v>
          </cell>
          <cell r="AH720" t="str">
            <v>TFHG</v>
          </cell>
          <cell r="AI720">
            <v>500</v>
          </cell>
          <cell r="AJ720" t="str">
            <v>Similarity same part</v>
          </cell>
          <cell r="AK720"/>
          <cell r="AL720"/>
          <cell r="AM720"/>
          <cell r="AN720" t="str">
            <v>TFHG</v>
          </cell>
          <cell r="AO720">
            <v>0</v>
          </cell>
          <cell r="AP720">
            <v>1</v>
          </cell>
          <cell r="AQ720">
            <v>4</v>
          </cell>
          <cell r="AR720">
            <v>0</v>
          </cell>
          <cell r="AS720" t="b">
            <v>0</v>
          </cell>
          <cell r="AT720">
            <v>0</v>
          </cell>
          <cell r="AU720" t="b">
            <v>0</v>
          </cell>
          <cell r="AV720">
            <v>500</v>
          </cell>
          <cell r="AW720">
            <v>0.4</v>
          </cell>
          <cell r="AX720">
            <v>0.3</v>
          </cell>
          <cell r="AY720">
            <v>0.15</v>
          </cell>
          <cell r="AZ720" t="str">
            <v>YES</v>
          </cell>
          <cell r="BA720">
            <v>10</v>
          </cell>
          <cell r="BB720">
            <v>6</v>
          </cell>
          <cell r="BC720">
            <v>2</v>
          </cell>
          <cell r="BD720">
            <v>3</v>
          </cell>
          <cell r="BE720">
            <v>3.5</v>
          </cell>
        </row>
        <row r="721">
          <cell r="A721" t="str">
            <v>552821750800032490</v>
          </cell>
          <cell r="B721">
            <v>552821750</v>
          </cell>
          <cell r="C721" t="str">
            <v>SEDE DE VALVULA DE ADMISSAO</v>
          </cell>
          <cell r="D721" t="str">
            <v>FIRE/GSE</v>
          </cell>
          <cell r="E721">
            <v>8</v>
          </cell>
          <cell r="F721" t="str">
            <v>NO</v>
          </cell>
          <cell r="G721">
            <v>6.0000000000000001E-3</v>
          </cell>
          <cell r="H721" t="str">
            <v>Part Dump</v>
          </cell>
          <cell r="I721" t="str">
            <v>Galpão 9</v>
          </cell>
          <cell r="J721">
            <v>0</v>
          </cell>
          <cell r="K721" t="str">
            <v>ATIVO</v>
          </cell>
          <cell r="L721"/>
          <cell r="M721" t="str">
            <v>Capital Circulante</v>
          </cell>
          <cell r="N721" t="str">
            <v>Sourcing</v>
          </cell>
          <cell r="O721">
            <v>34836</v>
          </cell>
          <cell r="P721">
            <v>800032490</v>
          </cell>
          <cell r="Q721" t="str">
            <v>FEDERAL MOGUL</v>
          </cell>
          <cell r="R721" t="str">
            <v>Tres Coracoes</v>
          </cell>
          <cell r="S721" t="str">
            <v>MG</v>
          </cell>
          <cell r="T721" t="str">
            <v>Brasil</v>
          </cell>
          <cell r="U721">
            <v>1</v>
          </cell>
          <cell r="V721" t="str">
            <v>FEDERAL MOGUL-Tres Coracoes--MG-FCA-FIRE/GSE</v>
          </cell>
          <cell r="W721" t="str">
            <v>MG</v>
          </cell>
          <cell r="X721" t="str">
            <v>Brazil</v>
          </cell>
          <cell r="Y721" t="str">
            <v>Supplier from GEMAP</v>
          </cell>
          <cell r="Z721" t="str">
            <v>World Sourced Parts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 t="str">
            <v/>
          </cell>
          <cell r="AG721" t="str">
            <v>Elog F</v>
          </cell>
          <cell r="AH721" t="str">
            <v>T171</v>
          </cell>
          <cell r="AI721">
            <v>550</v>
          </cell>
          <cell r="AJ721" t="str">
            <v>Elog F</v>
          </cell>
          <cell r="AK721"/>
          <cell r="AL721"/>
          <cell r="AM721"/>
          <cell r="AN721" t="str">
            <v>T171</v>
          </cell>
          <cell r="AO721">
            <v>0</v>
          </cell>
          <cell r="AP721">
            <v>1</v>
          </cell>
          <cell r="AQ721">
            <v>4</v>
          </cell>
          <cell r="AR721">
            <v>14.2</v>
          </cell>
          <cell r="AS721">
            <v>0</v>
          </cell>
          <cell r="AT721">
            <v>24.200000000000003</v>
          </cell>
          <cell r="AU721">
            <v>0</v>
          </cell>
          <cell r="AV721">
            <v>550</v>
          </cell>
          <cell r="AW721">
            <v>0.3</v>
          </cell>
          <cell r="AX721">
            <v>0.2</v>
          </cell>
          <cell r="AY721">
            <v>0.14699999999999999</v>
          </cell>
          <cell r="AZ721" t="str">
            <v>YES</v>
          </cell>
          <cell r="BA721">
            <v>20</v>
          </cell>
          <cell r="BB721">
            <v>2</v>
          </cell>
          <cell r="BC721">
            <v>2</v>
          </cell>
          <cell r="BD721">
            <v>3</v>
          </cell>
          <cell r="BE721">
            <v>7.38</v>
          </cell>
        </row>
        <row r="722">
          <cell r="A722" t="str">
            <v>463543740800006155</v>
          </cell>
          <cell r="B722">
            <v>463543740</v>
          </cell>
          <cell r="C722" t="str">
            <v>SEDE DE VALVULA DE ADMISSAO</v>
          </cell>
          <cell r="D722" t="str">
            <v>FIRE/GSE</v>
          </cell>
          <cell r="E722">
            <v>8</v>
          </cell>
          <cell r="F722" t="str">
            <v>NO</v>
          </cell>
          <cell r="G722">
            <v>6.0000000000000001E-3</v>
          </cell>
          <cell r="H722" t="str">
            <v>Part Dump</v>
          </cell>
          <cell r="I722" t="str">
            <v>Galpão 9</v>
          </cell>
          <cell r="J722">
            <v>0</v>
          </cell>
          <cell r="K722" t="str">
            <v>ATIVO</v>
          </cell>
          <cell r="L722"/>
          <cell r="M722" t="str">
            <v>Capital Circulante</v>
          </cell>
          <cell r="N722" t="str">
            <v>Sourcing</v>
          </cell>
          <cell r="O722">
            <v>48710</v>
          </cell>
          <cell r="P722">
            <v>800006155</v>
          </cell>
          <cell r="Q722" t="str">
            <v>BLEISTAHL</v>
          </cell>
          <cell r="R722" t="str">
            <v>Cachoeirinha</v>
          </cell>
          <cell r="S722" t="str">
            <v>RS</v>
          </cell>
          <cell r="T722" t="str">
            <v>Brasil</v>
          </cell>
          <cell r="U722">
            <v>1</v>
          </cell>
          <cell r="V722" t="str">
            <v>BLEISTAHL-Cachoeirinha--RS-DDP-FIRE/GSE</v>
          </cell>
          <cell r="W722" t="str">
            <v>RS</v>
          </cell>
          <cell r="X722" t="str">
            <v>Brazil</v>
          </cell>
          <cell r="Y722" t="str">
            <v>Supplier from GEMAP</v>
          </cell>
          <cell r="Z722" t="str">
            <v>World Sourced Parts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/>
          <cell r="AG722" t="str">
            <v>Similarity same part</v>
          </cell>
          <cell r="AH722" t="str">
            <v>TFHG</v>
          </cell>
          <cell r="AI722">
            <v>500</v>
          </cell>
          <cell r="AJ722" t="str">
            <v>Similarity same part</v>
          </cell>
          <cell r="AK722"/>
          <cell r="AL722"/>
          <cell r="AM722"/>
          <cell r="AN722" t="str">
            <v>TFHG</v>
          </cell>
          <cell r="AO722">
            <v>0</v>
          </cell>
          <cell r="AP722">
            <v>1</v>
          </cell>
          <cell r="AQ722">
            <v>4</v>
          </cell>
          <cell r="AR722">
            <v>18</v>
          </cell>
          <cell r="AS722">
            <v>0</v>
          </cell>
          <cell r="AT722">
            <v>28</v>
          </cell>
          <cell r="AU722">
            <v>0</v>
          </cell>
          <cell r="AV722">
            <v>500</v>
          </cell>
          <cell r="AW722">
            <v>0.4</v>
          </cell>
          <cell r="AX722">
            <v>0.3</v>
          </cell>
          <cell r="AY722">
            <v>0.15</v>
          </cell>
          <cell r="AZ722" t="str">
            <v>YES</v>
          </cell>
          <cell r="BA722">
            <v>10</v>
          </cell>
          <cell r="BB722">
            <v>6</v>
          </cell>
          <cell r="BC722">
            <v>2</v>
          </cell>
          <cell r="BD722">
            <v>3</v>
          </cell>
          <cell r="BE722">
            <v>3.5</v>
          </cell>
        </row>
        <row r="723">
          <cell r="A723" t="str">
            <v>552679430800006155</v>
          </cell>
          <cell r="B723">
            <v>552679430</v>
          </cell>
          <cell r="C723" t="str">
            <v>SEDE DE VALVULA DE ADMISSAO</v>
          </cell>
          <cell r="D723" t="str">
            <v>FIRE/GSE</v>
          </cell>
          <cell r="E723">
            <v>7</v>
          </cell>
          <cell r="F723" t="str">
            <v>NO</v>
          </cell>
          <cell r="G723">
            <v>1.7999999999999999E-2</v>
          </cell>
          <cell r="H723" t="str">
            <v>Part Dump</v>
          </cell>
          <cell r="I723" t="str">
            <v>Galpão 9</v>
          </cell>
          <cell r="J723">
            <v>0</v>
          </cell>
          <cell r="K723" t="str">
            <v>ATIVO</v>
          </cell>
          <cell r="L723"/>
          <cell r="M723" t="str">
            <v>Capital Circulante</v>
          </cell>
          <cell r="N723" t="str">
            <v>Sourcing</v>
          </cell>
          <cell r="O723">
            <v>48710</v>
          </cell>
          <cell r="P723">
            <v>800006155</v>
          </cell>
          <cell r="Q723" t="str">
            <v>BLEISTAHL</v>
          </cell>
          <cell r="R723" t="str">
            <v>Cachoeirinha</v>
          </cell>
          <cell r="S723" t="str">
            <v>RS</v>
          </cell>
          <cell r="T723" t="str">
            <v>Brasil</v>
          </cell>
          <cell r="U723">
            <v>1</v>
          </cell>
          <cell r="V723" t="str">
            <v>BLEISTAHL-Cachoeirinha--RS-DDP-FIRE/GSE</v>
          </cell>
          <cell r="W723" t="str">
            <v>RS</v>
          </cell>
          <cell r="X723" t="str">
            <v>Brazil</v>
          </cell>
          <cell r="Y723" t="str">
            <v>Supplier from GEMAP</v>
          </cell>
          <cell r="Z723" t="str">
            <v>World Sourced Parts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AF723" t="str">
            <v/>
          </cell>
          <cell r="AG723" t="str">
            <v>Elog F</v>
          </cell>
          <cell r="AH723" t="str">
            <v>TFHG</v>
          </cell>
          <cell r="AI723">
            <v>600</v>
          </cell>
          <cell r="AJ723" t="str">
            <v>Elog F</v>
          </cell>
          <cell r="AK723"/>
          <cell r="AL723"/>
          <cell r="AM723"/>
          <cell r="AN723" t="str">
            <v>TFHG</v>
          </cell>
          <cell r="AO723">
            <v>0</v>
          </cell>
          <cell r="AP723">
            <v>1</v>
          </cell>
          <cell r="AQ723">
            <v>4</v>
          </cell>
          <cell r="AR723">
            <v>18</v>
          </cell>
          <cell r="AS723">
            <v>0</v>
          </cell>
          <cell r="AT723">
            <v>28</v>
          </cell>
          <cell r="AU723">
            <v>0</v>
          </cell>
          <cell r="AV723">
            <v>600</v>
          </cell>
          <cell r="AW723">
            <v>0.4</v>
          </cell>
          <cell r="AX723">
            <v>0.3</v>
          </cell>
          <cell r="AY723">
            <v>0.15</v>
          </cell>
          <cell r="AZ723" t="str">
            <v>YES</v>
          </cell>
          <cell r="BA723">
            <v>10</v>
          </cell>
          <cell r="BB723">
            <v>6</v>
          </cell>
          <cell r="BC723">
            <v>2</v>
          </cell>
          <cell r="BD723">
            <v>3</v>
          </cell>
          <cell r="BE723">
            <v>3.5</v>
          </cell>
        </row>
        <row r="724">
          <cell r="A724" t="str">
            <v>552679440800032490</v>
          </cell>
          <cell r="B724">
            <v>552679440</v>
          </cell>
          <cell r="C724" t="str">
            <v>SEDE DE VALVULA DE DESCARGA</v>
          </cell>
          <cell r="D724" t="str">
            <v>FIRE/GSE</v>
          </cell>
          <cell r="E724">
            <v>7</v>
          </cell>
          <cell r="F724" t="str">
            <v>NO</v>
          </cell>
          <cell r="G724">
            <v>1.7999999999999999E-2</v>
          </cell>
          <cell r="H724" t="str">
            <v>Part Dump</v>
          </cell>
          <cell r="I724" t="str">
            <v>Galpão 9</v>
          </cell>
          <cell r="J724">
            <v>3300</v>
          </cell>
          <cell r="K724" t="str">
            <v>ATIVO</v>
          </cell>
          <cell r="L724"/>
          <cell r="M724" t="str">
            <v>Capital Circulante</v>
          </cell>
          <cell r="N724" t="str">
            <v>Sourcing</v>
          </cell>
          <cell r="O724">
            <v>34836</v>
          </cell>
          <cell r="P724">
            <v>800032490</v>
          </cell>
          <cell r="Q724" t="str">
            <v>FEDERAL MOGUL</v>
          </cell>
          <cell r="R724" t="str">
            <v>Tres Coracoes</v>
          </cell>
          <cell r="S724" t="str">
            <v>MG</v>
          </cell>
          <cell r="T724" t="str">
            <v>Brasil</v>
          </cell>
          <cell r="U724">
            <v>1</v>
          </cell>
          <cell r="V724" t="str">
            <v>FEDERAL MOGUL-Tres Coracoes--MG-FCA-FIRE/GSE</v>
          </cell>
          <cell r="W724" t="str">
            <v>MG</v>
          </cell>
          <cell r="X724" t="str">
            <v>Brazil</v>
          </cell>
          <cell r="Y724" t="str">
            <v>Supplier from GEMAP</v>
          </cell>
          <cell r="Z724" t="str">
            <v>World Sourced Parts</v>
          </cell>
          <cell r="AA724">
            <v>7.9919999999999991E-2</v>
          </cell>
          <cell r="AB724">
            <v>7.9919999999999991E-2</v>
          </cell>
          <cell r="AC724">
            <v>0.3</v>
          </cell>
          <cell r="AD724">
            <v>0</v>
          </cell>
          <cell r="AE724">
            <v>7.9919999999999991E-2</v>
          </cell>
          <cell r="AF724" t="str">
            <v/>
          </cell>
          <cell r="AG724" t="str">
            <v>Elog F</v>
          </cell>
          <cell r="AH724" t="str">
            <v>T171</v>
          </cell>
          <cell r="AI724">
            <v>550</v>
          </cell>
          <cell r="AJ724" t="str">
            <v>Elog F</v>
          </cell>
          <cell r="AK724"/>
          <cell r="AL724"/>
          <cell r="AM724"/>
          <cell r="AN724" t="str">
            <v>T171</v>
          </cell>
          <cell r="AO724">
            <v>1.2</v>
          </cell>
          <cell r="AP724">
            <v>1</v>
          </cell>
          <cell r="AQ724">
            <v>4</v>
          </cell>
          <cell r="AR724">
            <v>14.2</v>
          </cell>
          <cell r="AS724">
            <v>22</v>
          </cell>
          <cell r="AT724">
            <v>24.200000000000003</v>
          </cell>
          <cell r="AU724">
            <v>30</v>
          </cell>
          <cell r="AV724">
            <v>550</v>
          </cell>
          <cell r="AW724">
            <v>0.3</v>
          </cell>
          <cell r="AX724">
            <v>0.2</v>
          </cell>
          <cell r="AY724">
            <v>0.14699999999999999</v>
          </cell>
          <cell r="AZ724" t="str">
            <v>YES</v>
          </cell>
          <cell r="BA724">
            <v>20</v>
          </cell>
          <cell r="BB724">
            <v>2</v>
          </cell>
          <cell r="BC724">
            <v>2</v>
          </cell>
          <cell r="BD724">
            <v>3</v>
          </cell>
          <cell r="BE724">
            <v>7.38</v>
          </cell>
        </row>
        <row r="725">
          <cell r="A725" t="str">
            <v>463480110800006155</v>
          </cell>
          <cell r="B725">
            <v>463480110</v>
          </cell>
          <cell r="C725" t="str">
            <v>SEDE DE VALVULA DE DESCARGA</v>
          </cell>
          <cell r="D725" t="str">
            <v>FIRE/GSE</v>
          </cell>
          <cell r="E725">
            <v>8</v>
          </cell>
          <cell r="F725" t="str">
            <v>NO</v>
          </cell>
          <cell r="G725">
            <v>6.0000000000000001E-3</v>
          </cell>
          <cell r="H725" t="str">
            <v>Part Dump</v>
          </cell>
          <cell r="I725" t="str">
            <v>Galpão 89</v>
          </cell>
          <cell r="J725">
            <v>0</v>
          </cell>
          <cell r="K725" t="str">
            <v>ATIVO</v>
          </cell>
          <cell r="L725"/>
          <cell r="M725" t="str">
            <v>Capital Circulante</v>
          </cell>
          <cell r="N725" t="str">
            <v>Sourcing</v>
          </cell>
          <cell r="O725">
            <v>48710</v>
          </cell>
          <cell r="P725">
            <v>800006155</v>
          </cell>
          <cell r="Q725" t="str">
            <v>BLEISTAHL</v>
          </cell>
          <cell r="R725" t="str">
            <v>Cachoeirinha</v>
          </cell>
          <cell r="S725" t="str">
            <v>RS</v>
          </cell>
          <cell r="T725" t="str">
            <v>Brasil</v>
          </cell>
          <cell r="U725">
            <v>1</v>
          </cell>
          <cell r="V725" t="str">
            <v>BLEISTAHL-Cachoeirinha--RS-DDP-FIRE/GSE</v>
          </cell>
          <cell r="W725" t="str">
            <v>RS</v>
          </cell>
          <cell r="X725" t="str">
            <v>Brazil</v>
          </cell>
          <cell r="Y725" t="str">
            <v>Supplier from GEMAP</v>
          </cell>
          <cell r="Z725" t="str">
            <v>World Sourced Parts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 t="str">
            <v/>
          </cell>
          <cell r="AG725" t="str">
            <v>Elog F</v>
          </cell>
          <cell r="AH725" t="str">
            <v>T272</v>
          </cell>
          <cell r="AI725">
            <v>1000</v>
          </cell>
          <cell r="AJ725" t="str">
            <v>Elog F</v>
          </cell>
          <cell r="AK725"/>
          <cell r="AL725"/>
          <cell r="AM725"/>
          <cell r="AN725" t="str">
            <v>T272</v>
          </cell>
          <cell r="AO725">
            <v>0</v>
          </cell>
          <cell r="AP725">
            <v>1</v>
          </cell>
          <cell r="AQ725">
            <v>4</v>
          </cell>
          <cell r="AR725">
            <v>18</v>
          </cell>
          <cell r="AS725">
            <v>0</v>
          </cell>
          <cell r="AT725">
            <v>28</v>
          </cell>
          <cell r="AU725">
            <v>0</v>
          </cell>
          <cell r="AV725">
            <v>1000</v>
          </cell>
          <cell r="AW725">
            <v>0.3</v>
          </cell>
          <cell r="AX725">
            <v>0.2</v>
          </cell>
          <cell r="AY725">
            <v>0.14699999999999999</v>
          </cell>
          <cell r="AZ725" t="str">
            <v>YES</v>
          </cell>
          <cell r="BA725">
            <v>20</v>
          </cell>
          <cell r="BB725">
            <v>5</v>
          </cell>
          <cell r="BC725">
            <v>2</v>
          </cell>
          <cell r="BD725">
            <v>3</v>
          </cell>
          <cell r="BE725">
            <v>2</v>
          </cell>
        </row>
        <row r="726">
          <cell r="A726" t="str">
            <v>552188050800006155</v>
          </cell>
          <cell r="B726">
            <v>552188050</v>
          </cell>
          <cell r="C726" t="str">
            <v>SEDE DE VALVULA DE DESCARGA</v>
          </cell>
          <cell r="D726" t="str">
            <v>FIRE/GSE</v>
          </cell>
          <cell r="E726">
            <v>4</v>
          </cell>
          <cell r="F726" t="str">
            <v>NO</v>
          </cell>
          <cell r="G726">
            <v>1.7999999999999999E-2</v>
          </cell>
          <cell r="H726" t="str">
            <v>Part Dump</v>
          </cell>
          <cell r="I726" t="str">
            <v>Galpão 4</v>
          </cell>
          <cell r="J726">
            <v>0</v>
          </cell>
          <cell r="K726" t="str">
            <v>ATIVO</v>
          </cell>
          <cell r="L726"/>
          <cell r="M726" t="str">
            <v>Capital Circulante</v>
          </cell>
          <cell r="N726" t="str">
            <v>Sourcing</v>
          </cell>
          <cell r="O726">
            <v>48710</v>
          </cell>
          <cell r="P726">
            <v>800006155</v>
          </cell>
          <cell r="Q726" t="str">
            <v>BLEISTAHL</v>
          </cell>
          <cell r="R726" t="str">
            <v>Cachoeirinha</v>
          </cell>
          <cell r="S726" t="str">
            <v>RS</v>
          </cell>
          <cell r="T726" t="str">
            <v>Brasil</v>
          </cell>
          <cell r="U726">
            <v>1</v>
          </cell>
          <cell r="V726" t="str">
            <v>BLEISTAHL-Cachoeirinha--RS-DDP-FIRE/GSE</v>
          </cell>
          <cell r="W726" t="str">
            <v>RS</v>
          </cell>
          <cell r="X726" t="str">
            <v>Brazil</v>
          </cell>
          <cell r="Y726" t="str">
            <v>Supplier from GEMAP</v>
          </cell>
          <cell r="Z726" t="str">
            <v>World Sourced Parts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 t="str">
            <v/>
          </cell>
          <cell r="AG726" t="str">
            <v>Elog F</v>
          </cell>
          <cell r="AH726" t="str">
            <v>TFHG</v>
          </cell>
          <cell r="AI726">
            <v>500</v>
          </cell>
          <cell r="AJ726" t="str">
            <v>Elog F</v>
          </cell>
          <cell r="AK726"/>
          <cell r="AL726"/>
          <cell r="AM726"/>
          <cell r="AN726" t="str">
            <v>TFHG</v>
          </cell>
          <cell r="AO726">
            <v>0</v>
          </cell>
          <cell r="AP726">
            <v>1</v>
          </cell>
          <cell r="AQ726">
            <v>4</v>
          </cell>
          <cell r="AR726">
            <v>18</v>
          </cell>
          <cell r="AS726">
            <v>0</v>
          </cell>
          <cell r="AT726">
            <v>28</v>
          </cell>
          <cell r="AU726">
            <v>0</v>
          </cell>
          <cell r="AV726">
            <v>500</v>
          </cell>
          <cell r="AW726">
            <v>0.4</v>
          </cell>
          <cell r="AX726">
            <v>0.3</v>
          </cell>
          <cell r="AY726">
            <v>0.15</v>
          </cell>
          <cell r="AZ726" t="str">
            <v>YES</v>
          </cell>
          <cell r="BA726">
            <v>10</v>
          </cell>
          <cell r="BB726">
            <v>6</v>
          </cell>
          <cell r="BC726">
            <v>2</v>
          </cell>
          <cell r="BD726">
            <v>3</v>
          </cell>
          <cell r="BE726">
            <v>3.5</v>
          </cell>
        </row>
        <row r="727">
          <cell r="A727" t="str">
            <v>552478600800000063</v>
          </cell>
          <cell r="B727">
            <v>552478600</v>
          </cell>
          <cell r="C727" t="str">
            <v>SEDE DE VALVULA DESCARGA</v>
          </cell>
          <cell r="D727" t="str">
            <v>FIRE/GSE</v>
          </cell>
          <cell r="E727">
            <v>4</v>
          </cell>
          <cell r="F727" t="str">
            <v>NO</v>
          </cell>
          <cell r="G727">
            <v>8.9999999999999993E-3</v>
          </cell>
          <cell r="H727" t="str">
            <v>Similarity</v>
          </cell>
          <cell r="I727" t="str">
            <v>Galpão 9</v>
          </cell>
          <cell r="J727">
            <v>0</v>
          </cell>
          <cell r="K727" t="str">
            <v>ATIVO</v>
          </cell>
          <cell r="L727"/>
          <cell r="M727" t="str">
            <v>Capital Circulante</v>
          </cell>
          <cell r="N727" t="str">
            <v>Sourcing</v>
          </cell>
          <cell r="O727">
            <v>1251</v>
          </cell>
          <cell r="P727">
            <v>800000063</v>
          </cell>
          <cell r="Q727" t="str">
            <v>FIAT AUTO SPA</v>
          </cell>
          <cell r="R727" t="str">
            <v>Torino</v>
          </cell>
          <cell r="S727" t="str">
            <v>TO</v>
          </cell>
          <cell r="T727" t="str">
            <v>Italia</v>
          </cell>
          <cell r="U727">
            <v>1</v>
          </cell>
          <cell r="V727" t="str">
            <v>FIAT AUTO SPA-OUT-Italia-OUT-FIRE/GSE</v>
          </cell>
          <cell r="W727" t="str">
            <v>OUT</v>
          </cell>
          <cell r="X727" t="str">
            <v>Outside of Brazil</v>
          </cell>
          <cell r="Y727" t="str">
            <v>Supplier from GEMAP</v>
          </cell>
          <cell r="Z727" t="str">
            <v>World Sourced Parts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  <cell r="AF727" t="str">
            <v/>
          </cell>
          <cell r="AG727" t="str">
            <v>Similarity same part</v>
          </cell>
          <cell r="AH727" t="str">
            <v>T171</v>
          </cell>
          <cell r="AI727">
            <v>550</v>
          </cell>
          <cell r="AJ727" t="str">
            <v>Similarity same part</v>
          </cell>
          <cell r="AK727"/>
          <cell r="AL727"/>
          <cell r="AM727"/>
          <cell r="AN727" t="str">
            <v>T171</v>
          </cell>
          <cell r="AO727">
            <v>0</v>
          </cell>
          <cell r="AP727">
            <v>1</v>
          </cell>
          <cell r="AQ727">
            <v>4</v>
          </cell>
          <cell r="AR727">
            <v>0</v>
          </cell>
          <cell r="AS727" t="b">
            <v>0</v>
          </cell>
          <cell r="AT727">
            <v>0</v>
          </cell>
          <cell r="AU727" t="b">
            <v>0</v>
          </cell>
          <cell r="AV727">
            <v>550</v>
          </cell>
          <cell r="AW727">
            <v>0.3</v>
          </cell>
          <cell r="AX727">
            <v>0.2</v>
          </cell>
          <cell r="AY727">
            <v>0.14699999999999999</v>
          </cell>
          <cell r="AZ727" t="str">
            <v>YES</v>
          </cell>
          <cell r="BA727">
            <v>20</v>
          </cell>
          <cell r="BB727">
            <v>2</v>
          </cell>
          <cell r="BC727">
            <v>2</v>
          </cell>
          <cell r="BD727">
            <v>3</v>
          </cell>
          <cell r="BE727">
            <v>7.38</v>
          </cell>
        </row>
        <row r="728">
          <cell r="A728" t="str">
            <v>552786650800032490</v>
          </cell>
          <cell r="B728">
            <v>552786650</v>
          </cell>
          <cell r="C728" t="str">
            <v>SEMI-ANEL ENCOSTO ARVORE DE MA</v>
          </cell>
          <cell r="D728" t="str">
            <v>FIRE/GSE</v>
          </cell>
          <cell r="E728">
            <v>2</v>
          </cell>
          <cell r="F728" t="str">
            <v>NO</v>
          </cell>
          <cell r="G728">
            <v>1.2E-2</v>
          </cell>
          <cell r="H728" t="str">
            <v>Part Dump</v>
          </cell>
          <cell r="I728" t="str">
            <v>Galpão 9</v>
          </cell>
          <cell r="J728">
            <v>5940</v>
          </cell>
          <cell r="K728" t="str">
            <v>ATIVO</v>
          </cell>
          <cell r="L728"/>
          <cell r="M728" t="str">
            <v>Capital Circulante</v>
          </cell>
          <cell r="N728" t="str">
            <v>Sourcing</v>
          </cell>
          <cell r="O728">
            <v>34836</v>
          </cell>
          <cell r="P728">
            <v>800032490</v>
          </cell>
          <cell r="Q728" t="str">
            <v>FEDERAL MOGUL</v>
          </cell>
          <cell r="R728" t="str">
            <v>Tres Coracoes</v>
          </cell>
          <cell r="S728" t="str">
            <v>MG</v>
          </cell>
          <cell r="T728" t="str">
            <v>Brasil</v>
          </cell>
          <cell r="U728">
            <v>1</v>
          </cell>
          <cell r="V728" t="str">
            <v>FEDERAL MOGUL-Tres Coracoes--MG-FCA-FIRE/GSE</v>
          </cell>
          <cell r="W728" t="str">
            <v>MG</v>
          </cell>
          <cell r="X728" t="str">
            <v>Brazil</v>
          </cell>
          <cell r="Y728" t="str">
            <v>Supplier from GEMAP</v>
          </cell>
          <cell r="Z728" t="str">
            <v>World Sourced Parts</v>
          </cell>
          <cell r="AA728">
            <v>0.30374999999999996</v>
          </cell>
          <cell r="AB728">
            <v>0.30374999999999996</v>
          </cell>
          <cell r="AC728">
            <v>1.4</v>
          </cell>
          <cell r="AD728">
            <v>0</v>
          </cell>
          <cell r="AE728">
            <v>0.32727272727272727</v>
          </cell>
          <cell r="AF728" t="str">
            <v/>
          </cell>
          <cell r="AG728" t="str">
            <v>Elog F</v>
          </cell>
          <cell r="AH728" t="str">
            <v>T136</v>
          </cell>
          <cell r="AI728">
            <v>440</v>
          </cell>
          <cell r="AJ728" t="str">
            <v>Elog F</v>
          </cell>
          <cell r="AK728"/>
          <cell r="AL728"/>
          <cell r="AM728"/>
          <cell r="AN728" t="str">
            <v>T136</v>
          </cell>
          <cell r="AO728">
            <v>2.8</v>
          </cell>
          <cell r="AP728">
            <v>1</v>
          </cell>
          <cell r="AQ728">
            <v>4</v>
          </cell>
          <cell r="AR728">
            <v>14.2</v>
          </cell>
          <cell r="AS728">
            <v>51</v>
          </cell>
          <cell r="AT728">
            <v>24.200000000000003</v>
          </cell>
          <cell r="AU728">
            <v>68</v>
          </cell>
          <cell r="AV728">
            <v>440</v>
          </cell>
          <cell r="AW728">
            <v>0.4</v>
          </cell>
          <cell r="AX728">
            <v>0.3</v>
          </cell>
          <cell r="AY728">
            <v>0.15</v>
          </cell>
          <cell r="AZ728" t="str">
            <v>YES</v>
          </cell>
          <cell r="BA728">
            <v>10</v>
          </cell>
          <cell r="BB728">
            <v>4</v>
          </cell>
          <cell r="BC728">
            <v>2</v>
          </cell>
          <cell r="BD728">
            <v>3</v>
          </cell>
          <cell r="BE728">
            <v>3.5</v>
          </cell>
        </row>
        <row r="729">
          <cell r="A729" t="str">
            <v>500507460800006273</v>
          </cell>
          <cell r="B729">
            <v>500507460</v>
          </cell>
          <cell r="C729" t="str">
            <v>SENSOR DE DETONACAO</v>
          </cell>
          <cell r="D729" t="str">
            <v>FIRE/GSE</v>
          </cell>
          <cell r="E729">
            <v>2</v>
          </cell>
          <cell r="F729" t="str">
            <v>NO</v>
          </cell>
          <cell r="G729">
            <v>3.7999999999999999E-2</v>
          </cell>
          <cell r="H729" t="str">
            <v>Part Dump</v>
          </cell>
          <cell r="I729" t="str">
            <v>Galpão 9</v>
          </cell>
          <cell r="J729">
            <v>0</v>
          </cell>
          <cell r="K729" t="str">
            <v>ATIVO</v>
          </cell>
          <cell r="L729"/>
          <cell r="M729" t="str">
            <v>Capital Circulante</v>
          </cell>
          <cell r="N729" t="str">
            <v>Sourcing</v>
          </cell>
          <cell r="O729">
            <v>54898</v>
          </cell>
          <cell r="P729">
            <v>800006273</v>
          </cell>
          <cell r="Q729" t="str">
            <v>CERAMICA E VELAS NGK</v>
          </cell>
          <cell r="R729" t="str">
            <v>Mogi Das Cruzes</v>
          </cell>
          <cell r="S729" t="str">
            <v>SP</v>
          </cell>
          <cell r="T729" t="str">
            <v>Brasil</v>
          </cell>
          <cell r="U729">
            <v>1</v>
          </cell>
          <cell r="V729" t="str">
            <v>CERAMICA E VELAS NGK-Mogi Das Cruzes--SP-FCA-FIRE/GSE</v>
          </cell>
          <cell r="W729" t="str">
            <v>SP</v>
          </cell>
          <cell r="X729" t="str">
            <v>Brazil</v>
          </cell>
          <cell r="Y729" t="str">
            <v>Supplier from GEMAP</v>
          </cell>
          <cell r="Z729" t="str">
            <v>World Sourced Parts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 t="str">
            <v/>
          </cell>
          <cell r="AG729" t="str">
            <v>Elog F</v>
          </cell>
          <cell r="AH729" t="str">
            <v>T135</v>
          </cell>
          <cell r="AI729">
            <v>200</v>
          </cell>
          <cell r="AJ729" t="str">
            <v>Elog F</v>
          </cell>
          <cell r="AK729"/>
          <cell r="AL729"/>
          <cell r="AM729"/>
          <cell r="AN729" t="str">
            <v>T135</v>
          </cell>
          <cell r="AO729">
            <v>0</v>
          </cell>
          <cell r="AP729">
            <v>1</v>
          </cell>
          <cell r="AQ729">
            <v>4</v>
          </cell>
          <cell r="AR729">
            <v>18</v>
          </cell>
          <cell r="AS729">
            <v>0</v>
          </cell>
          <cell r="AT729">
            <v>28</v>
          </cell>
          <cell r="AU729">
            <v>0</v>
          </cell>
          <cell r="AV729">
            <v>200</v>
          </cell>
          <cell r="AW729">
            <v>0.4</v>
          </cell>
          <cell r="AX729">
            <v>0.3</v>
          </cell>
          <cell r="AY729">
            <v>0.16500000000000001</v>
          </cell>
          <cell r="AZ729" t="str">
            <v>YES</v>
          </cell>
          <cell r="BA729">
            <v>9</v>
          </cell>
          <cell r="BB729">
            <v>5</v>
          </cell>
          <cell r="BC729">
            <v>2</v>
          </cell>
          <cell r="BD729">
            <v>3</v>
          </cell>
          <cell r="BE729">
            <v>1.577</v>
          </cell>
        </row>
        <row r="730">
          <cell r="A730" t="str">
            <v>463471640800016859</v>
          </cell>
          <cell r="B730">
            <v>463471640</v>
          </cell>
          <cell r="C730" t="str">
            <v>SENSOR DE FASE</v>
          </cell>
          <cell r="D730" t="str">
            <v>FIRE/GSE</v>
          </cell>
          <cell r="E730">
            <v>1</v>
          </cell>
          <cell r="F730" t="str">
            <v>NO</v>
          </cell>
          <cell r="G730">
            <v>1.7000000000000001E-2</v>
          </cell>
          <cell r="H730" t="str">
            <v>Part Dump</v>
          </cell>
          <cell r="I730" t="str">
            <v>Galpão 9</v>
          </cell>
          <cell r="J730">
            <v>0</v>
          </cell>
          <cell r="K730" t="str">
            <v>ATIVO</v>
          </cell>
          <cell r="L730"/>
          <cell r="M730" t="str">
            <v>Capital Circulante</v>
          </cell>
          <cell r="N730" t="str">
            <v>Sourcing</v>
          </cell>
          <cell r="O730">
            <v>24229</v>
          </cell>
          <cell r="P730">
            <v>800016859</v>
          </cell>
          <cell r="Q730" t="str">
            <v>CONTINENTAL AUTOMOTI</v>
          </cell>
          <cell r="R730" t="str">
            <v>São Paulo</v>
          </cell>
          <cell r="S730" t="str">
            <v>SP</v>
          </cell>
          <cell r="T730" t="str">
            <v>Brasil</v>
          </cell>
          <cell r="U730">
            <v>1</v>
          </cell>
          <cell r="V730" t="str">
            <v>CONTINENTAL AUTOMOTI-São Paulo--SP-FCA-FIRE/GSE</v>
          </cell>
          <cell r="W730" t="str">
            <v>SP</v>
          </cell>
          <cell r="X730" t="str">
            <v>Brazil</v>
          </cell>
          <cell r="Y730" t="str">
            <v>Supplier from GEMAP</v>
          </cell>
          <cell r="Z730" t="str">
            <v>World Sourced Parts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 t="str">
            <v/>
          </cell>
          <cell r="AG730" t="str">
            <v>Elog F</v>
          </cell>
          <cell r="AH730" t="str">
            <v>T248</v>
          </cell>
          <cell r="AI730">
            <v>120</v>
          </cell>
          <cell r="AJ730" t="str">
            <v>Elog F</v>
          </cell>
          <cell r="AK730"/>
          <cell r="AL730"/>
          <cell r="AM730"/>
          <cell r="AN730" t="str">
            <v>T248</v>
          </cell>
          <cell r="AO730">
            <v>0</v>
          </cell>
          <cell r="AP730">
            <v>1</v>
          </cell>
          <cell r="AQ730">
            <v>4</v>
          </cell>
          <cell r="AR730">
            <v>18</v>
          </cell>
          <cell r="AS730">
            <v>0</v>
          </cell>
          <cell r="AT730">
            <v>28</v>
          </cell>
          <cell r="AU730">
            <v>0</v>
          </cell>
          <cell r="AV730">
            <v>120</v>
          </cell>
          <cell r="AW730">
            <v>0.3</v>
          </cell>
          <cell r="AX730">
            <v>0.2</v>
          </cell>
          <cell r="AY730">
            <v>0.15</v>
          </cell>
          <cell r="AZ730" t="str">
            <v>YES</v>
          </cell>
          <cell r="BA730">
            <v>20</v>
          </cell>
          <cell r="BB730">
            <v>1</v>
          </cell>
          <cell r="BC730">
            <v>2</v>
          </cell>
          <cell r="BD730">
            <v>3</v>
          </cell>
          <cell r="BE730">
            <v>0.56999999999999995</v>
          </cell>
        </row>
        <row r="731">
          <cell r="A731" t="str">
            <v>552597520800006408</v>
          </cell>
          <cell r="B731">
            <v>552597520</v>
          </cell>
          <cell r="C731" t="str">
            <v>SENSOR DE FASE</v>
          </cell>
          <cell r="D731" t="str">
            <v>FIRE/GSE</v>
          </cell>
          <cell r="E731">
            <v>1</v>
          </cell>
          <cell r="F731" t="str">
            <v>NO</v>
          </cell>
          <cell r="G731">
            <v>0.05</v>
          </cell>
          <cell r="H731" t="str">
            <v>Part Dump</v>
          </cell>
          <cell r="I731" t="str">
            <v>Galpão 9</v>
          </cell>
          <cell r="J731">
            <v>0</v>
          </cell>
          <cell r="K731" t="str">
            <v>ATIVO</v>
          </cell>
          <cell r="L731"/>
          <cell r="M731" t="str">
            <v>Capital Circulante</v>
          </cell>
          <cell r="N731" t="str">
            <v>Sourcing</v>
          </cell>
          <cell r="O731">
            <v>64680</v>
          </cell>
          <cell r="P731">
            <v>800006408</v>
          </cell>
          <cell r="Q731" t="str">
            <v>ROBERT BOSCH</v>
          </cell>
          <cell r="R731" t="str">
            <v>Campinas</v>
          </cell>
          <cell r="S731" t="str">
            <v>SP</v>
          </cell>
          <cell r="T731" t="str">
            <v>Brasil</v>
          </cell>
          <cell r="U731">
            <v>1</v>
          </cell>
          <cell r="V731" t="str">
            <v>ROBERT BOSCH-Campinas--SP-FCA-FIRE/GSE</v>
          </cell>
          <cell r="W731" t="str">
            <v>SP</v>
          </cell>
          <cell r="X731" t="str">
            <v>Brazil</v>
          </cell>
          <cell r="Y731" t="str">
            <v>Supplier from GEMAP</v>
          </cell>
          <cell r="Z731" t="str">
            <v>World Sourced Parts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 t="str">
            <v/>
          </cell>
          <cell r="AG731" t="str">
            <v>Elog F</v>
          </cell>
          <cell r="AH731" t="str">
            <v>TF19</v>
          </cell>
          <cell r="AI731">
            <v>200</v>
          </cell>
          <cell r="AJ731" t="str">
            <v>Elog F</v>
          </cell>
          <cell r="AK731"/>
          <cell r="AL731"/>
          <cell r="AM731"/>
          <cell r="AN731" t="str">
            <v>TF19</v>
          </cell>
          <cell r="AO731">
            <v>0</v>
          </cell>
          <cell r="AP731">
            <v>1</v>
          </cell>
          <cell r="AQ731">
            <v>4</v>
          </cell>
          <cell r="AR731">
            <v>18</v>
          </cell>
          <cell r="AS731">
            <v>0</v>
          </cell>
          <cell r="AT731">
            <v>28</v>
          </cell>
          <cell r="AU731">
            <v>0</v>
          </cell>
          <cell r="AV731">
            <v>200</v>
          </cell>
          <cell r="AW731">
            <v>0.4</v>
          </cell>
          <cell r="AX731">
            <v>0.3</v>
          </cell>
          <cell r="AY731">
            <v>0.15</v>
          </cell>
          <cell r="AZ731" t="str">
            <v>YES</v>
          </cell>
          <cell r="BA731">
            <v>10</v>
          </cell>
          <cell r="BB731">
            <v>2</v>
          </cell>
          <cell r="BC731">
            <v>2</v>
          </cell>
          <cell r="BD731">
            <v>3</v>
          </cell>
          <cell r="BE731">
            <v>2.2200000000000002</v>
          </cell>
        </row>
        <row r="732">
          <cell r="A732" t="str">
            <v>463417800800000063</v>
          </cell>
          <cell r="B732">
            <v>463417800</v>
          </cell>
          <cell r="C732" t="str">
            <v>SENSOR DE GIRO</v>
          </cell>
          <cell r="D732" t="str">
            <v>FIRE/GSE</v>
          </cell>
          <cell r="E732">
            <v>1</v>
          </cell>
          <cell r="F732" t="str">
            <v>NO</v>
          </cell>
          <cell r="G732">
            <v>0.05</v>
          </cell>
          <cell r="H732" t="str">
            <v>Part Dump</v>
          </cell>
          <cell r="I732" t="str">
            <v>Galpão 9</v>
          </cell>
          <cell r="J732">
            <v>0</v>
          </cell>
          <cell r="K732" t="str">
            <v>ATIVO</v>
          </cell>
          <cell r="L732"/>
          <cell r="M732" t="str">
            <v>Capital Circulante</v>
          </cell>
          <cell r="N732" t="str">
            <v>Sourcing</v>
          </cell>
          <cell r="O732">
            <v>1251</v>
          </cell>
          <cell r="P732">
            <v>800000063</v>
          </cell>
          <cell r="Q732" t="str">
            <v>FIAT AUTO SPA</v>
          </cell>
          <cell r="R732" t="str">
            <v>Torino</v>
          </cell>
          <cell r="S732" t="str">
            <v>TO</v>
          </cell>
          <cell r="T732" t="str">
            <v>Italia</v>
          </cell>
          <cell r="U732">
            <v>1</v>
          </cell>
          <cell r="V732" t="str">
            <v>FIAT AUTO SPA-OUT-Italia-OUT-FIRE/GSE</v>
          </cell>
          <cell r="W732" t="str">
            <v>OUT</v>
          </cell>
          <cell r="X732" t="str">
            <v>Outside of Brazil</v>
          </cell>
          <cell r="Y732" t="str">
            <v>Supplier from GEMAP</v>
          </cell>
          <cell r="Z732" t="str">
            <v>World Sourced Parts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 t="str">
            <v/>
          </cell>
          <cell r="AG732">
            <v>0</v>
          </cell>
          <cell r="AH732"/>
          <cell r="AI732"/>
          <cell r="AJ732"/>
          <cell r="AK732"/>
          <cell r="AL732"/>
          <cell r="AM732"/>
          <cell r="AN732">
            <v>0</v>
          </cell>
          <cell r="AO732">
            <v>0</v>
          </cell>
          <cell r="AP732">
            <v>1</v>
          </cell>
          <cell r="AQ732">
            <v>4</v>
          </cell>
          <cell r="AR732">
            <v>0</v>
          </cell>
          <cell r="AS732" t="b">
            <v>0</v>
          </cell>
          <cell r="AT732">
            <v>0</v>
          </cell>
          <cell r="AU732" t="b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 t="str">
            <v>NO</v>
          </cell>
          <cell r="BA732" t="str">
            <v/>
          </cell>
          <cell r="BB732" t="str">
            <v/>
          </cell>
          <cell r="BC732">
            <v>0</v>
          </cell>
          <cell r="BD732">
            <v>0</v>
          </cell>
          <cell r="BE732">
            <v>0</v>
          </cell>
        </row>
        <row r="733">
          <cell r="A733" t="str">
            <v>463471630800016859</v>
          </cell>
          <cell r="B733">
            <v>463471630</v>
          </cell>
          <cell r="C733" t="str">
            <v>SENSOR DE GIRO</v>
          </cell>
          <cell r="D733" t="str">
            <v>FIRE/GSE</v>
          </cell>
          <cell r="E733">
            <v>1</v>
          </cell>
          <cell r="F733" t="str">
            <v>NO</v>
          </cell>
          <cell r="G733">
            <v>3.7999999999999999E-2</v>
          </cell>
          <cell r="H733" t="str">
            <v>Part Dump</v>
          </cell>
          <cell r="I733" t="str">
            <v>Galpão 9</v>
          </cell>
          <cell r="J733">
            <v>6400</v>
          </cell>
          <cell r="K733" t="str">
            <v>ATIVO</v>
          </cell>
          <cell r="L733"/>
          <cell r="M733" t="str">
            <v>Capital Circulante</v>
          </cell>
          <cell r="N733" t="str">
            <v>Sourcing</v>
          </cell>
          <cell r="O733">
            <v>24229</v>
          </cell>
          <cell r="P733">
            <v>800016859</v>
          </cell>
          <cell r="Q733" t="str">
            <v>CONTINENTAL AUTOMOTI</v>
          </cell>
          <cell r="R733" t="str">
            <v>São Paulo</v>
          </cell>
          <cell r="S733" t="str">
            <v>SP</v>
          </cell>
          <cell r="T733" t="str">
            <v>Brasil</v>
          </cell>
          <cell r="U733">
            <v>1</v>
          </cell>
          <cell r="V733" t="str">
            <v>CONTINENTAL AUTOMOTI-São Paulo--SP-FCA-FIRE/GSE</v>
          </cell>
          <cell r="W733" t="str">
            <v>SP</v>
          </cell>
          <cell r="X733" t="str">
            <v>Brazil</v>
          </cell>
          <cell r="Y733" t="str">
            <v>Supplier from GEMAP</v>
          </cell>
          <cell r="Z733" t="str">
            <v>World Sourced Parts</v>
          </cell>
          <cell r="AA733">
            <v>1.1520000000000001</v>
          </cell>
          <cell r="AB733">
            <v>1.1520000000000001</v>
          </cell>
          <cell r="AC733">
            <v>5.4</v>
          </cell>
          <cell r="AD733">
            <v>0</v>
          </cell>
          <cell r="AE733">
            <v>1.296</v>
          </cell>
          <cell r="AF733" t="str">
            <v/>
          </cell>
          <cell r="AG733" t="str">
            <v>Part Dump</v>
          </cell>
          <cell r="AH733" t="str">
            <v>T123</v>
          </cell>
          <cell r="AI733">
            <v>120</v>
          </cell>
          <cell r="AJ733" t="str">
            <v>Part Dump</v>
          </cell>
          <cell r="AK733"/>
          <cell r="AL733"/>
          <cell r="AM733"/>
          <cell r="AN733" t="str">
            <v>T123</v>
          </cell>
          <cell r="AO733">
            <v>10.8</v>
          </cell>
          <cell r="AP733">
            <v>1</v>
          </cell>
          <cell r="AQ733">
            <v>4</v>
          </cell>
          <cell r="AR733">
            <v>18</v>
          </cell>
          <cell r="AS733">
            <v>238</v>
          </cell>
          <cell r="AT733">
            <v>28</v>
          </cell>
          <cell r="AU733">
            <v>303</v>
          </cell>
          <cell r="AV733">
            <v>120</v>
          </cell>
          <cell r="AW733">
            <v>0.4</v>
          </cell>
          <cell r="AX733">
            <v>0.3</v>
          </cell>
          <cell r="AY733">
            <v>0.15</v>
          </cell>
          <cell r="AZ733" t="str">
            <v>YES</v>
          </cell>
          <cell r="BA733">
            <v>10</v>
          </cell>
          <cell r="BB733">
            <v>5</v>
          </cell>
          <cell r="BC733">
            <v>2</v>
          </cell>
          <cell r="BD733">
            <v>3</v>
          </cell>
          <cell r="BE733">
            <v>3.5</v>
          </cell>
        </row>
        <row r="734">
          <cell r="A734" t="str">
            <v>552832190800039498</v>
          </cell>
          <cell r="B734">
            <v>552832190</v>
          </cell>
          <cell r="C734" t="str">
            <v>SENSOR DE PRESSAO DE OLEO</v>
          </cell>
          <cell r="D734" t="str">
            <v>FIRE/GSE</v>
          </cell>
          <cell r="E734">
            <v>1</v>
          </cell>
          <cell r="F734" t="str">
            <v>NO</v>
          </cell>
          <cell r="G734">
            <v>0.03</v>
          </cell>
          <cell r="H734" t="str">
            <v>Part Dump</v>
          </cell>
          <cell r="I734" t="str">
            <v>Galpão 9</v>
          </cell>
          <cell r="J734">
            <v>0</v>
          </cell>
          <cell r="K734" t="str">
            <v>ATIVO</v>
          </cell>
          <cell r="L734"/>
          <cell r="M734" t="str">
            <v>Capital Circulante</v>
          </cell>
          <cell r="N734" t="str">
            <v>Sourcing</v>
          </cell>
          <cell r="O734">
            <v>88980</v>
          </cell>
          <cell r="P734">
            <v>800039498</v>
          </cell>
          <cell r="Q734" t="str">
            <v>FCA SHANGAI</v>
          </cell>
          <cell r="R734" t="str">
            <v>Shanghai</v>
          </cell>
          <cell r="S734">
            <v>20</v>
          </cell>
          <cell r="T734" t="str">
            <v>China</v>
          </cell>
          <cell r="U734">
            <v>1</v>
          </cell>
          <cell r="V734" t="str">
            <v>FCA SHANGAI-OUT-China-OUT-FIRE/GSE</v>
          </cell>
          <cell r="W734" t="str">
            <v>OUT</v>
          </cell>
          <cell r="X734" t="str">
            <v>Outside of Brazil</v>
          </cell>
          <cell r="Y734" t="str">
            <v>Supplier from GEMAP</v>
          </cell>
          <cell r="Z734" t="str">
            <v>World Sourced Parts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 t="str">
            <v/>
          </cell>
          <cell r="AG734">
            <v>0</v>
          </cell>
          <cell r="AH734"/>
          <cell r="AI734"/>
          <cell r="AJ734"/>
          <cell r="AK734"/>
          <cell r="AL734"/>
          <cell r="AM734"/>
          <cell r="AN734">
            <v>0</v>
          </cell>
          <cell r="AO734">
            <v>0</v>
          </cell>
          <cell r="AP734">
            <v>1</v>
          </cell>
          <cell r="AQ734">
            <v>4</v>
          </cell>
          <cell r="AR734">
            <v>0</v>
          </cell>
          <cell r="AS734" t="b">
            <v>0</v>
          </cell>
          <cell r="AT734">
            <v>0</v>
          </cell>
          <cell r="AU734" t="b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 t="str">
            <v>NO</v>
          </cell>
          <cell r="BA734" t="str">
            <v/>
          </cell>
          <cell r="BB734" t="str">
            <v/>
          </cell>
          <cell r="BC734">
            <v>0</v>
          </cell>
          <cell r="BD734">
            <v>0</v>
          </cell>
          <cell r="BE734">
            <v>0</v>
          </cell>
        </row>
        <row r="735">
          <cell r="A735" t="str">
            <v>552363050800000063</v>
          </cell>
          <cell r="B735">
            <v>552363050</v>
          </cell>
          <cell r="C735" t="str">
            <v>SENSOR DE VELOCIDADE CAMBIO</v>
          </cell>
          <cell r="D735" t="str">
            <v>MECA</v>
          </cell>
          <cell r="E735">
            <v>1</v>
          </cell>
          <cell r="F735" t="str">
            <v>NO</v>
          </cell>
          <cell r="G735">
            <v>5.0999999999999997E-2</v>
          </cell>
          <cell r="H735" t="str">
            <v>Eper</v>
          </cell>
          <cell r="I735" t="str">
            <v>Galpão 9</v>
          </cell>
          <cell r="J735">
            <v>0</v>
          </cell>
          <cell r="K735" t="str">
            <v>INATIVO</v>
          </cell>
          <cell r="L735"/>
          <cell r="M735" t="str">
            <v>Capital Circulante</v>
          </cell>
          <cell r="N735" t="str">
            <v>INATIVO</v>
          </cell>
          <cell r="O735">
            <v>1251</v>
          </cell>
          <cell r="P735">
            <v>800000063</v>
          </cell>
          <cell r="Q735" t="str">
            <v>FIAT AUTO SPA</v>
          </cell>
          <cell r="R735" t="str">
            <v>Torino</v>
          </cell>
          <cell r="S735" t="str">
            <v>TO</v>
          </cell>
          <cell r="T735" t="str">
            <v>Italia</v>
          </cell>
          <cell r="U735">
            <v>1</v>
          </cell>
          <cell r="V735" t="str">
            <v>FIAT AUTO SPA-OUT-Italia-OUT-MECA</v>
          </cell>
          <cell r="W735" t="str">
            <v>OUT</v>
          </cell>
          <cell r="X735" t="str">
            <v>Outside of Brazil</v>
          </cell>
          <cell r="Y735" t="str">
            <v>Supplier from GEMAP</v>
          </cell>
          <cell r="Z735" t="str">
            <v>INATIVO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 t="str">
            <v/>
          </cell>
          <cell r="AG735">
            <v>0</v>
          </cell>
          <cell r="AH735"/>
          <cell r="AI735"/>
          <cell r="AJ735"/>
          <cell r="AK735"/>
          <cell r="AL735"/>
          <cell r="AM735"/>
          <cell r="AN735">
            <v>0</v>
          </cell>
          <cell r="AO735">
            <v>0</v>
          </cell>
          <cell r="AP735">
            <v>1</v>
          </cell>
          <cell r="AQ735">
            <v>4</v>
          </cell>
          <cell r="AR735">
            <v>0</v>
          </cell>
          <cell r="AS735" t="b">
            <v>0</v>
          </cell>
          <cell r="AT735">
            <v>0</v>
          </cell>
          <cell r="AU735" t="b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 t="str">
            <v>NO</v>
          </cell>
          <cell r="BA735" t="str">
            <v/>
          </cell>
          <cell r="BB735" t="str">
            <v/>
          </cell>
          <cell r="BC735">
            <v>0</v>
          </cell>
          <cell r="BD735">
            <v>0</v>
          </cell>
          <cell r="BE735">
            <v>0</v>
          </cell>
        </row>
        <row r="736">
          <cell r="A736" t="str">
            <v>552632240800006273</v>
          </cell>
          <cell r="B736">
            <v>552632240</v>
          </cell>
          <cell r="C736" t="str">
            <v>SENSOR DETONACAO</v>
          </cell>
          <cell r="D736" t="str">
            <v>FIRE/GSE</v>
          </cell>
          <cell r="E736">
            <v>1</v>
          </cell>
          <cell r="F736" t="str">
            <v>NO</v>
          </cell>
          <cell r="G736">
            <v>0.05</v>
          </cell>
          <cell r="H736" t="str">
            <v>Part Dump</v>
          </cell>
          <cell r="I736" t="str">
            <v>Galpão 9</v>
          </cell>
          <cell r="J736">
            <v>0</v>
          </cell>
          <cell r="K736" t="str">
            <v>ATIVO</v>
          </cell>
          <cell r="L736"/>
          <cell r="M736" t="str">
            <v>Capital Circulante</v>
          </cell>
          <cell r="N736" t="str">
            <v>Sourcing</v>
          </cell>
          <cell r="O736">
            <v>54898</v>
          </cell>
          <cell r="P736">
            <v>800006273</v>
          </cell>
          <cell r="Q736" t="str">
            <v>CERAMICA E VELAS NGK</v>
          </cell>
          <cell r="R736" t="str">
            <v>Mogi Das Cruzes</v>
          </cell>
          <cell r="S736" t="str">
            <v>SP</v>
          </cell>
          <cell r="T736" t="str">
            <v>Brasil</v>
          </cell>
          <cell r="U736">
            <v>1</v>
          </cell>
          <cell r="V736" t="str">
            <v>CERAMICA E VELAS NGK-Mogi Das Cruzes--SP-FCA-FIRE/GSE</v>
          </cell>
          <cell r="W736" t="str">
            <v>SP</v>
          </cell>
          <cell r="X736" t="str">
            <v>Brazil</v>
          </cell>
          <cell r="Y736" t="str">
            <v>Supplier from GEMAP</v>
          </cell>
          <cell r="Z736" t="str">
            <v>World Sourced Parts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AF736" t="str">
            <v/>
          </cell>
          <cell r="AG736" t="str">
            <v>Elog F</v>
          </cell>
          <cell r="AH736" t="str">
            <v>TFEV</v>
          </cell>
          <cell r="AI736">
            <v>120</v>
          </cell>
          <cell r="AJ736" t="str">
            <v>Elog F</v>
          </cell>
          <cell r="AK736"/>
          <cell r="AL736"/>
          <cell r="AM736"/>
          <cell r="AN736" t="str">
            <v>TFEV</v>
          </cell>
          <cell r="AO736">
            <v>0</v>
          </cell>
          <cell r="AP736">
            <v>1</v>
          </cell>
          <cell r="AQ736">
            <v>4</v>
          </cell>
          <cell r="AR736">
            <v>18</v>
          </cell>
          <cell r="AS736">
            <v>0</v>
          </cell>
          <cell r="AT736">
            <v>28</v>
          </cell>
          <cell r="AU736">
            <v>0</v>
          </cell>
          <cell r="AV736">
            <v>120</v>
          </cell>
          <cell r="AW736">
            <v>0.4</v>
          </cell>
          <cell r="AX736">
            <v>0.3</v>
          </cell>
          <cell r="AY736">
            <v>0.15</v>
          </cell>
          <cell r="AZ736" t="str">
            <v>YES</v>
          </cell>
          <cell r="BA736">
            <v>10</v>
          </cell>
          <cell r="BB736">
            <v>4</v>
          </cell>
          <cell r="BC736">
            <v>2</v>
          </cell>
          <cell r="BD736">
            <v>3</v>
          </cell>
          <cell r="BE736">
            <v>3.5</v>
          </cell>
        </row>
        <row r="737">
          <cell r="A737" t="str">
            <v>552364550800006408</v>
          </cell>
          <cell r="B737">
            <v>552364550</v>
          </cell>
          <cell r="C737" t="str">
            <v>SENSOR ELETROMAGNETICO</v>
          </cell>
          <cell r="D737" t="str">
            <v>FIRE/GSE</v>
          </cell>
          <cell r="E737">
            <v>1</v>
          </cell>
          <cell r="F737" t="str">
            <v>NO</v>
          </cell>
          <cell r="G737">
            <v>6.5000000000000002E-2</v>
          </cell>
          <cell r="H737" t="str">
            <v>Part Dump</v>
          </cell>
          <cell r="I737" t="str">
            <v>Galpão 9</v>
          </cell>
          <cell r="J737">
            <v>0</v>
          </cell>
          <cell r="K737" t="str">
            <v>ATIVO</v>
          </cell>
          <cell r="L737"/>
          <cell r="M737" t="str">
            <v>Capital Circulante</v>
          </cell>
          <cell r="N737" t="str">
            <v>Sourcing</v>
          </cell>
          <cell r="O737">
            <v>64680</v>
          </cell>
          <cell r="P737">
            <v>800006408</v>
          </cell>
          <cell r="Q737" t="str">
            <v>ROBERT BOSCH</v>
          </cell>
          <cell r="R737" t="str">
            <v>Campinas</v>
          </cell>
          <cell r="S737" t="str">
            <v>SP</v>
          </cell>
          <cell r="T737" t="str">
            <v>Brasil</v>
          </cell>
          <cell r="U737">
            <v>1</v>
          </cell>
          <cell r="V737" t="str">
            <v>ROBERT BOSCH-Campinas--SP-FCA-FIRE/GSE</v>
          </cell>
          <cell r="W737" t="str">
            <v>SP</v>
          </cell>
          <cell r="X737" t="str">
            <v>Brazil</v>
          </cell>
          <cell r="Y737" t="str">
            <v>Supplier from GEMAP</v>
          </cell>
          <cell r="Z737" t="str">
            <v>World Sourced Parts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 t="str">
            <v/>
          </cell>
          <cell r="AG737" t="str">
            <v>Elog F</v>
          </cell>
          <cell r="AH737" t="str">
            <v>P19</v>
          </cell>
          <cell r="AI737">
            <v>32</v>
          </cell>
          <cell r="AJ737" t="str">
            <v>Elog F</v>
          </cell>
          <cell r="AK737"/>
          <cell r="AL737"/>
          <cell r="AM737"/>
          <cell r="AN737" t="str">
            <v>P19</v>
          </cell>
          <cell r="AO737">
            <v>0</v>
          </cell>
          <cell r="AP737">
            <v>1</v>
          </cell>
          <cell r="AQ737">
            <v>4</v>
          </cell>
          <cell r="AR737">
            <v>18</v>
          </cell>
          <cell r="AS737">
            <v>0</v>
          </cell>
          <cell r="AT737">
            <v>28</v>
          </cell>
          <cell r="AU737">
            <v>0</v>
          </cell>
          <cell r="AV737">
            <v>32</v>
          </cell>
          <cell r="AW737">
            <v>0.6</v>
          </cell>
          <cell r="AX737">
            <v>0.4</v>
          </cell>
          <cell r="AY737">
            <v>0.3</v>
          </cell>
          <cell r="AZ737" t="str">
            <v>YES</v>
          </cell>
          <cell r="BA737">
            <v>5</v>
          </cell>
          <cell r="BB737">
            <v>4</v>
          </cell>
          <cell r="BC737">
            <v>2</v>
          </cell>
          <cell r="BD737">
            <v>3</v>
          </cell>
          <cell r="BE737">
            <v>3</v>
          </cell>
        </row>
        <row r="738">
          <cell r="A738" t="str">
            <v>552396620800000063</v>
          </cell>
          <cell r="B738">
            <v>552396620</v>
          </cell>
          <cell r="C738" t="str">
            <v>SENSOR TEMPERATURA EGR</v>
          </cell>
          <cell r="D738" t="str">
            <v>FIRE/GSE</v>
          </cell>
          <cell r="E738">
            <v>1</v>
          </cell>
          <cell r="F738" t="str">
            <v>NO</v>
          </cell>
          <cell r="G738">
            <v>3.7999999999999999E-2</v>
          </cell>
          <cell r="H738" t="str">
            <v>Part Dump</v>
          </cell>
          <cell r="I738" t="str">
            <v>Galpão 9</v>
          </cell>
          <cell r="J738">
            <v>0</v>
          </cell>
          <cell r="K738" t="str">
            <v>ATIVO</v>
          </cell>
          <cell r="L738"/>
          <cell r="M738" t="str">
            <v>Capital Circulante</v>
          </cell>
          <cell r="N738" t="str">
            <v>Sourcing</v>
          </cell>
          <cell r="O738">
            <v>1251</v>
          </cell>
          <cell r="P738">
            <v>800000063</v>
          </cell>
          <cell r="Q738" t="str">
            <v>FIAT AUTO SPA</v>
          </cell>
          <cell r="R738" t="str">
            <v>Torino</v>
          </cell>
          <cell r="S738" t="str">
            <v>TO</v>
          </cell>
          <cell r="T738" t="str">
            <v>Italia</v>
          </cell>
          <cell r="U738">
            <v>1</v>
          </cell>
          <cell r="V738" t="str">
            <v>FIAT AUTO SPA-OUT-Italia-OUT-FIRE/GSE</v>
          </cell>
          <cell r="W738" t="str">
            <v>OUT</v>
          </cell>
          <cell r="X738" t="str">
            <v>Outside of Brazil</v>
          </cell>
          <cell r="Y738" t="str">
            <v>Supplier from GEMAP</v>
          </cell>
          <cell r="Z738" t="str">
            <v>World Sourced Parts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  <cell r="AF738" t="str">
            <v/>
          </cell>
          <cell r="AG738">
            <v>0</v>
          </cell>
          <cell r="AH738"/>
          <cell r="AI738"/>
          <cell r="AJ738"/>
          <cell r="AK738"/>
          <cell r="AL738"/>
          <cell r="AM738"/>
          <cell r="AN738">
            <v>0</v>
          </cell>
          <cell r="AO738">
            <v>0</v>
          </cell>
          <cell r="AP738">
            <v>1</v>
          </cell>
          <cell r="AQ738">
            <v>4</v>
          </cell>
          <cell r="AR738">
            <v>0</v>
          </cell>
          <cell r="AS738" t="b">
            <v>0</v>
          </cell>
          <cell r="AT738">
            <v>0</v>
          </cell>
          <cell r="AU738" t="b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 t="str">
            <v>NO</v>
          </cell>
          <cell r="BA738" t="str">
            <v/>
          </cell>
          <cell r="BB738" t="str">
            <v/>
          </cell>
          <cell r="BC738">
            <v>0</v>
          </cell>
          <cell r="BD738">
            <v>0</v>
          </cell>
          <cell r="BE738">
            <v>0</v>
          </cell>
        </row>
        <row r="739">
          <cell r="A739" t="str">
            <v>463370940800033665</v>
          </cell>
          <cell r="B739">
            <v>463370940</v>
          </cell>
          <cell r="C739" t="str">
            <v>SEPARADOR D'AGUA</v>
          </cell>
          <cell r="D739" t="str">
            <v>FIRE/GSE</v>
          </cell>
          <cell r="E739">
            <v>1</v>
          </cell>
          <cell r="F739" t="str">
            <v>NO</v>
          </cell>
          <cell r="G739">
            <v>2E-3</v>
          </cell>
          <cell r="H739" t="str">
            <v>Part Dump</v>
          </cell>
          <cell r="I739" t="str">
            <v>Galpão 9</v>
          </cell>
          <cell r="J739">
            <v>0</v>
          </cell>
          <cell r="K739" t="str">
            <v>ATIVO</v>
          </cell>
          <cell r="L739"/>
          <cell r="M739" t="str">
            <v>Capital Circulante</v>
          </cell>
          <cell r="N739" t="str">
            <v>Sourcing</v>
          </cell>
          <cell r="O739">
            <v>35657</v>
          </cell>
          <cell r="P739">
            <v>800033665</v>
          </cell>
          <cell r="Q739" t="str">
            <v>REFAL</v>
          </cell>
          <cell r="R739" t="str">
            <v>Jundiai</v>
          </cell>
          <cell r="S739" t="str">
            <v>SP</v>
          </cell>
          <cell r="T739" t="str">
            <v>Brasil</v>
          </cell>
          <cell r="U739">
            <v>1</v>
          </cell>
          <cell r="V739" t="str">
            <v>REFAL-Jundiai--SP-FCA-FIRE/GSE</v>
          </cell>
          <cell r="W739" t="str">
            <v>SP</v>
          </cell>
          <cell r="X739" t="str">
            <v>Brazil</v>
          </cell>
          <cell r="Y739" t="str">
            <v>Supplier from GEMAP</v>
          </cell>
          <cell r="Z739" t="str">
            <v>World Sourced Parts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  <cell r="AF739" t="str">
            <v/>
          </cell>
          <cell r="AG739" t="str">
            <v>Elog F</v>
          </cell>
          <cell r="AH739" t="str">
            <v>T159</v>
          </cell>
          <cell r="AI739">
            <v>500</v>
          </cell>
          <cell r="AJ739" t="str">
            <v>Elog F</v>
          </cell>
          <cell r="AK739"/>
          <cell r="AL739"/>
          <cell r="AM739"/>
          <cell r="AN739" t="str">
            <v>T159</v>
          </cell>
          <cell r="AO739">
            <v>0</v>
          </cell>
          <cell r="AP739">
            <v>1</v>
          </cell>
          <cell r="AQ739">
            <v>4</v>
          </cell>
          <cell r="AR739">
            <v>18</v>
          </cell>
          <cell r="AS739">
            <v>0</v>
          </cell>
          <cell r="AT739">
            <v>28</v>
          </cell>
          <cell r="AU739">
            <v>0</v>
          </cell>
          <cell r="AV739">
            <v>500</v>
          </cell>
          <cell r="AW739">
            <v>0.3</v>
          </cell>
          <cell r="AX739">
            <v>0.2</v>
          </cell>
          <cell r="AY739">
            <v>0.15</v>
          </cell>
          <cell r="AZ739" t="str">
            <v>YES</v>
          </cell>
          <cell r="BA739">
            <v>20</v>
          </cell>
          <cell r="BB739">
            <v>5</v>
          </cell>
          <cell r="BC739">
            <v>2</v>
          </cell>
          <cell r="BD739">
            <v>3</v>
          </cell>
          <cell r="BE739">
            <v>2.5</v>
          </cell>
        </row>
        <row r="740">
          <cell r="A740" t="str">
            <v>463488490800033665</v>
          </cell>
          <cell r="B740">
            <v>463488490</v>
          </cell>
          <cell r="C740" t="str">
            <v>SEPARADOR D'AGUA</v>
          </cell>
          <cell r="D740" t="str">
            <v>FIRE/GSE</v>
          </cell>
          <cell r="E740">
            <v>2</v>
          </cell>
          <cell r="F740" t="str">
            <v>NO</v>
          </cell>
          <cell r="G740">
            <v>2.8000000000000001E-2</v>
          </cell>
          <cell r="H740" t="str">
            <v>Part Dump</v>
          </cell>
          <cell r="I740" t="str">
            <v>Galpão 9</v>
          </cell>
          <cell r="J740">
            <v>0</v>
          </cell>
          <cell r="K740" t="str">
            <v>ATIVO</v>
          </cell>
          <cell r="L740"/>
          <cell r="M740" t="str">
            <v>Capital Circulante</v>
          </cell>
          <cell r="N740" t="str">
            <v>Sourcing</v>
          </cell>
          <cell r="O740">
            <v>35657</v>
          </cell>
          <cell r="P740">
            <v>800033665</v>
          </cell>
          <cell r="Q740" t="str">
            <v>REFAL</v>
          </cell>
          <cell r="R740" t="str">
            <v>Jundiai</v>
          </cell>
          <cell r="S740" t="str">
            <v>SP</v>
          </cell>
          <cell r="T740" t="str">
            <v>Brasil</v>
          </cell>
          <cell r="U740">
            <v>1</v>
          </cell>
          <cell r="V740" t="str">
            <v>REFAL-Jundiai--SP-FCA-FIRE/GSE</v>
          </cell>
          <cell r="W740" t="str">
            <v>SP</v>
          </cell>
          <cell r="X740" t="str">
            <v>Brazil</v>
          </cell>
          <cell r="Y740" t="str">
            <v>Supplier from GEMAP</v>
          </cell>
          <cell r="Z740" t="str">
            <v>World Sourced Parts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AF740" t="str">
            <v/>
          </cell>
          <cell r="AG740" t="str">
            <v>Elog F</v>
          </cell>
          <cell r="AH740" t="str">
            <v>T159</v>
          </cell>
          <cell r="AI740">
            <v>500</v>
          </cell>
          <cell r="AJ740" t="str">
            <v>Elog F</v>
          </cell>
          <cell r="AK740"/>
          <cell r="AL740"/>
          <cell r="AM740"/>
          <cell r="AN740" t="str">
            <v>T159</v>
          </cell>
          <cell r="AO740">
            <v>0</v>
          </cell>
          <cell r="AP740">
            <v>1</v>
          </cell>
          <cell r="AQ740">
            <v>4</v>
          </cell>
          <cell r="AR740">
            <v>18</v>
          </cell>
          <cell r="AS740">
            <v>0</v>
          </cell>
          <cell r="AT740">
            <v>28</v>
          </cell>
          <cell r="AU740">
            <v>0</v>
          </cell>
          <cell r="AV740">
            <v>500</v>
          </cell>
          <cell r="AW740">
            <v>0.3</v>
          </cell>
          <cell r="AX740">
            <v>0.2</v>
          </cell>
          <cell r="AY740">
            <v>0.15</v>
          </cell>
          <cell r="AZ740" t="str">
            <v>YES</v>
          </cell>
          <cell r="BA740">
            <v>20</v>
          </cell>
          <cell r="BB740">
            <v>5</v>
          </cell>
          <cell r="BC740">
            <v>2</v>
          </cell>
          <cell r="BD740">
            <v>3</v>
          </cell>
          <cell r="BE740">
            <v>2.5</v>
          </cell>
        </row>
        <row r="741">
          <cell r="A741" t="str">
            <v>552677430800033665</v>
          </cell>
          <cell r="B741">
            <v>552677430</v>
          </cell>
          <cell r="C741" t="str">
            <v>SEPARADOR D'AGUA</v>
          </cell>
          <cell r="D741" t="str">
            <v>FIRE/GSE</v>
          </cell>
          <cell r="E741">
            <v>1</v>
          </cell>
          <cell r="F741" t="str">
            <v>NO</v>
          </cell>
          <cell r="G741">
            <v>3.0000000000000001E-3</v>
          </cell>
          <cell r="H741" t="str">
            <v>Part Dump</v>
          </cell>
          <cell r="I741" t="str">
            <v>Galpão 9</v>
          </cell>
          <cell r="J741">
            <v>0</v>
          </cell>
          <cell r="K741" t="str">
            <v>ATIVO</v>
          </cell>
          <cell r="L741"/>
          <cell r="M741" t="str">
            <v>Capital Circulante</v>
          </cell>
          <cell r="N741" t="str">
            <v>Sourcing</v>
          </cell>
          <cell r="O741">
            <v>35657</v>
          </cell>
          <cell r="P741">
            <v>800033665</v>
          </cell>
          <cell r="Q741" t="str">
            <v>REFAL</v>
          </cell>
          <cell r="R741" t="str">
            <v>Jundiai</v>
          </cell>
          <cell r="S741" t="str">
            <v>SP</v>
          </cell>
          <cell r="T741" t="str">
            <v>Brasil</v>
          </cell>
          <cell r="U741">
            <v>1</v>
          </cell>
          <cell r="V741" t="str">
            <v>REFAL-Jundiai--SP-FCA-FIRE/GSE</v>
          </cell>
          <cell r="W741" t="str">
            <v>SP</v>
          </cell>
          <cell r="X741" t="str">
            <v>Brazil</v>
          </cell>
          <cell r="Y741" t="str">
            <v>Supplier from GEMAP</v>
          </cell>
          <cell r="Z741" t="str">
            <v>World Sourced Parts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 t="str">
            <v/>
          </cell>
          <cell r="AG741" t="str">
            <v>Elog F</v>
          </cell>
          <cell r="AH741" t="str">
            <v>T159</v>
          </cell>
          <cell r="AI741">
            <v>500</v>
          </cell>
          <cell r="AJ741" t="str">
            <v>Elog F</v>
          </cell>
          <cell r="AK741"/>
          <cell r="AL741"/>
          <cell r="AM741"/>
          <cell r="AN741" t="str">
            <v>T159</v>
          </cell>
          <cell r="AO741">
            <v>0</v>
          </cell>
          <cell r="AP741">
            <v>1</v>
          </cell>
          <cell r="AQ741">
            <v>4</v>
          </cell>
          <cell r="AR741">
            <v>18</v>
          </cell>
          <cell r="AS741">
            <v>0</v>
          </cell>
          <cell r="AT741">
            <v>28</v>
          </cell>
          <cell r="AU741">
            <v>0</v>
          </cell>
          <cell r="AV741">
            <v>500</v>
          </cell>
          <cell r="AW741">
            <v>0.3</v>
          </cell>
          <cell r="AX741">
            <v>0.2</v>
          </cell>
          <cell r="AY741">
            <v>0.15</v>
          </cell>
          <cell r="AZ741" t="str">
            <v>YES</v>
          </cell>
          <cell r="BA741">
            <v>20</v>
          </cell>
          <cell r="BB741">
            <v>5</v>
          </cell>
          <cell r="BC741">
            <v>2</v>
          </cell>
          <cell r="BD741">
            <v>3</v>
          </cell>
          <cell r="BE741">
            <v>2.5</v>
          </cell>
        </row>
        <row r="742">
          <cell r="A742" t="str">
            <v>500515600800006580</v>
          </cell>
          <cell r="B742">
            <v>500515600</v>
          </cell>
          <cell r="C742" t="str">
            <v>SIGILANTE</v>
          </cell>
          <cell r="D742" t="str">
            <v>FIRE/GSE</v>
          </cell>
          <cell r="E742">
            <v>2</v>
          </cell>
          <cell r="F742" t="str">
            <v>NO</v>
          </cell>
          <cell r="G742">
            <v>1E-4</v>
          </cell>
          <cell r="H742" t="str">
            <v>Part Dump</v>
          </cell>
          <cell r="I742" t="str">
            <v>Galpão 9</v>
          </cell>
          <cell r="J742">
            <v>0</v>
          </cell>
          <cell r="K742" t="str">
            <v>ATIVO</v>
          </cell>
          <cell r="L742"/>
          <cell r="M742" t="str">
            <v>Capital Circulante</v>
          </cell>
          <cell r="N742" t="str">
            <v>Special</v>
          </cell>
          <cell r="O742">
            <v>74594</v>
          </cell>
          <cell r="P742">
            <v>800006580</v>
          </cell>
          <cell r="Q742" t="str">
            <v>THREE BOND</v>
          </cell>
          <cell r="R742" t="str">
            <v>Diadema</v>
          </cell>
          <cell r="S742" t="str">
            <v>SP</v>
          </cell>
          <cell r="T742" t="str">
            <v>Brasil</v>
          </cell>
          <cell r="U742">
            <v>1</v>
          </cell>
          <cell r="V742" t="str">
            <v>THREE BOND-OUT-Special-DDP-FIRE/GSE</v>
          </cell>
          <cell r="W742" t="str">
            <v>OUT</v>
          </cell>
          <cell r="X742" t="str">
            <v>OUT</v>
          </cell>
          <cell r="Y742" t="str">
            <v>Supplier from GEMAP</v>
          </cell>
          <cell r="Z742" t="str">
            <v>Special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0</v>
          </cell>
          <cell r="AF742" t="str">
            <v/>
          </cell>
          <cell r="AG742" t="str">
            <v>Elog F</v>
          </cell>
          <cell r="AH742" t="str">
            <v>T313</v>
          </cell>
          <cell r="AI742">
            <v>12</v>
          </cell>
          <cell r="AJ742" t="str">
            <v>Elog F</v>
          </cell>
          <cell r="AK742"/>
          <cell r="AL742"/>
          <cell r="AM742"/>
          <cell r="AN742" t="str">
            <v>T313</v>
          </cell>
          <cell r="AO742">
            <v>0</v>
          </cell>
          <cell r="AP742">
            <v>1</v>
          </cell>
          <cell r="AQ742">
            <v>4</v>
          </cell>
          <cell r="AR742">
            <v>0</v>
          </cell>
          <cell r="AS742" t="b">
            <v>0</v>
          </cell>
          <cell r="AT742">
            <v>0</v>
          </cell>
          <cell r="AU742" t="b">
            <v>0</v>
          </cell>
          <cell r="AV742">
            <v>12</v>
          </cell>
          <cell r="AW742">
            <v>0.4</v>
          </cell>
          <cell r="AX742">
            <v>0.3</v>
          </cell>
          <cell r="AY742">
            <v>0.15</v>
          </cell>
          <cell r="AZ742" t="str">
            <v>YES</v>
          </cell>
          <cell r="BA742">
            <v>10</v>
          </cell>
          <cell r="BB742">
            <v>4</v>
          </cell>
          <cell r="BC742">
            <v>2</v>
          </cell>
          <cell r="BD742">
            <v>3</v>
          </cell>
          <cell r="BE742">
            <v>3.5</v>
          </cell>
        </row>
        <row r="743">
          <cell r="A743" t="str">
            <v>500515602800006580</v>
          </cell>
          <cell r="B743">
            <v>500515602</v>
          </cell>
          <cell r="C743" t="str">
            <v>SIGILANTE (CARTUCHO)</v>
          </cell>
          <cell r="D743" t="str">
            <v>FIRE/GSE</v>
          </cell>
          <cell r="E743">
            <v>6.0000000000000001E-3</v>
          </cell>
          <cell r="F743" t="str">
            <v>NO</v>
          </cell>
          <cell r="G743">
            <v>1E-4</v>
          </cell>
          <cell r="H743" t="str">
            <v>Part Dump</v>
          </cell>
          <cell r="I743" t="str">
            <v>Galpão 9</v>
          </cell>
          <cell r="J743">
            <v>0</v>
          </cell>
          <cell r="K743" t="str">
            <v>ATIVO</v>
          </cell>
          <cell r="L743"/>
          <cell r="M743" t="str">
            <v>Capital Circulante</v>
          </cell>
          <cell r="N743" t="str">
            <v>Special</v>
          </cell>
          <cell r="O743">
            <v>74594</v>
          </cell>
          <cell r="P743">
            <v>800006580</v>
          </cell>
          <cell r="Q743" t="str">
            <v>THREE BOND</v>
          </cell>
          <cell r="R743" t="str">
            <v>Diadema</v>
          </cell>
          <cell r="S743" t="str">
            <v>SP</v>
          </cell>
          <cell r="T743" t="str">
            <v>Brasil</v>
          </cell>
          <cell r="U743">
            <v>1</v>
          </cell>
          <cell r="V743" t="str">
            <v>THREE BOND-OUT-Special-DDP-FIRE/GSE</v>
          </cell>
          <cell r="W743" t="str">
            <v>OUT</v>
          </cell>
          <cell r="X743" t="str">
            <v>OUT</v>
          </cell>
          <cell r="Y743" t="str">
            <v>Supplier from GEMAP</v>
          </cell>
          <cell r="Z743" t="str">
            <v>Special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 t="str">
            <v/>
          </cell>
          <cell r="AG743" t="str">
            <v>Elog F</v>
          </cell>
          <cell r="AH743" t="str">
            <v>T313</v>
          </cell>
          <cell r="AI743">
            <v>12</v>
          </cell>
          <cell r="AJ743" t="str">
            <v>Elog F</v>
          </cell>
          <cell r="AK743"/>
          <cell r="AL743"/>
          <cell r="AM743"/>
          <cell r="AN743" t="str">
            <v>T313</v>
          </cell>
          <cell r="AO743">
            <v>0</v>
          </cell>
          <cell r="AP743">
            <v>1</v>
          </cell>
          <cell r="AQ743">
            <v>4</v>
          </cell>
          <cell r="AR743">
            <v>0</v>
          </cell>
          <cell r="AS743" t="b">
            <v>0</v>
          </cell>
          <cell r="AT743">
            <v>0</v>
          </cell>
          <cell r="AU743" t="b">
            <v>0</v>
          </cell>
          <cell r="AV743">
            <v>12</v>
          </cell>
          <cell r="AW743">
            <v>0.4</v>
          </cell>
          <cell r="AX743">
            <v>0.3</v>
          </cell>
          <cell r="AY743">
            <v>0.15</v>
          </cell>
          <cell r="AZ743" t="str">
            <v>YES</v>
          </cell>
          <cell r="BA743">
            <v>10</v>
          </cell>
          <cell r="BB743">
            <v>4</v>
          </cell>
          <cell r="BC743">
            <v>2</v>
          </cell>
          <cell r="BD743">
            <v>3</v>
          </cell>
          <cell r="BE743">
            <v>3.5</v>
          </cell>
        </row>
        <row r="744">
          <cell r="A744" t="str">
            <v>463457620800034219</v>
          </cell>
          <cell r="B744">
            <v>463457620</v>
          </cell>
          <cell r="C744" t="str">
            <v>SIGILANTE 519</v>
          </cell>
          <cell r="D744" t="str">
            <v>MECA</v>
          </cell>
          <cell r="E744">
            <v>1.7000000000000001E-2</v>
          </cell>
          <cell r="F744" t="str">
            <v>NO</v>
          </cell>
          <cell r="G744">
            <v>1E-4</v>
          </cell>
          <cell r="H744" t="str">
            <v>Part Dump</v>
          </cell>
          <cell r="I744" t="str">
            <v>Galpão 9</v>
          </cell>
          <cell r="J744">
            <v>0</v>
          </cell>
          <cell r="K744" t="str">
            <v>ATIVO</v>
          </cell>
          <cell r="L744"/>
          <cell r="M744" t="str">
            <v>Capital Circulante</v>
          </cell>
          <cell r="N744" t="str">
            <v>Special</v>
          </cell>
          <cell r="O744">
            <v>36014</v>
          </cell>
          <cell r="P744">
            <v>800034219</v>
          </cell>
          <cell r="Q744" t="str">
            <v>HENKEL</v>
          </cell>
          <cell r="R744" t="str">
            <v>Jundiai</v>
          </cell>
          <cell r="S744" t="str">
            <v>SP</v>
          </cell>
          <cell r="T744" t="str">
            <v>Brasil</v>
          </cell>
          <cell r="U744">
            <v>1</v>
          </cell>
          <cell r="V744" t="str">
            <v>HENKEL-OUT-Special-DDP-MECA</v>
          </cell>
          <cell r="W744" t="str">
            <v>OUT</v>
          </cell>
          <cell r="X744" t="str">
            <v>OUT</v>
          </cell>
          <cell r="Y744" t="str">
            <v>Supplier from GEMAP</v>
          </cell>
          <cell r="Z744" t="str">
            <v>Special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 t="str">
            <v/>
          </cell>
          <cell r="AG744">
            <v>0</v>
          </cell>
          <cell r="AH744"/>
          <cell r="AI744"/>
          <cell r="AJ744"/>
          <cell r="AK744"/>
          <cell r="AL744"/>
          <cell r="AM744"/>
          <cell r="AN744">
            <v>0</v>
          </cell>
          <cell r="AO744">
            <v>0</v>
          </cell>
          <cell r="AP744">
            <v>1</v>
          </cell>
          <cell r="AQ744">
            <v>4</v>
          </cell>
          <cell r="AR744">
            <v>0</v>
          </cell>
          <cell r="AS744" t="b">
            <v>0</v>
          </cell>
          <cell r="AT744">
            <v>0</v>
          </cell>
          <cell r="AU744" t="b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 t="str">
            <v>NO</v>
          </cell>
          <cell r="BA744" t="str">
            <v/>
          </cell>
          <cell r="BB744" t="str">
            <v/>
          </cell>
          <cell r="BC744">
            <v>0</v>
          </cell>
          <cell r="BD744">
            <v>0</v>
          </cell>
          <cell r="BE744">
            <v>0</v>
          </cell>
        </row>
        <row r="745">
          <cell r="A745" t="str">
            <v>639998850800034219</v>
          </cell>
          <cell r="B745">
            <v>639998850</v>
          </cell>
          <cell r="C745" t="str">
            <v>SIGILANTE F2000</v>
          </cell>
          <cell r="D745" t="str">
            <v>FIRE/GSE</v>
          </cell>
          <cell r="E745">
            <v>3.0000000000000001E-3</v>
          </cell>
          <cell r="F745" t="str">
            <v>NO</v>
          </cell>
          <cell r="G745">
            <v>1E-4</v>
          </cell>
          <cell r="H745" t="str">
            <v>Part Dump</v>
          </cell>
          <cell r="I745" t="str">
            <v>Galpão 8</v>
          </cell>
          <cell r="J745">
            <v>0</v>
          </cell>
          <cell r="K745" t="str">
            <v>ATIVO</v>
          </cell>
          <cell r="L745"/>
          <cell r="M745" t="str">
            <v>Capital Circulante</v>
          </cell>
          <cell r="N745" t="str">
            <v>Special</v>
          </cell>
          <cell r="O745">
            <v>36014</v>
          </cell>
          <cell r="P745">
            <v>800034219</v>
          </cell>
          <cell r="Q745" t="str">
            <v>HENKEL</v>
          </cell>
          <cell r="R745" t="str">
            <v>Jundiai</v>
          </cell>
          <cell r="S745" t="str">
            <v>SP</v>
          </cell>
          <cell r="T745" t="str">
            <v>Brasil</v>
          </cell>
          <cell r="U745">
            <v>1</v>
          </cell>
          <cell r="V745" t="str">
            <v>HENKEL-OUT-Special-DDP-FIRE/GSE</v>
          </cell>
          <cell r="W745" t="str">
            <v>OUT</v>
          </cell>
          <cell r="X745" t="str">
            <v>OUT</v>
          </cell>
          <cell r="Y745" t="str">
            <v>Supplier from GEMAP</v>
          </cell>
          <cell r="Z745" t="str">
            <v>Special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 t="str">
            <v/>
          </cell>
          <cell r="AG745">
            <v>0</v>
          </cell>
          <cell r="AH745"/>
          <cell r="AI745"/>
          <cell r="AJ745"/>
          <cell r="AK745"/>
          <cell r="AL745"/>
          <cell r="AM745"/>
          <cell r="AN745">
            <v>0</v>
          </cell>
          <cell r="AO745">
            <v>0</v>
          </cell>
          <cell r="AP745">
            <v>1</v>
          </cell>
          <cell r="AQ745">
            <v>4</v>
          </cell>
          <cell r="AR745">
            <v>0</v>
          </cell>
          <cell r="AS745" t="b">
            <v>0</v>
          </cell>
          <cell r="AT745">
            <v>0</v>
          </cell>
          <cell r="AU745" t="b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 t="str">
            <v>NO</v>
          </cell>
          <cell r="BA745" t="str">
            <v/>
          </cell>
          <cell r="BB745" t="str">
            <v/>
          </cell>
          <cell r="BC745">
            <v>0</v>
          </cell>
          <cell r="BD745">
            <v>0</v>
          </cell>
          <cell r="BE745">
            <v>0</v>
          </cell>
        </row>
        <row r="746">
          <cell r="A746" t="str">
            <v>976506100800034219</v>
          </cell>
          <cell r="B746">
            <v>976506100</v>
          </cell>
          <cell r="C746" t="str">
            <v>SIGILANTE LOCTITE 5900(CARTUCH</v>
          </cell>
          <cell r="D746" t="str">
            <v>FIRE/GSE</v>
          </cell>
          <cell r="E746">
            <v>2.5999999999999999E-2</v>
          </cell>
          <cell r="F746" t="str">
            <v>NO</v>
          </cell>
          <cell r="G746">
            <v>1E-4</v>
          </cell>
          <cell r="H746" t="str">
            <v>Part Dump</v>
          </cell>
          <cell r="I746" t="str">
            <v>Galpão 9</v>
          </cell>
          <cell r="J746">
            <v>0</v>
          </cell>
          <cell r="K746" t="str">
            <v>ATIVO</v>
          </cell>
          <cell r="L746"/>
          <cell r="M746" t="str">
            <v>Capital Circulante</v>
          </cell>
          <cell r="N746" t="str">
            <v>Special</v>
          </cell>
          <cell r="O746">
            <v>36014</v>
          </cell>
          <cell r="P746">
            <v>800034219</v>
          </cell>
          <cell r="Q746" t="str">
            <v>HENKEL</v>
          </cell>
          <cell r="R746" t="str">
            <v>Jundiai</v>
          </cell>
          <cell r="S746" t="str">
            <v>SP</v>
          </cell>
          <cell r="T746" t="str">
            <v>Brasil</v>
          </cell>
          <cell r="U746">
            <v>1</v>
          </cell>
          <cell r="V746" t="str">
            <v>HENKEL-OUT-Special-DDP-FIRE/GSE</v>
          </cell>
          <cell r="W746" t="str">
            <v>OUT</v>
          </cell>
          <cell r="X746" t="str">
            <v>OUT</v>
          </cell>
          <cell r="Y746" t="str">
            <v>Supplier from GEMAP</v>
          </cell>
          <cell r="Z746" t="str">
            <v>Special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  <cell r="AF746" t="str">
            <v/>
          </cell>
          <cell r="AG746">
            <v>0</v>
          </cell>
          <cell r="AH746"/>
          <cell r="AI746"/>
          <cell r="AJ746"/>
          <cell r="AK746"/>
          <cell r="AL746"/>
          <cell r="AM746"/>
          <cell r="AN746">
            <v>0</v>
          </cell>
          <cell r="AO746">
            <v>0</v>
          </cell>
          <cell r="AP746">
            <v>1</v>
          </cell>
          <cell r="AQ746">
            <v>4</v>
          </cell>
          <cell r="AR746">
            <v>0</v>
          </cell>
          <cell r="AS746" t="b">
            <v>0</v>
          </cell>
          <cell r="AT746">
            <v>0</v>
          </cell>
          <cell r="AU746" t="b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 t="str">
            <v>NO</v>
          </cell>
          <cell r="BA746" t="str">
            <v/>
          </cell>
          <cell r="BB746" t="str">
            <v/>
          </cell>
          <cell r="BC746">
            <v>0</v>
          </cell>
          <cell r="BD746">
            <v>0</v>
          </cell>
          <cell r="BE746">
            <v>0</v>
          </cell>
        </row>
        <row r="747">
          <cell r="A747" t="str">
            <v>639347290800034219</v>
          </cell>
          <cell r="B747">
            <v>639347290</v>
          </cell>
          <cell r="C747" t="str">
            <v>SIGILANTE LOCTITE 620 (CARTUCH</v>
          </cell>
          <cell r="D747" t="str">
            <v>FIRE/GSE</v>
          </cell>
          <cell r="E747">
            <v>0.03</v>
          </cell>
          <cell r="F747" t="str">
            <v>NO</v>
          </cell>
          <cell r="G747">
            <v>1E-4</v>
          </cell>
          <cell r="H747" t="str">
            <v>Part Dump</v>
          </cell>
          <cell r="I747" t="str">
            <v>Galpão 9</v>
          </cell>
          <cell r="J747">
            <v>0</v>
          </cell>
          <cell r="K747" t="str">
            <v>ATIVO</v>
          </cell>
          <cell r="L747"/>
          <cell r="M747" t="str">
            <v>Capital Circulante</v>
          </cell>
          <cell r="N747" t="str">
            <v>Special</v>
          </cell>
          <cell r="O747">
            <v>36014</v>
          </cell>
          <cell r="P747">
            <v>800034219</v>
          </cell>
          <cell r="Q747" t="str">
            <v>HENKEL</v>
          </cell>
          <cell r="R747" t="str">
            <v>Jundiai</v>
          </cell>
          <cell r="S747" t="str">
            <v>SP</v>
          </cell>
          <cell r="T747" t="str">
            <v>Brasil</v>
          </cell>
          <cell r="U747">
            <v>1</v>
          </cell>
          <cell r="V747" t="str">
            <v>HENKEL-OUT-Special-DDP-FIRE/GSE</v>
          </cell>
          <cell r="W747" t="str">
            <v>OUT</v>
          </cell>
          <cell r="X747" t="str">
            <v>OUT</v>
          </cell>
          <cell r="Y747" t="str">
            <v>Supplier from GEMAP</v>
          </cell>
          <cell r="Z747" t="str">
            <v>Special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  <cell r="AF747" t="str">
            <v/>
          </cell>
          <cell r="AG747">
            <v>0</v>
          </cell>
          <cell r="AH747"/>
          <cell r="AI747"/>
          <cell r="AJ747"/>
          <cell r="AK747"/>
          <cell r="AL747"/>
          <cell r="AM747"/>
          <cell r="AN747">
            <v>0</v>
          </cell>
          <cell r="AO747">
            <v>0</v>
          </cell>
          <cell r="AP747">
            <v>1</v>
          </cell>
          <cell r="AQ747">
            <v>4</v>
          </cell>
          <cell r="AR747">
            <v>0</v>
          </cell>
          <cell r="AS747" t="b">
            <v>0</v>
          </cell>
          <cell r="AT747">
            <v>0</v>
          </cell>
          <cell r="AU747" t="b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 t="str">
            <v>NO</v>
          </cell>
          <cell r="BA747" t="str">
            <v/>
          </cell>
          <cell r="BB747" t="str">
            <v/>
          </cell>
          <cell r="BC747">
            <v>0</v>
          </cell>
          <cell r="BD747">
            <v>0</v>
          </cell>
          <cell r="BE747">
            <v>0</v>
          </cell>
        </row>
        <row r="748">
          <cell r="A748" t="str">
            <v>674151000800034219</v>
          </cell>
          <cell r="B748">
            <v>674151000</v>
          </cell>
          <cell r="C748" t="str">
            <v>SIGILANTE SILICONE-LOCTITE 590</v>
          </cell>
          <cell r="D748" t="str">
            <v>FIRE/GSE</v>
          </cell>
          <cell r="E748">
            <v>4.1000000000000002E-2</v>
          </cell>
          <cell r="F748" t="str">
            <v>NO</v>
          </cell>
          <cell r="G748">
            <v>1E-4</v>
          </cell>
          <cell r="H748" t="str">
            <v>Part Dump</v>
          </cell>
          <cell r="I748" t="str">
            <v>Galpão 4</v>
          </cell>
          <cell r="J748">
            <v>0</v>
          </cell>
          <cell r="K748" t="str">
            <v>ATIVO</v>
          </cell>
          <cell r="L748"/>
          <cell r="M748" t="str">
            <v>Capital Circulante</v>
          </cell>
          <cell r="N748" t="str">
            <v>Special</v>
          </cell>
          <cell r="O748">
            <v>36014</v>
          </cell>
          <cell r="P748">
            <v>800034219</v>
          </cell>
          <cell r="Q748" t="str">
            <v>HENKEL</v>
          </cell>
          <cell r="R748" t="str">
            <v>Jundiai</v>
          </cell>
          <cell r="S748" t="str">
            <v>SP</v>
          </cell>
          <cell r="T748" t="str">
            <v>Brasil</v>
          </cell>
          <cell r="U748">
            <v>1</v>
          </cell>
          <cell r="V748" t="str">
            <v>HENKEL-OUT-Special-DDP-FIRE/GSE</v>
          </cell>
          <cell r="W748" t="str">
            <v>OUT</v>
          </cell>
          <cell r="X748" t="str">
            <v>OUT</v>
          </cell>
          <cell r="Y748" t="str">
            <v>Supplier from GEMAP</v>
          </cell>
          <cell r="Z748" t="str">
            <v>Special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 t="str">
            <v/>
          </cell>
          <cell r="AG748">
            <v>0</v>
          </cell>
          <cell r="AH748"/>
          <cell r="AI748"/>
          <cell r="AJ748"/>
          <cell r="AK748"/>
          <cell r="AL748"/>
          <cell r="AM748"/>
          <cell r="AN748">
            <v>0</v>
          </cell>
          <cell r="AO748">
            <v>0</v>
          </cell>
          <cell r="AP748">
            <v>1</v>
          </cell>
          <cell r="AQ748">
            <v>4</v>
          </cell>
          <cell r="AR748">
            <v>0</v>
          </cell>
          <cell r="AS748" t="b">
            <v>0</v>
          </cell>
          <cell r="AT748">
            <v>0</v>
          </cell>
          <cell r="AU748" t="b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 t="str">
            <v>NO</v>
          </cell>
          <cell r="BA748" t="str">
            <v/>
          </cell>
          <cell r="BB748" t="str">
            <v/>
          </cell>
          <cell r="BC748">
            <v>0</v>
          </cell>
          <cell r="BD748">
            <v>0</v>
          </cell>
          <cell r="BE748">
            <v>0</v>
          </cell>
        </row>
        <row r="749">
          <cell r="A749" t="str">
            <v>463388010800000063</v>
          </cell>
          <cell r="B749">
            <v>463388010</v>
          </cell>
          <cell r="C749" t="str">
            <v>SISTEMA DE INJECAO DE COMBUSTI</v>
          </cell>
          <cell r="D749" t="str">
            <v>FIRE/GSE</v>
          </cell>
          <cell r="E749">
            <v>1</v>
          </cell>
          <cell r="F749" t="str">
            <v>NO</v>
          </cell>
          <cell r="G749">
            <v>1.05</v>
          </cell>
          <cell r="H749" t="str">
            <v>Part Dump</v>
          </cell>
          <cell r="I749" t="str">
            <v>Galpão 9</v>
          </cell>
          <cell r="J749">
            <v>0</v>
          </cell>
          <cell r="K749" t="str">
            <v>ATIVO</v>
          </cell>
          <cell r="L749"/>
          <cell r="M749" t="str">
            <v>Capital Circulante</v>
          </cell>
          <cell r="N749" t="str">
            <v>Sourcing</v>
          </cell>
          <cell r="O749">
            <v>1251</v>
          </cell>
          <cell r="P749">
            <v>800000063</v>
          </cell>
          <cell r="Q749" t="str">
            <v>FIAT AUTO SPA</v>
          </cell>
          <cell r="R749" t="str">
            <v>Torino</v>
          </cell>
          <cell r="S749" t="str">
            <v>TO</v>
          </cell>
          <cell r="T749" t="str">
            <v>Italia</v>
          </cell>
          <cell r="U749">
            <v>1</v>
          </cell>
          <cell r="V749" t="str">
            <v>FIAT AUTO SPA-OUT-Italia-OUT-FIRE/GSE</v>
          </cell>
          <cell r="W749" t="str">
            <v>OUT</v>
          </cell>
          <cell r="X749" t="str">
            <v>Outside of Brazil</v>
          </cell>
          <cell r="Y749" t="str">
            <v>Supplier from GEMAP</v>
          </cell>
          <cell r="Z749" t="str">
            <v>World Sourced Parts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AF749" t="str">
            <v/>
          </cell>
          <cell r="AG749">
            <v>0</v>
          </cell>
          <cell r="AH749"/>
          <cell r="AI749"/>
          <cell r="AJ749"/>
          <cell r="AK749"/>
          <cell r="AL749"/>
          <cell r="AM749"/>
          <cell r="AN749">
            <v>0</v>
          </cell>
          <cell r="AO749">
            <v>0</v>
          </cell>
          <cell r="AP749">
            <v>1</v>
          </cell>
          <cell r="AQ749">
            <v>4</v>
          </cell>
          <cell r="AR749">
            <v>0</v>
          </cell>
          <cell r="AS749" t="b">
            <v>0</v>
          </cell>
          <cell r="AT749">
            <v>0</v>
          </cell>
          <cell r="AU749" t="b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 t="str">
            <v>NO</v>
          </cell>
          <cell r="BA749" t="str">
            <v/>
          </cell>
          <cell r="BB749" t="str">
            <v/>
          </cell>
          <cell r="BC749">
            <v>0</v>
          </cell>
          <cell r="BD749">
            <v>0</v>
          </cell>
          <cell r="BE749">
            <v>0</v>
          </cell>
        </row>
        <row r="750">
          <cell r="A750" t="str">
            <v>463388020800000063</v>
          </cell>
          <cell r="B750">
            <v>463388020</v>
          </cell>
          <cell r="C750" t="str">
            <v>SISTEMA DE INJECAO DE COMBUSTI</v>
          </cell>
          <cell r="D750" t="str">
            <v>FIRE/GSE</v>
          </cell>
          <cell r="E750">
            <v>1</v>
          </cell>
          <cell r="F750" t="str">
            <v>NO</v>
          </cell>
          <cell r="G750">
            <v>1.43</v>
          </cell>
          <cell r="H750" t="str">
            <v>Eper</v>
          </cell>
          <cell r="I750" t="str">
            <v>Galpão 9</v>
          </cell>
          <cell r="J750">
            <v>0</v>
          </cell>
          <cell r="K750" t="str">
            <v>ATIVO</v>
          </cell>
          <cell r="L750"/>
          <cell r="M750" t="str">
            <v>Capital Circulante</v>
          </cell>
          <cell r="N750" t="str">
            <v>Sourcing</v>
          </cell>
          <cell r="O750">
            <v>1251</v>
          </cell>
          <cell r="P750">
            <v>800000063</v>
          </cell>
          <cell r="Q750" t="str">
            <v>FIAT AUTO SPA</v>
          </cell>
          <cell r="R750" t="str">
            <v>Torino</v>
          </cell>
          <cell r="S750" t="str">
            <v>TO</v>
          </cell>
          <cell r="T750" t="str">
            <v>Italia</v>
          </cell>
          <cell r="U750">
            <v>1</v>
          </cell>
          <cell r="V750" t="str">
            <v>FIAT AUTO SPA-OUT-Italia-OUT-FIRE/GSE</v>
          </cell>
          <cell r="W750" t="str">
            <v>OUT</v>
          </cell>
          <cell r="X750" t="str">
            <v>Outside of Brazil</v>
          </cell>
          <cell r="Y750" t="str">
            <v>Supplier from GEMAP</v>
          </cell>
          <cell r="Z750" t="str">
            <v>World Sourced Parts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0</v>
          </cell>
          <cell r="AF750" t="str">
            <v/>
          </cell>
          <cell r="AG750">
            <v>0</v>
          </cell>
          <cell r="AH750"/>
          <cell r="AI750"/>
          <cell r="AJ750"/>
          <cell r="AK750"/>
          <cell r="AL750"/>
          <cell r="AM750"/>
          <cell r="AN750">
            <v>0</v>
          </cell>
          <cell r="AO750">
            <v>0</v>
          </cell>
          <cell r="AP750">
            <v>1</v>
          </cell>
          <cell r="AQ750">
            <v>4</v>
          </cell>
          <cell r="AR750">
            <v>0</v>
          </cell>
          <cell r="AS750" t="b">
            <v>0</v>
          </cell>
          <cell r="AT750">
            <v>0</v>
          </cell>
          <cell r="AU750" t="b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 t="str">
            <v>NO</v>
          </cell>
          <cell r="BA750" t="str">
            <v/>
          </cell>
          <cell r="BB750" t="str">
            <v/>
          </cell>
          <cell r="BC750">
            <v>0</v>
          </cell>
          <cell r="BD750">
            <v>0</v>
          </cell>
          <cell r="BE750">
            <v>0</v>
          </cell>
        </row>
        <row r="751">
          <cell r="A751" t="str">
            <v>463479570800000063</v>
          </cell>
          <cell r="B751">
            <v>463479570</v>
          </cell>
          <cell r="C751" t="str">
            <v>SISTEMA DE INJECAO DE COMBUSTI</v>
          </cell>
          <cell r="D751" t="str">
            <v>FIRE/GSE</v>
          </cell>
          <cell r="E751">
            <v>1</v>
          </cell>
          <cell r="F751" t="str">
            <v>YES</v>
          </cell>
          <cell r="G751">
            <v>1.05</v>
          </cell>
          <cell r="H751" t="str">
            <v>RTM</v>
          </cell>
          <cell r="I751" t="str">
            <v>Galpão 9</v>
          </cell>
          <cell r="J751">
            <v>0</v>
          </cell>
          <cell r="K751" t="str">
            <v>INATIVO</v>
          </cell>
          <cell r="L751"/>
          <cell r="M751" t="str">
            <v>Capital Circulante</v>
          </cell>
          <cell r="N751" t="str">
            <v>INATIVO</v>
          </cell>
          <cell r="O751">
            <v>1251</v>
          </cell>
          <cell r="P751">
            <v>800000063</v>
          </cell>
          <cell r="Q751" t="str">
            <v>FIAT AUTO SPA</v>
          </cell>
          <cell r="R751" t="str">
            <v>Torino</v>
          </cell>
          <cell r="S751" t="str">
            <v>TO</v>
          </cell>
          <cell r="T751" t="str">
            <v>Italia</v>
          </cell>
          <cell r="U751">
            <v>1</v>
          </cell>
          <cell r="V751" t="str">
            <v>FIAT AUTO SPA-OUT-Italia-OUT-FIRE/GSE</v>
          </cell>
          <cell r="W751" t="str">
            <v>OUT</v>
          </cell>
          <cell r="X751" t="str">
            <v>Outside of Brazil</v>
          </cell>
          <cell r="Y751" t="str">
            <v>Supplier from GEMAP</v>
          </cell>
          <cell r="Z751" t="str">
            <v>INATIVO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  <cell r="AF751" t="str">
            <v/>
          </cell>
          <cell r="AG751">
            <v>0</v>
          </cell>
          <cell r="AH751"/>
          <cell r="AI751"/>
          <cell r="AJ751"/>
          <cell r="AK751"/>
          <cell r="AL751"/>
          <cell r="AM751"/>
          <cell r="AN751">
            <v>0</v>
          </cell>
          <cell r="AO751">
            <v>0</v>
          </cell>
          <cell r="AP751">
            <v>1</v>
          </cell>
          <cell r="AQ751">
            <v>4</v>
          </cell>
          <cell r="AR751">
            <v>0</v>
          </cell>
          <cell r="AS751" t="b">
            <v>0</v>
          </cell>
          <cell r="AT751">
            <v>0</v>
          </cell>
          <cell r="AU751" t="b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 t="str">
            <v>NO</v>
          </cell>
          <cell r="BA751" t="str">
            <v/>
          </cell>
          <cell r="BB751" t="str">
            <v/>
          </cell>
          <cell r="BC751">
            <v>0</v>
          </cell>
          <cell r="BD751">
            <v>0</v>
          </cell>
          <cell r="BE751">
            <v>0</v>
          </cell>
        </row>
        <row r="752">
          <cell r="A752" t="str">
            <v>463485590800000063</v>
          </cell>
          <cell r="B752">
            <v>463485590</v>
          </cell>
          <cell r="C752" t="str">
            <v>SISTEMA DE INJECAO DE COMBUSTI</v>
          </cell>
          <cell r="D752" t="str">
            <v>FIRE/GSE</v>
          </cell>
          <cell r="E752">
            <v>1</v>
          </cell>
          <cell r="F752" t="str">
            <v>YES</v>
          </cell>
          <cell r="G752">
            <v>1.4019999999999999</v>
          </cell>
          <cell r="H752" t="str">
            <v>Eper</v>
          </cell>
          <cell r="I752" t="str">
            <v>Galpão 9</v>
          </cell>
          <cell r="J752">
            <v>0</v>
          </cell>
          <cell r="K752" t="str">
            <v>INATIVO</v>
          </cell>
          <cell r="L752"/>
          <cell r="M752" t="str">
            <v>Capital Circulante</v>
          </cell>
          <cell r="N752" t="str">
            <v>INATIVO</v>
          </cell>
          <cell r="O752">
            <v>1251</v>
          </cell>
          <cell r="P752">
            <v>800000063</v>
          </cell>
          <cell r="Q752" t="str">
            <v>FIAT AUTO SPA</v>
          </cell>
          <cell r="R752" t="str">
            <v>Torino</v>
          </cell>
          <cell r="S752" t="str">
            <v>TO</v>
          </cell>
          <cell r="T752" t="str">
            <v>Italia</v>
          </cell>
          <cell r="U752">
            <v>1</v>
          </cell>
          <cell r="V752" t="str">
            <v>FIAT AUTO SPA-OUT-Italia-OUT-FIRE/GSE</v>
          </cell>
          <cell r="W752" t="str">
            <v>OUT</v>
          </cell>
          <cell r="X752" t="str">
            <v>Outside of Brazil</v>
          </cell>
          <cell r="Y752" t="str">
            <v>Supplier from GEMAP</v>
          </cell>
          <cell r="Z752" t="str">
            <v>INATIVO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 t="str">
            <v/>
          </cell>
          <cell r="AG752">
            <v>0</v>
          </cell>
          <cell r="AH752"/>
          <cell r="AI752"/>
          <cell r="AJ752"/>
          <cell r="AK752"/>
          <cell r="AL752"/>
          <cell r="AM752"/>
          <cell r="AN752">
            <v>0</v>
          </cell>
          <cell r="AO752">
            <v>0</v>
          </cell>
          <cell r="AP752">
            <v>1</v>
          </cell>
          <cell r="AQ752">
            <v>4</v>
          </cell>
          <cell r="AR752">
            <v>0</v>
          </cell>
          <cell r="AS752" t="b">
            <v>0</v>
          </cell>
          <cell r="AT752">
            <v>0</v>
          </cell>
          <cell r="AU752" t="b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 t="str">
            <v>NO</v>
          </cell>
          <cell r="BA752" t="str">
            <v/>
          </cell>
          <cell r="BB752" t="str">
            <v/>
          </cell>
          <cell r="BC752">
            <v>0</v>
          </cell>
          <cell r="BD752">
            <v>0</v>
          </cell>
          <cell r="BE752">
            <v>0</v>
          </cell>
        </row>
        <row r="753">
          <cell r="A753" t="str">
            <v>463532730800000063</v>
          </cell>
          <cell r="B753">
            <v>463532730</v>
          </cell>
          <cell r="C753" t="str">
            <v>SISTEMA DE INJECAO DE COMBUSTI</v>
          </cell>
          <cell r="D753" t="str">
            <v>FIRE/GSE</v>
          </cell>
          <cell r="E753">
            <v>1</v>
          </cell>
          <cell r="F753" t="str">
            <v>NO</v>
          </cell>
          <cell r="G753">
            <v>1.05</v>
          </cell>
          <cell r="H753" t="str">
            <v>Part Dump</v>
          </cell>
          <cell r="I753" t="str">
            <v>Galpão 9</v>
          </cell>
          <cell r="J753">
            <v>0</v>
          </cell>
          <cell r="K753" t="str">
            <v>ATIVO</v>
          </cell>
          <cell r="L753"/>
          <cell r="M753" t="str">
            <v>Capital Circulante</v>
          </cell>
          <cell r="N753" t="str">
            <v>Sourcing</v>
          </cell>
          <cell r="O753">
            <v>1251</v>
          </cell>
          <cell r="P753">
            <v>800000063</v>
          </cell>
          <cell r="Q753" t="str">
            <v>FIAT AUTO SPA</v>
          </cell>
          <cell r="R753" t="str">
            <v>Torino</v>
          </cell>
          <cell r="S753" t="str">
            <v>TO</v>
          </cell>
          <cell r="T753" t="str">
            <v>Italia</v>
          </cell>
          <cell r="U753">
            <v>1</v>
          </cell>
          <cell r="V753" t="str">
            <v>FIAT AUTO SPA-OUT-Italia-OUT-FIRE/GSE</v>
          </cell>
          <cell r="W753" t="str">
            <v>OUT</v>
          </cell>
          <cell r="X753" t="str">
            <v>Outside of Brazil</v>
          </cell>
          <cell r="Y753" t="str">
            <v>Supplier from GEMAP</v>
          </cell>
          <cell r="Z753" t="str">
            <v>World Sourced Parts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 t="str">
            <v/>
          </cell>
          <cell r="AG753">
            <v>0</v>
          </cell>
          <cell r="AH753"/>
          <cell r="AI753"/>
          <cell r="AJ753"/>
          <cell r="AK753"/>
          <cell r="AL753"/>
          <cell r="AM753"/>
          <cell r="AN753">
            <v>0</v>
          </cell>
          <cell r="AO753">
            <v>0</v>
          </cell>
          <cell r="AP753">
            <v>1</v>
          </cell>
          <cell r="AQ753">
            <v>4</v>
          </cell>
          <cell r="AR753">
            <v>0</v>
          </cell>
          <cell r="AS753" t="b">
            <v>0</v>
          </cell>
          <cell r="AT753">
            <v>0</v>
          </cell>
          <cell r="AU753" t="b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 t="str">
            <v>NO</v>
          </cell>
          <cell r="BA753" t="str">
            <v/>
          </cell>
          <cell r="BB753" t="str">
            <v/>
          </cell>
          <cell r="BC753">
            <v>0</v>
          </cell>
          <cell r="BD753">
            <v>0</v>
          </cell>
          <cell r="BE753">
            <v>0</v>
          </cell>
        </row>
        <row r="754">
          <cell r="A754" t="str">
            <v>463532740800000063</v>
          </cell>
          <cell r="B754">
            <v>463532740</v>
          </cell>
          <cell r="C754" t="str">
            <v>SISTEMA DE INJECAO DE COMBUSTI</v>
          </cell>
          <cell r="D754" t="str">
            <v>FIRE/GSE</v>
          </cell>
          <cell r="E754">
            <v>1</v>
          </cell>
          <cell r="F754" t="str">
            <v>NO</v>
          </cell>
          <cell r="G754">
            <v>1.05</v>
          </cell>
          <cell r="H754" t="str">
            <v>Part Dump</v>
          </cell>
          <cell r="I754" t="str">
            <v>Galpão 9</v>
          </cell>
          <cell r="J754">
            <v>0</v>
          </cell>
          <cell r="K754" t="str">
            <v>ATIVO</v>
          </cell>
          <cell r="L754"/>
          <cell r="M754" t="str">
            <v>Capital Circulante</v>
          </cell>
          <cell r="N754" t="str">
            <v>Sourcing</v>
          </cell>
          <cell r="O754">
            <v>1251</v>
          </cell>
          <cell r="P754">
            <v>800000063</v>
          </cell>
          <cell r="Q754" t="str">
            <v>FIAT AUTO SPA</v>
          </cell>
          <cell r="R754" t="str">
            <v>Torino</v>
          </cell>
          <cell r="S754" t="str">
            <v>TO</v>
          </cell>
          <cell r="T754" t="str">
            <v>Italia</v>
          </cell>
          <cell r="U754">
            <v>1</v>
          </cell>
          <cell r="V754" t="str">
            <v>FIAT AUTO SPA-OUT-Italia-OUT-FIRE/GSE</v>
          </cell>
          <cell r="W754" t="str">
            <v>OUT</v>
          </cell>
          <cell r="X754" t="str">
            <v>Outside of Brazil</v>
          </cell>
          <cell r="Y754" t="str">
            <v>Supplier from GEMAP</v>
          </cell>
          <cell r="Z754" t="str">
            <v>World Sourced Parts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 t="str">
            <v/>
          </cell>
          <cell r="AG754">
            <v>0</v>
          </cell>
          <cell r="AH754"/>
          <cell r="AI754"/>
          <cell r="AJ754"/>
          <cell r="AK754"/>
          <cell r="AL754"/>
          <cell r="AM754"/>
          <cell r="AN754">
            <v>0</v>
          </cell>
          <cell r="AO754">
            <v>0</v>
          </cell>
          <cell r="AP754">
            <v>1</v>
          </cell>
          <cell r="AQ754">
            <v>4</v>
          </cell>
          <cell r="AR754">
            <v>0</v>
          </cell>
          <cell r="AS754" t="b">
            <v>0</v>
          </cell>
          <cell r="AT754">
            <v>0</v>
          </cell>
          <cell r="AU754" t="b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 t="str">
            <v>NO</v>
          </cell>
          <cell r="BA754" t="str">
            <v/>
          </cell>
          <cell r="BB754" t="str">
            <v/>
          </cell>
          <cell r="BC754">
            <v>0</v>
          </cell>
          <cell r="BD754">
            <v>0</v>
          </cell>
          <cell r="BE754">
            <v>0</v>
          </cell>
        </row>
        <row r="755">
          <cell r="A755" t="str">
            <v>552557960800006192</v>
          </cell>
          <cell r="B755">
            <v>552557960</v>
          </cell>
          <cell r="C755" t="str">
            <v>SUPORTE ALTERNADOR/COMPRESSOR</v>
          </cell>
          <cell r="D755" t="str">
            <v>FIRE/GSE</v>
          </cell>
          <cell r="E755">
            <v>1</v>
          </cell>
          <cell r="F755" t="str">
            <v>NO</v>
          </cell>
          <cell r="G755">
            <v>2.5099999999999998</v>
          </cell>
          <cell r="H755" t="str">
            <v>Part Dump</v>
          </cell>
          <cell r="I755" t="str">
            <v>Galpão 8</v>
          </cell>
          <cell r="J755">
            <v>0</v>
          </cell>
          <cell r="K755" t="str">
            <v>ATIVO</v>
          </cell>
          <cell r="L755"/>
          <cell r="M755" t="str">
            <v>Capital Circulante</v>
          </cell>
          <cell r="N755" t="str">
            <v>Sourcing</v>
          </cell>
          <cell r="O755">
            <v>50050</v>
          </cell>
          <cell r="P755">
            <v>800006192</v>
          </cell>
          <cell r="Q755" t="str">
            <v>METALKRAFT</v>
          </cell>
          <cell r="R755" t="str">
            <v>Quatro Barras</v>
          </cell>
          <cell r="S755" t="str">
            <v>PR</v>
          </cell>
          <cell r="T755" t="str">
            <v>Brasil</v>
          </cell>
          <cell r="U755">
            <v>1</v>
          </cell>
          <cell r="V755" t="str">
            <v>METALKRAFT-Quatro Barras--PR-FCA-FIRE/GSE</v>
          </cell>
          <cell r="W755" t="str">
            <v>PR</v>
          </cell>
          <cell r="X755" t="str">
            <v>Brazil</v>
          </cell>
          <cell r="Y755" t="str">
            <v>Supplier from GEMAP</v>
          </cell>
          <cell r="Z755" t="str">
            <v>World Sourced Parts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 t="str">
            <v/>
          </cell>
          <cell r="AG755" t="str">
            <v>Elog F</v>
          </cell>
          <cell r="AH755" t="str">
            <v>P44</v>
          </cell>
          <cell r="AI755">
            <v>96</v>
          </cell>
          <cell r="AJ755" t="str">
            <v>Elog F</v>
          </cell>
          <cell r="AK755"/>
          <cell r="AL755"/>
          <cell r="AM755"/>
          <cell r="AN755" t="str">
            <v>P44</v>
          </cell>
          <cell r="AO755">
            <v>0</v>
          </cell>
          <cell r="AP755">
            <v>1</v>
          </cell>
          <cell r="AQ755">
            <v>4</v>
          </cell>
          <cell r="AR755">
            <v>21</v>
          </cell>
          <cell r="AS755">
            <v>0</v>
          </cell>
          <cell r="AT755">
            <v>26</v>
          </cell>
          <cell r="AU755">
            <v>0</v>
          </cell>
          <cell r="AV755">
            <v>96</v>
          </cell>
          <cell r="AW755">
            <v>1.2</v>
          </cell>
          <cell r="AX755">
            <v>1</v>
          </cell>
          <cell r="AY755">
            <v>1</v>
          </cell>
          <cell r="AZ755" t="str">
            <v>NO</v>
          </cell>
          <cell r="BA755" t="str">
            <v/>
          </cell>
          <cell r="BB755" t="str">
            <v/>
          </cell>
          <cell r="BC755">
            <v>3</v>
          </cell>
          <cell r="BD755">
            <v>3</v>
          </cell>
          <cell r="BE755">
            <v>3</v>
          </cell>
        </row>
        <row r="756">
          <cell r="A756" t="str">
            <v>551896360800006408</v>
          </cell>
          <cell r="B756">
            <v>551896360</v>
          </cell>
          <cell r="C756" t="str">
            <v>SUPORTE BOBINA COMPLETO</v>
          </cell>
          <cell r="D756" t="str">
            <v>FIRE/GSE</v>
          </cell>
          <cell r="E756">
            <v>1</v>
          </cell>
          <cell r="F756" t="str">
            <v>NO</v>
          </cell>
          <cell r="G756">
            <v>0.88</v>
          </cell>
          <cell r="H756" t="str">
            <v>Part Dump</v>
          </cell>
          <cell r="I756" t="str">
            <v>Galpão 9</v>
          </cell>
          <cell r="J756">
            <v>0</v>
          </cell>
          <cell r="K756" t="str">
            <v>ATIVO</v>
          </cell>
          <cell r="L756"/>
          <cell r="M756" t="str">
            <v>Capital Circulante</v>
          </cell>
          <cell r="N756" t="str">
            <v>Sourcing</v>
          </cell>
          <cell r="O756">
            <v>64680</v>
          </cell>
          <cell r="P756">
            <v>800006408</v>
          </cell>
          <cell r="Q756" t="str">
            <v>ROBERT BOSCH</v>
          </cell>
          <cell r="R756" t="str">
            <v>Campinas</v>
          </cell>
          <cell r="S756" t="str">
            <v>SP</v>
          </cell>
          <cell r="T756" t="str">
            <v>Brasil</v>
          </cell>
          <cell r="U756">
            <v>1</v>
          </cell>
          <cell r="V756" t="str">
            <v>ROBERT BOSCH-Campinas--SP-FCA-FIRE/GSE</v>
          </cell>
          <cell r="W756" t="str">
            <v>SP</v>
          </cell>
          <cell r="X756" t="str">
            <v>Brazil</v>
          </cell>
          <cell r="Y756" t="str">
            <v>Supplier from GEMAP</v>
          </cell>
          <cell r="Z756" t="str">
            <v>World Sourced Parts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 t="str">
            <v/>
          </cell>
          <cell r="AG756" t="str">
            <v>Elog F</v>
          </cell>
          <cell r="AH756" t="str">
            <v>TFMV</v>
          </cell>
          <cell r="AI756">
            <v>12</v>
          </cell>
          <cell r="AJ756" t="str">
            <v>Elog F</v>
          </cell>
          <cell r="AK756"/>
          <cell r="AL756"/>
          <cell r="AM756"/>
          <cell r="AN756" t="str">
            <v>TFMV</v>
          </cell>
          <cell r="AO756">
            <v>0</v>
          </cell>
          <cell r="AP756">
            <v>1</v>
          </cell>
          <cell r="AQ756">
            <v>4</v>
          </cell>
          <cell r="AR756">
            <v>18</v>
          </cell>
          <cell r="AS756">
            <v>0</v>
          </cell>
          <cell r="AT756">
            <v>28</v>
          </cell>
          <cell r="AU756">
            <v>0</v>
          </cell>
          <cell r="AV756">
            <v>12</v>
          </cell>
          <cell r="AW756">
            <v>0.4</v>
          </cell>
          <cell r="AX756">
            <v>0.3</v>
          </cell>
          <cell r="AY756">
            <v>0.15</v>
          </cell>
          <cell r="AZ756" t="str">
            <v>YES</v>
          </cell>
          <cell r="BA756">
            <v>10</v>
          </cell>
          <cell r="BB756">
            <v>3</v>
          </cell>
          <cell r="BC756">
            <v>2</v>
          </cell>
          <cell r="BD756">
            <v>3</v>
          </cell>
          <cell r="BE756">
            <v>3.5</v>
          </cell>
        </row>
        <row r="757">
          <cell r="A757" t="str">
            <v>467367500800000063</v>
          </cell>
          <cell r="B757">
            <v>467367500</v>
          </cell>
          <cell r="C757" t="str">
            <v>SUPORTE COMANDO REACAO</v>
          </cell>
          <cell r="D757" t="str">
            <v>MECA</v>
          </cell>
          <cell r="E757">
            <v>1</v>
          </cell>
          <cell r="F757" t="str">
            <v>NO</v>
          </cell>
          <cell r="G757">
            <v>0.2</v>
          </cell>
          <cell r="H757" t="str">
            <v>Part Dump</v>
          </cell>
          <cell r="I757" t="str">
            <v>Galpão 9</v>
          </cell>
          <cell r="J757">
            <v>0</v>
          </cell>
          <cell r="K757" t="str">
            <v>ATIVO</v>
          </cell>
          <cell r="L757"/>
          <cell r="M757" t="str">
            <v>Capital Circulante</v>
          </cell>
          <cell r="N757" t="str">
            <v>Sourcing</v>
          </cell>
          <cell r="O757">
            <v>1251</v>
          </cell>
          <cell r="P757">
            <v>800000063</v>
          </cell>
          <cell r="Q757" t="str">
            <v>FIAT AUTO SPA</v>
          </cell>
          <cell r="R757" t="str">
            <v>Torino</v>
          </cell>
          <cell r="S757" t="str">
            <v>TO</v>
          </cell>
          <cell r="T757" t="str">
            <v>Italia</v>
          </cell>
          <cell r="U757">
            <v>1</v>
          </cell>
          <cell r="V757" t="str">
            <v>FIAT AUTO SPA-OUT-Italia-OUT-MECA</v>
          </cell>
          <cell r="W757" t="str">
            <v>OUT</v>
          </cell>
          <cell r="X757" t="str">
            <v>Outside of Brazil</v>
          </cell>
          <cell r="Y757" t="str">
            <v>Supplier from GEMAP</v>
          </cell>
          <cell r="Z757" t="str">
            <v>World Sourced Parts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 t="str">
            <v/>
          </cell>
          <cell r="AG757">
            <v>0</v>
          </cell>
          <cell r="AH757"/>
          <cell r="AI757"/>
          <cell r="AJ757"/>
          <cell r="AK757"/>
          <cell r="AL757"/>
          <cell r="AM757"/>
          <cell r="AN757">
            <v>0</v>
          </cell>
          <cell r="AO757">
            <v>0</v>
          </cell>
          <cell r="AP757">
            <v>1</v>
          </cell>
          <cell r="AQ757">
            <v>4</v>
          </cell>
          <cell r="AR757">
            <v>0</v>
          </cell>
          <cell r="AS757" t="b">
            <v>0</v>
          </cell>
          <cell r="AT757">
            <v>0</v>
          </cell>
          <cell r="AU757" t="b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 t="str">
            <v>NO</v>
          </cell>
          <cell r="BA757" t="str">
            <v/>
          </cell>
          <cell r="BB757" t="str">
            <v/>
          </cell>
          <cell r="BC757">
            <v>0</v>
          </cell>
          <cell r="BD757">
            <v>0</v>
          </cell>
          <cell r="BE757">
            <v>0</v>
          </cell>
        </row>
        <row r="758">
          <cell r="A758" t="str">
            <v>552471270800014209</v>
          </cell>
          <cell r="B758">
            <v>552471270</v>
          </cell>
          <cell r="C758" t="str">
            <v>SUPORTE COMPLETO SUST.CABO DE</v>
          </cell>
          <cell r="D758" t="str">
            <v>FIRE/GSE</v>
          </cell>
          <cell r="E758">
            <v>1</v>
          </cell>
          <cell r="F758" t="str">
            <v>NO</v>
          </cell>
          <cell r="G758">
            <v>4.4999999999999998E-2</v>
          </cell>
          <cell r="H758" t="str">
            <v>Part Dump</v>
          </cell>
          <cell r="I758" t="str">
            <v>Galpão 9</v>
          </cell>
          <cell r="J758">
            <v>0</v>
          </cell>
          <cell r="K758" t="str">
            <v>ATIVO</v>
          </cell>
          <cell r="L758"/>
          <cell r="M758" t="str">
            <v>Capital Circulante</v>
          </cell>
          <cell r="N758" t="str">
            <v>Sourcing</v>
          </cell>
          <cell r="O758">
            <v>21544</v>
          </cell>
          <cell r="P758">
            <v>800014209</v>
          </cell>
          <cell r="Q758" t="str">
            <v>IOCHPE MAXION</v>
          </cell>
          <cell r="R758" t="str">
            <v>Contagem</v>
          </cell>
          <cell r="S758" t="str">
            <v>MG</v>
          </cell>
          <cell r="T758" t="str">
            <v>Brasil</v>
          </cell>
          <cell r="U758">
            <v>1</v>
          </cell>
          <cell r="V758" t="str">
            <v>IOCHPE MAXION-Contagem--MG-FCA-FIRE/GSE</v>
          </cell>
          <cell r="W758" t="str">
            <v>MG</v>
          </cell>
          <cell r="X758" t="str">
            <v>Brazil</v>
          </cell>
          <cell r="Y758" t="str">
            <v>Supplier from GEMAP</v>
          </cell>
          <cell r="Z758" t="str">
            <v>World Sourced Parts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 t="str">
            <v/>
          </cell>
          <cell r="AG758" t="str">
            <v>Elog</v>
          </cell>
          <cell r="AH758" t="str">
            <v>P57</v>
          </cell>
          <cell r="AI758">
            <v>30</v>
          </cell>
          <cell r="AJ758" t="str">
            <v>Elog</v>
          </cell>
          <cell r="AK758"/>
          <cell r="AL758"/>
          <cell r="AM758"/>
          <cell r="AN758" t="str">
            <v>P57</v>
          </cell>
          <cell r="AO758">
            <v>0</v>
          </cell>
          <cell r="AP758">
            <v>1</v>
          </cell>
          <cell r="AQ758">
            <v>4</v>
          </cell>
          <cell r="AR758">
            <v>14.2</v>
          </cell>
          <cell r="AS758">
            <v>0</v>
          </cell>
          <cell r="AT758">
            <v>24.200000000000003</v>
          </cell>
          <cell r="AU758">
            <v>0</v>
          </cell>
          <cell r="AV758">
            <v>30</v>
          </cell>
          <cell r="AW758">
            <v>0.3</v>
          </cell>
          <cell r="AX758">
            <v>0.2</v>
          </cell>
          <cell r="AY758">
            <v>0.15</v>
          </cell>
          <cell r="AZ758" t="str">
            <v>YES</v>
          </cell>
          <cell r="BA758">
            <v>20</v>
          </cell>
          <cell r="BB758">
            <v>5</v>
          </cell>
          <cell r="BC758">
            <v>2</v>
          </cell>
          <cell r="BD758">
            <v>3</v>
          </cell>
          <cell r="BE758">
            <v>2.5</v>
          </cell>
        </row>
        <row r="759">
          <cell r="A759" t="str">
            <v>552500530800006192</v>
          </cell>
          <cell r="B759">
            <v>552500530</v>
          </cell>
          <cell r="C759" t="str">
            <v>SUPORTE EM ALUMINIO P/FIX.COMA</v>
          </cell>
          <cell r="D759" t="str">
            <v>MECA</v>
          </cell>
          <cell r="E759">
            <v>1</v>
          </cell>
          <cell r="F759" t="str">
            <v>NO</v>
          </cell>
          <cell r="G759">
            <v>0.15</v>
          </cell>
          <cell r="H759" t="str">
            <v>Eper</v>
          </cell>
          <cell r="I759" t="str">
            <v>Galpão 9</v>
          </cell>
          <cell r="J759">
            <v>0</v>
          </cell>
          <cell r="K759" t="str">
            <v>ATIVO</v>
          </cell>
          <cell r="L759"/>
          <cell r="M759" t="str">
            <v>Capital Circulante</v>
          </cell>
          <cell r="N759" t="str">
            <v>Sourcing</v>
          </cell>
          <cell r="O759">
            <v>50050</v>
          </cell>
          <cell r="P759">
            <v>800006192</v>
          </cell>
          <cell r="Q759" t="str">
            <v>METALKRAFT</v>
          </cell>
          <cell r="R759" t="str">
            <v>Quatro Barras</v>
          </cell>
          <cell r="S759" t="str">
            <v>PR</v>
          </cell>
          <cell r="T759" t="str">
            <v>Brasil</v>
          </cell>
          <cell r="U759">
            <v>1</v>
          </cell>
          <cell r="V759" t="str">
            <v>METALKRAFT-Quatro Barras--PR-FCA-MECA</v>
          </cell>
          <cell r="W759" t="str">
            <v>PR</v>
          </cell>
          <cell r="X759" t="str">
            <v>Brazil</v>
          </cell>
          <cell r="Y759" t="str">
            <v>Supplier from GEMAP</v>
          </cell>
          <cell r="Z759" t="str">
            <v>World Sourced Parts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 t="str">
            <v/>
          </cell>
          <cell r="AG759" t="str">
            <v>Elog F</v>
          </cell>
          <cell r="AH759" t="str">
            <v>THPS</v>
          </cell>
          <cell r="AI759">
            <v>2400</v>
          </cell>
          <cell r="AJ759" t="str">
            <v>Elog F</v>
          </cell>
          <cell r="AK759"/>
          <cell r="AL759"/>
          <cell r="AM759"/>
          <cell r="AN759" t="str">
            <v>THPS</v>
          </cell>
          <cell r="AO759">
            <v>0</v>
          </cell>
          <cell r="AP759">
            <v>1</v>
          </cell>
          <cell r="AQ759">
            <v>4</v>
          </cell>
          <cell r="AR759">
            <v>21</v>
          </cell>
          <cell r="AS759">
            <v>0</v>
          </cell>
          <cell r="AT759">
            <v>26</v>
          </cell>
          <cell r="AU759">
            <v>0</v>
          </cell>
          <cell r="AV759">
            <v>2400</v>
          </cell>
          <cell r="AW759">
            <v>0.4</v>
          </cell>
          <cell r="AX759">
            <v>0.3</v>
          </cell>
          <cell r="AY759">
            <v>0.15</v>
          </cell>
          <cell r="AZ759" t="str">
            <v>YES</v>
          </cell>
          <cell r="BA759">
            <v>10</v>
          </cell>
          <cell r="BB759">
            <v>5</v>
          </cell>
          <cell r="BC759">
            <v>2</v>
          </cell>
          <cell r="BD759">
            <v>3</v>
          </cell>
          <cell r="BE759">
            <v>3.5</v>
          </cell>
        </row>
        <row r="760">
          <cell r="A760" t="str">
            <v>552512680800006192</v>
          </cell>
          <cell r="B760">
            <v>552512680</v>
          </cell>
          <cell r="C760" t="str">
            <v>SUPORTE EM ALUMINIO P/FIX.COMA</v>
          </cell>
          <cell r="D760" t="str">
            <v>MECA</v>
          </cell>
          <cell r="E760">
            <v>1</v>
          </cell>
          <cell r="F760" t="str">
            <v>NO</v>
          </cell>
          <cell r="G760">
            <v>0.155</v>
          </cell>
          <cell r="H760" t="str">
            <v>Part Dump</v>
          </cell>
          <cell r="I760" t="str">
            <v>Galpão 4</v>
          </cell>
          <cell r="J760">
            <v>1800</v>
          </cell>
          <cell r="K760" t="str">
            <v>ATIVO</v>
          </cell>
          <cell r="L760"/>
          <cell r="M760" t="str">
            <v>Capital Circulante</v>
          </cell>
          <cell r="N760" t="str">
            <v>Sourcing</v>
          </cell>
          <cell r="O760">
            <v>50050</v>
          </cell>
          <cell r="P760">
            <v>800006192</v>
          </cell>
          <cell r="Q760" t="str">
            <v>METALKRAFT</v>
          </cell>
          <cell r="R760" t="str">
            <v>Quatro Barras</v>
          </cell>
          <cell r="S760" t="str">
            <v>PR</v>
          </cell>
          <cell r="T760" t="str">
            <v>Brasil</v>
          </cell>
          <cell r="U760">
            <v>1</v>
          </cell>
          <cell r="V760" t="str">
            <v>METALKRAFT-Quatro Barras--PR-FCA-MECA</v>
          </cell>
          <cell r="W760" t="str">
            <v>PR</v>
          </cell>
          <cell r="X760" t="str">
            <v>Brazil</v>
          </cell>
          <cell r="Y760" t="str">
            <v>Supplier from GEMAP</v>
          </cell>
          <cell r="Z760" t="str">
            <v>World Sourced Parts</v>
          </cell>
          <cell r="AA760">
            <v>2.1600000000000001E-2</v>
          </cell>
          <cell r="AB760">
            <v>2.1600000000000001E-2</v>
          </cell>
          <cell r="AC760">
            <v>0.1</v>
          </cell>
          <cell r="AD760">
            <v>0</v>
          </cell>
          <cell r="AE760">
            <v>0.216</v>
          </cell>
          <cell r="AF760" t="str">
            <v/>
          </cell>
          <cell r="AG760" t="str">
            <v>Elog F</v>
          </cell>
          <cell r="AH760" t="str">
            <v>THPS</v>
          </cell>
          <cell r="AI760">
            <v>1800</v>
          </cell>
          <cell r="AJ760" t="str">
            <v>Elog F</v>
          </cell>
          <cell r="AK760"/>
          <cell r="AL760"/>
          <cell r="AM760"/>
          <cell r="AN760" t="str">
            <v>THPS</v>
          </cell>
          <cell r="AO760">
            <v>0.2</v>
          </cell>
          <cell r="AP760">
            <v>1</v>
          </cell>
          <cell r="AQ760">
            <v>4</v>
          </cell>
          <cell r="AR760">
            <v>21</v>
          </cell>
          <cell r="AS760">
            <v>5</v>
          </cell>
          <cell r="AT760">
            <v>26</v>
          </cell>
          <cell r="AU760">
            <v>6</v>
          </cell>
          <cell r="AV760">
            <v>1800</v>
          </cell>
          <cell r="AW760">
            <v>0.4</v>
          </cell>
          <cell r="AX760">
            <v>0.3</v>
          </cell>
          <cell r="AY760">
            <v>0.15</v>
          </cell>
          <cell r="AZ760" t="str">
            <v>YES</v>
          </cell>
          <cell r="BA760">
            <v>10</v>
          </cell>
          <cell r="BB760">
            <v>5</v>
          </cell>
          <cell r="BC760">
            <v>2</v>
          </cell>
          <cell r="BD760">
            <v>3</v>
          </cell>
          <cell r="BE760">
            <v>3.5</v>
          </cell>
        </row>
        <row r="761">
          <cell r="A761" t="str">
            <v>552639030800006192</v>
          </cell>
          <cell r="B761">
            <v>552639030</v>
          </cell>
          <cell r="C761" t="str">
            <v>SUPORTE MOTOR P/COXIM ELASTICO</v>
          </cell>
          <cell r="D761" t="str">
            <v>FIRE/GSE</v>
          </cell>
          <cell r="E761">
            <v>1</v>
          </cell>
          <cell r="F761" t="str">
            <v>NO</v>
          </cell>
          <cell r="G761">
            <v>1.151</v>
          </cell>
          <cell r="H761" t="str">
            <v>Part Dump</v>
          </cell>
          <cell r="I761" t="str">
            <v>Galpão 9</v>
          </cell>
          <cell r="J761">
            <v>0</v>
          </cell>
          <cell r="K761" t="str">
            <v>ATIVO</v>
          </cell>
          <cell r="L761"/>
          <cell r="M761" t="str">
            <v>Capital Circulante</v>
          </cell>
          <cell r="N761" t="str">
            <v>Sourcing</v>
          </cell>
          <cell r="O761">
            <v>50050</v>
          </cell>
          <cell r="P761">
            <v>800006192</v>
          </cell>
          <cell r="Q761" t="str">
            <v>METALKRAFT</v>
          </cell>
          <cell r="R761" t="str">
            <v>Quatro Barras</v>
          </cell>
          <cell r="S761" t="str">
            <v>PR</v>
          </cell>
          <cell r="T761" t="str">
            <v>Brasil</v>
          </cell>
          <cell r="U761">
            <v>1</v>
          </cell>
          <cell r="V761" t="str">
            <v>METALKRAFT-Quatro Barras--PR-FCA-FIRE/GSE</v>
          </cell>
          <cell r="W761" t="str">
            <v>PR</v>
          </cell>
          <cell r="X761" t="str">
            <v>Brazil</v>
          </cell>
          <cell r="Y761" t="str">
            <v>Supplier from GEMAP</v>
          </cell>
          <cell r="Z761" t="str">
            <v>World Sourced Parts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  <cell r="AE761">
            <v>0</v>
          </cell>
          <cell r="AF761" t="str">
            <v/>
          </cell>
          <cell r="AG761" t="str">
            <v>Elog F</v>
          </cell>
          <cell r="AH761" t="str">
            <v>THFM</v>
          </cell>
          <cell r="AI761">
            <v>160</v>
          </cell>
          <cell r="AJ761" t="str">
            <v>Elog F</v>
          </cell>
          <cell r="AK761"/>
          <cell r="AL761"/>
          <cell r="AM761"/>
          <cell r="AN761" t="str">
            <v>THFM</v>
          </cell>
          <cell r="AO761">
            <v>0</v>
          </cell>
          <cell r="AP761">
            <v>1</v>
          </cell>
          <cell r="AQ761">
            <v>4</v>
          </cell>
          <cell r="AR761">
            <v>21</v>
          </cell>
          <cell r="AS761">
            <v>0</v>
          </cell>
          <cell r="AT761">
            <v>26</v>
          </cell>
          <cell r="AU761">
            <v>0</v>
          </cell>
          <cell r="AV761">
            <v>160</v>
          </cell>
          <cell r="AW761">
            <v>0.6</v>
          </cell>
          <cell r="AX761">
            <v>0.4</v>
          </cell>
          <cell r="AY761">
            <v>0.15</v>
          </cell>
          <cell r="AZ761" t="str">
            <v>YES</v>
          </cell>
          <cell r="BA761">
            <v>5</v>
          </cell>
          <cell r="BB761">
            <v>4</v>
          </cell>
          <cell r="BC761">
            <v>2</v>
          </cell>
          <cell r="BD761">
            <v>3</v>
          </cell>
          <cell r="BE761">
            <v>3</v>
          </cell>
        </row>
        <row r="762">
          <cell r="A762" t="str">
            <v>463524600800022005</v>
          </cell>
          <cell r="B762">
            <v>463524600</v>
          </cell>
          <cell r="C762" t="str">
            <v>SUPORTE PARA CABO ELETRICO</v>
          </cell>
          <cell r="D762" t="str">
            <v>FIRE/GSE</v>
          </cell>
          <cell r="E762">
            <v>1</v>
          </cell>
          <cell r="F762" t="str">
            <v>NO</v>
          </cell>
          <cell r="G762">
            <v>0.17499999999999999</v>
          </cell>
          <cell r="H762" t="str">
            <v>Part Dump</v>
          </cell>
          <cell r="I762" t="str">
            <v>Galpão 9</v>
          </cell>
          <cell r="J762">
            <v>2000</v>
          </cell>
          <cell r="K762" t="str">
            <v>ATIVO</v>
          </cell>
          <cell r="L762"/>
          <cell r="M762" t="str">
            <v>Capital Circulante</v>
          </cell>
          <cell r="N762" t="str">
            <v>Sourcing</v>
          </cell>
          <cell r="O762">
            <v>27986</v>
          </cell>
          <cell r="P762">
            <v>800022005</v>
          </cell>
          <cell r="Q762" t="str">
            <v>POLISTAMPO</v>
          </cell>
          <cell r="R762" t="str">
            <v>Diadema</v>
          </cell>
          <cell r="S762" t="str">
            <v>SP</v>
          </cell>
          <cell r="T762" t="str">
            <v>Brasil</v>
          </cell>
          <cell r="U762">
            <v>1</v>
          </cell>
          <cell r="V762" t="str">
            <v>POLISTAMPO-Diadema--SP-FCA-FIRE/GSE</v>
          </cell>
          <cell r="W762" t="str">
            <v>SP</v>
          </cell>
          <cell r="X762" t="str">
            <v>Brazil</v>
          </cell>
          <cell r="Y762" t="str">
            <v>Supplier from GEMAP</v>
          </cell>
          <cell r="Z762" t="str">
            <v>World Sourced Parts</v>
          </cell>
          <cell r="AA762">
            <v>2.4000000000000004</v>
          </cell>
          <cell r="AB762">
            <v>2.4000000000000004</v>
          </cell>
          <cell r="AC762">
            <v>11.111111111111111</v>
          </cell>
          <cell r="AD762">
            <v>0</v>
          </cell>
          <cell r="AE762">
            <v>2.4192</v>
          </cell>
          <cell r="AF762" t="str">
            <v/>
          </cell>
          <cell r="AG762" t="str">
            <v>PFEP Validado Op</v>
          </cell>
          <cell r="AH762" t="str">
            <v>T256</v>
          </cell>
          <cell r="AI762">
            <v>20</v>
          </cell>
          <cell r="AJ762" t="str">
            <v>PFEP Validado Op</v>
          </cell>
          <cell r="AK762"/>
          <cell r="AL762"/>
          <cell r="AM762"/>
          <cell r="AN762" t="str">
            <v>T256</v>
          </cell>
          <cell r="AO762">
            <v>20</v>
          </cell>
          <cell r="AP762">
            <v>1</v>
          </cell>
          <cell r="AQ762">
            <v>4</v>
          </cell>
          <cell r="AR762">
            <v>18</v>
          </cell>
          <cell r="AS762">
            <v>440</v>
          </cell>
          <cell r="AT762">
            <v>28</v>
          </cell>
          <cell r="AU762">
            <v>560</v>
          </cell>
          <cell r="AV762">
            <v>20</v>
          </cell>
          <cell r="AW762">
            <v>0.4</v>
          </cell>
          <cell r="AX762">
            <v>0.3</v>
          </cell>
          <cell r="AY762">
            <v>0.15</v>
          </cell>
          <cell r="AZ762" t="str">
            <v>YES</v>
          </cell>
          <cell r="BA762">
            <v>9</v>
          </cell>
          <cell r="BB762">
            <v>5</v>
          </cell>
          <cell r="BC762">
            <v>2</v>
          </cell>
          <cell r="BD762">
            <v>3</v>
          </cell>
          <cell r="BE762">
            <v>1.1000000000000001</v>
          </cell>
        </row>
        <row r="763">
          <cell r="A763" t="str">
            <v>463526190800022005</v>
          </cell>
          <cell r="B763">
            <v>463526190</v>
          </cell>
          <cell r="C763" t="str">
            <v>SUPORTE PARA FILTRO AR</v>
          </cell>
          <cell r="D763" t="str">
            <v>FIRE/GSE</v>
          </cell>
          <cell r="E763">
            <v>1</v>
          </cell>
          <cell r="F763" t="str">
            <v>NO</v>
          </cell>
          <cell r="G763">
            <v>0.17499999999999999</v>
          </cell>
          <cell r="H763" t="str">
            <v>Part Dump</v>
          </cell>
          <cell r="I763"/>
          <cell r="J763">
            <v>0</v>
          </cell>
          <cell r="K763" t="str">
            <v>ATIVO</v>
          </cell>
          <cell r="L763"/>
          <cell r="M763" t="str">
            <v>Capital Circulante</v>
          </cell>
          <cell r="N763" t="str">
            <v>Sourcing</v>
          </cell>
          <cell r="O763">
            <v>27986</v>
          </cell>
          <cell r="P763">
            <v>800022005</v>
          </cell>
          <cell r="Q763" t="str">
            <v>POLISTAMPO</v>
          </cell>
          <cell r="R763" t="str">
            <v>Diadema</v>
          </cell>
          <cell r="S763" t="str">
            <v>SP</v>
          </cell>
          <cell r="T763" t="str">
            <v>Brasil</v>
          </cell>
          <cell r="U763">
            <v>1</v>
          </cell>
          <cell r="V763" t="str">
            <v>POLISTAMPO-Diadema--SP-FCA-FIRE/GSE</v>
          </cell>
          <cell r="W763" t="str">
            <v>SP</v>
          </cell>
          <cell r="X763" t="str">
            <v>Brazil</v>
          </cell>
          <cell r="Y763" t="str">
            <v>Supplier from GEMAP</v>
          </cell>
          <cell r="Z763" t="str">
            <v>World Sourced Parts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  <cell r="AE763">
            <v>0</v>
          </cell>
          <cell r="AF763" t="str">
            <v/>
          </cell>
          <cell r="AG763" t="str">
            <v>Part Dump</v>
          </cell>
          <cell r="AH763" t="str">
            <v>T256</v>
          </cell>
          <cell r="AI763">
            <v>20</v>
          </cell>
          <cell r="AJ763" t="str">
            <v>Part Dump</v>
          </cell>
          <cell r="AK763"/>
          <cell r="AL763"/>
          <cell r="AM763"/>
          <cell r="AN763" t="str">
            <v>T256</v>
          </cell>
          <cell r="AO763">
            <v>0</v>
          </cell>
          <cell r="AP763">
            <v>1</v>
          </cell>
          <cell r="AQ763">
            <v>4</v>
          </cell>
          <cell r="AR763">
            <v>18</v>
          </cell>
          <cell r="AS763">
            <v>0</v>
          </cell>
          <cell r="AT763">
            <v>28</v>
          </cell>
          <cell r="AU763">
            <v>0</v>
          </cell>
          <cell r="AV763">
            <v>20</v>
          </cell>
          <cell r="AW763">
            <v>0.4</v>
          </cell>
          <cell r="AX763">
            <v>0.3</v>
          </cell>
          <cell r="AY763">
            <v>0.15</v>
          </cell>
          <cell r="AZ763" t="str">
            <v>YES</v>
          </cell>
          <cell r="BA763">
            <v>9</v>
          </cell>
          <cell r="BB763">
            <v>5</v>
          </cell>
          <cell r="BC763">
            <v>2</v>
          </cell>
          <cell r="BD763">
            <v>3</v>
          </cell>
          <cell r="BE763">
            <v>1.1000000000000001</v>
          </cell>
        </row>
        <row r="764">
          <cell r="A764" t="str">
            <v>552527370800006192</v>
          </cell>
          <cell r="B764">
            <v>552527370</v>
          </cell>
          <cell r="C764" t="str">
            <v>SUPORTE SUST.BOMBA DIR.HIDRAUL</v>
          </cell>
          <cell r="D764" t="str">
            <v>FIRE/GSE</v>
          </cell>
          <cell r="E764">
            <v>1</v>
          </cell>
          <cell r="F764" t="str">
            <v>NO</v>
          </cell>
          <cell r="G764">
            <v>0.8</v>
          </cell>
          <cell r="H764" t="str">
            <v>Part Dump</v>
          </cell>
          <cell r="I764" t="str">
            <v>Galpão 9</v>
          </cell>
          <cell r="J764">
            <v>0</v>
          </cell>
          <cell r="K764" t="str">
            <v>ATIVO</v>
          </cell>
          <cell r="L764"/>
          <cell r="M764" t="str">
            <v>Capital Circulante</v>
          </cell>
          <cell r="N764" t="str">
            <v>Sourcing</v>
          </cell>
          <cell r="O764">
            <v>50050</v>
          </cell>
          <cell r="P764">
            <v>800006192</v>
          </cell>
          <cell r="Q764" t="str">
            <v>METALKRAFT</v>
          </cell>
          <cell r="R764" t="str">
            <v>Quatro Barras</v>
          </cell>
          <cell r="S764" t="str">
            <v>PR</v>
          </cell>
          <cell r="T764" t="str">
            <v>Brasil</v>
          </cell>
          <cell r="U764">
            <v>1</v>
          </cell>
          <cell r="V764" t="str">
            <v>METALKRAFT-Quatro Barras--PR-FCA-FIRE/GSE</v>
          </cell>
          <cell r="W764" t="str">
            <v>PR</v>
          </cell>
          <cell r="X764" t="str">
            <v>Brazil</v>
          </cell>
          <cell r="Y764" t="str">
            <v>Supplier from GEMAP</v>
          </cell>
          <cell r="Z764" t="str">
            <v>World Sourced Parts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0</v>
          </cell>
          <cell r="AF764" t="str">
            <v/>
          </cell>
          <cell r="AG764" t="str">
            <v>Elog F</v>
          </cell>
          <cell r="AH764" t="str">
            <v>T037</v>
          </cell>
          <cell r="AI764">
            <v>240</v>
          </cell>
          <cell r="AJ764" t="str">
            <v>Elog F</v>
          </cell>
          <cell r="AK764"/>
          <cell r="AL764"/>
          <cell r="AM764"/>
          <cell r="AN764" t="str">
            <v>T037</v>
          </cell>
          <cell r="AO764">
            <v>0</v>
          </cell>
          <cell r="AP764">
            <v>1</v>
          </cell>
          <cell r="AQ764">
            <v>4</v>
          </cell>
          <cell r="AR764">
            <v>21</v>
          </cell>
          <cell r="AS764">
            <v>0</v>
          </cell>
          <cell r="AT764">
            <v>26</v>
          </cell>
          <cell r="AU764">
            <v>0</v>
          </cell>
          <cell r="AV764">
            <v>240</v>
          </cell>
          <cell r="AW764">
            <v>0.4</v>
          </cell>
          <cell r="AX764">
            <v>0.3</v>
          </cell>
          <cell r="AY764">
            <v>0.22</v>
          </cell>
          <cell r="AZ764" t="str">
            <v>YES</v>
          </cell>
          <cell r="BA764">
            <v>10</v>
          </cell>
          <cell r="BB764">
            <v>4</v>
          </cell>
          <cell r="BC764">
            <v>2</v>
          </cell>
          <cell r="BD764">
            <v>3</v>
          </cell>
          <cell r="BE764">
            <v>3</v>
          </cell>
        </row>
        <row r="765">
          <cell r="A765" t="str">
            <v>463518450800014209</v>
          </cell>
          <cell r="B765">
            <v>463518450</v>
          </cell>
          <cell r="C765" t="str">
            <v>SUPORTE SUSTENTACAO CHICOTE EL</v>
          </cell>
          <cell r="D765" t="str">
            <v>FIRE/GSE</v>
          </cell>
          <cell r="E765">
            <v>1</v>
          </cell>
          <cell r="F765" t="str">
            <v>NO</v>
          </cell>
          <cell r="G765">
            <v>8.7999999999999995E-2</v>
          </cell>
          <cell r="H765" t="str">
            <v>Part Dump</v>
          </cell>
          <cell r="I765" t="str">
            <v>Galpão 9</v>
          </cell>
          <cell r="J765">
            <v>0</v>
          </cell>
          <cell r="K765" t="str">
            <v>ATIVO</v>
          </cell>
          <cell r="L765"/>
          <cell r="M765" t="str">
            <v>Capital Circulante</v>
          </cell>
          <cell r="N765" t="str">
            <v>Sourcing</v>
          </cell>
          <cell r="O765">
            <v>21544</v>
          </cell>
          <cell r="P765">
            <v>800014209</v>
          </cell>
          <cell r="Q765" t="str">
            <v>IOCHPE MAXION</v>
          </cell>
          <cell r="R765" t="str">
            <v>Contagem</v>
          </cell>
          <cell r="S765" t="str">
            <v>MG</v>
          </cell>
          <cell r="T765" t="str">
            <v>Brasil</v>
          </cell>
          <cell r="U765">
            <v>1</v>
          </cell>
          <cell r="V765" t="str">
            <v>IOCHPE MAXION-Contagem--MG-FCA-FIRE/GSE</v>
          </cell>
          <cell r="W765" t="str">
            <v>MG</v>
          </cell>
          <cell r="X765" t="str">
            <v>Brazil</v>
          </cell>
          <cell r="Y765" t="str">
            <v>Supplier from GEMAP</v>
          </cell>
          <cell r="Z765" t="str">
            <v>World Sourced Parts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  <cell r="AE765">
            <v>0</v>
          </cell>
          <cell r="AF765" t="str">
            <v/>
          </cell>
          <cell r="AG765" t="str">
            <v>Similarity no reference</v>
          </cell>
          <cell r="AH765" t="str">
            <v>P39</v>
          </cell>
          <cell r="AI765">
            <v>560</v>
          </cell>
          <cell r="AJ765" t="str">
            <v>Similarity no reference</v>
          </cell>
          <cell r="AK765"/>
          <cell r="AL765"/>
          <cell r="AM765"/>
          <cell r="AN765" t="str">
            <v>P39</v>
          </cell>
          <cell r="AO765">
            <v>0</v>
          </cell>
          <cell r="AP765">
            <v>1</v>
          </cell>
          <cell r="AQ765">
            <v>4</v>
          </cell>
          <cell r="AR765">
            <v>14.2</v>
          </cell>
          <cell r="AS765">
            <v>0</v>
          </cell>
          <cell r="AT765">
            <v>24.200000000000003</v>
          </cell>
          <cell r="AU765">
            <v>0</v>
          </cell>
          <cell r="AV765">
            <v>560</v>
          </cell>
          <cell r="AW765">
            <v>1.2</v>
          </cell>
          <cell r="AX765">
            <v>1</v>
          </cell>
          <cell r="AY765">
            <v>0.15</v>
          </cell>
          <cell r="AZ765" t="str">
            <v>NO</v>
          </cell>
          <cell r="BA765" t="str">
            <v/>
          </cell>
          <cell r="BB765" t="str">
            <v/>
          </cell>
          <cell r="BC765">
            <v>0</v>
          </cell>
          <cell r="BD765">
            <v>0</v>
          </cell>
          <cell r="BE765">
            <v>10</v>
          </cell>
        </row>
        <row r="766">
          <cell r="A766" t="str">
            <v>463498250800022005</v>
          </cell>
          <cell r="B766">
            <v>463498250</v>
          </cell>
          <cell r="C766" t="str">
            <v>SUPORTE SUSTENTACAO CHICOTE EL</v>
          </cell>
          <cell r="D766" t="str">
            <v>FIRE/GSE</v>
          </cell>
          <cell r="E766">
            <v>1</v>
          </cell>
          <cell r="F766" t="str">
            <v>NO</v>
          </cell>
          <cell r="G766">
            <v>8.7999999999999995E-2</v>
          </cell>
          <cell r="H766" t="str">
            <v>Part Dump</v>
          </cell>
          <cell r="I766" t="str">
            <v>Galpão 9</v>
          </cell>
          <cell r="J766">
            <v>0</v>
          </cell>
          <cell r="K766" t="str">
            <v>ATIVO</v>
          </cell>
          <cell r="L766"/>
          <cell r="M766" t="str">
            <v>Capital Circulante</v>
          </cell>
          <cell r="N766" t="str">
            <v>Sourcing</v>
          </cell>
          <cell r="O766">
            <v>27986</v>
          </cell>
          <cell r="P766">
            <v>800022005</v>
          </cell>
          <cell r="Q766" t="str">
            <v>POLISTAMPO</v>
          </cell>
          <cell r="R766" t="str">
            <v>Diadema</v>
          </cell>
          <cell r="S766" t="str">
            <v>SP</v>
          </cell>
          <cell r="T766" t="str">
            <v>Brasil</v>
          </cell>
          <cell r="U766">
            <v>1</v>
          </cell>
          <cell r="V766" t="str">
            <v>POLISTAMPO-Diadema--SP-FCA-FIRE/GSE</v>
          </cell>
          <cell r="W766" t="str">
            <v>SP</v>
          </cell>
          <cell r="X766" t="str">
            <v>Brazil</v>
          </cell>
          <cell r="Y766" t="str">
            <v>Supplier from GEMAP</v>
          </cell>
          <cell r="Z766" t="str">
            <v>World Sourced Parts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  <cell r="AE766">
            <v>0</v>
          </cell>
          <cell r="AF766" t="str">
            <v/>
          </cell>
          <cell r="AG766" t="str">
            <v>PFEP Validado Op</v>
          </cell>
          <cell r="AH766" t="str">
            <v>P57</v>
          </cell>
          <cell r="AI766">
            <v>30</v>
          </cell>
          <cell r="AJ766" t="str">
            <v>PFEP Validado Op</v>
          </cell>
          <cell r="AK766"/>
          <cell r="AL766"/>
          <cell r="AM766"/>
          <cell r="AN766" t="str">
            <v>P57</v>
          </cell>
          <cell r="AO766">
            <v>0</v>
          </cell>
          <cell r="AP766">
            <v>1</v>
          </cell>
          <cell r="AQ766">
            <v>4</v>
          </cell>
          <cell r="AR766">
            <v>18</v>
          </cell>
          <cell r="AS766">
            <v>0</v>
          </cell>
          <cell r="AT766">
            <v>28</v>
          </cell>
          <cell r="AU766">
            <v>0</v>
          </cell>
          <cell r="AV766">
            <v>30</v>
          </cell>
          <cell r="AW766">
            <v>0.3</v>
          </cell>
          <cell r="AX766">
            <v>0.2</v>
          </cell>
          <cell r="AY766">
            <v>0.15</v>
          </cell>
          <cell r="AZ766" t="str">
            <v>YES</v>
          </cell>
          <cell r="BA766">
            <v>20</v>
          </cell>
          <cell r="BB766">
            <v>5</v>
          </cell>
          <cell r="BC766">
            <v>2</v>
          </cell>
          <cell r="BD766">
            <v>3</v>
          </cell>
          <cell r="BE766">
            <v>2.5</v>
          </cell>
        </row>
        <row r="767">
          <cell r="A767" t="str">
            <v>463525090800022005</v>
          </cell>
          <cell r="B767">
            <v>463525090</v>
          </cell>
          <cell r="C767" t="str">
            <v>SUPORTE SUSTENTACAO COLETOR AD</v>
          </cell>
          <cell r="D767" t="str">
            <v>FIRE/GSE</v>
          </cell>
          <cell r="E767">
            <v>1</v>
          </cell>
          <cell r="F767" t="str">
            <v>NO</v>
          </cell>
          <cell r="G767">
            <v>0.2</v>
          </cell>
          <cell r="H767" t="str">
            <v>Part Dump</v>
          </cell>
          <cell r="I767" t="str">
            <v>Galpão 9</v>
          </cell>
          <cell r="J767">
            <v>0</v>
          </cell>
          <cell r="K767" t="str">
            <v>ATIVO</v>
          </cell>
          <cell r="L767"/>
          <cell r="M767" t="str">
            <v>Capital Circulante</v>
          </cell>
          <cell r="N767" t="str">
            <v>Sourcing</v>
          </cell>
          <cell r="O767">
            <v>27986</v>
          </cell>
          <cell r="P767">
            <v>800022005</v>
          </cell>
          <cell r="Q767" t="str">
            <v>POLISTAMPO</v>
          </cell>
          <cell r="R767" t="str">
            <v>Diadema</v>
          </cell>
          <cell r="S767" t="str">
            <v>SP</v>
          </cell>
          <cell r="T767" t="str">
            <v>Brasil</v>
          </cell>
          <cell r="U767">
            <v>1</v>
          </cell>
          <cell r="V767" t="str">
            <v>POLISTAMPO-Diadema--SP-FCA-FIRE/GSE</v>
          </cell>
          <cell r="W767" t="str">
            <v>SP</v>
          </cell>
          <cell r="X767" t="str">
            <v>Brazil</v>
          </cell>
          <cell r="Y767" t="str">
            <v>Supplier from GEMAP</v>
          </cell>
          <cell r="Z767" t="str">
            <v>World Sourced Parts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  <cell r="AE767">
            <v>0</v>
          </cell>
          <cell r="AF767" t="str">
            <v/>
          </cell>
          <cell r="AG767" t="str">
            <v>Similarity same part</v>
          </cell>
          <cell r="AH767" t="str">
            <v>P40</v>
          </cell>
          <cell r="AI767">
            <v>560</v>
          </cell>
          <cell r="AJ767" t="str">
            <v>Similarity same part</v>
          </cell>
          <cell r="AK767"/>
          <cell r="AL767"/>
          <cell r="AM767"/>
          <cell r="AN767" t="str">
            <v>P40</v>
          </cell>
          <cell r="AO767">
            <v>0</v>
          </cell>
          <cell r="AP767">
            <v>1</v>
          </cell>
          <cell r="AQ767">
            <v>4</v>
          </cell>
          <cell r="AR767">
            <v>18</v>
          </cell>
          <cell r="AS767">
            <v>0</v>
          </cell>
          <cell r="AT767">
            <v>28</v>
          </cell>
          <cell r="AU767">
            <v>0</v>
          </cell>
          <cell r="AV767">
            <v>560</v>
          </cell>
          <cell r="AW767">
            <v>0.8</v>
          </cell>
          <cell r="AX767">
            <v>0.6</v>
          </cell>
          <cell r="AY767">
            <v>0.01</v>
          </cell>
          <cell r="AZ767" t="str">
            <v>NO</v>
          </cell>
          <cell r="BA767" t="str">
            <v/>
          </cell>
          <cell r="BB767" t="str">
            <v/>
          </cell>
          <cell r="BC767">
            <v>0</v>
          </cell>
          <cell r="BD767">
            <v>0</v>
          </cell>
          <cell r="BE767">
            <v>1.5</v>
          </cell>
        </row>
        <row r="768">
          <cell r="A768" t="str">
            <v>552297820800014209</v>
          </cell>
          <cell r="B768">
            <v>552297820</v>
          </cell>
          <cell r="C768" t="str">
            <v>SUPORTE SUSTENTACAO COLETOR CO</v>
          </cell>
          <cell r="D768" t="str">
            <v>FIRE/GSE</v>
          </cell>
          <cell r="E768">
            <v>1</v>
          </cell>
          <cell r="F768" t="str">
            <v>NO</v>
          </cell>
          <cell r="G768">
            <v>8.0000000000000002E-3</v>
          </cell>
          <cell r="H768" t="str">
            <v>Part Dump</v>
          </cell>
          <cell r="I768" t="str">
            <v>Galpão 9</v>
          </cell>
          <cell r="J768">
            <v>0</v>
          </cell>
          <cell r="K768" t="str">
            <v>ATIVO</v>
          </cell>
          <cell r="L768"/>
          <cell r="M768" t="str">
            <v>Capital Circulante</v>
          </cell>
          <cell r="N768" t="str">
            <v>Sourcing</v>
          </cell>
          <cell r="O768">
            <v>21544</v>
          </cell>
          <cell r="P768">
            <v>800014209</v>
          </cell>
          <cell r="Q768" t="str">
            <v>IOCHPE MAXION</v>
          </cell>
          <cell r="R768" t="str">
            <v>Contagem</v>
          </cell>
          <cell r="S768" t="str">
            <v>MG</v>
          </cell>
          <cell r="T768" t="str">
            <v>Brasil</v>
          </cell>
          <cell r="U768">
            <v>1</v>
          </cell>
          <cell r="V768" t="str">
            <v>IOCHPE MAXION-Contagem--MG-FCA-FIRE/GSE</v>
          </cell>
          <cell r="W768" t="str">
            <v>MG</v>
          </cell>
          <cell r="X768" t="str">
            <v>Brazil</v>
          </cell>
          <cell r="Y768" t="str">
            <v>Supplier from GEMAP</v>
          </cell>
          <cell r="Z768" t="str">
            <v>World Sourced Parts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  <cell r="AE768">
            <v>0</v>
          </cell>
          <cell r="AF768" t="str">
            <v/>
          </cell>
          <cell r="AG768" t="str">
            <v>Elog</v>
          </cell>
          <cell r="AH768" t="str">
            <v>P57</v>
          </cell>
          <cell r="AI768">
            <v>30</v>
          </cell>
          <cell r="AJ768" t="str">
            <v>Elog</v>
          </cell>
          <cell r="AK768"/>
          <cell r="AL768"/>
          <cell r="AM768"/>
          <cell r="AN768" t="str">
            <v>P57</v>
          </cell>
          <cell r="AO768">
            <v>0</v>
          </cell>
          <cell r="AP768">
            <v>1</v>
          </cell>
          <cell r="AQ768">
            <v>4</v>
          </cell>
          <cell r="AR768">
            <v>14.2</v>
          </cell>
          <cell r="AS768">
            <v>0</v>
          </cell>
          <cell r="AT768">
            <v>24.200000000000003</v>
          </cell>
          <cell r="AU768">
            <v>0</v>
          </cell>
          <cell r="AV768">
            <v>30</v>
          </cell>
          <cell r="AW768">
            <v>0.3</v>
          </cell>
          <cell r="AX768">
            <v>0.2</v>
          </cell>
          <cell r="AY768">
            <v>0.15</v>
          </cell>
          <cell r="AZ768" t="str">
            <v>YES</v>
          </cell>
          <cell r="BA768">
            <v>20</v>
          </cell>
          <cell r="BB768">
            <v>5</v>
          </cell>
          <cell r="BC768">
            <v>2</v>
          </cell>
          <cell r="BD768">
            <v>3</v>
          </cell>
          <cell r="BE768">
            <v>2.5</v>
          </cell>
        </row>
        <row r="769">
          <cell r="A769" t="str">
            <v>463518460800014209</v>
          </cell>
          <cell r="B769">
            <v>463518460</v>
          </cell>
          <cell r="C769" t="str">
            <v>SUPORTE SUSTENTACAO DO CABO EL</v>
          </cell>
          <cell r="D769" t="str">
            <v>FIRE/GSE</v>
          </cell>
          <cell r="E769">
            <v>1</v>
          </cell>
          <cell r="F769" t="str">
            <v>NO</v>
          </cell>
          <cell r="G769">
            <v>8.7999999999999995E-2</v>
          </cell>
          <cell r="H769" t="str">
            <v>Part Dump</v>
          </cell>
          <cell r="I769" t="str">
            <v>Galpão 9</v>
          </cell>
          <cell r="J769">
            <v>0</v>
          </cell>
          <cell r="K769" t="str">
            <v>ATIVO</v>
          </cell>
          <cell r="L769"/>
          <cell r="M769" t="str">
            <v>Capital Circulante</v>
          </cell>
          <cell r="N769" t="str">
            <v>Sourcing</v>
          </cell>
          <cell r="O769">
            <v>21544</v>
          </cell>
          <cell r="P769">
            <v>800014209</v>
          </cell>
          <cell r="Q769" t="str">
            <v>IOCHPE MAXION</v>
          </cell>
          <cell r="R769" t="str">
            <v>Contagem</v>
          </cell>
          <cell r="S769" t="str">
            <v>MG</v>
          </cell>
          <cell r="T769" t="str">
            <v>Brasil</v>
          </cell>
          <cell r="U769">
            <v>1</v>
          </cell>
          <cell r="V769" t="str">
            <v>IOCHPE MAXION-Contagem--MG-FCA-FIRE/GSE</v>
          </cell>
          <cell r="W769" t="str">
            <v>MG</v>
          </cell>
          <cell r="X769" t="str">
            <v>Brazil</v>
          </cell>
          <cell r="Y769" t="str">
            <v>Supplier from GEMAP</v>
          </cell>
          <cell r="Z769" t="str">
            <v>World Sourced Parts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  <cell r="AE769">
            <v>0</v>
          </cell>
          <cell r="AF769" t="str">
            <v/>
          </cell>
          <cell r="AG769" t="str">
            <v>Similarity no reference</v>
          </cell>
          <cell r="AH769" t="str">
            <v>P39</v>
          </cell>
          <cell r="AI769">
            <v>560</v>
          </cell>
          <cell r="AJ769" t="str">
            <v>Similarity no reference</v>
          </cell>
          <cell r="AK769"/>
          <cell r="AL769"/>
          <cell r="AM769"/>
          <cell r="AN769" t="str">
            <v>P39</v>
          </cell>
          <cell r="AO769">
            <v>0</v>
          </cell>
          <cell r="AP769">
            <v>1</v>
          </cell>
          <cell r="AQ769">
            <v>4</v>
          </cell>
          <cell r="AR769">
            <v>14.2</v>
          </cell>
          <cell r="AS769">
            <v>0</v>
          </cell>
          <cell r="AT769">
            <v>24.200000000000003</v>
          </cell>
          <cell r="AU769">
            <v>0</v>
          </cell>
          <cell r="AV769">
            <v>560</v>
          </cell>
          <cell r="AW769">
            <v>1.2</v>
          </cell>
          <cell r="AX769">
            <v>1</v>
          </cell>
          <cell r="AY769">
            <v>0.15</v>
          </cell>
          <cell r="AZ769" t="str">
            <v>NO</v>
          </cell>
          <cell r="BA769" t="str">
            <v/>
          </cell>
          <cell r="BB769" t="str">
            <v/>
          </cell>
          <cell r="BC769">
            <v>0</v>
          </cell>
          <cell r="BD769">
            <v>0</v>
          </cell>
          <cell r="BE769">
            <v>10</v>
          </cell>
        </row>
        <row r="770">
          <cell r="A770" t="str">
            <v>552795241800000043</v>
          </cell>
          <cell r="B770">
            <v>552795241</v>
          </cell>
          <cell r="C770" t="str">
            <v>SUPORTE UNIAO BRUTO</v>
          </cell>
          <cell r="D770" t="str">
            <v>MECA</v>
          </cell>
          <cell r="E770">
            <v>1</v>
          </cell>
          <cell r="F770" t="str">
            <v>NO</v>
          </cell>
          <cell r="G770">
            <v>6.2779999999999996</v>
          </cell>
          <cell r="H770" t="str">
            <v>similarity</v>
          </cell>
          <cell r="I770" t="str">
            <v>Galpão 9</v>
          </cell>
          <cell r="J770">
            <v>0</v>
          </cell>
          <cell r="K770" t="str">
            <v>ATIVO</v>
          </cell>
          <cell r="L770"/>
          <cell r="M770" t="str">
            <v>Capital Circulante</v>
          </cell>
          <cell r="N770" t="str">
            <v>Sourcing</v>
          </cell>
          <cell r="O770">
            <v>1073</v>
          </cell>
          <cell r="P770">
            <v>800000043</v>
          </cell>
          <cell r="Q770" t="str">
            <v>NEMAK ALUMINIO</v>
          </cell>
          <cell r="R770" t="str">
            <v>Betim</v>
          </cell>
          <cell r="S770" t="str">
            <v>MG</v>
          </cell>
          <cell r="T770" t="str">
            <v>Brasil</v>
          </cell>
          <cell r="U770">
            <v>1</v>
          </cell>
          <cell r="V770" t="str">
            <v>NEMAK ALUMINIO-Betim--MG-FCA-MECA</v>
          </cell>
          <cell r="W770" t="str">
            <v>MG</v>
          </cell>
          <cell r="X770" t="str">
            <v>Brazil</v>
          </cell>
          <cell r="Y770" t="str">
            <v>Supplier from GEMAP</v>
          </cell>
          <cell r="Z770" t="str">
            <v>World Sourced Parts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  <cell r="AE770">
            <v>0</v>
          </cell>
          <cell r="AF770" t="str">
            <v/>
          </cell>
          <cell r="AG770" t="str">
            <v>PFEP Validado Op</v>
          </cell>
          <cell r="AH770" t="str">
            <v>P22</v>
          </cell>
          <cell r="AI770">
            <v>48</v>
          </cell>
          <cell r="AJ770" t="str">
            <v>PFEP Validado Op</v>
          </cell>
          <cell r="AK770"/>
          <cell r="AL770"/>
          <cell r="AM770"/>
          <cell r="AN770" t="str">
            <v>P22</v>
          </cell>
          <cell r="AO770">
            <v>0</v>
          </cell>
          <cell r="AP770">
            <v>1</v>
          </cell>
          <cell r="AQ770">
            <v>4</v>
          </cell>
          <cell r="AR770">
            <v>14.2</v>
          </cell>
          <cell r="AS770">
            <v>0</v>
          </cell>
          <cell r="AT770">
            <v>24.200000000000003</v>
          </cell>
          <cell r="AU770">
            <v>0</v>
          </cell>
          <cell r="AV770">
            <v>48</v>
          </cell>
          <cell r="AW770">
            <v>1.2</v>
          </cell>
          <cell r="AX770">
            <v>1</v>
          </cell>
          <cell r="AY770">
            <v>0.9</v>
          </cell>
          <cell r="AZ770" t="str">
            <v>NO</v>
          </cell>
          <cell r="BA770" t="str">
            <v/>
          </cell>
          <cell r="BB770" t="str">
            <v/>
          </cell>
          <cell r="BC770">
            <v>2</v>
          </cell>
          <cell r="BD770">
            <v>3</v>
          </cell>
          <cell r="BE770">
            <v>3</v>
          </cell>
        </row>
        <row r="771">
          <cell r="A771" t="str">
            <v>552553319800006295</v>
          </cell>
          <cell r="B771">
            <v>552553319</v>
          </cell>
          <cell r="C771" t="str">
            <v>SUPORTE UNIAO C513 SEMI-USINAD</v>
          </cell>
          <cell r="D771" t="str">
            <v>MECA</v>
          </cell>
          <cell r="E771">
            <v>1</v>
          </cell>
          <cell r="F771" t="str">
            <v>NO</v>
          </cell>
          <cell r="G771">
            <v>6.2779999999999996</v>
          </cell>
          <cell r="H771" t="str">
            <v>Part Dump</v>
          </cell>
          <cell r="I771" t="str">
            <v>Galpão 9</v>
          </cell>
          <cell r="J771">
            <v>0</v>
          </cell>
          <cell r="K771" t="str">
            <v>ATIVO</v>
          </cell>
          <cell r="L771"/>
          <cell r="M771" t="str">
            <v>Capital Circulante</v>
          </cell>
          <cell r="N771" t="str">
            <v>Sourcing</v>
          </cell>
          <cell r="O771">
            <v>56589</v>
          </cell>
          <cell r="P771">
            <v>800006295</v>
          </cell>
          <cell r="Q771" t="str">
            <v>OMR</v>
          </cell>
          <cell r="R771" t="str">
            <v>Sete Lagoas</v>
          </cell>
          <cell r="S771" t="str">
            <v>MG</v>
          </cell>
          <cell r="T771" t="str">
            <v>Brasil</v>
          </cell>
          <cell r="U771">
            <v>1</v>
          </cell>
          <cell r="V771" t="str">
            <v>OMR-Sete Lagoas--MG-FCA-MECA</v>
          </cell>
          <cell r="W771" t="str">
            <v>MG</v>
          </cell>
          <cell r="X771" t="str">
            <v>Brazil</v>
          </cell>
          <cell r="Y771" t="str">
            <v>Supplier from GEMAP</v>
          </cell>
          <cell r="Z771" t="str">
            <v>World Sourced Parts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0</v>
          </cell>
          <cell r="AF771" t="str">
            <v/>
          </cell>
          <cell r="AG771" t="str">
            <v>Similarity same part</v>
          </cell>
          <cell r="AH771" t="str">
            <v>T134</v>
          </cell>
          <cell r="AI771">
            <v>6</v>
          </cell>
          <cell r="AJ771" t="str">
            <v>Similarity same part</v>
          </cell>
          <cell r="AK771"/>
          <cell r="AL771"/>
          <cell r="AM771"/>
          <cell r="AN771" t="str">
            <v>T134</v>
          </cell>
          <cell r="AO771">
            <v>0</v>
          </cell>
          <cell r="AP771">
            <v>1</v>
          </cell>
          <cell r="AQ771">
            <v>4</v>
          </cell>
          <cell r="AR771">
            <v>14.2</v>
          </cell>
          <cell r="AS771">
            <v>0</v>
          </cell>
          <cell r="AT771">
            <v>24.200000000000003</v>
          </cell>
          <cell r="AU771">
            <v>0</v>
          </cell>
          <cell r="AV771">
            <v>6</v>
          </cell>
          <cell r="AW771">
            <v>1</v>
          </cell>
          <cell r="AX771">
            <v>1.2</v>
          </cell>
          <cell r="AY771">
            <v>0.15</v>
          </cell>
          <cell r="AZ771" t="str">
            <v>YES</v>
          </cell>
          <cell r="BA771">
            <v>1</v>
          </cell>
          <cell r="BB771">
            <v>5</v>
          </cell>
          <cell r="BC771">
            <v>2</v>
          </cell>
          <cell r="BD771">
            <v>3</v>
          </cell>
          <cell r="BE771">
            <v>3.5</v>
          </cell>
        </row>
        <row r="772">
          <cell r="A772" t="str">
            <v>552649669800006295</v>
          </cell>
          <cell r="B772">
            <v>552649669</v>
          </cell>
          <cell r="C772" t="str">
            <v>SUPORTE UNIAO C513 SEMI-USINAD</v>
          </cell>
          <cell r="D772" t="str">
            <v>MECA</v>
          </cell>
          <cell r="E772">
            <v>1</v>
          </cell>
          <cell r="F772" t="str">
            <v>NO</v>
          </cell>
          <cell r="G772">
            <v>6.44</v>
          </cell>
          <cell r="H772" t="str">
            <v>Part Dump</v>
          </cell>
          <cell r="I772" t="str">
            <v>Galpão 9</v>
          </cell>
          <cell r="J772">
            <v>0</v>
          </cell>
          <cell r="K772" t="str">
            <v>ATIVO</v>
          </cell>
          <cell r="L772"/>
          <cell r="M772" t="str">
            <v>Capital Circulante</v>
          </cell>
          <cell r="N772" t="str">
            <v>Sourcing</v>
          </cell>
          <cell r="O772">
            <v>56589</v>
          </cell>
          <cell r="P772">
            <v>800006295</v>
          </cell>
          <cell r="Q772" t="str">
            <v>OMR</v>
          </cell>
          <cell r="R772" t="str">
            <v>Sete Lagoas</v>
          </cell>
          <cell r="S772" t="str">
            <v>MG</v>
          </cell>
          <cell r="T772" t="str">
            <v>Brasil</v>
          </cell>
          <cell r="U772">
            <v>1</v>
          </cell>
          <cell r="V772" t="str">
            <v>OMR-Sete Lagoas--MG-FCA-MECA</v>
          </cell>
          <cell r="W772" t="str">
            <v>MG</v>
          </cell>
          <cell r="X772" t="str">
            <v>Brazil</v>
          </cell>
          <cell r="Y772" t="str">
            <v>Supplier from GEMAP</v>
          </cell>
          <cell r="Z772" t="str">
            <v>World Sourced Parts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0</v>
          </cell>
          <cell r="AF772" t="str">
            <v/>
          </cell>
          <cell r="AG772" t="str">
            <v>Similarity same part</v>
          </cell>
          <cell r="AH772" t="str">
            <v>T134</v>
          </cell>
          <cell r="AI772">
            <v>6</v>
          </cell>
          <cell r="AJ772" t="str">
            <v>Similarity same part</v>
          </cell>
          <cell r="AK772"/>
          <cell r="AL772"/>
          <cell r="AM772"/>
          <cell r="AN772" t="str">
            <v>T134</v>
          </cell>
          <cell r="AO772">
            <v>0</v>
          </cell>
          <cell r="AP772">
            <v>1</v>
          </cell>
          <cell r="AQ772">
            <v>4</v>
          </cell>
          <cell r="AR772">
            <v>14.2</v>
          </cell>
          <cell r="AS772">
            <v>0</v>
          </cell>
          <cell r="AT772">
            <v>24.200000000000003</v>
          </cell>
          <cell r="AU772">
            <v>0</v>
          </cell>
          <cell r="AV772">
            <v>6</v>
          </cell>
          <cell r="AW772">
            <v>1</v>
          </cell>
          <cell r="AX772">
            <v>1.2</v>
          </cell>
          <cell r="AY772">
            <v>0.15</v>
          </cell>
          <cell r="AZ772" t="str">
            <v>YES</v>
          </cell>
          <cell r="BA772">
            <v>1</v>
          </cell>
          <cell r="BB772">
            <v>5</v>
          </cell>
          <cell r="BC772">
            <v>2</v>
          </cell>
          <cell r="BD772">
            <v>3</v>
          </cell>
          <cell r="BE772">
            <v>3.5</v>
          </cell>
        </row>
        <row r="773">
          <cell r="A773" t="str">
            <v>463530718800006295</v>
          </cell>
          <cell r="B773">
            <v>463530718</v>
          </cell>
          <cell r="C773" t="str">
            <v>SUPORTE UNIAO SEMI USINADO</v>
          </cell>
          <cell r="D773" t="str">
            <v>MECA</v>
          </cell>
          <cell r="E773">
            <v>1</v>
          </cell>
          <cell r="F773" t="str">
            <v>NO</v>
          </cell>
          <cell r="G773">
            <v>6.2779999999999996</v>
          </cell>
          <cell r="H773" t="str">
            <v>Part Dump</v>
          </cell>
          <cell r="I773" t="str">
            <v>Galpão 9</v>
          </cell>
          <cell r="J773">
            <v>960</v>
          </cell>
          <cell r="K773" t="str">
            <v>ATIVO</v>
          </cell>
          <cell r="L773"/>
          <cell r="M773" t="str">
            <v>Capital Circulante</v>
          </cell>
          <cell r="N773" t="str">
            <v>Sourcing</v>
          </cell>
          <cell r="O773">
            <v>56589</v>
          </cell>
          <cell r="P773">
            <v>800006295</v>
          </cell>
          <cell r="Q773" t="str">
            <v>OMR</v>
          </cell>
          <cell r="R773" t="str">
            <v>Sete Lagoas</v>
          </cell>
          <cell r="S773" t="str">
            <v>MG</v>
          </cell>
          <cell r="T773" t="str">
            <v>Brasil</v>
          </cell>
          <cell r="U773">
            <v>1</v>
          </cell>
          <cell r="V773" t="str">
            <v>OMR-Sete Lagoas--MG-FCA-MECA</v>
          </cell>
          <cell r="W773" t="str">
            <v>MG</v>
          </cell>
          <cell r="X773" t="str">
            <v>Brazil</v>
          </cell>
          <cell r="Y773" t="str">
            <v>Supplier from GEMAP</v>
          </cell>
          <cell r="Z773" t="str">
            <v>World Sourced Parts</v>
          </cell>
          <cell r="AA773">
            <v>11.52</v>
          </cell>
          <cell r="AB773">
            <v>1.92</v>
          </cell>
          <cell r="AC773">
            <v>32</v>
          </cell>
          <cell r="AD773">
            <v>0</v>
          </cell>
          <cell r="AE773">
            <v>11.52</v>
          </cell>
          <cell r="AF773" t="str">
            <v/>
          </cell>
          <cell r="AG773" t="str">
            <v>Similarity same part</v>
          </cell>
          <cell r="AH773" t="str">
            <v>THWY</v>
          </cell>
          <cell r="AI773">
            <v>6</v>
          </cell>
          <cell r="AJ773" t="str">
            <v>Similarity same part</v>
          </cell>
          <cell r="AK773"/>
          <cell r="AL773"/>
          <cell r="AM773"/>
          <cell r="AN773" t="str">
            <v>THWY</v>
          </cell>
          <cell r="AO773">
            <v>32</v>
          </cell>
          <cell r="AP773">
            <v>1</v>
          </cell>
          <cell r="AQ773">
            <v>4</v>
          </cell>
          <cell r="AR773">
            <v>14.2</v>
          </cell>
          <cell r="AS773">
            <v>583</v>
          </cell>
          <cell r="AT773">
            <v>24.200000000000003</v>
          </cell>
          <cell r="AU773">
            <v>775</v>
          </cell>
          <cell r="AV773">
            <v>6</v>
          </cell>
          <cell r="AW773">
            <v>1.2</v>
          </cell>
          <cell r="AX773">
            <v>1</v>
          </cell>
          <cell r="AY773">
            <v>0.15</v>
          </cell>
          <cell r="AZ773" t="str">
            <v>YES</v>
          </cell>
          <cell r="BA773">
            <v>5</v>
          </cell>
          <cell r="BB773">
            <v>1</v>
          </cell>
          <cell r="BC773">
            <v>2</v>
          </cell>
          <cell r="BD773">
            <v>3</v>
          </cell>
          <cell r="BE773">
            <v>3</v>
          </cell>
        </row>
        <row r="774">
          <cell r="A774" t="str">
            <v>552553318800006295</v>
          </cell>
          <cell r="B774">
            <v>552553318</v>
          </cell>
          <cell r="C774" t="str">
            <v>SUPORTE UNIAO SEMI USINADO</v>
          </cell>
          <cell r="D774" t="str">
            <v>MECA</v>
          </cell>
          <cell r="E774">
            <v>1</v>
          </cell>
          <cell r="F774" t="str">
            <v>NO</v>
          </cell>
          <cell r="G774">
            <v>6.2779999999999996</v>
          </cell>
          <cell r="H774" t="str">
            <v>Part Dump</v>
          </cell>
          <cell r="I774" t="str">
            <v>Galpão 9</v>
          </cell>
          <cell r="J774">
            <v>0</v>
          </cell>
          <cell r="K774" t="str">
            <v>ATIVO</v>
          </cell>
          <cell r="L774"/>
          <cell r="M774" t="str">
            <v>Capital Circulante</v>
          </cell>
          <cell r="N774" t="str">
            <v>Sourcing</v>
          </cell>
          <cell r="O774">
            <v>56589</v>
          </cell>
          <cell r="P774">
            <v>800006295</v>
          </cell>
          <cell r="Q774" t="str">
            <v>OMR</v>
          </cell>
          <cell r="R774" t="str">
            <v>Sete Lagoas</v>
          </cell>
          <cell r="S774" t="str">
            <v>MG</v>
          </cell>
          <cell r="T774" t="str">
            <v>Brasil</v>
          </cell>
          <cell r="U774">
            <v>1</v>
          </cell>
          <cell r="V774" t="str">
            <v>OMR-Sete Lagoas--MG-FCA-MECA</v>
          </cell>
          <cell r="W774" t="str">
            <v>MG</v>
          </cell>
          <cell r="X774" t="str">
            <v>Brazil</v>
          </cell>
          <cell r="Y774" t="str">
            <v>Supplier from GEMAP</v>
          </cell>
          <cell r="Z774" t="str">
            <v>World Sourced Parts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0</v>
          </cell>
          <cell r="AF774" t="str">
            <v/>
          </cell>
          <cell r="AG774" t="str">
            <v>PFEP Validado Op</v>
          </cell>
          <cell r="AH774" t="str">
            <v>THWY</v>
          </cell>
          <cell r="AI774">
            <v>6</v>
          </cell>
          <cell r="AJ774" t="str">
            <v>PFEP Validado Op</v>
          </cell>
          <cell r="AK774"/>
          <cell r="AL774"/>
          <cell r="AM774"/>
          <cell r="AN774" t="str">
            <v>THWY</v>
          </cell>
          <cell r="AO774">
            <v>0</v>
          </cell>
          <cell r="AP774">
            <v>1</v>
          </cell>
          <cell r="AQ774">
            <v>4</v>
          </cell>
          <cell r="AR774">
            <v>14.2</v>
          </cell>
          <cell r="AS774">
            <v>0</v>
          </cell>
          <cell r="AT774">
            <v>24.200000000000003</v>
          </cell>
          <cell r="AU774">
            <v>0</v>
          </cell>
          <cell r="AV774">
            <v>6</v>
          </cell>
          <cell r="AW774">
            <v>1.2</v>
          </cell>
          <cell r="AX774">
            <v>1</v>
          </cell>
          <cell r="AY774">
            <v>0.15</v>
          </cell>
          <cell r="AZ774" t="str">
            <v>YES</v>
          </cell>
          <cell r="BA774">
            <v>5</v>
          </cell>
          <cell r="BB774">
            <v>1</v>
          </cell>
          <cell r="BC774">
            <v>2</v>
          </cell>
          <cell r="BD774">
            <v>3</v>
          </cell>
          <cell r="BE774">
            <v>3</v>
          </cell>
        </row>
        <row r="775">
          <cell r="A775" t="str">
            <v>552673018800006295</v>
          </cell>
          <cell r="B775">
            <v>552673018</v>
          </cell>
          <cell r="C775" t="str">
            <v>SUPORTE UNIAO SEMI-USINADO C51</v>
          </cell>
          <cell r="D775" t="str">
            <v>MECA</v>
          </cell>
          <cell r="E775">
            <v>1</v>
          </cell>
          <cell r="F775" t="str">
            <v>YES</v>
          </cell>
          <cell r="G775">
            <v>6.6909999999999998</v>
          </cell>
          <cell r="H775" t="str">
            <v>EPER</v>
          </cell>
          <cell r="I775" t="str">
            <v>Galpão 9</v>
          </cell>
          <cell r="J775">
            <v>0</v>
          </cell>
          <cell r="K775" t="str">
            <v>INATIVO</v>
          </cell>
          <cell r="L775"/>
          <cell r="M775" t="str">
            <v>Capital Circulante</v>
          </cell>
          <cell r="N775" t="str">
            <v>INATIVO</v>
          </cell>
          <cell r="O775">
            <v>56589</v>
          </cell>
          <cell r="P775">
            <v>800006295</v>
          </cell>
          <cell r="Q775" t="str">
            <v>OMR</v>
          </cell>
          <cell r="R775" t="str">
            <v>Sete Lagoas</v>
          </cell>
          <cell r="S775" t="str">
            <v>MG</v>
          </cell>
          <cell r="T775" t="str">
            <v>Brasil</v>
          </cell>
          <cell r="U775">
            <v>1</v>
          </cell>
          <cell r="V775" t="str">
            <v>OMR-OUT-INATIVO-OUT-MECA</v>
          </cell>
          <cell r="W775" t="str">
            <v>OUT</v>
          </cell>
          <cell r="X775" t="str">
            <v>OUT</v>
          </cell>
          <cell r="Y775" t="str">
            <v>Supplier from GEMAP</v>
          </cell>
          <cell r="Z775" t="str">
            <v>INATIVO</v>
          </cell>
          <cell r="AA775">
            <v>0</v>
          </cell>
          <cell r="AB775">
            <v>0</v>
          </cell>
          <cell r="AC775">
            <v>0</v>
          </cell>
          <cell r="AD775">
            <v>0</v>
          </cell>
          <cell r="AE775">
            <v>0</v>
          </cell>
          <cell r="AF775" t="str">
            <v/>
          </cell>
          <cell r="AG775" t="str">
            <v>Elog F</v>
          </cell>
          <cell r="AH775" t="str">
            <v>THWZ</v>
          </cell>
          <cell r="AI775">
            <v>30</v>
          </cell>
          <cell r="AJ775" t="str">
            <v>Elog F</v>
          </cell>
          <cell r="AK775"/>
          <cell r="AL775"/>
          <cell r="AM775"/>
          <cell r="AN775" t="str">
            <v>THWZ</v>
          </cell>
          <cell r="AO775">
            <v>0</v>
          </cell>
          <cell r="AP775">
            <v>1</v>
          </cell>
          <cell r="AQ775">
            <v>4</v>
          </cell>
          <cell r="AR775">
            <v>0</v>
          </cell>
          <cell r="AS775" t="b">
            <v>0</v>
          </cell>
          <cell r="AT775">
            <v>0</v>
          </cell>
          <cell r="AU775" t="b">
            <v>0</v>
          </cell>
          <cell r="AV775">
            <v>30</v>
          </cell>
          <cell r="AW775">
            <v>1.2</v>
          </cell>
          <cell r="AX775">
            <v>1</v>
          </cell>
          <cell r="AY775">
            <v>0.15</v>
          </cell>
          <cell r="AZ775" t="str">
            <v>YES</v>
          </cell>
          <cell r="BA775">
            <v>5</v>
          </cell>
          <cell r="BB775">
            <v>1</v>
          </cell>
          <cell r="BC775">
            <v>2</v>
          </cell>
          <cell r="BD775">
            <v>3</v>
          </cell>
          <cell r="BE775">
            <v>3</v>
          </cell>
        </row>
        <row r="776">
          <cell r="A776" t="str">
            <v>552649668800006295</v>
          </cell>
          <cell r="B776">
            <v>552649668</v>
          </cell>
          <cell r="C776" t="str">
            <v>SUPORTE UNIAO USINADO</v>
          </cell>
          <cell r="D776" t="str">
            <v>MECA</v>
          </cell>
          <cell r="E776">
            <v>1</v>
          </cell>
          <cell r="F776" t="str">
            <v>NO</v>
          </cell>
          <cell r="G776">
            <v>6.6909999999999998</v>
          </cell>
          <cell r="H776" t="str">
            <v>Similarity</v>
          </cell>
          <cell r="I776" t="str">
            <v>Galpão 9</v>
          </cell>
          <cell r="J776">
            <v>0</v>
          </cell>
          <cell r="K776" t="str">
            <v>ATIVO</v>
          </cell>
          <cell r="L776"/>
          <cell r="M776" t="str">
            <v>Capital Circulante</v>
          </cell>
          <cell r="N776" t="str">
            <v>Sourcing</v>
          </cell>
          <cell r="O776">
            <v>56589</v>
          </cell>
          <cell r="P776">
            <v>800006295</v>
          </cell>
          <cell r="Q776" t="str">
            <v>OMR</v>
          </cell>
          <cell r="R776" t="str">
            <v>Sete Lagoas</v>
          </cell>
          <cell r="S776" t="str">
            <v>MG</v>
          </cell>
          <cell r="T776" t="str">
            <v>Brasil</v>
          </cell>
          <cell r="U776">
            <v>1</v>
          </cell>
          <cell r="V776" t="str">
            <v>OMR-Sete Lagoas--MG-FCA-MECA</v>
          </cell>
          <cell r="W776" t="str">
            <v>MG</v>
          </cell>
          <cell r="X776" t="str">
            <v>Brazil</v>
          </cell>
          <cell r="Y776" t="str">
            <v>Supplier from GEMAP</v>
          </cell>
          <cell r="Z776" t="str">
            <v>World Sourced Parts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0</v>
          </cell>
          <cell r="AF776" t="str">
            <v/>
          </cell>
          <cell r="AG776" t="str">
            <v>Similarity same part</v>
          </cell>
          <cell r="AH776" t="str">
            <v>THWY</v>
          </cell>
          <cell r="AI776">
            <v>6</v>
          </cell>
          <cell r="AJ776" t="str">
            <v>Similarity same part</v>
          </cell>
          <cell r="AK776"/>
          <cell r="AL776"/>
          <cell r="AM776"/>
          <cell r="AN776" t="str">
            <v>THWY</v>
          </cell>
          <cell r="AO776">
            <v>0</v>
          </cell>
          <cell r="AP776">
            <v>1</v>
          </cell>
          <cell r="AQ776">
            <v>4</v>
          </cell>
          <cell r="AR776">
            <v>14.2</v>
          </cell>
          <cell r="AS776">
            <v>0</v>
          </cell>
          <cell r="AT776">
            <v>24.200000000000003</v>
          </cell>
          <cell r="AU776">
            <v>0</v>
          </cell>
          <cell r="AV776">
            <v>6</v>
          </cell>
          <cell r="AW776">
            <v>1.2</v>
          </cell>
          <cell r="AX776">
            <v>1</v>
          </cell>
          <cell r="AY776">
            <v>0.15</v>
          </cell>
          <cell r="AZ776" t="str">
            <v>YES</v>
          </cell>
          <cell r="BA776">
            <v>5</v>
          </cell>
          <cell r="BB776">
            <v>1</v>
          </cell>
          <cell r="BC776">
            <v>2</v>
          </cell>
          <cell r="BD776">
            <v>3</v>
          </cell>
          <cell r="BE776">
            <v>3</v>
          </cell>
        </row>
        <row r="777">
          <cell r="A777" t="str">
            <v>464111170800000063</v>
          </cell>
          <cell r="B777">
            <v>464111170</v>
          </cell>
          <cell r="C777" t="str">
            <v>TAMPA ANTERIOR CARCACA CAMBIO</v>
          </cell>
          <cell r="D777" t="str">
            <v>MECA</v>
          </cell>
          <cell r="E777">
            <v>1</v>
          </cell>
          <cell r="F777" t="str">
            <v>NO</v>
          </cell>
          <cell r="G777">
            <v>0.08</v>
          </cell>
          <cell r="H777" t="str">
            <v>Part Dump</v>
          </cell>
          <cell r="I777" t="str">
            <v>Galpão 9</v>
          </cell>
          <cell r="J777">
            <v>0</v>
          </cell>
          <cell r="K777" t="str">
            <v>ATIVO</v>
          </cell>
          <cell r="L777"/>
          <cell r="M777" t="str">
            <v>Capital Circulante</v>
          </cell>
          <cell r="N777" t="str">
            <v>Sourcing</v>
          </cell>
          <cell r="O777">
            <v>1251</v>
          </cell>
          <cell r="P777">
            <v>800000063</v>
          </cell>
          <cell r="Q777" t="str">
            <v>FIAT AUTO SPA</v>
          </cell>
          <cell r="R777" t="str">
            <v>Torino</v>
          </cell>
          <cell r="S777" t="str">
            <v>TO</v>
          </cell>
          <cell r="T777" t="str">
            <v>Italia</v>
          </cell>
          <cell r="U777">
            <v>1</v>
          </cell>
          <cell r="V777" t="str">
            <v>FIAT AUTO SPA-OUT-Italia-OUT-MECA</v>
          </cell>
          <cell r="W777" t="str">
            <v>OUT</v>
          </cell>
          <cell r="X777" t="str">
            <v>Outside of Brazil</v>
          </cell>
          <cell r="Y777" t="str">
            <v>Supplier from GEMAP</v>
          </cell>
          <cell r="Z777" t="str">
            <v>World Sourced Parts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0</v>
          </cell>
          <cell r="AF777" t="str">
            <v/>
          </cell>
          <cell r="AG777">
            <v>0</v>
          </cell>
          <cell r="AH777"/>
          <cell r="AI777"/>
          <cell r="AJ777"/>
          <cell r="AK777"/>
          <cell r="AL777"/>
          <cell r="AM777"/>
          <cell r="AN777">
            <v>0</v>
          </cell>
          <cell r="AO777">
            <v>0</v>
          </cell>
          <cell r="AP777">
            <v>1</v>
          </cell>
          <cell r="AQ777">
            <v>4</v>
          </cell>
          <cell r="AR777">
            <v>0</v>
          </cell>
          <cell r="AS777" t="b">
            <v>0</v>
          </cell>
          <cell r="AT777">
            <v>0</v>
          </cell>
          <cell r="AU777" t="b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 t="str">
            <v>NO</v>
          </cell>
          <cell r="BA777" t="str">
            <v/>
          </cell>
          <cell r="BB777" t="str">
            <v/>
          </cell>
          <cell r="BC777">
            <v>0</v>
          </cell>
          <cell r="BD777">
            <v>0</v>
          </cell>
          <cell r="BE777">
            <v>0</v>
          </cell>
        </row>
        <row r="778">
          <cell r="A778" t="str">
            <v>552174870800024151</v>
          </cell>
          <cell r="B778">
            <v>552174870</v>
          </cell>
          <cell r="C778" t="str">
            <v>TAMPA CABECOTE MOTOR</v>
          </cell>
          <cell r="D778" t="str">
            <v>FIRE/GSE</v>
          </cell>
          <cell r="E778">
            <v>1</v>
          </cell>
          <cell r="F778" t="str">
            <v>NO</v>
          </cell>
          <cell r="G778">
            <v>1.1000000000000001</v>
          </cell>
          <cell r="H778" t="str">
            <v>Part Dump</v>
          </cell>
          <cell r="I778" t="str">
            <v>Galpão 9</v>
          </cell>
          <cell r="J778">
            <v>0</v>
          </cell>
          <cell r="K778" t="str">
            <v>ATIVO</v>
          </cell>
          <cell r="L778"/>
          <cell r="M778" t="str">
            <v>Capital Circulante</v>
          </cell>
          <cell r="N778" t="str">
            <v>Sourcing</v>
          </cell>
          <cell r="O778">
            <v>29509</v>
          </cell>
          <cell r="P778">
            <v>800024151</v>
          </cell>
          <cell r="Q778" t="str">
            <v>ALUDYNE COMPONENTES</v>
          </cell>
          <cell r="R778" t="str">
            <v>Vespasiano</v>
          </cell>
          <cell r="S778" t="str">
            <v>MG</v>
          </cell>
          <cell r="T778" t="str">
            <v>Brasil</v>
          </cell>
          <cell r="U778">
            <v>1</v>
          </cell>
          <cell r="V778" t="str">
            <v>ALUDYNE COMPONENTES-Vespasiano--MG-FCA-FIRE/GSE</v>
          </cell>
          <cell r="W778" t="str">
            <v>MG</v>
          </cell>
          <cell r="X778" t="str">
            <v>Brazil</v>
          </cell>
          <cell r="Y778" t="str">
            <v>Supplier from GEMAP</v>
          </cell>
          <cell r="Z778" t="str">
            <v>World Sourced Parts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  <cell r="AE778">
            <v>0</v>
          </cell>
          <cell r="AF778" t="str">
            <v/>
          </cell>
          <cell r="AG778" t="str">
            <v>Elog F</v>
          </cell>
          <cell r="AH778" t="str">
            <v>THQT</v>
          </cell>
          <cell r="AI778">
            <v>4</v>
          </cell>
          <cell r="AJ778" t="str">
            <v>Elog F</v>
          </cell>
          <cell r="AK778"/>
          <cell r="AL778"/>
          <cell r="AM778"/>
          <cell r="AN778" t="str">
            <v>THQT</v>
          </cell>
          <cell r="AO778">
            <v>0</v>
          </cell>
          <cell r="AP778">
            <v>1</v>
          </cell>
          <cell r="AQ778">
            <v>4</v>
          </cell>
          <cell r="AR778">
            <v>14.2</v>
          </cell>
          <cell r="AS778">
            <v>0</v>
          </cell>
          <cell r="AT778">
            <v>24.200000000000003</v>
          </cell>
          <cell r="AU778">
            <v>0</v>
          </cell>
          <cell r="AV778">
            <v>4</v>
          </cell>
          <cell r="AW778">
            <v>0.4</v>
          </cell>
          <cell r="AX778">
            <v>0.3</v>
          </cell>
          <cell r="AY778">
            <v>0.22</v>
          </cell>
          <cell r="AZ778" t="str">
            <v>YES</v>
          </cell>
          <cell r="BA778">
            <v>10</v>
          </cell>
          <cell r="BB778">
            <v>2</v>
          </cell>
          <cell r="BC778">
            <v>2</v>
          </cell>
          <cell r="BD778">
            <v>3</v>
          </cell>
          <cell r="BE778">
            <v>3</v>
          </cell>
        </row>
        <row r="779">
          <cell r="A779" t="str">
            <v>463520920800003752</v>
          </cell>
          <cell r="B779">
            <v>463520920</v>
          </cell>
          <cell r="C779" t="str">
            <v>TAMPA CABECOTE MOTOR 1.0 LF</v>
          </cell>
          <cell r="D779" t="str">
            <v>FIRE/GSE</v>
          </cell>
          <cell r="E779">
            <v>1</v>
          </cell>
          <cell r="F779" t="str">
            <v>NO</v>
          </cell>
          <cell r="G779">
            <v>1.256</v>
          </cell>
          <cell r="H779" t="str">
            <v>Part Dump</v>
          </cell>
          <cell r="I779"/>
          <cell r="J779">
            <v>0</v>
          </cell>
          <cell r="K779" t="str">
            <v>ATIVO</v>
          </cell>
          <cell r="L779"/>
          <cell r="M779" t="str">
            <v>Capital Circulante</v>
          </cell>
          <cell r="N779" t="str">
            <v>Sourcing</v>
          </cell>
          <cell r="O779">
            <v>15565</v>
          </cell>
          <cell r="P779">
            <v>800003752</v>
          </cell>
          <cell r="Q779" t="str">
            <v>MIBA SINTER</v>
          </cell>
          <cell r="R779" t="str">
            <v>Mogi-guacu</v>
          </cell>
          <cell r="S779" t="str">
            <v>SP</v>
          </cell>
          <cell r="T779" t="str">
            <v>Brasil</v>
          </cell>
          <cell r="U779">
            <v>1</v>
          </cell>
          <cell r="V779" t="str">
            <v>MIBA SINTER-Mogi-guacu--SP-FCA-FIRE/GSE</v>
          </cell>
          <cell r="W779" t="str">
            <v>SP</v>
          </cell>
          <cell r="X779" t="str">
            <v>Brazil</v>
          </cell>
          <cell r="Y779" t="str">
            <v>Supplier from GEMAP</v>
          </cell>
          <cell r="Z779" t="str">
            <v>World Sourced Parts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  <cell r="AE779">
            <v>0</v>
          </cell>
          <cell r="AF779" t="str">
            <v/>
          </cell>
          <cell r="AG779" t="str">
            <v>Elog F</v>
          </cell>
          <cell r="AH779" t="str">
            <v>T023</v>
          </cell>
          <cell r="AI779">
            <v>4</v>
          </cell>
          <cell r="AJ779" t="str">
            <v>Elog F</v>
          </cell>
          <cell r="AK779"/>
          <cell r="AL779"/>
          <cell r="AM779"/>
          <cell r="AN779" t="str">
            <v>T023</v>
          </cell>
          <cell r="AO779">
            <v>0</v>
          </cell>
          <cell r="AP779">
            <v>1</v>
          </cell>
          <cell r="AQ779">
            <v>4</v>
          </cell>
          <cell r="AR779">
            <v>18</v>
          </cell>
          <cell r="AS779">
            <v>0</v>
          </cell>
          <cell r="AT779">
            <v>28</v>
          </cell>
          <cell r="AU779">
            <v>0</v>
          </cell>
          <cell r="AV779">
            <v>4</v>
          </cell>
          <cell r="AW779">
            <v>0.6</v>
          </cell>
          <cell r="AX779">
            <v>0.4</v>
          </cell>
          <cell r="AY779">
            <v>0.3</v>
          </cell>
          <cell r="AZ779" t="str">
            <v>YES</v>
          </cell>
          <cell r="BA779">
            <v>5</v>
          </cell>
          <cell r="BB779">
            <v>3</v>
          </cell>
          <cell r="BC779">
            <v>2</v>
          </cell>
          <cell r="BD779">
            <v>3</v>
          </cell>
          <cell r="BE779">
            <v>3</v>
          </cell>
        </row>
        <row r="780">
          <cell r="A780" t="str">
            <v>463529340800000063</v>
          </cell>
          <cell r="B780">
            <v>463529340</v>
          </cell>
          <cell r="C780" t="str">
            <v>TAMPA CABECOTE MOTOR COMPLETA</v>
          </cell>
          <cell r="D780" t="str">
            <v>FIRE/GSE</v>
          </cell>
          <cell r="E780">
            <v>0</v>
          </cell>
          <cell r="F780" t="str">
            <v>NO</v>
          </cell>
          <cell r="G780">
            <v>1.742</v>
          </cell>
          <cell r="H780" t="str">
            <v>RTM</v>
          </cell>
          <cell r="I780" t="str">
            <v>Galpão 9</v>
          </cell>
          <cell r="J780">
            <v>0</v>
          </cell>
          <cell r="K780" t="str">
            <v>INATIVO</v>
          </cell>
          <cell r="L780"/>
          <cell r="M780" t="str">
            <v>Capital Circulante</v>
          </cell>
          <cell r="N780" t="str">
            <v>INATIVO</v>
          </cell>
          <cell r="O780">
            <v>1251</v>
          </cell>
          <cell r="P780">
            <v>800000063</v>
          </cell>
          <cell r="Q780" t="str">
            <v>FIAT AUTO SPA</v>
          </cell>
          <cell r="R780" t="str">
            <v>Torino</v>
          </cell>
          <cell r="S780" t="str">
            <v>TO</v>
          </cell>
          <cell r="T780" t="str">
            <v>Italia</v>
          </cell>
          <cell r="U780">
            <v>1</v>
          </cell>
          <cell r="V780" t="str">
            <v>FIAT AUTO SPA-OUT-Italia-OUT-FIRE/GSE</v>
          </cell>
          <cell r="W780" t="str">
            <v>OUT</v>
          </cell>
          <cell r="X780" t="str">
            <v>Outside of Brazil</v>
          </cell>
          <cell r="Y780" t="str">
            <v>Supplier from GEMAP</v>
          </cell>
          <cell r="Z780" t="str">
            <v>INATIVO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  <cell r="AE780">
            <v>0</v>
          </cell>
          <cell r="AF780" t="str">
            <v/>
          </cell>
          <cell r="AG780" t="str">
            <v>Similarity same part</v>
          </cell>
          <cell r="AH780" t="str">
            <v>T307</v>
          </cell>
          <cell r="AI780">
            <v>2</v>
          </cell>
          <cell r="AJ780" t="str">
            <v>Similarity same part</v>
          </cell>
          <cell r="AK780"/>
          <cell r="AL780"/>
          <cell r="AM780"/>
          <cell r="AN780" t="str">
            <v>T307</v>
          </cell>
          <cell r="AO780">
            <v>0</v>
          </cell>
          <cell r="AP780">
            <v>1</v>
          </cell>
          <cell r="AQ780">
            <v>4</v>
          </cell>
          <cell r="AR780">
            <v>0</v>
          </cell>
          <cell r="AS780" t="b">
            <v>0</v>
          </cell>
          <cell r="AT780">
            <v>0</v>
          </cell>
          <cell r="AU780" t="b">
            <v>0</v>
          </cell>
          <cell r="AV780">
            <v>2</v>
          </cell>
          <cell r="AW780">
            <v>0.6</v>
          </cell>
          <cell r="AX780">
            <v>0.4</v>
          </cell>
          <cell r="AY780">
            <v>0.32</v>
          </cell>
          <cell r="AZ780" t="str">
            <v>YES</v>
          </cell>
          <cell r="BA780">
            <v>6</v>
          </cell>
          <cell r="BB780">
            <v>3</v>
          </cell>
          <cell r="BC780">
            <v>0</v>
          </cell>
          <cell r="BD780">
            <v>0</v>
          </cell>
          <cell r="BE780">
            <v>3</v>
          </cell>
        </row>
        <row r="781">
          <cell r="A781" t="str">
            <v>552795530800002450</v>
          </cell>
          <cell r="B781">
            <v>552795530</v>
          </cell>
          <cell r="C781" t="str">
            <v>TAMPA CABECOTE MOTOR COMPLETA</v>
          </cell>
          <cell r="D781" t="str">
            <v>FIRE/GSE</v>
          </cell>
          <cell r="E781">
            <v>1</v>
          </cell>
          <cell r="F781" t="str">
            <v>NO</v>
          </cell>
          <cell r="G781">
            <v>1.0109999999999999</v>
          </cell>
          <cell r="H781" t="str">
            <v>Part Dump</v>
          </cell>
          <cell r="I781" t="str">
            <v>Galpão 9</v>
          </cell>
          <cell r="J781">
            <v>0</v>
          </cell>
          <cell r="K781" t="str">
            <v>ATIVO</v>
          </cell>
          <cell r="L781"/>
          <cell r="M781" t="str">
            <v>Capital Circulante</v>
          </cell>
          <cell r="N781" t="str">
            <v>Sourcing</v>
          </cell>
          <cell r="O781">
            <v>10929</v>
          </cell>
          <cell r="P781">
            <v>800002450</v>
          </cell>
          <cell r="Q781" t="str">
            <v>SOGEFI FILTRATI</v>
          </cell>
          <cell r="R781" t="str">
            <v>Mateus Leme</v>
          </cell>
          <cell r="S781" t="str">
            <v>MG</v>
          </cell>
          <cell r="T781" t="str">
            <v>Brasil</v>
          </cell>
          <cell r="U781">
            <v>1</v>
          </cell>
          <cell r="V781" t="str">
            <v>SOGEFI FILTRATI-Mateus Leme--MG-FCA-FIRE/GSE</v>
          </cell>
          <cell r="W781" t="str">
            <v>MG</v>
          </cell>
          <cell r="X781" t="str">
            <v>Brazil</v>
          </cell>
          <cell r="Y781" t="str">
            <v>Supplier from GEMAP</v>
          </cell>
          <cell r="Z781" t="str">
            <v>World Sourced Parts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0</v>
          </cell>
          <cell r="AF781" t="str">
            <v/>
          </cell>
          <cell r="AG781" t="str">
            <v>Elog F</v>
          </cell>
          <cell r="AH781" t="str">
            <v>T170</v>
          </cell>
          <cell r="AI781">
            <v>4</v>
          </cell>
          <cell r="AJ781" t="str">
            <v>Elog F</v>
          </cell>
          <cell r="AK781"/>
          <cell r="AL781"/>
          <cell r="AM781"/>
          <cell r="AN781" t="str">
            <v>T170</v>
          </cell>
          <cell r="AO781">
            <v>0</v>
          </cell>
          <cell r="AP781">
            <v>1</v>
          </cell>
          <cell r="AQ781">
            <v>4</v>
          </cell>
          <cell r="AR781">
            <v>14.2</v>
          </cell>
          <cell r="AS781">
            <v>0</v>
          </cell>
          <cell r="AT781">
            <v>24.200000000000003</v>
          </cell>
          <cell r="AU781">
            <v>0</v>
          </cell>
          <cell r="AV781">
            <v>4</v>
          </cell>
          <cell r="AW781">
            <v>0.6</v>
          </cell>
          <cell r="AX781">
            <v>0.4</v>
          </cell>
          <cell r="AY781">
            <v>0.32</v>
          </cell>
          <cell r="AZ781" t="str">
            <v>YES</v>
          </cell>
          <cell r="BA781">
            <v>5</v>
          </cell>
          <cell r="BB781">
            <v>3</v>
          </cell>
          <cell r="BC781">
            <v>2</v>
          </cell>
          <cell r="BD781">
            <v>3</v>
          </cell>
          <cell r="BE781">
            <v>4.4550000000000001</v>
          </cell>
        </row>
        <row r="782">
          <cell r="A782" t="str">
            <v>552796050800002450</v>
          </cell>
          <cell r="B782">
            <v>552796050</v>
          </cell>
          <cell r="C782" t="str">
            <v>TAMPA CABECOTE MOTOR COMPLETA</v>
          </cell>
          <cell r="D782" t="str">
            <v>FIRE/GSE</v>
          </cell>
          <cell r="E782">
            <v>1</v>
          </cell>
          <cell r="F782" t="str">
            <v>NO</v>
          </cell>
          <cell r="G782">
            <v>0.81100000000000005</v>
          </cell>
          <cell r="H782" t="str">
            <v>Part Dump</v>
          </cell>
          <cell r="I782" t="str">
            <v>Galpão 9</v>
          </cell>
          <cell r="J782">
            <v>0</v>
          </cell>
          <cell r="K782" t="str">
            <v>ATIVO</v>
          </cell>
          <cell r="L782"/>
          <cell r="M782" t="str">
            <v>Capital Circulante</v>
          </cell>
          <cell r="N782" t="str">
            <v>Sourcing</v>
          </cell>
          <cell r="O782">
            <v>10929</v>
          </cell>
          <cell r="P782">
            <v>800002450</v>
          </cell>
          <cell r="Q782" t="str">
            <v>SOGEFI FILTRATI</v>
          </cell>
          <cell r="R782" t="str">
            <v>Mateus Leme</v>
          </cell>
          <cell r="S782" t="str">
            <v>MG</v>
          </cell>
          <cell r="T782" t="str">
            <v>Brasil</v>
          </cell>
          <cell r="U782">
            <v>1</v>
          </cell>
          <cell r="V782" t="str">
            <v>SOGEFI FILTRATI-Mateus Leme--MG-FCA-FIRE/GSE</v>
          </cell>
          <cell r="W782" t="str">
            <v>MG</v>
          </cell>
          <cell r="X782" t="str">
            <v>Brazil</v>
          </cell>
          <cell r="Y782" t="str">
            <v>Supplier from GEMAP</v>
          </cell>
          <cell r="Z782" t="str">
            <v>World Sourced Parts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  <cell r="AE782">
            <v>0</v>
          </cell>
          <cell r="AF782" t="str">
            <v/>
          </cell>
          <cell r="AG782" t="str">
            <v>Elog F</v>
          </cell>
          <cell r="AH782" t="str">
            <v>T170</v>
          </cell>
          <cell r="AI782">
            <v>4</v>
          </cell>
          <cell r="AJ782" t="str">
            <v>Elog F</v>
          </cell>
          <cell r="AK782"/>
          <cell r="AL782"/>
          <cell r="AM782"/>
          <cell r="AN782" t="str">
            <v>T170</v>
          </cell>
          <cell r="AO782">
            <v>0</v>
          </cell>
          <cell r="AP782">
            <v>1</v>
          </cell>
          <cell r="AQ782">
            <v>4</v>
          </cell>
          <cell r="AR782">
            <v>14.2</v>
          </cell>
          <cell r="AS782">
            <v>0</v>
          </cell>
          <cell r="AT782">
            <v>24.200000000000003</v>
          </cell>
          <cell r="AU782">
            <v>0</v>
          </cell>
          <cell r="AV782">
            <v>4</v>
          </cell>
          <cell r="AW782">
            <v>0.6</v>
          </cell>
          <cell r="AX782">
            <v>0.4</v>
          </cell>
          <cell r="AY782">
            <v>0.32</v>
          </cell>
          <cell r="AZ782" t="str">
            <v>YES</v>
          </cell>
          <cell r="BA782">
            <v>5</v>
          </cell>
          <cell r="BB782">
            <v>3</v>
          </cell>
          <cell r="BC782">
            <v>2</v>
          </cell>
          <cell r="BD782">
            <v>3</v>
          </cell>
          <cell r="BE782">
            <v>4.4550000000000001</v>
          </cell>
        </row>
        <row r="783">
          <cell r="A783" t="str">
            <v>463496640800003752</v>
          </cell>
          <cell r="B783">
            <v>463496640</v>
          </cell>
          <cell r="C783" t="str">
            <v>TAMPA CABECOTE MOTOR COMPLETA</v>
          </cell>
          <cell r="D783" t="str">
            <v>FIRE/GSE</v>
          </cell>
          <cell r="E783">
            <v>1</v>
          </cell>
          <cell r="F783" t="str">
            <v>NO</v>
          </cell>
          <cell r="G783">
            <v>1.742</v>
          </cell>
          <cell r="H783" t="str">
            <v>Part Dump</v>
          </cell>
          <cell r="I783" t="str">
            <v>Galpão 8</v>
          </cell>
          <cell r="J783">
            <v>450</v>
          </cell>
          <cell r="K783" t="str">
            <v>ATIVO</v>
          </cell>
          <cell r="L783"/>
          <cell r="M783" t="str">
            <v>Capital Circulante</v>
          </cell>
          <cell r="N783" t="str">
            <v>Sourcing</v>
          </cell>
          <cell r="O783">
            <v>15565</v>
          </cell>
          <cell r="P783">
            <v>800003752</v>
          </cell>
          <cell r="Q783" t="str">
            <v>MIBA SINTER</v>
          </cell>
          <cell r="R783" t="str">
            <v>Mogi-guacu</v>
          </cell>
          <cell r="S783" t="str">
            <v>SP</v>
          </cell>
          <cell r="T783" t="str">
            <v>Brasil</v>
          </cell>
          <cell r="U783">
            <v>1</v>
          </cell>
          <cell r="V783" t="str">
            <v>MIBA SINTER-Mogi-guacu--SP-FCA-FIRE/GSE</v>
          </cell>
          <cell r="W783" t="str">
            <v>SP</v>
          </cell>
          <cell r="X783" t="str">
            <v>Brazil</v>
          </cell>
          <cell r="Y783" t="str">
            <v>Supplier from GEMAP</v>
          </cell>
          <cell r="Z783" t="str">
            <v>World Sourced Parts</v>
          </cell>
          <cell r="AA783">
            <v>18.899999999999999</v>
          </cell>
          <cell r="AB783">
            <v>18.899999999999999</v>
          </cell>
          <cell r="AC783">
            <v>45</v>
          </cell>
          <cell r="AD783">
            <v>0</v>
          </cell>
          <cell r="AE783">
            <v>18.899999999999999</v>
          </cell>
          <cell r="AF783" t="str">
            <v/>
          </cell>
          <cell r="AG783" t="str">
            <v>Elog F</v>
          </cell>
          <cell r="AH783" t="str">
            <v>T023</v>
          </cell>
          <cell r="AI783">
            <v>2</v>
          </cell>
          <cell r="AJ783" t="str">
            <v>Elog F</v>
          </cell>
          <cell r="AK783"/>
          <cell r="AL783"/>
          <cell r="AM783"/>
          <cell r="AN783" t="str">
            <v>T023</v>
          </cell>
          <cell r="AO783">
            <v>45</v>
          </cell>
          <cell r="AP783">
            <v>1</v>
          </cell>
          <cell r="AQ783">
            <v>4</v>
          </cell>
          <cell r="AR783">
            <v>18</v>
          </cell>
          <cell r="AS783">
            <v>990</v>
          </cell>
          <cell r="AT783">
            <v>28</v>
          </cell>
          <cell r="AU783">
            <v>1260</v>
          </cell>
          <cell r="AV783">
            <v>2</v>
          </cell>
          <cell r="AW783">
            <v>0.6</v>
          </cell>
          <cell r="AX783">
            <v>0.4</v>
          </cell>
          <cell r="AY783">
            <v>0.3</v>
          </cell>
          <cell r="AZ783" t="str">
            <v>YES</v>
          </cell>
          <cell r="BA783">
            <v>5</v>
          </cell>
          <cell r="BB783">
            <v>3</v>
          </cell>
          <cell r="BC783">
            <v>2</v>
          </cell>
          <cell r="BD783">
            <v>3</v>
          </cell>
          <cell r="BE783">
            <v>3</v>
          </cell>
        </row>
        <row r="784">
          <cell r="A784" t="str">
            <v>463526200800003752</v>
          </cell>
          <cell r="B784">
            <v>463526200</v>
          </cell>
          <cell r="C784" t="str">
            <v>TAMPA CABECOTE MOTOR COMPLETA</v>
          </cell>
          <cell r="D784" t="str">
            <v>FIRE/GSE</v>
          </cell>
          <cell r="E784">
            <v>1</v>
          </cell>
          <cell r="F784" t="str">
            <v>NO</v>
          </cell>
          <cell r="G784">
            <v>1.742</v>
          </cell>
          <cell r="H784" t="str">
            <v>Part Dump</v>
          </cell>
          <cell r="I784"/>
          <cell r="J784">
            <v>360</v>
          </cell>
          <cell r="K784" t="str">
            <v>ATIVO</v>
          </cell>
          <cell r="L784"/>
          <cell r="M784" t="str">
            <v>Capital Circulante</v>
          </cell>
          <cell r="N784" t="str">
            <v>Sourcing</v>
          </cell>
          <cell r="O784">
            <v>15565</v>
          </cell>
          <cell r="P784">
            <v>800003752</v>
          </cell>
          <cell r="Q784" t="str">
            <v>MIBA SINTER</v>
          </cell>
          <cell r="R784" t="str">
            <v>Mogi-guacu</v>
          </cell>
          <cell r="S784" t="str">
            <v>SP</v>
          </cell>
          <cell r="T784" t="str">
            <v>Brasil</v>
          </cell>
          <cell r="U784">
            <v>1</v>
          </cell>
          <cell r="V784" t="str">
            <v>MIBA SINTER-Mogi-guacu--SP-FCA-FIRE/GSE</v>
          </cell>
          <cell r="W784" t="str">
            <v>SP</v>
          </cell>
          <cell r="X784" t="str">
            <v>Brazil</v>
          </cell>
          <cell r="Y784" t="str">
            <v>Supplier from GEMAP</v>
          </cell>
          <cell r="Z784" t="str">
            <v>World Sourced Parts</v>
          </cell>
          <cell r="AA784">
            <v>13.319999999999999</v>
          </cell>
          <cell r="AB784">
            <v>13.319999999999999</v>
          </cell>
          <cell r="AC784">
            <v>30</v>
          </cell>
          <cell r="AD784">
            <v>0</v>
          </cell>
          <cell r="AE784">
            <v>13.32</v>
          </cell>
          <cell r="AF784" t="str">
            <v/>
          </cell>
          <cell r="AG784" t="str">
            <v>Part Dump</v>
          </cell>
          <cell r="AH784" t="str">
            <v>T307</v>
          </cell>
          <cell r="AI784">
            <v>2</v>
          </cell>
          <cell r="AJ784" t="str">
            <v>Part Dump</v>
          </cell>
          <cell r="AK784"/>
          <cell r="AL784"/>
          <cell r="AM784"/>
          <cell r="AN784" t="str">
            <v>T307</v>
          </cell>
          <cell r="AO784">
            <v>36</v>
          </cell>
          <cell r="AP784">
            <v>1</v>
          </cell>
          <cell r="AQ784">
            <v>4</v>
          </cell>
          <cell r="AR784">
            <v>18</v>
          </cell>
          <cell r="AS784">
            <v>792</v>
          </cell>
          <cell r="AT784">
            <v>28</v>
          </cell>
          <cell r="AU784">
            <v>1008</v>
          </cell>
          <cell r="AV784">
            <v>2</v>
          </cell>
          <cell r="AW784">
            <v>0.6</v>
          </cell>
          <cell r="AX784">
            <v>0.4</v>
          </cell>
          <cell r="AY784">
            <v>0.32</v>
          </cell>
          <cell r="AZ784" t="str">
            <v>YES</v>
          </cell>
          <cell r="BA784">
            <v>6</v>
          </cell>
          <cell r="BB784">
            <v>3</v>
          </cell>
          <cell r="BC784">
            <v>0</v>
          </cell>
          <cell r="BD784">
            <v>0</v>
          </cell>
          <cell r="BE784">
            <v>3</v>
          </cell>
        </row>
        <row r="785">
          <cell r="A785" t="str">
            <v>463529800800003752</v>
          </cell>
          <cell r="B785">
            <v>463529800</v>
          </cell>
          <cell r="C785" t="str">
            <v>TAMPA CABECOTE MOTOR COMPLETA</v>
          </cell>
          <cell r="D785" t="str">
            <v>FIRE/GSE</v>
          </cell>
          <cell r="E785">
            <v>1</v>
          </cell>
          <cell r="F785" t="str">
            <v>NO</v>
          </cell>
          <cell r="G785">
            <v>1.595</v>
          </cell>
          <cell r="H785" t="str">
            <v>Part Dump</v>
          </cell>
          <cell r="I785"/>
          <cell r="J785">
            <v>0</v>
          </cell>
          <cell r="K785" t="str">
            <v>ATIVO</v>
          </cell>
          <cell r="L785"/>
          <cell r="M785" t="str">
            <v>Capital Circulante</v>
          </cell>
          <cell r="N785" t="str">
            <v>Sourcing</v>
          </cell>
          <cell r="O785">
            <v>15565</v>
          </cell>
          <cell r="P785">
            <v>800003752</v>
          </cell>
          <cell r="Q785" t="str">
            <v>MIBA SINTER</v>
          </cell>
          <cell r="R785" t="str">
            <v>Mogi-guacu</v>
          </cell>
          <cell r="S785" t="str">
            <v>SP</v>
          </cell>
          <cell r="T785" t="str">
            <v>Brasil</v>
          </cell>
          <cell r="U785">
            <v>1</v>
          </cell>
          <cell r="V785" t="str">
            <v>MIBA SINTER-Mogi-guacu--SP-FCA-FIRE/GSE</v>
          </cell>
          <cell r="W785" t="str">
            <v>SP</v>
          </cell>
          <cell r="X785" t="str">
            <v>Brazil</v>
          </cell>
          <cell r="Y785" t="str">
            <v>Supplier from GEMAP</v>
          </cell>
          <cell r="Z785" t="str">
            <v>World Sourced Parts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  <cell r="AE785">
            <v>0</v>
          </cell>
          <cell r="AF785" t="str">
            <v/>
          </cell>
          <cell r="AG785" t="str">
            <v>Part Dump</v>
          </cell>
          <cell r="AH785" t="str">
            <v>T307</v>
          </cell>
          <cell r="AI785">
            <v>2</v>
          </cell>
          <cell r="AJ785" t="str">
            <v>Part Dump</v>
          </cell>
          <cell r="AK785"/>
          <cell r="AL785"/>
          <cell r="AM785"/>
          <cell r="AN785" t="str">
            <v>T307</v>
          </cell>
          <cell r="AO785">
            <v>0</v>
          </cell>
          <cell r="AP785">
            <v>1</v>
          </cell>
          <cell r="AQ785">
            <v>4</v>
          </cell>
          <cell r="AR785">
            <v>18</v>
          </cell>
          <cell r="AS785">
            <v>0</v>
          </cell>
          <cell r="AT785">
            <v>28</v>
          </cell>
          <cell r="AU785">
            <v>0</v>
          </cell>
          <cell r="AV785">
            <v>2</v>
          </cell>
          <cell r="AW785">
            <v>0.6</v>
          </cell>
          <cell r="AX785">
            <v>0.4</v>
          </cell>
          <cell r="AY785">
            <v>0.32</v>
          </cell>
          <cell r="AZ785" t="str">
            <v>YES</v>
          </cell>
          <cell r="BA785">
            <v>6</v>
          </cell>
          <cell r="BB785">
            <v>3</v>
          </cell>
          <cell r="BC785">
            <v>0</v>
          </cell>
          <cell r="BD785">
            <v>0</v>
          </cell>
          <cell r="BE785">
            <v>3</v>
          </cell>
        </row>
        <row r="786">
          <cell r="A786" t="str">
            <v>463404510800042863</v>
          </cell>
          <cell r="B786">
            <v>463404510</v>
          </cell>
          <cell r="C786" t="str">
            <v>TAMPA CABECOTE MOTOR COMPLETA</v>
          </cell>
          <cell r="D786" t="str">
            <v>FIRE/GSE</v>
          </cell>
          <cell r="E786">
            <v>1</v>
          </cell>
          <cell r="F786" t="str">
            <v>NO</v>
          </cell>
          <cell r="G786">
            <v>0.81100000000000005</v>
          </cell>
          <cell r="H786" t="str">
            <v>Part Dump</v>
          </cell>
          <cell r="I786" t="str">
            <v>Galpão 9</v>
          </cell>
          <cell r="J786">
            <v>2100</v>
          </cell>
          <cell r="K786" t="str">
            <v>ATIVO</v>
          </cell>
          <cell r="L786"/>
          <cell r="M786" t="str">
            <v>Capital Circulante</v>
          </cell>
          <cell r="N786" t="str">
            <v>Sourcing</v>
          </cell>
          <cell r="O786">
            <v>42932</v>
          </cell>
          <cell r="P786">
            <v>800042863</v>
          </cell>
          <cell r="Q786" t="str">
            <v>SOGEFI FILTRATI</v>
          </cell>
          <cell r="R786" t="str">
            <v>Jarinu</v>
          </cell>
          <cell r="S786" t="str">
            <v>SP</v>
          </cell>
          <cell r="T786" t="str">
            <v>Brasil</v>
          </cell>
          <cell r="U786">
            <v>1</v>
          </cell>
          <cell r="V786" t="str">
            <v>SOGEFI FILTRATI-Jarinu--SP-FCA-FIRE/GSE</v>
          </cell>
          <cell r="W786" t="str">
            <v>SP</v>
          </cell>
          <cell r="X786" t="str">
            <v>Brazil</v>
          </cell>
          <cell r="Y786" t="str">
            <v>Supplier from GEMAP</v>
          </cell>
          <cell r="Z786" t="str">
            <v>World Sourced Parts</v>
          </cell>
          <cell r="AA786">
            <v>46.62</v>
          </cell>
          <cell r="AB786">
            <v>50.4</v>
          </cell>
          <cell r="AC786">
            <v>105</v>
          </cell>
          <cell r="AD786">
            <v>0</v>
          </cell>
          <cell r="AE786">
            <v>46.62</v>
          </cell>
          <cell r="AF786" t="str">
            <v/>
          </cell>
          <cell r="AG786" t="str">
            <v>Elog F</v>
          </cell>
          <cell r="AH786" t="str">
            <v>T170</v>
          </cell>
          <cell r="AI786">
            <v>4</v>
          </cell>
          <cell r="AJ786" t="str">
            <v>Elog F</v>
          </cell>
          <cell r="AK786"/>
          <cell r="AL786"/>
          <cell r="AM786"/>
          <cell r="AN786" t="str">
            <v>T170</v>
          </cell>
          <cell r="AO786">
            <v>105</v>
          </cell>
          <cell r="AP786">
            <v>5</v>
          </cell>
          <cell r="AQ786">
            <v>4</v>
          </cell>
          <cell r="AR786">
            <v>18</v>
          </cell>
          <cell r="AS786">
            <v>2310</v>
          </cell>
          <cell r="AT786">
            <v>28</v>
          </cell>
          <cell r="AU786">
            <v>2940</v>
          </cell>
          <cell r="AV786">
            <v>4</v>
          </cell>
          <cell r="AW786">
            <v>0.6</v>
          </cell>
          <cell r="AX786">
            <v>0.4</v>
          </cell>
          <cell r="AY786">
            <v>0.32</v>
          </cell>
          <cell r="AZ786" t="str">
            <v>YES</v>
          </cell>
          <cell r="BA786">
            <v>5</v>
          </cell>
          <cell r="BB786">
            <v>3</v>
          </cell>
          <cell r="BC786">
            <v>2</v>
          </cell>
          <cell r="BD786">
            <v>3</v>
          </cell>
          <cell r="BE786">
            <v>4.4550000000000001</v>
          </cell>
        </row>
        <row r="787">
          <cell r="A787" t="str">
            <v>463404780800042863</v>
          </cell>
          <cell r="B787">
            <v>463404780</v>
          </cell>
          <cell r="C787" t="str">
            <v>TAMPA CABECOTE MOTOR COMPLETA</v>
          </cell>
          <cell r="D787" t="str">
            <v>FIRE/GSE</v>
          </cell>
          <cell r="E787">
            <v>1</v>
          </cell>
          <cell r="F787" t="str">
            <v>NO</v>
          </cell>
          <cell r="G787">
            <v>1.0109999999999999</v>
          </cell>
          <cell r="H787" t="str">
            <v>Part Dump</v>
          </cell>
          <cell r="I787" t="str">
            <v>Galpão 9</v>
          </cell>
          <cell r="J787">
            <v>2100</v>
          </cell>
          <cell r="K787" t="str">
            <v>ATIVO</v>
          </cell>
          <cell r="L787"/>
          <cell r="M787" t="str">
            <v>Capital Circulante</v>
          </cell>
          <cell r="N787" t="str">
            <v>Sourcing</v>
          </cell>
          <cell r="O787">
            <v>42932</v>
          </cell>
          <cell r="P787">
            <v>800042863</v>
          </cell>
          <cell r="Q787" t="str">
            <v>SOGEFI FILTRATI</v>
          </cell>
          <cell r="R787" t="str">
            <v>Jarinu</v>
          </cell>
          <cell r="S787" t="str">
            <v>SP</v>
          </cell>
          <cell r="T787" t="str">
            <v>Brasil</v>
          </cell>
          <cell r="U787">
            <v>1</v>
          </cell>
          <cell r="V787" t="str">
            <v>SOGEFI FILTRATI-Jarinu--SP-FCA-FIRE/GSE</v>
          </cell>
          <cell r="W787" t="str">
            <v>SP</v>
          </cell>
          <cell r="X787" t="str">
            <v>Brazil</v>
          </cell>
          <cell r="Y787" t="str">
            <v>Supplier from GEMAP</v>
          </cell>
          <cell r="Z787" t="str">
            <v>World Sourced Parts</v>
          </cell>
          <cell r="AA787">
            <v>46.62</v>
          </cell>
          <cell r="AB787">
            <v>50.4</v>
          </cell>
          <cell r="AC787">
            <v>105</v>
          </cell>
          <cell r="AD787">
            <v>0</v>
          </cell>
          <cell r="AE787">
            <v>46.62</v>
          </cell>
          <cell r="AF787" t="str">
            <v/>
          </cell>
          <cell r="AG787" t="str">
            <v>Elog F</v>
          </cell>
          <cell r="AH787" t="str">
            <v>T170</v>
          </cell>
          <cell r="AI787">
            <v>4</v>
          </cell>
          <cell r="AJ787" t="str">
            <v>Elog F</v>
          </cell>
          <cell r="AK787"/>
          <cell r="AL787"/>
          <cell r="AM787"/>
          <cell r="AN787" t="str">
            <v>T170</v>
          </cell>
          <cell r="AO787">
            <v>105</v>
          </cell>
          <cell r="AP787">
            <v>5</v>
          </cell>
          <cell r="AQ787">
            <v>4</v>
          </cell>
          <cell r="AR787">
            <v>18</v>
          </cell>
          <cell r="AS787">
            <v>2310</v>
          </cell>
          <cell r="AT787">
            <v>28</v>
          </cell>
          <cell r="AU787">
            <v>2940</v>
          </cell>
          <cell r="AV787">
            <v>4</v>
          </cell>
          <cell r="AW787">
            <v>0.6</v>
          </cell>
          <cell r="AX787">
            <v>0.4</v>
          </cell>
          <cell r="AY787">
            <v>0.32</v>
          </cell>
          <cell r="AZ787" t="str">
            <v>YES</v>
          </cell>
          <cell r="BA787">
            <v>5</v>
          </cell>
          <cell r="BB787">
            <v>3</v>
          </cell>
          <cell r="BC787">
            <v>2</v>
          </cell>
          <cell r="BD787">
            <v>3</v>
          </cell>
          <cell r="BE787">
            <v>4.4550000000000001</v>
          </cell>
        </row>
        <row r="788">
          <cell r="A788" t="str">
            <v>463386840800039498</v>
          </cell>
          <cell r="B788">
            <v>463386840</v>
          </cell>
          <cell r="C788" t="str">
            <v>TAMPA CABECOTE MOTOR COMPLETA</v>
          </cell>
          <cell r="D788" t="str">
            <v>FIRE/GSE</v>
          </cell>
          <cell r="E788">
            <v>1</v>
          </cell>
          <cell r="F788" t="str">
            <v>YES</v>
          </cell>
          <cell r="G788">
            <v>1.6830000000000001</v>
          </cell>
          <cell r="H788" t="str">
            <v>Eper</v>
          </cell>
          <cell r="I788" t="str">
            <v>Galpão 9</v>
          </cell>
          <cell r="J788">
            <v>0</v>
          </cell>
          <cell r="K788" t="str">
            <v>INATIVO</v>
          </cell>
          <cell r="L788"/>
          <cell r="M788" t="str">
            <v>Capital Circulante</v>
          </cell>
          <cell r="N788" t="str">
            <v>INATIVO</v>
          </cell>
          <cell r="O788">
            <v>88980</v>
          </cell>
          <cell r="P788">
            <v>800039498</v>
          </cell>
          <cell r="Q788" t="str">
            <v>FCA SHANGAI</v>
          </cell>
          <cell r="R788" t="str">
            <v>Shanghai</v>
          </cell>
          <cell r="S788">
            <v>20</v>
          </cell>
          <cell r="T788" t="str">
            <v>China</v>
          </cell>
          <cell r="U788">
            <v>1</v>
          </cell>
          <cell r="V788" t="str">
            <v>FCA SHANGAI-OUT-China-OUT-FIRE/GSE</v>
          </cell>
          <cell r="W788" t="str">
            <v>OUT</v>
          </cell>
          <cell r="X788" t="str">
            <v>Outside of Brazil</v>
          </cell>
          <cell r="Y788" t="str">
            <v>Supplier from GEMAP</v>
          </cell>
          <cell r="Z788" t="str">
            <v>INATIVO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  <cell r="AE788">
            <v>0</v>
          </cell>
          <cell r="AF788" t="str">
            <v/>
          </cell>
          <cell r="AG788">
            <v>0</v>
          </cell>
          <cell r="AH788"/>
          <cell r="AI788"/>
          <cell r="AJ788"/>
          <cell r="AK788"/>
          <cell r="AL788"/>
          <cell r="AM788"/>
          <cell r="AN788">
            <v>0</v>
          </cell>
          <cell r="AO788">
            <v>0</v>
          </cell>
          <cell r="AP788">
            <v>1</v>
          </cell>
          <cell r="AQ788">
            <v>4</v>
          </cell>
          <cell r="AR788">
            <v>0</v>
          </cell>
          <cell r="AS788" t="b">
            <v>0</v>
          </cell>
          <cell r="AT788">
            <v>0</v>
          </cell>
          <cell r="AU788" t="b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 t="str">
            <v>NO</v>
          </cell>
          <cell r="BA788" t="str">
            <v/>
          </cell>
          <cell r="BB788" t="str">
            <v/>
          </cell>
          <cell r="BC788">
            <v>0</v>
          </cell>
          <cell r="BD788">
            <v>0</v>
          </cell>
          <cell r="BE788">
            <v>0</v>
          </cell>
        </row>
        <row r="789">
          <cell r="A789" t="str">
            <v>463508910800039498</v>
          </cell>
          <cell r="B789">
            <v>463508910</v>
          </cell>
          <cell r="C789" t="str">
            <v>TAMPA CABECOTE MOTOR COMPLETA</v>
          </cell>
          <cell r="D789" t="str">
            <v>FIRE/GSE</v>
          </cell>
          <cell r="E789">
            <v>1</v>
          </cell>
          <cell r="F789" t="str">
            <v>NO</v>
          </cell>
          <cell r="G789">
            <v>1.742</v>
          </cell>
          <cell r="H789" t="str">
            <v>Part Dump</v>
          </cell>
          <cell r="I789" t="str">
            <v>Galpão 9</v>
          </cell>
          <cell r="J789">
            <v>0</v>
          </cell>
          <cell r="K789" t="str">
            <v>ATIVO</v>
          </cell>
          <cell r="L789"/>
          <cell r="M789" t="str">
            <v>Capital Circulante</v>
          </cell>
          <cell r="N789" t="str">
            <v>Sourcing</v>
          </cell>
          <cell r="O789">
            <v>88980</v>
          </cell>
          <cell r="P789">
            <v>800039498</v>
          </cell>
          <cell r="Q789" t="str">
            <v>FCA SHANGAI</v>
          </cell>
          <cell r="R789" t="str">
            <v>Shanghai</v>
          </cell>
          <cell r="S789">
            <v>20</v>
          </cell>
          <cell r="T789" t="str">
            <v>China</v>
          </cell>
          <cell r="U789">
            <v>1</v>
          </cell>
          <cell r="V789" t="str">
            <v>FCA SHANGAI-OUT-China-OUT-FIRE/GSE</v>
          </cell>
          <cell r="W789" t="str">
            <v>OUT</v>
          </cell>
          <cell r="X789" t="str">
            <v>Outside of Brazil</v>
          </cell>
          <cell r="Y789" t="str">
            <v>Supplier from GEMAP</v>
          </cell>
          <cell r="Z789" t="str">
            <v>World Sourced Parts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  <cell r="AE789">
            <v>0</v>
          </cell>
          <cell r="AF789" t="str">
            <v/>
          </cell>
          <cell r="AG789" t="str">
            <v>Similarity same part</v>
          </cell>
          <cell r="AH789" t="str">
            <v>T307</v>
          </cell>
          <cell r="AI789">
            <v>2</v>
          </cell>
          <cell r="AJ789" t="str">
            <v>Similarity same part</v>
          </cell>
          <cell r="AK789"/>
          <cell r="AL789"/>
          <cell r="AM789"/>
          <cell r="AN789" t="str">
            <v>T307</v>
          </cell>
          <cell r="AO789">
            <v>0</v>
          </cell>
          <cell r="AP789">
            <v>1</v>
          </cell>
          <cell r="AQ789">
            <v>4</v>
          </cell>
          <cell r="AR789">
            <v>0</v>
          </cell>
          <cell r="AS789" t="b">
            <v>0</v>
          </cell>
          <cell r="AT789">
            <v>0</v>
          </cell>
          <cell r="AU789" t="b">
            <v>0</v>
          </cell>
          <cell r="AV789">
            <v>2</v>
          </cell>
          <cell r="AW789">
            <v>0.6</v>
          </cell>
          <cell r="AX789">
            <v>0.4</v>
          </cell>
          <cell r="AY789">
            <v>0.32</v>
          </cell>
          <cell r="AZ789" t="str">
            <v>YES</v>
          </cell>
          <cell r="BA789">
            <v>6</v>
          </cell>
          <cell r="BB789">
            <v>3</v>
          </cell>
          <cell r="BC789">
            <v>0</v>
          </cell>
          <cell r="BD789">
            <v>0</v>
          </cell>
          <cell r="BE789">
            <v>3</v>
          </cell>
        </row>
        <row r="790">
          <cell r="A790" t="str">
            <v>552807970800006192</v>
          </cell>
          <cell r="B790">
            <v>552807970</v>
          </cell>
          <cell r="C790" t="str">
            <v>TAMPA CAIXA DE CAMBIO</v>
          </cell>
          <cell r="D790" t="str">
            <v>MECA</v>
          </cell>
          <cell r="E790">
            <v>1</v>
          </cell>
          <cell r="F790" t="str">
            <v>NO</v>
          </cell>
          <cell r="G790">
            <v>0.78800000000000003</v>
          </cell>
          <cell r="H790" t="str">
            <v>Part Dump</v>
          </cell>
          <cell r="I790" t="str">
            <v>Galpão 9</v>
          </cell>
          <cell r="J790">
            <v>1800</v>
          </cell>
          <cell r="K790" t="str">
            <v>ATIVO</v>
          </cell>
          <cell r="L790"/>
          <cell r="M790" t="str">
            <v>Capital Circulante</v>
          </cell>
          <cell r="N790" t="str">
            <v>Sourcing</v>
          </cell>
          <cell r="O790">
            <v>50050</v>
          </cell>
          <cell r="P790">
            <v>800006192</v>
          </cell>
          <cell r="Q790" t="str">
            <v>METALKRAFT</v>
          </cell>
          <cell r="R790" t="str">
            <v>Quatro Barras</v>
          </cell>
          <cell r="S790" t="str">
            <v>PR</v>
          </cell>
          <cell r="T790" t="str">
            <v>Brasil</v>
          </cell>
          <cell r="U790">
            <v>1</v>
          </cell>
          <cell r="V790" t="str">
            <v>METALKRAFT-Quatro Barras--PR-FCA-MECA</v>
          </cell>
          <cell r="W790" t="str">
            <v>PR</v>
          </cell>
          <cell r="X790" t="str">
            <v>Brazil</v>
          </cell>
          <cell r="Y790" t="str">
            <v>Supplier from GEMAP</v>
          </cell>
          <cell r="Z790" t="str">
            <v>World Sourced Parts</v>
          </cell>
          <cell r="AA790">
            <v>0.60000000000000009</v>
          </cell>
          <cell r="AB790">
            <v>0.60000000000000009</v>
          </cell>
          <cell r="AC790">
            <v>2</v>
          </cell>
          <cell r="AD790">
            <v>0</v>
          </cell>
          <cell r="AE790">
            <v>0.6</v>
          </cell>
          <cell r="AF790" t="str">
            <v/>
          </cell>
          <cell r="AG790" t="str">
            <v>Elog F</v>
          </cell>
          <cell r="AH790" t="str">
            <v>P119</v>
          </cell>
          <cell r="AI790">
            <v>180</v>
          </cell>
          <cell r="AJ790" t="str">
            <v>Elog F</v>
          </cell>
          <cell r="AK790"/>
          <cell r="AL790"/>
          <cell r="AM790"/>
          <cell r="AN790" t="str">
            <v>P119</v>
          </cell>
          <cell r="AO790">
            <v>2</v>
          </cell>
          <cell r="AP790">
            <v>1</v>
          </cell>
          <cell r="AQ790">
            <v>4</v>
          </cell>
          <cell r="AR790">
            <v>21</v>
          </cell>
          <cell r="AS790">
            <v>50</v>
          </cell>
          <cell r="AT790">
            <v>26</v>
          </cell>
          <cell r="AU790">
            <v>52</v>
          </cell>
          <cell r="AV790">
            <v>180</v>
          </cell>
          <cell r="AW790">
            <v>0.6</v>
          </cell>
          <cell r="AX790">
            <v>0.4</v>
          </cell>
          <cell r="AY790">
            <v>0.22</v>
          </cell>
          <cell r="AZ790" t="str">
            <v>YES</v>
          </cell>
          <cell r="BA790">
            <v>5</v>
          </cell>
          <cell r="BB790">
            <v>5</v>
          </cell>
          <cell r="BC790">
            <v>2</v>
          </cell>
          <cell r="BD790">
            <v>3</v>
          </cell>
          <cell r="BE790">
            <v>3.5</v>
          </cell>
        </row>
        <row r="791">
          <cell r="A791" t="str">
            <v>463492670800002553</v>
          </cell>
          <cell r="B791">
            <v>463492670</v>
          </cell>
          <cell r="C791" t="str">
            <v>TAMPA COM VARETA</v>
          </cell>
          <cell r="D791" t="str">
            <v>FIRE/GSE</v>
          </cell>
          <cell r="E791">
            <v>1</v>
          </cell>
          <cell r="F791" t="str">
            <v>NO</v>
          </cell>
          <cell r="G791">
            <v>0.06</v>
          </cell>
          <cell r="H791" t="str">
            <v>Part Dump</v>
          </cell>
          <cell r="I791" t="str">
            <v>Galpão 9</v>
          </cell>
          <cell r="J791">
            <v>1600</v>
          </cell>
          <cell r="K791" t="str">
            <v>ATIVO</v>
          </cell>
          <cell r="L791"/>
          <cell r="M791" t="str">
            <v>Capital Circulante</v>
          </cell>
          <cell r="N791" t="str">
            <v>Sourcing</v>
          </cell>
          <cell r="O791">
            <v>11431</v>
          </cell>
          <cell r="P791">
            <v>800002553</v>
          </cell>
          <cell r="Q791" t="str">
            <v>FEEDER</v>
          </cell>
          <cell r="R791" t="str">
            <v>Guarulhos</v>
          </cell>
          <cell r="S791" t="str">
            <v>SP</v>
          </cell>
          <cell r="T791" t="str">
            <v>Brasil</v>
          </cell>
          <cell r="U791">
            <v>1</v>
          </cell>
          <cell r="V791" t="str">
            <v>FEEDER-Guarulhos--SP-FCA-FIRE/GSE</v>
          </cell>
          <cell r="W791" t="str">
            <v>SP</v>
          </cell>
          <cell r="X791" t="str">
            <v>Brazil</v>
          </cell>
          <cell r="Y791" t="str">
            <v>Supplier from GEMAP</v>
          </cell>
          <cell r="Z791" t="str">
            <v>World Sourced Parts</v>
          </cell>
          <cell r="AA791">
            <v>1.6512</v>
          </cell>
          <cell r="AB791">
            <v>0</v>
          </cell>
          <cell r="AC791">
            <v>0</v>
          </cell>
          <cell r="AD791">
            <v>1.6512</v>
          </cell>
          <cell r="AE791">
            <v>1.6512</v>
          </cell>
          <cell r="AF791" t="str">
            <v/>
          </cell>
          <cell r="AG791" t="str">
            <v>Projeto Egberto</v>
          </cell>
          <cell r="AH791" t="str">
            <v>T339</v>
          </cell>
          <cell r="AI791">
            <v>50</v>
          </cell>
          <cell r="AJ791" t="str">
            <v>Projeto Egberto</v>
          </cell>
          <cell r="AK791" t="str">
            <v>Alteração em 26/05</v>
          </cell>
          <cell r="AL791"/>
          <cell r="AM791"/>
          <cell r="AN791" t="str">
            <v>T339</v>
          </cell>
          <cell r="AO791">
            <v>6.4</v>
          </cell>
          <cell r="AP791">
            <v>1</v>
          </cell>
          <cell r="AQ791">
            <v>4</v>
          </cell>
          <cell r="AR791">
            <v>18</v>
          </cell>
          <cell r="AS791">
            <v>141</v>
          </cell>
          <cell r="AT791">
            <v>28</v>
          </cell>
          <cell r="AU791">
            <v>180</v>
          </cell>
          <cell r="AV791">
            <v>50</v>
          </cell>
          <cell r="AW791">
            <v>0.8</v>
          </cell>
          <cell r="AX791">
            <v>0.3</v>
          </cell>
          <cell r="AY791">
            <v>0.215</v>
          </cell>
          <cell r="AZ791" t="str">
            <v>NO</v>
          </cell>
          <cell r="BA791" t="str">
            <v/>
          </cell>
          <cell r="BB791" t="str">
            <v/>
          </cell>
          <cell r="BC791">
            <v>0</v>
          </cell>
          <cell r="BD791">
            <v>0</v>
          </cell>
          <cell r="BE791">
            <v>1.53</v>
          </cell>
        </row>
        <row r="792">
          <cell r="A792" t="str">
            <v>463496660800002553</v>
          </cell>
          <cell r="B792">
            <v>463496660</v>
          </cell>
          <cell r="C792" t="str">
            <v>TAMPA COM VARETA</v>
          </cell>
          <cell r="D792" t="str">
            <v>FIRE/GSE</v>
          </cell>
          <cell r="E792">
            <v>1</v>
          </cell>
          <cell r="F792" t="str">
            <v>NO</v>
          </cell>
          <cell r="G792">
            <v>0.06</v>
          </cell>
          <cell r="H792" t="str">
            <v>Part Dump</v>
          </cell>
          <cell r="I792" t="str">
            <v>Galpão 8</v>
          </cell>
          <cell r="J792">
            <v>0</v>
          </cell>
          <cell r="K792" t="str">
            <v>ATIVO</v>
          </cell>
          <cell r="L792"/>
          <cell r="M792" t="str">
            <v>Capital Circulante</v>
          </cell>
          <cell r="N792" t="str">
            <v>Sourcing</v>
          </cell>
          <cell r="O792">
            <v>11431</v>
          </cell>
          <cell r="P792">
            <v>800002553</v>
          </cell>
          <cell r="Q792" t="str">
            <v>FEEDER</v>
          </cell>
          <cell r="R792" t="str">
            <v>Guarulhos</v>
          </cell>
          <cell r="S792" t="str">
            <v>SP</v>
          </cell>
          <cell r="T792" t="str">
            <v>Brasil</v>
          </cell>
          <cell r="U792">
            <v>1</v>
          </cell>
          <cell r="V792" t="str">
            <v>FEEDER-Guarulhos--SP-FCA-FIRE/GSE</v>
          </cell>
          <cell r="W792" t="str">
            <v>SP</v>
          </cell>
          <cell r="X792" t="str">
            <v>Brazil</v>
          </cell>
          <cell r="Y792" t="str">
            <v>Supplier from GEMAP</v>
          </cell>
          <cell r="Z792" t="str">
            <v>World Sourced Parts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  <cell r="AE792">
            <v>0</v>
          </cell>
          <cell r="AF792" t="str">
            <v/>
          </cell>
          <cell r="AG792" t="str">
            <v>Projeto Egberto</v>
          </cell>
          <cell r="AH792" t="str">
            <v>T339</v>
          </cell>
          <cell r="AI792">
            <v>50</v>
          </cell>
          <cell r="AJ792" t="str">
            <v>Projeto Egberto</v>
          </cell>
          <cell r="AK792" t="str">
            <v>Alteração em 26/05</v>
          </cell>
          <cell r="AL792"/>
          <cell r="AM792"/>
          <cell r="AN792" t="str">
            <v>T339</v>
          </cell>
          <cell r="AO792">
            <v>0</v>
          </cell>
          <cell r="AP792">
            <v>1</v>
          </cell>
          <cell r="AQ792">
            <v>4</v>
          </cell>
          <cell r="AR792">
            <v>18</v>
          </cell>
          <cell r="AS792">
            <v>0</v>
          </cell>
          <cell r="AT792">
            <v>28</v>
          </cell>
          <cell r="AU792">
            <v>0</v>
          </cell>
          <cell r="AV792">
            <v>50</v>
          </cell>
          <cell r="AW792">
            <v>0.8</v>
          </cell>
          <cell r="AX792">
            <v>0.3</v>
          </cell>
          <cell r="AY792">
            <v>0.215</v>
          </cell>
          <cell r="AZ792" t="str">
            <v>NO</v>
          </cell>
          <cell r="BA792" t="str">
            <v/>
          </cell>
          <cell r="BB792" t="str">
            <v/>
          </cell>
          <cell r="BC792">
            <v>0</v>
          </cell>
          <cell r="BD792">
            <v>0</v>
          </cell>
          <cell r="BE792">
            <v>1.53</v>
          </cell>
        </row>
        <row r="793">
          <cell r="A793" t="str">
            <v>463526240800002553</v>
          </cell>
          <cell r="B793">
            <v>463526240</v>
          </cell>
          <cell r="C793" t="str">
            <v>TAMPA COM VARETA</v>
          </cell>
          <cell r="D793" t="str">
            <v>FIRE/GSE</v>
          </cell>
          <cell r="E793">
            <v>1</v>
          </cell>
          <cell r="F793" t="str">
            <v>NO</v>
          </cell>
          <cell r="G793">
            <v>0.06</v>
          </cell>
          <cell r="H793" t="str">
            <v>Part Dump</v>
          </cell>
          <cell r="I793"/>
          <cell r="J793">
            <v>0</v>
          </cell>
          <cell r="K793" t="str">
            <v>ATIVO</v>
          </cell>
          <cell r="L793"/>
          <cell r="M793" t="str">
            <v>Capital Circulante</v>
          </cell>
          <cell r="N793" t="str">
            <v>Sourcing</v>
          </cell>
          <cell r="O793">
            <v>11431</v>
          </cell>
          <cell r="P793">
            <v>800002553</v>
          </cell>
          <cell r="Q793" t="str">
            <v>FEEDER</v>
          </cell>
          <cell r="R793" t="str">
            <v>Guarulhos</v>
          </cell>
          <cell r="S793" t="str">
            <v>SP</v>
          </cell>
          <cell r="T793" t="str">
            <v>Brasil</v>
          </cell>
          <cell r="U793">
            <v>1</v>
          </cell>
          <cell r="V793" t="str">
            <v>FEEDER-Guarulhos--SP-FCA-FIRE/GSE</v>
          </cell>
          <cell r="W793" t="str">
            <v>SP</v>
          </cell>
          <cell r="X793" t="str">
            <v>Brazil</v>
          </cell>
          <cell r="Y793" t="str">
            <v>Supplier from GEMAP</v>
          </cell>
          <cell r="Z793" t="str">
            <v>World Sourced Parts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  <cell r="AE793">
            <v>0</v>
          </cell>
          <cell r="AF793" t="str">
            <v/>
          </cell>
          <cell r="AG793" t="str">
            <v>Part Dump</v>
          </cell>
          <cell r="AH793" t="str">
            <v>T339</v>
          </cell>
          <cell r="AI793">
            <v>50</v>
          </cell>
          <cell r="AJ793" t="str">
            <v>Part Dump</v>
          </cell>
          <cell r="AK793"/>
          <cell r="AL793"/>
          <cell r="AM793"/>
          <cell r="AN793" t="str">
            <v>T339</v>
          </cell>
          <cell r="AO793">
            <v>0</v>
          </cell>
          <cell r="AP793">
            <v>1</v>
          </cell>
          <cell r="AQ793">
            <v>4</v>
          </cell>
          <cell r="AR793">
            <v>18</v>
          </cell>
          <cell r="AS793">
            <v>0</v>
          </cell>
          <cell r="AT793">
            <v>28</v>
          </cell>
          <cell r="AU793">
            <v>0</v>
          </cell>
          <cell r="AV793">
            <v>50</v>
          </cell>
          <cell r="AW793">
            <v>0.8</v>
          </cell>
          <cell r="AX793">
            <v>0.3</v>
          </cell>
          <cell r="AY793">
            <v>0.215</v>
          </cell>
          <cell r="AZ793" t="str">
            <v>NO</v>
          </cell>
          <cell r="BA793" t="str">
            <v/>
          </cell>
          <cell r="BB793" t="str">
            <v/>
          </cell>
          <cell r="BC793">
            <v>0</v>
          </cell>
          <cell r="BD793">
            <v>0</v>
          </cell>
          <cell r="BE793">
            <v>1.53</v>
          </cell>
        </row>
        <row r="794">
          <cell r="A794" t="str">
            <v>463411510800003531</v>
          </cell>
          <cell r="B794">
            <v>463411510</v>
          </cell>
          <cell r="C794" t="str">
            <v>TAMPA FRONTAL (FRONT COVER)</v>
          </cell>
          <cell r="D794" t="str">
            <v>FIRE/GSE</v>
          </cell>
          <cell r="E794">
            <v>1</v>
          </cell>
          <cell r="F794" t="str">
            <v>YES</v>
          </cell>
          <cell r="G794">
            <v>3.8490000000000002</v>
          </cell>
          <cell r="H794" t="str">
            <v>Eper</v>
          </cell>
          <cell r="I794" t="str">
            <v>Galpão 9</v>
          </cell>
          <cell r="J794">
            <v>0</v>
          </cell>
          <cell r="K794" t="str">
            <v>INATIVO</v>
          </cell>
          <cell r="L794"/>
          <cell r="M794" t="str">
            <v>Capital Circulante</v>
          </cell>
          <cell r="N794" t="str">
            <v>INATIVO</v>
          </cell>
          <cell r="O794">
            <v>14837</v>
          </cell>
          <cell r="P794">
            <v>800003531</v>
          </cell>
          <cell r="Q794" t="str">
            <v>PIERBURG PUMP T</v>
          </cell>
          <cell r="R794" t="str">
            <v>Nova Odessa</v>
          </cell>
          <cell r="S794" t="str">
            <v>SP</v>
          </cell>
          <cell r="T794" t="str">
            <v>Brasil</v>
          </cell>
          <cell r="U794">
            <v>1</v>
          </cell>
          <cell r="V794" t="str">
            <v>PIERBURG PUMP T-OUT-INATIVO-OUT-FIRE/GSE</v>
          </cell>
          <cell r="W794" t="str">
            <v>OUT</v>
          </cell>
          <cell r="X794" t="str">
            <v>OUT</v>
          </cell>
          <cell r="Y794" t="str">
            <v>Supplier from GEMAP</v>
          </cell>
          <cell r="Z794" t="str">
            <v>INATIVO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0</v>
          </cell>
          <cell r="AF794" t="str">
            <v/>
          </cell>
          <cell r="AG794" t="str">
            <v>Elog F</v>
          </cell>
          <cell r="AH794" t="str">
            <v>T099</v>
          </cell>
          <cell r="AI794">
            <v>2</v>
          </cell>
          <cell r="AJ794" t="str">
            <v>Elog F</v>
          </cell>
          <cell r="AK794"/>
          <cell r="AL794"/>
          <cell r="AM794"/>
          <cell r="AN794" t="str">
            <v>T099</v>
          </cell>
          <cell r="AO794">
            <v>0</v>
          </cell>
          <cell r="AP794">
            <v>1</v>
          </cell>
          <cell r="AQ794">
            <v>4</v>
          </cell>
          <cell r="AR794">
            <v>0</v>
          </cell>
          <cell r="AS794" t="b">
            <v>0</v>
          </cell>
          <cell r="AT794">
            <v>0</v>
          </cell>
          <cell r="AU794" t="b">
            <v>0</v>
          </cell>
          <cell r="AV794">
            <v>2</v>
          </cell>
          <cell r="AW794">
            <v>0.6</v>
          </cell>
          <cell r="AX794">
            <v>0.3</v>
          </cell>
          <cell r="AY794">
            <v>0.35</v>
          </cell>
          <cell r="AZ794" t="str">
            <v>YES</v>
          </cell>
          <cell r="BA794">
            <v>5</v>
          </cell>
          <cell r="BB794">
            <v>3</v>
          </cell>
          <cell r="BC794">
            <v>2</v>
          </cell>
          <cell r="BD794">
            <v>3</v>
          </cell>
          <cell r="BE794">
            <v>3</v>
          </cell>
        </row>
        <row r="795">
          <cell r="A795" t="str">
            <v>463508220800003531</v>
          </cell>
          <cell r="B795">
            <v>463508220</v>
          </cell>
          <cell r="C795" t="str">
            <v>TAMPA FRONTAL (FRONT COVER)</v>
          </cell>
          <cell r="D795" t="str">
            <v>FIRE/GSE</v>
          </cell>
          <cell r="E795">
            <v>1</v>
          </cell>
          <cell r="F795" t="str">
            <v>NO</v>
          </cell>
          <cell r="G795">
            <v>3.7949999999999999</v>
          </cell>
          <cell r="H795" t="str">
            <v>Part Dump</v>
          </cell>
          <cell r="I795" t="str">
            <v>Galpão 9</v>
          </cell>
          <cell r="J795">
            <v>0</v>
          </cell>
          <cell r="K795" t="str">
            <v>ATIVO</v>
          </cell>
          <cell r="L795"/>
          <cell r="M795" t="str">
            <v>Capital Circulante</v>
          </cell>
          <cell r="N795" t="str">
            <v>Sourcing</v>
          </cell>
          <cell r="O795">
            <v>14837</v>
          </cell>
          <cell r="P795">
            <v>800003531</v>
          </cell>
          <cell r="Q795" t="str">
            <v>PIERBURG PUMP T</v>
          </cell>
          <cell r="R795" t="str">
            <v>Nova Odessa</v>
          </cell>
          <cell r="S795" t="str">
            <v>SP</v>
          </cell>
          <cell r="T795" t="str">
            <v>Brasil</v>
          </cell>
          <cell r="U795">
            <v>1</v>
          </cell>
          <cell r="V795" t="str">
            <v>PIERBURG PUMP T-Nova Odessa--SP-FCA-FIRE/GSE</v>
          </cell>
          <cell r="W795" t="str">
            <v>SP</v>
          </cell>
          <cell r="X795" t="str">
            <v>Brazil</v>
          </cell>
          <cell r="Y795" t="str">
            <v>Supplier from GEMAP</v>
          </cell>
          <cell r="Z795" t="str">
            <v>World Sourced Parts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0</v>
          </cell>
          <cell r="AF795" t="str">
            <v/>
          </cell>
          <cell r="AG795" t="str">
            <v>Supplier</v>
          </cell>
          <cell r="AH795">
            <v>6435</v>
          </cell>
          <cell r="AI795">
            <v>2</v>
          </cell>
          <cell r="AJ795" t="str">
            <v>Supplier</v>
          </cell>
          <cell r="AK795" t="str">
            <v>Atualizado em 31/05/2022</v>
          </cell>
          <cell r="AL795"/>
          <cell r="AM795"/>
          <cell r="AN795">
            <v>6435</v>
          </cell>
          <cell r="AO795">
            <v>0</v>
          </cell>
          <cell r="AP795">
            <v>5</v>
          </cell>
          <cell r="AQ795">
            <v>4</v>
          </cell>
          <cell r="AR795">
            <v>18</v>
          </cell>
          <cell r="AS795">
            <v>0</v>
          </cell>
          <cell r="AT795">
            <v>28</v>
          </cell>
          <cell r="AU795">
            <v>0</v>
          </cell>
          <cell r="AV795">
            <v>2</v>
          </cell>
          <cell r="AW795">
            <v>0.6</v>
          </cell>
          <cell r="AX795">
            <v>0.4</v>
          </cell>
          <cell r="AY795">
            <v>0.35</v>
          </cell>
          <cell r="AZ795" t="str">
            <v>YES</v>
          </cell>
          <cell r="BA795">
            <v>4</v>
          </cell>
          <cell r="BB795">
            <v>3</v>
          </cell>
          <cell r="BC795">
            <v>2</v>
          </cell>
          <cell r="BD795">
            <v>3</v>
          </cell>
          <cell r="BE795">
            <v>6</v>
          </cell>
        </row>
        <row r="796">
          <cell r="A796" t="str">
            <v>552796450800003531</v>
          </cell>
          <cell r="B796">
            <v>552796450</v>
          </cell>
          <cell r="C796" t="str">
            <v>TAMPA FRONTAL (FRONT COVER)</v>
          </cell>
          <cell r="D796" t="str">
            <v>FIRE/GSE</v>
          </cell>
          <cell r="E796">
            <v>1</v>
          </cell>
          <cell r="F796" t="str">
            <v>NO</v>
          </cell>
          <cell r="G796">
            <v>3.7949999999999999</v>
          </cell>
          <cell r="H796" t="str">
            <v>Part Dump</v>
          </cell>
          <cell r="I796" t="str">
            <v>Galpão 9</v>
          </cell>
          <cell r="J796">
            <v>2100</v>
          </cell>
          <cell r="K796" t="str">
            <v>ATIVO</v>
          </cell>
          <cell r="L796"/>
          <cell r="M796" t="str">
            <v>Capital Circulante</v>
          </cell>
          <cell r="N796" t="str">
            <v>Sourcing</v>
          </cell>
          <cell r="O796">
            <v>14837</v>
          </cell>
          <cell r="P796">
            <v>800003531</v>
          </cell>
          <cell r="Q796" t="str">
            <v>PIERBURG PUMP T</v>
          </cell>
          <cell r="R796" t="str">
            <v>Nova Odessa</v>
          </cell>
          <cell r="S796" t="str">
            <v>SP</v>
          </cell>
          <cell r="T796" t="str">
            <v>Brasil</v>
          </cell>
          <cell r="U796">
            <v>1</v>
          </cell>
          <cell r="V796" t="str">
            <v>PIERBURG PUMP T-Nova Odessa--SP-FCA-FIRE/GSE</v>
          </cell>
          <cell r="W796" t="str">
            <v>SP</v>
          </cell>
          <cell r="X796" t="str">
            <v>Brazil</v>
          </cell>
          <cell r="Y796" t="str">
            <v>Supplier from GEMAP</v>
          </cell>
          <cell r="Z796" t="str">
            <v>World Sourced Parts</v>
          </cell>
          <cell r="AA796">
            <v>125.99999999999997</v>
          </cell>
          <cell r="AB796">
            <v>125.99999999999997</v>
          </cell>
          <cell r="AC796">
            <v>262.5</v>
          </cell>
          <cell r="AD796">
            <v>0</v>
          </cell>
          <cell r="AE796">
            <v>126.24</v>
          </cell>
          <cell r="AF796" t="str">
            <v/>
          </cell>
          <cell r="AG796" t="str">
            <v>Supplier</v>
          </cell>
          <cell r="AH796">
            <v>6435</v>
          </cell>
          <cell r="AI796">
            <v>2</v>
          </cell>
          <cell r="AJ796" t="str">
            <v>Supplier</v>
          </cell>
          <cell r="AK796" t="str">
            <v>Atualizado em 31/05/2022</v>
          </cell>
          <cell r="AL796"/>
          <cell r="AM796"/>
          <cell r="AN796">
            <v>6435</v>
          </cell>
          <cell r="AO796">
            <v>210</v>
          </cell>
          <cell r="AP796">
            <v>5</v>
          </cell>
          <cell r="AQ796">
            <v>4</v>
          </cell>
          <cell r="AR796">
            <v>18</v>
          </cell>
          <cell r="AS796">
            <v>4620</v>
          </cell>
          <cell r="AT796">
            <v>28</v>
          </cell>
          <cell r="AU796">
            <v>5880</v>
          </cell>
          <cell r="AV796">
            <v>2</v>
          </cell>
          <cell r="AW796">
            <v>0.6</v>
          </cell>
          <cell r="AX796">
            <v>0.4</v>
          </cell>
          <cell r="AY796">
            <v>0.35</v>
          </cell>
          <cell r="AZ796" t="str">
            <v>YES</v>
          </cell>
          <cell r="BA796">
            <v>4</v>
          </cell>
          <cell r="BB796">
            <v>3</v>
          </cell>
          <cell r="BC796">
            <v>2</v>
          </cell>
          <cell r="BD796">
            <v>3</v>
          </cell>
          <cell r="BE796">
            <v>6</v>
          </cell>
        </row>
        <row r="797">
          <cell r="A797" t="str">
            <v>463496650800017374</v>
          </cell>
          <cell r="B797">
            <v>463496650</v>
          </cell>
          <cell r="C797" t="str">
            <v>TAMPA FRONTAL (FRONT COVER)</v>
          </cell>
          <cell r="D797" t="str">
            <v>FIRE/GSE</v>
          </cell>
          <cell r="E797">
            <v>1</v>
          </cell>
          <cell r="F797" t="str">
            <v>NO</v>
          </cell>
          <cell r="G797">
            <v>4.1909999999999998</v>
          </cell>
          <cell r="H797" t="str">
            <v>Part Dump</v>
          </cell>
          <cell r="I797" t="str">
            <v>Galpão 89</v>
          </cell>
          <cell r="J797">
            <v>0</v>
          </cell>
          <cell r="K797" t="str">
            <v>ATIVO</v>
          </cell>
          <cell r="L797"/>
          <cell r="M797" t="str">
            <v>Capital Circulante</v>
          </cell>
          <cell r="N797" t="str">
            <v>Sourcing</v>
          </cell>
          <cell r="O797">
            <v>21342</v>
          </cell>
          <cell r="P797">
            <v>800017374</v>
          </cell>
          <cell r="Q797" t="str">
            <v>VETORE INDUSTRI</v>
          </cell>
          <cell r="R797" t="str">
            <v>Quatro Barras</v>
          </cell>
          <cell r="S797" t="str">
            <v>PR</v>
          </cell>
          <cell r="T797" t="str">
            <v>Brasil</v>
          </cell>
          <cell r="U797">
            <v>1</v>
          </cell>
          <cell r="V797" t="str">
            <v>VETORE INDUSTRI-Quatro Barras--PR-FCA-FIRE/GSE</v>
          </cell>
          <cell r="W797" t="str">
            <v>PR</v>
          </cell>
          <cell r="X797" t="str">
            <v>Brazil</v>
          </cell>
          <cell r="Y797" t="str">
            <v>Supplier from GEMAP</v>
          </cell>
          <cell r="Z797" t="str">
            <v>World Sourced Parts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 t="str">
            <v/>
          </cell>
          <cell r="AG797" t="str">
            <v>Elog F</v>
          </cell>
          <cell r="AH797" t="str">
            <v>T301</v>
          </cell>
          <cell r="AI797">
            <v>1</v>
          </cell>
          <cell r="AJ797" t="str">
            <v>Elog F</v>
          </cell>
          <cell r="AK797"/>
          <cell r="AL797"/>
          <cell r="AM797"/>
          <cell r="AN797" t="str">
            <v>T301</v>
          </cell>
          <cell r="AO797">
            <v>0</v>
          </cell>
          <cell r="AP797">
            <v>3</v>
          </cell>
          <cell r="AQ797">
            <v>4</v>
          </cell>
          <cell r="AR797">
            <v>21</v>
          </cell>
          <cell r="AS797">
            <v>0</v>
          </cell>
          <cell r="AT797">
            <v>26</v>
          </cell>
          <cell r="AU797">
            <v>0</v>
          </cell>
          <cell r="AV797">
            <v>1</v>
          </cell>
          <cell r="AW797">
            <v>0.6</v>
          </cell>
          <cell r="AX797">
            <v>0.4</v>
          </cell>
          <cell r="AY797">
            <v>0.15</v>
          </cell>
          <cell r="AZ797" t="str">
            <v>YES</v>
          </cell>
          <cell r="BA797">
            <v>5</v>
          </cell>
          <cell r="BB797">
            <v>4</v>
          </cell>
          <cell r="BC797">
            <v>2</v>
          </cell>
          <cell r="BD797">
            <v>3</v>
          </cell>
          <cell r="BE797">
            <v>0</v>
          </cell>
        </row>
        <row r="798">
          <cell r="A798" t="str">
            <v>463509950800017374</v>
          </cell>
          <cell r="B798">
            <v>463509950</v>
          </cell>
          <cell r="C798" t="str">
            <v>TAMPA FRONTAL (FRONT COVER)</v>
          </cell>
          <cell r="D798" t="str">
            <v>FIRE/GSE</v>
          </cell>
          <cell r="E798">
            <v>1</v>
          </cell>
          <cell r="F798" t="str">
            <v>NO</v>
          </cell>
          <cell r="G798">
            <v>3.7949999999999999</v>
          </cell>
          <cell r="H798" t="str">
            <v>Part Dump</v>
          </cell>
          <cell r="I798" t="str">
            <v>Galpão 9</v>
          </cell>
          <cell r="J798">
            <v>0</v>
          </cell>
          <cell r="K798" t="str">
            <v>ATIVO</v>
          </cell>
          <cell r="L798"/>
          <cell r="M798" t="str">
            <v>Capital Circulante</v>
          </cell>
          <cell r="N798" t="str">
            <v>Sourcing</v>
          </cell>
          <cell r="O798">
            <v>21342</v>
          </cell>
          <cell r="P798">
            <v>800017374</v>
          </cell>
          <cell r="Q798" t="str">
            <v>VETORE INDUSTRI</v>
          </cell>
          <cell r="R798" t="str">
            <v>Quatro Barras</v>
          </cell>
          <cell r="S798" t="str">
            <v>PR</v>
          </cell>
          <cell r="T798" t="str">
            <v>Brasil</v>
          </cell>
          <cell r="U798">
            <v>1</v>
          </cell>
          <cell r="V798" t="str">
            <v>VETORE INDUSTRI-Quatro Barras--PR-FCA-FIRE/GSE</v>
          </cell>
          <cell r="W798" t="str">
            <v>PR</v>
          </cell>
          <cell r="X798" t="str">
            <v>Brazil</v>
          </cell>
          <cell r="Y798" t="str">
            <v>Supplier from GEMAP</v>
          </cell>
          <cell r="Z798" t="str">
            <v>World Sourced Parts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0</v>
          </cell>
          <cell r="AF798" t="str">
            <v/>
          </cell>
          <cell r="AG798" t="str">
            <v>Elog F</v>
          </cell>
          <cell r="AH798" t="str">
            <v>T321</v>
          </cell>
          <cell r="AI798">
            <v>2</v>
          </cell>
          <cell r="AJ798" t="str">
            <v>Elog F</v>
          </cell>
          <cell r="AK798"/>
          <cell r="AL798"/>
          <cell r="AM798"/>
          <cell r="AN798" t="str">
            <v>T321</v>
          </cell>
          <cell r="AO798">
            <v>0</v>
          </cell>
          <cell r="AP798">
            <v>3</v>
          </cell>
          <cell r="AQ798">
            <v>4</v>
          </cell>
          <cell r="AR798">
            <v>21</v>
          </cell>
          <cell r="AS798">
            <v>0</v>
          </cell>
          <cell r="AT798">
            <v>26</v>
          </cell>
          <cell r="AU798">
            <v>0</v>
          </cell>
          <cell r="AV798">
            <v>2</v>
          </cell>
          <cell r="AW798">
            <v>0.6</v>
          </cell>
          <cell r="AX798">
            <v>0.4</v>
          </cell>
          <cell r="AY798">
            <v>0.35</v>
          </cell>
          <cell r="AZ798" t="str">
            <v>NO</v>
          </cell>
          <cell r="BA798" t="str">
            <v/>
          </cell>
          <cell r="BB798" t="str">
            <v/>
          </cell>
          <cell r="BC798">
            <v>0</v>
          </cell>
          <cell r="BD798">
            <v>0</v>
          </cell>
          <cell r="BE798">
            <v>1</v>
          </cell>
        </row>
        <row r="799">
          <cell r="A799" t="str">
            <v>463462830800041909</v>
          </cell>
          <cell r="B799">
            <v>463462830</v>
          </cell>
          <cell r="C799" t="str">
            <v>TAMPA FRONTAL (FRONT COVER)</v>
          </cell>
          <cell r="D799" t="str">
            <v>FIRE/GSE</v>
          </cell>
          <cell r="E799">
            <v>1</v>
          </cell>
          <cell r="F799" t="str">
            <v>NO</v>
          </cell>
          <cell r="G799">
            <v>3.7949999999999999</v>
          </cell>
          <cell r="H799" t="str">
            <v>Part Dump</v>
          </cell>
          <cell r="I799" t="str">
            <v>Galpão 9</v>
          </cell>
          <cell r="J799">
            <v>0</v>
          </cell>
          <cell r="K799" t="str">
            <v>ATIVO</v>
          </cell>
          <cell r="L799"/>
          <cell r="M799" t="str">
            <v>Capital Circulante</v>
          </cell>
          <cell r="N799" t="str">
            <v>Sourcing</v>
          </cell>
          <cell r="O799">
            <v>41469</v>
          </cell>
          <cell r="P799">
            <v>800041909</v>
          </cell>
          <cell r="Q799" t="str">
            <v>AISIN</v>
          </cell>
          <cell r="R799" t="str">
            <v>Itu</v>
          </cell>
          <cell r="S799" t="str">
            <v>SP</v>
          </cell>
          <cell r="T799" t="str">
            <v>Brasil</v>
          </cell>
          <cell r="U799">
            <v>1</v>
          </cell>
          <cell r="V799" t="str">
            <v>AISIN-Itu--SP-FCA-FIRE/GSE</v>
          </cell>
          <cell r="W799" t="str">
            <v>SP</v>
          </cell>
          <cell r="X799" t="str">
            <v>Brazil</v>
          </cell>
          <cell r="Y799" t="str">
            <v>Supplier from GEMAP</v>
          </cell>
          <cell r="Z799" t="str">
            <v>World Sourced Parts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0</v>
          </cell>
          <cell r="AF799" t="str">
            <v/>
          </cell>
          <cell r="AG799" t="str">
            <v>Elog F</v>
          </cell>
          <cell r="AH799" t="str">
            <v>T303</v>
          </cell>
          <cell r="AI799">
            <v>2</v>
          </cell>
          <cell r="AJ799" t="str">
            <v>Elog F</v>
          </cell>
          <cell r="AK799"/>
          <cell r="AL799"/>
          <cell r="AM799"/>
          <cell r="AN799" t="str">
            <v>T303</v>
          </cell>
          <cell r="AO799">
            <v>0</v>
          </cell>
          <cell r="AP799">
            <v>1</v>
          </cell>
          <cell r="AQ799">
            <v>4</v>
          </cell>
          <cell r="AR799">
            <v>18</v>
          </cell>
          <cell r="AS799">
            <v>0</v>
          </cell>
          <cell r="AT799">
            <v>28</v>
          </cell>
          <cell r="AU799">
            <v>0</v>
          </cell>
          <cell r="AV799">
            <v>2</v>
          </cell>
          <cell r="AW799">
            <v>0.6</v>
          </cell>
          <cell r="AX799">
            <v>0.4</v>
          </cell>
          <cell r="AY799">
            <v>0.32</v>
          </cell>
          <cell r="AZ799" t="str">
            <v>YES</v>
          </cell>
          <cell r="BA799">
            <v>4</v>
          </cell>
          <cell r="BB799">
            <v>3</v>
          </cell>
          <cell r="BC799">
            <v>1</v>
          </cell>
          <cell r="BD799">
            <v>1</v>
          </cell>
          <cell r="BE799">
            <v>3.02</v>
          </cell>
        </row>
        <row r="800">
          <cell r="A800" t="str">
            <v>463458940800039498</v>
          </cell>
          <cell r="B800">
            <v>463458940</v>
          </cell>
          <cell r="C800" t="str">
            <v>TAMPA FRONTAL (FRONT COVER)</v>
          </cell>
          <cell r="D800" t="str">
            <v>FIRE/GSE</v>
          </cell>
          <cell r="E800">
            <v>1</v>
          </cell>
          <cell r="F800" t="str">
            <v>NO</v>
          </cell>
          <cell r="G800">
            <v>4.1909999999999998</v>
          </cell>
          <cell r="H800" t="str">
            <v>Part Dump</v>
          </cell>
          <cell r="I800" t="str">
            <v>Galpão 9</v>
          </cell>
          <cell r="J800">
            <v>0</v>
          </cell>
          <cell r="K800" t="str">
            <v>ATIVO</v>
          </cell>
          <cell r="L800"/>
          <cell r="M800" t="str">
            <v>Capital Circulante</v>
          </cell>
          <cell r="N800" t="str">
            <v>Sourcing</v>
          </cell>
          <cell r="O800">
            <v>88980</v>
          </cell>
          <cell r="P800">
            <v>800039498</v>
          </cell>
          <cell r="Q800" t="str">
            <v>FCA SHANGAI</v>
          </cell>
          <cell r="R800" t="str">
            <v>Shanghai</v>
          </cell>
          <cell r="S800">
            <v>20</v>
          </cell>
          <cell r="T800" t="str">
            <v>China</v>
          </cell>
          <cell r="U800">
            <v>1</v>
          </cell>
          <cell r="V800" t="str">
            <v>FCA SHANGAI-OUT-China-OUT-FIRE/GSE</v>
          </cell>
          <cell r="W800" t="str">
            <v>OUT</v>
          </cell>
          <cell r="X800" t="str">
            <v>Outside of Brazil</v>
          </cell>
          <cell r="Y800" t="str">
            <v>Supplier from GEMAP</v>
          </cell>
          <cell r="Z800" t="str">
            <v>World Sourced Parts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0</v>
          </cell>
          <cell r="AF800" t="str">
            <v/>
          </cell>
          <cell r="AG800" t="str">
            <v>Similarity same part</v>
          </cell>
          <cell r="AH800" t="str">
            <v>T303</v>
          </cell>
          <cell r="AI800">
            <v>2</v>
          </cell>
          <cell r="AJ800" t="str">
            <v>Similarity same part</v>
          </cell>
          <cell r="AK800"/>
          <cell r="AL800"/>
          <cell r="AM800"/>
          <cell r="AN800" t="str">
            <v>T303</v>
          </cell>
          <cell r="AO800">
            <v>0</v>
          </cell>
          <cell r="AP800">
            <v>1</v>
          </cell>
          <cell r="AQ800">
            <v>4</v>
          </cell>
          <cell r="AR800">
            <v>0</v>
          </cell>
          <cell r="AS800" t="b">
            <v>0</v>
          </cell>
          <cell r="AT800">
            <v>0</v>
          </cell>
          <cell r="AU800" t="b">
            <v>0</v>
          </cell>
          <cell r="AV800">
            <v>2</v>
          </cell>
          <cell r="AW800">
            <v>0.6</v>
          </cell>
          <cell r="AX800">
            <v>0.4</v>
          </cell>
          <cell r="AY800">
            <v>0.32</v>
          </cell>
          <cell r="AZ800" t="str">
            <v>YES</v>
          </cell>
          <cell r="BA800">
            <v>4</v>
          </cell>
          <cell r="BB800">
            <v>3</v>
          </cell>
          <cell r="BC800">
            <v>1</v>
          </cell>
          <cell r="BD800">
            <v>1</v>
          </cell>
          <cell r="BE800">
            <v>3.02</v>
          </cell>
        </row>
        <row r="801">
          <cell r="A801" t="str">
            <v>463462910800017374</v>
          </cell>
          <cell r="B801">
            <v>463462910</v>
          </cell>
          <cell r="C801" t="str">
            <v>TAMPA FRONTAL BOMBA AGUA</v>
          </cell>
          <cell r="D801" t="str">
            <v>FIRE/GSE</v>
          </cell>
          <cell r="E801">
            <v>1</v>
          </cell>
          <cell r="F801" t="str">
            <v>NO</v>
          </cell>
          <cell r="G801">
            <v>0.182</v>
          </cell>
          <cell r="H801" t="str">
            <v>Part Dump</v>
          </cell>
          <cell r="I801" t="str">
            <v>Galpão 8</v>
          </cell>
          <cell r="J801">
            <v>0</v>
          </cell>
          <cell r="K801" t="str">
            <v>ATIVO</v>
          </cell>
          <cell r="L801"/>
          <cell r="M801" t="str">
            <v>Capital Circulante</v>
          </cell>
          <cell r="N801" t="str">
            <v>Sourcing</v>
          </cell>
          <cell r="O801">
            <v>21342</v>
          </cell>
          <cell r="P801">
            <v>800017374</v>
          </cell>
          <cell r="Q801" t="str">
            <v>VETORE INDUSTRI</v>
          </cell>
          <cell r="R801" t="str">
            <v>Quatro Barras</v>
          </cell>
          <cell r="S801" t="str">
            <v>PR</v>
          </cell>
          <cell r="T801" t="str">
            <v>Brasil</v>
          </cell>
          <cell r="U801">
            <v>1</v>
          </cell>
          <cell r="V801" t="str">
            <v>VETORE INDUSTRI-Quatro Barras--PR-FCA-FIRE/GSE</v>
          </cell>
          <cell r="W801" t="str">
            <v>PR</v>
          </cell>
          <cell r="X801" t="str">
            <v>Brazil</v>
          </cell>
          <cell r="Y801" t="str">
            <v>Supplier from GEMAP</v>
          </cell>
          <cell r="Z801" t="str">
            <v>World Sourced Parts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 t="str">
            <v/>
          </cell>
          <cell r="AG801" t="str">
            <v>Elog F</v>
          </cell>
          <cell r="AH801" t="str">
            <v>T244</v>
          </cell>
          <cell r="AI801">
            <v>12</v>
          </cell>
          <cell r="AJ801" t="str">
            <v>Elog F</v>
          </cell>
          <cell r="AK801"/>
          <cell r="AL801"/>
          <cell r="AM801"/>
          <cell r="AN801" t="str">
            <v>T244</v>
          </cell>
          <cell r="AO801">
            <v>0</v>
          </cell>
          <cell r="AP801">
            <v>3</v>
          </cell>
          <cell r="AQ801">
            <v>4</v>
          </cell>
          <cell r="AR801">
            <v>21</v>
          </cell>
          <cell r="AS801">
            <v>0</v>
          </cell>
          <cell r="AT801">
            <v>26</v>
          </cell>
          <cell r="AU801">
            <v>0</v>
          </cell>
          <cell r="AV801">
            <v>12</v>
          </cell>
          <cell r="AW801">
            <v>0.6</v>
          </cell>
          <cell r="AX801">
            <v>0.4</v>
          </cell>
          <cell r="AY801">
            <v>0.15</v>
          </cell>
          <cell r="AZ801" t="str">
            <v>YES</v>
          </cell>
          <cell r="BA801">
            <v>4</v>
          </cell>
          <cell r="BB801">
            <v>5</v>
          </cell>
          <cell r="BC801">
            <v>2</v>
          </cell>
          <cell r="BD801">
            <v>3</v>
          </cell>
          <cell r="BE801">
            <v>1.2</v>
          </cell>
        </row>
        <row r="802">
          <cell r="A802" t="str">
            <v>463491660800017374</v>
          </cell>
          <cell r="B802">
            <v>463491660</v>
          </cell>
          <cell r="C802" t="str">
            <v>TAMPA FRONTAL BOMBA AGUA</v>
          </cell>
          <cell r="D802" t="str">
            <v>FIRE/GSE</v>
          </cell>
          <cell r="E802">
            <v>1</v>
          </cell>
          <cell r="F802" t="str">
            <v>NO</v>
          </cell>
          <cell r="G802">
            <v>0.16500000000000001</v>
          </cell>
          <cell r="H802" t="str">
            <v>Part Dump</v>
          </cell>
          <cell r="I802" t="str">
            <v>Galpão 9</v>
          </cell>
          <cell r="J802">
            <v>600</v>
          </cell>
          <cell r="K802" t="str">
            <v>ATIVO</v>
          </cell>
          <cell r="L802"/>
          <cell r="M802" t="str">
            <v>Capital Circulante</v>
          </cell>
          <cell r="N802" t="str">
            <v>Sourcing</v>
          </cell>
          <cell r="O802">
            <v>21342</v>
          </cell>
          <cell r="P802">
            <v>800017374</v>
          </cell>
          <cell r="Q802" t="str">
            <v>VETORE INDUSTRI</v>
          </cell>
          <cell r="R802" t="str">
            <v>Quatro Barras</v>
          </cell>
          <cell r="S802" t="str">
            <v>PR</v>
          </cell>
          <cell r="T802" t="str">
            <v>Brasil</v>
          </cell>
          <cell r="U802">
            <v>1</v>
          </cell>
          <cell r="V802" t="str">
            <v>VETORE INDUSTRI-Quatro Barras--PR-FCA-FIRE/GSE</v>
          </cell>
          <cell r="W802" t="str">
            <v>PR</v>
          </cell>
          <cell r="X802" t="str">
            <v>Brazil</v>
          </cell>
          <cell r="Y802" t="str">
            <v>Supplier from GEMAP</v>
          </cell>
          <cell r="Z802" t="str">
            <v>World Sourced Parts</v>
          </cell>
          <cell r="AA802">
            <v>2.7</v>
          </cell>
          <cell r="AB802">
            <v>2.7</v>
          </cell>
          <cell r="AC802">
            <v>12.5</v>
          </cell>
          <cell r="AD802">
            <v>0</v>
          </cell>
          <cell r="AE802">
            <v>2.8079999999999998</v>
          </cell>
          <cell r="AF802" t="str">
            <v/>
          </cell>
          <cell r="AG802" t="str">
            <v>Elog F</v>
          </cell>
          <cell r="AH802" t="str">
            <v>T244</v>
          </cell>
          <cell r="AI802">
            <v>12</v>
          </cell>
          <cell r="AJ802" t="str">
            <v>Elog F</v>
          </cell>
          <cell r="AK802"/>
          <cell r="AL802"/>
          <cell r="AM802"/>
          <cell r="AN802" t="str">
            <v>T244</v>
          </cell>
          <cell r="AO802">
            <v>10</v>
          </cell>
          <cell r="AP802">
            <v>3</v>
          </cell>
          <cell r="AQ802">
            <v>4</v>
          </cell>
          <cell r="AR802">
            <v>21</v>
          </cell>
          <cell r="AS802">
            <v>250</v>
          </cell>
          <cell r="AT802">
            <v>26</v>
          </cell>
          <cell r="AU802">
            <v>260</v>
          </cell>
          <cell r="AV802">
            <v>12</v>
          </cell>
          <cell r="AW802">
            <v>0.6</v>
          </cell>
          <cell r="AX802">
            <v>0.4</v>
          </cell>
          <cell r="AY802">
            <v>0.15</v>
          </cell>
          <cell r="AZ802" t="str">
            <v>YES</v>
          </cell>
          <cell r="BA802">
            <v>4</v>
          </cell>
          <cell r="BB802">
            <v>5</v>
          </cell>
          <cell r="BC802">
            <v>2</v>
          </cell>
          <cell r="BD802">
            <v>3</v>
          </cell>
          <cell r="BE802">
            <v>1.2</v>
          </cell>
        </row>
        <row r="803">
          <cell r="A803" t="str">
            <v>463509960800017374</v>
          </cell>
          <cell r="B803">
            <v>463509960</v>
          </cell>
          <cell r="C803" t="str">
            <v>TAMPA FRONTAL BOMBA AGUA</v>
          </cell>
          <cell r="D803" t="str">
            <v>FIRE/GSE</v>
          </cell>
          <cell r="E803">
            <v>1</v>
          </cell>
          <cell r="F803" t="str">
            <v>NO</v>
          </cell>
          <cell r="G803">
            <v>0.182</v>
          </cell>
          <cell r="H803" t="str">
            <v>Part Dump</v>
          </cell>
          <cell r="I803" t="str">
            <v>Galpão 9</v>
          </cell>
          <cell r="J803">
            <v>0</v>
          </cell>
          <cell r="K803" t="str">
            <v>ATIVO</v>
          </cell>
          <cell r="L803"/>
          <cell r="M803" t="str">
            <v>Capital Circulante</v>
          </cell>
          <cell r="N803" t="str">
            <v>Sourcing</v>
          </cell>
          <cell r="O803">
            <v>21342</v>
          </cell>
          <cell r="P803">
            <v>800017374</v>
          </cell>
          <cell r="Q803" t="str">
            <v>VETORE INDUSTRI</v>
          </cell>
          <cell r="R803" t="str">
            <v>Quatro Barras</v>
          </cell>
          <cell r="S803" t="str">
            <v>PR</v>
          </cell>
          <cell r="T803" t="str">
            <v>Brasil</v>
          </cell>
          <cell r="U803">
            <v>1</v>
          </cell>
          <cell r="V803" t="str">
            <v>VETORE INDUSTRI-Quatro Barras--PR-FCA-FIRE/GSE</v>
          </cell>
          <cell r="W803" t="str">
            <v>PR</v>
          </cell>
          <cell r="X803" t="str">
            <v>Brazil</v>
          </cell>
          <cell r="Y803" t="str">
            <v>Supplier from GEMAP</v>
          </cell>
          <cell r="Z803" t="str">
            <v>World Sourced Parts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0</v>
          </cell>
          <cell r="AF803" t="str">
            <v/>
          </cell>
          <cell r="AG803" t="str">
            <v>Elog F</v>
          </cell>
          <cell r="AH803" t="str">
            <v>T244</v>
          </cell>
          <cell r="AI803">
            <v>12</v>
          </cell>
          <cell r="AJ803" t="str">
            <v>Elog F</v>
          </cell>
          <cell r="AK803"/>
          <cell r="AL803"/>
          <cell r="AM803"/>
          <cell r="AN803" t="str">
            <v>T244</v>
          </cell>
          <cell r="AO803">
            <v>0</v>
          </cell>
          <cell r="AP803">
            <v>3</v>
          </cell>
          <cell r="AQ803">
            <v>4</v>
          </cell>
          <cell r="AR803">
            <v>21</v>
          </cell>
          <cell r="AS803">
            <v>0</v>
          </cell>
          <cell r="AT803">
            <v>26</v>
          </cell>
          <cell r="AU803">
            <v>0</v>
          </cell>
          <cell r="AV803">
            <v>12</v>
          </cell>
          <cell r="AW803">
            <v>0.6</v>
          </cell>
          <cell r="AX803">
            <v>0.4</v>
          </cell>
          <cell r="AY803">
            <v>0.15</v>
          </cell>
          <cell r="AZ803" t="str">
            <v>YES</v>
          </cell>
          <cell r="BA803">
            <v>4</v>
          </cell>
          <cell r="BB803">
            <v>5</v>
          </cell>
          <cell r="BC803">
            <v>2</v>
          </cell>
          <cell r="BD803">
            <v>3</v>
          </cell>
          <cell r="BE803">
            <v>1.2</v>
          </cell>
        </row>
        <row r="804">
          <cell r="A804" t="str">
            <v>463509160800000063</v>
          </cell>
          <cell r="B804">
            <v>463509160</v>
          </cell>
          <cell r="C804" t="str">
            <v>TAMPA RETENTORA DO EIXO VIRABR</v>
          </cell>
          <cell r="D804" t="str">
            <v>FIRE/GSE</v>
          </cell>
          <cell r="E804">
            <v>1</v>
          </cell>
          <cell r="F804" t="str">
            <v>NO</v>
          </cell>
          <cell r="G804">
            <v>0.20399999999999999</v>
          </cell>
          <cell r="H804" t="str">
            <v>Part Dump</v>
          </cell>
          <cell r="I804" t="str">
            <v>Galpão 9</v>
          </cell>
          <cell r="J804">
            <v>0</v>
          </cell>
          <cell r="K804" t="str">
            <v>ATIVO</v>
          </cell>
          <cell r="L804"/>
          <cell r="M804" t="str">
            <v>Capital Circulante</v>
          </cell>
          <cell r="N804" t="str">
            <v>Sourcing</v>
          </cell>
          <cell r="O804">
            <v>1251</v>
          </cell>
          <cell r="P804">
            <v>800000063</v>
          </cell>
          <cell r="Q804" t="str">
            <v>FIAT AUTO SPA</v>
          </cell>
          <cell r="R804" t="str">
            <v>Torino</v>
          </cell>
          <cell r="S804" t="str">
            <v>TO</v>
          </cell>
          <cell r="T804" t="str">
            <v>Italia</v>
          </cell>
          <cell r="U804">
            <v>1</v>
          </cell>
          <cell r="V804" t="str">
            <v>FIAT AUTO SPA-OUT-Italia-OUT-FIRE/GSE</v>
          </cell>
          <cell r="W804" t="str">
            <v>OUT</v>
          </cell>
          <cell r="X804" t="str">
            <v>Outside of Brazil</v>
          </cell>
          <cell r="Y804" t="str">
            <v>Supplier from GEMAP</v>
          </cell>
          <cell r="Z804" t="str">
            <v>World Sourced Parts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</v>
          </cell>
          <cell r="AF804" t="str">
            <v/>
          </cell>
          <cell r="AG804">
            <v>0</v>
          </cell>
          <cell r="AH804"/>
          <cell r="AI804"/>
          <cell r="AJ804"/>
          <cell r="AK804"/>
          <cell r="AL804"/>
          <cell r="AM804"/>
          <cell r="AN804">
            <v>0</v>
          </cell>
          <cell r="AO804">
            <v>0</v>
          </cell>
          <cell r="AP804">
            <v>1</v>
          </cell>
          <cell r="AQ804">
            <v>4</v>
          </cell>
          <cell r="AR804">
            <v>0</v>
          </cell>
          <cell r="AS804" t="b">
            <v>0</v>
          </cell>
          <cell r="AT804">
            <v>0</v>
          </cell>
          <cell r="AU804" t="b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 t="str">
            <v>NO</v>
          </cell>
          <cell r="BA804" t="str">
            <v/>
          </cell>
          <cell r="BB804" t="str">
            <v/>
          </cell>
          <cell r="BC804">
            <v>0</v>
          </cell>
          <cell r="BD804">
            <v>0</v>
          </cell>
          <cell r="BE804">
            <v>0</v>
          </cell>
        </row>
        <row r="805">
          <cell r="A805" t="str">
            <v>463509170800000063</v>
          </cell>
          <cell r="B805">
            <v>463509170</v>
          </cell>
          <cell r="C805" t="str">
            <v>TAMPA RETENTORA DO EIXO VIRABR</v>
          </cell>
          <cell r="D805" t="str">
            <v>FIRE/GSE</v>
          </cell>
          <cell r="E805">
            <v>1</v>
          </cell>
          <cell r="F805" t="str">
            <v>NO</v>
          </cell>
          <cell r="G805">
            <v>0.09</v>
          </cell>
          <cell r="H805" t="str">
            <v>Part Dump</v>
          </cell>
          <cell r="I805" t="str">
            <v>Galpão 9</v>
          </cell>
          <cell r="J805">
            <v>0</v>
          </cell>
          <cell r="K805" t="str">
            <v>ATIVO</v>
          </cell>
          <cell r="L805"/>
          <cell r="M805" t="str">
            <v>Capital Circulante</v>
          </cell>
          <cell r="N805" t="str">
            <v>Sourcing</v>
          </cell>
          <cell r="O805">
            <v>1251</v>
          </cell>
          <cell r="P805">
            <v>800000063</v>
          </cell>
          <cell r="Q805" t="str">
            <v>FIAT AUTO SPA</v>
          </cell>
          <cell r="R805" t="str">
            <v>Torino</v>
          </cell>
          <cell r="S805" t="str">
            <v>TO</v>
          </cell>
          <cell r="T805" t="str">
            <v>Italia</v>
          </cell>
          <cell r="U805">
            <v>1</v>
          </cell>
          <cell r="V805" t="str">
            <v>FIAT AUTO SPA-OUT-Italia-OUT-FIRE/GSE</v>
          </cell>
          <cell r="W805" t="str">
            <v>OUT</v>
          </cell>
          <cell r="X805" t="str">
            <v>Outside of Brazil</v>
          </cell>
          <cell r="Y805" t="str">
            <v>Supplier from GEMAP</v>
          </cell>
          <cell r="Z805" t="str">
            <v>World Sourced Parts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0</v>
          </cell>
          <cell r="AF805" t="str">
            <v/>
          </cell>
          <cell r="AG805">
            <v>0</v>
          </cell>
          <cell r="AH805"/>
          <cell r="AI805"/>
          <cell r="AJ805"/>
          <cell r="AK805"/>
          <cell r="AL805"/>
          <cell r="AM805"/>
          <cell r="AN805">
            <v>0</v>
          </cell>
          <cell r="AO805">
            <v>0</v>
          </cell>
          <cell r="AP805">
            <v>1</v>
          </cell>
          <cell r="AQ805">
            <v>4</v>
          </cell>
          <cell r="AR805">
            <v>0</v>
          </cell>
          <cell r="AS805" t="b">
            <v>0</v>
          </cell>
          <cell r="AT805">
            <v>0</v>
          </cell>
          <cell r="AU805" t="b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 t="str">
            <v>NO</v>
          </cell>
          <cell r="BA805" t="str">
            <v/>
          </cell>
          <cell r="BB805" t="str">
            <v/>
          </cell>
          <cell r="BC805">
            <v>0</v>
          </cell>
          <cell r="BD805">
            <v>0</v>
          </cell>
          <cell r="BE805">
            <v>0</v>
          </cell>
        </row>
        <row r="806">
          <cell r="A806" t="str">
            <v>463383070800005850</v>
          </cell>
          <cell r="B806">
            <v>463383070</v>
          </cell>
          <cell r="C806" t="str">
            <v>TAMPAO</v>
          </cell>
          <cell r="D806" t="str">
            <v>FIRE/GSE</v>
          </cell>
          <cell r="E806">
            <v>1</v>
          </cell>
          <cell r="F806" t="str">
            <v>NO</v>
          </cell>
          <cell r="G806">
            <v>0.01</v>
          </cell>
          <cell r="H806" t="str">
            <v>Part Dump</v>
          </cell>
          <cell r="I806" t="str">
            <v>Galpão 9</v>
          </cell>
          <cell r="J806">
            <v>0</v>
          </cell>
          <cell r="K806" t="str">
            <v>ATIVO</v>
          </cell>
          <cell r="L806"/>
          <cell r="M806" t="str">
            <v>Capital Circulante</v>
          </cell>
          <cell r="N806" t="str">
            <v>Sourcing</v>
          </cell>
          <cell r="O806">
            <v>30467</v>
          </cell>
          <cell r="P806">
            <v>800005850</v>
          </cell>
          <cell r="Q806" t="str">
            <v>NEUMAYER TEKFOR</v>
          </cell>
          <cell r="R806" t="str">
            <v>Jundiai</v>
          </cell>
          <cell r="S806" t="str">
            <v>SP</v>
          </cell>
          <cell r="T806" t="str">
            <v>Brasil</v>
          </cell>
          <cell r="U806">
            <v>1</v>
          </cell>
          <cell r="V806" t="str">
            <v>NEUMAYER TEKFOR-Jundiai--SP-FCA-FIRE/GSE</v>
          </cell>
          <cell r="W806" t="str">
            <v>SP</v>
          </cell>
          <cell r="X806" t="str">
            <v>Brazil</v>
          </cell>
          <cell r="Y806" t="str">
            <v>Supplier from GEMAP</v>
          </cell>
          <cell r="Z806" t="str">
            <v>World Sourced Parts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0</v>
          </cell>
          <cell r="AF806" t="str">
            <v/>
          </cell>
          <cell r="AG806" t="str">
            <v>Elog F</v>
          </cell>
          <cell r="AH806" t="str">
            <v>TGXQ</v>
          </cell>
          <cell r="AI806">
            <v>200</v>
          </cell>
          <cell r="AJ806" t="str">
            <v>Elog F</v>
          </cell>
          <cell r="AK806"/>
          <cell r="AL806"/>
          <cell r="AM806"/>
          <cell r="AN806" t="str">
            <v>TGXQ</v>
          </cell>
          <cell r="AO806">
            <v>0</v>
          </cell>
          <cell r="AP806">
            <v>1</v>
          </cell>
          <cell r="AQ806">
            <v>4</v>
          </cell>
          <cell r="AR806">
            <v>18</v>
          </cell>
          <cell r="AS806">
            <v>0</v>
          </cell>
          <cell r="AT806">
            <v>28</v>
          </cell>
          <cell r="AU806">
            <v>0</v>
          </cell>
          <cell r="AV806">
            <v>200</v>
          </cell>
          <cell r="AW806">
            <v>0.3</v>
          </cell>
          <cell r="AX806">
            <v>0.2</v>
          </cell>
          <cell r="AY806">
            <v>0.15</v>
          </cell>
          <cell r="AZ806" t="str">
            <v>YES</v>
          </cell>
          <cell r="BA806">
            <v>20</v>
          </cell>
          <cell r="BB806">
            <v>2</v>
          </cell>
          <cell r="BC806">
            <v>2</v>
          </cell>
          <cell r="BD806">
            <v>3</v>
          </cell>
          <cell r="BE806">
            <v>3.5</v>
          </cell>
        </row>
        <row r="807">
          <cell r="A807" t="str">
            <v>463412700800006653</v>
          </cell>
          <cell r="B807">
            <v>463412700</v>
          </cell>
          <cell r="C807" t="str">
            <v>TAMPAO</v>
          </cell>
          <cell r="D807" t="str">
            <v>FIRE/GSE</v>
          </cell>
          <cell r="E807">
            <v>1</v>
          </cell>
          <cell r="F807" t="str">
            <v>NO</v>
          </cell>
          <cell r="G807">
            <v>4.0000000000000001E-3</v>
          </cell>
          <cell r="H807" t="str">
            <v>Part Dump</v>
          </cell>
          <cell r="I807" t="str">
            <v>Galpão 9</v>
          </cell>
          <cell r="J807">
            <v>0</v>
          </cell>
          <cell r="K807" t="str">
            <v>ATIVO</v>
          </cell>
          <cell r="L807"/>
          <cell r="M807" t="str">
            <v>Capital Circulante</v>
          </cell>
          <cell r="N807" t="str">
            <v>Sourcing</v>
          </cell>
          <cell r="O807">
            <v>78631</v>
          </cell>
          <cell r="P807">
            <v>800006653</v>
          </cell>
          <cell r="Q807" t="str">
            <v>BOLLHOFF SERVICE</v>
          </cell>
          <cell r="R807" t="str">
            <v>Jundiai</v>
          </cell>
          <cell r="S807" t="str">
            <v>SP</v>
          </cell>
          <cell r="T807" t="str">
            <v>Brasil</v>
          </cell>
          <cell r="U807">
            <v>1</v>
          </cell>
          <cell r="V807" t="str">
            <v>BOLLHOFF SERVICE-Jundiai--SP-FCA Vinhedo-FIRE/GSE</v>
          </cell>
          <cell r="W807" t="str">
            <v>SP</v>
          </cell>
          <cell r="X807" t="str">
            <v>Brazil</v>
          </cell>
          <cell r="Y807" t="str">
            <v>Supplier from GEMAP</v>
          </cell>
          <cell r="Z807" t="str">
            <v>World Sourced Parts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  <cell r="AE807">
            <v>0</v>
          </cell>
          <cell r="AF807" t="str">
            <v/>
          </cell>
          <cell r="AG807" t="str">
            <v>Elog F</v>
          </cell>
          <cell r="AH807" t="str">
            <v>T221</v>
          </cell>
          <cell r="AI807">
            <v>1000</v>
          </cell>
          <cell r="AJ807" t="str">
            <v>Elog F</v>
          </cell>
          <cell r="AK807"/>
          <cell r="AL807"/>
          <cell r="AM807"/>
          <cell r="AN807" t="str">
            <v>T221</v>
          </cell>
          <cell r="AO807">
            <v>0</v>
          </cell>
          <cell r="AP807">
            <v>1</v>
          </cell>
          <cell r="AQ807">
            <v>4</v>
          </cell>
          <cell r="AR807">
            <v>18</v>
          </cell>
          <cell r="AS807">
            <v>0</v>
          </cell>
          <cell r="AT807">
            <v>28</v>
          </cell>
          <cell r="AU807">
            <v>0</v>
          </cell>
          <cell r="AV807">
            <v>1000</v>
          </cell>
          <cell r="AW807">
            <v>0.3</v>
          </cell>
          <cell r="AX807">
            <v>0.2</v>
          </cell>
          <cell r="AY807">
            <v>0.15</v>
          </cell>
          <cell r="AZ807" t="str">
            <v>YES</v>
          </cell>
          <cell r="BA807">
            <v>20</v>
          </cell>
          <cell r="BB807">
            <v>1</v>
          </cell>
          <cell r="BC807">
            <v>2</v>
          </cell>
          <cell r="BD807">
            <v>3</v>
          </cell>
          <cell r="BE807">
            <v>0.56999999999999995</v>
          </cell>
        </row>
        <row r="808">
          <cell r="A808" t="str">
            <v>551942240800006372</v>
          </cell>
          <cell r="B808">
            <v>551942240</v>
          </cell>
          <cell r="C808" t="str">
            <v>TAMPAO COMANDO EMBREAGEM</v>
          </cell>
          <cell r="D808" t="str">
            <v>MECA</v>
          </cell>
          <cell r="E808">
            <v>1</v>
          </cell>
          <cell r="F808" t="str">
            <v>NO</v>
          </cell>
          <cell r="G808">
            <v>1.4999999999999999E-2</v>
          </cell>
          <cell r="H808" t="str">
            <v>Part Dump</v>
          </cell>
          <cell r="I808" t="str">
            <v>Galpão 9</v>
          </cell>
          <cell r="J808">
            <v>0</v>
          </cell>
          <cell r="K808" t="str">
            <v>ATIVO</v>
          </cell>
          <cell r="L808"/>
          <cell r="M808" t="str">
            <v>Capital Circulante</v>
          </cell>
          <cell r="N808" t="str">
            <v>Sourcing</v>
          </cell>
          <cell r="O808">
            <v>61950</v>
          </cell>
          <cell r="P808">
            <v>800006372</v>
          </cell>
          <cell r="Q808" t="str">
            <v>SUMIRIKO</v>
          </cell>
          <cell r="R808" t="str">
            <v>Mateus Leme</v>
          </cell>
          <cell r="S808" t="str">
            <v>MG</v>
          </cell>
          <cell r="T808" t="str">
            <v>Brasil</v>
          </cell>
          <cell r="U808">
            <v>1</v>
          </cell>
          <cell r="V808" t="str">
            <v>SUMIRIKO-Mateus Leme--MG-FCA-MECA</v>
          </cell>
          <cell r="W808" t="str">
            <v>MG</v>
          </cell>
          <cell r="X808" t="str">
            <v>Brazil</v>
          </cell>
          <cell r="Y808" t="str">
            <v>Supplier from GEMAP</v>
          </cell>
          <cell r="Z808" t="str">
            <v>World Sourced Parts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</v>
          </cell>
          <cell r="AF808" t="str">
            <v/>
          </cell>
          <cell r="AG808" t="str">
            <v>Elog F</v>
          </cell>
          <cell r="AH808" t="str">
            <v>P51</v>
          </cell>
          <cell r="AI808">
            <v>100</v>
          </cell>
          <cell r="AJ808" t="str">
            <v>Elog F</v>
          </cell>
          <cell r="AK808"/>
          <cell r="AL808"/>
          <cell r="AM808"/>
          <cell r="AN808" t="str">
            <v>P51</v>
          </cell>
          <cell r="AO808">
            <v>0</v>
          </cell>
          <cell r="AP808">
            <v>1</v>
          </cell>
          <cell r="AQ808">
            <v>4</v>
          </cell>
          <cell r="AR808">
            <v>14.2</v>
          </cell>
          <cell r="AS808">
            <v>0</v>
          </cell>
          <cell r="AT808">
            <v>24.200000000000003</v>
          </cell>
          <cell r="AU808">
            <v>0</v>
          </cell>
          <cell r="AV808">
            <v>100</v>
          </cell>
          <cell r="AW808">
            <v>0.4</v>
          </cell>
          <cell r="AX808">
            <v>0.3</v>
          </cell>
          <cell r="AY808">
            <v>0.15</v>
          </cell>
          <cell r="AZ808" t="str">
            <v>YES</v>
          </cell>
          <cell r="BA808">
            <v>4</v>
          </cell>
          <cell r="BB808">
            <v>3</v>
          </cell>
          <cell r="BC808">
            <v>2</v>
          </cell>
          <cell r="BD808">
            <v>3</v>
          </cell>
          <cell r="BE808">
            <v>3.5</v>
          </cell>
        </row>
        <row r="809">
          <cell r="A809" t="str">
            <v>463390330800005850</v>
          </cell>
          <cell r="B809">
            <v>463390330</v>
          </cell>
          <cell r="C809" t="str">
            <v>TAMPAO CONICO</v>
          </cell>
          <cell r="D809" t="str">
            <v>FIRE/GSE</v>
          </cell>
          <cell r="E809">
            <v>3</v>
          </cell>
          <cell r="F809" t="str">
            <v>YES</v>
          </cell>
          <cell r="G809">
            <v>0.01</v>
          </cell>
          <cell r="H809" t="str">
            <v>Part Dump</v>
          </cell>
          <cell r="I809"/>
          <cell r="J809">
            <v>0</v>
          </cell>
          <cell r="K809" t="str">
            <v>INATIVO</v>
          </cell>
          <cell r="L809"/>
          <cell r="M809" t="str">
            <v>Capital Circulante</v>
          </cell>
          <cell r="N809" t="str">
            <v>INATIVO</v>
          </cell>
          <cell r="O809">
            <v>30467</v>
          </cell>
          <cell r="P809">
            <v>800005850</v>
          </cell>
          <cell r="Q809" t="str">
            <v>NEUMAYER TEKFOR</v>
          </cell>
          <cell r="R809" t="str">
            <v>Jundiai</v>
          </cell>
          <cell r="S809" t="str">
            <v>SP</v>
          </cell>
          <cell r="T809" t="str">
            <v>Brasil</v>
          </cell>
          <cell r="U809">
            <v>1</v>
          </cell>
          <cell r="V809" t="str">
            <v>NEUMAYER TEKFOR-OUT-INATIVO-OUT-FIRE/GSE</v>
          </cell>
          <cell r="W809" t="str">
            <v>OUT</v>
          </cell>
          <cell r="X809" t="str">
            <v>OUT</v>
          </cell>
          <cell r="Y809" t="str">
            <v>Supplier from GEMAP</v>
          </cell>
          <cell r="Z809" t="str">
            <v>INATIVO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0</v>
          </cell>
          <cell r="AF809" t="str">
            <v/>
          </cell>
          <cell r="AG809" t="str">
            <v>Elog F</v>
          </cell>
          <cell r="AH809" t="str">
            <v>TGXQ</v>
          </cell>
          <cell r="AI809">
            <v>250</v>
          </cell>
          <cell r="AJ809" t="str">
            <v>Elog F</v>
          </cell>
          <cell r="AK809"/>
          <cell r="AL809"/>
          <cell r="AM809"/>
          <cell r="AN809" t="str">
            <v>TGXQ</v>
          </cell>
          <cell r="AO809">
            <v>0</v>
          </cell>
          <cell r="AP809">
            <v>1</v>
          </cell>
          <cell r="AQ809">
            <v>4</v>
          </cell>
          <cell r="AR809">
            <v>0</v>
          </cell>
          <cell r="AS809" t="b">
            <v>0</v>
          </cell>
          <cell r="AT809">
            <v>0</v>
          </cell>
          <cell r="AU809" t="b">
            <v>0</v>
          </cell>
          <cell r="AV809">
            <v>250</v>
          </cell>
          <cell r="AW809">
            <v>0.3</v>
          </cell>
          <cell r="AX809">
            <v>0.2</v>
          </cell>
          <cell r="AY809">
            <v>0.15</v>
          </cell>
          <cell r="AZ809" t="str">
            <v>YES</v>
          </cell>
          <cell r="BA809">
            <v>20</v>
          </cell>
          <cell r="BB809">
            <v>2</v>
          </cell>
          <cell r="BC809">
            <v>2</v>
          </cell>
          <cell r="BD809">
            <v>3</v>
          </cell>
          <cell r="BE809">
            <v>3.5</v>
          </cell>
        </row>
        <row r="810">
          <cell r="A810" t="str">
            <v>463532630800005850</v>
          </cell>
          <cell r="B810">
            <v>463532630</v>
          </cell>
          <cell r="C810" t="str">
            <v>TAMPAO CONICO</v>
          </cell>
          <cell r="D810" t="str">
            <v>FIRE/GSE</v>
          </cell>
          <cell r="E810">
            <v>3</v>
          </cell>
          <cell r="F810" t="str">
            <v>NO</v>
          </cell>
          <cell r="G810">
            <v>0.01</v>
          </cell>
          <cell r="H810" t="str">
            <v>Part Dump</v>
          </cell>
          <cell r="I810" t="str">
            <v>Galpão 9</v>
          </cell>
          <cell r="J810">
            <v>5000</v>
          </cell>
          <cell r="K810" t="str">
            <v>ATIVO</v>
          </cell>
          <cell r="L810"/>
          <cell r="M810" t="str">
            <v>Capital Circulante</v>
          </cell>
          <cell r="N810" t="str">
            <v>Sourcing</v>
          </cell>
          <cell r="O810">
            <v>30467</v>
          </cell>
          <cell r="P810">
            <v>800005850</v>
          </cell>
          <cell r="Q810" t="str">
            <v>NEUMAYER TEKFOR</v>
          </cell>
          <cell r="R810" t="str">
            <v>Jundiai</v>
          </cell>
          <cell r="S810" t="str">
            <v>SP</v>
          </cell>
          <cell r="T810" t="str">
            <v>Brasil</v>
          </cell>
          <cell r="U810">
            <v>1</v>
          </cell>
          <cell r="V810" t="str">
            <v>NEUMAYER TEKFOR-Jundiai--SP-FCA-FIRE/GSE</v>
          </cell>
          <cell r="W810" t="str">
            <v>SP</v>
          </cell>
          <cell r="X810" t="str">
            <v>Brazil</v>
          </cell>
          <cell r="Y810" t="str">
            <v>Supplier from GEMAP</v>
          </cell>
          <cell r="Z810" t="str">
            <v>World Sourced Parts</v>
          </cell>
          <cell r="AA810">
            <v>0.19285714285714284</v>
          </cell>
          <cell r="AB810">
            <v>0.19285714285714284</v>
          </cell>
          <cell r="AC810">
            <v>0.75</v>
          </cell>
          <cell r="AD810">
            <v>0</v>
          </cell>
          <cell r="AE810">
            <v>0.2</v>
          </cell>
          <cell r="AF810" t="str">
            <v/>
          </cell>
          <cell r="AG810" t="str">
            <v>PFEP Validado Op</v>
          </cell>
          <cell r="AH810" t="str">
            <v>TGXQ</v>
          </cell>
          <cell r="AI810">
            <v>350</v>
          </cell>
          <cell r="AJ810" t="str">
            <v>PFEP Validado Op</v>
          </cell>
          <cell r="AK810"/>
          <cell r="AL810"/>
          <cell r="AM810"/>
          <cell r="AN810" t="str">
            <v>TGXQ</v>
          </cell>
          <cell r="AO810">
            <v>3</v>
          </cell>
          <cell r="AP810">
            <v>1</v>
          </cell>
          <cell r="AQ810">
            <v>4</v>
          </cell>
          <cell r="AR810">
            <v>18</v>
          </cell>
          <cell r="AS810">
            <v>66</v>
          </cell>
          <cell r="AT810">
            <v>28</v>
          </cell>
          <cell r="AU810">
            <v>84</v>
          </cell>
          <cell r="AV810">
            <v>350</v>
          </cell>
          <cell r="AW810">
            <v>0.3</v>
          </cell>
          <cell r="AX810">
            <v>0.2</v>
          </cell>
          <cell r="AY810">
            <v>0.15</v>
          </cell>
          <cell r="AZ810" t="str">
            <v>YES</v>
          </cell>
          <cell r="BA810">
            <v>20</v>
          </cell>
          <cell r="BB810">
            <v>2</v>
          </cell>
          <cell r="BC810">
            <v>2</v>
          </cell>
          <cell r="BD810">
            <v>3</v>
          </cell>
          <cell r="BE810">
            <v>3.5</v>
          </cell>
        </row>
        <row r="811">
          <cell r="A811" t="str">
            <v>463532640800005687</v>
          </cell>
          <cell r="B811">
            <v>463532640</v>
          </cell>
          <cell r="C811" t="str">
            <v>TAMPAO CONICO M10</v>
          </cell>
          <cell r="D811" t="str">
            <v>FIRE/GSE</v>
          </cell>
          <cell r="E811">
            <v>5</v>
          </cell>
          <cell r="F811" t="str">
            <v>NO</v>
          </cell>
          <cell r="G811">
            <v>5.0000000000000001E-3</v>
          </cell>
          <cell r="H811" t="str">
            <v>Part Dump</v>
          </cell>
          <cell r="I811" t="str">
            <v>Galpão 9</v>
          </cell>
          <cell r="J811">
            <v>15400</v>
          </cell>
          <cell r="K811" t="str">
            <v>ATIVO</v>
          </cell>
          <cell r="L811"/>
          <cell r="M811" t="str">
            <v>Capital Circulante</v>
          </cell>
          <cell r="N811" t="str">
            <v>Sourcing</v>
          </cell>
          <cell r="O811">
            <v>19414</v>
          </cell>
          <cell r="P811">
            <v>800005687</v>
          </cell>
          <cell r="Q811" t="str">
            <v>ACUMENT</v>
          </cell>
          <cell r="R811" t="str">
            <v>Contagem</v>
          </cell>
          <cell r="S811" t="str">
            <v>MG</v>
          </cell>
          <cell r="T811" t="str">
            <v>Brasil</v>
          </cell>
          <cell r="U811">
            <v>1</v>
          </cell>
          <cell r="V811" t="str">
            <v>ACUMENT-Contagem--MG-FCA-FIRE/GSE</v>
          </cell>
          <cell r="W811" t="str">
            <v>MG</v>
          </cell>
          <cell r="X811" t="str">
            <v>Brazil</v>
          </cell>
          <cell r="Y811" t="str">
            <v>Supplier from GEMAP</v>
          </cell>
          <cell r="Z811" t="str">
            <v>World Sourced Parts</v>
          </cell>
          <cell r="AA811">
            <v>0.15120000000000003</v>
          </cell>
          <cell r="AB811">
            <v>0.15120000000000003</v>
          </cell>
          <cell r="AC811">
            <v>0.7</v>
          </cell>
          <cell r="AD811">
            <v>0</v>
          </cell>
          <cell r="AE811">
            <v>0.1512</v>
          </cell>
          <cell r="AF811" t="str">
            <v/>
          </cell>
          <cell r="AG811" t="str">
            <v>Similarity no reference</v>
          </cell>
          <cell r="AH811" t="str">
            <v>THXD</v>
          </cell>
          <cell r="AI811">
            <v>1100</v>
          </cell>
          <cell r="AJ811" t="str">
            <v>Similarity no reference</v>
          </cell>
          <cell r="AK811"/>
          <cell r="AL811"/>
          <cell r="AM811"/>
          <cell r="AN811" t="str">
            <v>THXD</v>
          </cell>
          <cell r="AO811">
            <v>2.8</v>
          </cell>
          <cell r="AP811">
            <v>1</v>
          </cell>
          <cell r="AQ811">
            <v>4</v>
          </cell>
          <cell r="AR811">
            <v>14.2</v>
          </cell>
          <cell r="AS811">
            <v>51</v>
          </cell>
          <cell r="AT811">
            <v>24.200000000000003</v>
          </cell>
          <cell r="AU811">
            <v>68</v>
          </cell>
          <cell r="AV811">
            <v>1100</v>
          </cell>
          <cell r="AW811">
            <v>0.3</v>
          </cell>
          <cell r="AX811">
            <v>0.2</v>
          </cell>
          <cell r="AY811">
            <v>0.15</v>
          </cell>
          <cell r="AZ811" t="str">
            <v>YES</v>
          </cell>
          <cell r="BA811">
            <v>20</v>
          </cell>
          <cell r="BB811">
            <v>5</v>
          </cell>
          <cell r="BC811">
            <v>2</v>
          </cell>
          <cell r="BD811">
            <v>3</v>
          </cell>
          <cell r="BE811">
            <v>2.5</v>
          </cell>
        </row>
        <row r="812">
          <cell r="A812" t="str">
            <v>552774290800005687</v>
          </cell>
          <cell r="B812">
            <v>552774290</v>
          </cell>
          <cell r="C812" t="str">
            <v>TAMPAO CONICO M10</v>
          </cell>
          <cell r="D812" t="str">
            <v>FIRE/GSE</v>
          </cell>
          <cell r="E812">
            <v>0</v>
          </cell>
          <cell r="F812" t="str">
            <v>NO</v>
          </cell>
          <cell r="G812">
            <v>5.0000000000000001E-3</v>
          </cell>
          <cell r="H812" t="str">
            <v>RTM</v>
          </cell>
          <cell r="I812" t="str">
            <v>Galpão 89</v>
          </cell>
          <cell r="J812">
            <v>0</v>
          </cell>
          <cell r="K812" t="str">
            <v>INATIVO</v>
          </cell>
          <cell r="L812"/>
          <cell r="M812" t="str">
            <v>Capital Circulante</v>
          </cell>
          <cell r="N812" t="str">
            <v>INATIVO</v>
          </cell>
          <cell r="O812">
            <v>19414</v>
          </cell>
          <cell r="P812">
            <v>800005687</v>
          </cell>
          <cell r="Q812" t="str">
            <v>ACUMENT</v>
          </cell>
          <cell r="R812" t="str">
            <v>Contagem</v>
          </cell>
          <cell r="S812" t="str">
            <v>MG</v>
          </cell>
          <cell r="T812" t="str">
            <v>Brasil</v>
          </cell>
          <cell r="U812">
            <v>1</v>
          </cell>
          <cell r="V812" t="str">
            <v>ACUMENT-OUT-INATIVO-OUT-FIRE/GSE</v>
          </cell>
          <cell r="W812" t="str">
            <v>OUT</v>
          </cell>
          <cell r="X812" t="str">
            <v>OUT</v>
          </cell>
          <cell r="Y812" t="str">
            <v>Supplier from GEMAP</v>
          </cell>
          <cell r="Z812" t="str">
            <v>INATIVO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0</v>
          </cell>
          <cell r="AF812" t="str">
            <v/>
          </cell>
          <cell r="AG812" t="str">
            <v>Elog F</v>
          </cell>
          <cell r="AH812" t="str">
            <v>THXD</v>
          </cell>
          <cell r="AI812">
            <v>1100</v>
          </cell>
          <cell r="AJ812" t="str">
            <v>Elog F</v>
          </cell>
          <cell r="AK812"/>
          <cell r="AL812"/>
          <cell r="AM812"/>
          <cell r="AN812" t="str">
            <v>THXD</v>
          </cell>
          <cell r="AO812">
            <v>0</v>
          </cell>
          <cell r="AP812">
            <v>1</v>
          </cell>
          <cell r="AQ812">
            <v>4</v>
          </cell>
          <cell r="AR812">
            <v>0</v>
          </cell>
          <cell r="AS812" t="b">
            <v>0</v>
          </cell>
          <cell r="AT812">
            <v>0</v>
          </cell>
          <cell r="AU812" t="b">
            <v>0</v>
          </cell>
          <cell r="AV812">
            <v>1100</v>
          </cell>
          <cell r="AW812">
            <v>0.3</v>
          </cell>
          <cell r="AX812">
            <v>0.2</v>
          </cell>
          <cell r="AY812">
            <v>0.15</v>
          </cell>
          <cell r="AZ812" t="str">
            <v>YES</v>
          </cell>
          <cell r="BA812">
            <v>20</v>
          </cell>
          <cell r="BB812">
            <v>5</v>
          </cell>
          <cell r="BC812">
            <v>2</v>
          </cell>
          <cell r="BD812">
            <v>3</v>
          </cell>
          <cell r="BE812">
            <v>2.5</v>
          </cell>
        </row>
        <row r="813">
          <cell r="A813" t="str">
            <v>463471500800007743</v>
          </cell>
          <cell r="B813">
            <v>463471500</v>
          </cell>
          <cell r="C813" t="str">
            <v>TAMPAO CONICO M12 X 1,25</v>
          </cell>
          <cell r="D813" t="str">
            <v>FIRE/GSE</v>
          </cell>
          <cell r="E813">
            <v>1</v>
          </cell>
          <cell r="F813" t="str">
            <v>NO</v>
          </cell>
          <cell r="G813">
            <v>8.0000000000000002E-3</v>
          </cell>
          <cell r="H813" t="str">
            <v>Part Dump</v>
          </cell>
          <cell r="I813" t="str">
            <v>Galpão 9</v>
          </cell>
          <cell r="J813">
            <v>0</v>
          </cell>
          <cell r="K813" t="str">
            <v>ATIVO</v>
          </cell>
          <cell r="L813"/>
          <cell r="M813" t="str">
            <v>Capital Circulante</v>
          </cell>
          <cell r="N813" t="str">
            <v>Sourcing</v>
          </cell>
          <cell r="O813">
            <v>1302</v>
          </cell>
          <cell r="P813">
            <v>800007743</v>
          </cell>
          <cell r="Q813" t="str">
            <v>FIAT POLAND</v>
          </cell>
          <cell r="R813" t="str">
            <v>Bielsco B</v>
          </cell>
          <cell r="S813" t="str">
            <v>43</v>
          </cell>
          <cell r="T813" t="str">
            <v>Polonia</v>
          </cell>
          <cell r="U813">
            <v>1</v>
          </cell>
          <cell r="V813" t="str">
            <v>FIAT POLAND-OUT-Polonia-OUT-FIRE/GSE</v>
          </cell>
          <cell r="W813" t="str">
            <v>OUT</v>
          </cell>
          <cell r="X813" t="str">
            <v>Outside of Brazil</v>
          </cell>
          <cell r="Y813" t="str">
            <v>Supplier from GEMAP</v>
          </cell>
          <cell r="Z813" t="str">
            <v>World Sourced Parts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0</v>
          </cell>
          <cell r="AF813" t="str">
            <v/>
          </cell>
          <cell r="AG813">
            <v>0</v>
          </cell>
          <cell r="AH813"/>
          <cell r="AI813"/>
          <cell r="AJ813"/>
          <cell r="AK813"/>
          <cell r="AL813"/>
          <cell r="AM813"/>
          <cell r="AN813">
            <v>0</v>
          </cell>
          <cell r="AO813">
            <v>0</v>
          </cell>
          <cell r="AP813">
            <v>1</v>
          </cell>
          <cell r="AQ813">
            <v>4</v>
          </cell>
          <cell r="AR813">
            <v>0</v>
          </cell>
          <cell r="AS813" t="b">
            <v>0</v>
          </cell>
          <cell r="AT813">
            <v>0</v>
          </cell>
          <cell r="AU813" t="b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 t="str">
            <v>NO</v>
          </cell>
          <cell r="BA813" t="str">
            <v/>
          </cell>
          <cell r="BB813" t="str">
            <v/>
          </cell>
          <cell r="BC813">
            <v>0</v>
          </cell>
          <cell r="BD813">
            <v>0</v>
          </cell>
          <cell r="BE813">
            <v>0</v>
          </cell>
        </row>
        <row r="814">
          <cell r="A814" t="str">
            <v>552821810800005850</v>
          </cell>
          <cell r="B814">
            <v>552821810</v>
          </cell>
          <cell r="C814" t="str">
            <v>TAMPAO CONICO M18</v>
          </cell>
          <cell r="D814" t="str">
            <v>FIRE/GSE</v>
          </cell>
          <cell r="E814">
            <v>4</v>
          </cell>
          <cell r="F814" t="str">
            <v>NO</v>
          </cell>
          <cell r="G814">
            <v>2.1000000000000001E-2</v>
          </cell>
          <cell r="H814" t="str">
            <v>Part Dump</v>
          </cell>
          <cell r="I814" t="str">
            <v>Galpão 89</v>
          </cell>
          <cell r="J814">
            <v>0</v>
          </cell>
          <cell r="K814" t="str">
            <v>ATIVO</v>
          </cell>
          <cell r="L814"/>
          <cell r="M814" t="str">
            <v>Capital Circulante</v>
          </cell>
          <cell r="N814" t="str">
            <v>Sourcing</v>
          </cell>
          <cell r="O814">
            <v>30467</v>
          </cell>
          <cell r="P814">
            <v>800005850</v>
          </cell>
          <cell r="Q814" t="str">
            <v>NEUMAYER TEKFOR</v>
          </cell>
          <cell r="R814" t="str">
            <v>Jundiai</v>
          </cell>
          <cell r="S814" t="str">
            <v>SP</v>
          </cell>
          <cell r="T814" t="str">
            <v>Brasil</v>
          </cell>
          <cell r="U814">
            <v>1</v>
          </cell>
          <cell r="V814" t="str">
            <v>NEUMAYER TEKFOR-Jundiai--SP-FCA-FIRE/GSE</v>
          </cell>
          <cell r="W814" t="str">
            <v>SP</v>
          </cell>
          <cell r="X814" t="str">
            <v>Brazil</v>
          </cell>
          <cell r="Y814" t="str">
            <v>Supplier from GEMAP</v>
          </cell>
          <cell r="Z814" t="str">
            <v>World Sourced Parts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0</v>
          </cell>
          <cell r="AF814" t="str">
            <v/>
          </cell>
          <cell r="AG814" t="str">
            <v>Elog F</v>
          </cell>
          <cell r="AH814" t="str">
            <v>TGXQ</v>
          </cell>
          <cell r="AI814">
            <v>350</v>
          </cell>
          <cell r="AJ814" t="str">
            <v>Elog F</v>
          </cell>
          <cell r="AK814"/>
          <cell r="AL814"/>
          <cell r="AM814"/>
          <cell r="AN814" t="str">
            <v>TGXQ</v>
          </cell>
          <cell r="AO814">
            <v>0</v>
          </cell>
          <cell r="AP814">
            <v>1</v>
          </cell>
          <cell r="AQ814">
            <v>4</v>
          </cell>
          <cell r="AR814">
            <v>18</v>
          </cell>
          <cell r="AS814">
            <v>0</v>
          </cell>
          <cell r="AT814">
            <v>28</v>
          </cell>
          <cell r="AU814">
            <v>0</v>
          </cell>
          <cell r="AV814">
            <v>350</v>
          </cell>
          <cell r="AW814">
            <v>0.3</v>
          </cell>
          <cell r="AX814">
            <v>0.2</v>
          </cell>
          <cell r="AY814">
            <v>0.15</v>
          </cell>
          <cell r="AZ814" t="str">
            <v>YES</v>
          </cell>
          <cell r="BA814">
            <v>20</v>
          </cell>
          <cell r="BB814">
            <v>2</v>
          </cell>
          <cell r="BC814">
            <v>2</v>
          </cell>
          <cell r="BD814">
            <v>3</v>
          </cell>
          <cell r="BE814">
            <v>3.5</v>
          </cell>
        </row>
        <row r="815">
          <cell r="A815" t="str">
            <v>467676050800000063</v>
          </cell>
          <cell r="B815">
            <v>467676050</v>
          </cell>
          <cell r="C815" t="str">
            <v>TAMPAO CONTAQUILOMETRO</v>
          </cell>
          <cell r="D815" t="str">
            <v>MECA</v>
          </cell>
          <cell r="E815">
            <v>1</v>
          </cell>
          <cell r="F815" t="str">
            <v>NO</v>
          </cell>
          <cell r="G815">
            <v>0.01</v>
          </cell>
          <cell r="H815" t="str">
            <v>Part Dump</v>
          </cell>
          <cell r="I815" t="str">
            <v>Galpão 9</v>
          </cell>
          <cell r="J815">
            <v>0</v>
          </cell>
          <cell r="K815" t="str">
            <v>ATIVO</v>
          </cell>
          <cell r="L815"/>
          <cell r="M815" t="str">
            <v>Capital Circulante</v>
          </cell>
          <cell r="N815" t="str">
            <v>Sourcing</v>
          </cell>
          <cell r="O815">
            <v>1251</v>
          </cell>
          <cell r="P815">
            <v>800000063</v>
          </cell>
          <cell r="Q815" t="str">
            <v>FIAT AUTO SPA</v>
          </cell>
          <cell r="R815" t="str">
            <v>Torino</v>
          </cell>
          <cell r="S815" t="str">
            <v>TO</v>
          </cell>
          <cell r="T815" t="str">
            <v>Italia</v>
          </cell>
          <cell r="U815">
            <v>1</v>
          </cell>
          <cell r="V815" t="str">
            <v>FIAT AUTO SPA-OUT-Italia-OUT-MECA</v>
          </cell>
          <cell r="W815" t="str">
            <v>OUT</v>
          </cell>
          <cell r="X815" t="str">
            <v>Outside of Brazil</v>
          </cell>
          <cell r="Y815" t="str">
            <v>Supplier from GEMAP</v>
          </cell>
          <cell r="Z815" t="str">
            <v>World Sourced Parts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  <cell r="AE815">
            <v>0</v>
          </cell>
          <cell r="AF815" t="str">
            <v/>
          </cell>
          <cell r="AG815">
            <v>0</v>
          </cell>
          <cell r="AH815"/>
          <cell r="AI815"/>
          <cell r="AJ815"/>
          <cell r="AK815"/>
          <cell r="AL815"/>
          <cell r="AM815"/>
          <cell r="AN815">
            <v>0</v>
          </cell>
          <cell r="AO815">
            <v>0</v>
          </cell>
          <cell r="AP815">
            <v>1</v>
          </cell>
          <cell r="AQ815">
            <v>4</v>
          </cell>
          <cell r="AR815">
            <v>0</v>
          </cell>
          <cell r="AS815" t="b">
            <v>0</v>
          </cell>
          <cell r="AT815">
            <v>0</v>
          </cell>
          <cell r="AU815" t="b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 t="str">
            <v>NO</v>
          </cell>
          <cell r="BA815" t="str">
            <v/>
          </cell>
          <cell r="BB815" t="str">
            <v/>
          </cell>
          <cell r="BC815">
            <v>0</v>
          </cell>
          <cell r="BD815">
            <v>0</v>
          </cell>
          <cell r="BE815">
            <v>0</v>
          </cell>
        </row>
        <row r="816">
          <cell r="A816" t="str">
            <v>143291010800000063</v>
          </cell>
          <cell r="B816">
            <v>143291010</v>
          </cell>
          <cell r="C816" t="str">
            <v>TAMPAO DIAM.30</v>
          </cell>
          <cell r="D816" t="str">
            <v>FIRE/GSE</v>
          </cell>
          <cell r="E816">
            <v>8</v>
          </cell>
          <cell r="F816" t="str">
            <v>NO</v>
          </cell>
          <cell r="G816">
            <v>1.2999999999999999E-2</v>
          </cell>
          <cell r="H816" t="str">
            <v>Part Dump</v>
          </cell>
          <cell r="I816" t="str">
            <v>Galpão 9</v>
          </cell>
          <cell r="J816">
            <v>0</v>
          </cell>
          <cell r="K816" t="str">
            <v>ATIVO</v>
          </cell>
          <cell r="L816"/>
          <cell r="M816" t="str">
            <v>Capital Circulante</v>
          </cell>
          <cell r="N816" t="str">
            <v>Sourcing</v>
          </cell>
          <cell r="O816">
            <v>1251</v>
          </cell>
          <cell r="P816">
            <v>800000063</v>
          </cell>
          <cell r="Q816" t="str">
            <v>FIAT AUTO SPA</v>
          </cell>
          <cell r="R816" t="str">
            <v>Torino</v>
          </cell>
          <cell r="S816" t="str">
            <v>TO</v>
          </cell>
          <cell r="T816" t="str">
            <v>Italia</v>
          </cell>
          <cell r="U816">
            <v>1</v>
          </cell>
          <cell r="V816" t="str">
            <v>FIAT AUTO SPA-OUT-Italia-OUT-FIRE/GSE</v>
          </cell>
          <cell r="W816" t="str">
            <v>OUT</v>
          </cell>
          <cell r="X816" t="str">
            <v>Outside of Brazil</v>
          </cell>
          <cell r="Y816" t="str">
            <v>Supplier from GEMAP</v>
          </cell>
          <cell r="Z816" t="str">
            <v>World Sourced Parts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0</v>
          </cell>
          <cell r="AF816" t="str">
            <v/>
          </cell>
          <cell r="AG816">
            <v>0</v>
          </cell>
          <cell r="AH816"/>
          <cell r="AI816"/>
          <cell r="AJ816"/>
          <cell r="AK816"/>
          <cell r="AL816"/>
          <cell r="AM816"/>
          <cell r="AN816">
            <v>0</v>
          </cell>
          <cell r="AO816">
            <v>0</v>
          </cell>
          <cell r="AP816">
            <v>1</v>
          </cell>
          <cell r="AQ816">
            <v>4</v>
          </cell>
          <cell r="AR816">
            <v>0</v>
          </cell>
          <cell r="AS816" t="b">
            <v>0</v>
          </cell>
          <cell r="AT816">
            <v>0</v>
          </cell>
          <cell r="AU816" t="b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 t="str">
            <v>NO</v>
          </cell>
          <cell r="BA816" t="str">
            <v/>
          </cell>
          <cell r="BB816" t="str">
            <v/>
          </cell>
          <cell r="BC816">
            <v>0</v>
          </cell>
          <cell r="BD816">
            <v>0</v>
          </cell>
          <cell r="BE816">
            <v>0</v>
          </cell>
        </row>
        <row r="817">
          <cell r="A817" t="str">
            <v>552325970800007743</v>
          </cell>
          <cell r="B817">
            <v>552325970</v>
          </cell>
          <cell r="C817" t="str">
            <v>TAMPAO FILETADO</v>
          </cell>
          <cell r="D817" t="str">
            <v>FIRE/GSE</v>
          </cell>
          <cell r="E817">
            <v>1</v>
          </cell>
          <cell r="F817" t="str">
            <v>NO</v>
          </cell>
          <cell r="G817">
            <v>5.0000000000000001E-3</v>
          </cell>
          <cell r="H817" t="str">
            <v>Part Dump</v>
          </cell>
          <cell r="I817" t="str">
            <v>Galpão 9</v>
          </cell>
          <cell r="J817">
            <v>0</v>
          </cell>
          <cell r="K817" t="str">
            <v>ATIVO</v>
          </cell>
          <cell r="L817"/>
          <cell r="M817" t="str">
            <v>Capital Circulante</v>
          </cell>
          <cell r="N817" t="str">
            <v>Sourcing</v>
          </cell>
          <cell r="O817">
            <v>1302</v>
          </cell>
          <cell r="P817">
            <v>800007743</v>
          </cell>
          <cell r="Q817" t="str">
            <v>FIAT POLAND</v>
          </cell>
          <cell r="R817" t="str">
            <v>Bielsco B</v>
          </cell>
          <cell r="S817" t="str">
            <v>43</v>
          </cell>
          <cell r="T817" t="str">
            <v>Polonia</v>
          </cell>
          <cell r="U817">
            <v>1</v>
          </cell>
          <cell r="V817" t="str">
            <v>FIAT POLAND-OUT-Polonia-OUT-FIRE/GSE</v>
          </cell>
          <cell r="W817" t="str">
            <v>OUT</v>
          </cell>
          <cell r="X817" t="str">
            <v>Outside of Brazil</v>
          </cell>
          <cell r="Y817" t="str">
            <v>Supplier from GEMAP</v>
          </cell>
          <cell r="Z817" t="str">
            <v>World Sourced Parts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  <cell r="AE817">
            <v>0</v>
          </cell>
          <cell r="AF817" t="str">
            <v/>
          </cell>
          <cell r="AG817">
            <v>0</v>
          </cell>
          <cell r="AH817"/>
          <cell r="AI817"/>
          <cell r="AJ817"/>
          <cell r="AK817"/>
          <cell r="AL817"/>
          <cell r="AM817"/>
          <cell r="AN817">
            <v>0</v>
          </cell>
          <cell r="AO817">
            <v>0</v>
          </cell>
          <cell r="AP817">
            <v>1</v>
          </cell>
          <cell r="AQ817">
            <v>4</v>
          </cell>
          <cell r="AR817">
            <v>0</v>
          </cell>
          <cell r="AS817" t="b">
            <v>0</v>
          </cell>
          <cell r="AT817">
            <v>0</v>
          </cell>
          <cell r="AU817" t="b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 t="str">
            <v>NO</v>
          </cell>
          <cell r="BA817" t="str">
            <v/>
          </cell>
          <cell r="BB817" t="str">
            <v/>
          </cell>
          <cell r="BC817">
            <v>0</v>
          </cell>
          <cell r="BD817">
            <v>0</v>
          </cell>
          <cell r="BE817">
            <v>0</v>
          </cell>
        </row>
        <row r="818">
          <cell r="A818" t="str">
            <v>463365360800002553</v>
          </cell>
          <cell r="B818">
            <v>463365360</v>
          </cell>
          <cell r="C818" t="str">
            <v>TAMPAO INTRODUCAO OLEO</v>
          </cell>
          <cell r="D818" t="str">
            <v>FIRE/GSE</v>
          </cell>
          <cell r="E818">
            <v>1</v>
          </cell>
          <cell r="F818" t="str">
            <v>NO</v>
          </cell>
          <cell r="G818">
            <v>9.7000000000000003E-2</v>
          </cell>
          <cell r="H818" t="str">
            <v>Part Dump</v>
          </cell>
          <cell r="I818" t="str">
            <v>Galpão 9</v>
          </cell>
          <cell r="J818">
            <v>1000</v>
          </cell>
          <cell r="K818" t="str">
            <v>ATIVO</v>
          </cell>
          <cell r="L818"/>
          <cell r="M818" t="str">
            <v>Capital Circulante</v>
          </cell>
          <cell r="N818" t="str">
            <v>Sourcing</v>
          </cell>
          <cell r="O818">
            <v>11431</v>
          </cell>
          <cell r="P818">
            <v>800002553</v>
          </cell>
          <cell r="Q818" t="str">
            <v>FEEDER</v>
          </cell>
          <cell r="R818" t="str">
            <v>Guarulhos</v>
          </cell>
          <cell r="S818" t="str">
            <v>SP</v>
          </cell>
          <cell r="T818" t="str">
            <v>Brasil</v>
          </cell>
          <cell r="U818">
            <v>1</v>
          </cell>
          <cell r="V818" t="str">
            <v>FEEDER-Guarulhos--SP-FCA-FIRE/GSE</v>
          </cell>
          <cell r="W818" t="str">
            <v>SP</v>
          </cell>
          <cell r="X818" t="str">
            <v>Brazil</v>
          </cell>
          <cell r="Y818" t="str">
            <v>Supplier from GEMAP</v>
          </cell>
          <cell r="Z818" t="str">
            <v>World Sourced Parts</v>
          </cell>
          <cell r="AA818">
            <v>0.74999999999999989</v>
          </cell>
          <cell r="AB818">
            <v>0.74999999999999989</v>
          </cell>
          <cell r="AC818">
            <v>2.8</v>
          </cell>
          <cell r="AD818">
            <v>0</v>
          </cell>
          <cell r="AE818">
            <v>0.81</v>
          </cell>
          <cell r="AF818" t="str">
            <v/>
          </cell>
          <cell r="AG818" t="str">
            <v>Elog F</v>
          </cell>
          <cell r="AH818" t="str">
            <v>T118</v>
          </cell>
          <cell r="AI818">
            <v>36</v>
          </cell>
          <cell r="AJ818" t="str">
            <v>Elog F</v>
          </cell>
          <cell r="AK818"/>
          <cell r="AL818"/>
          <cell r="AM818"/>
          <cell r="AN818" t="str">
            <v>T118</v>
          </cell>
          <cell r="AO818">
            <v>5.6</v>
          </cell>
          <cell r="AP818">
            <v>1</v>
          </cell>
          <cell r="AQ818">
            <v>4</v>
          </cell>
          <cell r="AR818">
            <v>18</v>
          </cell>
          <cell r="AS818">
            <v>124</v>
          </cell>
          <cell r="AT818">
            <v>28</v>
          </cell>
          <cell r="AU818">
            <v>157</v>
          </cell>
          <cell r="AV818">
            <v>36</v>
          </cell>
          <cell r="AW818">
            <v>0.6</v>
          </cell>
          <cell r="AX818">
            <v>0.2</v>
          </cell>
          <cell r="AY818">
            <v>0.15</v>
          </cell>
          <cell r="AZ818" t="str">
            <v>YES</v>
          </cell>
          <cell r="BA818">
            <v>10</v>
          </cell>
          <cell r="BB818">
            <v>2</v>
          </cell>
          <cell r="BC818">
            <v>2</v>
          </cell>
          <cell r="BD818">
            <v>3</v>
          </cell>
          <cell r="BE818">
            <v>3</v>
          </cell>
        </row>
        <row r="819">
          <cell r="A819" t="str">
            <v>463365370800002553</v>
          </cell>
          <cell r="B819">
            <v>463365370</v>
          </cell>
          <cell r="C819" t="str">
            <v>TAMPAO INTRODUCAO OLEO</v>
          </cell>
          <cell r="D819" t="str">
            <v>FIRE/GSE</v>
          </cell>
          <cell r="E819">
            <v>1</v>
          </cell>
          <cell r="F819" t="str">
            <v>NO</v>
          </cell>
          <cell r="G819">
            <v>0.104</v>
          </cell>
          <cell r="H819" t="str">
            <v>Eper</v>
          </cell>
          <cell r="I819" t="str">
            <v>Galpão 9</v>
          </cell>
          <cell r="J819">
            <v>0</v>
          </cell>
          <cell r="K819" t="str">
            <v>ATIVO</v>
          </cell>
          <cell r="L819"/>
          <cell r="M819" t="str">
            <v>Capital Circulante</v>
          </cell>
          <cell r="N819" t="str">
            <v>Sourcing</v>
          </cell>
          <cell r="O819">
            <v>11431</v>
          </cell>
          <cell r="P819">
            <v>800002553</v>
          </cell>
          <cell r="Q819" t="str">
            <v>FEEDER</v>
          </cell>
          <cell r="R819" t="str">
            <v>Guarulhos</v>
          </cell>
          <cell r="S819" t="str">
            <v>SP</v>
          </cell>
          <cell r="T819" t="str">
            <v>Brasil</v>
          </cell>
          <cell r="U819">
            <v>1</v>
          </cell>
          <cell r="V819" t="str">
            <v>FEEDER-Guarulhos--SP-FCA-FIRE/GSE</v>
          </cell>
          <cell r="W819" t="str">
            <v>SP</v>
          </cell>
          <cell r="X819" t="str">
            <v>Brazil</v>
          </cell>
          <cell r="Y819" t="str">
            <v>Supplier from GEMAP</v>
          </cell>
          <cell r="Z819" t="str">
            <v>World Sourced Parts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0</v>
          </cell>
          <cell r="AF819" t="str">
            <v/>
          </cell>
          <cell r="AG819" t="str">
            <v>Elog F</v>
          </cell>
          <cell r="AH819" t="str">
            <v>T118</v>
          </cell>
          <cell r="AI819">
            <v>50</v>
          </cell>
          <cell r="AJ819" t="str">
            <v>Elog F</v>
          </cell>
          <cell r="AK819"/>
          <cell r="AL819"/>
          <cell r="AM819"/>
          <cell r="AN819" t="str">
            <v>T118</v>
          </cell>
          <cell r="AO819">
            <v>0</v>
          </cell>
          <cell r="AP819">
            <v>1</v>
          </cell>
          <cell r="AQ819">
            <v>4</v>
          </cell>
          <cell r="AR819">
            <v>18</v>
          </cell>
          <cell r="AS819">
            <v>0</v>
          </cell>
          <cell r="AT819">
            <v>28</v>
          </cell>
          <cell r="AU819">
            <v>0</v>
          </cell>
          <cell r="AV819">
            <v>50</v>
          </cell>
          <cell r="AW819">
            <v>0.6</v>
          </cell>
          <cell r="AX819">
            <v>0.2</v>
          </cell>
          <cell r="AY819">
            <v>0.15</v>
          </cell>
          <cell r="AZ819" t="str">
            <v>YES</v>
          </cell>
          <cell r="BA819">
            <v>10</v>
          </cell>
          <cell r="BB819">
            <v>2</v>
          </cell>
          <cell r="BC819">
            <v>2</v>
          </cell>
          <cell r="BD819">
            <v>3</v>
          </cell>
          <cell r="BE819">
            <v>3</v>
          </cell>
        </row>
        <row r="820">
          <cell r="A820" t="str">
            <v>463411530800002553</v>
          </cell>
          <cell r="B820">
            <v>463411530</v>
          </cell>
          <cell r="C820" t="str">
            <v>TAMPAO INTRODUCAO OLEO</v>
          </cell>
          <cell r="D820" t="str">
            <v>FIRE/GSE</v>
          </cell>
          <cell r="E820">
            <v>1</v>
          </cell>
          <cell r="F820" t="str">
            <v>NO</v>
          </cell>
          <cell r="G820">
            <v>9.7000000000000003E-2</v>
          </cell>
          <cell r="H820" t="str">
            <v>Part Dump</v>
          </cell>
          <cell r="I820" t="str">
            <v>Galpão 9</v>
          </cell>
          <cell r="J820">
            <v>0</v>
          </cell>
          <cell r="K820" t="str">
            <v>ATIVO</v>
          </cell>
          <cell r="L820"/>
          <cell r="M820" t="str">
            <v>Capital Circulante</v>
          </cell>
          <cell r="N820" t="str">
            <v>Sourcing</v>
          </cell>
          <cell r="O820">
            <v>11431</v>
          </cell>
          <cell r="P820">
            <v>800002553</v>
          </cell>
          <cell r="Q820" t="str">
            <v>FEEDER</v>
          </cell>
          <cell r="R820" t="str">
            <v>Guarulhos</v>
          </cell>
          <cell r="S820" t="str">
            <v>SP</v>
          </cell>
          <cell r="T820" t="str">
            <v>Brasil</v>
          </cell>
          <cell r="U820">
            <v>1</v>
          </cell>
          <cell r="V820" t="str">
            <v>FEEDER-Guarulhos--SP-FCA-FIRE/GSE</v>
          </cell>
          <cell r="W820" t="str">
            <v>SP</v>
          </cell>
          <cell r="X820" t="str">
            <v>Brazil</v>
          </cell>
          <cell r="Y820" t="str">
            <v>Supplier from GEMAP</v>
          </cell>
          <cell r="Z820" t="str">
            <v>World Sourced Parts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  <cell r="AE820">
            <v>0</v>
          </cell>
          <cell r="AF820" t="str">
            <v/>
          </cell>
          <cell r="AG820" t="str">
            <v>Elog F</v>
          </cell>
          <cell r="AH820" t="str">
            <v>T118</v>
          </cell>
          <cell r="AI820">
            <v>50</v>
          </cell>
          <cell r="AJ820" t="str">
            <v>Elog F</v>
          </cell>
          <cell r="AK820"/>
          <cell r="AL820"/>
          <cell r="AM820"/>
          <cell r="AN820" t="str">
            <v>T118</v>
          </cell>
          <cell r="AO820">
            <v>0</v>
          </cell>
          <cell r="AP820">
            <v>1</v>
          </cell>
          <cell r="AQ820">
            <v>4</v>
          </cell>
          <cell r="AR820">
            <v>18</v>
          </cell>
          <cell r="AS820">
            <v>0</v>
          </cell>
          <cell r="AT820">
            <v>28</v>
          </cell>
          <cell r="AU820">
            <v>0</v>
          </cell>
          <cell r="AV820">
            <v>50</v>
          </cell>
          <cell r="AW820">
            <v>0.6</v>
          </cell>
          <cell r="AX820">
            <v>0.2</v>
          </cell>
          <cell r="AY820">
            <v>0.15</v>
          </cell>
          <cell r="AZ820" t="str">
            <v>YES</v>
          </cell>
          <cell r="BA820">
            <v>10</v>
          </cell>
          <cell r="BB820">
            <v>2</v>
          </cell>
          <cell r="BC820">
            <v>2</v>
          </cell>
          <cell r="BD820">
            <v>3</v>
          </cell>
          <cell r="BE820">
            <v>3</v>
          </cell>
        </row>
        <row r="821">
          <cell r="A821" t="str">
            <v>552000240800006101</v>
          </cell>
          <cell r="B821">
            <v>552000240</v>
          </cell>
          <cell r="C821" t="str">
            <v>TAMPAO INTRODUCAO OLEO</v>
          </cell>
          <cell r="D821" t="str">
            <v>FIRE/GSE</v>
          </cell>
          <cell r="E821">
            <v>1</v>
          </cell>
          <cell r="F821" t="str">
            <v>NO</v>
          </cell>
          <cell r="G821">
            <v>0.04</v>
          </cell>
          <cell r="H821" t="str">
            <v>Part Dump</v>
          </cell>
          <cell r="I821" t="str">
            <v>Galpão 9</v>
          </cell>
          <cell r="J821">
            <v>0</v>
          </cell>
          <cell r="K821" t="str">
            <v>ATIVO</v>
          </cell>
          <cell r="L821"/>
          <cell r="M821" t="str">
            <v>Capital Circulante</v>
          </cell>
          <cell r="N821" t="str">
            <v>Sourcing</v>
          </cell>
          <cell r="O821">
            <v>43893</v>
          </cell>
          <cell r="P821">
            <v>800006101</v>
          </cell>
          <cell r="Q821" t="str">
            <v>ITW DELFAST</v>
          </cell>
          <cell r="R821" t="str">
            <v>Sao Paulo</v>
          </cell>
          <cell r="S821" t="str">
            <v>SP</v>
          </cell>
          <cell r="T821" t="str">
            <v>Brasil</v>
          </cell>
          <cell r="U821">
            <v>1</v>
          </cell>
          <cell r="V821" t="str">
            <v>ITW DELFAST-Sao Paulo--SP-FCA Vinhedo-FIRE/GSE</v>
          </cell>
          <cell r="W821" t="str">
            <v>SP</v>
          </cell>
          <cell r="X821" t="str">
            <v>Brazil</v>
          </cell>
          <cell r="Y821" t="str">
            <v>Supplier from GEMAP</v>
          </cell>
          <cell r="Z821" t="str">
            <v>World Sourced Parts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0</v>
          </cell>
          <cell r="AF821" t="str">
            <v/>
          </cell>
          <cell r="AG821" t="str">
            <v>Elog F</v>
          </cell>
          <cell r="AH821" t="str">
            <v>TFST</v>
          </cell>
          <cell r="AI821">
            <v>190</v>
          </cell>
          <cell r="AJ821" t="str">
            <v>Elog F</v>
          </cell>
          <cell r="AK821"/>
          <cell r="AL821"/>
          <cell r="AM821"/>
          <cell r="AN821" t="str">
            <v>TFST</v>
          </cell>
          <cell r="AO821">
            <v>0</v>
          </cell>
          <cell r="AP821">
            <v>1</v>
          </cell>
          <cell r="AQ821">
            <v>4</v>
          </cell>
          <cell r="AR821">
            <v>18</v>
          </cell>
          <cell r="AS821">
            <v>0</v>
          </cell>
          <cell r="AT821">
            <v>28</v>
          </cell>
          <cell r="AU821">
            <v>0</v>
          </cell>
          <cell r="AV821">
            <v>190</v>
          </cell>
          <cell r="AW821">
            <v>0.6</v>
          </cell>
          <cell r="AX821">
            <v>0.4</v>
          </cell>
          <cell r="AY821">
            <v>0.3</v>
          </cell>
          <cell r="AZ821" t="str">
            <v>YES</v>
          </cell>
          <cell r="BA821">
            <v>5</v>
          </cell>
          <cell r="BB821">
            <v>3</v>
          </cell>
          <cell r="BC821">
            <v>2</v>
          </cell>
          <cell r="BD821">
            <v>3</v>
          </cell>
          <cell r="BE821">
            <v>2.5</v>
          </cell>
        </row>
        <row r="822">
          <cell r="A822" t="str">
            <v>463532650800005687</v>
          </cell>
          <cell r="B822">
            <v>463532650</v>
          </cell>
          <cell r="C822" t="str">
            <v>TAMPAO OBTURADOR</v>
          </cell>
          <cell r="D822" t="str">
            <v>FIRE/GSE</v>
          </cell>
          <cell r="E822">
            <v>5</v>
          </cell>
          <cell r="F822" t="str">
            <v>NO</v>
          </cell>
          <cell r="G822">
            <v>0.01</v>
          </cell>
          <cell r="H822" t="str">
            <v>Part Dump</v>
          </cell>
          <cell r="I822" t="str">
            <v>Galpão 9</v>
          </cell>
          <cell r="J822">
            <v>0</v>
          </cell>
          <cell r="K822" t="str">
            <v>ATIVO</v>
          </cell>
          <cell r="L822"/>
          <cell r="M822" t="str">
            <v>Capital Circulante</v>
          </cell>
          <cell r="N822" t="str">
            <v>Sourcing</v>
          </cell>
          <cell r="O822">
            <v>19414</v>
          </cell>
          <cell r="P822">
            <v>800005687</v>
          </cell>
          <cell r="Q822" t="str">
            <v>ACUMENT</v>
          </cell>
          <cell r="R822" t="str">
            <v>Contagem</v>
          </cell>
          <cell r="S822" t="str">
            <v>MG</v>
          </cell>
          <cell r="T822" t="str">
            <v>Brasil</v>
          </cell>
          <cell r="U822">
            <v>1</v>
          </cell>
          <cell r="V822" t="str">
            <v>ACUMENT-Contagem--MG-FCA-FIRE/GSE</v>
          </cell>
          <cell r="W822" t="str">
            <v>MG</v>
          </cell>
          <cell r="X822" t="str">
            <v>Brazil</v>
          </cell>
          <cell r="Y822" t="str">
            <v>Supplier from GEMAP</v>
          </cell>
          <cell r="Z822" t="str">
            <v>World Sourced Parts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  <cell r="AE822">
            <v>0</v>
          </cell>
          <cell r="AF822" t="str">
            <v/>
          </cell>
          <cell r="AG822" t="str">
            <v>Similarity same part</v>
          </cell>
          <cell r="AH822" t="str">
            <v>THXD</v>
          </cell>
          <cell r="AI822">
            <v>800</v>
          </cell>
          <cell r="AJ822" t="str">
            <v>Similarity same part</v>
          </cell>
          <cell r="AK822"/>
          <cell r="AL822"/>
          <cell r="AM822"/>
          <cell r="AN822" t="str">
            <v>THXD</v>
          </cell>
          <cell r="AO822">
            <v>0</v>
          </cell>
          <cell r="AP822">
            <v>1</v>
          </cell>
          <cell r="AQ822">
            <v>4</v>
          </cell>
          <cell r="AR822">
            <v>14.2</v>
          </cell>
          <cell r="AS822">
            <v>0</v>
          </cell>
          <cell r="AT822">
            <v>24.200000000000003</v>
          </cell>
          <cell r="AU822">
            <v>0</v>
          </cell>
          <cell r="AV822">
            <v>800</v>
          </cell>
          <cell r="AW822">
            <v>0.3</v>
          </cell>
          <cell r="AX822">
            <v>0.2</v>
          </cell>
          <cell r="AY822">
            <v>0.15</v>
          </cell>
          <cell r="AZ822" t="str">
            <v>YES</v>
          </cell>
          <cell r="BA822">
            <v>20</v>
          </cell>
          <cell r="BB822">
            <v>5</v>
          </cell>
          <cell r="BC822">
            <v>2</v>
          </cell>
          <cell r="BD822">
            <v>3</v>
          </cell>
          <cell r="BE822">
            <v>2.5</v>
          </cell>
        </row>
        <row r="823">
          <cell r="A823" t="str">
            <v>552845470800005687</v>
          </cell>
          <cell r="B823">
            <v>552845470</v>
          </cell>
          <cell r="C823" t="str">
            <v>TAMPAO OBTURADOR</v>
          </cell>
          <cell r="D823" t="str">
            <v>FIRE/GSE</v>
          </cell>
          <cell r="E823">
            <v>5</v>
          </cell>
          <cell r="F823" t="str">
            <v>NO</v>
          </cell>
          <cell r="G823">
            <v>0.01</v>
          </cell>
          <cell r="H823" t="str">
            <v>Part Dump</v>
          </cell>
          <cell r="I823" t="str">
            <v>Galpão 89</v>
          </cell>
          <cell r="J823">
            <v>0</v>
          </cell>
          <cell r="K823" t="str">
            <v>INATIVO</v>
          </cell>
          <cell r="L823"/>
          <cell r="M823" t="str">
            <v>Capital Circulante</v>
          </cell>
          <cell r="N823" t="str">
            <v>INATIVO</v>
          </cell>
          <cell r="O823">
            <v>19414</v>
          </cell>
          <cell r="P823">
            <v>800005687</v>
          </cell>
          <cell r="Q823" t="str">
            <v>ACUMENT</v>
          </cell>
          <cell r="R823" t="str">
            <v>Contagem</v>
          </cell>
          <cell r="S823" t="str">
            <v>MG</v>
          </cell>
          <cell r="T823" t="str">
            <v>Brasil</v>
          </cell>
          <cell r="U823">
            <v>1</v>
          </cell>
          <cell r="V823" t="str">
            <v>ACUMENT-OUT-INATIVO-OUT-FIRE/GSE</v>
          </cell>
          <cell r="W823" t="str">
            <v>OUT</v>
          </cell>
          <cell r="X823" t="str">
            <v>OUT</v>
          </cell>
          <cell r="Y823" t="str">
            <v>Supplier from GEMAP</v>
          </cell>
          <cell r="Z823" t="str">
            <v>INATIVO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0</v>
          </cell>
          <cell r="AF823" t="str">
            <v/>
          </cell>
          <cell r="AG823" t="str">
            <v>Elog F</v>
          </cell>
          <cell r="AH823" t="str">
            <v>THXD</v>
          </cell>
          <cell r="AI823">
            <v>800</v>
          </cell>
          <cell r="AJ823" t="str">
            <v>Elog F</v>
          </cell>
          <cell r="AK823"/>
          <cell r="AL823"/>
          <cell r="AM823"/>
          <cell r="AN823" t="str">
            <v>THXD</v>
          </cell>
          <cell r="AO823">
            <v>0</v>
          </cell>
          <cell r="AP823">
            <v>1</v>
          </cell>
          <cell r="AQ823">
            <v>4</v>
          </cell>
          <cell r="AR823">
            <v>0</v>
          </cell>
          <cell r="AS823" t="b">
            <v>0</v>
          </cell>
          <cell r="AT823">
            <v>0</v>
          </cell>
          <cell r="AU823" t="b">
            <v>0</v>
          </cell>
          <cell r="AV823">
            <v>800</v>
          </cell>
          <cell r="AW823">
            <v>0.3</v>
          </cell>
          <cell r="AX823">
            <v>0.2</v>
          </cell>
          <cell r="AY823">
            <v>0.15</v>
          </cell>
          <cell r="AZ823" t="str">
            <v>YES</v>
          </cell>
          <cell r="BA823">
            <v>20</v>
          </cell>
          <cell r="BB823">
            <v>5</v>
          </cell>
          <cell r="BC823">
            <v>2</v>
          </cell>
          <cell r="BD823">
            <v>3</v>
          </cell>
          <cell r="BE823">
            <v>2.5</v>
          </cell>
        </row>
        <row r="824">
          <cell r="A824" t="str">
            <v>143284010800000063</v>
          </cell>
          <cell r="B824">
            <v>143284010</v>
          </cell>
          <cell r="C824" t="str">
            <v>TAMPAO OBTURADOR D14</v>
          </cell>
          <cell r="D824" t="str">
            <v>FIRE/GSE</v>
          </cell>
          <cell r="E824">
            <v>1</v>
          </cell>
          <cell r="F824" t="str">
            <v>NO</v>
          </cell>
          <cell r="G824">
            <v>2E-3</v>
          </cell>
          <cell r="H824" t="str">
            <v>Part Dump</v>
          </cell>
          <cell r="I824" t="str">
            <v>Galpão 9</v>
          </cell>
          <cell r="J824">
            <v>0</v>
          </cell>
          <cell r="K824" t="str">
            <v>ATIVO</v>
          </cell>
          <cell r="L824"/>
          <cell r="M824" t="str">
            <v>Capital Circulante</v>
          </cell>
          <cell r="N824" t="str">
            <v>Sourcing</v>
          </cell>
          <cell r="O824">
            <v>1251</v>
          </cell>
          <cell r="P824">
            <v>800000063</v>
          </cell>
          <cell r="Q824" t="str">
            <v>FIAT AUTO SPA</v>
          </cell>
          <cell r="R824" t="str">
            <v>Torino</v>
          </cell>
          <cell r="S824" t="str">
            <v>TO</v>
          </cell>
          <cell r="T824" t="str">
            <v>Italia</v>
          </cell>
          <cell r="U824">
            <v>1</v>
          </cell>
          <cell r="V824" t="str">
            <v>FIAT AUTO SPA-OUT-Italia-OUT-FIRE/GSE</v>
          </cell>
          <cell r="W824" t="str">
            <v>OUT</v>
          </cell>
          <cell r="X824" t="str">
            <v>Outside of Brazil</v>
          </cell>
          <cell r="Y824" t="str">
            <v>Supplier from GEMAP</v>
          </cell>
          <cell r="Z824" t="str">
            <v>World Sourced Parts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0</v>
          </cell>
          <cell r="AF824" t="str">
            <v/>
          </cell>
          <cell r="AG824">
            <v>0</v>
          </cell>
          <cell r="AH824"/>
          <cell r="AI824"/>
          <cell r="AJ824"/>
          <cell r="AK824"/>
          <cell r="AL824"/>
          <cell r="AM824"/>
          <cell r="AN824">
            <v>0</v>
          </cell>
          <cell r="AO824">
            <v>0</v>
          </cell>
          <cell r="AP824">
            <v>1</v>
          </cell>
          <cell r="AQ824">
            <v>4</v>
          </cell>
          <cell r="AR824">
            <v>0</v>
          </cell>
          <cell r="AS824" t="b">
            <v>0</v>
          </cell>
          <cell r="AT824">
            <v>0</v>
          </cell>
          <cell r="AU824" t="b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 t="str">
            <v>NO</v>
          </cell>
          <cell r="BA824" t="str">
            <v/>
          </cell>
          <cell r="BB824" t="str">
            <v/>
          </cell>
          <cell r="BC824">
            <v>0</v>
          </cell>
          <cell r="BD824">
            <v>0</v>
          </cell>
          <cell r="BE824">
            <v>0</v>
          </cell>
        </row>
        <row r="825">
          <cell r="A825" t="str">
            <v>143288010800000063</v>
          </cell>
          <cell r="B825">
            <v>143288010</v>
          </cell>
          <cell r="C825" t="str">
            <v>TAMPAO OBTURADOR D22</v>
          </cell>
          <cell r="D825" t="str">
            <v>FIRE/GSE</v>
          </cell>
          <cell r="E825">
            <v>2</v>
          </cell>
          <cell r="F825" t="str">
            <v>NO</v>
          </cell>
          <cell r="G825">
            <v>7.0000000000000001E-3</v>
          </cell>
          <cell r="H825" t="str">
            <v>Part Dump</v>
          </cell>
          <cell r="I825" t="str">
            <v>Galpão 9</v>
          </cell>
          <cell r="J825">
            <v>0</v>
          </cell>
          <cell r="K825" t="str">
            <v>ATIVO</v>
          </cell>
          <cell r="L825"/>
          <cell r="M825" t="str">
            <v>Capital Circulante</v>
          </cell>
          <cell r="N825" t="str">
            <v>Sourcing</v>
          </cell>
          <cell r="O825">
            <v>1251</v>
          </cell>
          <cell r="P825">
            <v>800000063</v>
          </cell>
          <cell r="Q825" t="str">
            <v>FIAT AUTO SPA</v>
          </cell>
          <cell r="R825" t="str">
            <v>Torino</v>
          </cell>
          <cell r="S825" t="str">
            <v>TO</v>
          </cell>
          <cell r="T825" t="str">
            <v>Italia</v>
          </cell>
          <cell r="U825">
            <v>1</v>
          </cell>
          <cell r="V825" t="str">
            <v>FIAT AUTO SPA-OUT-Italia-OUT-FIRE/GSE</v>
          </cell>
          <cell r="W825" t="str">
            <v>OUT</v>
          </cell>
          <cell r="X825" t="str">
            <v>Outside of Brazil</v>
          </cell>
          <cell r="Y825" t="str">
            <v>Supplier from GEMAP</v>
          </cell>
          <cell r="Z825" t="str">
            <v>World Sourced Parts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0</v>
          </cell>
          <cell r="AF825" t="str">
            <v/>
          </cell>
          <cell r="AG825">
            <v>0</v>
          </cell>
          <cell r="AH825"/>
          <cell r="AI825"/>
          <cell r="AJ825"/>
          <cell r="AK825"/>
          <cell r="AL825"/>
          <cell r="AM825"/>
          <cell r="AN825">
            <v>0</v>
          </cell>
          <cell r="AO825">
            <v>0</v>
          </cell>
          <cell r="AP825">
            <v>1</v>
          </cell>
          <cell r="AQ825">
            <v>4</v>
          </cell>
          <cell r="AR825">
            <v>0</v>
          </cell>
          <cell r="AS825" t="b">
            <v>0</v>
          </cell>
          <cell r="AT825">
            <v>0</v>
          </cell>
          <cell r="AU825" t="b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 t="str">
            <v>NO</v>
          </cell>
          <cell r="BA825" t="str">
            <v/>
          </cell>
          <cell r="BB825" t="str">
            <v/>
          </cell>
          <cell r="BC825">
            <v>0</v>
          </cell>
          <cell r="BD825">
            <v>0</v>
          </cell>
          <cell r="BE825">
            <v>0</v>
          </cell>
        </row>
        <row r="826">
          <cell r="A826" t="str">
            <v>143292010800000063</v>
          </cell>
          <cell r="B826">
            <v>143292010</v>
          </cell>
          <cell r="C826" t="str">
            <v>TAMPAO OBTURADOR D36</v>
          </cell>
          <cell r="D826" t="str">
            <v>FIRE/GSE</v>
          </cell>
          <cell r="E826">
            <v>2</v>
          </cell>
          <cell r="F826" t="str">
            <v>NO</v>
          </cell>
          <cell r="G826">
            <v>2.1000000000000001E-2</v>
          </cell>
          <cell r="H826" t="str">
            <v>Part Dump</v>
          </cell>
          <cell r="I826" t="str">
            <v>Galpão 8</v>
          </cell>
          <cell r="J826">
            <v>0</v>
          </cell>
          <cell r="K826" t="str">
            <v>ATIVO</v>
          </cell>
          <cell r="L826"/>
          <cell r="M826" t="str">
            <v>Capital Circulante</v>
          </cell>
          <cell r="N826" t="str">
            <v>Sourcing</v>
          </cell>
          <cell r="O826">
            <v>1251</v>
          </cell>
          <cell r="P826">
            <v>800000063</v>
          </cell>
          <cell r="Q826" t="str">
            <v>FIAT AUTO SPA</v>
          </cell>
          <cell r="R826" t="str">
            <v>Torino</v>
          </cell>
          <cell r="S826" t="str">
            <v>TO</v>
          </cell>
          <cell r="T826" t="str">
            <v>Italia</v>
          </cell>
          <cell r="U826">
            <v>1</v>
          </cell>
          <cell r="V826" t="str">
            <v>FIAT AUTO SPA-OUT-Italia-OUT-FIRE/GSE</v>
          </cell>
          <cell r="W826" t="str">
            <v>OUT</v>
          </cell>
          <cell r="X826" t="str">
            <v>Outside of Brazil</v>
          </cell>
          <cell r="Y826" t="str">
            <v>Supplier from GEMAP</v>
          </cell>
          <cell r="Z826" t="str">
            <v>World Sourced Parts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  <cell r="AE826">
            <v>0</v>
          </cell>
          <cell r="AF826" t="str">
            <v/>
          </cell>
          <cell r="AG826">
            <v>0</v>
          </cell>
          <cell r="AH826"/>
          <cell r="AI826"/>
          <cell r="AJ826"/>
          <cell r="AK826"/>
          <cell r="AL826"/>
          <cell r="AM826"/>
          <cell r="AN826">
            <v>0</v>
          </cell>
          <cell r="AO826">
            <v>0</v>
          </cell>
          <cell r="AP826">
            <v>1</v>
          </cell>
          <cell r="AQ826">
            <v>4</v>
          </cell>
          <cell r="AR826">
            <v>0</v>
          </cell>
          <cell r="AS826" t="b">
            <v>0</v>
          </cell>
          <cell r="AT826">
            <v>0</v>
          </cell>
          <cell r="AU826" t="b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 t="str">
            <v>NO</v>
          </cell>
          <cell r="BA826" t="str">
            <v/>
          </cell>
          <cell r="BB826" t="str">
            <v/>
          </cell>
          <cell r="BC826">
            <v>0</v>
          </cell>
          <cell r="BD826">
            <v>0</v>
          </cell>
          <cell r="BE826">
            <v>0</v>
          </cell>
        </row>
        <row r="827">
          <cell r="A827" t="str">
            <v>552077960800000063</v>
          </cell>
          <cell r="B827">
            <v>552077960</v>
          </cell>
          <cell r="C827" t="str">
            <v>TAMPAO OBTURADOR DIAM.50 BLOCO</v>
          </cell>
          <cell r="D827" t="str">
            <v>FIRE/GSE</v>
          </cell>
          <cell r="E827">
            <v>2</v>
          </cell>
          <cell r="F827" t="str">
            <v>NO</v>
          </cell>
          <cell r="G827">
            <v>4.8000000000000001E-2</v>
          </cell>
          <cell r="H827" t="str">
            <v>Part Dump</v>
          </cell>
          <cell r="I827" t="str">
            <v>Galpão 9</v>
          </cell>
          <cell r="J827">
            <v>0</v>
          </cell>
          <cell r="K827" t="str">
            <v>ATIVO</v>
          </cell>
          <cell r="L827"/>
          <cell r="M827" t="str">
            <v>Capital Circulante</v>
          </cell>
          <cell r="N827" t="str">
            <v>Sourcing</v>
          </cell>
          <cell r="O827">
            <v>1251</v>
          </cell>
          <cell r="P827">
            <v>800000063</v>
          </cell>
          <cell r="Q827" t="str">
            <v>FIAT AUTO SPA</v>
          </cell>
          <cell r="R827" t="str">
            <v>Torino</v>
          </cell>
          <cell r="S827" t="str">
            <v>TO</v>
          </cell>
          <cell r="T827" t="str">
            <v>Italia</v>
          </cell>
          <cell r="U827">
            <v>1</v>
          </cell>
          <cell r="V827" t="str">
            <v>FIAT AUTO SPA-OUT-Italia-OUT-FIRE/GSE</v>
          </cell>
          <cell r="W827" t="str">
            <v>OUT</v>
          </cell>
          <cell r="X827" t="str">
            <v>Outside of Brazil</v>
          </cell>
          <cell r="Y827" t="str">
            <v>Supplier from GEMAP</v>
          </cell>
          <cell r="Z827" t="str">
            <v>World Sourced Parts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  <cell r="AE827">
            <v>0</v>
          </cell>
          <cell r="AF827" t="str">
            <v/>
          </cell>
          <cell r="AG827">
            <v>0</v>
          </cell>
          <cell r="AH827"/>
          <cell r="AI827"/>
          <cell r="AJ827"/>
          <cell r="AK827"/>
          <cell r="AL827"/>
          <cell r="AM827"/>
          <cell r="AN827">
            <v>0</v>
          </cell>
          <cell r="AO827">
            <v>0</v>
          </cell>
          <cell r="AP827">
            <v>1</v>
          </cell>
          <cell r="AQ827">
            <v>4</v>
          </cell>
          <cell r="AR827">
            <v>0</v>
          </cell>
          <cell r="AS827" t="b">
            <v>0</v>
          </cell>
          <cell r="AT827">
            <v>0</v>
          </cell>
          <cell r="AU827" t="b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 t="str">
            <v>NO</v>
          </cell>
          <cell r="BA827" t="str">
            <v/>
          </cell>
          <cell r="BB827" t="str">
            <v/>
          </cell>
          <cell r="BC827">
            <v>0</v>
          </cell>
          <cell r="BD827">
            <v>0</v>
          </cell>
          <cell r="BE827">
            <v>0</v>
          </cell>
        </row>
        <row r="828">
          <cell r="A828" t="str">
            <v>552417970800000063</v>
          </cell>
          <cell r="B828">
            <v>552417970</v>
          </cell>
          <cell r="C828" t="str">
            <v>TAMPAO OBTURADOR DO CAMBIO</v>
          </cell>
          <cell r="D828" t="str">
            <v>MECA</v>
          </cell>
          <cell r="E828">
            <v>1</v>
          </cell>
          <cell r="F828" t="str">
            <v>NO</v>
          </cell>
          <cell r="G828">
            <v>2.5000000000000001E-2</v>
          </cell>
          <cell r="H828" t="str">
            <v>Part Dump</v>
          </cell>
          <cell r="I828" t="str">
            <v>Galpão 9</v>
          </cell>
          <cell r="J828">
            <v>0</v>
          </cell>
          <cell r="K828" t="str">
            <v>ATIVO</v>
          </cell>
          <cell r="L828"/>
          <cell r="M828" t="str">
            <v>Capital Circulante</v>
          </cell>
          <cell r="N828" t="str">
            <v>Sourcing</v>
          </cell>
          <cell r="O828">
            <v>1251</v>
          </cell>
          <cell r="P828">
            <v>800000063</v>
          </cell>
          <cell r="Q828" t="str">
            <v>FIAT AUTO SPA</v>
          </cell>
          <cell r="R828" t="str">
            <v>Torino</v>
          </cell>
          <cell r="S828" t="str">
            <v>TO</v>
          </cell>
          <cell r="T828" t="str">
            <v>Italia</v>
          </cell>
          <cell r="U828">
            <v>1</v>
          </cell>
          <cell r="V828" t="str">
            <v>FIAT AUTO SPA-OUT-Italia-OUT-MECA</v>
          </cell>
          <cell r="W828" t="str">
            <v>OUT</v>
          </cell>
          <cell r="X828" t="str">
            <v>Outside of Brazil</v>
          </cell>
          <cell r="Y828" t="str">
            <v>Supplier from GEMAP</v>
          </cell>
          <cell r="Z828" t="str">
            <v>World Sourced Parts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 t="str">
            <v/>
          </cell>
          <cell r="AG828">
            <v>0</v>
          </cell>
          <cell r="AH828"/>
          <cell r="AI828"/>
          <cell r="AJ828"/>
          <cell r="AK828"/>
          <cell r="AL828"/>
          <cell r="AM828"/>
          <cell r="AN828">
            <v>0</v>
          </cell>
          <cell r="AO828">
            <v>0</v>
          </cell>
          <cell r="AP828">
            <v>1</v>
          </cell>
          <cell r="AQ828">
            <v>4</v>
          </cell>
          <cell r="AR828">
            <v>0</v>
          </cell>
          <cell r="AS828" t="b">
            <v>0</v>
          </cell>
          <cell r="AT828">
            <v>0</v>
          </cell>
          <cell r="AU828" t="b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 t="str">
            <v>NO</v>
          </cell>
          <cell r="BA828" t="str">
            <v/>
          </cell>
          <cell r="BB828" t="str">
            <v/>
          </cell>
          <cell r="BC828">
            <v>0</v>
          </cell>
          <cell r="BD828">
            <v>0</v>
          </cell>
          <cell r="BE828">
            <v>0</v>
          </cell>
        </row>
        <row r="829">
          <cell r="A829" t="str">
            <v>551914420800000063</v>
          </cell>
          <cell r="B829">
            <v>551914420</v>
          </cell>
          <cell r="C829" t="str">
            <v>TAMPAO P/ VARIADOR DE SENSOR</v>
          </cell>
          <cell r="D829" t="str">
            <v>FIRE/GSE</v>
          </cell>
          <cell r="E829">
            <v>1</v>
          </cell>
          <cell r="F829" t="str">
            <v>NO</v>
          </cell>
          <cell r="G829">
            <v>0.04</v>
          </cell>
          <cell r="H829" t="str">
            <v>Part Dump</v>
          </cell>
          <cell r="I829" t="str">
            <v>Galpão 9</v>
          </cell>
          <cell r="J829">
            <v>0</v>
          </cell>
          <cell r="K829" t="str">
            <v>ATIVO</v>
          </cell>
          <cell r="L829"/>
          <cell r="M829" t="str">
            <v>Capital Circulante</v>
          </cell>
          <cell r="N829" t="str">
            <v>Sourcing</v>
          </cell>
          <cell r="O829">
            <v>1251</v>
          </cell>
          <cell r="P829">
            <v>800000063</v>
          </cell>
          <cell r="Q829" t="str">
            <v>FIAT AUTO SPA</v>
          </cell>
          <cell r="R829" t="str">
            <v>Torino</v>
          </cell>
          <cell r="S829" t="str">
            <v>TO</v>
          </cell>
          <cell r="T829" t="str">
            <v>Italia</v>
          </cell>
          <cell r="U829">
            <v>1</v>
          </cell>
          <cell r="V829" t="str">
            <v>FIAT AUTO SPA-OUT-Italia-OUT-FIRE/GSE</v>
          </cell>
          <cell r="W829" t="str">
            <v>OUT</v>
          </cell>
          <cell r="X829" t="str">
            <v>Outside of Brazil</v>
          </cell>
          <cell r="Y829" t="str">
            <v>Supplier from GEMAP</v>
          </cell>
          <cell r="Z829" t="str">
            <v>World Sourced Parts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0</v>
          </cell>
          <cell r="AF829" t="str">
            <v/>
          </cell>
          <cell r="AG829">
            <v>0</v>
          </cell>
          <cell r="AH829"/>
          <cell r="AI829"/>
          <cell r="AJ829"/>
          <cell r="AK829"/>
          <cell r="AL829"/>
          <cell r="AM829"/>
          <cell r="AN829">
            <v>0</v>
          </cell>
          <cell r="AO829">
            <v>0</v>
          </cell>
          <cell r="AP829">
            <v>1</v>
          </cell>
          <cell r="AQ829">
            <v>4</v>
          </cell>
          <cell r="AR829">
            <v>0</v>
          </cell>
          <cell r="AS829" t="b">
            <v>0</v>
          </cell>
          <cell r="AT829">
            <v>0</v>
          </cell>
          <cell r="AU829" t="b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 t="str">
            <v>NO</v>
          </cell>
          <cell r="BA829" t="str">
            <v/>
          </cell>
          <cell r="BB829" t="str">
            <v/>
          </cell>
          <cell r="BC829">
            <v>0</v>
          </cell>
          <cell r="BD829">
            <v>0</v>
          </cell>
          <cell r="BE829">
            <v>0</v>
          </cell>
        </row>
        <row r="830">
          <cell r="A830" t="str">
            <v>552260560800008855</v>
          </cell>
          <cell r="B830">
            <v>552260560</v>
          </cell>
          <cell r="C830" t="str">
            <v>TENSOR AUTOMATICO</v>
          </cell>
          <cell r="D830" t="str">
            <v>FIRE/GSE</v>
          </cell>
          <cell r="E830">
            <v>1</v>
          </cell>
          <cell r="F830" t="str">
            <v>NO</v>
          </cell>
          <cell r="G830">
            <v>0.249</v>
          </cell>
          <cell r="H830" t="str">
            <v>Part Dump</v>
          </cell>
          <cell r="I830" t="str">
            <v>Galpão 9</v>
          </cell>
          <cell r="J830">
            <v>0</v>
          </cell>
          <cell r="K830" t="str">
            <v>ATIVO</v>
          </cell>
          <cell r="L830"/>
          <cell r="M830" t="str">
            <v>Capital Circulante</v>
          </cell>
          <cell r="N830" t="str">
            <v>Sourcing</v>
          </cell>
          <cell r="O830">
            <v>47850</v>
          </cell>
          <cell r="P830">
            <v>800008855</v>
          </cell>
          <cell r="Q830" t="str">
            <v>LITENS</v>
          </cell>
          <cell r="R830" t="str">
            <v>Atibaia</v>
          </cell>
          <cell r="S830" t="str">
            <v>SP</v>
          </cell>
          <cell r="T830" t="str">
            <v>Brasil</v>
          </cell>
          <cell r="U830">
            <v>1</v>
          </cell>
          <cell r="V830" t="str">
            <v>LITENS-Atibaia--SP-FCA-FIRE/GSE</v>
          </cell>
          <cell r="W830" t="str">
            <v>SP</v>
          </cell>
          <cell r="X830" t="str">
            <v>Brazil</v>
          </cell>
          <cell r="Y830" t="str">
            <v>Supplier from GEMAP</v>
          </cell>
          <cell r="Z830" t="str">
            <v>World Sourced Parts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0</v>
          </cell>
          <cell r="AF830" t="str">
            <v/>
          </cell>
          <cell r="AG830" t="str">
            <v>Elog F</v>
          </cell>
          <cell r="AH830" t="str">
            <v>TFTB</v>
          </cell>
          <cell r="AI830">
            <v>50</v>
          </cell>
          <cell r="AJ830" t="str">
            <v>Elog F</v>
          </cell>
          <cell r="AK830"/>
          <cell r="AL830"/>
          <cell r="AM830"/>
          <cell r="AN830" t="str">
            <v>TFTB</v>
          </cell>
          <cell r="AO830">
            <v>0</v>
          </cell>
          <cell r="AP830">
            <v>1</v>
          </cell>
          <cell r="AQ830">
            <v>4</v>
          </cell>
          <cell r="AR830">
            <v>18</v>
          </cell>
          <cell r="AS830">
            <v>0</v>
          </cell>
          <cell r="AT830">
            <v>28</v>
          </cell>
          <cell r="AU830">
            <v>0</v>
          </cell>
          <cell r="AV830">
            <v>50</v>
          </cell>
          <cell r="AW830">
            <v>0.4</v>
          </cell>
          <cell r="AX830">
            <v>0.3</v>
          </cell>
          <cell r="AY830">
            <v>0.15</v>
          </cell>
          <cell r="AZ830" t="str">
            <v>YES</v>
          </cell>
          <cell r="BA830">
            <v>10</v>
          </cell>
          <cell r="BB830">
            <v>5</v>
          </cell>
          <cell r="BC830">
            <v>2</v>
          </cell>
          <cell r="BD830">
            <v>3</v>
          </cell>
          <cell r="BE830">
            <v>3.5</v>
          </cell>
        </row>
        <row r="831">
          <cell r="A831" t="str">
            <v>552365200800008855</v>
          </cell>
          <cell r="B831">
            <v>552365200</v>
          </cell>
          <cell r="C831" t="str">
            <v>TENSOR AUTOMATICO</v>
          </cell>
          <cell r="D831" t="str">
            <v>FIRE/GSE</v>
          </cell>
          <cell r="E831">
            <v>1</v>
          </cell>
          <cell r="F831" t="str">
            <v>NO</v>
          </cell>
          <cell r="G831">
            <v>0.62</v>
          </cell>
          <cell r="H831" t="str">
            <v>Part Dump</v>
          </cell>
          <cell r="I831" t="str">
            <v>Galpão 9</v>
          </cell>
          <cell r="J831">
            <v>0</v>
          </cell>
          <cell r="K831" t="str">
            <v>ATIVO</v>
          </cell>
          <cell r="L831"/>
          <cell r="M831" t="str">
            <v>Capital Circulante</v>
          </cell>
          <cell r="N831" t="str">
            <v>Sourcing</v>
          </cell>
          <cell r="O831">
            <v>47850</v>
          </cell>
          <cell r="P831">
            <v>800008855</v>
          </cell>
          <cell r="Q831" t="str">
            <v>LITENS</v>
          </cell>
          <cell r="R831" t="str">
            <v>Atibaia</v>
          </cell>
          <cell r="S831" t="str">
            <v>SP</v>
          </cell>
          <cell r="T831" t="str">
            <v>Brasil</v>
          </cell>
          <cell r="U831">
            <v>1</v>
          </cell>
          <cell r="V831" t="str">
            <v>LITENS-Atibaia--SP-FCA-FIRE/GSE</v>
          </cell>
          <cell r="W831" t="str">
            <v>SP</v>
          </cell>
          <cell r="X831" t="str">
            <v>Brazil</v>
          </cell>
          <cell r="Y831" t="str">
            <v>Supplier from GEMAP</v>
          </cell>
          <cell r="Z831" t="str">
            <v>World Sourced Parts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0</v>
          </cell>
          <cell r="AF831" t="str">
            <v/>
          </cell>
          <cell r="AG831" t="str">
            <v>Elog F</v>
          </cell>
          <cell r="AH831" t="str">
            <v>THMZ</v>
          </cell>
          <cell r="AI831">
            <v>12</v>
          </cell>
          <cell r="AJ831" t="str">
            <v>Elog F</v>
          </cell>
          <cell r="AK831"/>
          <cell r="AL831"/>
          <cell r="AM831"/>
          <cell r="AN831" t="str">
            <v>THMZ</v>
          </cell>
          <cell r="AO831">
            <v>0</v>
          </cell>
          <cell r="AP831">
            <v>1</v>
          </cell>
          <cell r="AQ831">
            <v>4</v>
          </cell>
          <cell r="AR831">
            <v>18</v>
          </cell>
          <cell r="AS831">
            <v>0</v>
          </cell>
          <cell r="AT831">
            <v>28</v>
          </cell>
          <cell r="AU831">
            <v>0</v>
          </cell>
          <cell r="AV831">
            <v>12</v>
          </cell>
          <cell r="AW831">
            <v>0.6</v>
          </cell>
          <cell r="AX831">
            <v>0.4</v>
          </cell>
          <cell r="AY831">
            <v>0.15</v>
          </cell>
          <cell r="AZ831" t="str">
            <v>YES</v>
          </cell>
          <cell r="BA831">
            <v>5</v>
          </cell>
          <cell r="BB831">
            <v>8</v>
          </cell>
          <cell r="BC831">
            <v>2</v>
          </cell>
          <cell r="BD831">
            <v>3</v>
          </cell>
          <cell r="BE831">
            <v>3</v>
          </cell>
        </row>
        <row r="832">
          <cell r="A832" t="str">
            <v>552398190800006651</v>
          </cell>
          <cell r="B832">
            <v>552398190</v>
          </cell>
          <cell r="C832" t="str">
            <v>TERMOSTATO          FORN. C891</v>
          </cell>
          <cell r="D832" t="str">
            <v>FIRE/GSE</v>
          </cell>
          <cell r="E832">
            <v>1</v>
          </cell>
          <cell r="F832" t="str">
            <v>NO</v>
          </cell>
          <cell r="G832">
            <v>0.22</v>
          </cell>
          <cell r="H832" t="str">
            <v>Part Dump</v>
          </cell>
          <cell r="I832" t="str">
            <v>Galpão 9</v>
          </cell>
          <cell r="J832">
            <v>0</v>
          </cell>
          <cell r="K832" t="str">
            <v>ATIVO</v>
          </cell>
          <cell r="L832"/>
          <cell r="M832" t="str">
            <v>Capital Circulante</v>
          </cell>
          <cell r="N832" t="str">
            <v>Sourcing</v>
          </cell>
          <cell r="O832">
            <v>78605</v>
          </cell>
          <cell r="P832">
            <v>800006651</v>
          </cell>
          <cell r="Q832" t="str">
            <v>BORGWARNER EMIS</v>
          </cell>
          <cell r="R832" t="str">
            <v>Piracicaba</v>
          </cell>
          <cell r="S832" t="str">
            <v>SP</v>
          </cell>
          <cell r="T832" t="str">
            <v>Brasil</v>
          </cell>
          <cell r="U832">
            <v>1</v>
          </cell>
          <cell r="V832" t="str">
            <v>BORGWARNER EMIS-Piracicaba--SP-FCA-FIRE/GSE</v>
          </cell>
          <cell r="W832" t="str">
            <v>SP</v>
          </cell>
          <cell r="X832" t="str">
            <v>Brazil</v>
          </cell>
          <cell r="Y832" t="str">
            <v>Supplier from GEMAP</v>
          </cell>
          <cell r="Z832" t="str">
            <v>World Sourced Parts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  <cell r="AE832">
            <v>0</v>
          </cell>
          <cell r="AF832" t="str">
            <v/>
          </cell>
          <cell r="AG832" t="str">
            <v>Elog F</v>
          </cell>
          <cell r="AH832" t="str">
            <v>THIG</v>
          </cell>
          <cell r="AI832">
            <v>12</v>
          </cell>
          <cell r="AJ832" t="str">
            <v>Elog F</v>
          </cell>
          <cell r="AK832"/>
          <cell r="AL832"/>
          <cell r="AM832"/>
          <cell r="AN832" t="str">
            <v>THIG</v>
          </cell>
          <cell r="AO832">
            <v>0</v>
          </cell>
          <cell r="AP832">
            <v>1</v>
          </cell>
          <cell r="AQ832">
            <v>4</v>
          </cell>
          <cell r="AR832">
            <v>18</v>
          </cell>
          <cell r="AS832">
            <v>0</v>
          </cell>
          <cell r="AT832">
            <v>28</v>
          </cell>
          <cell r="AU832">
            <v>0</v>
          </cell>
          <cell r="AV832">
            <v>12</v>
          </cell>
          <cell r="AW832">
            <v>0.4</v>
          </cell>
          <cell r="AX832">
            <v>0.3</v>
          </cell>
          <cell r="AY832">
            <v>0.15</v>
          </cell>
          <cell r="AZ832" t="str">
            <v>YES</v>
          </cell>
          <cell r="BA832">
            <v>10</v>
          </cell>
          <cell r="BB832">
            <v>5</v>
          </cell>
          <cell r="BC832">
            <v>2</v>
          </cell>
          <cell r="BD832">
            <v>3</v>
          </cell>
          <cell r="BE832">
            <v>3.5</v>
          </cell>
        </row>
        <row r="833">
          <cell r="A833" t="str">
            <v>639998180800034219</v>
          </cell>
          <cell r="B833">
            <v>639998180</v>
          </cell>
          <cell r="C833" t="str">
            <v>TRAVA ANAEROBICA</v>
          </cell>
          <cell r="D833" t="str">
            <v>FIRE/GSE</v>
          </cell>
          <cell r="E833">
            <v>3.0000000000000001E-3</v>
          </cell>
          <cell r="F833" t="str">
            <v>NO</v>
          </cell>
          <cell r="G833">
            <v>1E-4</v>
          </cell>
          <cell r="H833" t="str">
            <v>Part Dump</v>
          </cell>
          <cell r="I833" t="str">
            <v>Galpão 9</v>
          </cell>
          <cell r="J833">
            <v>0</v>
          </cell>
          <cell r="K833" t="str">
            <v>ATIVO</v>
          </cell>
          <cell r="L833"/>
          <cell r="M833" t="str">
            <v>Capital Circulante</v>
          </cell>
          <cell r="N833" t="str">
            <v>Special</v>
          </cell>
          <cell r="O833">
            <v>36014</v>
          </cell>
          <cell r="P833">
            <v>800034219</v>
          </cell>
          <cell r="Q833" t="str">
            <v>HENKEL</v>
          </cell>
          <cell r="R833" t="str">
            <v>Jundiai</v>
          </cell>
          <cell r="S833" t="str">
            <v>SP</v>
          </cell>
          <cell r="T833" t="str">
            <v>Brasil</v>
          </cell>
          <cell r="U833">
            <v>1</v>
          </cell>
          <cell r="V833" t="str">
            <v>HENKEL-OUT-Special-DDP-FIRE/GSE</v>
          </cell>
          <cell r="W833" t="str">
            <v>OUT</v>
          </cell>
          <cell r="X833" t="str">
            <v>OUT</v>
          </cell>
          <cell r="Y833" t="str">
            <v>Supplier from GEMAP</v>
          </cell>
          <cell r="Z833" t="str">
            <v>Special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0</v>
          </cell>
          <cell r="AF833" t="str">
            <v/>
          </cell>
          <cell r="AG833">
            <v>0</v>
          </cell>
          <cell r="AH833"/>
          <cell r="AI833"/>
          <cell r="AJ833"/>
          <cell r="AK833"/>
          <cell r="AL833"/>
          <cell r="AM833"/>
          <cell r="AN833">
            <v>0</v>
          </cell>
          <cell r="AO833">
            <v>0</v>
          </cell>
          <cell r="AP833">
            <v>1</v>
          </cell>
          <cell r="AQ833">
            <v>4</v>
          </cell>
          <cell r="AR833">
            <v>0</v>
          </cell>
          <cell r="AS833" t="b">
            <v>0</v>
          </cell>
          <cell r="AT833">
            <v>0</v>
          </cell>
          <cell r="AU833" t="b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 t="str">
            <v>NO</v>
          </cell>
          <cell r="BA833" t="str">
            <v/>
          </cell>
          <cell r="BB833" t="str">
            <v/>
          </cell>
          <cell r="BC833">
            <v>0</v>
          </cell>
          <cell r="BD833">
            <v>0</v>
          </cell>
          <cell r="BE833">
            <v>0</v>
          </cell>
        </row>
        <row r="834">
          <cell r="A834" t="str">
            <v>639998960800034219</v>
          </cell>
          <cell r="B834">
            <v>639998960</v>
          </cell>
          <cell r="C834" t="str">
            <v>TRAVA ANAEROBICA</v>
          </cell>
          <cell r="D834" t="str">
            <v>FIRE/GSE</v>
          </cell>
          <cell r="E834">
            <v>3.0000000000000001E-3</v>
          </cell>
          <cell r="F834" t="str">
            <v>NO</v>
          </cell>
          <cell r="G834">
            <v>1E-4</v>
          </cell>
          <cell r="H834" t="str">
            <v>Part Dump</v>
          </cell>
          <cell r="I834" t="str">
            <v>Galpão 4</v>
          </cell>
          <cell r="J834">
            <v>0</v>
          </cell>
          <cell r="K834" t="str">
            <v>ATIVO</v>
          </cell>
          <cell r="L834"/>
          <cell r="M834" t="str">
            <v>Capital Circulante</v>
          </cell>
          <cell r="N834" t="str">
            <v>Special</v>
          </cell>
          <cell r="O834">
            <v>36014</v>
          </cell>
          <cell r="P834">
            <v>800034219</v>
          </cell>
          <cell r="Q834" t="str">
            <v>HENKEL</v>
          </cell>
          <cell r="R834" t="str">
            <v>Jundiai</v>
          </cell>
          <cell r="S834" t="str">
            <v>SP</v>
          </cell>
          <cell r="T834" t="str">
            <v>Brasil</v>
          </cell>
          <cell r="U834">
            <v>1</v>
          </cell>
          <cell r="V834" t="str">
            <v>HENKEL-OUT-Special-DDP-FIRE/GSE</v>
          </cell>
          <cell r="W834" t="str">
            <v>OUT</v>
          </cell>
          <cell r="X834" t="str">
            <v>OUT</v>
          </cell>
          <cell r="Y834" t="str">
            <v>Supplier from GEMAP</v>
          </cell>
          <cell r="Z834" t="str">
            <v>Special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0</v>
          </cell>
          <cell r="AF834" t="str">
            <v/>
          </cell>
          <cell r="AG834">
            <v>0</v>
          </cell>
          <cell r="AH834"/>
          <cell r="AI834"/>
          <cell r="AJ834"/>
          <cell r="AK834"/>
          <cell r="AL834"/>
          <cell r="AM834"/>
          <cell r="AN834">
            <v>0</v>
          </cell>
          <cell r="AO834">
            <v>0</v>
          </cell>
          <cell r="AP834">
            <v>1</v>
          </cell>
          <cell r="AQ834">
            <v>4</v>
          </cell>
          <cell r="AR834">
            <v>0</v>
          </cell>
          <cell r="AS834" t="b">
            <v>0</v>
          </cell>
          <cell r="AT834">
            <v>0</v>
          </cell>
          <cell r="AU834" t="b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 t="str">
            <v>NO</v>
          </cell>
          <cell r="BA834" t="str">
            <v/>
          </cell>
          <cell r="BB834" t="str">
            <v/>
          </cell>
          <cell r="BC834">
            <v>0</v>
          </cell>
          <cell r="BD834">
            <v>0</v>
          </cell>
          <cell r="BE834">
            <v>0</v>
          </cell>
        </row>
        <row r="835">
          <cell r="A835" t="str">
            <v>552826500800014279</v>
          </cell>
          <cell r="B835">
            <v>552826500</v>
          </cell>
          <cell r="C835" t="str">
            <v>TRAVA DE SEGURANCA DA MARCHA R</v>
          </cell>
          <cell r="D835" t="str">
            <v>MECA</v>
          </cell>
          <cell r="E835">
            <v>1</v>
          </cell>
          <cell r="F835" t="str">
            <v>NO</v>
          </cell>
          <cell r="G835">
            <v>1.2E-2</v>
          </cell>
          <cell r="H835" t="str">
            <v>Eper</v>
          </cell>
          <cell r="I835" t="str">
            <v>Galpão 9</v>
          </cell>
          <cell r="J835">
            <v>0</v>
          </cell>
          <cell r="K835" t="str">
            <v>ATIVO</v>
          </cell>
          <cell r="L835"/>
          <cell r="M835" t="str">
            <v>Capital Circulante</v>
          </cell>
          <cell r="N835" t="str">
            <v>Sourcing</v>
          </cell>
          <cell r="O835">
            <v>21570</v>
          </cell>
          <cell r="P835">
            <v>800014279</v>
          </cell>
          <cell r="Q835" t="str">
            <v>GKN SINTER META</v>
          </cell>
          <cell r="R835" t="str">
            <v>Hortolandia</v>
          </cell>
          <cell r="S835" t="str">
            <v>SP</v>
          </cell>
          <cell r="T835" t="str">
            <v>Brasil</v>
          </cell>
          <cell r="U835">
            <v>1</v>
          </cell>
          <cell r="V835" t="str">
            <v>GKN SINTER META-Hortolandia--SP-FCA-MECA</v>
          </cell>
          <cell r="W835" t="str">
            <v>SP</v>
          </cell>
          <cell r="X835" t="str">
            <v>Brazil</v>
          </cell>
          <cell r="Y835" t="str">
            <v>Supplier from GEMAP</v>
          </cell>
          <cell r="Z835" t="str">
            <v>World Sourced Parts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  <cell r="AE835">
            <v>0</v>
          </cell>
          <cell r="AF835" t="str">
            <v/>
          </cell>
          <cell r="AG835" t="str">
            <v>Elog F</v>
          </cell>
          <cell r="AH835" t="str">
            <v>T195</v>
          </cell>
          <cell r="AI835">
            <v>900</v>
          </cell>
          <cell r="AJ835" t="str">
            <v>Elog F</v>
          </cell>
          <cell r="AK835"/>
          <cell r="AL835"/>
          <cell r="AM835"/>
          <cell r="AN835" t="str">
            <v>T195</v>
          </cell>
          <cell r="AO835">
            <v>0</v>
          </cell>
          <cell r="AP835">
            <v>1</v>
          </cell>
          <cell r="AQ835">
            <v>4</v>
          </cell>
          <cell r="AR835">
            <v>18</v>
          </cell>
          <cell r="AS835">
            <v>0</v>
          </cell>
          <cell r="AT835">
            <v>28</v>
          </cell>
          <cell r="AU835">
            <v>0</v>
          </cell>
          <cell r="AV835">
            <v>900</v>
          </cell>
          <cell r="AW835">
            <v>0.29699999999999999</v>
          </cell>
          <cell r="AX835">
            <v>0.19800000000000001</v>
          </cell>
          <cell r="AY835">
            <v>0.14699999999999999</v>
          </cell>
          <cell r="AZ835" t="str">
            <v>YES</v>
          </cell>
          <cell r="BA835">
            <v>20</v>
          </cell>
          <cell r="BB835">
            <v>1</v>
          </cell>
          <cell r="BC835">
            <v>2</v>
          </cell>
          <cell r="BD835">
            <v>3</v>
          </cell>
          <cell r="BE835">
            <v>7.56</v>
          </cell>
        </row>
        <row r="836">
          <cell r="A836" t="str">
            <v>552174900800000063</v>
          </cell>
          <cell r="B836">
            <v>552174900</v>
          </cell>
          <cell r="C836" t="str">
            <v>TRAVA EIXO COMANDO CAMBIO</v>
          </cell>
          <cell r="D836" t="str">
            <v>MECA</v>
          </cell>
          <cell r="E836">
            <v>1</v>
          </cell>
          <cell r="F836" t="str">
            <v>NO</v>
          </cell>
          <cell r="G836">
            <v>3.0000000000000001E-3</v>
          </cell>
          <cell r="H836" t="str">
            <v>Eper</v>
          </cell>
          <cell r="I836" t="str">
            <v>Galpão 9</v>
          </cell>
          <cell r="J836">
            <v>0</v>
          </cell>
          <cell r="K836" t="str">
            <v>INATIVO</v>
          </cell>
          <cell r="L836"/>
          <cell r="M836" t="str">
            <v>Capital Circulante</v>
          </cell>
          <cell r="N836" t="str">
            <v>INATIVO</v>
          </cell>
          <cell r="O836">
            <v>1251</v>
          </cell>
          <cell r="P836">
            <v>800000063</v>
          </cell>
          <cell r="Q836" t="str">
            <v>FIAT AUTO SPA</v>
          </cell>
          <cell r="R836" t="str">
            <v>Torino</v>
          </cell>
          <cell r="S836" t="str">
            <v>TO</v>
          </cell>
          <cell r="T836" t="str">
            <v>Italia</v>
          </cell>
          <cell r="U836">
            <v>1</v>
          </cell>
          <cell r="V836" t="str">
            <v>FIAT AUTO SPA-OUT-Italia-OUT-MECA</v>
          </cell>
          <cell r="W836" t="str">
            <v>OUT</v>
          </cell>
          <cell r="X836" t="str">
            <v>Outside of Brazil</v>
          </cell>
          <cell r="Y836" t="str">
            <v>Supplier from GEMAP</v>
          </cell>
          <cell r="Z836" t="str">
            <v>INATIVO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 t="str">
            <v/>
          </cell>
          <cell r="AG836">
            <v>0</v>
          </cell>
          <cell r="AH836"/>
          <cell r="AI836"/>
          <cell r="AJ836"/>
          <cell r="AK836"/>
          <cell r="AL836"/>
          <cell r="AM836"/>
          <cell r="AN836">
            <v>0</v>
          </cell>
          <cell r="AO836">
            <v>0</v>
          </cell>
          <cell r="AP836">
            <v>1</v>
          </cell>
          <cell r="AQ836">
            <v>4</v>
          </cell>
          <cell r="AR836">
            <v>0</v>
          </cell>
          <cell r="AS836" t="b">
            <v>0</v>
          </cell>
          <cell r="AT836">
            <v>0</v>
          </cell>
          <cell r="AU836" t="b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 t="str">
            <v>NO</v>
          </cell>
          <cell r="BA836" t="str">
            <v/>
          </cell>
          <cell r="BB836" t="str">
            <v/>
          </cell>
          <cell r="BC836">
            <v>0</v>
          </cell>
          <cell r="BD836">
            <v>0</v>
          </cell>
          <cell r="BE836">
            <v>0</v>
          </cell>
        </row>
        <row r="837">
          <cell r="A837" t="str">
            <v>141616700800000063</v>
          </cell>
          <cell r="B837">
            <v>141616700</v>
          </cell>
          <cell r="C837" t="str">
            <v>TRAVA EIXO MARCHA RE CAMBIO</v>
          </cell>
          <cell r="D837" t="str">
            <v>MECA</v>
          </cell>
          <cell r="E837">
            <v>1</v>
          </cell>
          <cell r="F837" t="str">
            <v>NO</v>
          </cell>
          <cell r="G837">
            <v>1E-3</v>
          </cell>
          <cell r="H837" t="str">
            <v>Part Dump</v>
          </cell>
          <cell r="I837" t="str">
            <v>Galpão 9</v>
          </cell>
          <cell r="J837">
            <v>0</v>
          </cell>
          <cell r="K837" t="str">
            <v>ATIVO</v>
          </cell>
          <cell r="L837"/>
          <cell r="M837" t="str">
            <v>Capital Circulante</v>
          </cell>
          <cell r="N837" t="str">
            <v>Sourcing</v>
          </cell>
          <cell r="O837">
            <v>1251</v>
          </cell>
          <cell r="P837">
            <v>800000063</v>
          </cell>
          <cell r="Q837" t="str">
            <v>FIAT AUTO SPA</v>
          </cell>
          <cell r="R837" t="str">
            <v>Torino</v>
          </cell>
          <cell r="S837" t="str">
            <v>TO</v>
          </cell>
          <cell r="T837" t="str">
            <v>Italia</v>
          </cell>
          <cell r="U837">
            <v>1</v>
          </cell>
          <cell r="V837" t="str">
            <v>FIAT AUTO SPA-OUT-Italia-OUT-MECA</v>
          </cell>
          <cell r="W837" t="str">
            <v>OUT</v>
          </cell>
          <cell r="X837" t="str">
            <v>Outside of Brazil</v>
          </cell>
          <cell r="Y837" t="str">
            <v>Supplier from GEMAP</v>
          </cell>
          <cell r="Z837" t="str">
            <v>World Sourced Parts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 t="str">
            <v/>
          </cell>
          <cell r="AG837">
            <v>0</v>
          </cell>
          <cell r="AH837"/>
          <cell r="AI837"/>
          <cell r="AJ837"/>
          <cell r="AK837"/>
          <cell r="AL837"/>
          <cell r="AM837"/>
          <cell r="AN837">
            <v>0</v>
          </cell>
          <cell r="AO837">
            <v>0</v>
          </cell>
          <cell r="AP837">
            <v>1</v>
          </cell>
          <cell r="AQ837">
            <v>4</v>
          </cell>
          <cell r="AR837">
            <v>0</v>
          </cell>
          <cell r="AS837" t="b">
            <v>0</v>
          </cell>
          <cell r="AT837">
            <v>0</v>
          </cell>
          <cell r="AU837" t="b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 t="str">
            <v>NO</v>
          </cell>
          <cell r="BA837" t="str">
            <v/>
          </cell>
          <cell r="BB837" t="str">
            <v/>
          </cell>
          <cell r="BC837">
            <v>0</v>
          </cell>
          <cell r="BD837">
            <v>0</v>
          </cell>
          <cell r="BE837">
            <v>0</v>
          </cell>
        </row>
        <row r="838">
          <cell r="A838" t="str">
            <v>139023700800000063</v>
          </cell>
          <cell r="B838">
            <v>139023700</v>
          </cell>
          <cell r="C838" t="str">
            <v>TRAVA INTERNA ALAVANCA COMANDO</v>
          </cell>
          <cell r="D838" t="str">
            <v>MECA</v>
          </cell>
          <cell r="E838">
            <v>1</v>
          </cell>
          <cell r="F838" t="str">
            <v>NO</v>
          </cell>
          <cell r="G838">
            <v>1E-3</v>
          </cell>
          <cell r="H838" t="str">
            <v>RTM</v>
          </cell>
          <cell r="I838" t="str">
            <v>Galpão 9</v>
          </cell>
          <cell r="J838">
            <v>0</v>
          </cell>
          <cell r="K838" t="str">
            <v>ATIVO</v>
          </cell>
          <cell r="L838"/>
          <cell r="M838" t="str">
            <v>Capital Circulante</v>
          </cell>
          <cell r="N838" t="str">
            <v>Sourcing</v>
          </cell>
          <cell r="O838">
            <v>1251</v>
          </cell>
          <cell r="P838">
            <v>800000063</v>
          </cell>
          <cell r="Q838" t="str">
            <v>FIAT AUTO SPA</v>
          </cell>
          <cell r="R838" t="str">
            <v>Torino</v>
          </cell>
          <cell r="S838" t="str">
            <v>TO</v>
          </cell>
          <cell r="T838" t="str">
            <v>Italia</v>
          </cell>
          <cell r="U838">
            <v>1</v>
          </cell>
          <cell r="V838" t="str">
            <v>FIAT AUTO SPA-OUT-Italia-OUT-MECA</v>
          </cell>
          <cell r="W838" t="str">
            <v>OUT</v>
          </cell>
          <cell r="X838" t="str">
            <v>Outside of Brazil</v>
          </cell>
          <cell r="Y838" t="str">
            <v>Supplier from GEMAP</v>
          </cell>
          <cell r="Z838" t="str">
            <v>World Sourced Parts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  <cell r="AE838">
            <v>0</v>
          </cell>
          <cell r="AF838" t="str">
            <v/>
          </cell>
          <cell r="AG838">
            <v>0</v>
          </cell>
          <cell r="AH838"/>
          <cell r="AI838"/>
          <cell r="AJ838"/>
          <cell r="AK838"/>
          <cell r="AL838"/>
          <cell r="AM838"/>
          <cell r="AN838">
            <v>0</v>
          </cell>
          <cell r="AO838">
            <v>0</v>
          </cell>
          <cell r="AP838">
            <v>1</v>
          </cell>
          <cell r="AQ838">
            <v>4</v>
          </cell>
          <cell r="AR838">
            <v>0</v>
          </cell>
          <cell r="AS838" t="b">
            <v>0</v>
          </cell>
          <cell r="AT838">
            <v>0</v>
          </cell>
          <cell r="AU838" t="b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 t="str">
            <v>NO</v>
          </cell>
          <cell r="BA838" t="str">
            <v/>
          </cell>
          <cell r="BB838" t="str">
            <v/>
          </cell>
          <cell r="BC838">
            <v>0</v>
          </cell>
          <cell r="BD838">
            <v>0</v>
          </cell>
          <cell r="BE838">
            <v>0</v>
          </cell>
        </row>
        <row r="839">
          <cell r="A839" t="str">
            <v>551977940800000063</v>
          </cell>
          <cell r="B839">
            <v>551977940</v>
          </cell>
          <cell r="C839" t="str">
            <v>TRAVA SEMICONICA  P/ VALVULAS</v>
          </cell>
          <cell r="D839" t="str">
            <v>FIRE/GSE</v>
          </cell>
          <cell r="E839">
            <v>33</v>
          </cell>
          <cell r="F839" t="str">
            <v>NO</v>
          </cell>
          <cell r="G839">
            <v>1E-3</v>
          </cell>
          <cell r="H839" t="str">
            <v>Part Dump</v>
          </cell>
          <cell r="I839" t="str">
            <v>Galpão 9</v>
          </cell>
          <cell r="J839">
            <v>0</v>
          </cell>
          <cell r="K839" t="str">
            <v>ATIVO</v>
          </cell>
          <cell r="L839"/>
          <cell r="M839" t="str">
            <v>Capital Circulante</v>
          </cell>
          <cell r="N839" t="str">
            <v>Sourcing</v>
          </cell>
          <cell r="O839">
            <v>1251</v>
          </cell>
          <cell r="P839">
            <v>800000063</v>
          </cell>
          <cell r="Q839" t="str">
            <v>FIAT AUTO SPA</v>
          </cell>
          <cell r="R839" t="str">
            <v>Torino</v>
          </cell>
          <cell r="S839" t="str">
            <v>TO</v>
          </cell>
          <cell r="T839" t="str">
            <v>Italia</v>
          </cell>
          <cell r="U839">
            <v>1</v>
          </cell>
          <cell r="V839" t="str">
            <v>FIAT AUTO SPA-OUT-Italia-OUT-FIRE/GSE</v>
          </cell>
          <cell r="W839" t="str">
            <v>OUT</v>
          </cell>
          <cell r="X839" t="str">
            <v>Outside of Brazil</v>
          </cell>
          <cell r="Y839" t="str">
            <v>Supplier from GEMAP</v>
          </cell>
          <cell r="Z839" t="str">
            <v>World Sourced Parts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  <cell r="AE839">
            <v>0</v>
          </cell>
          <cell r="AF839" t="str">
            <v/>
          </cell>
          <cell r="AG839">
            <v>0</v>
          </cell>
          <cell r="AH839"/>
          <cell r="AI839"/>
          <cell r="AJ839"/>
          <cell r="AK839"/>
          <cell r="AL839"/>
          <cell r="AM839"/>
          <cell r="AN839">
            <v>0</v>
          </cell>
          <cell r="AO839">
            <v>0</v>
          </cell>
          <cell r="AP839">
            <v>1</v>
          </cell>
          <cell r="AQ839">
            <v>4</v>
          </cell>
          <cell r="AR839">
            <v>0</v>
          </cell>
          <cell r="AS839" t="b">
            <v>0</v>
          </cell>
          <cell r="AT839">
            <v>0</v>
          </cell>
          <cell r="AU839" t="b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 t="str">
            <v>NO</v>
          </cell>
          <cell r="BA839" t="str">
            <v/>
          </cell>
          <cell r="BB839" t="str">
            <v/>
          </cell>
          <cell r="BC839">
            <v>0</v>
          </cell>
          <cell r="BD839">
            <v>0</v>
          </cell>
          <cell r="BE839">
            <v>0</v>
          </cell>
        </row>
        <row r="840">
          <cell r="A840" t="str">
            <v>463461720800039498</v>
          </cell>
          <cell r="B840">
            <v>463461720</v>
          </cell>
          <cell r="C840" t="str">
            <v>TROCADOR DE CALOR</v>
          </cell>
          <cell r="D840" t="str">
            <v>FIRE/GSE</v>
          </cell>
          <cell r="E840">
            <v>1</v>
          </cell>
          <cell r="F840" t="str">
            <v>NO</v>
          </cell>
          <cell r="G840">
            <v>0.32</v>
          </cell>
          <cell r="H840" t="str">
            <v>Part Dump</v>
          </cell>
          <cell r="I840" t="str">
            <v>Galpão 9</v>
          </cell>
          <cell r="J840">
            <v>0</v>
          </cell>
          <cell r="K840" t="str">
            <v>ATIVO</v>
          </cell>
          <cell r="L840"/>
          <cell r="M840" t="str">
            <v>Capital Circulante</v>
          </cell>
          <cell r="N840" t="str">
            <v>Sourcing</v>
          </cell>
          <cell r="O840">
            <v>88980</v>
          </cell>
          <cell r="P840">
            <v>800039498</v>
          </cell>
          <cell r="Q840" t="str">
            <v>FCA SHANGAI</v>
          </cell>
          <cell r="R840" t="str">
            <v>Shanghai</v>
          </cell>
          <cell r="S840">
            <v>20</v>
          </cell>
          <cell r="T840" t="str">
            <v>China</v>
          </cell>
          <cell r="U840">
            <v>1</v>
          </cell>
          <cell r="V840" t="str">
            <v>FCA SHANGAI-OUT-China-OUT-FIRE/GSE</v>
          </cell>
          <cell r="W840" t="str">
            <v>OUT</v>
          </cell>
          <cell r="X840" t="str">
            <v>Outside of Brazil</v>
          </cell>
          <cell r="Y840" t="str">
            <v>Supplier from GEMAP</v>
          </cell>
          <cell r="Z840" t="str">
            <v>World Sourced Parts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  <cell r="AE840">
            <v>0</v>
          </cell>
          <cell r="AF840" t="str">
            <v/>
          </cell>
          <cell r="AG840">
            <v>0</v>
          </cell>
          <cell r="AH840"/>
          <cell r="AI840"/>
          <cell r="AJ840"/>
          <cell r="AK840"/>
          <cell r="AL840"/>
          <cell r="AM840"/>
          <cell r="AN840">
            <v>0</v>
          </cell>
          <cell r="AO840">
            <v>0</v>
          </cell>
          <cell r="AP840">
            <v>1</v>
          </cell>
          <cell r="AQ840">
            <v>4</v>
          </cell>
          <cell r="AR840">
            <v>0</v>
          </cell>
          <cell r="AS840" t="b">
            <v>0</v>
          </cell>
          <cell r="AT840">
            <v>0</v>
          </cell>
          <cell r="AU840" t="b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 t="str">
            <v>NO</v>
          </cell>
          <cell r="BA840" t="str">
            <v/>
          </cell>
          <cell r="BB840" t="str">
            <v/>
          </cell>
          <cell r="BC840">
            <v>0</v>
          </cell>
          <cell r="BD840">
            <v>0</v>
          </cell>
          <cell r="BE840">
            <v>0</v>
          </cell>
        </row>
        <row r="841">
          <cell r="A841" t="str">
            <v>463516350800006371</v>
          </cell>
          <cell r="B841">
            <v>463516350</v>
          </cell>
          <cell r="C841" t="str">
            <v>TUBO BLOW-BY N3 PL7</v>
          </cell>
          <cell r="D841" t="str">
            <v>FIRE/GSE</v>
          </cell>
          <cell r="E841">
            <v>1</v>
          </cell>
          <cell r="F841" t="str">
            <v>NO</v>
          </cell>
          <cell r="G841">
            <v>5.6000000000000001E-2</v>
          </cell>
          <cell r="H841" t="str">
            <v>Part Dump</v>
          </cell>
          <cell r="I841" t="str">
            <v>Galpão 9</v>
          </cell>
          <cell r="J841">
            <v>0</v>
          </cell>
          <cell r="K841" t="str">
            <v>ATIVO</v>
          </cell>
          <cell r="L841"/>
          <cell r="M841" t="str">
            <v>Capital Circulante</v>
          </cell>
          <cell r="N841" t="str">
            <v>Sourcing</v>
          </cell>
          <cell r="O841">
            <v>61949</v>
          </cell>
          <cell r="P841">
            <v>800006371</v>
          </cell>
          <cell r="Q841" t="str">
            <v>PRODUFLEX</v>
          </cell>
          <cell r="R841" t="str">
            <v>Diadema</v>
          </cell>
          <cell r="S841" t="str">
            <v>SP</v>
          </cell>
          <cell r="T841" t="str">
            <v>Brasil</v>
          </cell>
          <cell r="U841">
            <v>1</v>
          </cell>
          <cell r="V841" t="str">
            <v>PRODUFLEX-Diadema--SP-FCA Vinhedo-FIRE/GSE</v>
          </cell>
          <cell r="W841" t="str">
            <v>SP</v>
          </cell>
          <cell r="X841" t="str">
            <v>Brazil</v>
          </cell>
          <cell r="Y841" t="str">
            <v>Supplier from GEMAP</v>
          </cell>
          <cell r="Z841" t="str">
            <v>World Sourced Parts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  <cell r="AE841">
            <v>0</v>
          </cell>
          <cell r="AF841" t="str">
            <v/>
          </cell>
          <cell r="AG841" t="str">
            <v>Survey fornecedor</v>
          </cell>
          <cell r="AH841" t="str">
            <v>T330</v>
          </cell>
          <cell r="AI841">
            <v>70</v>
          </cell>
          <cell r="AJ841" t="str">
            <v>Survey fornecedor</v>
          </cell>
          <cell r="AK841" t="str">
            <v>Atualizado em 06/09/2022</v>
          </cell>
          <cell r="AL841"/>
          <cell r="AM841"/>
          <cell r="AN841" t="str">
            <v>T330</v>
          </cell>
          <cell r="AO841">
            <v>0</v>
          </cell>
          <cell r="AP841">
            <v>1</v>
          </cell>
          <cell r="AQ841">
            <v>4</v>
          </cell>
          <cell r="AR841">
            <v>18</v>
          </cell>
          <cell r="AS841">
            <v>0</v>
          </cell>
          <cell r="AT841">
            <v>28</v>
          </cell>
          <cell r="AU841">
            <v>0</v>
          </cell>
          <cell r="AV841">
            <v>70</v>
          </cell>
          <cell r="AW841">
            <v>0.4</v>
          </cell>
          <cell r="AX841">
            <v>0.3</v>
          </cell>
          <cell r="AY841">
            <v>0.28000000000000003</v>
          </cell>
          <cell r="AZ841" t="str">
            <v>NO</v>
          </cell>
          <cell r="BA841" t="str">
            <v/>
          </cell>
          <cell r="BB841" t="str">
            <v/>
          </cell>
          <cell r="BC841">
            <v>1</v>
          </cell>
          <cell r="BD841">
            <v>0</v>
          </cell>
          <cell r="BE841">
            <v>3.5</v>
          </cell>
        </row>
        <row r="842">
          <cell r="A842" t="str">
            <v>463526600800006371</v>
          </cell>
          <cell r="B842">
            <v>463526600</v>
          </cell>
          <cell r="C842" t="str">
            <v>TUBO BLOW-BY N4 PL7</v>
          </cell>
          <cell r="D842" t="str">
            <v>FIRE/GSE</v>
          </cell>
          <cell r="E842">
            <v>1</v>
          </cell>
          <cell r="F842" t="str">
            <v>NO</v>
          </cell>
          <cell r="G842">
            <v>5.6000000000000001E-2</v>
          </cell>
          <cell r="H842" t="str">
            <v>Part Dump</v>
          </cell>
          <cell r="I842" t="str">
            <v>Galpão 9</v>
          </cell>
          <cell r="J842">
            <v>0</v>
          </cell>
          <cell r="K842" t="str">
            <v>ATIVO</v>
          </cell>
          <cell r="L842"/>
          <cell r="M842" t="str">
            <v>Capital Circulante</v>
          </cell>
          <cell r="N842" t="str">
            <v>Sourcing</v>
          </cell>
          <cell r="O842">
            <v>61949</v>
          </cell>
          <cell r="P842">
            <v>800006371</v>
          </cell>
          <cell r="Q842" t="str">
            <v>PRODUFLEX</v>
          </cell>
          <cell r="R842" t="str">
            <v>Diadema</v>
          </cell>
          <cell r="S842" t="str">
            <v>SP</v>
          </cell>
          <cell r="T842" t="str">
            <v>Brasil</v>
          </cell>
          <cell r="U842">
            <v>1</v>
          </cell>
          <cell r="V842" t="str">
            <v>PRODUFLEX-Diadema--SP-FCA Vinhedo-FIRE/GSE</v>
          </cell>
          <cell r="W842" t="str">
            <v>SP</v>
          </cell>
          <cell r="X842" t="str">
            <v>Brazil</v>
          </cell>
          <cell r="Y842" t="str">
            <v>Supplier from GEMAP</v>
          </cell>
          <cell r="Z842" t="str">
            <v>World Sourced Parts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0</v>
          </cell>
          <cell r="AF842" t="str">
            <v/>
          </cell>
          <cell r="AG842" t="str">
            <v>Survey fornecedor</v>
          </cell>
          <cell r="AH842" t="str">
            <v>T330</v>
          </cell>
          <cell r="AI842">
            <v>70</v>
          </cell>
          <cell r="AJ842" t="str">
            <v>Survey fornecedor</v>
          </cell>
          <cell r="AK842" t="str">
            <v>Atualizado em 06/09/2022</v>
          </cell>
          <cell r="AL842"/>
          <cell r="AM842"/>
          <cell r="AN842" t="str">
            <v>T330</v>
          </cell>
          <cell r="AO842">
            <v>0</v>
          </cell>
          <cell r="AP842">
            <v>1</v>
          </cell>
          <cell r="AQ842">
            <v>4</v>
          </cell>
          <cell r="AR842">
            <v>18</v>
          </cell>
          <cell r="AS842">
            <v>0</v>
          </cell>
          <cell r="AT842">
            <v>28</v>
          </cell>
          <cell r="AU842">
            <v>0</v>
          </cell>
          <cell r="AV842">
            <v>70</v>
          </cell>
          <cell r="AW842">
            <v>0.4</v>
          </cell>
          <cell r="AX842">
            <v>0.3</v>
          </cell>
          <cell r="AY842">
            <v>0.28000000000000003</v>
          </cell>
          <cell r="AZ842" t="str">
            <v>NO</v>
          </cell>
          <cell r="BA842" t="str">
            <v/>
          </cell>
          <cell r="BB842" t="str">
            <v/>
          </cell>
          <cell r="BC842">
            <v>1</v>
          </cell>
          <cell r="BD842">
            <v>0</v>
          </cell>
          <cell r="BE842">
            <v>3.5</v>
          </cell>
        </row>
        <row r="843">
          <cell r="A843" t="str">
            <v>463491430800006554</v>
          </cell>
          <cell r="B843">
            <v>463491430</v>
          </cell>
          <cell r="C843" t="str">
            <v>TUBO DE ACO</v>
          </cell>
          <cell r="D843" t="str">
            <v>FIRE/GSE</v>
          </cell>
          <cell r="E843">
            <v>1</v>
          </cell>
          <cell r="F843" t="str">
            <v>NO</v>
          </cell>
          <cell r="G843">
            <v>0.41</v>
          </cell>
          <cell r="H843" t="str">
            <v>Part Dump</v>
          </cell>
          <cell r="I843" t="str">
            <v>Galpão 9</v>
          </cell>
          <cell r="J843">
            <v>600</v>
          </cell>
          <cell r="K843" t="str">
            <v>ATIVO</v>
          </cell>
          <cell r="L843"/>
          <cell r="M843" t="str">
            <v>Capital Circulante</v>
          </cell>
          <cell r="N843" t="str">
            <v>Sourcing</v>
          </cell>
          <cell r="O843">
            <v>73850</v>
          </cell>
          <cell r="P843">
            <v>800006554</v>
          </cell>
          <cell r="Q843" t="str">
            <v>TEKNIA TECNOTUB</v>
          </cell>
          <cell r="R843" t="str">
            <v>Jacareí</v>
          </cell>
          <cell r="S843" t="str">
            <v>SP</v>
          </cell>
          <cell r="T843" t="str">
            <v>Brasil</v>
          </cell>
          <cell r="U843">
            <v>1</v>
          </cell>
          <cell r="V843" t="str">
            <v>TEKNIA TECNOTUB-Jacareí--SP-FCA-FIRE/GSE</v>
          </cell>
          <cell r="W843" t="str">
            <v>SP</v>
          </cell>
          <cell r="X843" t="str">
            <v>Brazil</v>
          </cell>
          <cell r="Y843" t="str">
            <v>Supplier from GEMAP</v>
          </cell>
          <cell r="Z843" t="str">
            <v>World Sourced Parts</v>
          </cell>
          <cell r="AA843">
            <v>1.2000000000000002</v>
          </cell>
          <cell r="AB843">
            <v>1.2000000000000002</v>
          </cell>
          <cell r="AC843">
            <v>5.5555555555555554</v>
          </cell>
          <cell r="AD843">
            <v>0</v>
          </cell>
          <cell r="AE843">
            <v>1.296</v>
          </cell>
          <cell r="AF843" t="str">
            <v/>
          </cell>
          <cell r="AG843" t="str">
            <v>Part Dump</v>
          </cell>
          <cell r="AH843" t="str">
            <v>T293</v>
          </cell>
          <cell r="AI843">
            <v>12</v>
          </cell>
          <cell r="AJ843" t="str">
            <v>Part Dump</v>
          </cell>
          <cell r="AK843"/>
          <cell r="AL843"/>
          <cell r="AM843"/>
          <cell r="AN843" t="str">
            <v>T293</v>
          </cell>
          <cell r="AO843">
            <v>10</v>
          </cell>
          <cell r="AP843">
            <v>1</v>
          </cell>
          <cell r="AQ843">
            <v>4</v>
          </cell>
          <cell r="AR843">
            <v>18</v>
          </cell>
          <cell r="AS843">
            <v>220</v>
          </cell>
          <cell r="AT843">
            <v>28</v>
          </cell>
          <cell r="AU843">
            <v>280</v>
          </cell>
          <cell r="AV843">
            <v>12</v>
          </cell>
          <cell r="AW843">
            <v>0.4</v>
          </cell>
          <cell r="AX843">
            <v>0.3</v>
          </cell>
          <cell r="AY843">
            <v>0.15</v>
          </cell>
          <cell r="AZ843" t="str">
            <v>YES</v>
          </cell>
          <cell r="BA843">
            <v>9</v>
          </cell>
          <cell r="BB843">
            <v>5</v>
          </cell>
          <cell r="BC843">
            <v>2</v>
          </cell>
          <cell r="BD843">
            <v>3</v>
          </cell>
          <cell r="BE843">
            <v>1.1000000000000001</v>
          </cell>
        </row>
        <row r="844">
          <cell r="A844" t="str">
            <v>463411570800000063</v>
          </cell>
          <cell r="B844">
            <v>463411570</v>
          </cell>
          <cell r="C844" t="str">
            <v>TUBO EGR</v>
          </cell>
          <cell r="D844" t="str">
            <v>FIRE/GSE</v>
          </cell>
          <cell r="E844">
            <v>1</v>
          </cell>
          <cell r="F844" t="str">
            <v>NO</v>
          </cell>
          <cell r="G844">
            <v>0.20599999999999999</v>
          </cell>
          <cell r="H844" t="str">
            <v>Part Dump</v>
          </cell>
          <cell r="I844" t="str">
            <v>Galpão 9</v>
          </cell>
          <cell r="J844">
            <v>0</v>
          </cell>
          <cell r="K844" t="str">
            <v>ATIVO</v>
          </cell>
          <cell r="L844"/>
          <cell r="M844" t="str">
            <v>Capital Circulante</v>
          </cell>
          <cell r="N844" t="str">
            <v>Sourcing</v>
          </cell>
          <cell r="O844">
            <v>1251</v>
          </cell>
          <cell r="P844">
            <v>800000063</v>
          </cell>
          <cell r="Q844" t="str">
            <v>FIAT AUTO SPA</v>
          </cell>
          <cell r="R844" t="str">
            <v>Torino</v>
          </cell>
          <cell r="S844" t="str">
            <v>TO</v>
          </cell>
          <cell r="T844" t="str">
            <v>Italia</v>
          </cell>
          <cell r="U844">
            <v>1</v>
          </cell>
          <cell r="V844" t="str">
            <v>FIAT AUTO SPA-OUT-Italia-OUT-FIRE/GSE</v>
          </cell>
          <cell r="W844" t="str">
            <v>OUT</v>
          </cell>
          <cell r="X844" t="str">
            <v>Outside of Brazil</v>
          </cell>
          <cell r="Y844" t="str">
            <v>Supplier from GEMAP</v>
          </cell>
          <cell r="Z844" t="str">
            <v>World Sourced Parts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  <cell r="AE844">
            <v>0</v>
          </cell>
          <cell r="AF844" t="str">
            <v/>
          </cell>
          <cell r="AG844">
            <v>0</v>
          </cell>
          <cell r="AH844"/>
          <cell r="AI844"/>
          <cell r="AJ844"/>
          <cell r="AK844"/>
          <cell r="AL844"/>
          <cell r="AM844"/>
          <cell r="AN844">
            <v>0</v>
          </cell>
          <cell r="AO844">
            <v>0</v>
          </cell>
          <cell r="AP844">
            <v>1</v>
          </cell>
          <cell r="AQ844">
            <v>4</v>
          </cell>
          <cell r="AR844">
            <v>0</v>
          </cell>
          <cell r="AS844" t="b">
            <v>0</v>
          </cell>
          <cell r="AT844">
            <v>0</v>
          </cell>
          <cell r="AU844" t="b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 t="str">
            <v>NO</v>
          </cell>
          <cell r="BA844" t="str">
            <v/>
          </cell>
          <cell r="BB844" t="str">
            <v/>
          </cell>
          <cell r="BC844">
            <v>0</v>
          </cell>
          <cell r="BD844">
            <v>0</v>
          </cell>
          <cell r="BE844">
            <v>0</v>
          </cell>
        </row>
        <row r="845">
          <cell r="A845" t="str">
            <v>552188560800006554</v>
          </cell>
          <cell r="B845">
            <v>552188560</v>
          </cell>
          <cell r="C845" t="str">
            <v>TUBO P/ VARETA NIVEL DE OLEO</v>
          </cell>
          <cell r="D845" t="str">
            <v>FIRE/GSE</v>
          </cell>
          <cell r="E845">
            <v>1</v>
          </cell>
          <cell r="F845" t="str">
            <v>NO</v>
          </cell>
          <cell r="G845">
            <v>0.09</v>
          </cell>
          <cell r="H845" t="str">
            <v>Part Dump</v>
          </cell>
          <cell r="I845" t="str">
            <v>Galpão 9</v>
          </cell>
          <cell r="J845">
            <v>0</v>
          </cell>
          <cell r="K845" t="str">
            <v>ATIVO</v>
          </cell>
          <cell r="L845"/>
          <cell r="M845" t="str">
            <v>Capital Circulante</v>
          </cell>
          <cell r="N845" t="str">
            <v>Sourcing</v>
          </cell>
          <cell r="O845">
            <v>73850</v>
          </cell>
          <cell r="P845">
            <v>800006554</v>
          </cell>
          <cell r="Q845" t="str">
            <v>TEKNIA TECNOTUB</v>
          </cell>
          <cell r="R845" t="str">
            <v>Jacareí</v>
          </cell>
          <cell r="S845" t="str">
            <v>SP</v>
          </cell>
          <cell r="T845" t="str">
            <v>Brasil</v>
          </cell>
          <cell r="U845">
            <v>1</v>
          </cell>
          <cell r="V845" t="str">
            <v>TEKNIA TECNOTUB-Jacareí--SP-FCA-FIRE/GSE</v>
          </cell>
          <cell r="W845" t="str">
            <v>SP</v>
          </cell>
          <cell r="X845" t="str">
            <v>Brazil</v>
          </cell>
          <cell r="Y845" t="str">
            <v>Supplier from GEMAP</v>
          </cell>
          <cell r="Z845" t="str">
            <v>World Sourced Parts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 t="str">
            <v/>
          </cell>
          <cell r="AG845" t="str">
            <v>Elog F</v>
          </cell>
          <cell r="AH845" t="str">
            <v>THDZ</v>
          </cell>
          <cell r="AI845">
            <v>50</v>
          </cell>
          <cell r="AJ845" t="str">
            <v>Elog F</v>
          </cell>
          <cell r="AK845"/>
          <cell r="AL845"/>
          <cell r="AM845"/>
          <cell r="AN845" t="str">
            <v>THDZ</v>
          </cell>
          <cell r="AO845">
            <v>0</v>
          </cell>
          <cell r="AP845">
            <v>1</v>
          </cell>
          <cell r="AQ845">
            <v>4</v>
          </cell>
          <cell r="AR845">
            <v>18</v>
          </cell>
          <cell r="AS845">
            <v>0</v>
          </cell>
          <cell r="AT845">
            <v>28</v>
          </cell>
          <cell r="AU845">
            <v>0</v>
          </cell>
          <cell r="AV845">
            <v>50</v>
          </cell>
          <cell r="AW845">
            <v>0.4</v>
          </cell>
          <cell r="AX845">
            <v>0.3</v>
          </cell>
          <cell r="AY845">
            <v>0.15</v>
          </cell>
          <cell r="AZ845" t="str">
            <v>YES</v>
          </cell>
          <cell r="BA845">
            <v>10</v>
          </cell>
          <cell r="BB845">
            <v>5</v>
          </cell>
          <cell r="BC845">
            <v>2</v>
          </cell>
          <cell r="BD845">
            <v>3</v>
          </cell>
          <cell r="BE845">
            <v>3.5</v>
          </cell>
        </row>
        <row r="846">
          <cell r="A846" t="str">
            <v>463411460800000063</v>
          </cell>
          <cell r="B846">
            <v>463411460</v>
          </cell>
          <cell r="C846" t="str">
            <v>TUBO PESCADOR DE OLEO</v>
          </cell>
          <cell r="D846" t="str">
            <v>FIRE/GSE</v>
          </cell>
          <cell r="E846">
            <v>1</v>
          </cell>
          <cell r="F846" t="str">
            <v>NO</v>
          </cell>
          <cell r="G846">
            <v>0.157</v>
          </cell>
          <cell r="H846" t="str">
            <v>Part Dump</v>
          </cell>
          <cell r="I846" t="str">
            <v>Galpão 9</v>
          </cell>
          <cell r="J846">
            <v>0</v>
          </cell>
          <cell r="K846" t="str">
            <v>ATIVO</v>
          </cell>
          <cell r="L846"/>
          <cell r="M846" t="str">
            <v>Capital Circulante</v>
          </cell>
          <cell r="N846" t="str">
            <v>Sourcing</v>
          </cell>
          <cell r="O846">
            <v>1251</v>
          </cell>
          <cell r="P846">
            <v>800000063</v>
          </cell>
          <cell r="Q846" t="str">
            <v>FIAT AUTO SPA</v>
          </cell>
          <cell r="R846" t="str">
            <v>Torino</v>
          </cell>
          <cell r="S846" t="str">
            <v>TO</v>
          </cell>
          <cell r="T846" t="str">
            <v>Italia</v>
          </cell>
          <cell r="U846">
            <v>1</v>
          </cell>
          <cell r="V846" t="str">
            <v>FIAT AUTO SPA-OUT-Italia-OUT-FIRE/GSE</v>
          </cell>
          <cell r="W846" t="str">
            <v>OUT</v>
          </cell>
          <cell r="X846" t="str">
            <v>Outside of Brazil</v>
          </cell>
          <cell r="Y846" t="str">
            <v>Supplier from GEMAP</v>
          </cell>
          <cell r="Z846" t="str">
            <v>World Sourced Parts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0</v>
          </cell>
          <cell r="AF846" t="str">
            <v/>
          </cell>
          <cell r="AG846" t="str">
            <v>Similarity same part</v>
          </cell>
          <cell r="AH846" t="str">
            <v>T151</v>
          </cell>
          <cell r="AI846">
            <v>14</v>
          </cell>
          <cell r="AJ846" t="str">
            <v>Similarity same part</v>
          </cell>
          <cell r="AK846"/>
          <cell r="AL846"/>
          <cell r="AM846"/>
          <cell r="AN846" t="str">
            <v>T151</v>
          </cell>
          <cell r="AO846">
            <v>0</v>
          </cell>
          <cell r="AP846">
            <v>1</v>
          </cell>
          <cell r="AQ846">
            <v>4</v>
          </cell>
          <cell r="AR846">
            <v>0</v>
          </cell>
          <cell r="AS846" t="b">
            <v>0</v>
          </cell>
          <cell r="AT846">
            <v>0</v>
          </cell>
          <cell r="AU846" t="b">
            <v>0</v>
          </cell>
          <cell r="AV846">
            <v>14</v>
          </cell>
          <cell r="AW846">
            <v>0.4</v>
          </cell>
          <cell r="AX846">
            <v>0.3</v>
          </cell>
          <cell r="AY846">
            <v>0.15</v>
          </cell>
          <cell r="AZ846" t="str">
            <v>YES</v>
          </cell>
          <cell r="BA846">
            <v>10</v>
          </cell>
          <cell r="BB846">
            <v>4</v>
          </cell>
          <cell r="BC846">
            <v>2</v>
          </cell>
          <cell r="BD846">
            <v>3</v>
          </cell>
          <cell r="BE846">
            <v>3.5</v>
          </cell>
        </row>
        <row r="847">
          <cell r="A847" t="str">
            <v>552822510800030214</v>
          </cell>
          <cell r="B847">
            <v>552822510</v>
          </cell>
          <cell r="C847" t="str">
            <v>TUBO PESCADOR DE OLEO</v>
          </cell>
          <cell r="D847" t="str">
            <v>FIRE/GSE</v>
          </cell>
          <cell r="E847">
            <v>1</v>
          </cell>
          <cell r="F847" t="str">
            <v>NO</v>
          </cell>
          <cell r="G847">
            <v>0.115</v>
          </cell>
          <cell r="H847" t="str">
            <v>Part Dump</v>
          </cell>
          <cell r="I847" t="str">
            <v>Galpão 8</v>
          </cell>
          <cell r="J847">
            <v>0</v>
          </cell>
          <cell r="K847" t="str">
            <v>ATIVO</v>
          </cell>
          <cell r="L847"/>
          <cell r="M847" t="str">
            <v>Capital Circulante</v>
          </cell>
          <cell r="N847" t="str">
            <v>Sourcing</v>
          </cell>
          <cell r="O847">
            <v>1251</v>
          </cell>
          <cell r="P847">
            <v>800000063</v>
          </cell>
          <cell r="Q847" t="str">
            <v>FIAT AUTO SPA</v>
          </cell>
          <cell r="R847" t="str">
            <v>Torino</v>
          </cell>
          <cell r="S847" t="str">
            <v>TO</v>
          </cell>
          <cell r="T847" t="str">
            <v>Italia</v>
          </cell>
          <cell r="U847">
            <v>1</v>
          </cell>
          <cell r="V847" t="str">
            <v>FIAT AUTO SPA-OUT-Italia-OUT-FIRE/GSE</v>
          </cell>
          <cell r="W847" t="str">
            <v>OUT</v>
          </cell>
          <cell r="X847" t="str">
            <v>Outside of Brazil</v>
          </cell>
          <cell r="Y847" t="str">
            <v>Supplier from GEMAP</v>
          </cell>
          <cell r="Z847" t="str">
            <v>World Sourced Parts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  <cell r="AE847">
            <v>0</v>
          </cell>
          <cell r="AF847" t="str">
            <v/>
          </cell>
          <cell r="AG847" t="str">
            <v>Elog</v>
          </cell>
          <cell r="AH847" t="str">
            <v>T261</v>
          </cell>
          <cell r="AI847">
            <v>30</v>
          </cell>
          <cell r="AJ847" t="str">
            <v>Elog</v>
          </cell>
          <cell r="AK847"/>
          <cell r="AL847"/>
          <cell r="AM847"/>
          <cell r="AN847" t="str">
            <v>T261</v>
          </cell>
          <cell r="AO847">
            <v>0</v>
          </cell>
          <cell r="AP847">
            <v>1</v>
          </cell>
          <cell r="AQ847">
            <v>4</v>
          </cell>
          <cell r="AR847">
            <v>0</v>
          </cell>
          <cell r="AS847" t="b">
            <v>0</v>
          </cell>
          <cell r="AT847">
            <v>0</v>
          </cell>
          <cell r="AU847" t="b">
            <v>0</v>
          </cell>
          <cell r="AV847">
            <v>30</v>
          </cell>
          <cell r="AW847">
            <v>0.4</v>
          </cell>
          <cell r="AX847">
            <v>0.3</v>
          </cell>
          <cell r="AY847">
            <v>0.09</v>
          </cell>
          <cell r="AZ847" t="str">
            <v>YES</v>
          </cell>
          <cell r="BA847">
            <v>5</v>
          </cell>
          <cell r="BB847">
            <v>6</v>
          </cell>
          <cell r="BC847">
            <v>2</v>
          </cell>
          <cell r="BD847">
            <v>1</v>
          </cell>
          <cell r="BE847">
            <v>2.4</v>
          </cell>
        </row>
        <row r="848">
          <cell r="A848" t="str">
            <v>552822510800030214</v>
          </cell>
          <cell r="B848">
            <v>552822510</v>
          </cell>
          <cell r="C848" t="str">
            <v>TUBO PESCADOR DE OLEO</v>
          </cell>
          <cell r="D848" t="str">
            <v>FIRE/GSE</v>
          </cell>
          <cell r="E848">
            <v>1</v>
          </cell>
          <cell r="F848" t="str">
            <v>NO</v>
          </cell>
          <cell r="G848">
            <v>0.115</v>
          </cell>
          <cell r="H848" t="str">
            <v>Part Dump</v>
          </cell>
          <cell r="I848" t="str">
            <v>Galpão 8</v>
          </cell>
          <cell r="J848">
            <v>0</v>
          </cell>
          <cell r="K848" t="str">
            <v>INATIVO</v>
          </cell>
          <cell r="L848"/>
          <cell r="M848" t="str">
            <v>Capital Circulante</v>
          </cell>
          <cell r="N848" t="str">
            <v>INATIVO</v>
          </cell>
          <cell r="O848">
            <v>33132</v>
          </cell>
          <cell r="P848">
            <v>800030214</v>
          </cell>
          <cell r="Q848" t="str">
            <v>ROCHLING AUTOMO</v>
          </cell>
          <cell r="R848" t="str">
            <v>Itupeva</v>
          </cell>
          <cell r="S848" t="str">
            <v>SP</v>
          </cell>
          <cell r="T848" t="str">
            <v>Brasil</v>
          </cell>
          <cell r="U848">
            <v>0</v>
          </cell>
          <cell r="V848" t="str">
            <v>ROCHLING AUTOMO-OUT-INATIVO-OUT-FIRE/GSE</v>
          </cell>
          <cell r="W848" t="str">
            <v>OUT</v>
          </cell>
          <cell r="X848" t="str">
            <v>OUT</v>
          </cell>
          <cell r="Y848" t="str">
            <v>Supplier from GEMAP</v>
          </cell>
          <cell r="Z848" t="str">
            <v>INATIVO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</v>
          </cell>
          <cell r="AF848" t="str">
            <v/>
          </cell>
          <cell r="AG848" t="str">
            <v>Elog</v>
          </cell>
          <cell r="AH848" t="str">
            <v>T261</v>
          </cell>
          <cell r="AI848">
            <v>30</v>
          </cell>
          <cell r="AJ848" t="str">
            <v>Elog</v>
          </cell>
          <cell r="AK848"/>
          <cell r="AL848"/>
          <cell r="AM848"/>
          <cell r="AN848" t="str">
            <v>T261</v>
          </cell>
          <cell r="AO848">
            <v>0</v>
          </cell>
          <cell r="AP848">
            <v>1</v>
          </cell>
          <cell r="AQ848">
            <v>4</v>
          </cell>
          <cell r="AR848">
            <v>0</v>
          </cell>
          <cell r="AS848" t="b">
            <v>0</v>
          </cell>
          <cell r="AT848">
            <v>0</v>
          </cell>
          <cell r="AU848" t="b">
            <v>0</v>
          </cell>
          <cell r="AV848">
            <v>30</v>
          </cell>
          <cell r="AW848">
            <v>0.4</v>
          </cell>
          <cell r="AX848">
            <v>0.3</v>
          </cell>
          <cell r="AY848">
            <v>0.09</v>
          </cell>
          <cell r="AZ848" t="str">
            <v>YES</v>
          </cell>
          <cell r="BA848">
            <v>5</v>
          </cell>
          <cell r="BB848">
            <v>6</v>
          </cell>
          <cell r="BC848">
            <v>2</v>
          </cell>
          <cell r="BD848">
            <v>1</v>
          </cell>
          <cell r="BE848">
            <v>2.4</v>
          </cell>
        </row>
        <row r="849">
          <cell r="A849" t="str">
            <v>552678480800009856</v>
          </cell>
          <cell r="B849">
            <v>552678480</v>
          </cell>
          <cell r="C849" t="str">
            <v>TUBO PESCADOR DE OLEO</v>
          </cell>
          <cell r="D849" t="str">
            <v>FIRE/GSE</v>
          </cell>
          <cell r="E849">
            <v>1</v>
          </cell>
          <cell r="F849" t="str">
            <v>NO</v>
          </cell>
          <cell r="G849">
            <v>0.157</v>
          </cell>
          <cell r="H849" t="str">
            <v>Part Dump</v>
          </cell>
          <cell r="I849" t="str">
            <v>Galpão 9</v>
          </cell>
          <cell r="J849">
            <v>0</v>
          </cell>
          <cell r="K849" t="str">
            <v>ATIVO</v>
          </cell>
          <cell r="L849"/>
          <cell r="M849" t="str">
            <v>Capital Circulante</v>
          </cell>
          <cell r="N849" t="str">
            <v>Sourcing</v>
          </cell>
          <cell r="O849">
            <v>20419</v>
          </cell>
          <cell r="P849">
            <v>800009856</v>
          </cell>
          <cell r="Q849" t="str">
            <v>ALPINO IND META</v>
          </cell>
          <cell r="R849" t="str">
            <v>Jundiai</v>
          </cell>
          <cell r="S849" t="str">
            <v>SP</v>
          </cell>
          <cell r="T849" t="str">
            <v>Brasil</v>
          </cell>
          <cell r="U849">
            <v>1</v>
          </cell>
          <cell r="V849" t="str">
            <v>ALPINO IND META-Jundiai--SP-FCA-FIRE/GSE</v>
          </cell>
          <cell r="W849" t="str">
            <v>SP</v>
          </cell>
          <cell r="X849" t="str">
            <v>Brazil</v>
          </cell>
          <cell r="Y849" t="str">
            <v>Supplier from GEMAP</v>
          </cell>
          <cell r="Z849" t="str">
            <v>World Sourced Parts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0</v>
          </cell>
          <cell r="AF849" t="str">
            <v/>
          </cell>
          <cell r="AG849" t="str">
            <v>Elog F</v>
          </cell>
          <cell r="AH849" t="str">
            <v>T151</v>
          </cell>
          <cell r="AI849">
            <v>20</v>
          </cell>
          <cell r="AJ849" t="str">
            <v>Elog F</v>
          </cell>
          <cell r="AK849"/>
          <cell r="AL849"/>
          <cell r="AM849"/>
          <cell r="AN849" t="str">
            <v>T151</v>
          </cell>
          <cell r="AO849">
            <v>0</v>
          </cell>
          <cell r="AP849">
            <v>1</v>
          </cell>
          <cell r="AQ849">
            <v>4</v>
          </cell>
          <cell r="AR849">
            <v>18</v>
          </cell>
          <cell r="AS849">
            <v>0</v>
          </cell>
          <cell r="AT849">
            <v>28</v>
          </cell>
          <cell r="AU849">
            <v>0</v>
          </cell>
          <cell r="AV849">
            <v>20</v>
          </cell>
          <cell r="AW849">
            <v>0.4</v>
          </cell>
          <cell r="AX849">
            <v>0.3</v>
          </cell>
          <cell r="AY849">
            <v>0.15</v>
          </cell>
          <cell r="AZ849" t="str">
            <v>YES</v>
          </cell>
          <cell r="BA849">
            <v>10</v>
          </cell>
          <cell r="BB849">
            <v>4</v>
          </cell>
          <cell r="BC849">
            <v>2</v>
          </cell>
          <cell r="BD849">
            <v>3</v>
          </cell>
          <cell r="BE849">
            <v>3.5</v>
          </cell>
        </row>
        <row r="850">
          <cell r="A850" t="str">
            <v>552681860800009856</v>
          </cell>
          <cell r="B850">
            <v>552681860</v>
          </cell>
          <cell r="C850" t="str">
            <v>TUBO PESCADOR DE OLEO</v>
          </cell>
          <cell r="D850" t="str">
            <v>FIRE/GSE</v>
          </cell>
          <cell r="E850">
            <v>1</v>
          </cell>
          <cell r="F850" t="str">
            <v>NO</v>
          </cell>
          <cell r="G850">
            <v>0.24</v>
          </cell>
          <cell r="H850" t="str">
            <v>Part Dump</v>
          </cell>
          <cell r="I850" t="str">
            <v>Galpão 9</v>
          </cell>
          <cell r="J850">
            <v>1120</v>
          </cell>
          <cell r="K850" t="str">
            <v>ATIVO</v>
          </cell>
          <cell r="L850"/>
          <cell r="M850" t="str">
            <v>Capital Circulante</v>
          </cell>
          <cell r="N850" t="str">
            <v>Sourcing</v>
          </cell>
          <cell r="O850">
            <v>20419</v>
          </cell>
          <cell r="P850">
            <v>800009856</v>
          </cell>
          <cell r="Q850" t="str">
            <v>ALPINO IND META</v>
          </cell>
          <cell r="R850" t="str">
            <v>Jundiai</v>
          </cell>
          <cell r="S850" t="str">
            <v>SP</v>
          </cell>
          <cell r="T850" t="str">
            <v>Brasil</v>
          </cell>
          <cell r="U850">
            <v>1</v>
          </cell>
          <cell r="V850" t="str">
            <v>ALPINO IND META-Jundiai--SP-FCA-FIRE/GSE</v>
          </cell>
          <cell r="W850" t="str">
            <v>SP</v>
          </cell>
          <cell r="X850" t="str">
            <v>Brazil</v>
          </cell>
          <cell r="Y850" t="str">
            <v>Supplier from GEMAP</v>
          </cell>
          <cell r="Z850" t="str">
            <v>World Sourced Parts</v>
          </cell>
          <cell r="AA850">
            <v>1.7999999999999998</v>
          </cell>
          <cell r="AB850">
            <v>1.7999999999999998</v>
          </cell>
          <cell r="AC850">
            <v>8</v>
          </cell>
          <cell r="AD850">
            <v>0</v>
          </cell>
          <cell r="AE850">
            <v>1.7999999999999998</v>
          </cell>
          <cell r="AF850" t="str">
            <v/>
          </cell>
          <cell r="AG850" t="str">
            <v>Elog F</v>
          </cell>
          <cell r="AH850" t="str">
            <v>T151</v>
          </cell>
          <cell r="AI850">
            <v>14</v>
          </cell>
          <cell r="AJ850" t="str">
            <v>Elog F</v>
          </cell>
          <cell r="AK850"/>
          <cell r="AL850"/>
          <cell r="AM850"/>
          <cell r="AN850" t="str">
            <v>T151</v>
          </cell>
          <cell r="AO850">
            <v>16</v>
          </cell>
          <cell r="AP850">
            <v>1</v>
          </cell>
          <cell r="AQ850">
            <v>4</v>
          </cell>
          <cell r="AR850">
            <v>18</v>
          </cell>
          <cell r="AS850">
            <v>352</v>
          </cell>
          <cell r="AT850">
            <v>28</v>
          </cell>
          <cell r="AU850">
            <v>448</v>
          </cell>
          <cell r="AV850">
            <v>14</v>
          </cell>
          <cell r="AW850">
            <v>0.4</v>
          </cell>
          <cell r="AX850">
            <v>0.3</v>
          </cell>
          <cell r="AY850">
            <v>0.15</v>
          </cell>
          <cell r="AZ850" t="str">
            <v>YES</v>
          </cell>
          <cell r="BA850">
            <v>10</v>
          </cell>
          <cell r="BB850">
            <v>4</v>
          </cell>
          <cell r="BC850">
            <v>2</v>
          </cell>
          <cell r="BD850">
            <v>3</v>
          </cell>
          <cell r="BE850">
            <v>3.5</v>
          </cell>
        </row>
        <row r="851">
          <cell r="A851" t="str">
            <v>552823610800030214</v>
          </cell>
          <cell r="B851">
            <v>552823610</v>
          </cell>
          <cell r="C851" t="str">
            <v>TUBO PESCADOR DE OLEO</v>
          </cell>
          <cell r="D851" t="str">
            <v>FIRE/GSE</v>
          </cell>
          <cell r="E851">
            <v>1</v>
          </cell>
          <cell r="F851" t="str">
            <v>NO</v>
          </cell>
          <cell r="G851">
            <v>0.115</v>
          </cell>
          <cell r="H851" t="str">
            <v>Part Dump</v>
          </cell>
          <cell r="I851" t="str">
            <v>Galpão 9</v>
          </cell>
          <cell r="J851">
            <v>0</v>
          </cell>
          <cell r="K851" t="str">
            <v>ATIVO</v>
          </cell>
          <cell r="L851"/>
          <cell r="M851" t="str">
            <v>Capital Circulante</v>
          </cell>
          <cell r="N851" t="str">
            <v>Sourcing</v>
          </cell>
          <cell r="O851">
            <v>33132</v>
          </cell>
          <cell r="P851">
            <v>800030214</v>
          </cell>
          <cell r="Q851" t="str">
            <v>ROCHLING AUTOMO</v>
          </cell>
          <cell r="R851" t="str">
            <v>Itupeva</v>
          </cell>
          <cell r="S851" t="str">
            <v>SP</v>
          </cell>
          <cell r="T851" t="str">
            <v>Brasil</v>
          </cell>
          <cell r="U851">
            <v>1</v>
          </cell>
          <cell r="V851" t="str">
            <v>ROCHLING AUTOMO-Itupeva--SP-FCA-FIRE/GSE</v>
          </cell>
          <cell r="W851" t="str">
            <v>SP</v>
          </cell>
          <cell r="X851" t="str">
            <v>Brazil</v>
          </cell>
          <cell r="Y851" t="str">
            <v>Supplier from GEMAP</v>
          </cell>
          <cell r="Z851" t="str">
            <v>World Sourced Parts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  <cell r="AE851">
            <v>0</v>
          </cell>
          <cell r="AF851" t="str">
            <v/>
          </cell>
          <cell r="AG851" t="str">
            <v>Elog F</v>
          </cell>
          <cell r="AH851" t="str">
            <v>T261</v>
          </cell>
          <cell r="AI851">
            <v>30</v>
          </cell>
          <cell r="AJ851" t="str">
            <v>Elog F</v>
          </cell>
          <cell r="AK851"/>
          <cell r="AL851"/>
          <cell r="AM851"/>
          <cell r="AN851" t="str">
            <v>T261</v>
          </cell>
          <cell r="AO851">
            <v>0</v>
          </cell>
          <cell r="AP851">
            <v>1</v>
          </cell>
          <cell r="AQ851">
            <v>4</v>
          </cell>
          <cell r="AR851">
            <v>18</v>
          </cell>
          <cell r="AS851">
            <v>0</v>
          </cell>
          <cell r="AT851">
            <v>28</v>
          </cell>
          <cell r="AU851">
            <v>0</v>
          </cell>
          <cell r="AV851">
            <v>30</v>
          </cell>
          <cell r="AW851">
            <v>0.4</v>
          </cell>
          <cell r="AX851">
            <v>0.3</v>
          </cell>
          <cell r="AY851">
            <v>0.09</v>
          </cell>
          <cell r="AZ851" t="str">
            <v>YES</v>
          </cell>
          <cell r="BA851">
            <v>5</v>
          </cell>
          <cell r="BB851">
            <v>6</v>
          </cell>
          <cell r="BC851">
            <v>2</v>
          </cell>
          <cell r="BD851">
            <v>1</v>
          </cell>
          <cell r="BE851">
            <v>2.4</v>
          </cell>
        </row>
        <row r="852">
          <cell r="A852" t="str">
            <v>551973220800000063</v>
          </cell>
          <cell r="B852">
            <v>551973220</v>
          </cell>
          <cell r="C852" t="str">
            <v>TUBO RIGIDO</v>
          </cell>
          <cell r="D852" t="str">
            <v>FIRE/GSE</v>
          </cell>
          <cell r="E852">
            <v>1</v>
          </cell>
          <cell r="F852" t="str">
            <v>NO</v>
          </cell>
          <cell r="G852">
            <v>0.05</v>
          </cell>
          <cell r="H852" t="str">
            <v>Part Dump</v>
          </cell>
          <cell r="I852" t="str">
            <v>Galpão 9</v>
          </cell>
          <cell r="J852">
            <v>0</v>
          </cell>
          <cell r="K852" t="str">
            <v>ATIVO</v>
          </cell>
          <cell r="L852"/>
          <cell r="M852" t="str">
            <v>Capital Circulante</v>
          </cell>
          <cell r="N852" t="str">
            <v>Sourcing</v>
          </cell>
          <cell r="O852">
            <v>1251</v>
          </cell>
          <cell r="P852">
            <v>800000063</v>
          </cell>
          <cell r="Q852" t="str">
            <v>FIAT AUTO SPA</v>
          </cell>
          <cell r="R852" t="str">
            <v>Torino</v>
          </cell>
          <cell r="S852" t="str">
            <v>TO</v>
          </cell>
          <cell r="T852" t="str">
            <v>Italia</v>
          </cell>
          <cell r="U852">
            <v>1</v>
          </cell>
          <cell r="V852" t="str">
            <v>FIAT AUTO SPA-OUT-Italia-OUT-FIRE/GSE</v>
          </cell>
          <cell r="W852" t="str">
            <v>OUT</v>
          </cell>
          <cell r="X852" t="str">
            <v>Outside of Brazil</v>
          </cell>
          <cell r="Y852" t="str">
            <v>Supplier from GEMAP</v>
          </cell>
          <cell r="Z852" t="str">
            <v>World Sourced Parts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 t="str">
            <v/>
          </cell>
          <cell r="AG852">
            <v>0</v>
          </cell>
          <cell r="AH852"/>
          <cell r="AI852"/>
          <cell r="AJ852"/>
          <cell r="AK852"/>
          <cell r="AL852"/>
          <cell r="AM852"/>
          <cell r="AN852">
            <v>0</v>
          </cell>
          <cell r="AO852">
            <v>0</v>
          </cell>
          <cell r="AP852">
            <v>1</v>
          </cell>
          <cell r="AQ852">
            <v>4</v>
          </cell>
          <cell r="AR852">
            <v>0</v>
          </cell>
          <cell r="AS852" t="b">
            <v>0</v>
          </cell>
          <cell r="AT852">
            <v>0</v>
          </cell>
          <cell r="AU852" t="b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 t="str">
            <v>NO</v>
          </cell>
          <cell r="BA852" t="str">
            <v/>
          </cell>
          <cell r="BB852" t="str">
            <v/>
          </cell>
          <cell r="BC852">
            <v>0</v>
          </cell>
          <cell r="BD852">
            <v>0</v>
          </cell>
          <cell r="BE852">
            <v>0</v>
          </cell>
        </row>
        <row r="853">
          <cell r="A853" t="str">
            <v>463415850800000063</v>
          </cell>
          <cell r="B853">
            <v>463415850</v>
          </cell>
          <cell r="C853" t="str">
            <v>TUBO RIGIDO ALTA PRESSAO</v>
          </cell>
          <cell r="D853" t="str">
            <v>FIRE/GSE</v>
          </cell>
          <cell r="E853">
            <v>1</v>
          </cell>
          <cell r="F853" t="str">
            <v>NO</v>
          </cell>
          <cell r="G853">
            <v>9.4E-2</v>
          </cell>
          <cell r="H853" t="str">
            <v>Part Dump</v>
          </cell>
          <cell r="I853" t="str">
            <v>Galpão 9</v>
          </cell>
          <cell r="J853">
            <v>0</v>
          </cell>
          <cell r="K853" t="str">
            <v>ATIVO</v>
          </cell>
          <cell r="L853"/>
          <cell r="M853" t="str">
            <v>Capital Circulante</v>
          </cell>
          <cell r="N853" t="str">
            <v>Sourcing</v>
          </cell>
          <cell r="O853">
            <v>1251</v>
          </cell>
          <cell r="P853">
            <v>800000063</v>
          </cell>
          <cell r="Q853" t="str">
            <v>FIAT AUTO SPA</v>
          </cell>
          <cell r="R853" t="str">
            <v>Torino</v>
          </cell>
          <cell r="S853" t="str">
            <v>TO</v>
          </cell>
          <cell r="T853" t="str">
            <v>Italia</v>
          </cell>
          <cell r="U853">
            <v>1</v>
          </cell>
          <cell r="V853" t="str">
            <v>FIAT AUTO SPA-OUT-Italia-OUT-FIRE/GSE</v>
          </cell>
          <cell r="W853" t="str">
            <v>OUT</v>
          </cell>
          <cell r="X853" t="str">
            <v>Outside of Brazil</v>
          </cell>
          <cell r="Y853" t="str">
            <v>Supplier from GEMAP</v>
          </cell>
          <cell r="Z853" t="str">
            <v>World Sourced Parts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 t="str">
            <v/>
          </cell>
          <cell r="AG853">
            <v>0</v>
          </cell>
          <cell r="AH853"/>
          <cell r="AI853"/>
          <cell r="AJ853"/>
          <cell r="AK853"/>
          <cell r="AL853"/>
          <cell r="AM853"/>
          <cell r="AN853">
            <v>0</v>
          </cell>
          <cell r="AO853">
            <v>0</v>
          </cell>
          <cell r="AP853">
            <v>1</v>
          </cell>
          <cell r="AQ853">
            <v>4</v>
          </cell>
          <cell r="AR853">
            <v>0</v>
          </cell>
          <cell r="AS853" t="b">
            <v>0</v>
          </cell>
          <cell r="AT853">
            <v>0</v>
          </cell>
          <cell r="AU853" t="b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 t="str">
            <v>NO</v>
          </cell>
          <cell r="BA853" t="str">
            <v/>
          </cell>
          <cell r="BB853" t="str">
            <v/>
          </cell>
          <cell r="BC853">
            <v>0</v>
          </cell>
          <cell r="BD853">
            <v>0</v>
          </cell>
          <cell r="BE853">
            <v>0</v>
          </cell>
        </row>
        <row r="854">
          <cell r="A854" t="str">
            <v>463399250800005741</v>
          </cell>
          <cell r="B854">
            <v>463399250</v>
          </cell>
          <cell r="C854" t="str">
            <v>TUBO RIGIDO BLOW-BY</v>
          </cell>
          <cell r="D854" t="str">
            <v>FIRE/GSE</v>
          </cell>
          <cell r="E854">
            <v>1</v>
          </cell>
          <cell r="F854" t="str">
            <v>NO</v>
          </cell>
          <cell r="G854">
            <v>3.7999999999999999E-2</v>
          </cell>
          <cell r="H854" t="str">
            <v>Part Dump</v>
          </cell>
          <cell r="I854" t="str">
            <v>Galpão 9</v>
          </cell>
          <cell r="J854">
            <v>1500</v>
          </cell>
          <cell r="K854" t="str">
            <v>ATIVO</v>
          </cell>
          <cell r="L854"/>
          <cell r="M854" t="str">
            <v>Capital Circulante</v>
          </cell>
          <cell r="N854" t="str">
            <v>Sourcing</v>
          </cell>
          <cell r="O854">
            <v>23481</v>
          </cell>
          <cell r="P854">
            <v>800005741</v>
          </cell>
          <cell r="Q854" t="str">
            <v>HBA</v>
          </cell>
          <cell r="R854" t="str">
            <v>Extrema</v>
          </cell>
          <cell r="S854" t="str">
            <v>MG</v>
          </cell>
          <cell r="T854" t="str">
            <v>Brasil</v>
          </cell>
          <cell r="U854">
            <v>1</v>
          </cell>
          <cell r="V854" t="str">
            <v>HBA-Extrema--MG-FCA-FIRE/GSE</v>
          </cell>
          <cell r="W854" t="str">
            <v>MG</v>
          </cell>
          <cell r="X854" t="str">
            <v>Brazil</v>
          </cell>
          <cell r="Y854" t="str">
            <v>Supplier from GEMAP</v>
          </cell>
          <cell r="Z854" t="str">
            <v>World Sourced Parts</v>
          </cell>
          <cell r="AA854">
            <v>4.2600000000000007</v>
          </cell>
          <cell r="AB854">
            <v>4.2600000000000007</v>
          </cell>
          <cell r="AC854">
            <v>10</v>
          </cell>
          <cell r="AD854">
            <v>0</v>
          </cell>
          <cell r="AE854">
            <v>4.4730000000000008</v>
          </cell>
          <cell r="AF854" t="str">
            <v/>
          </cell>
          <cell r="AG854" t="str">
            <v>Elog F</v>
          </cell>
          <cell r="AH854" t="str">
            <v>T224</v>
          </cell>
          <cell r="AI854">
            <v>50</v>
          </cell>
          <cell r="AJ854" t="str">
            <v>Elog F</v>
          </cell>
          <cell r="AK854"/>
          <cell r="AL854"/>
          <cell r="AM854"/>
          <cell r="AN854" t="str">
            <v>T224</v>
          </cell>
          <cell r="AO854">
            <v>6</v>
          </cell>
          <cell r="AP854">
            <v>1</v>
          </cell>
          <cell r="AQ854">
            <v>4</v>
          </cell>
          <cell r="AR854">
            <v>14.2</v>
          </cell>
          <cell r="AS854">
            <v>110</v>
          </cell>
          <cell r="AT854">
            <v>24.200000000000003</v>
          </cell>
          <cell r="AU854">
            <v>146</v>
          </cell>
          <cell r="AV854">
            <v>50</v>
          </cell>
          <cell r="AW854">
            <v>0.4</v>
          </cell>
          <cell r="AX854">
            <v>0.3</v>
          </cell>
          <cell r="AY854">
            <v>0.28000000000000003</v>
          </cell>
          <cell r="AZ854" t="str">
            <v>YES</v>
          </cell>
          <cell r="BA854">
            <v>3</v>
          </cell>
          <cell r="BB854">
            <v>2</v>
          </cell>
          <cell r="BC854">
            <v>3</v>
          </cell>
          <cell r="BD854">
            <v>4</v>
          </cell>
          <cell r="BE854">
            <v>2</v>
          </cell>
        </row>
        <row r="855">
          <cell r="A855" t="str">
            <v>463411500800005741</v>
          </cell>
          <cell r="B855">
            <v>463411500</v>
          </cell>
          <cell r="C855" t="str">
            <v>TUBO RIGIDO BLOW-BY</v>
          </cell>
          <cell r="D855" t="str">
            <v>FIRE/GSE</v>
          </cell>
          <cell r="E855">
            <v>1</v>
          </cell>
          <cell r="F855" t="str">
            <v>NO</v>
          </cell>
          <cell r="G855">
            <v>5.6000000000000001E-2</v>
          </cell>
          <cell r="H855" t="str">
            <v>Part Dump</v>
          </cell>
          <cell r="I855" t="str">
            <v>Galpão 9</v>
          </cell>
          <cell r="J855">
            <v>0</v>
          </cell>
          <cell r="K855" t="str">
            <v>ATIVO</v>
          </cell>
          <cell r="L855"/>
          <cell r="M855" t="str">
            <v>Capital Circulante</v>
          </cell>
          <cell r="N855" t="str">
            <v>Sourcing</v>
          </cell>
          <cell r="O855">
            <v>23481</v>
          </cell>
          <cell r="P855">
            <v>800005741</v>
          </cell>
          <cell r="Q855" t="str">
            <v>HBA</v>
          </cell>
          <cell r="R855" t="str">
            <v>Extrema</v>
          </cell>
          <cell r="S855" t="str">
            <v>MG</v>
          </cell>
          <cell r="T855" t="str">
            <v>Brasil</v>
          </cell>
          <cell r="U855">
            <v>1</v>
          </cell>
          <cell r="V855" t="str">
            <v>HBA-Extrema--MG-FCA-FIRE/GSE</v>
          </cell>
          <cell r="W855" t="str">
            <v>MG</v>
          </cell>
          <cell r="X855" t="str">
            <v>Brazil</v>
          </cell>
          <cell r="Y855" t="str">
            <v>Supplier from GEMAP</v>
          </cell>
          <cell r="Z855" t="str">
            <v>World Sourced Parts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0</v>
          </cell>
          <cell r="AF855" t="str">
            <v/>
          </cell>
          <cell r="AG855" t="str">
            <v>Elog F</v>
          </cell>
          <cell r="AH855" t="str">
            <v>T224</v>
          </cell>
          <cell r="AI855">
            <v>40</v>
          </cell>
          <cell r="AJ855" t="str">
            <v>Elog F</v>
          </cell>
          <cell r="AK855"/>
          <cell r="AL855"/>
          <cell r="AM855"/>
          <cell r="AN855" t="str">
            <v>T224</v>
          </cell>
          <cell r="AO855">
            <v>0</v>
          </cell>
          <cell r="AP855">
            <v>1</v>
          </cell>
          <cell r="AQ855">
            <v>4</v>
          </cell>
          <cell r="AR855">
            <v>14.2</v>
          </cell>
          <cell r="AS855">
            <v>0</v>
          </cell>
          <cell r="AT855">
            <v>24.200000000000003</v>
          </cell>
          <cell r="AU855">
            <v>0</v>
          </cell>
          <cell r="AV855">
            <v>40</v>
          </cell>
          <cell r="AW855">
            <v>0.4</v>
          </cell>
          <cell r="AX855">
            <v>0.3</v>
          </cell>
          <cell r="AY855">
            <v>0.28000000000000003</v>
          </cell>
          <cell r="AZ855" t="str">
            <v>YES</v>
          </cell>
          <cell r="BA855">
            <v>3</v>
          </cell>
          <cell r="BB855">
            <v>2</v>
          </cell>
          <cell r="BC855">
            <v>3</v>
          </cell>
          <cell r="BD855">
            <v>4</v>
          </cell>
          <cell r="BE855">
            <v>2</v>
          </cell>
        </row>
        <row r="856">
          <cell r="A856" t="str">
            <v>463504270800005741</v>
          </cell>
          <cell r="B856">
            <v>463504270</v>
          </cell>
          <cell r="C856" t="str">
            <v>TUBO RIGIDO BLOW-BY</v>
          </cell>
          <cell r="D856" t="str">
            <v>FIRE/GSE</v>
          </cell>
          <cell r="E856">
            <v>1</v>
          </cell>
          <cell r="F856" t="str">
            <v>NO</v>
          </cell>
          <cell r="G856">
            <v>0.38</v>
          </cell>
          <cell r="H856" t="str">
            <v>Part Dump</v>
          </cell>
          <cell r="I856" t="str">
            <v>Galpão 9</v>
          </cell>
          <cell r="J856">
            <v>500</v>
          </cell>
          <cell r="K856" t="str">
            <v>ATIVO</v>
          </cell>
          <cell r="L856"/>
          <cell r="M856" t="str">
            <v>Capital Circulante</v>
          </cell>
          <cell r="N856" t="str">
            <v>Sourcing</v>
          </cell>
          <cell r="O856">
            <v>23481</v>
          </cell>
          <cell r="P856">
            <v>800005741</v>
          </cell>
          <cell r="Q856" t="str">
            <v>HBA</v>
          </cell>
          <cell r="R856" t="str">
            <v>Extrema</v>
          </cell>
          <cell r="S856" t="str">
            <v>MG</v>
          </cell>
          <cell r="T856" t="str">
            <v>Brasil</v>
          </cell>
          <cell r="U856">
            <v>1</v>
          </cell>
          <cell r="V856" t="str">
            <v>HBA-Extrema--MG-FCA-FIRE/GSE</v>
          </cell>
          <cell r="W856" t="str">
            <v>MG</v>
          </cell>
          <cell r="X856" t="str">
            <v>Brazil</v>
          </cell>
          <cell r="Y856" t="str">
            <v>Supplier from GEMAP</v>
          </cell>
          <cell r="Z856" t="str">
            <v>World Sourced Parts</v>
          </cell>
          <cell r="AA856">
            <v>1.4200000000000002</v>
          </cell>
          <cell r="AB856">
            <v>1.4200000000000002</v>
          </cell>
          <cell r="AC856">
            <v>3.3333333333333335</v>
          </cell>
          <cell r="AD856">
            <v>0</v>
          </cell>
          <cell r="AE856">
            <v>1.4910000000000001</v>
          </cell>
          <cell r="AF856" t="str">
            <v/>
          </cell>
          <cell r="AG856" t="str">
            <v>Elog F</v>
          </cell>
          <cell r="AH856" t="str">
            <v>T224</v>
          </cell>
          <cell r="AI856">
            <v>50</v>
          </cell>
          <cell r="AJ856" t="str">
            <v>Elog F</v>
          </cell>
          <cell r="AK856"/>
          <cell r="AL856"/>
          <cell r="AM856"/>
          <cell r="AN856" t="str">
            <v>T224</v>
          </cell>
          <cell r="AO856">
            <v>2</v>
          </cell>
          <cell r="AP856">
            <v>1</v>
          </cell>
          <cell r="AQ856">
            <v>4</v>
          </cell>
          <cell r="AR856">
            <v>14.2</v>
          </cell>
          <cell r="AS856">
            <v>37</v>
          </cell>
          <cell r="AT856">
            <v>24.200000000000003</v>
          </cell>
          <cell r="AU856">
            <v>49</v>
          </cell>
          <cell r="AV856">
            <v>50</v>
          </cell>
          <cell r="AW856">
            <v>0.4</v>
          </cell>
          <cell r="AX856">
            <v>0.3</v>
          </cell>
          <cell r="AY856">
            <v>0.28000000000000003</v>
          </cell>
          <cell r="AZ856" t="str">
            <v>YES</v>
          </cell>
          <cell r="BA856">
            <v>3</v>
          </cell>
          <cell r="BB856">
            <v>2</v>
          </cell>
          <cell r="BC856">
            <v>3</v>
          </cell>
          <cell r="BD856">
            <v>4</v>
          </cell>
          <cell r="BE856">
            <v>2</v>
          </cell>
        </row>
        <row r="857">
          <cell r="A857" t="str">
            <v>463526250800005741</v>
          </cell>
          <cell r="B857">
            <v>463526250</v>
          </cell>
          <cell r="C857" t="str">
            <v>TUBO RIGIDO BLOW-BY</v>
          </cell>
          <cell r="D857" t="str">
            <v>FIRE/GSE</v>
          </cell>
          <cell r="E857">
            <v>1</v>
          </cell>
          <cell r="F857" t="str">
            <v>NO</v>
          </cell>
          <cell r="G857">
            <v>3.7999999999999999E-2</v>
          </cell>
          <cell r="H857" t="str">
            <v>Part Dump</v>
          </cell>
          <cell r="I857"/>
          <cell r="J857">
            <v>0</v>
          </cell>
          <cell r="K857" t="str">
            <v>ATIVO</v>
          </cell>
          <cell r="L857"/>
          <cell r="M857" t="str">
            <v>Capital Circulante</v>
          </cell>
          <cell r="N857" t="str">
            <v>Sourcing</v>
          </cell>
          <cell r="O857">
            <v>23481</v>
          </cell>
          <cell r="P857">
            <v>800005741</v>
          </cell>
          <cell r="Q857" t="str">
            <v>HBA</v>
          </cell>
          <cell r="R857" t="str">
            <v>Extrema</v>
          </cell>
          <cell r="S857" t="str">
            <v>MG</v>
          </cell>
          <cell r="T857" t="str">
            <v>Brasil</v>
          </cell>
          <cell r="U857">
            <v>1</v>
          </cell>
          <cell r="V857" t="str">
            <v>HBA-Extrema--MG-FCA-FIRE/GSE</v>
          </cell>
          <cell r="W857" t="str">
            <v>MG</v>
          </cell>
          <cell r="X857" t="str">
            <v>Brazil</v>
          </cell>
          <cell r="Y857" t="str">
            <v>Supplier from GEMAP</v>
          </cell>
          <cell r="Z857" t="str">
            <v>World Sourced Parts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 t="str">
            <v/>
          </cell>
          <cell r="AG857" t="str">
            <v>Part Dump</v>
          </cell>
          <cell r="AH857" t="str">
            <v>T224</v>
          </cell>
          <cell r="AI857">
            <v>50</v>
          </cell>
          <cell r="AJ857" t="str">
            <v>Part Dump</v>
          </cell>
          <cell r="AK857"/>
          <cell r="AL857"/>
          <cell r="AM857"/>
          <cell r="AN857" t="str">
            <v>T224</v>
          </cell>
          <cell r="AO857">
            <v>0</v>
          </cell>
          <cell r="AP857">
            <v>1</v>
          </cell>
          <cell r="AQ857">
            <v>4</v>
          </cell>
          <cell r="AR857">
            <v>14.2</v>
          </cell>
          <cell r="AS857">
            <v>0</v>
          </cell>
          <cell r="AT857">
            <v>24.200000000000003</v>
          </cell>
          <cell r="AU857">
            <v>0</v>
          </cell>
          <cell r="AV857">
            <v>50</v>
          </cell>
          <cell r="AW857">
            <v>0.4</v>
          </cell>
          <cell r="AX857">
            <v>0.3</v>
          </cell>
          <cell r="AY857">
            <v>0.28000000000000003</v>
          </cell>
          <cell r="AZ857" t="str">
            <v>YES</v>
          </cell>
          <cell r="BA857">
            <v>3</v>
          </cell>
          <cell r="BB857">
            <v>2</v>
          </cell>
          <cell r="BC857">
            <v>3</v>
          </cell>
          <cell r="BD857">
            <v>4</v>
          </cell>
          <cell r="BE857">
            <v>2</v>
          </cell>
        </row>
        <row r="858">
          <cell r="A858" t="str">
            <v>463361900800000063</v>
          </cell>
          <cell r="B858">
            <v>463361900</v>
          </cell>
          <cell r="C858" t="str">
            <v>TUBO RIGIDO BOMBA D AGUA</v>
          </cell>
          <cell r="D858" t="str">
            <v>FIRE/GSE</v>
          </cell>
          <cell r="E858">
            <v>1</v>
          </cell>
          <cell r="F858" t="str">
            <v>NO</v>
          </cell>
          <cell r="G858">
            <v>0.20599999999999999</v>
          </cell>
          <cell r="H858" t="str">
            <v>Part Dump</v>
          </cell>
          <cell r="I858" t="str">
            <v>Galpão 9</v>
          </cell>
          <cell r="J858">
            <v>0</v>
          </cell>
          <cell r="K858" t="str">
            <v>ATIVO</v>
          </cell>
          <cell r="L858"/>
          <cell r="M858" t="str">
            <v>Capital Circulante</v>
          </cell>
          <cell r="N858" t="str">
            <v>Sourcing</v>
          </cell>
          <cell r="O858">
            <v>1251</v>
          </cell>
          <cell r="P858">
            <v>800000063</v>
          </cell>
          <cell r="Q858" t="str">
            <v>FIAT AUTO SPA</v>
          </cell>
          <cell r="R858" t="str">
            <v>Torino</v>
          </cell>
          <cell r="S858" t="str">
            <v>TO</v>
          </cell>
          <cell r="T858" t="str">
            <v>Italia</v>
          </cell>
          <cell r="U858">
            <v>1</v>
          </cell>
          <cell r="V858" t="str">
            <v>FIAT AUTO SPA-OUT-Italia-OUT-FIRE/GSE</v>
          </cell>
          <cell r="W858" t="str">
            <v>OUT</v>
          </cell>
          <cell r="X858" t="str">
            <v>Outside of Brazil</v>
          </cell>
          <cell r="Y858" t="str">
            <v>Supplier from GEMAP</v>
          </cell>
          <cell r="Z858" t="str">
            <v>World Sourced Parts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0</v>
          </cell>
          <cell r="AF858" t="str">
            <v/>
          </cell>
          <cell r="AG858" t="str">
            <v>Similarity same part</v>
          </cell>
          <cell r="AH858" t="str">
            <v>THJC</v>
          </cell>
          <cell r="AI858">
            <v>35</v>
          </cell>
          <cell r="AJ858" t="str">
            <v>Similarity same part</v>
          </cell>
          <cell r="AK858"/>
          <cell r="AL858"/>
          <cell r="AM858"/>
          <cell r="AN858" t="str">
            <v>THJC</v>
          </cell>
          <cell r="AO858">
            <v>0</v>
          </cell>
          <cell r="AP858">
            <v>1</v>
          </cell>
          <cell r="AQ858">
            <v>4</v>
          </cell>
          <cell r="AR858">
            <v>0</v>
          </cell>
          <cell r="AS858" t="b">
            <v>0</v>
          </cell>
          <cell r="AT858">
            <v>0</v>
          </cell>
          <cell r="AU858" t="b">
            <v>0</v>
          </cell>
          <cell r="AV858">
            <v>35</v>
          </cell>
          <cell r="AW858">
            <v>0.6</v>
          </cell>
          <cell r="AX858">
            <v>0.4</v>
          </cell>
          <cell r="AY858">
            <v>0.35</v>
          </cell>
          <cell r="AZ858" t="str">
            <v>YES</v>
          </cell>
          <cell r="BA858">
            <v>5</v>
          </cell>
          <cell r="BB858">
            <v>3</v>
          </cell>
          <cell r="BC858">
            <v>2</v>
          </cell>
          <cell r="BD858">
            <v>3</v>
          </cell>
          <cell r="BE858">
            <v>3</v>
          </cell>
        </row>
        <row r="859">
          <cell r="A859" t="str">
            <v>552822650800000063</v>
          </cell>
          <cell r="B859">
            <v>552822650</v>
          </cell>
          <cell r="C859" t="str">
            <v>TUBO RIGIDO BOMBA D AGUA</v>
          </cell>
          <cell r="D859" t="str">
            <v>FIRE/GSE</v>
          </cell>
          <cell r="E859">
            <v>1</v>
          </cell>
          <cell r="F859" t="str">
            <v>NO</v>
          </cell>
          <cell r="G859">
            <v>0.41</v>
          </cell>
          <cell r="H859" t="str">
            <v>Part Dump</v>
          </cell>
          <cell r="I859" t="str">
            <v>Galpão 9</v>
          </cell>
          <cell r="J859">
            <v>0</v>
          </cell>
          <cell r="K859" t="str">
            <v>ATIVO</v>
          </cell>
          <cell r="L859"/>
          <cell r="M859" t="str">
            <v>Capital Circulante</v>
          </cell>
          <cell r="N859" t="str">
            <v>Sourcing</v>
          </cell>
          <cell r="O859">
            <v>1251</v>
          </cell>
          <cell r="P859">
            <v>800000063</v>
          </cell>
          <cell r="Q859" t="str">
            <v>FIAT AUTO SPA</v>
          </cell>
          <cell r="R859" t="str">
            <v>Torino</v>
          </cell>
          <cell r="S859" t="str">
            <v>TO</v>
          </cell>
          <cell r="T859" t="str">
            <v>Italia</v>
          </cell>
          <cell r="U859">
            <v>1</v>
          </cell>
          <cell r="V859" t="str">
            <v>FIAT AUTO SPA-OUT-Italia-OUT-FIRE/GSE</v>
          </cell>
          <cell r="W859" t="str">
            <v>OUT</v>
          </cell>
          <cell r="X859" t="str">
            <v>Outside of Brazil</v>
          </cell>
          <cell r="Y859" t="str">
            <v>Supplier from GEMAP</v>
          </cell>
          <cell r="Z859" t="str">
            <v>World Sourced Parts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0</v>
          </cell>
          <cell r="AF859" t="str">
            <v/>
          </cell>
          <cell r="AG859" t="str">
            <v>Similarity same part</v>
          </cell>
          <cell r="AH859" t="str">
            <v>THJC</v>
          </cell>
          <cell r="AI859">
            <v>35</v>
          </cell>
          <cell r="AJ859" t="str">
            <v>Similarity same part</v>
          </cell>
          <cell r="AK859"/>
          <cell r="AL859"/>
          <cell r="AM859"/>
          <cell r="AN859" t="str">
            <v>THJC</v>
          </cell>
          <cell r="AO859">
            <v>0</v>
          </cell>
          <cell r="AP859">
            <v>1</v>
          </cell>
          <cell r="AQ859">
            <v>4</v>
          </cell>
          <cell r="AR859">
            <v>0</v>
          </cell>
          <cell r="AS859" t="b">
            <v>0</v>
          </cell>
          <cell r="AT859">
            <v>0</v>
          </cell>
          <cell r="AU859" t="b">
            <v>0</v>
          </cell>
          <cell r="AV859">
            <v>35</v>
          </cell>
          <cell r="AW859">
            <v>0.6</v>
          </cell>
          <cell r="AX859">
            <v>0.4</v>
          </cell>
          <cell r="AY859">
            <v>0.35</v>
          </cell>
          <cell r="AZ859" t="str">
            <v>YES</v>
          </cell>
          <cell r="BA859">
            <v>5</v>
          </cell>
          <cell r="BB859">
            <v>3</v>
          </cell>
          <cell r="BC859">
            <v>2</v>
          </cell>
          <cell r="BD859">
            <v>3</v>
          </cell>
          <cell r="BE859">
            <v>3</v>
          </cell>
        </row>
        <row r="860">
          <cell r="A860" t="str">
            <v>552823650800039498</v>
          </cell>
          <cell r="B860">
            <v>552823650</v>
          </cell>
          <cell r="C860" t="str">
            <v>TUBO RIGIDO BOMBA D AGUA</v>
          </cell>
          <cell r="D860" t="str">
            <v>FIRE/GSE</v>
          </cell>
          <cell r="E860">
            <v>1</v>
          </cell>
          <cell r="F860" t="str">
            <v>NO</v>
          </cell>
          <cell r="G860">
            <v>0.41</v>
          </cell>
          <cell r="H860" t="str">
            <v>Part Dump</v>
          </cell>
          <cell r="I860" t="str">
            <v>Galpão 9</v>
          </cell>
          <cell r="J860">
            <v>0</v>
          </cell>
          <cell r="K860" t="str">
            <v>ATIVO</v>
          </cell>
          <cell r="L860"/>
          <cell r="M860" t="str">
            <v>Capital Circulante</v>
          </cell>
          <cell r="N860" t="str">
            <v>Sourcing</v>
          </cell>
          <cell r="O860">
            <v>88980</v>
          </cell>
          <cell r="P860">
            <v>800039498</v>
          </cell>
          <cell r="Q860" t="str">
            <v>FCA SHANGAI</v>
          </cell>
          <cell r="R860" t="str">
            <v>Shanghai</v>
          </cell>
          <cell r="S860">
            <v>20</v>
          </cell>
          <cell r="T860" t="str">
            <v>China</v>
          </cell>
          <cell r="U860">
            <v>1</v>
          </cell>
          <cell r="V860" t="str">
            <v>FCA SHANGAI-OUT-China-OUT-FIRE/GSE</v>
          </cell>
          <cell r="W860" t="str">
            <v>OUT</v>
          </cell>
          <cell r="X860" t="str">
            <v>Outside of Brazil</v>
          </cell>
          <cell r="Y860" t="str">
            <v>Supplier from GEMAP</v>
          </cell>
          <cell r="Z860" t="str">
            <v>World Sourced Parts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0</v>
          </cell>
          <cell r="AF860" t="str">
            <v/>
          </cell>
          <cell r="AG860" t="str">
            <v>Similarity same part</v>
          </cell>
          <cell r="AH860" t="str">
            <v>THJC</v>
          </cell>
          <cell r="AI860">
            <v>35</v>
          </cell>
          <cell r="AJ860" t="str">
            <v>Similarity same part</v>
          </cell>
          <cell r="AK860"/>
          <cell r="AL860"/>
          <cell r="AM860"/>
          <cell r="AN860" t="str">
            <v>THJC</v>
          </cell>
          <cell r="AO860">
            <v>0</v>
          </cell>
          <cell r="AP860">
            <v>1</v>
          </cell>
          <cell r="AQ860">
            <v>4</v>
          </cell>
          <cell r="AR860">
            <v>0</v>
          </cell>
          <cell r="AS860" t="b">
            <v>0</v>
          </cell>
          <cell r="AT860">
            <v>0</v>
          </cell>
          <cell r="AU860" t="b">
            <v>0</v>
          </cell>
          <cell r="AV860">
            <v>35</v>
          </cell>
          <cell r="AW860">
            <v>0.6</v>
          </cell>
          <cell r="AX860">
            <v>0.4</v>
          </cell>
          <cell r="AY860">
            <v>0.35</v>
          </cell>
          <cell r="AZ860" t="str">
            <v>YES</v>
          </cell>
          <cell r="BA860">
            <v>5</v>
          </cell>
          <cell r="BB860">
            <v>3</v>
          </cell>
          <cell r="BC860">
            <v>2</v>
          </cell>
          <cell r="BD860">
            <v>3</v>
          </cell>
          <cell r="BE860">
            <v>3</v>
          </cell>
        </row>
        <row r="861">
          <cell r="A861" t="str">
            <v>552540860800009856</v>
          </cell>
          <cell r="B861">
            <v>552540860</v>
          </cell>
          <cell r="C861" t="str">
            <v>TUBO RIGIDO BOMBA D'AGUA</v>
          </cell>
          <cell r="D861" t="str">
            <v>FIRE/GSE</v>
          </cell>
          <cell r="E861">
            <v>1</v>
          </cell>
          <cell r="F861" t="str">
            <v>NO</v>
          </cell>
          <cell r="G861">
            <v>0.39300000000000002</v>
          </cell>
          <cell r="H861" t="str">
            <v>Part Dump</v>
          </cell>
          <cell r="I861" t="str">
            <v>Galpão 9</v>
          </cell>
          <cell r="J861">
            <v>0</v>
          </cell>
          <cell r="K861" t="str">
            <v>ATIVO</v>
          </cell>
          <cell r="L861"/>
          <cell r="M861" t="str">
            <v>Capital Circulante</v>
          </cell>
          <cell r="N861" t="str">
            <v>Sourcing</v>
          </cell>
          <cell r="O861">
            <v>20419</v>
          </cell>
          <cell r="P861">
            <v>800009856</v>
          </cell>
          <cell r="Q861" t="str">
            <v>ALPINO IND META</v>
          </cell>
          <cell r="R861" t="str">
            <v>Jundiai</v>
          </cell>
          <cell r="S861" t="str">
            <v>SP</v>
          </cell>
          <cell r="T861" t="str">
            <v>Brasil</v>
          </cell>
          <cell r="U861">
            <v>1</v>
          </cell>
          <cell r="V861" t="str">
            <v>ALPINO IND META-Jundiai--SP-FCA-FIRE/GSE</v>
          </cell>
          <cell r="W861" t="str">
            <v>SP</v>
          </cell>
          <cell r="X861" t="str">
            <v>Brazil</v>
          </cell>
          <cell r="Y861" t="str">
            <v>Supplier from GEMAP</v>
          </cell>
          <cell r="Z861" t="str">
            <v>World Sourced Parts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  <cell r="AE861">
            <v>0</v>
          </cell>
          <cell r="AF861" t="str">
            <v/>
          </cell>
          <cell r="AG861" t="str">
            <v>Elog F</v>
          </cell>
          <cell r="AH861" t="str">
            <v>THJC</v>
          </cell>
          <cell r="AI861">
            <v>35</v>
          </cell>
          <cell r="AJ861" t="str">
            <v>Elog F</v>
          </cell>
          <cell r="AK861"/>
          <cell r="AL861"/>
          <cell r="AM861"/>
          <cell r="AN861" t="str">
            <v>THJC</v>
          </cell>
          <cell r="AO861">
            <v>0</v>
          </cell>
          <cell r="AP861">
            <v>1</v>
          </cell>
          <cell r="AQ861">
            <v>4</v>
          </cell>
          <cell r="AR861">
            <v>18</v>
          </cell>
          <cell r="AS861">
            <v>0</v>
          </cell>
          <cell r="AT861">
            <v>28</v>
          </cell>
          <cell r="AU861">
            <v>0</v>
          </cell>
          <cell r="AV861">
            <v>35</v>
          </cell>
          <cell r="AW861">
            <v>0.6</v>
          </cell>
          <cell r="AX861">
            <v>0.4</v>
          </cell>
          <cell r="AY861">
            <v>0.35</v>
          </cell>
          <cell r="AZ861" t="str">
            <v>YES</v>
          </cell>
          <cell r="BA861">
            <v>5</v>
          </cell>
          <cell r="BB861">
            <v>3</v>
          </cell>
          <cell r="BC861">
            <v>2</v>
          </cell>
          <cell r="BD861">
            <v>3</v>
          </cell>
          <cell r="BE861">
            <v>3</v>
          </cell>
        </row>
        <row r="862">
          <cell r="A862" t="str">
            <v>463451360800000063</v>
          </cell>
          <cell r="B862">
            <v>463451360</v>
          </cell>
          <cell r="C862" t="str">
            <v>TUBO RIGIDO ENVIO OLEO (TURBO)</v>
          </cell>
          <cell r="D862" t="str">
            <v>FIRE/GSE</v>
          </cell>
          <cell r="E862">
            <v>1</v>
          </cell>
          <cell r="F862" t="str">
            <v>NO</v>
          </cell>
          <cell r="G862">
            <v>0.2</v>
          </cell>
          <cell r="H862" t="str">
            <v>Part Dump</v>
          </cell>
          <cell r="I862" t="str">
            <v>Galpão 9</v>
          </cell>
          <cell r="J862">
            <v>0</v>
          </cell>
          <cell r="K862" t="str">
            <v>ATIVO</v>
          </cell>
          <cell r="L862"/>
          <cell r="M862" t="str">
            <v>Capital Circulante</v>
          </cell>
          <cell r="N862" t="str">
            <v>Sourcing</v>
          </cell>
          <cell r="O862">
            <v>1251</v>
          </cell>
          <cell r="P862">
            <v>800000063</v>
          </cell>
          <cell r="Q862" t="str">
            <v>FIAT AUTO SPA</v>
          </cell>
          <cell r="R862" t="str">
            <v>Torino</v>
          </cell>
          <cell r="S862" t="str">
            <v>TO</v>
          </cell>
          <cell r="T862" t="str">
            <v>Italia</v>
          </cell>
          <cell r="U862">
            <v>1</v>
          </cell>
          <cell r="V862" t="str">
            <v>FIAT AUTO SPA-OUT-Italia-OUT-FIRE/GSE</v>
          </cell>
          <cell r="W862" t="str">
            <v>OUT</v>
          </cell>
          <cell r="X862" t="str">
            <v>Outside of Brazil</v>
          </cell>
          <cell r="Y862" t="str">
            <v>Supplier from GEMAP</v>
          </cell>
          <cell r="Z862" t="str">
            <v>World Sourced Parts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  <cell r="AE862">
            <v>0</v>
          </cell>
          <cell r="AF862" t="str">
            <v/>
          </cell>
          <cell r="AG862">
            <v>0</v>
          </cell>
          <cell r="AH862"/>
          <cell r="AI862"/>
          <cell r="AJ862"/>
          <cell r="AK862"/>
          <cell r="AL862"/>
          <cell r="AM862"/>
          <cell r="AN862">
            <v>0</v>
          </cell>
          <cell r="AO862">
            <v>0</v>
          </cell>
          <cell r="AP862">
            <v>1</v>
          </cell>
          <cell r="AQ862">
            <v>4</v>
          </cell>
          <cell r="AR862">
            <v>0</v>
          </cell>
          <cell r="AS862" t="b">
            <v>0</v>
          </cell>
          <cell r="AT862">
            <v>0</v>
          </cell>
          <cell r="AU862" t="b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 t="str">
            <v>NO</v>
          </cell>
          <cell r="BA862" t="str">
            <v/>
          </cell>
          <cell r="BB862" t="str">
            <v/>
          </cell>
          <cell r="BC862">
            <v>0</v>
          </cell>
          <cell r="BD862">
            <v>0</v>
          </cell>
          <cell r="BE862">
            <v>0</v>
          </cell>
        </row>
        <row r="863">
          <cell r="A863" t="str">
            <v>552849860800000063</v>
          </cell>
          <cell r="B863">
            <v>552849860</v>
          </cell>
          <cell r="C863" t="str">
            <v>TUBO RIGIDO ENVIO OLEO (TURBO)</v>
          </cell>
          <cell r="D863" t="str">
            <v>FIRE/GSE</v>
          </cell>
          <cell r="E863">
            <v>1</v>
          </cell>
          <cell r="F863" t="str">
            <v>YES</v>
          </cell>
          <cell r="G863">
            <v>0.188</v>
          </cell>
          <cell r="H863" t="str">
            <v>Eper</v>
          </cell>
          <cell r="I863" t="str">
            <v>Galpão 9</v>
          </cell>
          <cell r="J863">
            <v>0</v>
          </cell>
          <cell r="K863" t="str">
            <v>INATIVO</v>
          </cell>
          <cell r="L863"/>
          <cell r="M863" t="str">
            <v>Capital Circulante</v>
          </cell>
          <cell r="N863" t="str">
            <v>INATIVO</v>
          </cell>
          <cell r="O863">
            <v>1251</v>
          </cell>
          <cell r="P863">
            <v>800000063</v>
          </cell>
          <cell r="Q863" t="str">
            <v>FIAT AUTO SPA</v>
          </cell>
          <cell r="R863" t="str">
            <v>Torino</v>
          </cell>
          <cell r="S863" t="str">
            <v>TO</v>
          </cell>
          <cell r="T863" t="str">
            <v>Italia</v>
          </cell>
          <cell r="U863">
            <v>1</v>
          </cell>
          <cell r="V863" t="str">
            <v>FIAT AUTO SPA-OUT-Italia-OUT-FIRE/GSE</v>
          </cell>
          <cell r="W863" t="str">
            <v>OUT</v>
          </cell>
          <cell r="X863" t="str">
            <v>Outside of Brazil</v>
          </cell>
          <cell r="Y863" t="str">
            <v>Supplier from GEMAP</v>
          </cell>
          <cell r="Z863" t="str">
            <v>INATIVO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0</v>
          </cell>
          <cell r="AF863" t="str">
            <v/>
          </cell>
          <cell r="AG863">
            <v>0</v>
          </cell>
          <cell r="AH863"/>
          <cell r="AI863"/>
          <cell r="AJ863"/>
          <cell r="AK863"/>
          <cell r="AL863"/>
          <cell r="AM863"/>
          <cell r="AN863">
            <v>0</v>
          </cell>
          <cell r="AO863">
            <v>0</v>
          </cell>
          <cell r="AP863">
            <v>1</v>
          </cell>
          <cell r="AQ863">
            <v>4</v>
          </cell>
          <cell r="AR863">
            <v>0</v>
          </cell>
          <cell r="AS863" t="b">
            <v>0</v>
          </cell>
          <cell r="AT863">
            <v>0</v>
          </cell>
          <cell r="AU863" t="b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 t="str">
            <v>NO</v>
          </cell>
          <cell r="BA863" t="str">
            <v/>
          </cell>
          <cell r="BB863" t="str">
            <v/>
          </cell>
          <cell r="BC863">
            <v>0</v>
          </cell>
          <cell r="BD863">
            <v>0</v>
          </cell>
          <cell r="BE863">
            <v>0</v>
          </cell>
        </row>
        <row r="864">
          <cell r="A864" t="str">
            <v>463464540800039498</v>
          </cell>
          <cell r="B864">
            <v>463464540</v>
          </cell>
          <cell r="C864" t="str">
            <v>TUBO RIGIDO RETORNO OLEO (TURB</v>
          </cell>
          <cell r="D864" t="str">
            <v>FIRE/GSE</v>
          </cell>
          <cell r="E864">
            <v>1</v>
          </cell>
          <cell r="F864" t="str">
            <v>NO</v>
          </cell>
          <cell r="G864">
            <v>0.22</v>
          </cell>
          <cell r="H864" t="str">
            <v>Part Dump</v>
          </cell>
          <cell r="I864" t="str">
            <v>Galpão 9</v>
          </cell>
          <cell r="J864">
            <v>0</v>
          </cell>
          <cell r="K864" t="str">
            <v>ATIVO</v>
          </cell>
          <cell r="L864"/>
          <cell r="M864" t="str">
            <v>Capital Circulante</v>
          </cell>
          <cell r="N864" t="str">
            <v>Sourcing</v>
          </cell>
          <cell r="O864">
            <v>88980</v>
          </cell>
          <cell r="P864">
            <v>800039498</v>
          </cell>
          <cell r="Q864" t="str">
            <v>FCA SHANGAI</v>
          </cell>
          <cell r="R864" t="str">
            <v>Shanghai</v>
          </cell>
          <cell r="S864">
            <v>20</v>
          </cell>
          <cell r="T864" t="str">
            <v>China</v>
          </cell>
          <cell r="U864">
            <v>1</v>
          </cell>
          <cell r="V864" t="str">
            <v>FCA SHANGAI-OUT-China-OUT-FIRE/GSE</v>
          </cell>
          <cell r="W864" t="str">
            <v>OUT</v>
          </cell>
          <cell r="X864" t="str">
            <v>Outside of Brazil</v>
          </cell>
          <cell r="Y864" t="str">
            <v>Supplier from GEMAP</v>
          </cell>
          <cell r="Z864" t="str">
            <v>World Sourced Parts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  <cell r="AE864">
            <v>0</v>
          </cell>
          <cell r="AF864" t="str">
            <v/>
          </cell>
          <cell r="AG864">
            <v>0</v>
          </cell>
          <cell r="AH864"/>
          <cell r="AI864"/>
          <cell r="AJ864"/>
          <cell r="AK864"/>
          <cell r="AL864"/>
          <cell r="AM864"/>
          <cell r="AN864">
            <v>0</v>
          </cell>
          <cell r="AO864">
            <v>0</v>
          </cell>
          <cell r="AP864">
            <v>1</v>
          </cell>
          <cell r="AQ864">
            <v>4</v>
          </cell>
          <cell r="AR864">
            <v>0</v>
          </cell>
          <cell r="AS864" t="b">
            <v>0</v>
          </cell>
          <cell r="AT864">
            <v>0</v>
          </cell>
          <cell r="AU864" t="b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 t="str">
            <v>NO</v>
          </cell>
          <cell r="BA864" t="str">
            <v/>
          </cell>
          <cell r="BB864" t="str">
            <v/>
          </cell>
          <cell r="BC864">
            <v>0</v>
          </cell>
          <cell r="BD864">
            <v>0</v>
          </cell>
          <cell r="BE864">
            <v>0</v>
          </cell>
        </row>
        <row r="865">
          <cell r="A865" t="str">
            <v>463414230800009856</v>
          </cell>
          <cell r="B865">
            <v>463414230</v>
          </cell>
          <cell r="C865" t="str">
            <v>TUBO RIGIDO SISTEMA AR QUENTE</v>
          </cell>
          <cell r="D865" t="str">
            <v>FIRE/GSE</v>
          </cell>
          <cell r="E865">
            <v>1</v>
          </cell>
          <cell r="F865" t="str">
            <v>NO</v>
          </cell>
          <cell r="G865">
            <v>0.28999999999999998</v>
          </cell>
          <cell r="H865" t="str">
            <v>Eper</v>
          </cell>
          <cell r="I865" t="str">
            <v>Galpão 9</v>
          </cell>
          <cell r="J865">
            <v>0</v>
          </cell>
          <cell r="K865" t="str">
            <v>ATIVO</v>
          </cell>
          <cell r="L865"/>
          <cell r="M865" t="str">
            <v>Capital Circulante</v>
          </cell>
          <cell r="N865" t="str">
            <v>Sourcing</v>
          </cell>
          <cell r="O865">
            <v>20419</v>
          </cell>
          <cell r="P865">
            <v>800009856</v>
          </cell>
          <cell r="Q865" t="str">
            <v>ALPINO IND META</v>
          </cell>
          <cell r="R865" t="str">
            <v>Jundiai</v>
          </cell>
          <cell r="S865" t="str">
            <v>SP</v>
          </cell>
          <cell r="T865" t="str">
            <v>Brasil</v>
          </cell>
          <cell r="U865">
            <v>1</v>
          </cell>
          <cell r="V865" t="str">
            <v>ALPINO IND META-Jundiai--SP-FCA-FIRE/GSE</v>
          </cell>
          <cell r="W865" t="str">
            <v>SP</v>
          </cell>
          <cell r="X865" t="str">
            <v>Brazil</v>
          </cell>
          <cell r="Y865" t="str">
            <v>Supplier from GEMAP</v>
          </cell>
          <cell r="Z865" t="str">
            <v>World Sourced Parts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0</v>
          </cell>
          <cell r="AF865" t="str">
            <v/>
          </cell>
          <cell r="AG865" t="str">
            <v>Elog F</v>
          </cell>
          <cell r="AH865" t="str">
            <v>T156</v>
          </cell>
          <cell r="AI865">
            <v>16</v>
          </cell>
          <cell r="AJ865" t="str">
            <v>Elog F</v>
          </cell>
          <cell r="AK865"/>
          <cell r="AL865"/>
          <cell r="AM865"/>
          <cell r="AN865" t="str">
            <v>T156</v>
          </cell>
          <cell r="AO865">
            <v>0</v>
          </cell>
          <cell r="AP865">
            <v>1</v>
          </cell>
          <cell r="AQ865">
            <v>4</v>
          </cell>
          <cell r="AR865">
            <v>18</v>
          </cell>
          <cell r="AS865">
            <v>0</v>
          </cell>
          <cell r="AT865">
            <v>28</v>
          </cell>
          <cell r="AU865">
            <v>0</v>
          </cell>
          <cell r="AV865">
            <v>16</v>
          </cell>
          <cell r="AW865">
            <v>0.6</v>
          </cell>
          <cell r="AX865">
            <v>0.4</v>
          </cell>
          <cell r="AY865">
            <v>0.35</v>
          </cell>
          <cell r="AZ865" t="str">
            <v>YES</v>
          </cell>
          <cell r="BA865">
            <v>4</v>
          </cell>
          <cell r="BB865">
            <v>1</v>
          </cell>
          <cell r="BC865">
            <v>1</v>
          </cell>
          <cell r="BD865">
            <v>1</v>
          </cell>
          <cell r="BE865">
            <v>3</v>
          </cell>
        </row>
        <row r="866">
          <cell r="A866" t="str">
            <v>552278770800006554</v>
          </cell>
          <cell r="B866">
            <v>552278770</v>
          </cell>
          <cell r="C866" t="str">
            <v>TUBO VARETA NIVEL OLEO</v>
          </cell>
          <cell r="D866" t="str">
            <v>FIRE/GSE</v>
          </cell>
          <cell r="E866">
            <v>1</v>
          </cell>
          <cell r="F866" t="str">
            <v>NO</v>
          </cell>
          <cell r="G866">
            <v>3.3000000000000002E-2</v>
          </cell>
          <cell r="H866" t="str">
            <v>Part Dump</v>
          </cell>
          <cell r="I866" t="str">
            <v>Galpão 9</v>
          </cell>
          <cell r="J866">
            <v>0</v>
          </cell>
          <cell r="K866" t="str">
            <v>ATIVO</v>
          </cell>
          <cell r="L866"/>
          <cell r="M866" t="str">
            <v>Capital Circulante</v>
          </cell>
          <cell r="N866" t="str">
            <v>Sourcing</v>
          </cell>
          <cell r="O866">
            <v>73850</v>
          </cell>
          <cell r="P866">
            <v>800006554</v>
          </cell>
          <cell r="Q866" t="str">
            <v>TEKNIA TECNOTUB</v>
          </cell>
          <cell r="R866" t="str">
            <v>Jacareí</v>
          </cell>
          <cell r="S866" t="str">
            <v>SP</v>
          </cell>
          <cell r="T866" t="str">
            <v>Brasil</v>
          </cell>
          <cell r="U866">
            <v>1</v>
          </cell>
          <cell r="V866" t="str">
            <v>TEKNIA TECNOTUB-Jacareí--SP-FCA-FIRE/GSE</v>
          </cell>
          <cell r="W866" t="str">
            <v>SP</v>
          </cell>
          <cell r="X866" t="str">
            <v>Brazil</v>
          </cell>
          <cell r="Y866" t="str">
            <v>Supplier from GEMAP</v>
          </cell>
          <cell r="Z866" t="str">
            <v>World Sourced Parts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  <cell r="AE866">
            <v>0</v>
          </cell>
          <cell r="AF866" t="str">
            <v/>
          </cell>
          <cell r="AG866" t="str">
            <v>Elog F</v>
          </cell>
          <cell r="AH866" t="str">
            <v>THDZ</v>
          </cell>
          <cell r="AI866">
            <v>150</v>
          </cell>
          <cell r="AJ866" t="str">
            <v>Elog F</v>
          </cell>
          <cell r="AK866"/>
          <cell r="AL866"/>
          <cell r="AM866"/>
          <cell r="AN866" t="str">
            <v>THDZ</v>
          </cell>
          <cell r="AO866">
            <v>0</v>
          </cell>
          <cell r="AP866">
            <v>1</v>
          </cell>
          <cell r="AQ866">
            <v>4</v>
          </cell>
          <cell r="AR866">
            <v>18</v>
          </cell>
          <cell r="AS866">
            <v>0</v>
          </cell>
          <cell r="AT866">
            <v>28</v>
          </cell>
          <cell r="AU866">
            <v>0</v>
          </cell>
          <cell r="AV866">
            <v>150</v>
          </cell>
          <cell r="AW866">
            <v>0.4</v>
          </cell>
          <cell r="AX866">
            <v>0.3</v>
          </cell>
          <cell r="AY866">
            <v>0.15</v>
          </cell>
          <cell r="AZ866" t="str">
            <v>YES</v>
          </cell>
          <cell r="BA866">
            <v>10</v>
          </cell>
          <cell r="BB866">
            <v>5</v>
          </cell>
          <cell r="BC866">
            <v>2</v>
          </cell>
          <cell r="BD866">
            <v>3</v>
          </cell>
          <cell r="BE866">
            <v>3.5</v>
          </cell>
        </row>
        <row r="867">
          <cell r="A867" t="str">
            <v>552331860800014838</v>
          </cell>
          <cell r="B867">
            <v>552331860</v>
          </cell>
          <cell r="C867" t="str">
            <v>TUCHO COMANDO DE VALVULAS</v>
          </cell>
          <cell r="D867" t="str">
            <v>FIRE/GSE</v>
          </cell>
          <cell r="E867">
            <v>8</v>
          </cell>
          <cell r="F867" t="str">
            <v>NO</v>
          </cell>
          <cell r="G867">
            <v>3.6999999999999998E-2</v>
          </cell>
          <cell r="H867" t="str">
            <v>Part Dump</v>
          </cell>
          <cell r="I867" t="str">
            <v>Galpão 9</v>
          </cell>
          <cell r="J867">
            <v>0</v>
          </cell>
          <cell r="K867" t="str">
            <v>ATIVO</v>
          </cell>
          <cell r="L867"/>
          <cell r="M867" t="str">
            <v>Capital Circulante</v>
          </cell>
          <cell r="N867" t="str">
            <v>Sourcing</v>
          </cell>
          <cell r="O867">
            <v>19271</v>
          </cell>
          <cell r="P867">
            <v>800014838</v>
          </cell>
          <cell r="Q867" t="str">
            <v>AUTOCAM DO BRAS</v>
          </cell>
          <cell r="R867" t="str">
            <v>Sao Joao Da Boa Vista</v>
          </cell>
          <cell r="S867" t="str">
            <v>SP</v>
          </cell>
          <cell r="T867" t="str">
            <v>Brasil</v>
          </cell>
          <cell r="U867">
            <v>1</v>
          </cell>
          <cell r="V867" t="str">
            <v>AUTOCAM DO BRAS-Sao Joao Da Boa Vista--SP-FCA Vinhedo-FIRE/GSE</v>
          </cell>
          <cell r="W867" t="str">
            <v>SP</v>
          </cell>
          <cell r="X867" t="str">
            <v>Brazil</v>
          </cell>
          <cell r="Y867" t="str">
            <v>Supplier from GEMAP</v>
          </cell>
          <cell r="Z867" t="str">
            <v>World Sourced Parts</v>
          </cell>
          <cell r="AA867">
            <v>0</v>
          </cell>
          <cell r="AB867">
            <v>0</v>
          </cell>
          <cell r="AC867">
            <v>0</v>
          </cell>
          <cell r="AD867">
            <v>0</v>
          </cell>
          <cell r="AE867">
            <v>0</v>
          </cell>
          <cell r="AF867" t="str">
            <v/>
          </cell>
          <cell r="AG867" t="str">
            <v>Elog F</v>
          </cell>
          <cell r="AH867" t="str">
            <v>THPT</v>
          </cell>
          <cell r="AI867">
            <v>230</v>
          </cell>
          <cell r="AJ867" t="str">
            <v>Elog F</v>
          </cell>
          <cell r="AK867"/>
          <cell r="AL867"/>
          <cell r="AM867"/>
          <cell r="AN867" t="str">
            <v>THPT</v>
          </cell>
          <cell r="AO867">
            <v>0</v>
          </cell>
          <cell r="AP867">
            <v>1</v>
          </cell>
          <cell r="AQ867">
            <v>4</v>
          </cell>
          <cell r="AR867">
            <v>18</v>
          </cell>
          <cell r="AS867">
            <v>0</v>
          </cell>
          <cell r="AT867">
            <v>28</v>
          </cell>
          <cell r="AU867">
            <v>0</v>
          </cell>
          <cell r="AV867">
            <v>230</v>
          </cell>
          <cell r="AW867">
            <v>0.4</v>
          </cell>
          <cell r="AX867">
            <v>0.3</v>
          </cell>
          <cell r="AY867">
            <v>0.15</v>
          </cell>
          <cell r="AZ867" t="str">
            <v>YES</v>
          </cell>
          <cell r="BA867">
            <v>10</v>
          </cell>
          <cell r="BB867">
            <v>4</v>
          </cell>
          <cell r="BC867">
            <v>2</v>
          </cell>
          <cell r="BD867">
            <v>3</v>
          </cell>
          <cell r="BE867">
            <v>3.5</v>
          </cell>
        </row>
        <row r="868">
          <cell r="A868" t="str">
            <v>552679420800006463</v>
          </cell>
          <cell r="B868">
            <v>552679420</v>
          </cell>
          <cell r="C868" t="str">
            <v>TUCHO HIDRAULICO</v>
          </cell>
          <cell r="D868" t="str">
            <v>FIRE/GSE</v>
          </cell>
          <cell r="E868">
            <v>8</v>
          </cell>
          <cell r="F868" t="str">
            <v>NO</v>
          </cell>
          <cell r="G868">
            <v>1.7000000000000001E-2</v>
          </cell>
          <cell r="H868" t="str">
            <v>Part Dump</v>
          </cell>
          <cell r="I868" t="str">
            <v>Galpão 9</v>
          </cell>
          <cell r="J868">
            <v>16800</v>
          </cell>
          <cell r="K868" t="str">
            <v>ATIVO</v>
          </cell>
          <cell r="L868"/>
          <cell r="M868" t="str">
            <v>Capital Circulante</v>
          </cell>
          <cell r="N868" t="str">
            <v>Sourcing</v>
          </cell>
          <cell r="O868">
            <v>68265</v>
          </cell>
          <cell r="P868">
            <v>800006463</v>
          </cell>
          <cell r="Q868" t="str">
            <v>SCHAEFFLER</v>
          </cell>
          <cell r="R868" t="str">
            <v>Sorocaba</v>
          </cell>
          <cell r="S868" t="str">
            <v>SP</v>
          </cell>
          <cell r="T868" t="str">
            <v>Brasil</v>
          </cell>
          <cell r="U868">
            <v>1</v>
          </cell>
          <cell r="V868" t="str">
            <v>SCHAEFFLER-Sorocaba--SP-FCA-FIRE/GSE</v>
          </cell>
          <cell r="W868" t="str">
            <v>SP</v>
          </cell>
          <cell r="X868" t="str">
            <v>Brazil</v>
          </cell>
          <cell r="Y868" t="str">
            <v>Supplier from GEMAP</v>
          </cell>
          <cell r="Z868" t="str">
            <v>World Sourced Parts</v>
          </cell>
          <cell r="AA868">
            <v>1.08</v>
          </cell>
          <cell r="AB868">
            <v>1.08</v>
          </cell>
          <cell r="AC868">
            <v>5</v>
          </cell>
          <cell r="AD868">
            <v>0</v>
          </cell>
          <cell r="AE868">
            <v>1.0799999999999998</v>
          </cell>
          <cell r="AF868" t="str">
            <v/>
          </cell>
          <cell r="AG868" t="str">
            <v>Elog F</v>
          </cell>
          <cell r="AH868" t="str">
            <v>T049</v>
          </cell>
          <cell r="AI868">
            <v>336</v>
          </cell>
          <cell r="AJ868" t="str">
            <v>Elog F</v>
          </cell>
          <cell r="AK868"/>
          <cell r="AL868"/>
          <cell r="AM868"/>
          <cell r="AN868" t="str">
            <v>T049</v>
          </cell>
          <cell r="AO868">
            <v>10</v>
          </cell>
          <cell r="AP868">
            <v>1</v>
          </cell>
          <cell r="AQ868">
            <v>4</v>
          </cell>
          <cell r="AR868">
            <v>18</v>
          </cell>
          <cell r="AS868">
            <v>220</v>
          </cell>
          <cell r="AT868">
            <v>28</v>
          </cell>
          <cell r="AU868">
            <v>280</v>
          </cell>
          <cell r="AV868">
            <v>336</v>
          </cell>
          <cell r="AW868">
            <v>0.4</v>
          </cell>
          <cell r="AX868">
            <v>0.3</v>
          </cell>
          <cell r="AY868">
            <v>0.15</v>
          </cell>
          <cell r="AZ868" t="str">
            <v>YES</v>
          </cell>
          <cell r="BA868">
            <v>10</v>
          </cell>
          <cell r="BB868">
            <v>5</v>
          </cell>
          <cell r="BC868">
            <v>2</v>
          </cell>
          <cell r="BD868">
            <v>3</v>
          </cell>
          <cell r="BE868">
            <v>3.5</v>
          </cell>
        </row>
        <row r="869">
          <cell r="A869" t="str">
            <v>463383610800003573</v>
          </cell>
          <cell r="B869">
            <v>463383610</v>
          </cell>
          <cell r="C869" t="str">
            <v>TURBOCOMPRESSOR</v>
          </cell>
          <cell r="D869" t="str">
            <v>FIRE/GSE</v>
          </cell>
          <cell r="E869">
            <v>1</v>
          </cell>
          <cell r="F869" t="str">
            <v>NO</v>
          </cell>
          <cell r="G869">
            <v>5.6</v>
          </cell>
          <cell r="H869" t="str">
            <v>Part Dump</v>
          </cell>
          <cell r="I869" t="str">
            <v>Galpão 9</v>
          </cell>
          <cell r="J869">
            <v>0</v>
          </cell>
          <cell r="K869" t="str">
            <v>ATIVO</v>
          </cell>
          <cell r="L869"/>
          <cell r="M869" t="str">
            <v>Capital Circulante</v>
          </cell>
          <cell r="N869" t="str">
            <v>Sourcing</v>
          </cell>
          <cell r="O869">
            <v>14928</v>
          </cell>
          <cell r="P869">
            <v>800003573</v>
          </cell>
          <cell r="Q869" t="str">
            <v>BORGWARNER BRAS</v>
          </cell>
          <cell r="R869" t="str">
            <v>Itatiba</v>
          </cell>
          <cell r="S869" t="str">
            <v>SP</v>
          </cell>
          <cell r="T869" t="str">
            <v>Brasil</v>
          </cell>
          <cell r="U869">
            <v>1</v>
          </cell>
          <cell r="V869" t="str">
            <v>BORGWARNER BRAS-Itatiba--SP-FCA-FIRE/GSE</v>
          </cell>
          <cell r="W869" t="str">
            <v>SP</v>
          </cell>
          <cell r="X869" t="str">
            <v>Brazil</v>
          </cell>
          <cell r="Y869" t="str">
            <v>Supplier from GEMAP</v>
          </cell>
          <cell r="Z869" t="str">
            <v>World Sourced Parts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 t="str">
            <v/>
          </cell>
          <cell r="AG869" t="str">
            <v>Elog F</v>
          </cell>
          <cell r="AH869" t="str">
            <v>T253</v>
          </cell>
          <cell r="AI869">
            <v>1</v>
          </cell>
          <cell r="AJ869" t="str">
            <v>Elog F</v>
          </cell>
          <cell r="AK869"/>
          <cell r="AL869"/>
          <cell r="AM869"/>
          <cell r="AN869" t="str">
            <v>T253</v>
          </cell>
          <cell r="AO869">
            <v>0</v>
          </cell>
          <cell r="AP869">
            <v>1</v>
          </cell>
          <cell r="AQ869">
            <v>4</v>
          </cell>
          <cell r="AR869">
            <v>18</v>
          </cell>
          <cell r="AS869">
            <v>0</v>
          </cell>
          <cell r="AT869">
            <v>28</v>
          </cell>
          <cell r="AU869">
            <v>0</v>
          </cell>
          <cell r="AV869">
            <v>1</v>
          </cell>
          <cell r="AW869">
            <v>0.4</v>
          </cell>
          <cell r="AX869">
            <v>0.3</v>
          </cell>
          <cell r="AY869">
            <v>0.22</v>
          </cell>
          <cell r="AZ869" t="str">
            <v>YES</v>
          </cell>
          <cell r="BA869">
            <v>9</v>
          </cell>
          <cell r="BB869">
            <v>5</v>
          </cell>
          <cell r="BC869">
            <v>2</v>
          </cell>
          <cell r="BD869">
            <v>3</v>
          </cell>
          <cell r="BE869">
            <v>1.3</v>
          </cell>
        </row>
        <row r="870">
          <cell r="A870" t="str">
            <v>463496630800003573</v>
          </cell>
          <cell r="B870">
            <v>463496630</v>
          </cell>
          <cell r="C870" t="str">
            <v>TURBOCOMPRESSOR</v>
          </cell>
          <cell r="D870" t="str">
            <v>FIRE/GSE</v>
          </cell>
          <cell r="E870">
            <v>1</v>
          </cell>
          <cell r="F870" t="str">
            <v>NO</v>
          </cell>
          <cell r="G870">
            <v>5.6</v>
          </cell>
          <cell r="H870" t="str">
            <v>Part Dump</v>
          </cell>
          <cell r="I870" t="str">
            <v>Galpão 8</v>
          </cell>
          <cell r="J870">
            <v>0</v>
          </cell>
          <cell r="K870" t="str">
            <v>ATIVO</v>
          </cell>
          <cell r="L870"/>
          <cell r="M870" t="str">
            <v>Capital Circulante</v>
          </cell>
          <cell r="N870" t="str">
            <v>Sourcing</v>
          </cell>
          <cell r="O870">
            <v>14928</v>
          </cell>
          <cell r="P870">
            <v>800003573</v>
          </cell>
          <cell r="Q870" t="str">
            <v>BORGWARNER BRAS</v>
          </cell>
          <cell r="R870" t="str">
            <v>Itatiba</v>
          </cell>
          <cell r="S870" t="str">
            <v>SP</v>
          </cell>
          <cell r="T870" t="str">
            <v>Brasil</v>
          </cell>
          <cell r="U870">
            <v>1</v>
          </cell>
          <cell r="V870" t="str">
            <v>BORGWARNER BRAS-Itatiba--SP-FCA-FIRE/GSE</v>
          </cell>
          <cell r="W870" t="str">
            <v>SP</v>
          </cell>
          <cell r="X870" t="str">
            <v>Brazil</v>
          </cell>
          <cell r="Y870" t="str">
            <v>Supplier from GEMAP</v>
          </cell>
          <cell r="Z870" t="str">
            <v>World Sourced Parts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 t="str">
            <v/>
          </cell>
          <cell r="AG870" t="str">
            <v>Elog F</v>
          </cell>
          <cell r="AH870" t="str">
            <v>T253</v>
          </cell>
          <cell r="AI870">
            <v>1</v>
          </cell>
          <cell r="AJ870" t="str">
            <v>Elog F</v>
          </cell>
          <cell r="AK870"/>
          <cell r="AL870"/>
          <cell r="AM870"/>
          <cell r="AN870" t="str">
            <v>T253</v>
          </cell>
          <cell r="AO870">
            <v>0</v>
          </cell>
          <cell r="AP870">
            <v>1</v>
          </cell>
          <cell r="AQ870">
            <v>4</v>
          </cell>
          <cell r="AR870">
            <v>18</v>
          </cell>
          <cell r="AS870">
            <v>0</v>
          </cell>
          <cell r="AT870">
            <v>28</v>
          </cell>
          <cell r="AU870">
            <v>0</v>
          </cell>
          <cell r="AV870">
            <v>1</v>
          </cell>
          <cell r="AW870">
            <v>0.4</v>
          </cell>
          <cell r="AX870">
            <v>0.3</v>
          </cell>
          <cell r="AY870">
            <v>0.22</v>
          </cell>
          <cell r="AZ870" t="str">
            <v>YES</v>
          </cell>
          <cell r="BA870">
            <v>9</v>
          </cell>
          <cell r="BB870">
            <v>5</v>
          </cell>
          <cell r="BC870">
            <v>2</v>
          </cell>
          <cell r="BD870">
            <v>3</v>
          </cell>
          <cell r="BE870">
            <v>1.3</v>
          </cell>
        </row>
        <row r="871">
          <cell r="A871" t="str">
            <v>463526220800003573</v>
          </cell>
          <cell r="B871">
            <v>463526220</v>
          </cell>
          <cell r="C871" t="str">
            <v>TURBOCOMPRESSOR</v>
          </cell>
          <cell r="D871" t="str">
            <v>FIRE/GSE</v>
          </cell>
          <cell r="E871">
            <v>1</v>
          </cell>
          <cell r="F871" t="str">
            <v>NO</v>
          </cell>
          <cell r="G871">
            <v>5.6</v>
          </cell>
          <cell r="H871" t="str">
            <v>Part Dump</v>
          </cell>
          <cell r="I871"/>
          <cell r="J871">
            <v>0</v>
          </cell>
          <cell r="K871" t="str">
            <v>ATIVO</v>
          </cell>
          <cell r="L871"/>
          <cell r="M871" t="str">
            <v>Capital Circulante</v>
          </cell>
          <cell r="N871" t="str">
            <v>Sourcing</v>
          </cell>
          <cell r="O871">
            <v>14928</v>
          </cell>
          <cell r="P871">
            <v>800003573</v>
          </cell>
          <cell r="Q871" t="str">
            <v>BORGWARNER BRAS</v>
          </cell>
          <cell r="R871" t="str">
            <v>Itatiba</v>
          </cell>
          <cell r="S871" t="str">
            <v>SP</v>
          </cell>
          <cell r="T871" t="str">
            <v>Brasil</v>
          </cell>
          <cell r="U871">
            <v>1</v>
          </cell>
          <cell r="V871" t="str">
            <v>BORGWARNER BRAS-Itatiba--SP-FCA-FIRE/GSE</v>
          </cell>
          <cell r="W871" t="str">
            <v>SP</v>
          </cell>
          <cell r="X871" t="str">
            <v>Brazil</v>
          </cell>
          <cell r="Y871" t="str">
            <v>Supplier from GEMAP</v>
          </cell>
          <cell r="Z871" t="str">
            <v>World Sourced Parts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0</v>
          </cell>
          <cell r="AF871" t="str">
            <v/>
          </cell>
          <cell r="AG871" t="str">
            <v>Similarity same part</v>
          </cell>
          <cell r="AH871" t="str">
            <v>T253</v>
          </cell>
          <cell r="AI871">
            <v>1</v>
          </cell>
          <cell r="AJ871" t="str">
            <v>Similarity same part</v>
          </cell>
          <cell r="AK871"/>
          <cell r="AL871"/>
          <cell r="AM871"/>
          <cell r="AN871" t="str">
            <v>T253</v>
          </cell>
          <cell r="AO871">
            <v>0</v>
          </cell>
          <cell r="AP871">
            <v>1</v>
          </cell>
          <cell r="AQ871">
            <v>4</v>
          </cell>
          <cell r="AR871">
            <v>18</v>
          </cell>
          <cell r="AS871">
            <v>0</v>
          </cell>
          <cell r="AT871">
            <v>28</v>
          </cell>
          <cell r="AU871">
            <v>0</v>
          </cell>
          <cell r="AV871">
            <v>1</v>
          </cell>
          <cell r="AW871">
            <v>0.4</v>
          </cell>
          <cell r="AX871">
            <v>0.3</v>
          </cell>
          <cell r="AY871">
            <v>0.22</v>
          </cell>
          <cell r="AZ871" t="str">
            <v>YES</v>
          </cell>
          <cell r="BA871">
            <v>9</v>
          </cell>
          <cell r="BB871">
            <v>5</v>
          </cell>
          <cell r="BC871">
            <v>2</v>
          </cell>
          <cell r="BD871">
            <v>3</v>
          </cell>
          <cell r="BE871">
            <v>1.3</v>
          </cell>
        </row>
        <row r="872">
          <cell r="A872" t="str">
            <v>463383610800039498</v>
          </cell>
          <cell r="B872">
            <v>463383610</v>
          </cell>
          <cell r="C872" t="str">
            <v>TURBOCOMPRESSOR</v>
          </cell>
          <cell r="D872" t="str">
            <v>FIRE/GSE</v>
          </cell>
          <cell r="E872">
            <v>1</v>
          </cell>
          <cell r="F872" t="str">
            <v>NO</v>
          </cell>
          <cell r="G872">
            <v>5.6</v>
          </cell>
          <cell r="H872" t="str">
            <v>Part Dump</v>
          </cell>
          <cell r="I872" t="str">
            <v>Galpão 9</v>
          </cell>
          <cell r="J872">
            <v>0</v>
          </cell>
          <cell r="K872" t="str">
            <v>INATIVO</v>
          </cell>
          <cell r="L872"/>
          <cell r="M872" t="str">
            <v>Capital Circulante</v>
          </cell>
          <cell r="N872" t="str">
            <v>INATIVO</v>
          </cell>
          <cell r="O872">
            <v>88980</v>
          </cell>
          <cell r="P872">
            <v>800039498</v>
          </cell>
          <cell r="Q872" t="str">
            <v>FCA SHANGAI</v>
          </cell>
          <cell r="R872" t="str">
            <v>Shanghai</v>
          </cell>
          <cell r="S872">
            <v>20</v>
          </cell>
          <cell r="T872" t="str">
            <v>China</v>
          </cell>
          <cell r="U872">
            <v>0</v>
          </cell>
          <cell r="V872" t="str">
            <v>FCA SHANGAI-OUT-China-OUT-FIRE/GSE</v>
          </cell>
          <cell r="W872" t="str">
            <v>OUT</v>
          </cell>
          <cell r="X872" t="str">
            <v>Outside of Brazil</v>
          </cell>
          <cell r="Y872" t="str">
            <v>Supplier from GEMAP</v>
          </cell>
          <cell r="Z872" t="str">
            <v>INATIVO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0</v>
          </cell>
          <cell r="AF872" t="str">
            <v/>
          </cell>
          <cell r="AG872" t="str">
            <v>Elog</v>
          </cell>
          <cell r="AH872" t="str">
            <v>T253</v>
          </cell>
          <cell r="AI872">
            <v>1</v>
          </cell>
          <cell r="AJ872" t="str">
            <v>Elog</v>
          </cell>
          <cell r="AK872"/>
          <cell r="AL872"/>
          <cell r="AM872"/>
          <cell r="AN872" t="str">
            <v>T253</v>
          </cell>
          <cell r="AO872">
            <v>0</v>
          </cell>
          <cell r="AP872">
            <v>1</v>
          </cell>
          <cell r="AQ872">
            <v>4</v>
          </cell>
          <cell r="AR872">
            <v>0</v>
          </cell>
          <cell r="AS872" t="b">
            <v>0</v>
          </cell>
          <cell r="AT872">
            <v>0</v>
          </cell>
          <cell r="AU872" t="b">
            <v>0</v>
          </cell>
          <cell r="AV872">
            <v>1</v>
          </cell>
          <cell r="AW872">
            <v>0.4</v>
          </cell>
          <cell r="AX872">
            <v>0.3</v>
          </cell>
          <cell r="AY872">
            <v>0.22</v>
          </cell>
          <cell r="AZ872" t="str">
            <v>YES</v>
          </cell>
          <cell r="BA872">
            <v>9</v>
          </cell>
          <cell r="BB872">
            <v>5</v>
          </cell>
          <cell r="BC872">
            <v>2</v>
          </cell>
          <cell r="BD872">
            <v>3</v>
          </cell>
          <cell r="BE872">
            <v>1.3</v>
          </cell>
        </row>
        <row r="873">
          <cell r="A873" t="str">
            <v>551954970800002414</v>
          </cell>
          <cell r="B873">
            <v>551954970</v>
          </cell>
          <cell r="C873" t="str">
            <v>VALVULA DE ADMISSAO</v>
          </cell>
          <cell r="D873" t="str">
            <v>FIRE/GSE</v>
          </cell>
          <cell r="E873">
            <v>4</v>
          </cell>
          <cell r="F873" t="str">
            <v>NO</v>
          </cell>
          <cell r="G873">
            <v>3.5000000000000003E-2</v>
          </cell>
          <cell r="H873" t="str">
            <v>Fornecedor</v>
          </cell>
          <cell r="I873" t="str">
            <v>Galpão 9</v>
          </cell>
          <cell r="J873">
            <v>0</v>
          </cell>
          <cell r="K873" t="str">
            <v>ATIVO</v>
          </cell>
          <cell r="L873"/>
          <cell r="M873" t="str">
            <v>Capital Circulante</v>
          </cell>
          <cell r="N873" t="str">
            <v>Sourcing</v>
          </cell>
          <cell r="O873">
            <v>10675</v>
          </cell>
          <cell r="P873">
            <v>800002414</v>
          </cell>
          <cell r="Q873" t="str">
            <v>EATON PROD.AUTO</v>
          </cell>
          <cell r="R873" t="str">
            <v>Sao Jose Dos Campos</v>
          </cell>
          <cell r="S873" t="str">
            <v>SP</v>
          </cell>
          <cell r="T873" t="str">
            <v>Brasil</v>
          </cell>
          <cell r="U873">
            <v>1</v>
          </cell>
          <cell r="V873" t="str">
            <v>EATON PROD.AUTO-Sao Jose Dos Campos--SP-FCA-FIRE/GSE</v>
          </cell>
          <cell r="W873" t="str">
            <v>SP</v>
          </cell>
          <cell r="X873" t="str">
            <v>Brazil</v>
          </cell>
          <cell r="Y873" t="str">
            <v>Supplier from GEMAP</v>
          </cell>
          <cell r="Z873" t="str">
            <v>World Sourced Parts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  <cell r="AE873">
            <v>0</v>
          </cell>
          <cell r="AF873" t="str">
            <v/>
          </cell>
          <cell r="AG873" t="str">
            <v>Fornecedor</v>
          </cell>
          <cell r="AH873" t="str">
            <v>THTZ</v>
          </cell>
          <cell r="AI873">
            <v>144</v>
          </cell>
          <cell r="AJ873" t="str">
            <v>Fornecedor</v>
          </cell>
          <cell r="AK873"/>
          <cell r="AL873"/>
          <cell r="AM873"/>
          <cell r="AN873" t="str">
            <v>THTZ</v>
          </cell>
          <cell r="AO873">
            <v>0</v>
          </cell>
          <cell r="AP873">
            <v>1</v>
          </cell>
          <cell r="AQ873">
            <v>4</v>
          </cell>
          <cell r="AR873">
            <v>18</v>
          </cell>
          <cell r="AS873">
            <v>0</v>
          </cell>
          <cell r="AT873">
            <v>28</v>
          </cell>
          <cell r="AU873">
            <v>0</v>
          </cell>
          <cell r="AV873">
            <v>144</v>
          </cell>
          <cell r="AW873">
            <v>0.6</v>
          </cell>
          <cell r="AX873">
            <v>0.4</v>
          </cell>
          <cell r="AY873">
            <v>0.09</v>
          </cell>
          <cell r="AZ873" t="str">
            <v>YES</v>
          </cell>
          <cell r="BA873">
            <v>5</v>
          </cell>
          <cell r="BB873">
            <v>6</v>
          </cell>
          <cell r="BC873">
            <v>2</v>
          </cell>
          <cell r="BD873">
            <v>1</v>
          </cell>
          <cell r="BE873">
            <v>2.4</v>
          </cell>
        </row>
        <row r="874">
          <cell r="A874" t="str">
            <v>552190020800002414</v>
          </cell>
          <cell r="B874">
            <v>552190020</v>
          </cell>
          <cell r="C874" t="str">
            <v>VALVULA DE ADMISSAO</v>
          </cell>
          <cell r="D874" t="str">
            <v>FIRE/GSE</v>
          </cell>
          <cell r="E874">
            <v>4</v>
          </cell>
          <cell r="F874" t="str">
            <v>NO</v>
          </cell>
          <cell r="G874">
            <v>3.5999999999999997E-2</v>
          </cell>
          <cell r="H874" t="str">
            <v>Fornecedor</v>
          </cell>
          <cell r="I874" t="str">
            <v>Galpão 9</v>
          </cell>
          <cell r="J874">
            <v>0</v>
          </cell>
          <cell r="K874" t="str">
            <v>ATIVO</v>
          </cell>
          <cell r="L874"/>
          <cell r="M874" t="str">
            <v>Capital Circulante</v>
          </cell>
          <cell r="N874" t="str">
            <v>Sourcing</v>
          </cell>
          <cell r="O874">
            <v>10675</v>
          </cell>
          <cell r="P874">
            <v>800002414</v>
          </cell>
          <cell r="Q874" t="str">
            <v>EATON PROD.AUTO</v>
          </cell>
          <cell r="R874" t="str">
            <v>Sao Jose Dos Campos</v>
          </cell>
          <cell r="S874" t="str">
            <v>SP</v>
          </cell>
          <cell r="T874" t="str">
            <v>Brasil</v>
          </cell>
          <cell r="U874">
            <v>1</v>
          </cell>
          <cell r="V874" t="str">
            <v>EATON PROD.AUTO-Sao Jose Dos Campos--SP-FCA-FIRE/GSE</v>
          </cell>
          <cell r="W874" t="str">
            <v>SP</v>
          </cell>
          <cell r="X874" t="str">
            <v>Brazil</v>
          </cell>
          <cell r="Y874" t="str">
            <v>Supplier from GEMAP</v>
          </cell>
          <cell r="Z874" t="str">
            <v>World Sourced Parts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  <cell r="AE874">
            <v>0</v>
          </cell>
          <cell r="AF874" t="str">
            <v/>
          </cell>
          <cell r="AG874" t="str">
            <v>Fornecedor</v>
          </cell>
          <cell r="AH874" t="str">
            <v>THTZ</v>
          </cell>
          <cell r="AI874">
            <v>144</v>
          </cell>
          <cell r="AJ874" t="str">
            <v>Fornecedor</v>
          </cell>
          <cell r="AK874"/>
          <cell r="AL874"/>
          <cell r="AM874"/>
          <cell r="AN874" t="str">
            <v>THTZ</v>
          </cell>
          <cell r="AO874">
            <v>0</v>
          </cell>
          <cell r="AP874">
            <v>1</v>
          </cell>
          <cell r="AQ874">
            <v>4</v>
          </cell>
          <cell r="AR874">
            <v>18</v>
          </cell>
          <cell r="AS874">
            <v>0</v>
          </cell>
          <cell r="AT874">
            <v>28</v>
          </cell>
          <cell r="AU874">
            <v>0</v>
          </cell>
          <cell r="AV874">
            <v>144</v>
          </cell>
          <cell r="AW874">
            <v>0.6</v>
          </cell>
          <cell r="AX874">
            <v>0.4</v>
          </cell>
          <cell r="AY874">
            <v>0.09</v>
          </cell>
          <cell r="AZ874" t="str">
            <v>YES</v>
          </cell>
          <cell r="BA874">
            <v>5</v>
          </cell>
          <cell r="BB874">
            <v>6</v>
          </cell>
          <cell r="BC874">
            <v>2</v>
          </cell>
          <cell r="BD874">
            <v>1</v>
          </cell>
          <cell r="BE874">
            <v>2.4</v>
          </cell>
        </row>
        <row r="875">
          <cell r="A875" t="str">
            <v>552678530800002414</v>
          </cell>
          <cell r="B875">
            <v>552678530</v>
          </cell>
          <cell r="C875" t="str">
            <v>VALVULA DE ADMISSAO</v>
          </cell>
          <cell r="D875" t="str">
            <v>FIRE/GSE</v>
          </cell>
          <cell r="E875">
            <v>4</v>
          </cell>
          <cell r="F875" t="str">
            <v>NO</v>
          </cell>
          <cell r="G875">
            <v>4.2999999999999997E-2</v>
          </cell>
          <cell r="H875" t="str">
            <v>Fornecedor</v>
          </cell>
          <cell r="I875" t="str">
            <v>Galpão 9</v>
          </cell>
          <cell r="J875">
            <v>0</v>
          </cell>
          <cell r="K875" t="str">
            <v>ATIVO</v>
          </cell>
          <cell r="L875"/>
          <cell r="M875" t="str">
            <v>Capital Circulante</v>
          </cell>
          <cell r="N875" t="str">
            <v>Sourcing</v>
          </cell>
          <cell r="O875">
            <v>10675</v>
          </cell>
          <cell r="P875">
            <v>800002414</v>
          </cell>
          <cell r="Q875" t="str">
            <v>EATON PROD.AUTO</v>
          </cell>
          <cell r="R875" t="str">
            <v>Sao Jose Dos Campos</v>
          </cell>
          <cell r="S875" t="str">
            <v>SP</v>
          </cell>
          <cell r="T875" t="str">
            <v>Brasil</v>
          </cell>
          <cell r="U875">
            <v>1</v>
          </cell>
          <cell r="V875" t="str">
            <v>EATON PROD.AUTO-Sao Jose Dos Campos--SP-FCA-FIRE/GSE</v>
          </cell>
          <cell r="W875" t="str">
            <v>SP</v>
          </cell>
          <cell r="X875" t="str">
            <v>Brazil</v>
          </cell>
          <cell r="Y875" t="str">
            <v>Supplier from GEMAP</v>
          </cell>
          <cell r="Z875" t="str">
            <v>World Sourced Parts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  <cell r="AE875">
            <v>0</v>
          </cell>
          <cell r="AF875" t="str">
            <v/>
          </cell>
          <cell r="AG875" t="str">
            <v>Fornecedor</v>
          </cell>
          <cell r="AH875" t="str">
            <v>THTZ</v>
          </cell>
          <cell r="AI875">
            <v>72</v>
          </cell>
          <cell r="AJ875" t="str">
            <v>Fornecedor</v>
          </cell>
          <cell r="AK875"/>
          <cell r="AL875"/>
          <cell r="AM875"/>
          <cell r="AN875" t="str">
            <v>THTZ</v>
          </cell>
          <cell r="AO875">
            <v>0</v>
          </cell>
          <cell r="AP875">
            <v>1</v>
          </cell>
          <cell r="AQ875">
            <v>4</v>
          </cell>
          <cell r="AR875">
            <v>18</v>
          </cell>
          <cell r="AS875">
            <v>0</v>
          </cell>
          <cell r="AT875">
            <v>28</v>
          </cell>
          <cell r="AU875">
            <v>0</v>
          </cell>
          <cell r="AV875">
            <v>72</v>
          </cell>
          <cell r="AW875">
            <v>0.6</v>
          </cell>
          <cell r="AX875">
            <v>0.4</v>
          </cell>
          <cell r="AY875">
            <v>0.09</v>
          </cell>
          <cell r="AZ875" t="str">
            <v>YES</v>
          </cell>
          <cell r="BA875">
            <v>5</v>
          </cell>
          <cell r="BB875">
            <v>6</v>
          </cell>
          <cell r="BC875">
            <v>2</v>
          </cell>
          <cell r="BD875">
            <v>1</v>
          </cell>
          <cell r="BE875">
            <v>2.4</v>
          </cell>
        </row>
        <row r="876">
          <cell r="A876" t="str">
            <v>552822300800002414</v>
          </cell>
          <cell r="B876">
            <v>552822300</v>
          </cell>
          <cell r="C876" t="str">
            <v>VALVULA DE ADMISSAO</v>
          </cell>
          <cell r="D876" t="str">
            <v>FIRE/GSE</v>
          </cell>
          <cell r="E876">
            <v>8</v>
          </cell>
          <cell r="F876" t="str">
            <v>NO</v>
          </cell>
          <cell r="G876">
            <v>2.8000000000000001E-2</v>
          </cell>
          <cell r="H876" t="str">
            <v>Fornecedor</v>
          </cell>
          <cell r="I876" t="str">
            <v>Galpão 9</v>
          </cell>
          <cell r="J876">
            <v>0</v>
          </cell>
          <cell r="K876" t="str">
            <v>ATIVO</v>
          </cell>
          <cell r="L876"/>
          <cell r="M876" t="str">
            <v>Capital Circulante</v>
          </cell>
          <cell r="N876" t="str">
            <v>Sourcing</v>
          </cell>
          <cell r="O876">
            <v>10675</v>
          </cell>
          <cell r="P876">
            <v>800002414</v>
          </cell>
          <cell r="Q876" t="str">
            <v>EATON PROD.AUTO</v>
          </cell>
          <cell r="R876" t="str">
            <v>Sao Jose Dos Campos</v>
          </cell>
          <cell r="S876" t="str">
            <v>SP</v>
          </cell>
          <cell r="T876" t="str">
            <v>Brasil</v>
          </cell>
          <cell r="U876">
            <v>1</v>
          </cell>
          <cell r="V876" t="str">
            <v>EATON PROD.AUTO-Sao Jose Dos Campos--SP-FCA-FIRE/GSE</v>
          </cell>
          <cell r="W876" t="str">
            <v>SP</v>
          </cell>
          <cell r="X876" t="str">
            <v>Brazil</v>
          </cell>
          <cell r="Y876" t="str">
            <v>Supplier from GEMAP</v>
          </cell>
          <cell r="Z876" t="str">
            <v>World Sourced Parts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0</v>
          </cell>
          <cell r="AF876" t="str">
            <v/>
          </cell>
          <cell r="AG876" t="str">
            <v>Fornecedor</v>
          </cell>
          <cell r="AH876" t="str">
            <v>T261</v>
          </cell>
          <cell r="AI876">
            <v>144</v>
          </cell>
          <cell r="AJ876" t="str">
            <v>Fornecedor</v>
          </cell>
          <cell r="AK876"/>
          <cell r="AL876"/>
          <cell r="AM876"/>
          <cell r="AN876" t="str">
            <v>T261</v>
          </cell>
          <cell r="AO876">
            <v>0</v>
          </cell>
          <cell r="AP876">
            <v>1</v>
          </cell>
          <cell r="AQ876">
            <v>4</v>
          </cell>
          <cell r="AR876">
            <v>18</v>
          </cell>
          <cell r="AS876">
            <v>0</v>
          </cell>
          <cell r="AT876">
            <v>28</v>
          </cell>
          <cell r="AU876">
            <v>0</v>
          </cell>
          <cell r="AV876">
            <v>144</v>
          </cell>
          <cell r="AW876">
            <v>0.4</v>
          </cell>
          <cell r="AX876">
            <v>0.3</v>
          </cell>
          <cell r="AY876">
            <v>0.09</v>
          </cell>
          <cell r="AZ876" t="str">
            <v>YES</v>
          </cell>
          <cell r="BA876">
            <v>5</v>
          </cell>
          <cell r="BB876">
            <v>6</v>
          </cell>
          <cell r="BC876">
            <v>2</v>
          </cell>
          <cell r="BD876">
            <v>1</v>
          </cell>
          <cell r="BE876">
            <v>2.4</v>
          </cell>
        </row>
        <row r="877">
          <cell r="A877" t="str">
            <v>552407090800032490</v>
          </cell>
          <cell r="B877">
            <v>552407090</v>
          </cell>
          <cell r="C877" t="str">
            <v>VALVULA DE ADMISSAO</v>
          </cell>
          <cell r="D877" t="str">
            <v>FIRE/GSE</v>
          </cell>
          <cell r="E877">
            <v>4</v>
          </cell>
          <cell r="F877" t="str">
            <v>NO</v>
          </cell>
          <cell r="G877">
            <v>3.5000000000000003E-2</v>
          </cell>
          <cell r="H877" t="str">
            <v>Part Dump</v>
          </cell>
          <cell r="I877" t="str">
            <v>Galpão 9</v>
          </cell>
          <cell r="J877">
            <v>0</v>
          </cell>
          <cell r="K877" t="str">
            <v>ATIVO</v>
          </cell>
          <cell r="L877"/>
          <cell r="M877" t="str">
            <v>Capital Circulante</v>
          </cell>
          <cell r="N877" t="str">
            <v>Sourcing</v>
          </cell>
          <cell r="O877">
            <v>34836</v>
          </cell>
          <cell r="P877">
            <v>800032490</v>
          </cell>
          <cell r="Q877" t="str">
            <v>FEDERAL MOGUL</v>
          </cell>
          <cell r="R877" t="str">
            <v>Tres Coracoes</v>
          </cell>
          <cell r="S877" t="str">
            <v>MG</v>
          </cell>
          <cell r="T877" t="str">
            <v>Brasil</v>
          </cell>
          <cell r="U877">
            <v>1</v>
          </cell>
          <cell r="V877" t="str">
            <v>FEDERAL MOGUL-Tres Coracoes--MG-FCA-FIRE/GSE</v>
          </cell>
          <cell r="W877" t="str">
            <v>MG</v>
          </cell>
          <cell r="X877" t="str">
            <v>Brazil</v>
          </cell>
          <cell r="Y877" t="str">
            <v>Supplier from GEMAP</v>
          </cell>
          <cell r="Z877" t="str">
            <v>World Sourced Parts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  <cell r="AE877">
            <v>0</v>
          </cell>
          <cell r="AF877" t="str">
            <v/>
          </cell>
          <cell r="AG877" t="str">
            <v>Elog</v>
          </cell>
          <cell r="AH877" t="str">
            <v>THGZ</v>
          </cell>
          <cell r="AI877">
            <v>144</v>
          </cell>
          <cell r="AJ877" t="str">
            <v>Elog</v>
          </cell>
          <cell r="AK877"/>
          <cell r="AL877"/>
          <cell r="AM877"/>
          <cell r="AN877" t="str">
            <v>THGZ</v>
          </cell>
          <cell r="AO877">
            <v>0</v>
          </cell>
          <cell r="AP877">
            <v>1</v>
          </cell>
          <cell r="AQ877">
            <v>4</v>
          </cell>
          <cell r="AR877">
            <v>14.2</v>
          </cell>
          <cell r="AS877">
            <v>0</v>
          </cell>
          <cell r="AT877">
            <v>24.200000000000003</v>
          </cell>
          <cell r="AU877">
            <v>0</v>
          </cell>
          <cell r="AV877">
            <v>144</v>
          </cell>
          <cell r="AW877">
            <v>0.4</v>
          </cell>
          <cell r="AX877">
            <v>0.3</v>
          </cell>
          <cell r="AY877">
            <v>0.01</v>
          </cell>
          <cell r="AZ877" t="str">
            <v>YES</v>
          </cell>
          <cell r="BA877">
            <v>10</v>
          </cell>
          <cell r="BB877">
            <v>6</v>
          </cell>
          <cell r="BC877">
            <v>2</v>
          </cell>
          <cell r="BD877">
            <v>3</v>
          </cell>
          <cell r="BE877">
            <v>1.5</v>
          </cell>
        </row>
        <row r="878">
          <cell r="A878" t="str">
            <v>552718720800032490</v>
          </cell>
          <cell r="B878">
            <v>552718720</v>
          </cell>
          <cell r="C878" t="str">
            <v>VALVULA DE ADMISSAO</v>
          </cell>
          <cell r="D878" t="str">
            <v>FIRE/GSE</v>
          </cell>
          <cell r="E878">
            <v>4</v>
          </cell>
          <cell r="F878" t="str">
            <v>NO</v>
          </cell>
          <cell r="G878">
            <v>3.5000000000000003E-2</v>
          </cell>
          <cell r="H878" t="str">
            <v>Part Dump</v>
          </cell>
          <cell r="I878" t="str">
            <v>Galpão 9</v>
          </cell>
          <cell r="J878">
            <v>0</v>
          </cell>
          <cell r="K878" t="str">
            <v>ATIVO</v>
          </cell>
          <cell r="L878"/>
          <cell r="M878" t="str">
            <v>Capital Circulante</v>
          </cell>
          <cell r="N878" t="str">
            <v>Sourcing</v>
          </cell>
          <cell r="O878">
            <v>34836</v>
          </cell>
          <cell r="P878">
            <v>800032490</v>
          </cell>
          <cell r="Q878" t="str">
            <v>FEDERAL MOGUL</v>
          </cell>
          <cell r="R878" t="str">
            <v>Tres Coracoes</v>
          </cell>
          <cell r="S878" t="str">
            <v>MG</v>
          </cell>
          <cell r="T878" t="str">
            <v>Brasil</v>
          </cell>
          <cell r="U878">
            <v>1</v>
          </cell>
          <cell r="V878" t="str">
            <v>FEDERAL MOGUL-Tres Coracoes--MG-FCA-FIRE/GSE</v>
          </cell>
          <cell r="W878" t="str">
            <v>MG</v>
          </cell>
          <cell r="X878" t="str">
            <v>Brazil</v>
          </cell>
          <cell r="Y878" t="str">
            <v>Supplier from GEMAP</v>
          </cell>
          <cell r="Z878" t="str">
            <v>World Sourced Parts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0</v>
          </cell>
          <cell r="AF878" t="str">
            <v/>
          </cell>
          <cell r="AG878" t="str">
            <v>Elog</v>
          </cell>
          <cell r="AH878" t="str">
            <v>THGZ</v>
          </cell>
          <cell r="AI878">
            <v>144</v>
          </cell>
          <cell r="AJ878" t="str">
            <v>Elog</v>
          </cell>
          <cell r="AK878"/>
          <cell r="AL878"/>
          <cell r="AM878"/>
          <cell r="AN878" t="str">
            <v>THGZ</v>
          </cell>
          <cell r="AO878">
            <v>0</v>
          </cell>
          <cell r="AP878">
            <v>1</v>
          </cell>
          <cell r="AQ878">
            <v>4</v>
          </cell>
          <cell r="AR878">
            <v>14.2</v>
          </cell>
          <cell r="AS878">
            <v>0</v>
          </cell>
          <cell r="AT878">
            <v>24.200000000000003</v>
          </cell>
          <cell r="AU878">
            <v>0</v>
          </cell>
          <cell r="AV878">
            <v>144</v>
          </cell>
          <cell r="AW878">
            <v>0.4</v>
          </cell>
          <cell r="AX878">
            <v>0.3</v>
          </cell>
          <cell r="AY878">
            <v>0.01</v>
          </cell>
          <cell r="AZ878" t="str">
            <v>YES</v>
          </cell>
          <cell r="BA878">
            <v>10</v>
          </cell>
          <cell r="BB878">
            <v>6</v>
          </cell>
          <cell r="BC878">
            <v>2</v>
          </cell>
          <cell r="BD878">
            <v>3</v>
          </cell>
          <cell r="BE878">
            <v>1.5</v>
          </cell>
        </row>
        <row r="879">
          <cell r="A879" t="str">
            <v>551983410800000063</v>
          </cell>
          <cell r="B879">
            <v>551983410</v>
          </cell>
          <cell r="C879" t="str">
            <v>VALVULA DE ASPIRACAO</v>
          </cell>
          <cell r="D879" t="str">
            <v>FIRE/GSE</v>
          </cell>
          <cell r="E879">
            <v>4</v>
          </cell>
          <cell r="F879" t="str">
            <v>NO</v>
          </cell>
          <cell r="G879">
            <v>3.6999999999999998E-2</v>
          </cell>
          <cell r="H879" t="str">
            <v>Eper</v>
          </cell>
          <cell r="I879" t="str">
            <v>Galpão 9</v>
          </cell>
          <cell r="J879">
            <v>0</v>
          </cell>
          <cell r="K879" t="str">
            <v>INATIVO</v>
          </cell>
          <cell r="L879"/>
          <cell r="M879" t="str">
            <v>Capital Circulante</v>
          </cell>
          <cell r="N879" t="str">
            <v>INATIVO</v>
          </cell>
          <cell r="O879">
            <v>1251</v>
          </cell>
          <cell r="P879">
            <v>800000063</v>
          </cell>
          <cell r="Q879" t="str">
            <v>FIAT AUTO SPA</v>
          </cell>
          <cell r="R879" t="str">
            <v>Torino</v>
          </cell>
          <cell r="S879" t="str">
            <v>TO</v>
          </cell>
          <cell r="T879" t="str">
            <v>Italia</v>
          </cell>
          <cell r="U879">
            <v>1</v>
          </cell>
          <cell r="V879" t="str">
            <v>FIAT AUTO SPA-OUT-Italia-OUT-FIRE/GSE</v>
          </cell>
          <cell r="W879" t="str">
            <v>OUT</v>
          </cell>
          <cell r="X879" t="str">
            <v>Outside of Brazil</v>
          </cell>
          <cell r="Y879" t="str">
            <v>Supplier from GEMAP</v>
          </cell>
          <cell r="Z879" t="str">
            <v>INATIVO</v>
          </cell>
          <cell r="AA879">
            <v>0</v>
          </cell>
          <cell r="AB879">
            <v>0</v>
          </cell>
          <cell r="AC879">
            <v>0</v>
          </cell>
          <cell r="AD879">
            <v>0</v>
          </cell>
          <cell r="AE879">
            <v>0</v>
          </cell>
          <cell r="AF879" t="str">
            <v/>
          </cell>
          <cell r="AG879">
            <v>0</v>
          </cell>
          <cell r="AH879"/>
          <cell r="AI879"/>
          <cell r="AJ879"/>
          <cell r="AK879"/>
          <cell r="AL879"/>
          <cell r="AM879"/>
          <cell r="AN879">
            <v>0</v>
          </cell>
          <cell r="AO879">
            <v>0</v>
          </cell>
          <cell r="AP879">
            <v>1</v>
          </cell>
          <cell r="AQ879">
            <v>4</v>
          </cell>
          <cell r="AR879">
            <v>0</v>
          </cell>
          <cell r="AS879" t="b">
            <v>0</v>
          </cell>
          <cell r="AT879">
            <v>0</v>
          </cell>
          <cell r="AU879" t="b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 t="str">
            <v>NO</v>
          </cell>
          <cell r="BA879" t="str">
            <v/>
          </cell>
          <cell r="BB879" t="str">
            <v/>
          </cell>
          <cell r="BC879">
            <v>0</v>
          </cell>
          <cell r="BD879">
            <v>0</v>
          </cell>
          <cell r="BE879">
            <v>0</v>
          </cell>
        </row>
        <row r="880">
          <cell r="A880" t="str">
            <v>463474950800000063</v>
          </cell>
          <cell r="B880">
            <v>463474950</v>
          </cell>
          <cell r="C880" t="str">
            <v>VALVULA DE CONTROLE</v>
          </cell>
          <cell r="D880" t="str">
            <v>FIRE/GSE</v>
          </cell>
          <cell r="E880">
            <v>1</v>
          </cell>
          <cell r="F880" t="str">
            <v>NO</v>
          </cell>
          <cell r="G880">
            <v>0.10299999999999999</v>
          </cell>
          <cell r="H880" t="str">
            <v>Part Dump</v>
          </cell>
          <cell r="I880" t="str">
            <v>Galpão 9</v>
          </cell>
          <cell r="J880">
            <v>0</v>
          </cell>
          <cell r="K880" t="str">
            <v>ATIVO</v>
          </cell>
          <cell r="L880"/>
          <cell r="M880" t="str">
            <v>Capital Circulante</v>
          </cell>
          <cell r="N880" t="str">
            <v>Sourcing</v>
          </cell>
          <cell r="O880">
            <v>1251</v>
          </cell>
          <cell r="P880">
            <v>800000063</v>
          </cell>
          <cell r="Q880" t="str">
            <v>FIAT AUTO SPA</v>
          </cell>
          <cell r="R880" t="str">
            <v>Torino</v>
          </cell>
          <cell r="S880" t="str">
            <v>TO</v>
          </cell>
          <cell r="T880" t="str">
            <v>Italia</v>
          </cell>
          <cell r="U880">
            <v>1</v>
          </cell>
          <cell r="V880" t="str">
            <v>FIAT AUTO SPA-OUT-Italia-OUT-FIRE/GSE</v>
          </cell>
          <cell r="W880" t="str">
            <v>OUT</v>
          </cell>
          <cell r="X880" t="str">
            <v>Outside of Brazil</v>
          </cell>
          <cell r="Y880" t="str">
            <v>Supplier from GEMAP</v>
          </cell>
          <cell r="Z880" t="str">
            <v>World Sourced Parts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  <cell r="AE880">
            <v>0</v>
          </cell>
          <cell r="AF880" t="str">
            <v/>
          </cell>
          <cell r="AG880">
            <v>0</v>
          </cell>
          <cell r="AH880"/>
          <cell r="AI880"/>
          <cell r="AJ880"/>
          <cell r="AK880"/>
          <cell r="AL880"/>
          <cell r="AM880"/>
          <cell r="AN880">
            <v>0</v>
          </cell>
          <cell r="AO880">
            <v>0</v>
          </cell>
          <cell r="AP880">
            <v>1</v>
          </cell>
          <cell r="AQ880">
            <v>4</v>
          </cell>
          <cell r="AR880">
            <v>0</v>
          </cell>
          <cell r="AS880" t="b">
            <v>0</v>
          </cell>
          <cell r="AT880">
            <v>0</v>
          </cell>
          <cell r="AU880" t="b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 t="str">
            <v>NO</v>
          </cell>
          <cell r="BA880" t="str">
            <v/>
          </cell>
          <cell r="BB880" t="str">
            <v/>
          </cell>
          <cell r="BC880">
            <v>0</v>
          </cell>
          <cell r="BD880">
            <v>0</v>
          </cell>
          <cell r="BE880">
            <v>0</v>
          </cell>
        </row>
        <row r="881">
          <cell r="A881" t="str">
            <v>551983420800000063</v>
          </cell>
          <cell r="B881">
            <v>551983420</v>
          </cell>
          <cell r="C881" t="str">
            <v>VALVULA DE DESCARGA</v>
          </cell>
          <cell r="D881" t="str">
            <v>FIRE/GSE</v>
          </cell>
          <cell r="E881">
            <v>4</v>
          </cell>
          <cell r="F881" t="str">
            <v>NO</v>
          </cell>
          <cell r="G881">
            <v>3.3000000000000002E-2</v>
          </cell>
          <cell r="H881" t="str">
            <v>Eper</v>
          </cell>
          <cell r="I881" t="str">
            <v>Galpão 9</v>
          </cell>
          <cell r="J881">
            <v>0</v>
          </cell>
          <cell r="K881" t="str">
            <v>INATIVO</v>
          </cell>
          <cell r="L881"/>
          <cell r="M881" t="str">
            <v>Capital Circulante</v>
          </cell>
          <cell r="N881" t="str">
            <v>INATIVO</v>
          </cell>
          <cell r="O881">
            <v>1251</v>
          </cell>
          <cell r="P881">
            <v>800000063</v>
          </cell>
          <cell r="Q881" t="str">
            <v>FIAT AUTO SPA</v>
          </cell>
          <cell r="R881" t="str">
            <v>Torino</v>
          </cell>
          <cell r="S881" t="str">
            <v>TO</v>
          </cell>
          <cell r="T881" t="str">
            <v>Italia</v>
          </cell>
          <cell r="U881">
            <v>1</v>
          </cell>
          <cell r="V881" t="str">
            <v>FIAT AUTO SPA-OUT-Italia-OUT-FIRE/GSE</v>
          </cell>
          <cell r="W881" t="str">
            <v>OUT</v>
          </cell>
          <cell r="X881" t="str">
            <v>Outside of Brazil</v>
          </cell>
          <cell r="Y881" t="str">
            <v>Supplier from GEMAP</v>
          </cell>
          <cell r="Z881" t="str">
            <v>INATIVO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  <cell r="AE881">
            <v>0</v>
          </cell>
          <cell r="AF881" t="str">
            <v/>
          </cell>
          <cell r="AG881">
            <v>0</v>
          </cell>
          <cell r="AH881"/>
          <cell r="AI881"/>
          <cell r="AJ881"/>
          <cell r="AK881"/>
          <cell r="AL881"/>
          <cell r="AM881"/>
          <cell r="AN881">
            <v>0</v>
          </cell>
          <cell r="AO881">
            <v>0</v>
          </cell>
          <cell r="AP881">
            <v>1</v>
          </cell>
          <cell r="AQ881">
            <v>4</v>
          </cell>
          <cell r="AR881">
            <v>0</v>
          </cell>
          <cell r="AS881" t="b">
            <v>0</v>
          </cell>
          <cell r="AT881">
            <v>0</v>
          </cell>
          <cell r="AU881" t="b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 t="str">
            <v>NO</v>
          </cell>
          <cell r="BA881" t="str">
            <v/>
          </cell>
          <cell r="BB881" t="str">
            <v/>
          </cell>
          <cell r="BC881">
            <v>0</v>
          </cell>
          <cell r="BD881">
            <v>0</v>
          </cell>
          <cell r="BE881">
            <v>0</v>
          </cell>
        </row>
        <row r="882">
          <cell r="A882" t="str">
            <v>551954980800002414</v>
          </cell>
          <cell r="B882">
            <v>551954980</v>
          </cell>
          <cell r="C882" t="str">
            <v>VALVULA DE DESCARGA</v>
          </cell>
          <cell r="D882" t="str">
            <v>FIRE/GSE</v>
          </cell>
          <cell r="E882">
            <v>4</v>
          </cell>
          <cell r="F882" t="str">
            <v>NO</v>
          </cell>
          <cell r="G882">
            <v>3.5999999999999997E-2</v>
          </cell>
          <cell r="H882" t="str">
            <v>Fornecedor</v>
          </cell>
          <cell r="I882" t="str">
            <v>Galpão 9</v>
          </cell>
          <cell r="J882">
            <v>0</v>
          </cell>
          <cell r="K882" t="str">
            <v>ATIVO</v>
          </cell>
          <cell r="L882"/>
          <cell r="M882" t="str">
            <v>Capital Circulante</v>
          </cell>
          <cell r="N882" t="str">
            <v>Sourcing</v>
          </cell>
          <cell r="O882">
            <v>10675</v>
          </cell>
          <cell r="P882">
            <v>800002414</v>
          </cell>
          <cell r="Q882" t="str">
            <v>EATON PROD.AUTO</v>
          </cell>
          <cell r="R882" t="str">
            <v>Sao Jose Dos Campos</v>
          </cell>
          <cell r="S882" t="str">
            <v>SP</v>
          </cell>
          <cell r="T882" t="str">
            <v>Brasil</v>
          </cell>
          <cell r="U882">
            <v>1</v>
          </cell>
          <cell r="V882" t="str">
            <v>EATON PROD.AUTO-Sao Jose Dos Campos--SP-FCA-FIRE/GSE</v>
          </cell>
          <cell r="W882" t="str">
            <v>SP</v>
          </cell>
          <cell r="X882" t="str">
            <v>Brazil</v>
          </cell>
          <cell r="Y882" t="str">
            <v>Supplier from GEMAP</v>
          </cell>
          <cell r="Z882" t="str">
            <v>World Sourced Parts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  <cell r="AE882">
            <v>0</v>
          </cell>
          <cell r="AF882" t="str">
            <v/>
          </cell>
          <cell r="AG882" t="str">
            <v>Fornecedor</v>
          </cell>
          <cell r="AH882" t="str">
            <v>THTZ</v>
          </cell>
          <cell r="AI882">
            <v>144</v>
          </cell>
          <cell r="AJ882" t="str">
            <v>Fornecedor</v>
          </cell>
          <cell r="AK882"/>
          <cell r="AL882"/>
          <cell r="AM882"/>
          <cell r="AN882" t="str">
            <v>THTZ</v>
          </cell>
          <cell r="AO882">
            <v>0</v>
          </cell>
          <cell r="AP882">
            <v>1</v>
          </cell>
          <cell r="AQ882">
            <v>4</v>
          </cell>
          <cell r="AR882">
            <v>18</v>
          </cell>
          <cell r="AS882">
            <v>0</v>
          </cell>
          <cell r="AT882">
            <v>28</v>
          </cell>
          <cell r="AU882">
            <v>0</v>
          </cell>
          <cell r="AV882">
            <v>144</v>
          </cell>
          <cell r="AW882">
            <v>0.6</v>
          </cell>
          <cell r="AX882">
            <v>0.4</v>
          </cell>
          <cell r="AY882">
            <v>0.09</v>
          </cell>
          <cell r="AZ882" t="str">
            <v>YES</v>
          </cell>
          <cell r="BA882">
            <v>5</v>
          </cell>
          <cell r="BB882">
            <v>6</v>
          </cell>
          <cell r="BC882">
            <v>2</v>
          </cell>
          <cell r="BD882">
            <v>1</v>
          </cell>
          <cell r="BE882">
            <v>2.4</v>
          </cell>
        </row>
        <row r="883">
          <cell r="A883" t="str">
            <v>552755990800002414</v>
          </cell>
          <cell r="B883">
            <v>552755990</v>
          </cell>
          <cell r="C883" t="str">
            <v>VALVULA DE DESCARGA</v>
          </cell>
          <cell r="D883" t="str">
            <v>FIRE/GSE</v>
          </cell>
          <cell r="E883">
            <v>4</v>
          </cell>
          <cell r="F883" t="str">
            <v>NO</v>
          </cell>
          <cell r="G883">
            <v>3.1E-2</v>
          </cell>
          <cell r="H883" t="str">
            <v>Fornecedor</v>
          </cell>
          <cell r="I883" t="str">
            <v>Galpão 9</v>
          </cell>
          <cell r="J883">
            <v>7200</v>
          </cell>
          <cell r="K883" t="str">
            <v>ATIVO</v>
          </cell>
          <cell r="L883"/>
          <cell r="M883" t="str">
            <v>Capital Circulante</v>
          </cell>
          <cell r="N883" t="str">
            <v>Sourcing</v>
          </cell>
          <cell r="O883">
            <v>10675</v>
          </cell>
          <cell r="P883">
            <v>800002414</v>
          </cell>
          <cell r="Q883" t="str">
            <v>EATON PROD.AUTO</v>
          </cell>
          <cell r="R883" t="str">
            <v>Sao Jose Dos Campos</v>
          </cell>
          <cell r="S883" t="str">
            <v>SP</v>
          </cell>
          <cell r="T883" t="str">
            <v>Brasil</v>
          </cell>
          <cell r="U883">
            <v>1</v>
          </cell>
          <cell r="V883" t="str">
            <v>EATON PROD.AUTO-Sao Jose Dos Campos--SP-FCA-FIRE/GSE</v>
          </cell>
          <cell r="W883" t="str">
            <v>SP</v>
          </cell>
          <cell r="X883" t="str">
            <v>Brazil</v>
          </cell>
          <cell r="Y883" t="str">
            <v>Supplier from GEMAP</v>
          </cell>
          <cell r="Z883" t="str">
            <v>World Sourced Parts</v>
          </cell>
          <cell r="AA883">
            <v>2.7600000000000002</v>
          </cell>
          <cell r="AB883">
            <v>2.7600000000000002</v>
          </cell>
          <cell r="AC883">
            <v>20</v>
          </cell>
          <cell r="AD883">
            <v>0</v>
          </cell>
          <cell r="AE883">
            <v>2.7600000000000002</v>
          </cell>
          <cell r="AF883" t="str">
            <v/>
          </cell>
          <cell r="AG883" t="str">
            <v>Fornecedor</v>
          </cell>
          <cell r="AH883" t="str">
            <v>THTZ</v>
          </cell>
          <cell r="AI883">
            <v>72</v>
          </cell>
          <cell r="AJ883" t="str">
            <v>Fornecedor</v>
          </cell>
          <cell r="AK883"/>
          <cell r="AL883"/>
          <cell r="AM883"/>
          <cell r="AN883" t="str">
            <v>THTZ</v>
          </cell>
          <cell r="AO883">
            <v>20</v>
          </cell>
          <cell r="AP883">
            <v>1</v>
          </cell>
          <cell r="AQ883">
            <v>4</v>
          </cell>
          <cell r="AR883">
            <v>18</v>
          </cell>
          <cell r="AS883">
            <v>440</v>
          </cell>
          <cell r="AT883">
            <v>28</v>
          </cell>
          <cell r="AU883">
            <v>560</v>
          </cell>
          <cell r="AV883">
            <v>72</v>
          </cell>
          <cell r="AW883">
            <v>0.6</v>
          </cell>
          <cell r="AX883">
            <v>0.4</v>
          </cell>
          <cell r="AY883">
            <v>0.09</v>
          </cell>
          <cell r="AZ883" t="str">
            <v>YES</v>
          </cell>
          <cell r="BA883">
            <v>5</v>
          </cell>
          <cell r="BB883">
            <v>6</v>
          </cell>
          <cell r="BC883">
            <v>2</v>
          </cell>
          <cell r="BD883">
            <v>1</v>
          </cell>
          <cell r="BE883">
            <v>2.4</v>
          </cell>
        </row>
        <row r="884">
          <cell r="A884" t="str">
            <v>552822310800002414</v>
          </cell>
          <cell r="B884">
            <v>552822310</v>
          </cell>
          <cell r="C884" t="str">
            <v>VALVULA DE DESCARGA</v>
          </cell>
          <cell r="D884" t="str">
            <v>FIRE/GSE</v>
          </cell>
          <cell r="E884">
            <v>8</v>
          </cell>
          <cell r="F884" t="str">
            <v>NO</v>
          </cell>
          <cell r="G884">
            <v>0.03</v>
          </cell>
          <cell r="H884" t="str">
            <v>Fornecedor</v>
          </cell>
          <cell r="I884" t="str">
            <v>Galpão 9</v>
          </cell>
          <cell r="J884">
            <v>7200</v>
          </cell>
          <cell r="K884" t="str">
            <v>ATIVO</v>
          </cell>
          <cell r="L884"/>
          <cell r="M884" t="str">
            <v>Capital Circulante</v>
          </cell>
          <cell r="N884" t="str">
            <v>Sourcing</v>
          </cell>
          <cell r="O884">
            <v>10675</v>
          </cell>
          <cell r="P884">
            <v>800002414</v>
          </cell>
          <cell r="Q884" t="str">
            <v>EATON PROD.AUTO</v>
          </cell>
          <cell r="R884" t="str">
            <v>Sao Jose Dos Campos</v>
          </cell>
          <cell r="S884" t="str">
            <v>SP</v>
          </cell>
          <cell r="T884" t="str">
            <v>Brasil</v>
          </cell>
          <cell r="U884">
            <v>1</v>
          </cell>
          <cell r="V884" t="str">
            <v>EATON PROD.AUTO-Sao Jose Dos Campos--SP-FCA-FIRE/GSE</v>
          </cell>
          <cell r="W884" t="str">
            <v>SP</v>
          </cell>
          <cell r="X884" t="str">
            <v>Brazil</v>
          </cell>
          <cell r="Y884" t="str">
            <v>Supplier from GEMAP</v>
          </cell>
          <cell r="Z884" t="str">
            <v>World Sourced Parts</v>
          </cell>
          <cell r="AA884">
            <v>1.3800000000000001</v>
          </cell>
          <cell r="AB884">
            <v>1.3800000000000001</v>
          </cell>
          <cell r="AC884">
            <v>10</v>
          </cell>
          <cell r="AD884">
            <v>0</v>
          </cell>
          <cell r="AE884">
            <v>1.3800000000000001</v>
          </cell>
          <cell r="AF884" t="str">
            <v/>
          </cell>
          <cell r="AG884" t="str">
            <v>Fornecedor</v>
          </cell>
          <cell r="AH884" t="str">
            <v>T238</v>
          </cell>
          <cell r="AI884">
            <v>144</v>
          </cell>
          <cell r="AJ884" t="str">
            <v>Fornecedor</v>
          </cell>
          <cell r="AK884"/>
          <cell r="AL884"/>
          <cell r="AM884"/>
          <cell r="AN884" t="str">
            <v>T238</v>
          </cell>
          <cell r="AO884">
            <v>10</v>
          </cell>
          <cell r="AP884">
            <v>1</v>
          </cell>
          <cell r="AQ884">
            <v>4</v>
          </cell>
          <cell r="AR884">
            <v>18</v>
          </cell>
          <cell r="AS884">
            <v>220</v>
          </cell>
          <cell r="AT884">
            <v>28</v>
          </cell>
          <cell r="AU884">
            <v>280</v>
          </cell>
          <cell r="AV884">
            <v>144</v>
          </cell>
          <cell r="AW884">
            <v>0.6</v>
          </cell>
          <cell r="AX884">
            <v>0.6</v>
          </cell>
          <cell r="AY884">
            <v>0.09</v>
          </cell>
          <cell r="AZ884" t="str">
            <v>YES</v>
          </cell>
          <cell r="BA884">
            <v>5</v>
          </cell>
          <cell r="BB884">
            <v>6</v>
          </cell>
          <cell r="BC884">
            <v>2</v>
          </cell>
          <cell r="BD884">
            <v>3</v>
          </cell>
          <cell r="BE884">
            <v>2.4</v>
          </cell>
        </row>
        <row r="885">
          <cell r="A885" t="str">
            <v>552407290800032490</v>
          </cell>
          <cell r="B885">
            <v>552407290</v>
          </cell>
          <cell r="C885" t="str">
            <v>VALVULA DE DESCARGA</v>
          </cell>
          <cell r="D885" t="str">
            <v>FIRE/GSE</v>
          </cell>
          <cell r="E885">
            <v>4</v>
          </cell>
          <cell r="F885" t="str">
            <v>NO</v>
          </cell>
          <cell r="G885">
            <v>3.5000000000000003E-2</v>
          </cell>
          <cell r="H885" t="str">
            <v>Part Dump</v>
          </cell>
          <cell r="I885" t="str">
            <v>Galpão 9</v>
          </cell>
          <cell r="J885">
            <v>0</v>
          </cell>
          <cell r="K885" t="str">
            <v>ATIVO</v>
          </cell>
          <cell r="L885"/>
          <cell r="M885" t="str">
            <v>Capital Circulante</v>
          </cell>
          <cell r="N885" t="str">
            <v>Sourcing</v>
          </cell>
          <cell r="O885">
            <v>34836</v>
          </cell>
          <cell r="P885">
            <v>800032490</v>
          </cell>
          <cell r="Q885" t="str">
            <v>FEDERAL MOGUL</v>
          </cell>
          <cell r="R885" t="str">
            <v>Tres Coracoes</v>
          </cell>
          <cell r="S885" t="str">
            <v>MG</v>
          </cell>
          <cell r="T885" t="str">
            <v>Brasil</v>
          </cell>
          <cell r="U885">
            <v>1</v>
          </cell>
          <cell r="V885" t="str">
            <v>FEDERAL MOGUL-Tres Coracoes--MG-FCA-FIRE/GSE</v>
          </cell>
          <cell r="W885" t="str">
            <v>MG</v>
          </cell>
          <cell r="X885" t="str">
            <v>Brazil</v>
          </cell>
          <cell r="Y885" t="str">
            <v>Supplier from GEMAP</v>
          </cell>
          <cell r="Z885" t="str">
            <v>World Sourced Parts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 t="str">
            <v/>
          </cell>
          <cell r="AG885" t="str">
            <v>Elog</v>
          </cell>
          <cell r="AH885" t="str">
            <v>THGZ</v>
          </cell>
          <cell r="AI885">
            <v>216</v>
          </cell>
          <cell r="AJ885" t="str">
            <v>Elog</v>
          </cell>
          <cell r="AK885"/>
          <cell r="AL885"/>
          <cell r="AM885"/>
          <cell r="AN885" t="str">
            <v>THGZ</v>
          </cell>
          <cell r="AO885">
            <v>0</v>
          </cell>
          <cell r="AP885">
            <v>1</v>
          </cell>
          <cell r="AQ885">
            <v>4</v>
          </cell>
          <cell r="AR885">
            <v>14.2</v>
          </cell>
          <cell r="AS885">
            <v>0</v>
          </cell>
          <cell r="AT885">
            <v>24.200000000000003</v>
          </cell>
          <cell r="AU885">
            <v>0</v>
          </cell>
          <cell r="AV885">
            <v>216</v>
          </cell>
          <cell r="AW885">
            <v>0.4</v>
          </cell>
          <cell r="AX885">
            <v>0.3</v>
          </cell>
          <cell r="AY885">
            <v>0.01</v>
          </cell>
          <cell r="AZ885" t="str">
            <v>YES</v>
          </cell>
          <cell r="BA885">
            <v>10</v>
          </cell>
          <cell r="BB885">
            <v>6</v>
          </cell>
          <cell r="BC885">
            <v>2</v>
          </cell>
          <cell r="BD885">
            <v>3</v>
          </cell>
          <cell r="BE885">
            <v>1.5</v>
          </cell>
        </row>
        <row r="886">
          <cell r="A886" t="str">
            <v>463360980800000063</v>
          </cell>
          <cell r="B886">
            <v>463360980</v>
          </cell>
          <cell r="C886" t="str">
            <v>VALVULA SOLENOIDE</v>
          </cell>
          <cell r="D886" t="str">
            <v>FIRE/GSE</v>
          </cell>
          <cell r="E886">
            <v>1</v>
          </cell>
          <cell r="F886" t="str">
            <v>NO</v>
          </cell>
          <cell r="G886">
            <v>0.25</v>
          </cell>
          <cell r="H886" t="str">
            <v>Part Dump</v>
          </cell>
          <cell r="I886" t="str">
            <v>Galpão 9</v>
          </cell>
          <cell r="J886">
            <v>0</v>
          </cell>
          <cell r="K886" t="str">
            <v>ATIVO</v>
          </cell>
          <cell r="L886"/>
          <cell r="M886" t="str">
            <v>Capital Circulante</v>
          </cell>
          <cell r="N886" t="str">
            <v>Sourcing</v>
          </cell>
          <cell r="O886">
            <v>1251</v>
          </cell>
          <cell r="P886">
            <v>800000063</v>
          </cell>
          <cell r="Q886" t="str">
            <v>FIAT AUTO SPA</v>
          </cell>
          <cell r="R886" t="str">
            <v>Torino</v>
          </cell>
          <cell r="S886" t="str">
            <v>TO</v>
          </cell>
          <cell r="T886" t="str">
            <v>Italia</v>
          </cell>
          <cell r="U886">
            <v>1</v>
          </cell>
          <cell r="V886" t="str">
            <v>FIAT AUTO SPA-OUT-Italia-OUT-FIRE/GSE</v>
          </cell>
          <cell r="W886" t="str">
            <v>OUT</v>
          </cell>
          <cell r="X886" t="str">
            <v>Outside of Brazil</v>
          </cell>
          <cell r="Y886" t="str">
            <v>Supplier from GEMAP</v>
          </cell>
          <cell r="Z886" t="str">
            <v>World Sourced Parts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 t="str">
            <v/>
          </cell>
          <cell r="AG886">
            <v>0</v>
          </cell>
          <cell r="AH886"/>
          <cell r="AI886"/>
          <cell r="AJ886"/>
          <cell r="AK886"/>
          <cell r="AL886"/>
          <cell r="AM886"/>
          <cell r="AN886">
            <v>0</v>
          </cell>
          <cell r="AO886">
            <v>0</v>
          </cell>
          <cell r="AP886">
            <v>1</v>
          </cell>
          <cell r="AQ886">
            <v>4</v>
          </cell>
          <cell r="AR886">
            <v>0</v>
          </cell>
          <cell r="AS886" t="b">
            <v>0</v>
          </cell>
          <cell r="AT886">
            <v>0</v>
          </cell>
          <cell r="AU886" t="b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 t="str">
            <v>NO</v>
          </cell>
          <cell r="BA886" t="str">
            <v/>
          </cell>
          <cell r="BB886" t="str">
            <v/>
          </cell>
          <cell r="BC886">
            <v>0</v>
          </cell>
          <cell r="BD886">
            <v>0</v>
          </cell>
          <cell r="BE886">
            <v>0</v>
          </cell>
        </row>
        <row r="887">
          <cell r="A887" t="str">
            <v>463411560800000063</v>
          </cell>
          <cell r="B887">
            <v>463411560</v>
          </cell>
          <cell r="C887" t="str">
            <v>VALVULA TERMOSTATICA</v>
          </cell>
          <cell r="D887" t="str">
            <v>FIRE/GSE</v>
          </cell>
          <cell r="E887">
            <v>1</v>
          </cell>
          <cell r="F887" t="str">
            <v>NO</v>
          </cell>
          <cell r="G887">
            <v>0.25</v>
          </cell>
          <cell r="H887" t="str">
            <v>Part Dump</v>
          </cell>
          <cell r="I887" t="str">
            <v>Galpão 9</v>
          </cell>
          <cell r="J887">
            <v>0</v>
          </cell>
          <cell r="K887" t="str">
            <v>ATIVO</v>
          </cell>
          <cell r="L887"/>
          <cell r="M887" t="str">
            <v>Capital Circulante</v>
          </cell>
          <cell r="N887" t="str">
            <v>Sourcing</v>
          </cell>
          <cell r="O887">
            <v>1251</v>
          </cell>
          <cell r="P887">
            <v>800000063</v>
          </cell>
          <cell r="Q887" t="str">
            <v>FIAT AUTO SPA</v>
          </cell>
          <cell r="R887" t="str">
            <v>Torino</v>
          </cell>
          <cell r="S887" t="str">
            <v>TO</v>
          </cell>
          <cell r="T887" t="str">
            <v>Italia</v>
          </cell>
          <cell r="U887">
            <v>1</v>
          </cell>
          <cell r="V887" t="str">
            <v>FIAT AUTO SPA-OUT-Italia-OUT-FIRE/GSE</v>
          </cell>
          <cell r="W887" t="str">
            <v>OUT</v>
          </cell>
          <cell r="X887" t="str">
            <v>Outside of Brazil</v>
          </cell>
          <cell r="Y887" t="str">
            <v>Supplier from GEMAP</v>
          </cell>
          <cell r="Z887" t="str">
            <v>World Sourced Parts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 t="str">
            <v/>
          </cell>
          <cell r="AG887" t="str">
            <v>Similarity same part</v>
          </cell>
          <cell r="AH887" t="str">
            <v>T062</v>
          </cell>
          <cell r="AI887">
            <v>6</v>
          </cell>
          <cell r="AJ887" t="str">
            <v>Similarity same part</v>
          </cell>
          <cell r="AK887"/>
          <cell r="AL887"/>
          <cell r="AM887"/>
          <cell r="AN887" t="str">
            <v>T062</v>
          </cell>
          <cell r="AO887">
            <v>0</v>
          </cell>
          <cell r="AP887">
            <v>1</v>
          </cell>
          <cell r="AQ887">
            <v>4</v>
          </cell>
          <cell r="AR887">
            <v>0</v>
          </cell>
          <cell r="AS887" t="b">
            <v>0</v>
          </cell>
          <cell r="AT887">
            <v>0</v>
          </cell>
          <cell r="AU887" t="b">
            <v>0</v>
          </cell>
          <cell r="AV887">
            <v>6</v>
          </cell>
          <cell r="AW887">
            <v>0.4</v>
          </cell>
          <cell r="AX887">
            <v>0.3</v>
          </cell>
          <cell r="AY887">
            <v>0.15</v>
          </cell>
          <cell r="AZ887" t="str">
            <v>YES</v>
          </cell>
          <cell r="BA887">
            <v>10</v>
          </cell>
          <cell r="BB887">
            <v>5</v>
          </cell>
          <cell r="BC887">
            <v>2</v>
          </cell>
          <cell r="BD887">
            <v>3</v>
          </cell>
          <cell r="BE887">
            <v>3.5</v>
          </cell>
        </row>
        <row r="888">
          <cell r="A888" t="str">
            <v>552679850800006651</v>
          </cell>
          <cell r="B888">
            <v>552679850</v>
          </cell>
          <cell r="C888" t="str">
            <v>VALVULA TERMOSTATICA</v>
          </cell>
          <cell r="D888" t="str">
            <v>FIRE/GSE</v>
          </cell>
          <cell r="E888">
            <v>1</v>
          </cell>
          <cell r="F888" t="str">
            <v>NO</v>
          </cell>
          <cell r="G888">
            <v>0.25</v>
          </cell>
          <cell r="H888" t="str">
            <v>Part Dump</v>
          </cell>
          <cell r="I888" t="str">
            <v>Galpão 9</v>
          </cell>
          <cell r="J888">
            <v>1500</v>
          </cell>
          <cell r="K888" t="str">
            <v>ATIVO</v>
          </cell>
          <cell r="L888"/>
          <cell r="M888" t="str">
            <v>Capital Circulante</v>
          </cell>
          <cell r="N888" t="str">
            <v>Sourcing</v>
          </cell>
          <cell r="O888">
            <v>78605</v>
          </cell>
          <cell r="P888">
            <v>800006651</v>
          </cell>
          <cell r="Q888" t="str">
            <v>BORGWARNER EMIS</v>
          </cell>
          <cell r="R888" t="str">
            <v>Piracicaba</v>
          </cell>
          <cell r="S888" t="str">
            <v>SP</v>
          </cell>
          <cell r="T888" t="str">
            <v>Brasil</v>
          </cell>
          <cell r="U888">
            <v>1</v>
          </cell>
          <cell r="V888" t="str">
            <v>BORGWARNER EMIS-Piracicaba--SP-FCA-FIRE/GSE</v>
          </cell>
          <cell r="W888" t="str">
            <v>SP</v>
          </cell>
          <cell r="X888" t="str">
            <v>Brazil</v>
          </cell>
          <cell r="Y888" t="str">
            <v>Supplier from GEMAP</v>
          </cell>
          <cell r="Z888" t="str">
            <v>World Sourced Parts</v>
          </cell>
          <cell r="AA888">
            <v>5.4</v>
          </cell>
          <cell r="AB888">
            <v>5.4</v>
          </cell>
          <cell r="AC888">
            <v>25</v>
          </cell>
          <cell r="AD888">
            <v>0</v>
          </cell>
          <cell r="AE888">
            <v>5.4</v>
          </cell>
          <cell r="AF888" t="str">
            <v/>
          </cell>
          <cell r="AG888" t="str">
            <v>Elog F</v>
          </cell>
          <cell r="AH888" t="str">
            <v>T062</v>
          </cell>
          <cell r="AI888">
            <v>6</v>
          </cell>
          <cell r="AJ888" t="str">
            <v>Elog F</v>
          </cell>
          <cell r="AK888"/>
          <cell r="AL888"/>
          <cell r="AM888"/>
          <cell r="AN888" t="str">
            <v>T062</v>
          </cell>
          <cell r="AO888">
            <v>50</v>
          </cell>
          <cell r="AP888">
            <v>1</v>
          </cell>
          <cell r="AQ888">
            <v>4</v>
          </cell>
          <cell r="AR888">
            <v>18</v>
          </cell>
          <cell r="AS888">
            <v>1100</v>
          </cell>
          <cell r="AT888">
            <v>28</v>
          </cell>
          <cell r="AU888">
            <v>1400</v>
          </cell>
          <cell r="AV888">
            <v>6</v>
          </cell>
          <cell r="AW888">
            <v>0.4</v>
          </cell>
          <cell r="AX888">
            <v>0.3</v>
          </cell>
          <cell r="AY888">
            <v>0.15</v>
          </cell>
          <cell r="AZ888" t="str">
            <v>YES</v>
          </cell>
          <cell r="BA888">
            <v>10</v>
          </cell>
          <cell r="BB888">
            <v>5</v>
          </cell>
          <cell r="BC888">
            <v>2</v>
          </cell>
          <cell r="BD888">
            <v>3</v>
          </cell>
          <cell r="BE888">
            <v>3.5</v>
          </cell>
        </row>
        <row r="889">
          <cell r="A889" t="str">
            <v>463465080800039498</v>
          </cell>
          <cell r="B889">
            <v>463465080</v>
          </cell>
          <cell r="C889" t="str">
            <v>VALVULA TERMOSTATICA</v>
          </cell>
          <cell r="D889" t="str">
            <v>FIRE/GSE</v>
          </cell>
          <cell r="E889">
            <v>1</v>
          </cell>
          <cell r="F889" t="str">
            <v>NO</v>
          </cell>
          <cell r="G889">
            <v>0.28999999999999998</v>
          </cell>
          <cell r="H889" t="str">
            <v>Part Dump</v>
          </cell>
          <cell r="I889" t="str">
            <v>Galpão 9</v>
          </cell>
          <cell r="J889">
            <v>0</v>
          </cell>
          <cell r="K889" t="str">
            <v>ATIVO</v>
          </cell>
          <cell r="L889"/>
          <cell r="M889" t="str">
            <v>Capital Circulante</v>
          </cell>
          <cell r="N889" t="str">
            <v>Sourcing</v>
          </cell>
          <cell r="O889">
            <v>88980</v>
          </cell>
          <cell r="P889">
            <v>800039498</v>
          </cell>
          <cell r="Q889" t="str">
            <v>FCA SHANGAI</v>
          </cell>
          <cell r="R889" t="str">
            <v>Shanghai</v>
          </cell>
          <cell r="S889">
            <v>20</v>
          </cell>
          <cell r="T889" t="str">
            <v>China</v>
          </cell>
          <cell r="U889">
            <v>1</v>
          </cell>
          <cell r="V889" t="str">
            <v>FCA SHANGAI-OUT-China-OUT-FIRE/GSE</v>
          </cell>
          <cell r="W889" t="str">
            <v>OUT</v>
          </cell>
          <cell r="X889" t="str">
            <v>Outside of Brazil</v>
          </cell>
          <cell r="Y889" t="str">
            <v>Supplier from GEMAP</v>
          </cell>
          <cell r="Z889" t="str">
            <v>World Sourced Parts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 t="str">
            <v/>
          </cell>
          <cell r="AG889" t="str">
            <v>Similarity same part</v>
          </cell>
          <cell r="AH889" t="str">
            <v>T062</v>
          </cell>
          <cell r="AI889">
            <v>6</v>
          </cell>
          <cell r="AJ889" t="str">
            <v>Similarity same part</v>
          </cell>
          <cell r="AK889"/>
          <cell r="AL889"/>
          <cell r="AM889"/>
          <cell r="AN889" t="str">
            <v>T062</v>
          </cell>
          <cell r="AO889">
            <v>0</v>
          </cell>
          <cell r="AP889">
            <v>1</v>
          </cell>
          <cell r="AQ889">
            <v>4</v>
          </cell>
          <cell r="AR889">
            <v>0</v>
          </cell>
          <cell r="AS889" t="b">
            <v>0</v>
          </cell>
          <cell r="AT889">
            <v>0</v>
          </cell>
          <cell r="AU889" t="b">
            <v>0</v>
          </cell>
          <cell r="AV889">
            <v>6</v>
          </cell>
          <cell r="AW889">
            <v>0.4</v>
          </cell>
          <cell r="AX889">
            <v>0.3</v>
          </cell>
          <cell r="AY889">
            <v>0.15</v>
          </cell>
          <cell r="AZ889" t="str">
            <v>YES</v>
          </cell>
          <cell r="BA889">
            <v>10</v>
          </cell>
          <cell r="BB889">
            <v>5</v>
          </cell>
          <cell r="BC889">
            <v>2</v>
          </cell>
          <cell r="BD889">
            <v>3</v>
          </cell>
          <cell r="BE889">
            <v>3.5</v>
          </cell>
        </row>
        <row r="890">
          <cell r="A890" t="str">
            <v>463432250800002553</v>
          </cell>
          <cell r="B890">
            <v>463432250</v>
          </cell>
          <cell r="C890" t="str">
            <v>VARETA NIVEL DE OLEO</v>
          </cell>
          <cell r="D890" t="str">
            <v>FIRE/GSE</v>
          </cell>
          <cell r="E890">
            <v>1</v>
          </cell>
          <cell r="F890" t="str">
            <v>NO</v>
          </cell>
          <cell r="G890">
            <v>4.4999999999999998E-2</v>
          </cell>
          <cell r="H890" t="str">
            <v>Part Dump</v>
          </cell>
          <cell r="I890" t="str">
            <v>Galpão 9</v>
          </cell>
          <cell r="J890">
            <v>0</v>
          </cell>
          <cell r="K890" t="str">
            <v>ATIVO</v>
          </cell>
          <cell r="L890"/>
          <cell r="M890" t="str">
            <v>Capital Circulante</v>
          </cell>
          <cell r="N890" t="str">
            <v>Sourcing</v>
          </cell>
          <cell r="O890">
            <v>11431</v>
          </cell>
          <cell r="P890">
            <v>800002553</v>
          </cell>
          <cell r="Q890" t="str">
            <v>FEEDER</v>
          </cell>
          <cell r="R890" t="str">
            <v>Guarulhos</v>
          </cell>
          <cell r="S890" t="str">
            <v>SP</v>
          </cell>
          <cell r="T890" t="str">
            <v>Brasil</v>
          </cell>
          <cell r="U890">
            <v>1</v>
          </cell>
          <cell r="V890" t="str">
            <v>FEEDER-Guarulhos--SP-FCA-FIRE/GSE</v>
          </cell>
          <cell r="W890" t="str">
            <v>SP</v>
          </cell>
          <cell r="X890" t="str">
            <v>Brazil</v>
          </cell>
          <cell r="Y890" t="str">
            <v>Supplier from GEMAP</v>
          </cell>
          <cell r="Z890" t="str">
            <v>World Sourced Parts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 t="str">
            <v/>
          </cell>
          <cell r="AG890" t="str">
            <v>Elog F</v>
          </cell>
          <cell r="AH890" t="str">
            <v>P102</v>
          </cell>
          <cell r="AI890">
            <v>150</v>
          </cell>
          <cell r="AJ890" t="str">
            <v>Elog F</v>
          </cell>
          <cell r="AK890"/>
          <cell r="AL890"/>
          <cell r="AM890"/>
          <cell r="AN890" t="str">
            <v>P102</v>
          </cell>
          <cell r="AO890">
            <v>0</v>
          </cell>
          <cell r="AP890">
            <v>1</v>
          </cell>
          <cell r="AQ890">
            <v>4</v>
          </cell>
          <cell r="AR890">
            <v>18</v>
          </cell>
          <cell r="AS890">
            <v>0</v>
          </cell>
          <cell r="AT890">
            <v>28</v>
          </cell>
          <cell r="AU890">
            <v>0</v>
          </cell>
          <cell r="AV890">
            <v>150</v>
          </cell>
          <cell r="AW890">
            <v>0.8</v>
          </cell>
          <cell r="AX890">
            <v>0.4</v>
          </cell>
          <cell r="AY890">
            <v>0.22</v>
          </cell>
          <cell r="AZ890" t="str">
            <v>YES</v>
          </cell>
          <cell r="BA890">
            <v>3</v>
          </cell>
          <cell r="BB890">
            <v>4</v>
          </cell>
          <cell r="BC890">
            <v>2</v>
          </cell>
          <cell r="BD890">
            <v>3</v>
          </cell>
          <cell r="BE890">
            <v>3</v>
          </cell>
        </row>
        <row r="891">
          <cell r="A891" t="str">
            <v>463413030800000063</v>
          </cell>
          <cell r="B891">
            <v>463413030</v>
          </cell>
          <cell r="C891" t="str">
            <v>VARIADOR DE FASE</v>
          </cell>
          <cell r="D891" t="str">
            <v>FIRE/GSE</v>
          </cell>
          <cell r="E891">
            <v>1</v>
          </cell>
          <cell r="F891" t="str">
            <v>NO</v>
          </cell>
          <cell r="G891">
            <v>0.85</v>
          </cell>
          <cell r="H891" t="str">
            <v>Part Dump</v>
          </cell>
          <cell r="I891" t="str">
            <v>Galpão 9</v>
          </cell>
          <cell r="J891">
            <v>0</v>
          </cell>
          <cell r="K891" t="str">
            <v>ATIVO</v>
          </cell>
          <cell r="L891"/>
          <cell r="M891" t="str">
            <v>Capital Circulante</v>
          </cell>
          <cell r="N891" t="str">
            <v>Sourcing</v>
          </cell>
          <cell r="O891">
            <v>1251</v>
          </cell>
          <cell r="P891">
            <v>800000063</v>
          </cell>
          <cell r="Q891" t="str">
            <v>FIAT AUTO SPA</v>
          </cell>
          <cell r="R891" t="str">
            <v>Torino</v>
          </cell>
          <cell r="S891" t="str">
            <v>TO</v>
          </cell>
          <cell r="T891" t="str">
            <v>Italia</v>
          </cell>
          <cell r="U891">
            <v>1</v>
          </cell>
          <cell r="V891" t="str">
            <v>FIAT AUTO SPA-OUT-Italia-OUT-FIRE/GSE</v>
          </cell>
          <cell r="W891" t="str">
            <v>OUT</v>
          </cell>
          <cell r="X891" t="str">
            <v>Outside of Brazil</v>
          </cell>
          <cell r="Y891" t="str">
            <v>Supplier from GEMAP</v>
          </cell>
          <cell r="Z891" t="str">
            <v>World Sourced Parts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  <cell r="AE891">
            <v>0</v>
          </cell>
          <cell r="AF891" t="str">
            <v/>
          </cell>
          <cell r="AG891">
            <v>0</v>
          </cell>
          <cell r="AH891"/>
          <cell r="AI891"/>
          <cell r="AJ891"/>
          <cell r="AK891"/>
          <cell r="AL891"/>
          <cell r="AM891"/>
          <cell r="AN891">
            <v>0</v>
          </cell>
          <cell r="AO891">
            <v>0</v>
          </cell>
          <cell r="AP891">
            <v>1</v>
          </cell>
          <cell r="AQ891">
            <v>4</v>
          </cell>
          <cell r="AR891">
            <v>0</v>
          </cell>
          <cell r="AS891" t="b">
            <v>0</v>
          </cell>
          <cell r="AT891">
            <v>0</v>
          </cell>
          <cell r="AU891" t="b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 t="str">
            <v>NO</v>
          </cell>
          <cell r="BA891" t="str">
            <v/>
          </cell>
          <cell r="BB891" t="str">
            <v/>
          </cell>
          <cell r="BC891">
            <v>0</v>
          </cell>
          <cell r="BD891">
            <v>0</v>
          </cell>
          <cell r="BE891">
            <v>0</v>
          </cell>
        </row>
        <row r="892">
          <cell r="A892" t="str">
            <v>463361610800006273</v>
          </cell>
          <cell r="B892">
            <v>463361610</v>
          </cell>
          <cell r="C892" t="str">
            <v>VELA DE IGNICAO</v>
          </cell>
          <cell r="D892" t="str">
            <v>FIRE/GSE</v>
          </cell>
          <cell r="E892">
            <v>4</v>
          </cell>
          <cell r="F892" t="str">
            <v>NO</v>
          </cell>
          <cell r="G892">
            <v>0.04</v>
          </cell>
          <cell r="H892" t="str">
            <v>Part Dump</v>
          </cell>
          <cell r="I892" t="str">
            <v>Galpão 9</v>
          </cell>
          <cell r="J892">
            <v>0</v>
          </cell>
          <cell r="K892" t="str">
            <v>ATIVO</v>
          </cell>
          <cell r="L892"/>
          <cell r="M892" t="str">
            <v>Capital Circulante</v>
          </cell>
          <cell r="N892" t="str">
            <v>Sourcing</v>
          </cell>
          <cell r="O892">
            <v>54898</v>
          </cell>
          <cell r="P892">
            <v>800006273</v>
          </cell>
          <cell r="Q892" t="str">
            <v>CERAMICA E VELAS NGK</v>
          </cell>
          <cell r="R892" t="str">
            <v>Mogi Das Cruzes</v>
          </cell>
          <cell r="S892" t="str">
            <v>SP</v>
          </cell>
          <cell r="T892" t="str">
            <v>Brasil</v>
          </cell>
          <cell r="U892">
            <v>1</v>
          </cell>
          <cell r="V892" t="str">
            <v>CERAMICA E VELAS NGK-Mogi Das Cruzes--SP-FCA-FIRE/GSE</v>
          </cell>
          <cell r="W892" t="str">
            <v>SP</v>
          </cell>
          <cell r="X892" t="str">
            <v>Brazil</v>
          </cell>
          <cell r="Y892" t="str">
            <v>Supplier from GEMAP</v>
          </cell>
          <cell r="Z892" t="str">
            <v>World Sourced Parts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  <cell r="AE892">
            <v>0</v>
          </cell>
          <cell r="AF892" t="str">
            <v/>
          </cell>
          <cell r="AG892" t="str">
            <v>Elog F</v>
          </cell>
          <cell r="AH892" t="str">
            <v>T247</v>
          </cell>
          <cell r="AI892">
            <v>120</v>
          </cell>
          <cell r="AJ892" t="str">
            <v>Elog F</v>
          </cell>
          <cell r="AK892"/>
          <cell r="AL892"/>
          <cell r="AM892"/>
          <cell r="AN892" t="str">
            <v>T247</v>
          </cell>
          <cell r="AO892">
            <v>0</v>
          </cell>
          <cell r="AP892">
            <v>1</v>
          </cell>
          <cell r="AQ892">
            <v>4</v>
          </cell>
          <cell r="AR892">
            <v>18</v>
          </cell>
          <cell r="AS892">
            <v>0</v>
          </cell>
          <cell r="AT892">
            <v>28</v>
          </cell>
          <cell r="AU892">
            <v>0</v>
          </cell>
          <cell r="AV892">
            <v>120</v>
          </cell>
          <cell r="AW892">
            <v>0.4</v>
          </cell>
          <cell r="AX892">
            <v>0.3</v>
          </cell>
          <cell r="AY892">
            <v>0.16500000000000001</v>
          </cell>
          <cell r="AZ892" t="str">
            <v>YES</v>
          </cell>
          <cell r="BA892">
            <v>9</v>
          </cell>
          <cell r="BB892">
            <v>5</v>
          </cell>
          <cell r="BC892">
            <v>2</v>
          </cell>
          <cell r="BD892">
            <v>3</v>
          </cell>
          <cell r="BE892">
            <v>2.25</v>
          </cell>
        </row>
        <row r="893">
          <cell r="A893" t="str">
            <v>552265200800006273</v>
          </cell>
          <cell r="B893">
            <v>552265200</v>
          </cell>
          <cell r="C893" t="str">
            <v>VELA DE IGNICAO</v>
          </cell>
          <cell r="D893" t="str">
            <v>FIRE/GSE</v>
          </cell>
          <cell r="E893">
            <v>4</v>
          </cell>
          <cell r="F893" t="str">
            <v>NO</v>
          </cell>
          <cell r="G893">
            <v>3.6999999999999998E-2</v>
          </cell>
          <cell r="H893" t="str">
            <v>Part Dump</v>
          </cell>
          <cell r="I893" t="str">
            <v>Galpão 9</v>
          </cell>
          <cell r="J893">
            <v>0</v>
          </cell>
          <cell r="K893" t="str">
            <v>ATIVO</v>
          </cell>
          <cell r="L893"/>
          <cell r="M893" t="str">
            <v>Capital Circulante</v>
          </cell>
          <cell r="N893" t="str">
            <v>Sourcing</v>
          </cell>
          <cell r="O893">
            <v>54898</v>
          </cell>
          <cell r="P893">
            <v>800006273</v>
          </cell>
          <cell r="Q893" t="str">
            <v>CERAMICA E VELAS NGK</v>
          </cell>
          <cell r="R893" t="str">
            <v>Mogi Das Cruzes</v>
          </cell>
          <cell r="S893" t="str">
            <v>SP</v>
          </cell>
          <cell r="T893" t="str">
            <v>Brasil</v>
          </cell>
          <cell r="U893">
            <v>1</v>
          </cell>
          <cell r="V893" t="str">
            <v>CERAMICA E VELAS NGK-Mogi Das Cruzes--SP-FCA-FIRE/GSE</v>
          </cell>
          <cell r="W893" t="str">
            <v>SP</v>
          </cell>
          <cell r="X893" t="str">
            <v>Brazil</v>
          </cell>
          <cell r="Y893" t="str">
            <v>Supplier from GEMAP</v>
          </cell>
          <cell r="Z893" t="str">
            <v>World Sourced Parts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0</v>
          </cell>
          <cell r="AF893" t="str">
            <v/>
          </cell>
          <cell r="AG893" t="str">
            <v>Elog F</v>
          </cell>
          <cell r="AH893" t="str">
            <v>TFEV</v>
          </cell>
          <cell r="AI893">
            <v>116</v>
          </cell>
          <cell r="AJ893" t="str">
            <v>Elog F</v>
          </cell>
          <cell r="AK893"/>
          <cell r="AL893"/>
          <cell r="AM893"/>
          <cell r="AN893" t="str">
            <v>TFEV</v>
          </cell>
          <cell r="AO893">
            <v>0</v>
          </cell>
          <cell r="AP893">
            <v>1</v>
          </cell>
          <cell r="AQ893">
            <v>4</v>
          </cell>
          <cell r="AR893">
            <v>18</v>
          </cell>
          <cell r="AS893">
            <v>0</v>
          </cell>
          <cell r="AT893">
            <v>28</v>
          </cell>
          <cell r="AU893">
            <v>0</v>
          </cell>
          <cell r="AV893">
            <v>116</v>
          </cell>
          <cell r="AW893">
            <v>0.4</v>
          </cell>
          <cell r="AX893">
            <v>0.3</v>
          </cell>
          <cell r="AY893">
            <v>0.15</v>
          </cell>
          <cell r="AZ893" t="str">
            <v>YES</v>
          </cell>
          <cell r="BA893">
            <v>10</v>
          </cell>
          <cell r="BB893">
            <v>4</v>
          </cell>
          <cell r="BC893">
            <v>2</v>
          </cell>
          <cell r="BD893">
            <v>3</v>
          </cell>
          <cell r="BE893">
            <v>3.5</v>
          </cell>
        </row>
        <row r="894">
          <cell r="A894" t="str">
            <v>552265210800006273</v>
          </cell>
          <cell r="B894">
            <v>552265210</v>
          </cell>
          <cell r="C894" t="str">
            <v>VELA DE IGNICAO</v>
          </cell>
          <cell r="D894" t="str">
            <v>FIRE/GSE</v>
          </cell>
          <cell r="E894">
            <v>4</v>
          </cell>
          <cell r="F894" t="str">
            <v>NO</v>
          </cell>
          <cell r="G894">
            <v>3.6999999999999998E-2</v>
          </cell>
          <cell r="H894" t="str">
            <v>Part Dump</v>
          </cell>
          <cell r="I894" t="str">
            <v>Galpão 9</v>
          </cell>
          <cell r="J894">
            <v>0</v>
          </cell>
          <cell r="K894" t="str">
            <v>ATIVO</v>
          </cell>
          <cell r="L894"/>
          <cell r="M894" t="str">
            <v>Capital Circulante</v>
          </cell>
          <cell r="N894" t="str">
            <v>Sourcing</v>
          </cell>
          <cell r="O894">
            <v>54898</v>
          </cell>
          <cell r="P894">
            <v>800006273</v>
          </cell>
          <cell r="Q894" t="str">
            <v>CERAMICA E VELAS NGK</v>
          </cell>
          <cell r="R894" t="str">
            <v>Mogi Das Cruzes</v>
          </cell>
          <cell r="S894" t="str">
            <v>SP</v>
          </cell>
          <cell r="T894" t="str">
            <v>Brasil</v>
          </cell>
          <cell r="U894">
            <v>1</v>
          </cell>
          <cell r="V894" t="str">
            <v>CERAMICA E VELAS NGK-Mogi Das Cruzes--SP-FCA-FIRE/GSE</v>
          </cell>
          <cell r="W894" t="str">
            <v>SP</v>
          </cell>
          <cell r="X894" t="str">
            <v>Brazil</v>
          </cell>
          <cell r="Y894" t="str">
            <v>Supplier from GEMAP</v>
          </cell>
          <cell r="Z894" t="str">
            <v>World Sourced Parts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  <cell r="AE894">
            <v>0</v>
          </cell>
          <cell r="AF894" t="str">
            <v/>
          </cell>
          <cell r="AG894" t="str">
            <v>Elog F</v>
          </cell>
          <cell r="AH894" t="str">
            <v>TFEV</v>
          </cell>
          <cell r="AI894">
            <v>116</v>
          </cell>
          <cell r="AJ894" t="str">
            <v>Elog F</v>
          </cell>
          <cell r="AK894"/>
          <cell r="AL894"/>
          <cell r="AM894"/>
          <cell r="AN894" t="str">
            <v>TFEV</v>
          </cell>
          <cell r="AO894">
            <v>0</v>
          </cell>
          <cell r="AP894">
            <v>1</v>
          </cell>
          <cell r="AQ894">
            <v>4</v>
          </cell>
          <cell r="AR894">
            <v>18</v>
          </cell>
          <cell r="AS894">
            <v>0</v>
          </cell>
          <cell r="AT894">
            <v>28</v>
          </cell>
          <cell r="AU894">
            <v>0</v>
          </cell>
          <cell r="AV894">
            <v>116</v>
          </cell>
          <cell r="AW894">
            <v>0.4</v>
          </cell>
          <cell r="AX894">
            <v>0.3</v>
          </cell>
          <cell r="AY894">
            <v>0.15</v>
          </cell>
          <cell r="AZ894" t="str">
            <v>YES</v>
          </cell>
          <cell r="BA894">
            <v>10</v>
          </cell>
          <cell r="BB894">
            <v>4</v>
          </cell>
          <cell r="BC894">
            <v>2</v>
          </cell>
          <cell r="BD894">
            <v>3</v>
          </cell>
          <cell r="BE894">
            <v>3.5</v>
          </cell>
        </row>
        <row r="895">
          <cell r="A895" t="str">
            <v>552602600800006273</v>
          </cell>
          <cell r="B895">
            <v>552602600</v>
          </cell>
          <cell r="C895" t="str">
            <v>VELA DE IGNICAO</v>
          </cell>
          <cell r="D895" t="str">
            <v>FIRE/GSE</v>
          </cell>
          <cell r="E895">
            <v>4</v>
          </cell>
          <cell r="F895" t="str">
            <v>NO</v>
          </cell>
          <cell r="G895">
            <v>3.2000000000000001E-2</v>
          </cell>
          <cell r="H895" t="str">
            <v>Part Dump</v>
          </cell>
          <cell r="I895" t="str">
            <v>Galpão 9</v>
          </cell>
          <cell r="J895">
            <v>0</v>
          </cell>
          <cell r="K895" t="str">
            <v>ATIVO</v>
          </cell>
          <cell r="L895"/>
          <cell r="M895" t="str">
            <v>Capital Circulante</v>
          </cell>
          <cell r="N895" t="str">
            <v>Sourcing</v>
          </cell>
          <cell r="O895">
            <v>54898</v>
          </cell>
          <cell r="P895">
            <v>800006273</v>
          </cell>
          <cell r="Q895" t="str">
            <v>CERAMICA E VELAS NGK</v>
          </cell>
          <cell r="R895" t="str">
            <v>Mogi Das Cruzes</v>
          </cell>
          <cell r="S895" t="str">
            <v>SP</v>
          </cell>
          <cell r="T895" t="str">
            <v>Brasil</v>
          </cell>
          <cell r="U895">
            <v>1</v>
          </cell>
          <cell r="V895" t="str">
            <v>CERAMICA E VELAS NGK-Mogi Das Cruzes--SP-FCA-FIRE/GSE</v>
          </cell>
          <cell r="W895" t="str">
            <v>SP</v>
          </cell>
          <cell r="X895" t="str">
            <v>Brazil</v>
          </cell>
          <cell r="Y895" t="str">
            <v>Supplier from GEMAP</v>
          </cell>
          <cell r="Z895" t="str">
            <v>World Sourced Parts</v>
          </cell>
          <cell r="AA895">
            <v>0</v>
          </cell>
          <cell r="AB895">
            <v>0</v>
          </cell>
          <cell r="AC895">
            <v>0</v>
          </cell>
          <cell r="AD895">
            <v>0</v>
          </cell>
          <cell r="AE895">
            <v>0</v>
          </cell>
          <cell r="AF895" t="str">
            <v/>
          </cell>
          <cell r="AG895" t="str">
            <v>Elog F</v>
          </cell>
          <cell r="AH895" t="str">
            <v>TFEV</v>
          </cell>
          <cell r="AI895">
            <v>100</v>
          </cell>
          <cell r="AJ895" t="str">
            <v>Elog F</v>
          </cell>
          <cell r="AK895"/>
          <cell r="AL895"/>
          <cell r="AM895"/>
          <cell r="AN895" t="str">
            <v>TFEV</v>
          </cell>
          <cell r="AO895">
            <v>0</v>
          </cell>
          <cell r="AP895">
            <v>1</v>
          </cell>
          <cell r="AQ895">
            <v>4</v>
          </cell>
          <cell r="AR895">
            <v>18</v>
          </cell>
          <cell r="AS895">
            <v>0</v>
          </cell>
          <cell r="AT895">
            <v>28</v>
          </cell>
          <cell r="AU895">
            <v>0</v>
          </cell>
          <cell r="AV895">
            <v>100</v>
          </cell>
          <cell r="AW895">
            <v>0.4</v>
          </cell>
          <cell r="AX895">
            <v>0.3</v>
          </cell>
          <cell r="AY895">
            <v>0.15</v>
          </cell>
          <cell r="AZ895" t="str">
            <v>YES</v>
          </cell>
          <cell r="BA895">
            <v>10</v>
          </cell>
          <cell r="BB895">
            <v>4</v>
          </cell>
          <cell r="BC895">
            <v>2</v>
          </cell>
          <cell r="BD895">
            <v>3</v>
          </cell>
          <cell r="BE895">
            <v>3.5</v>
          </cell>
        </row>
        <row r="896">
          <cell r="A896" t="str">
            <v>552679950800006273</v>
          </cell>
          <cell r="B896">
            <v>552679950</v>
          </cell>
          <cell r="C896" t="str">
            <v>VELA DE IGNICAO</v>
          </cell>
          <cell r="D896" t="str">
            <v>FIRE/GSE</v>
          </cell>
          <cell r="E896">
            <v>4</v>
          </cell>
          <cell r="F896" t="str">
            <v>NO</v>
          </cell>
          <cell r="G896">
            <v>3.2000000000000001E-2</v>
          </cell>
          <cell r="H896" t="str">
            <v>Part Dump</v>
          </cell>
          <cell r="I896" t="str">
            <v>Galpão 9</v>
          </cell>
          <cell r="J896">
            <v>0</v>
          </cell>
          <cell r="K896" t="str">
            <v>ATIVO</v>
          </cell>
          <cell r="L896"/>
          <cell r="M896" t="str">
            <v>Capital Circulante</v>
          </cell>
          <cell r="N896" t="str">
            <v>Sourcing</v>
          </cell>
          <cell r="O896">
            <v>54898</v>
          </cell>
          <cell r="P896">
            <v>800006273</v>
          </cell>
          <cell r="Q896" t="str">
            <v>CERAMICA E VELAS NGK</v>
          </cell>
          <cell r="R896" t="str">
            <v>Mogi Das Cruzes</v>
          </cell>
          <cell r="S896" t="str">
            <v>SP</v>
          </cell>
          <cell r="T896" t="str">
            <v>Brasil</v>
          </cell>
          <cell r="U896">
            <v>1</v>
          </cell>
          <cell r="V896" t="str">
            <v>CERAMICA E VELAS NGK-Mogi Das Cruzes--SP-FCA-FIRE/GSE</v>
          </cell>
          <cell r="W896" t="str">
            <v>SP</v>
          </cell>
          <cell r="X896" t="str">
            <v>Brazil</v>
          </cell>
          <cell r="Y896" t="str">
            <v>Supplier from GEMAP</v>
          </cell>
          <cell r="Z896" t="str">
            <v>World Sourced Parts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  <cell r="AE896">
            <v>0</v>
          </cell>
          <cell r="AF896" t="str">
            <v/>
          </cell>
          <cell r="AG896" t="str">
            <v>Elog F</v>
          </cell>
          <cell r="AH896" t="str">
            <v>TFEV</v>
          </cell>
          <cell r="AI896">
            <v>100</v>
          </cell>
          <cell r="AJ896" t="str">
            <v>Elog F</v>
          </cell>
          <cell r="AK896"/>
          <cell r="AL896"/>
          <cell r="AM896"/>
          <cell r="AN896" t="str">
            <v>TFEV</v>
          </cell>
          <cell r="AO896">
            <v>0</v>
          </cell>
          <cell r="AP896">
            <v>1</v>
          </cell>
          <cell r="AQ896">
            <v>4</v>
          </cell>
          <cell r="AR896">
            <v>18</v>
          </cell>
          <cell r="AS896">
            <v>0</v>
          </cell>
          <cell r="AT896">
            <v>28</v>
          </cell>
          <cell r="AU896">
            <v>0</v>
          </cell>
          <cell r="AV896">
            <v>100</v>
          </cell>
          <cell r="AW896">
            <v>0.4</v>
          </cell>
          <cell r="AX896">
            <v>0.3</v>
          </cell>
          <cell r="AY896">
            <v>0.15</v>
          </cell>
          <cell r="AZ896" t="str">
            <v>YES</v>
          </cell>
          <cell r="BA896">
            <v>10</v>
          </cell>
          <cell r="BB896">
            <v>4</v>
          </cell>
          <cell r="BC896">
            <v>2</v>
          </cell>
          <cell r="BD896">
            <v>3</v>
          </cell>
          <cell r="BE896">
            <v>3.5</v>
          </cell>
        </row>
        <row r="897">
          <cell r="A897" t="str">
            <v>464803620800006273</v>
          </cell>
          <cell r="B897">
            <v>464803620</v>
          </cell>
          <cell r="C897" t="str">
            <v>VELA DE IGNICAO BKR 6E</v>
          </cell>
          <cell r="D897" t="str">
            <v>FIRE/GSE</v>
          </cell>
          <cell r="E897">
            <v>4</v>
          </cell>
          <cell r="F897" t="str">
            <v>NO</v>
          </cell>
          <cell r="G897">
            <v>4.2000000000000003E-2</v>
          </cell>
          <cell r="H897" t="str">
            <v>Part Dump</v>
          </cell>
          <cell r="I897" t="str">
            <v>Galpão 9</v>
          </cell>
          <cell r="J897">
            <v>0</v>
          </cell>
          <cell r="K897" t="str">
            <v>ATIVO</v>
          </cell>
          <cell r="L897"/>
          <cell r="M897" t="str">
            <v>Capital Circulante</v>
          </cell>
          <cell r="N897" t="str">
            <v>Sourcing</v>
          </cell>
          <cell r="O897">
            <v>54898</v>
          </cell>
          <cell r="P897">
            <v>800006273</v>
          </cell>
          <cell r="Q897" t="str">
            <v>CERAMICA E VELAS NGK</v>
          </cell>
          <cell r="R897" t="str">
            <v>Mogi Das Cruzes</v>
          </cell>
          <cell r="S897" t="str">
            <v>SP</v>
          </cell>
          <cell r="T897" t="str">
            <v>Brasil</v>
          </cell>
          <cell r="U897">
            <v>1</v>
          </cell>
          <cell r="V897" t="str">
            <v>CERAMICA E VELAS NGK-Mogi Das Cruzes--SP-FCA-FIRE/GSE</v>
          </cell>
          <cell r="W897" t="str">
            <v>SP</v>
          </cell>
          <cell r="X897" t="str">
            <v>Brazil</v>
          </cell>
          <cell r="Y897" t="str">
            <v>Supplier from GEMAP</v>
          </cell>
          <cell r="Z897" t="str">
            <v>World Sourced Parts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  <cell r="AE897">
            <v>0</v>
          </cell>
          <cell r="AF897" t="str">
            <v/>
          </cell>
          <cell r="AG897" t="str">
            <v>Elog F</v>
          </cell>
          <cell r="AH897" t="str">
            <v>TFEV</v>
          </cell>
          <cell r="AI897">
            <v>116</v>
          </cell>
          <cell r="AJ897" t="str">
            <v>Elog F</v>
          </cell>
          <cell r="AK897"/>
          <cell r="AL897"/>
          <cell r="AM897"/>
          <cell r="AN897" t="str">
            <v>TFEV</v>
          </cell>
          <cell r="AO897">
            <v>0</v>
          </cell>
          <cell r="AP897">
            <v>1</v>
          </cell>
          <cell r="AQ897">
            <v>4</v>
          </cell>
          <cell r="AR897">
            <v>18</v>
          </cell>
          <cell r="AS897">
            <v>0</v>
          </cell>
          <cell r="AT897">
            <v>28</v>
          </cell>
          <cell r="AU897">
            <v>0</v>
          </cell>
          <cell r="AV897">
            <v>116</v>
          </cell>
          <cell r="AW897">
            <v>0.4</v>
          </cell>
          <cell r="AX897">
            <v>0.3</v>
          </cell>
          <cell r="AY897">
            <v>0.15</v>
          </cell>
          <cell r="AZ897" t="str">
            <v>YES</v>
          </cell>
          <cell r="BA897">
            <v>10</v>
          </cell>
          <cell r="BB897">
            <v>4</v>
          </cell>
          <cell r="BC897">
            <v>2</v>
          </cell>
          <cell r="BD897">
            <v>3</v>
          </cell>
          <cell r="BE897">
            <v>3.5</v>
          </cell>
        </row>
        <row r="898">
          <cell r="A898" t="str">
            <v>465319180800006273</v>
          </cell>
          <cell r="B898">
            <v>465319180</v>
          </cell>
          <cell r="C898" t="str">
            <v>VELA DE IGNICAO BRK5EZ</v>
          </cell>
          <cell r="D898" t="str">
            <v>FIRE/GSE</v>
          </cell>
          <cell r="E898">
            <v>4</v>
          </cell>
          <cell r="F898" t="str">
            <v>NO</v>
          </cell>
          <cell r="G898">
            <v>4.4999999999999998E-2</v>
          </cell>
          <cell r="H898" t="str">
            <v>Eper</v>
          </cell>
          <cell r="I898" t="str">
            <v>Galpão 9</v>
          </cell>
          <cell r="J898">
            <v>0</v>
          </cell>
          <cell r="K898" t="str">
            <v>ATIVO</v>
          </cell>
          <cell r="L898"/>
          <cell r="M898" t="str">
            <v>Capital Circulante</v>
          </cell>
          <cell r="N898" t="str">
            <v>Sourcing</v>
          </cell>
          <cell r="O898">
            <v>54898</v>
          </cell>
          <cell r="P898">
            <v>800006273</v>
          </cell>
          <cell r="Q898" t="str">
            <v>CERAMICA E VELAS NGK</v>
          </cell>
          <cell r="R898" t="str">
            <v>Mogi Das Cruzes</v>
          </cell>
          <cell r="S898" t="str">
            <v>SP</v>
          </cell>
          <cell r="T898" t="str">
            <v>Brasil</v>
          </cell>
          <cell r="U898">
            <v>1</v>
          </cell>
          <cell r="V898" t="str">
            <v>CERAMICA E VELAS NGK-Mogi Das Cruzes--SP-FCA-FIRE/GSE</v>
          </cell>
          <cell r="W898" t="str">
            <v>SP</v>
          </cell>
          <cell r="X898" t="str">
            <v>Brazil</v>
          </cell>
          <cell r="Y898" t="str">
            <v>Supplier from GEMAP</v>
          </cell>
          <cell r="Z898" t="str">
            <v>World Sourced Parts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0</v>
          </cell>
          <cell r="AF898" t="str">
            <v/>
          </cell>
          <cell r="AG898" t="str">
            <v>Elog F</v>
          </cell>
          <cell r="AH898" t="str">
            <v>TFEV</v>
          </cell>
          <cell r="AI898">
            <v>116</v>
          </cell>
          <cell r="AJ898" t="str">
            <v>Elog F</v>
          </cell>
          <cell r="AK898"/>
          <cell r="AL898"/>
          <cell r="AM898"/>
          <cell r="AN898" t="str">
            <v>TFEV</v>
          </cell>
          <cell r="AO898">
            <v>0</v>
          </cell>
          <cell r="AP898">
            <v>1</v>
          </cell>
          <cell r="AQ898">
            <v>4</v>
          </cell>
          <cell r="AR898">
            <v>18</v>
          </cell>
          <cell r="AS898">
            <v>0</v>
          </cell>
          <cell r="AT898">
            <v>28</v>
          </cell>
          <cell r="AU898">
            <v>0</v>
          </cell>
          <cell r="AV898">
            <v>116</v>
          </cell>
          <cell r="AW898">
            <v>0.4</v>
          </cell>
          <cell r="AX898">
            <v>0.3</v>
          </cell>
          <cell r="AY898">
            <v>0.15</v>
          </cell>
          <cell r="AZ898" t="str">
            <v>YES</v>
          </cell>
          <cell r="BA898">
            <v>10</v>
          </cell>
          <cell r="BB898">
            <v>4</v>
          </cell>
          <cell r="BC898">
            <v>2</v>
          </cell>
          <cell r="BD898">
            <v>3</v>
          </cell>
          <cell r="BE898">
            <v>3.5</v>
          </cell>
        </row>
        <row r="899">
          <cell r="A899" t="str">
            <v>552671210800006273</v>
          </cell>
          <cell r="B899">
            <v>552671210</v>
          </cell>
          <cell r="C899" t="str">
            <v>VELA DE IGNICAO KR8B-10D</v>
          </cell>
          <cell r="D899" t="str">
            <v>FIRE/GSE</v>
          </cell>
          <cell r="E899">
            <v>4</v>
          </cell>
          <cell r="F899" t="str">
            <v>NO</v>
          </cell>
          <cell r="G899">
            <v>3.6999999999999998E-2</v>
          </cell>
          <cell r="H899" t="str">
            <v>Part Dump</v>
          </cell>
          <cell r="I899" t="str">
            <v>Galpão 8</v>
          </cell>
          <cell r="J899">
            <v>0</v>
          </cell>
          <cell r="K899" t="str">
            <v>ATIVO</v>
          </cell>
          <cell r="L899"/>
          <cell r="M899" t="str">
            <v>Capital Circulante</v>
          </cell>
          <cell r="N899" t="str">
            <v>Sourcing</v>
          </cell>
          <cell r="O899">
            <v>54898</v>
          </cell>
          <cell r="P899">
            <v>800006273</v>
          </cell>
          <cell r="Q899" t="str">
            <v>CERAMICA E VELAS NGK</v>
          </cell>
          <cell r="R899" t="str">
            <v>Mogi Das Cruzes</v>
          </cell>
          <cell r="S899" t="str">
            <v>SP</v>
          </cell>
          <cell r="T899" t="str">
            <v>Brasil</v>
          </cell>
          <cell r="U899">
            <v>1</v>
          </cell>
          <cell r="V899" t="str">
            <v>CERAMICA E VELAS NGK-Mogi Das Cruzes--SP-FCA-FIRE/GSE</v>
          </cell>
          <cell r="W899" t="str">
            <v>SP</v>
          </cell>
          <cell r="X899" t="str">
            <v>Brazil</v>
          </cell>
          <cell r="Y899" t="str">
            <v>Supplier from GEMAP</v>
          </cell>
          <cell r="Z899" t="str">
            <v>World Sourced Parts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  <cell r="AE899">
            <v>0</v>
          </cell>
          <cell r="AF899" t="str">
            <v/>
          </cell>
          <cell r="AG899" t="str">
            <v>Elog F</v>
          </cell>
          <cell r="AH899" t="str">
            <v>TFEV</v>
          </cell>
          <cell r="AI899">
            <v>120</v>
          </cell>
          <cell r="AJ899" t="str">
            <v>Elog F</v>
          </cell>
          <cell r="AK899"/>
          <cell r="AL899"/>
          <cell r="AM899"/>
          <cell r="AN899" t="str">
            <v>TFEV</v>
          </cell>
          <cell r="AO899">
            <v>0</v>
          </cell>
          <cell r="AP899">
            <v>1</v>
          </cell>
          <cell r="AQ899">
            <v>4</v>
          </cell>
          <cell r="AR899">
            <v>18</v>
          </cell>
          <cell r="AS899">
            <v>0</v>
          </cell>
          <cell r="AT899">
            <v>28</v>
          </cell>
          <cell r="AU899">
            <v>0</v>
          </cell>
          <cell r="AV899">
            <v>120</v>
          </cell>
          <cell r="AW899">
            <v>0.4</v>
          </cell>
          <cell r="AX899">
            <v>0.3</v>
          </cell>
          <cell r="AY899">
            <v>0.15</v>
          </cell>
          <cell r="AZ899" t="str">
            <v>YES</v>
          </cell>
          <cell r="BA899">
            <v>10</v>
          </cell>
          <cell r="BB899">
            <v>4</v>
          </cell>
          <cell r="BC899">
            <v>2</v>
          </cell>
          <cell r="BD899">
            <v>3</v>
          </cell>
          <cell r="BE899">
            <v>3.5</v>
          </cell>
        </row>
        <row r="900">
          <cell r="A900" t="str">
            <v>552470600800006295</v>
          </cell>
          <cell r="B900">
            <v>552470600</v>
          </cell>
          <cell r="C900" t="str">
            <v>VOLANTE MOTOR COMPLETO</v>
          </cell>
          <cell r="D900" t="str">
            <v>FIRE/GSE</v>
          </cell>
          <cell r="E900">
            <v>1</v>
          </cell>
          <cell r="F900" t="str">
            <v>NO</v>
          </cell>
          <cell r="G900">
            <v>6.7240000000000002</v>
          </cell>
          <cell r="H900" t="str">
            <v>Part Dump</v>
          </cell>
          <cell r="I900" t="str">
            <v>Galpão 89</v>
          </cell>
          <cell r="J900">
            <v>0</v>
          </cell>
          <cell r="K900" t="str">
            <v>ATIVO</v>
          </cell>
          <cell r="L900"/>
          <cell r="M900" t="str">
            <v>Capital Circulante</v>
          </cell>
          <cell r="N900" t="str">
            <v>Sourcing</v>
          </cell>
          <cell r="O900">
            <v>56589</v>
          </cell>
          <cell r="P900">
            <v>800006295</v>
          </cell>
          <cell r="Q900" t="str">
            <v>OMR</v>
          </cell>
          <cell r="R900" t="str">
            <v>Sete Lagoas</v>
          </cell>
          <cell r="S900" t="str">
            <v>MG</v>
          </cell>
          <cell r="T900" t="str">
            <v>Brasil</v>
          </cell>
          <cell r="U900">
            <v>1</v>
          </cell>
          <cell r="V900" t="str">
            <v>OMR-Sete Lagoas--MG-FCA-FIRE/GSE</v>
          </cell>
          <cell r="W900" t="str">
            <v>MG</v>
          </cell>
          <cell r="X900" t="str">
            <v>Brazil</v>
          </cell>
          <cell r="Y900" t="str">
            <v>Supplier from GEMAP</v>
          </cell>
          <cell r="Z900" t="str">
            <v>World Sourced Parts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  <cell r="AE900">
            <v>0</v>
          </cell>
          <cell r="AF900" t="str">
            <v/>
          </cell>
          <cell r="AG900" t="str">
            <v>Elog F</v>
          </cell>
          <cell r="AH900" t="str">
            <v>P27</v>
          </cell>
          <cell r="AI900">
            <v>168</v>
          </cell>
          <cell r="AJ900" t="str">
            <v>Elog F</v>
          </cell>
          <cell r="AK900"/>
          <cell r="AL900"/>
          <cell r="AM900"/>
          <cell r="AN900" t="str">
            <v>P27</v>
          </cell>
          <cell r="AO900">
            <v>0</v>
          </cell>
          <cell r="AP900">
            <v>2</v>
          </cell>
          <cell r="AQ900">
            <v>4</v>
          </cell>
          <cell r="AR900">
            <v>14.2</v>
          </cell>
          <cell r="AS900">
            <v>0</v>
          </cell>
          <cell r="AT900">
            <v>24.200000000000003</v>
          </cell>
          <cell r="AU900">
            <v>0</v>
          </cell>
          <cell r="AV900">
            <v>168</v>
          </cell>
          <cell r="AW900">
            <v>1.2</v>
          </cell>
          <cell r="AX900">
            <v>1</v>
          </cell>
          <cell r="AY900">
            <v>1</v>
          </cell>
          <cell r="AZ900" t="str">
            <v>NO</v>
          </cell>
          <cell r="BA900" t="str">
            <v/>
          </cell>
          <cell r="BB900" t="str">
            <v/>
          </cell>
          <cell r="BC900">
            <v>2</v>
          </cell>
          <cell r="BD900">
            <v>3</v>
          </cell>
          <cell r="BE900">
            <v>3</v>
          </cell>
        </row>
        <row r="901">
          <cell r="A901" t="str">
            <v>552680020800006295</v>
          </cell>
          <cell r="B901">
            <v>552680020</v>
          </cell>
          <cell r="C901" t="str">
            <v>VOLANTE MOTOR COMPLETO</v>
          </cell>
          <cell r="D901" t="str">
            <v>FIRE/GSE</v>
          </cell>
          <cell r="E901">
            <v>1</v>
          </cell>
          <cell r="F901" t="str">
            <v>NO</v>
          </cell>
          <cell r="G901">
            <v>7.77</v>
          </cell>
          <cell r="H901" t="str">
            <v>Part Dump</v>
          </cell>
          <cell r="I901" t="str">
            <v>Galpão 9</v>
          </cell>
          <cell r="J901">
            <v>600</v>
          </cell>
          <cell r="K901" t="str">
            <v>ATIVO</v>
          </cell>
          <cell r="L901"/>
          <cell r="M901" t="str">
            <v>Capital Circulante</v>
          </cell>
          <cell r="N901" t="str">
            <v>Sourcing</v>
          </cell>
          <cell r="O901">
            <v>56589</v>
          </cell>
          <cell r="P901">
            <v>800006295</v>
          </cell>
          <cell r="Q901" t="str">
            <v>OMR</v>
          </cell>
          <cell r="R901" t="str">
            <v>Sete Lagoas</v>
          </cell>
          <cell r="S901" t="str">
            <v>MG</v>
          </cell>
          <cell r="T901" t="str">
            <v>Brasil</v>
          </cell>
          <cell r="U901">
            <v>1</v>
          </cell>
          <cell r="V901" t="str">
            <v>OMR-Sete Lagoas--MG-FCA-FIRE/GSE</v>
          </cell>
          <cell r="W901" t="str">
            <v>MG</v>
          </cell>
          <cell r="X901" t="str">
            <v>Brazil</v>
          </cell>
          <cell r="Y901" t="str">
            <v>Supplier from GEMAP</v>
          </cell>
          <cell r="Z901" t="str">
            <v>World Sourced Parts</v>
          </cell>
          <cell r="AA901">
            <v>0.6</v>
          </cell>
          <cell r="AB901">
            <v>0</v>
          </cell>
          <cell r="AC901">
            <v>0</v>
          </cell>
          <cell r="AD901">
            <v>0.6</v>
          </cell>
          <cell r="AE901">
            <v>0.6</v>
          </cell>
          <cell r="AF901" t="str">
            <v/>
          </cell>
          <cell r="AG901" t="str">
            <v>Elog F</v>
          </cell>
          <cell r="AH901" t="str">
            <v>T126</v>
          </cell>
          <cell r="AI901">
            <v>12</v>
          </cell>
          <cell r="AJ901" t="str">
            <v>Elog F</v>
          </cell>
          <cell r="AK901"/>
          <cell r="AL901"/>
          <cell r="AM901"/>
          <cell r="AN901" t="str">
            <v>T126</v>
          </cell>
          <cell r="AO901">
            <v>10</v>
          </cell>
          <cell r="AP901">
            <v>2</v>
          </cell>
          <cell r="AQ901">
            <v>4</v>
          </cell>
          <cell r="AR901">
            <v>14.2</v>
          </cell>
          <cell r="AS901">
            <v>182</v>
          </cell>
          <cell r="AT901">
            <v>24.200000000000003</v>
          </cell>
          <cell r="AU901">
            <v>242</v>
          </cell>
          <cell r="AV901">
            <v>12</v>
          </cell>
          <cell r="AW901">
            <v>1.2</v>
          </cell>
          <cell r="AX901">
            <v>1</v>
          </cell>
          <cell r="AY901">
            <v>0.01</v>
          </cell>
          <cell r="AZ901" t="str">
            <v>NO</v>
          </cell>
          <cell r="BA901" t="str">
            <v/>
          </cell>
          <cell r="BB901" t="str">
            <v/>
          </cell>
          <cell r="BC901">
            <v>3</v>
          </cell>
          <cell r="BD901">
            <v>0</v>
          </cell>
          <cell r="BE901">
            <v>1.5</v>
          </cell>
        </row>
        <row r="902">
          <cell r="A902" t="str">
            <v>552681750800006295</v>
          </cell>
          <cell r="B902">
            <v>552681750</v>
          </cell>
          <cell r="C902" t="str">
            <v>VOLANTE MOTOR COMPLETO</v>
          </cell>
          <cell r="D902" t="str">
            <v>FIRE/GSE</v>
          </cell>
          <cell r="E902">
            <v>1</v>
          </cell>
          <cell r="F902" t="str">
            <v>NO</v>
          </cell>
          <cell r="G902">
            <v>7.77</v>
          </cell>
          <cell r="H902" t="str">
            <v>Part Dump</v>
          </cell>
          <cell r="I902" t="str">
            <v>Galpão 9</v>
          </cell>
          <cell r="J902">
            <v>600</v>
          </cell>
          <cell r="K902" t="str">
            <v>ATIVO</v>
          </cell>
          <cell r="L902"/>
          <cell r="M902" t="str">
            <v>Capital Circulante</v>
          </cell>
          <cell r="N902" t="str">
            <v>Sourcing</v>
          </cell>
          <cell r="O902">
            <v>56589</v>
          </cell>
          <cell r="P902">
            <v>800006295</v>
          </cell>
          <cell r="Q902" t="str">
            <v>OMR</v>
          </cell>
          <cell r="R902" t="str">
            <v>Sete Lagoas</v>
          </cell>
          <cell r="S902" t="str">
            <v>MG</v>
          </cell>
          <cell r="T902" t="str">
            <v>Brasil</v>
          </cell>
          <cell r="U902">
            <v>1</v>
          </cell>
          <cell r="V902" t="str">
            <v>OMR-Sete Lagoas--MG-FCA-FIRE/GSE</v>
          </cell>
          <cell r="W902" t="str">
            <v>MG</v>
          </cell>
          <cell r="X902" t="str">
            <v>Brazil</v>
          </cell>
          <cell r="Y902" t="str">
            <v>Supplier from GEMAP</v>
          </cell>
          <cell r="Z902" t="str">
            <v>World Sourced Parts</v>
          </cell>
          <cell r="AA902">
            <v>0.6</v>
          </cell>
          <cell r="AB902">
            <v>0</v>
          </cell>
          <cell r="AC902">
            <v>0</v>
          </cell>
          <cell r="AD902">
            <v>0.6</v>
          </cell>
          <cell r="AE902">
            <v>0.6</v>
          </cell>
          <cell r="AF902" t="str">
            <v/>
          </cell>
          <cell r="AG902" t="str">
            <v>Elog F</v>
          </cell>
          <cell r="AH902" t="str">
            <v>T126</v>
          </cell>
          <cell r="AI902">
            <v>12</v>
          </cell>
          <cell r="AJ902" t="str">
            <v>Elog F</v>
          </cell>
          <cell r="AK902"/>
          <cell r="AL902"/>
          <cell r="AM902"/>
          <cell r="AN902" t="str">
            <v>T126</v>
          </cell>
          <cell r="AO902">
            <v>10</v>
          </cell>
          <cell r="AP902">
            <v>2</v>
          </cell>
          <cell r="AQ902">
            <v>4</v>
          </cell>
          <cell r="AR902">
            <v>14.2</v>
          </cell>
          <cell r="AS902">
            <v>182</v>
          </cell>
          <cell r="AT902">
            <v>24.200000000000003</v>
          </cell>
          <cell r="AU902">
            <v>242</v>
          </cell>
          <cell r="AV902">
            <v>12</v>
          </cell>
          <cell r="AW902">
            <v>1.2</v>
          </cell>
          <cell r="AX902">
            <v>1</v>
          </cell>
          <cell r="AY902">
            <v>0.01</v>
          </cell>
          <cell r="AZ902" t="str">
            <v>NO</v>
          </cell>
          <cell r="BA902" t="str">
            <v/>
          </cell>
          <cell r="BB902" t="str">
            <v/>
          </cell>
          <cell r="BC902">
            <v>3</v>
          </cell>
          <cell r="BD902">
            <v>0</v>
          </cell>
          <cell r="BE902">
            <v>1.5</v>
          </cell>
        </row>
        <row r="903">
          <cell r="A903" t="str">
            <v>463379790800007743</v>
          </cell>
          <cell r="B903">
            <v>463379790</v>
          </cell>
          <cell r="C903" t="str">
            <v>BLOCO MOTOR COMPLETO(004100C)</v>
          </cell>
          <cell r="D903" t="str">
            <v>FIRE/GSE</v>
          </cell>
          <cell r="E903">
            <v>1</v>
          </cell>
          <cell r="F903" t="str">
            <v>NO</v>
          </cell>
          <cell r="G903"/>
          <cell r="H903"/>
          <cell r="I903"/>
          <cell r="J903">
            <v>0</v>
          </cell>
          <cell r="K903" t="str">
            <v>INATIVO</v>
          </cell>
          <cell r="L903"/>
          <cell r="M903" t="str">
            <v>Capital Circulante</v>
          </cell>
          <cell r="N903" t="str">
            <v>INATIVO</v>
          </cell>
          <cell r="O903">
            <v>1302</v>
          </cell>
          <cell r="P903">
            <v>800007743</v>
          </cell>
          <cell r="Q903" t="str">
            <v>FIAT POLAND</v>
          </cell>
          <cell r="R903" t="str">
            <v>Bielsco B</v>
          </cell>
          <cell r="S903" t="str">
            <v>43</v>
          </cell>
          <cell r="T903" t="str">
            <v>Polonia</v>
          </cell>
          <cell r="U903">
            <v>0</v>
          </cell>
          <cell r="V903" t="str">
            <v>FIAT POLAND-OUT-Polonia-OUT-FIRE/GSE</v>
          </cell>
          <cell r="W903" t="str">
            <v>OUT</v>
          </cell>
          <cell r="X903" t="str">
            <v>Outside of Brazil</v>
          </cell>
          <cell r="Y903" t="str">
            <v>Supplier from GEMAP</v>
          </cell>
          <cell r="Z903" t="str">
            <v>INATIVO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  <cell r="AE903">
            <v>0</v>
          </cell>
          <cell r="AF903"/>
          <cell r="AG903">
            <v>0</v>
          </cell>
          <cell r="AH903"/>
          <cell r="AI903"/>
          <cell r="AJ903"/>
          <cell r="AK903"/>
          <cell r="AL903"/>
          <cell r="AM903"/>
          <cell r="AN903">
            <v>0</v>
          </cell>
          <cell r="AO903">
            <v>0</v>
          </cell>
          <cell r="AP903">
            <v>1</v>
          </cell>
          <cell r="AQ903">
            <v>4</v>
          </cell>
          <cell r="AR903">
            <v>0</v>
          </cell>
          <cell r="AS903" t="b">
            <v>0</v>
          </cell>
          <cell r="AT903">
            <v>0</v>
          </cell>
          <cell r="AU903" t="b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 t="str">
            <v>NO</v>
          </cell>
          <cell r="BA903" t="str">
            <v/>
          </cell>
          <cell r="BB903" t="str">
            <v/>
          </cell>
          <cell r="BC903">
            <v>0</v>
          </cell>
          <cell r="BD903">
            <v>0</v>
          </cell>
          <cell r="BE903">
            <v>0</v>
          </cell>
        </row>
        <row r="904">
          <cell r="A904" t="str">
            <v>463379760800007743</v>
          </cell>
          <cell r="B904">
            <v>463379760</v>
          </cell>
          <cell r="C904" t="str">
            <v>BLOCO MOTOR COMPLETO</v>
          </cell>
          <cell r="D904" t="str">
            <v>FIRE/GSE</v>
          </cell>
          <cell r="E904">
            <v>1</v>
          </cell>
          <cell r="F904" t="str">
            <v>NO</v>
          </cell>
          <cell r="G904"/>
          <cell r="H904"/>
          <cell r="I904"/>
          <cell r="J904">
            <v>0</v>
          </cell>
          <cell r="K904" t="str">
            <v>INATIVO</v>
          </cell>
          <cell r="L904"/>
          <cell r="M904" t="str">
            <v>Capital Circulante</v>
          </cell>
          <cell r="N904" t="str">
            <v>INATIVO</v>
          </cell>
          <cell r="O904">
            <v>1302</v>
          </cell>
          <cell r="P904">
            <v>800007743</v>
          </cell>
          <cell r="Q904" t="str">
            <v>FIAT POLAND</v>
          </cell>
          <cell r="R904" t="str">
            <v>Bielsco B</v>
          </cell>
          <cell r="S904" t="str">
            <v>43</v>
          </cell>
          <cell r="T904" t="str">
            <v>Polonia</v>
          </cell>
          <cell r="U904">
            <v>0</v>
          </cell>
          <cell r="V904" t="str">
            <v>FIAT POLAND-OUT-Polonia-OUT-FIRE/GSE</v>
          </cell>
          <cell r="W904" t="str">
            <v>OUT</v>
          </cell>
          <cell r="X904" t="str">
            <v>Outside of Brazil</v>
          </cell>
          <cell r="Y904" t="str">
            <v>Supplier from GEMAP</v>
          </cell>
          <cell r="Z904" t="str">
            <v>INATIVO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0</v>
          </cell>
          <cell r="AF904"/>
          <cell r="AG904">
            <v>0</v>
          </cell>
          <cell r="AH904"/>
          <cell r="AI904"/>
          <cell r="AJ904"/>
          <cell r="AK904"/>
          <cell r="AL904"/>
          <cell r="AM904"/>
          <cell r="AN904">
            <v>0</v>
          </cell>
          <cell r="AO904">
            <v>0</v>
          </cell>
          <cell r="AP904">
            <v>1</v>
          </cell>
          <cell r="AQ904">
            <v>4</v>
          </cell>
          <cell r="AR904">
            <v>0</v>
          </cell>
          <cell r="AS904" t="b">
            <v>0</v>
          </cell>
          <cell r="AT904">
            <v>0</v>
          </cell>
          <cell r="AU904" t="b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 t="str">
            <v>NO</v>
          </cell>
          <cell r="BA904" t="str">
            <v/>
          </cell>
          <cell r="BB904" t="str">
            <v/>
          </cell>
          <cell r="BC904">
            <v>0</v>
          </cell>
          <cell r="BD904">
            <v>0</v>
          </cell>
          <cell r="BE904">
            <v>0</v>
          </cell>
        </row>
        <row r="905">
          <cell r="A905" t="str">
            <v>463457380800006427</v>
          </cell>
          <cell r="B905">
            <v>463457380</v>
          </cell>
          <cell r="C905" t="str">
            <v>BUCHA DE CENTRAGEM</v>
          </cell>
          <cell r="D905" t="str">
            <v>FIRE/GSE</v>
          </cell>
          <cell r="E905">
            <v>2</v>
          </cell>
          <cell r="F905" t="str">
            <v>NO</v>
          </cell>
          <cell r="G905">
            <v>0.02</v>
          </cell>
          <cell r="H905" t="str">
            <v>Part Dump</v>
          </cell>
          <cell r="I905"/>
          <cell r="J905">
            <v>0</v>
          </cell>
          <cell r="K905" t="str">
            <v>ATIVO</v>
          </cell>
          <cell r="L905"/>
          <cell r="M905" t="str">
            <v>Capital Circulante</v>
          </cell>
          <cell r="N905" t="str">
            <v>Sourcing</v>
          </cell>
          <cell r="O905">
            <v>65905</v>
          </cell>
          <cell r="P905">
            <v>800006427</v>
          </cell>
          <cell r="Q905" t="str">
            <v>RUDOLPH</v>
          </cell>
          <cell r="R905" t="str">
            <v>Timbo</v>
          </cell>
          <cell r="S905" t="str">
            <v>SC</v>
          </cell>
          <cell r="T905" t="str">
            <v>Brasil</v>
          </cell>
          <cell r="U905">
            <v>1</v>
          </cell>
          <cell r="V905" t="str">
            <v>RUDOLPH-Timbo--SC-DDP-FIRE/GSE</v>
          </cell>
          <cell r="W905" t="str">
            <v>SC</v>
          </cell>
          <cell r="X905" t="str">
            <v>Brazil</v>
          </cell>
          <cell r="Y905" t="str">
            <v>Supplier from GEMAP</v>
          </cell>
          <cell r="Z905" t="str">
            <v>World Sourced Parts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  <cell r="AE905">
            <v>0</v>
          </cell>
          <cell r="AF905"/>
          <cell r="AG905" t="str">
            <v>Elog F</v>
          </cell>
          <cell r="AH905" t="str">
            <v>T130</v>
          </cell>
          <cell r="AI905">
            <v>200</v>
          </cell>
          <cell r="AJ905" t="str">
            <v>Elog F</v>
          </cell>
          <cell r="AK905"/>
          <cell r="AL905"/>
          <cell r="AM905"/>
          <cell r="AN905" t="str">
            <v>T130</v>
          </cell>
          <cell r="AO905">
            <v>0</v>
          </cell>
          <cell r="AP905">
            <v>1</v>
          </cell>
          <cell r="AQ905">
            <v>4</v>
          </cell>
          <cell r="AR905" t="e">
            <v>#N/A</v>
          </cell>
          <cell r="AS905" t="e">
            <v>#N/A</v>
          </cell>
          <cell r="AT905" t="e">
            <v>#N/A</v>
          </cell>
          <cell r="AU905" t="e">
            <v>#N/A</v>
          </cell>
          <cell r="AV905">
            <v>200</v>
          </cell>
          <cell r="AW905">
            <v>0.3</v>
          </cell>
          <cell r="AX905">
            <v>0.2</v>
          </cell>
          <cell r="AY905">
            <v>0.15</v>
          </cell>
          <cell r="AZ905" t="str">
            <v>YES</v>
          </cell>
          <cell r="BA905">
            <v>20</v>
          </cell>
          <cell r="BB905">
            <v>1</v>
          </cell>
          <cell r="BC905">
            <v>2</v>
          </cell>
          <cell r="BD905">
            <v>3</v>
          </cell>
          <cell r="BE905">
            <v>2.5</v>
          </cell>
        </row>
        <row r="906">
          <cell r="A906" t="str">
            <v>463358210800003531</v>
          </cell>
          <cell r="B906">
            <v>463358210</v>
          </cell>
          <cell r="C906" t="str">
            <v>BOMBA DE AGUA</v>
          </cell>
          <cell r="D906" t="str">
            <v>FIRE/GSE</v>
          </cell>
          <cell r="E906">
            <v>1</v>
          </cell>
          <cell r="F906" t="str">
            <v>NO</v>
          </cell>
          <cell r="G906"/>
          <cell r="H906"/>
          <cell r="I906"/>
          <cell r="J906">
            <v>0</v>
          </cell>
          <cell r="K906" t="str">
            <v>ATIVO</v>
          </cell>
          <cell r="L906"/>
          <cell r="M906" t="str">
            <v>Capital Circulante</v>
          </cell>
          <cell r="N906" t="str">
            <v>Sourcing</v>
          </cell>
          <cell r="O906">
            <v>14837</v>
          </cell>
          <cell r="P906">
            <v>800003531</v>
          </cell>
          <cell r="Q906" t="str">
            <v>PIERBURG PUMP T</v>
          </cell>
          <cell r="R906" t="str">
            <v>Nova Odessa</v>
          </cell>
          <cell r="S906" t="str">
            <v>SP</v>
          </cell>
          <cell r="T906" t="str">
            <v>Brasil</v>
          </cell>
          <cell r="U906">
            <v>1</v>
          </cell>
          <cell r="V906" t="str">
            <v>PIERBURG PUMP T-Nova Odessa--SP-FCA-FIRE/GSE</v>
          </cell>
          <cell r="W906" t="str">
            <v>SP</v>
          </cell>
          <cell r="X906" t="str">
            <v>Brazil</v>
          </cell>
          <cell r="Y906" t="str">
            <v>Supplier from GEMAP</v>
          </cell>
          <cell r="Z906" t="str">
            <v>World Sourced Parts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  <cell r="AE906">
            <v>0</v>
          </cell>
          <cell r="AF906"/>
          <cell r="AG906" t="str">
            <v>Elog F</v>
          </cell>
          <cell r="AH906" t="str">
            <v>T096</v>
          </cell>
          <cell r="AI906">
            <v>12</v>
          </cell>
          <cell r="AJ906" t="str">
            <v>Elog F</v>
          </cell>
          <cell r="AK906"/>
          <cell r="AL906"/>
          <cell r="AM906"/>
          <cell r="AN906" t="str">
            <v>T096</v>
          </cell>
          <cell r="AO906">
            <v>0</v>
          </cell>
          <cell r="AP906">
            <v>5</v>
          </cell>
          <cell r="AQ906">
            <v>4</v>
          </cell>
          <cell r="AR906">
            <v>18</v>
          </cell>
          <cell r="AS906">
            <v>0</v>
          </cell>
          <cell r="AT906">
            <v>28</v>
          </cell>
          <cell r="AU906">
            <v>0</v>
          </cell>
          <cell r="AV906">
            <v>12</v>
          </cell>
          <cell r="AW906">
            <v>0.4</v>
          </cell>
          <cell r="AX906">
            <v>0.3</v>
          </cell>
          <cell r="AY906">
            <v>0.15</v>
          </cell>
          <cell r="AZ906" t="str">
            <v>YES</v>
          </cell>
          <cell r="BA906">
            <v>10</v>
          </cell>
          <cell r="BB906">
            <v>4</v>
          </cell>
          <cell r="BC906">
            <v>2</v>
          </cell>
          <cell r="BD906">
            <v>3</v>
          </cell>
          <cell r="BE906">
            <v>3</v>
          </cell>
        </row>
        <row r="907">
          <cell r="A907" t="str">
            <v>463384870800000935</v>
          </cell>
          <cell r="B907">
            <v>463384870</v>
          </cell>
          <cell r="C907" t="str">
            <v>PARAFUSO ESPECIAL M6</v>
          </cell>
          <cell r="D907" t="str">
            <v>FIRE/GSE</v>
          </cell>
          <cell r="E907">
            <v>1</v>
          </cell>
          <cell r="F907" t="str">
            <v>NO</v>
          </cell>
          <cell r="G907">
            <v>1.7000000000000001E-2</v>
          </cell>
          <cell r="H907" t="str">
            <v>Part Dump</v>
          </cell>
          <cell r="I907" t="str">
            <v>Galpão 9</v>
          </cell>
          <cell r="J907">
            <v>5000</v>
          </cell>
          <cell r="K907" t="str">
            <v>ATIVO</v>
          </cell>
          <cell r="L907"/>
          <cell r="M907" t="str">
            <v>Capital Circulante</v>
          </cell>
          <cell r="N907" t="str">
            <v>Sourcing</v>
          </cell>
          <cell r="O907">
            <v>5934</v>
          </cell>
          <cell r="P907">
            <v>800000935</v>
          </cell>
          <cell r="Q907" t="str">
            <v>METALAC SPS</v>
          </cell>
          <cell r="R907" t="str">
            <v>Sorocaba</v>
          </cell>
          <cell r="S907" t="str">
            <v>SP</v>
          </cell>
          <cell r="T907" t="str">
            <v>Brasil</v>
          </cell>
          <cell r="U907">
            <v>0.99</v>
          </cell>
          <cell r="V907" t="str">
            <v>METALAC SPS-Sorocaba--SP-FCA-FIRE/GSE</v>
          </cell>
          <cell r="W907" t="str">
            <v>SP</v>
          </cell>
          <cell r="X907" t="str">
            <v>Brazil</v>
          </cell>
          <cell r="Y907" t="str">
            <v>Supplier from GEMAP</v>
          </cell>
          <cell r="Z907" t="str">
            <v>World Sourced Parts</v>
          </cell>
          <cell r="AA907">
            <v>5.9399999999999994E-2</v>
          </cell>
          <cell r="AB907">
            <v>0.14849999999999997</v>
          </cell>
          <cell r="AC907">
            <v>0.2475</v>
          </cell>
          <cell r="AD907">
            <v>0</v>
          </cell>
          <cell r="AE907">
            <v>6.0952380952380945E-2</v>
          </cell>
          <cell r="AF907" t="str">
            <v/>
          </cell>
          <cell r="AG907" t="str">
            <v>Scheda Emballo</v>
          </cell>
          <cell r="AH907" t="str">
            <v>T146</v>
          </cell>
          <cell r="AI907">
            <v>1000</v>
          </cell>
          <cell r="AJ907" t="str">
            <v>Scheda Emballo</v>
          </cell>
          <cell r="AK907"/>
          <cell r="AL907"/>
          <cell r="AM907"/>
          <cell r="AN907" t="str">
            <v>T146</v>
          </cell>
          <cell r="AO907">
            <v>1</v>
          </cell>
          <cell r="AP907">
            <v>1</v>
          </cell>
          <cell r="AQ907">
            <v>4</v>
          </cell>
          <cell r="AR907">
            <v>18</v>
          </cell>
          <cell r="AS907">
            <v>22</v>
          </cell>
          <cell r="AT907">
            <v>28</v>
          </cell>
          <cell r="AU907">
            <v>28</v>
          </cell>
          <cell r="AV907">
            <v>1000</v>
          </cell>
          <cell r="AW907">
            <v>0.3</v>
          </cell>
          <cell r="AX907">
            <v>0.2</v>
          </cell>
          <cell r="AY907">
            <v>0.15</v>
          </cell>
          <cell r="AZ907" t="str">
            <v>YES</v>
          </cell>
          <cell r="BA907">
            <v>20</v>
          </cell>
          <cell r="BB907">
            <v>3</v>
          </cell>
          <cell r="BC907">
            <v>1</v>
          </cell>
          <cell r="BD907">
            <v>1</v>
          </cell>
          <cell r="BE907">
            <v>0.7</v>
          </cell>
        </row>
        <row r="908">
          <cell r="A908" t="str">
            <v>463516230800000935</v>
          </cell>
          <cell r="B908">
            <v>463516230</v>
          </cell>
          <cell r="C908" t="str">
            <v>PARAFUSO M10 X 1.5 FIX.CABECOT</v>
          </cell>
          <cell r="D908" t="str">
            <v>FIRE/GSE</v>
          </cell>
          <cell r="E908">
            <v>20</v>
          </cell>
          <cell r="F908" t="str">
            <v>NO</v>
          </cell>
          <cell r="G908">
            <v>0.10299999999999999</v>
          </cell>
          <cell r="H908" t="str">
            <v>Part Dump</v>
          </cell>
          <cell r="I908" t="str">
            <v>Galpão 9</v>
          </cell>
          <cell r="J908">
            <v>50000</v>
          </cell>
          <cell r="K908" t="str">
            <v>ATIVO</v>
          </cell>
          <cell r="L908"/>
          <cell r="M908" t="str">
            <v>Capital Circulante</v>
          </cell>
          <cell r="N908" t="str">
            <v>Sourcing</v>
          </cell>
          <cell r="O908">
            <v>5934</v>
          </cell>
          <cell r="P908">
            <v>800000935</v>
          </cell>
          <cell r="Q908" t="str">
            <v>METALAC SPS</v>
          </cell>
          <cell r="R908" t="str">
            <v>Sorocaba</v>
          </cell>
          <cell r="S908" t="str">
            <v>SP</v>
          </cell>
          <cell r="T908" t="str">
            <v>Brasil</v>
          </cell>
          <cell r="U908">
            <v>0.99</v>
          </cell>
          <cell r="V908" t="str">
            <v>METALAC SPS-Sorocaba--SP-FCA-FIRE/GSE</v>
          </cell>
          <cell r="W908" t="str">
            <v>SP</v>
          </cell>
          <cell r="X908" t="str">
            <v>Brazil</v>
          </cell>
          <cell r="Y908" t="str">
            <v>Supplier from GEMAP</v>
          </cell>
          <cell r="Z908" t="str">
            <v>World Sourced Parts</v>
          </cell>
          <cell r="AA908">
            <v>7.4249999999999989</v>
          </cell>
          <cell r="AB908">
            <v>18.562499999999996</v>
          </cell>
          <cell r="AC908">
            <v>30.9375</v>
          </cell>
          <cell r="AD908">
            <v>0</v>
          </cell>
          <cell r="AE908">
            <v>7.6190476190476186</v>
          </cell>
          <cell r="AF908" t="str">
            <v/>
          </cell>
          <cell r="AG908" t="str">
            <v>Scheda Emballo</v>
          </cell>
          <cell r="AH908" t="str">
            <v>T146</v>
          </cell>
          <cell r="AI908">
            <v>80</v>
          </cell>
          <cell r="AJ908" t="str">
            <v>Scheda Emballo</v>
          </cell>
          <cell r="AK908"/>
          <cell r="AL908"/>
          <cell r="AM908"/>
          <cell r="AN908" t="str">
            <v>T146</v>
          </cell>
          <cell r="AO908">
            <v>125</v>
          </cell>
          <cell r="AP908">
            <v>1</v>
          </cell>
          <cell r="AQ908">
            <v>4</v>
          </cell>
          <cell r="AR908">
            <v>18</v>
          </cell>
          <cell r="AS908">
            <v>2750</v>
          </cell>
          <cell r="AT908">
            <v>28</v>
          </cell>
          <cell r="AU908">
            <v>3500</v>
          </cell>
          <cell r="AV908">
            <v>80</v>
          </cell>
          <cell r="AW908">
            <v>0.3</v>
          </cell>
          <cell r="AX908">
            <v>0.2</v>
          </cell>
          <cell r="AY908">
            <v>0.15</v>
          </cell>
          <cell r="AZ908" t="str">
            <v>YES</v>
          </cell>
          <cell r="BA908">
            <v>20</v>
          </cell>
          <cell r="BB908">
            <v>3</v>
          </cell>
          <cell r="BC908">
            <v>1</v>
          </cell>
          <cell r="BD908">
            <v>1</v>
          </cell>
          <cell r="BE908">
            <v>0.7</v>
          </cell>
        </row>
        <row r="909">
          <cell r="A909" t="str">
            <v>552057340800002414</v>
          </cell>
          <cell r="B909">
            <v>552057340</v>
          </cell>
          <cell r="C909" t="str">
            <v>VÁLVULA DE ADMISSÃO</v>
          </cell>
          <cell r="D909"/>
          <cell r="E909">
            <v>4</v>
          </cell>
          <cell r="F909" t="str">
            <v>NO</v>
          </cell>
          <cell r="G909"/>
          <cell r="H909"/>
          <cell r="I909"/>
          <cell r="J909">
            <v>0</v>
          </cell>
          <cell r="K909" t="str">
            <v>ATIVO</v>
          </cell>
          <cell r="L909"/>
          <cell r="M909" t="str">
            <v>Capital Circulante</v>
          </cell>
          <cell r="N909" t="str">
            <v>Sourcing</v>
          </cell>
          <cell r="O909">
            <v>10675</v>
          </cell>
          <cell r="P909">
            <v>800002414</v>
          </cell>
          <cell r="Q909" t="str">
            <v>EATON PROD.AUTO</v>
          </cell>
          <cell r="R909" t="str">
            <v>Sao Jose Dos Campos</v>
          </cell>
          <cell r="S909" t="str">
            <v>SP</v>
          </cell>
          <cell r="T909" t="str">
            <v>Brasil</v>
          </cell>
          <cell r="U909">
            <v>1</v>
          </cell>
          <cell r="V909" t="str">
            <v>EATON PROD.AUTO-Sao Jose Dos Campos--SP-FCA-</v>
          </cell>
          <cell r="W909" t="str">
            <v>SP</v>
          </cell>
          <cell r="X909" t="str">
            <v>Brazil</v>
          </cell>
          <cell r="Y909" t="str">
            <v>Supplier from GEMAP</v>
          </cell>
          <cell r="Z909" t="str">
            <v>World Sourced Parts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 t="str">
            <v/>
          </cell>
          <cell r="AG909">
            <v>0</v>
          </cell>
          <cell r="AH909"/>
          <cell r="AI909"/>
          <cell r="AJ909"/>
          <cell r="AK909"/>
          <cell r="AL909"/>
          <cell r="AM909"/>
          <cell r="AN909">
            <v>0</v>
          </cell>
          <cell r="AO909">
            <v>0</v>
          </cell>
          <cell r="AP909">
            <v>1</v>
          </cell>
          <cell r="AQ909">
            <v>4</v>
          </cell>
          <cell r="AR909">
            <v>18</v>
          </cell>
          <cell r="AS909">
            <v>0</v>
          </cell>
          <cell r="AT909">
            <v>28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 t="str">
            <v>NO</v>
          </cell>
          <cell r="BA909" t="str">
            <v/>
          </cell>
          <cell r="BB909" t="str">
            <v/>
          </cell>
          <cell r="BC909">
            <v>0</v>
          </cell>
          <cell r="BD909">
            <v>0</v>
          </cell>
          <cell r="BE909">
            <v>0</v>
          </cell>
        </row>
        <row r="910">
          <cell r="A910" t="str">
            <v>552032110800002414</v>
          </cell>
          <cell r="B910">
            <v>552032110</v>
          </cell>
          <cell r="C910" t="str">
            <v>VÁLVULA DE DESCARGA</v>
          </cell>
          <cell r="D910"/>
          <cell r="E910">
            <v>4</v>
          </cell>
          <cell r="F910" t="str">
            <v>NO</v>
          </cell>
          <cell r="G910"/>
          <cell r="H910"/>
          <cell r="I910"/>
          <cell r="J910">
            <v>0</v>
          </cell>
          <cell r="K910" t="str">
            <v>ATIVO</v>
          </cell>
          <cell r="L910"/>
          <cell r="M910" t="str">
            <v>Capital Circulante</v>
          </cell>
          <cell r="N910" t="str">
            <v>Sourcing</v>
          </cell>
          <cell r="O910">
            <v>10675</v>
          </cell>
          <cell r="P910">
            <v>800002414</v>
          </cell>
          <cell r="Q910" t="str">
            <v>EATON PROD.AUTO</v>
          </cell>
          <cell r="R910" t="str">
            <v>Sao Jose Dos Campos</v>
          </cell>
          <cell r="S910" t="str">
            <v>SP</v>
          </cell>
          <cell r="T910" t="str">
            <v>Brasil</v>
          </cell>
          <cell r="U910">
            <v>1</v>
          </cell>
          <cell r="V910" t="str">
            <v>EATON PROD.AUTO-Sao Jose Dos Campos--SP-FCA-</v>
          </cell>
          <cell r="W910" t="str">
            <v>SP</v>
          </cell>
          <cell r="X910" t="str">
            <v>Brazil</v>
          </cell>
          <cell r="Y910" t="str">
            <v>Supplier from GEMAP</v>
          </cell>
          <cell r="Z910" t="str">
            <v>World Sourced Parts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  <cell r="AE910">
            <v>0</v>
          </cell>
          <cell r="AF910" t="str">
            <v/>
          </cell>
          <cell r="AG910">
            <v>0</v>
          </cell>
          <cell r="AH910"/>
          <cell r="AI910"/>
          <cell r="AJ910"/>
          <cell r="AK910"/>
          <cell r="AL910"/>
          <cell r="AM910"/>
          <cell r="AN910">
            <v>0</v>
          </cell>
          <cell r="AO910">
            <v>0</v>
          </cell>
          <cell r="AP910">
            <v>1</v>
          </cell>
          <cell r="AQ910">
            <v>4</v>
          </cell>
          <cell r="AR910">
            <v>18</v>
          </cell>
          <cell r="AS910">
            <v>0</v>
          </cell>
          <cell r="AT910">
            <v>28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 t="str">
            <v>NO</v>
          </cell>
          <cell r="BA910" t="str">
            <v/>
          </cell>
          <cell r="BB910" t="str">
            <v/>
          </cell>
          <cell r="BC910">
            <v>0</v>
          </cell>
          <cell r="BD910">
            <v>0</v>
          </cell>
          <cell r="BE910">
            <v>0</v>
          </cell>
        </row>
        <row r="911">
          <cell r="A911" t="str">
            <v>467445660800005741</v>
          </cell>
          <cell r="B911">
            <v>467445660</v>
          </cell>
          <cell r="C911" t="str">
            <v>CORREIA ÁRVORE MOTOR BOMBA DH</v>
          </cell>
          <cell r="D911"/>
          <cell r="E911">
            <v>1</v>
          </cell>
          <cell r="F911" t="str">
            <v>NO</v>
          </cell>
          <cell r="G911"/>
          <cell r="H911"/>
          <cell r="I911"/>
          <cell r="J911">
            <v>0</v>
          </cell>
          <cell r="K911" t="str">
            <v>ATIVO</v>
          </cell>
          <cell r="L911"/>
          <cell r="M911" t="str">
            <v>Capital Circulante</v>
          </cell>
          <cell r="N911" t="str">
            <v>Sourcing</v>
          </cell>
          <cell r="O911">
            <v>23481</v>
          </cell>
          <cell r="P911">
            <v>800005741</v>
          </cell>
          <cell r="Q911" t="str">
            <v>HBA</v>
          </cell>
          <cell r="R911" t="str">
            <v>Extrema</v>
          </cell>
          <cell r="S911" t="str">
            <v>MG</v>
          </cell>
          <cell r="T911" t="str">
            <v>Brasil</v>
          </cell>
          <cell r="U911">
            <v>1</v>
          </cell>
          <cell r="V911" t="str">
            <v>HBA-Extrema--MG-FCA-</v>
          </cell>
          <cell r="W911" t="str">
            <v>MG</v>
          </cell>
          <cell r="X911" t="str">
            <v>Brazil</v>
          </cell>
          <cell r="Y911" t="str">
            <v>Supplier from GEMAP</v>
          </cell>
          <cell r="Z911" t="str">
            <v>World Sourced Parts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 t="str">
            <v/>
          </cell>
          <cell r="AG911">
            <v>0</v>
          </cell>
          <cell r="AH911"/>
          <cell r="AI911"/>
          <cell r="AJ911"/>
          <cell r="AK911"/>
          <cell r="AL911"/>
          <cell r="AM911"/>
          <cell r="AN911">
            <v>0</v>
          </cell>
          <cell r="AO911">
            <v>0</v>
          </cell>
          <cell r="AP911">
            <v>1</v>
          </cell>
          <cell r="AQ911">
            <v>4</v>
          </cell>
          <cell r="AR911">
            <v>14.2</v>
          </cell>
          <cell r="AS911">
            <v>0</v>
          </cell>
          <cell r="AT911">
            <v>24.200000000000003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 t="str">
            <v>NO</v>
          </cell>
          <cell r="BA911" t="str">
            <v/>
          </cell>
          <cell r="BB911" t="str">
            <v/>
          </cell>
          <cell r="BC911">
            <v>0</v>
          </cell>
          <cell r="BD911">
            <v>0</v>
          </cell>
          <cell r="BE911">
            <v>0</v>
          </cell>
        </row>
        <row r="912">
          <cell r="A912" t="str">
            <v>467702100800005741</v>
          </cell>
          <cell r="B912">
            <v>467702100</v>
          </cell>
          <cell r="C912" t="str">
            <v>CORREIA DO ALTERNADOR</v>
          </cell>
          <cell r="D912"/>
          <cell r="E912">
            <v>1</v>
          </cell>
          <cell r="F912" t="str">
            <v>NO</v>
          </cell>
          <cell r="G912"/>
          <cell r="H912"/>
          <cell r="I912"/>
          <cell r="J912">
            <v>0</v>
          </cell>
          <cell r="K912" t="str">
            <v>ATIVO</v>
          </cell>
          <cell r="L912"/>
          <cell r="M912" t="str">
            <v>Capital Circulante</v>
          </cell>
          <cell r="N912" t="str">
            <v>Sourcing</v>
          </cell>
          <cell r="O912">
            <v>23481</v>
          </cell>
          <cell r="P912">
            <v>800005741</v>
          </cell>
          <cell r="Q912" t="str">
            <v>HBA</v>
          </cell>
          <cell r="R912" t="str">
            <v>Extrema</v>
          </cell>
          <cell r="S912" t="str">
            <v>MG</v>
          </cell>
          <cell r="T912" t="str">
            <v>Brasil</v>
          </cell>
          <cell r="U912">
            <v>1</v>
          </cell>
          <cell r="V912" t="str">
            <v>HBA-Extrema--MG-FCA-</v>
          </cell>
          <cell r="W912" t="str">
            <v>MG</v>
          </cell>
          <cell r="X912" t="str">
            <v>Brazil</v>
          </cell>
          <cell r="Y912" t="str">
            <v>Supplier from GEMAP</v>
          </cell>
          <cell r="Z912" t="str">
            <v>World Sourced Parts</v>
          </cell>
          <cell r="AA912">
            <v>0</v>
          </cell>
          <cell r="AB912">
            <v>0</v>
          </cell>
          <cell r="AC912">
            <v>0</v>
          </cell>
          <cell r="AD912">
            <v>0</v>
          </cell>
          <cell r="AE912">
            <v>0</v>
          </cell>
          <cell r="AF912" t="str">
            <v/>
          </cell>
          <cell r="AG912">
            <v>0</v>
          </cell>
          <cell r="AH912"/>
          <cell r="AI912"/>
          <cell r="AJ912"/>
          <cell r="AK912"/>
          <cell r="AL912"/>
          <cell r="AM912"/>
          <cell r="AN912">
            <v>0</v>
          </cell>
          <cell r="AO912">
            <v>0</v>
          </cell>
          <cell r="AP912">
            <v>1</v>
          </cell>
          <cell r="AQ912">
            <v>4</v>
          </cell>
          <cell r="AR912">
            <v>14.2</v>
          </cell>
          <cell r="AS912">
            <v>0</v>
          </cell>
          <cell r="AT912">
            <v>24.200000000000003</v>
          </cell>
          <cell r="AU912">
            <v>0</v>
          </cell>
          <cell r="AV912">
            <v>0</v>
          </cell>
          <cell r="AW912">
            <v>0</v>
          </cell>
          <cell r="AX912">
            <v>0</v>
          </cell>
          <cell r="AY912">
            <v>0</v>
          </cell>
          <cell r="AZ912" t="str">
            <v>NO</v>
          </cell>
          <cell r="BA912" t="str">
            <v/>
          </cell>
          <cell r="BB912" t="str">
            <v/>
          </cell>
          <cell r="BC912">
            <v>0</v>
          </cell>
          <cell r="BD912">
            <v>0</v>
          </cell>
          <cell r="BE912">
            <v>0</v>
          </cell>
        </row>
        <row r="913">
          <cell r="A913" t="str">
            <v>463558560800006192</v>
          </cell>
          <cell r="B913">
            <v>463558560</v>
          </cell>
          <cell r="C913" t="str">
            <v>SUPORTE ALTERNADOR / COMPRESSOR</v>
          </cell>
          <cell r="D913" t="str">
            <v>FIRE/GSE</v>
          </cell>
          <cell r="E913">
            <v>1</v>
          </cell>
          <cell r="F913" t="str">
            <v>NO</v>
          </cell>
          <cell r="G913">
            <v>2.5099999999999998</v>
          </cell>
          <cell r="H913" t="str">
            <v>RTM</v>
          </cell>
          <cell r="I913"/>
          <cell r="J913">
            <v>0</v>
          </cell>
          <cell r="K913" t="str">
            <v>ATIVO</v>
          </cell>
          <cell r="L913"/>
          <cell r="M913" t="str">
            <v>Capital Circulante</v>
          </cell>
          <cell r="N913" t="str">
            <v>Sourcing</v>
          </cell>
          <cell r="O913">
            <v>50050</v>
          </cell>
          <cell r="P913">
            <v>800006192</v>
          </cell>
          <cell r="Q913" t="str">
            <v>METALKRAFT</v>
          </cell>
          <cell r="R913" t="str">
            <v>Quatro Barras</v>
          </cell>
          <cell r="S913" t="str">
            <v>PR</v>
          </cell>
          <cell r="T913" t="str">
            <v>Brasil</v>
          </cell>
          <cell r="U913">
            <v>1</v>
          </cell>
          <cell r="V913" t="str">
            <v>METALKRAFT-Quatro Barras--PR-FCA-FIRE/GSE</v>
          </cell>
          <cell r="W913" t="str">
            <v>PR</v>
          </cell>
          <cell r="X913" t="str">
            <v>Brazil</v>
          </cell>
          <cell r="Y913" t="str">
            <v>Supplier from GEMAP</v>
          </cell>
          <cell r="Z913" t="str">
            <v>World Sourced Parts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  <cell r="AE913">
            <v>0</v>
          </cell>
          <cell r="AF913" t="str">
            <v/>
          </cell>
          <cell r="AG913" t="str">
            <v>Validado Operação</v>
          </cell>
          <cell r="AH913" t="str">
            <v>P44</v>
          </cell>
          <cell r="AI913">
            <v>96</v>
          </cell>
          <cell r="AJ913" t="str">
            <v>Validado Operação</v>
          </cell>
          <cell r="AK913"/>
          <cell r="AL913"/>
          <cell r="AM913"/>
          <cell r="AN913" t="str">
            <v>P44</v>
          </cell>
          <cell r="AO913">
            <v>0</v>
          </cell>
          <cell r="AP913">
            <v>1</v>
          </cell>
          <cell r="AQ913">
            <v>4</v>
          </cell>
          <cell r="AR913">
            <v>21</v>
          </cell>
          <cell r="AS913">
            <v>0</v>
          </cell>
          <cell r="AT913">
            <v>26</v>
          </cell>
          <cell r="AU913">
            <v>0</v>
          </cell>
          <cell r="AV913">
            <v>96</v>
          </cell>
          <cell r="AW913">
            <v>1.2</v>
          </cell>
          <cell r="AX913">
            <v>1</v>
          </cell>
          <cell r="AY913">
            <v>1</v>
          </cell>
          <cell r="AZ913" t="str">
            <v>NO</v>
          </cell>
          <cell r="BA913" t="str">
            <v/>
          </cell>
          <cell r="BB913" t="str">
            <v/>
          </cell>
          <cell r="BC913">
            <v>3</v>
          </cell>
          <cell r="BD913">
            <v>3</v>
          </cell>
          <cell r="BE913">
            <v>3</v>
          </cell>
        </row>
        <row r="914">
          <cell r="A914" t="str">
            <v>467521340800006192</v>
          </cell>
          <cell r="B914">
            <v>467521340</v>
          </cell>
          <cell r="C914" t="str">
            <v>SUPORTE  FIXAÇÃO BOMBA DH</v>
          </cell>
          <cell r="D914"/>
          <cell r="E914">
            <v>1</v>
          </cell>
          <cell r="F914" t="str">
            <v>NO</v>
          </cell>
          <cell r="G914"/>
          <cell r="H914"/>
          <cell r="I914"/>
          <cell r="J914">
            <v>0</v>
          </cell>
          <cell r="K914" t="str">
            <v>ATIVO</v>
          </cell>
          <cell r="L914"/>
          <cell r="M914" t="str">
            <v>Capital Circulante</v>
          </cell>
          <cell r="N914" t="str">
            <v>Sourcing</v>
          </cell>
          <cell r="O914">
            <v>50050</v>
          </cell>
          <cell r="P914">
            <v>800006192</v>
          </cell>
          <cell r="Q914" t="str">
            <v>METALKRAFT</v>
          </cell>
          <cell r="R914" t="str">
            <v>Quatro Barras</v>
          </cell>
          <cell r="S914" t="str">
            <v>PR</v>
          </cell>
          <cell r="T914" t="str">
            <v>Brasil</v>
          </cell>
          <cell r="U914">
            <v>1</v>
          </cell>
          <cell r="V914" t="str">
            <v>METALKRAFT-Quatro Barras--PR-FCA-</v>
          </cell>
          <cell r="W914" t="str">
            <v>PR</v>
          </cell>
          <cell r="X914" t="str">
            <v>Brazil</v>
          </cell>
          <cell r="Y914" t="str">
            <v>Supplier from GEMAP</v>
          </cell>
          <cell r="Z914" t="str">
            <v>World Sourced Parts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0</v>
          </cell>
          <cell r="AF914" t="str">
            <v/>
          </cell>
          <cell r="AG914" t="str">
            <v>ELOG</v>
          </cell>
          <cell r="AH914" t="str">
            <v>P21</v>
          </cell>
          <cell r="AI914">
            <v>180</v>
          </cell>
          <cell r="AJ914" t="str">
            <v>ELOG</v>
          </cell>
          <cell r="AK914"/>
          <cell r="AL914"/>
          <cell r="AM914"/>
          <cell r="AN914" t="str">
            <v>P21</v>
          </cell>
          <cell r="AO914">
            <v>0</v>
          </cell>
          <cell r="AP914">
            <v>1</v>
          </cell>
          <cell r="AQ914">
            <v>4</v>
          </cell>
          <cell r="AR914">
            <v>21</v>
          </cell>
          <cell r="AS914">
            <v>0</v>
          </cell>
          <cell r="AT914">
            <v>26</v>
          </cell>
          <cell r="AU914">
            <v>0</v>
          </cell>
          <cell r="AV914">
            <v>180</v>
          </cell>
          <cell r="AW914">
            <v>1</v>
          </cell>
          <cell r="AX914">
            <v>0.8</v>
          </cell>
          <cell r="AY914">
            <v>0.8</v>
          </cell>
          <cell r="AZ914" t="str">
            <v>NO</v>
          </cell>
          <cell r="BA914" t="str">
            <v/>
          </cell>
          <cell r="BB914" t="str">
            <v/>
          </cell>
          <cell r="BC914">
            <v>2</v>
          </cell>
          <cell r="BD914">
            <v>3</v>
          </cell>
          <cell r="BE914">
            <v>3</v>
          </cell>
        </row>
        <row r="915">
          <cell r="A915" t="str">
            <v>467536050800006192</v>
          </cell>
          <cell r="B915">
            <v>467536050</v>
          </cell>
          <cell r="C915" t="str">
            <v>SUPORTE  SUSTENTAÇÃO BOMBA DH</v>
          </cell>
          <cell r="D915"/>
          <cell r="E915">
            <v>1</v>
          </cell>
          <cell r="F915" t="str">
            <v>NO</v>
          </cell>
          <cell r="G915"/>
          <cell r="H915"/>
          <cell r="I915"/>
          <cell r="J915">
            <v>0</v>
          </cell>
          <cell r="K915" t="str">
            <v>ATIVO</v>
          </cell>
          <cell r="L915"/>
          <cell r="M915" t="str">
            <v>Capital Circulante</v>
          </cell>
          <cell r="N915" t="str">
            <v>Sourcing</v>
          </cell>
          <cell r="O915">
            <v>50050</v>
          </cell>
          <cell r="P915">
            <v>800006192</v>
          </cell>
          <cell r="Q915" t="str">
            <v>METALKRAFT</v>
          </cell>
          <cell r="R915" t="str">
            <v>Quatro Barras</v>
          </cell>
          <cell r="S915" t="str">
            <v>PR</v>
          </cell>
          <cell r="T915" t="str">
            <v>Brasil</v>
          </cell>
          <cell r="U915">
            <v>1</v>
          </cell>
          <cell r="V915" t="str">
            <v>METALKRAFT-Quatro Barras--PR-FCA-</v>
          </cell>
          <cell r="W915" t="str">
            <v>PR</v>
          </cell>
          <cell r="X915" t="str">
            <v>Brazil</v>
          </cell>
          <cell r="Y915" t="str">
            <v>Supplier from GEMAP</v>
          </cell>
          <cell r="Z915" t="str">
            <v>World Sourced Parts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  <cell r="AE915">
            <v>0</v>
          </cell>
          <cell r="AF915" t="str">
            <v/>
          </cell>
          <cell r="AG915" t="str">
            <v>ELOG</v>
          </cell>
          <cell r="AH915" t="str">
            <v>P21</v>
          </cell>
          <cell r="AI915">
            <v>128</v>
          </cell>
          <cell r="AJ915" t="str">
            <v>ELOG</v>
          </cell>
          <cell r="AK915"/>
          <cell r="AL915"/>
          <cell r="AM915"/>
          <cell r="AN915" t="str">
            <v>P21</v>
          </cell>
          <cell r="AO915">
            <v>0</v>
          </cell>
          <cell r="AP915">
            <v>1</v>
          </cell>
          <cell r="AQ915">
            <v>4</v>
          </cell>
          <cell r="AR915">
            <v>21</v>
          </cell>
          <cell r="AS915">
            <v>0</v>
          </cell>
          <cell r="AT915">
            <v>26</v>
          </cell>
          <cell r="AU915">
            <v>0</v>
          </cell>
          <cell r="AV915">
            <v>128</v>
          </cell>
          <cell r="AW915">
            <v>1</v>
          </cell>
          <cell r="AX915">
            <v>0.8</v>
          </cell>
          <cell r="AY915">
            <v>0.8</v>
          </cell>
          <cell r="AZ915" t="str">
            <v>NO</v>
          </cell>
          <cell r="BA915" t="str">
            <v/>
          </cell>
          <cell r="BB915" t="str">
            <v/>
          </cell>
          <cell r="BC915">
            <v>2</v>
          </cell>
          <cell r="BD915">
            <v>3</v>
          </cell>
          <cell r="BE915">
            <v>3</v>
          </cell>
        </row>
        <row r="916">
          <cell r="A916" t="str">
            <v>552540877800006295</v>
          </cell>
          <cell r="B916">
            <v>552540877</v>
          </cell>
          <cell r="C916" t="str">
            <v>BLOCO MOTOR INFERIOR SOTO</v>
          </cell>
          <cell r="D916"/>
          <cell r="E916">
            <v>0</v>
          </cell>
          <cell r="F916" t="str">
            <v>NO</v>
          </cell>
          <cell r="G916"/>
          <cell r="H916"/>
          <cell r="I916"/>
          <cell r="J916">
            <v>0</v>
          </cell>
          <cell r="K916" t="str">
            <v>ATIVO</v>
          </cell>
          <cell r="L916"/>
          <cell r="M916" t="str">
            <v>Capital Circulante</v>
          </cell>
          <cell r="N916" t="str">
            <v>Sourcing</v>
          </cell>
          <cell r="O916">
            <v>56589</v>
          </cell>
          <cell r="P916">
            <v>800006295</v>
          </cell>
          <cell r="Q916" t="str">
            <v>OMR</v>
          </cell>
          <cell r="R916" t="str">
            <v>Sete Lagoas</v>
          </cell>
          <cell r="S916" t="str">
            <v>MG</v>
          </cell>
          <cell r="T916" t="str">
            <v>Brasil</v>
          </cell>
          <cell r="U916">
            <v>1</v>
          </cell>
          <cell r="V916" t="str">
            <v>OMR-Sete Lagoas--MG-FCA-</v>
          </cell>
          <cell r="W916" t="str">
            <v>MG</v>
          </cell>
          <cell r="X916" t="str">
            <v>Brazil</v>
          </cell>
          <cell r="Y916" t="str">
            <v>Supplier from GEMAP</v>
          </cell>
          <cell r="Z916" t="str">
            <v>World Sourced Parts</v>
          </cell>
          <cell r="AA916">
            <v>0</v>
          </cell>
          <cell r="AB916">
            <v>0</v>
          </cell>
          <cell r="AC916">
            <v>0</v>
          </cell>
          <cell r="AD916">
            <v>0</v>
          </cell>
          <cell r="AE916">
            <v>0</v>
          </cell>
          <cell r="AF916" t="str">
            <v/>
          </cell>
          <cell r="AG916">
            <v>0</v>
          </cell>
          <cell r="AH916"/>
          <cell r="AI916"/>
          <cell r="AJ916"/>
          <cell r="AK916"/>
          <cell r="AL916"/>
          <cell r="AM916"/>
          <cell r="AN916">
            <v>0</v>
          </cell>
          <cell r="AO916">
            <v>0</v>
          </cell>
          <cell r="AP916">
            <v>1</v>
          </cell>
          <cell r="AQ916">
            <v>4</v>
          </cell>
          <cell r="AR916">
            <v>14.2</v>
          </cell>
          <cell r="AS916">
            <v>0</v>
          </cell>
          <cell r="AT916">
            <v>24.200000000000003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 t="str">
            <v>NO</v>
          </cell>
          <cell r="BA916" t="str">
            <v/>
          </cell>
          <cell r="BB916" t="str">
            <v/>
          </cell>
          <cell r="BC916">
            <v>0</v>
          </cell>
          <cell r="BD916">
            <v>0</v>
          </cell>
          <cell r="BE916">
            <v>0</v>
          </cell>
        </row>
        <row r="917">
          <cell r="A917" t="str">
            <v>467835310800033417</v>
          </cell>
          <cell r="B917">
            <v>467835310</v>
          </cell>
          <cell r="C917" t="str">
            <v>HASTE SUST.BOMBA DIR.HIDRAULIC</v>
          </cell>
          <cell r="D917"/>
          <cell r="E917">
            <v>1</v>
          </cell>
          <cell r="F917" t="str">
            <v>NO</v>
          </cell>
          <cell r="G917"/>
          <cell r="H917"/>
          <cell r="I917"/>
          <cell r="J917">
            <v>0</v>
          </cell>
          <cell r="K917" t="str">
            <v>ATIVO</v>
          </cell>
          <cell r="L917"/>
          <cell r="M917" t="str">
            <v>Capital Circulante</v>
          </cell>
          <cell r="N917" t="str">
            <v>Sourcing</v>
          </cell>
          <cell r="O917">
            <v>35489</v>
          </cell>
          <cell r="P917">
            <v>800033417</v>
          </cell>
          <cell r="Q917" t="str">
            <v>SCORPIOS</v>
          </cell>
          <cell r="R917" t="str">
            <v>Santo Andre</v>
          </cell>
          <cell r="S917" t="str">
            <v>SP</v>
          </cell>
          <cell r="T917" t="str">
            <v>Brasil</v>
          </cell>
          <cell r="U917">
            <v>1</v>
          </cell>
          <cell r="V917" t="str">
            <v>SCORPIOS-Santo Andre--SP-FCA-</v>
          </cell>
          <cell r="W917" t="str">
            <v>SP</v>
          </cell>
          <cell r="X917" t="str">
            <v>Brazil</v>
          </cell>
          <cell r="Y917" t="str">
            <v>Supplier from GEMAP</v>
          </cell>
          <cell r="Z917" t="str">
            <v>World Sourced Parts</v>
          </cell>
          <cell r="AA917">
            <v>0</v>
          </cell>
          <cell r="AB917">
            <v>0</v>
          </cell>
          <cell r="AC917">
            <v>0</v>
          </cell>
          <cell r="AD917">
            <v>0</v>
          </cell>
          <cell r="AE917">
            <v>0</v>
          </cell>
          <cell r="AF917" t="str">
            <v/>
          </cell>
          <cell r="AG917">
            <v>0</v>
          </cell>
          <cell r="AH917"/>
          <cell r="AI917"/>
          <cell r="AJ917"/>
          <cell r="AK917"/>
          <cell r="AL917"/>
          <cell r="AM917"/>
          <cell r="AN917">
            <v>0</v>
          </cell>
          <cell r="AO917">
            <v>0</v>
          </cell>
          <cell r="AP917">
            <v>1</v>
          </cell>
          <cell r="AQ917">
            <v>4</v>
          </cell>
          <cell r="AR917">
            <v>18</v>
          </cell>
          <cell r="AS917">
            <v>0</v>
          </cell>
          <cell r="AT917">
            <v>28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 t="str">
            <v>NO</v>
          </cell>
          <cell r="BA917" t="str">
            <v/>
          </cell>
          <cell r="BB917" t="str">
            <v/>
          </cell>
          <cell r="BC917">
            <v>0</v>
          </cell>
          <cell r="BD917">
            <v>0</v>
          </cell>
          <cell r="BE917">
            <v>0</v>
          </cell>
        </row>
        <row r="918">
          <cell r="A918" t="str">
            <v>111985700800031340</v>
          </cell>
          <cell r="B918">
            <v>111985700</v>
          </cell>
          <cell r="C918" t="str">
            <v>ARRUELA CONICA ELASTICA</v>
          </cell>
          <cell r="D918"/>
          <cell r="E918">
            <v>4</v>
          </cell>
          <cell r="F918" t="str">
            <v>NO</v>
          </cell>
          <cell r="G918"/>
          <cell r="H918"/>
          <cell r="I918"/>
          <cell r="J918">
            <v>0</v>
          </cell>
          <cell r="K918" t="str">
            <v>ATIVO</v>
          </cell>
          <cell r="L918"/>
          <cell r="M918" t="str">
            <v>Capital Circulante</v>
          </cell>
          <cell r="N918" t="str">
            <v>Sourcing</v>
          </cell>
          <cell r="O918">
            <v>14872</v>
          </cell>
          <cell r="P918">
            <v>800031340</v>
          </cell>
          <cell r="Q918" t="str">
            <v>STAMPTEC</v>
          </cell>
          <cell r="R918" t="str">
            <v>Sao Paulo</v>
          </cell>
          <cell r="S918" t="str">
            <v>SP</v>
          </cell>
          <cell r="T918" t="str">
            <v>Brasil</v>
          </cell>
          <cell r="U918">
            <v>1</v>
          </cell>
          <cell r="V918" t="str">
            <v>STAMPTEC-Sao Paulo--SP-FCA-</v>
          </cell>
          <cell r="W918" t="str">
            <v>SP</v>
          </cell>
          <cell r="X918" t="str">
            <v>Brazil</v>
          </cell>
          <cell r="Y918" t="str">
            <v>Supplier from GEMAP</v>
          </cell>
          <cell r="Z918" t="str">
            <v>World Sourced Parts</v>
          </cell>
          <cell r="AA918">
            <v>0</v>
          </cell>
          <cell r="AB918">
            <v>0</v>
          </cell>
          <cell r="AC918">
            <v>0</v>
          </cell>
          <cell r="AD918">
            <v>0</v>
          </cell>
          <cell r="AE918">
            <v>0</v>
          </cell>
          <cell r="AF918" t="str">
            <v/>
          </cell>
          <cell r="AG918">
            <v>0</v>
          </cell>
          <cell r="AH918"/>
          <cell r="AI918"/>
          <cell r="AJ918"/>
          <cell r="AK918"/>
          <cell r="AL918"/>
          <cell r="AM918"/>
          <cell r="AN918">
            <v>0</v>
          </cell>
          <cell r="AO918">
            <v>0</v>
          </cell>
          <cell r="AP918">
            <v>1</v>
          </cell>
          <cell r="AQ918">
            <v>4</v>
          </cell>
          <cell r="AR918">
            <v>18</v>
          </cell>
          <cell r="AS918">
            <v>0</v>
          </cell>
          <cell r="AT918">
            <v>28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 t="str">
            <v>NO</v>
          </cell>
          <cell r="BA918" t="str">
            <v/>
          </cell>
          <cell r="BB918" t="str">
            <v/>
          </cell>
          <cell r="BC918">
            <v>0</v>
          </cell>
          <cell r="BD918">
            <v>0</v>
          </cell>
          <cell r="BE918">
            <v>0</v>
          </cell>
        </row>
        <row r="919">
          <cell r="A919" t="str">
            <v>111985740800031340</v>
          </cell>
          <cell r="B919">
            <v>111985740</v>
          </cell>
          <cell r="C919" t="str">
            <v>ARRUELA CON.ELASTICA 10 X 20 X 1,9</v>
          </cell>
          <cell r="D919"/>
          <cell r="E919">
            <v>2</v>
          </cell>
          <cell r="F919" t="str">
            <v>NO</v>
          </cell>
          <cell r="G919"/>
          <cell r="H919"/>
          <cell r="I919"/>
          <cell r="J919">
            <v>0</v>
          </cell>
          <cell r="K919" t="str">
            <v>ATIVO</v>
          </cell>
          <cell r="L919"/>
          <cell r="M919" t="str">
            <v>Capital Circulante</v>
          </cell>
          <cell r="N919" t="str">
            <v>Sourcing</v>
          </cell>
          <cell r="O919">
            <v>14872</v>
          </cell>
          <cell r="P919">
            <v>800031340</v>
          </cell>
          <cell r="Q919" t="str">
            <v>STAMPTEC</v>
          </cell>
          <cell r="R919" t="str">
            <v>Sao Paulo</v>
          </cell>
          <cell r="S919" t="str">
            <v>SP</v>
          </cell>
          <cell r="T919" t="str">
            <v>Brasil</v>
          </cell>
          <cell r="U919">
            <v>1</v>
          </cell>
          <cell r="V919" t="str">
            <v>STAMPTEC-Sao Paulo--SP-FCA-</v>
          </cell>
          <cell r="W919" t="str">
            <v>SP</v>
          </cell>
          <cell r="X919" t="str">
            <v>Brazil</v>
          </cell>
          <cell r="Y919" t="str">
            <v>Supplier from GEMAP</v>
          </cell>
          <cell r="Z919" t="str">
            <v>World Sourced Parts</v>
          </cell>
          <cell r="AA919">
            <v>0</v>
          </cell>
          <cell r="AB919">
            <v>0</v>
          </cell>
          <cell r="AC919">
            <v>0</v>
          </cell>
          <cell r="AD919">
            <v>0</v>
          </cell>
          <cell r="AE919">
            <v>0</v>
          </cell>
          <cell r="AF919" t="str">
            <v/>
          </cell>
          <cell r="AG919">
            <v>0</v>
          </cell>
          <cell r="AH919"/>
          <cell r="AI919"/>
          <cell r="AJ919"/>
          <cell r="AK919"/>
          <cell r="AL919"/>
          <cell r="AM919"/>
          <cell r="AN919">
            <v>0</v>
          </cell>
          <cell r="AO919">
            <v>0</v>
          </cell>
          <cell r="AP919">
            <v>1</v>
          </cell>
          <cell r="AQ919">
            <v>4</v>
          </cell>
          <cell r="AR919">
            <v>18</v>
          </cell>
          <cell r="AS919">
            <v>0</v>
          </cell>
          <cell r="AT919">
            <v>28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 t="str">
            <v>NO</v>
          </cell>
          <cell r="BA919" t="str">
            <v/>
          </cell>
          <cell r="BB919" t="str">
            <v/>
          </cell>
          <cell r="BC919">
            <v>0</v>
          </cell>
          <cell r="BD919">
            <v>0</v>
          </cell>
          <cell r="BE919">
            <v>0</v>
          </cell>
        </row>
        <row r="920">
          <cell r="A920" t="str">
            <v>126544210800031340</v>
          </cell>
          <cell r="B920">
            <v>126544210</v>
          </cell>
          <cell r="C920" t="str">
            <v>ARRUELA 8X17 FIX. SUPORTE BOMBA DH</v>
          </cell>
          <cell r="D920"/>
          <cell r="E920">
            <v>1</v>
          </cell>
          <cell r="F920" t="str">
            <v>NO</v>
          </cell>
          <cell r="G920"/>
          <cell r="H920"/>
          <cell r="I920"/>
          <cell r="J920">
            <v>0</v>
          </cell>
          <cell r="K920" t="str">
            <v>ATIVO</v>
          </cell>
          <cell r="L920"/>
          <cell r="M920" t="str">
            <v>Capital Circulante</v>
          </cell>
          <cell r="N920" t="str">
            <v>Sourcing</v>
          </cell>
          <cell r="O920">
            <v>14872</v>
          </cell>
          <cell r="P920">
            <v>800031340</v>
          </cell>
          <cell r="Q920" t="str">
            <v>STAMPTEC</v>
          </cell>
          <cell r="R920" t="str">
            <v>Sao Paulo</v>
          </cell>
          <cell r="S920" t="str">
            <v>SP</v>
          </cell>
          <cell r="T920" t="str">
            <v>Brasil</v>
          </cell>
          <cell r="U920">
            <v>1</v>
          </cell>
          <cell r="V920" t="str">
            <v>STAMPTEC-Sao Paulo--SP-FCA-</v>
          </cell>
          <cell r="W920" t="str">
            <v>SP</v>
          </cell>
          <cell r="X920" t="str">
            <v>Brazil</v>
          </cell>
          <cell r="Y920" t="str">
            <v>Supplier from GEMAP</v>
          </cell>
          <cell r="Z920" t="str">
            <v>World Sourced Parts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 t="str">
            <v/>
          </cell>
          <cell r="AG920">
            <v>0</v>
          </cell>
          <cell r="AH920"/>
          <cell r="AI920"/>
          <cell r="AJ920"/>
          <cell r="AK920"/>
          <cell r="AL920"/>
          <cell r="AM920"/>
          <cell r="AN920">
            <v>0</v>
          </cell>
          <cell r="AO920">
            <v>0</v>
          </cell>
          <cell r="AP920">
            <v>1</v>
          </cell>
          <cell r="AQ920">
            <v>4</v>
          </cell>
          <cell r="AR920">
            <v>18</v>
          </cell>
          <cell r="AS920">
            <v>0</v>
          </cell>
          <cell r="AT920">
            <v>28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 t="str">
            <v>NO</v>
          </cell>
          <cell r="BA920" t="str">
            <v/>
          </cell>
          <cell r="BB920" t="str">
            <v/>
          </cell>
          <cell r="BC920">
            <v>0</v>
          </cell>
          <cell r="BD920">
            <v>0</v>
          </cell>
          <cell r="BE920">
            <v>0</v>
          </cell>
        </row>
        <row r="921">
          <cell r="A921" t="str">
            <v>144966240800031340</v>
          </cell>
          <cell r="B921">
            <v>144966240</v>
          </cell>
          <cell r="C921" t="str">
            <v>ARRUELA 10X21 FIX. SUPORTE BOMBA DH</v>
          </cell>
          <cell r="D921"/>
          <cell r="E921">
            <v>4</v>
          </cell>
          <cell r="F921" t="str">
            <v>NO</v>
          </cell>
          <cell r="G921"/>
          <cell r="H921"/>
          <cell r="I921"/>
          <cell r="J921">
            <v>0</v>
          </cell>
          <cell r="K921" t="str">
            <v>ATIVO</v>
          </cell>
          <cell r="L921"/>
          <cell r="M921" t="str">
            <v>Capital Circulante</v>
          </cell>
          <cell r="N921" t="str">
            <v>Sourcing</v>
          </cell>
          <cell r="O921">
            <v>14872</v>
          </cell>
          <cell r="P921">
            <v>800031340</v>
          </cell>
          <cell r="Q921" t="str">
            <v>STAMPTEC</v>
          </cell>
          <cell r="R921" t="str">
            <v>Sao Paulo</v>
          </cell>
          <cell r="S921" t="str">
            <v>SP</v>
          </cell>
          <cell r="T921" t="str">
            <v>Brasil</v>
          </cell>
          <cell r="U921">
            <v>1</v>
          </cell>
          <cell r="V921" t="str">
            <v>STAMPTEC-Sao Paulo--SP-FCA-</v>
          </cell>
          <cell r="W921" t="str">
            <v>SP</v>
          </cell>
          <cell r="X921" t="str">
            <v>Brazil</v>
          </cell>
          <cell r="Y921" t="str">
            <v>Supplier from GEMAP</v>
          </cell>
          <cell r="Z921" t="str">
            <v>World Sourced Parts</v>
          </cell>
          <cell r="AA921">
            <v>0</v>
          </cell>
          <cell r="AB921">
            <v>0</v>
          </cell>
          <cell r="AC921">
            <v>0</v>
          </cell>
          <cell r="AD921">
            <v>0</v>
          </cell>
          <cell r="AE921">
            <v>0</v>
          </cell>
          <cell r="AF921" t="str">
            <v/>
          </cell>
          <cell r="AG921">
            <v>0</v>
          </cell>
          <cell r="AH921"/>
          <cell r="AI921"/>
          <cell r="AJ921"/>
          <cell r="AK921"/>
          <cell r="AL921"/>
          <cell r="AM921"/>
          <cell r="AN921">
            <v>0</v>
          </cell>
          <cell r="AO921">
            <v>0</v>
          </cell>
          <cell r="AP921">
            <v>1</v>
          </cell>
          <cell r="AQ921">
            <v>4</v>
          </cell>
          <cell r="AR921">
            <v>18</v>
          </cell>
          <cell r="AS921">
            <v>0</v>
          </cell>
          <cell r="AT921">
            <v>28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 t="str">
            <v>NO</v>
          </cell>
          <cell r="BA921" t="str">
            <v/>
          </cell>
          <cell r="BB921" t="str">
            <v/>
          </cell>
          <cell r="BC921">
            <v>0</v>
          </cell>
          <cell r="BD921">
            <v>0</v>
          </cell>
          <cell r="BE921">
            <v>0</v>
          </cell>
        </row>
        <row r="922">
          <cell r="A922" t="str">
            <v>463545590800000059</v>
          </cell>
          <cell r="B922">
            <v>463545590</v>
          </cell>
          <cell r="C922" t="str">
            <v>COLETOR DE ADMISSAO T3 FL PILOT</v>
          </cell>
          <cell r="D922" t="str">
            <v>FIRE/GSE</v>
          </cell>
          <cell r="E922">
            <v>1</v>
          </cell>
          <cell r="F922" t="str">
            <v>NO</v>
          </cell>
          <cell r="G922">
            <v>5.0720000000000001</v>
          </cell>
          <cell r="H922" t="str">
            <v>RTM</v>
          </cell>
          <cell r="I922"/>
          <cell r="J922">
            <v>0</v>
          </cell>
          <cell r="K922" t="str">
            <v>ATIVO</v>
          </cell>
          <cell r="L922"/>
          <cell r="M922" t="str">
            <v>Capital Circulante</v>
          </cell>
          <cell r="N922" t="str">
            <v>Sourcing</v>
          </cell>
          <cell r="O922">
            <v>1097</v>
          </cell>
          <cell r="P922">
            <v>800000059</v>
          </cell>
          <cell r="Q922" t="str">
            <v>MAGNETI MARELLI SISTEMAS II</v>
          </cell>
          <cell r="R922" t="str">
            <v>Hortolandia</v>
          </cell>
          <cell r="S922" t="str">
            <v>SP</v>
          </cell>
          <cell r="T922" t="str">
            <v>Brasil</v>
          </cell>
          <cell r="U922">
            <v>1</v>
          </cell>
          <cell r="V922" t="str">
            <v>MAGNETI MARELLI SISTEMAS II-Hortolandia--SP-FCA-FIRE/GSE</v>
          </cell>
          <cell r="W922" t="str">
            <v>SP</v>
          </cell>
          <cell r="X922" t="str">
            <v>Brazil</v>
          </cell>
          <cell r="Y922" t="str">
            <v>Supplier from GEMAP</v>
          </cell>
          <cell r="Z922" t="str">
            <v>World Sourced Parts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  <cell r="AE922">
            <v>0</v>
          </cell>
          <cell r="AF922" t="str">
            <v/>
          </cell>
          <cell r="AG922" t="str">
            <v>Elog F</v>
          </cell>
          <cell r="AH922" t="str">
            <v>T400</v>
          </cell>
          <cell r="AI922">
            <v>32</v>
          </cell>
          <cell r="AJ922" t="str">
            <v>Elog F</v>
          </cell>
          <cell r="AK922"/>
          <cell r="AL922"/>
          <cell r="AM922"/>
          <cell r="AN922" t="str">
            <v>T400</v>
          </cell>
          <cell r="AO922">
            <v>0</v>
          </cell>
          <cell r="AP922">
            <v>5</v>
          </cell>
          <cell r="AQ922">
            <v>4</v>
          </cell>
          <cell r="AR922">
            <v>18</v>
          </cell>
          <cell r="AS922">
            <v>0</v>
          </cell>
          <cell r="AT922">
            <v>28</v>
          </cell>
          <cell r="AU922">
            <v>0</v>
          </cell>
          <cell r="AV922">
            <v>32</v>
          </cell>
          <cell r="AW922">
            <v>0.6</v>
          </cell>
          <cell r="AX922">
            <v>0.5</v>
          </cell>
          <cell r="AY922">
            <v>0.3</v>
          </cell>
          <cell r="AZ922" t="str">
            <v>YES</v>
          </cell>
          <cell r="BA922">
            <v>4</v>
          </cell>
          <cell r="BB922">
            <v>3</v>
          </cell>
          <cell r="BC922">
            <v>1</v>
          </cell>
          <cell r="BD922">
            <v>1</v>
          </cell>
          <cell r="BE922">
            <v>3.3</v>
          </cell>
        </row>
        <row r="923">
          <cell r="A923" t="str">
            <v>463556360800000059</v>
          </cell>
          <cell r="B923">
            <v>463556360</v>
          </cell>
          <cell r="C923" t="str">
            <v>COLETOR DE ADMISSAO T3 BZ</v>
          </cell>
          <cell r="D923" t="str">
            <v>FIRE/GSE</v>
          </cell>
          <cell r="E923">
            <v>1</v>
          </cell>
          <cell r="F923" t="str">
            <v>NO</v>
          </cell>
          <cell r="G923">
            <v>5.0720000000000001</v>
          </cell>
          <cell r="H923" t="str">
            <v>RTM</v>
          </cell>
          <cell r="I923"/>
          <cell r="J923">
            <v>0</v>
          </cell>
          <cell r="K923" t="str">
            <v>ATIVO</v>
          </cell>
          <cell r="L923"/>
          <cell r="M923" t="str">
            <v>Capital Circulante</v>
          </cell>
          <cell r="N923" t="str">
            <v>Sourcing</v>
          </cell>
          <cell r="O923">
            <v>1097</v>
          </cell>
          <cell r="P923">
            <v>800000059</v>
          </cell>
          <cell r="Q923" t="str">
            <v>MAGNETI MARELLI SISTEMAS II</v>
          </cell>
          <cell r="R923" t="str">
            <v>Hortolandia</v>
          </cell>
          <cell r="S923" t="str">
            <v>SP</v>
          </cell>
          <cell r="T923" t="str">
            <v>Brasil</v>
          </cell>
          <cell r="U923">
            <v>1</v>
          </cell>
          <cell r="V923" t="str">
            <v>MAGNETI MARELLI SISTEMAS II-Hortolandia--SP-FCA-FIRE/GSE</v>
          </cell>
          <cell r="W923" t="str">
            <v>SP</v>
          </cell>
          <cell r="X923" t="str">
            <v>Brazil</v>
          </cell>
          <cell r="Y923" t="str">
            <v>Supplier from GEMAP</v>
          </cell>
          <cell r="Z923" t="str">
            <v>World Sourced Parts</v>
          </cell>
          <cell r="AA923">
            <v>0</v>
          </cell>
          <cell r="AB923">
            <v>0</v>
          </cell>
          <cell r="AC923">
            <v>0</v>
          </cell>
          <cell r="AD923">
            <v>0</v>
          </cell>
          <cell r="AE923">
            <v>0</v>
          </cell>
          <cell r="AF923" t="str">
            <v/>
          </cell>
          <cell r="AG923" t="str">
            <v>Elog F</v>
          </cell>
          <cell r="AH923" t="str">
            <v>T400</v>
          </cell>
          <cell r="AI923">
            <v>2</v>
          </cell>
          <cell r="AJ923" t="str">
            <v>Elog F</v>
          </cell>
          <cell r="AK923"/>
          <cell r="AL923"/>
          <cell r="AM923"/>
          <cell r="AN923" t="str">
            <v>T400</v>
          </cell>
          <cell r="AO923">
            <v>0</v>
          </cell>
          <cell r="AP923">
            <v>5</v>
          </cell>
          <cell r="AQ923">
            <v>4</v>
          </cell>
          <cell r="AR923">
            <v>18</v>
          </cell>
          <cell r="AS923">
            <v>0</v>
          </cell>
          <cell r="AT923">
            <v>28</v>
          </cell>
          <cell r="AU923">
            <v>0</v>
          </cell>
          <cell r="AV923">
            <v>2</v>
          </cell>
          <cell r="AW923">
            <v>0.6</v>
          </cell>
          <cell r="AX923">
            <v>0.5</v>
          </cell>
          <cell r="AY923">
            <v>0.3</v>
          </cell>
          <cell r="AZ923" t="str">
            <v>YES</v>
          </cell>
          <cell r="BA923">
            <v>4</v>
          </cell>
          <cell r="BB923">
            <v>3</v>
          </cell>
          <cell r="BC923">
            <v>1</v>
          </cell>
          <cell r="BD923">
            <v>1</v>
          </cell>
          <cell r="BE923">
            <v>3.3</v>
          </cell>
        </row>
        <row r="924">
          <cell r="A924" t="str">
            <v>463563840800000059</v>
          </cell>
          <cell r="B924">
            <v>463563840</v>
          </cell>
          <cell r="C924" t="str">
            <v>COLETOR DE ADMISSAO T4 NORMAL</v>
          </cell>
          <cell r="D924" t="str">
            <v>FIRE/GSE</v>
          </cell>
          <cell r="E924">
            <v>1</v>
          </cell>
          <cell r="F924" t="str">
            <v>NO</v>
          </cell>
          <cell r="G924">
            <v>5.0720000000000001</v>
          </cell>
          <cell r="H924" t="str">
            <v>RTM</v>
          </cell>
          <cell r="I924"/>
          <cell r="J924">
            <v>480</v>
          </cell>
          <cell r="K924" t="str">
            <v>ATIVO</v>
          </cell>
          <cell r="L924"/>
          <cell r="M924" t="str">
            <v>Capital Circulante</v>
          </cell>
          <cell r="N924" t="str">
            <v>Sourcing</v>
          </cell>
          <cell r="O924">
            <v>1097</v>
          </cell>
          <cell r="P924">
            <v>800000059</v>
          </cell>
          <cell r="Q924" t="str">
            <v>MAGNETI MARELLI SISTEMAS II</v>
          </cell>
          <cell r="R924" t="str">
            <v>Hortolandia</v>
          </cell>
          <cell r="S924" t="str">
            <v>SP</v>
          </cell>
          <cell r="T924" t="str">
            <v>Brasil</v>
          </cell>
          <cell r="U924">
            <v>1</v>
          </cell>
          <cell r="V924" t="str">
            <v>MAGNETI MARELLI SISTEMAS II-Hortolandia--SP-FCA-FIRE/GSE</v>
          </cell>
          <cell r="W924" t="str">
            <v>SP</v>
          </cell>
          <cell r="X924" t="str">
            <v>Brazil</v>
          </cell>
          <cell r="Y924" t="str">
            <v>Supplier from GEMAP</v>
          </cell>
          <cell r="Z924" t="str">
            <v>World Sourced Parts</v>
          </cell>
          <cell r="AA924">
            <v>30.959999999999994</v>
          </cell>
          <cell r="AB924">
            <v>30.959999999999994</v>
          </cell>
          <cell r="AC924">
            <v>60</v>
          </cell>
          <cell r="AD924">
            <v>0</v>
          </cell>
          <cell r="AE924">
            <v>30.959999999999997</v>
          </cell>
          <cell r="AF924" t="str">
            <v/>
          </cell>
          <cell r="AG924" t="str">
            <v>Elog F</v>
          </cell>
          <cell r="AH924" t="str">
            <v>T230</v>
          </cell>
          <cell r="AI924">
            <v>2</v>
          </cell>
          <cell r="AJ924" t="str">
            <v>Elog F</v>
          </cell>
          <cell r="AK924"/>
          <cell r="AL924"/>
          <cell r="AM924"/>
          <cell r="AN924" t="str">
            <v>T230</v>
          </cell>
          <cell r="AO924">
            <v>48</v>
          </cell>
          <cell r="AP924">
            <v>5</v>
          </cell>
          <cell r="AQ924">
            <v>4</v>
          </cell>
          <cell r="AR924">
            <v>18</v>
          </cell>
          <cell r="AS924">
            <v>1056</v>
          </cell>
          <cell r="AT924">
            <v>28</v>
          </cell>
          <cell r="AU924">
            <v>1344</v>
          </cell>
          <cell r="AV924">
            <v>2</v>
          </cell>
          <cell r="AW924">
            <v>0.6</v>
          </cell>
          <cell r="AX924">
            <v>0.5</v>
          </cell>
          <cell r="AY924">
            <v>0.4</v>
          </cell>
          <cell r="AZ924" t="str">
            <v>YES</v>
          </cell>
          <cell r="BA924">
            <v>4</v>
          </cell>
          <cell r="BB924">
            <v>5</v>
          </cell>
          <cell r="BC924">
            <v>2</v>
          </cell>
          <cell r="BD924">
            <v>3</v>
          </cell>
          <cell r="BE924">
            <v>5</v>
          </cell>
        </row>
        <row r="925">
          <cell r="A925" t="str">
            <v>463536600800000059</v>
          </cell>
          <cell r="B925">
            <v>463536600</v>
          </cell>
          <cell r="C925" t="str">
            <v>COLETOR DE ADMISSAO T4 ORVR</v>
          </cell>
          <cell r="D925" t="str">
            <v>FIRE/GSE</v>
          </cell>
          <cell r="E925">
            <v>1</v>
          </cell>
          <cell r="F925" t="str">
            <v>NO</v>
          </cell>
          <cell r="G925">
            <v>5.0720000000000001</v>
          </cell>
          <cell r="H925" t="str">
            <v>RTM</v>
          </cell>
          <cell r="I925"/>
          <cell r="J925">
            <v>0</v>
          </cell>
          <cell r="K925" t="str">
            <v>ATIVO</v>
          </cell>
          <cell r="L925"/>
          <cell r="M925" t="str">
            <v>Capital Circulante</v>
          </cell>
          <cell r="N925" t="str">
            <v>Sourcing</v>
          </cell>
          <cell r="O925">
            <v>1097</v>
          </cell>
          <cell r="P925">
            <v>800000059</v>
          </cell>
          <cell r="Q925" t="str">
            <v>MAGNETI MARELLI SISTEMAS II</v>
          </cell>
          <cell r="R925" t="str">
            <v>Hortolandia</v>
          </cell>
          <cell r="S925" t="str">
            <v>SP</v>
          </cell>
          <cell r="T925" t="str">
            <v>Brasil</v>
          </cell>
          <cell r="U925">
            <v>1</v>
          </cell>
          <cell r="V925" t="str">
            <v>MAGNETI MARELLI SISTEMAS II-Hortolandia--SP-FCA-FIRE/GSE</v>
          </cell>
          <cell r="W925" t="str">
            <v>SP</v>
          </cell>
          <cell r="X925" t="str">
            <v>Brazil</v>
          </cell>
          <cell r="Y925" t="str">
            <v>Supplier from GEMAP</v>
          </cell>
          <cell r="Z925" t="str">
            <v>World Sourced Parts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  <cell r="AE925">
            <v>0</v>
          </cell>
          <cell r="AF925" t="str">
            <v/>
          </cell>
          <cell r="AG925" t="str">
            <v>Elog F</v>
          </cell>
          <cell r="AH925" t="str">
            <v>T230</v>
          </cell>
          <cell r="AI925">
            <v>2</v>
          </cell>
          <cell r="AJ925" t="str">
            <v>Elog F</v>
          </cell>
          <cell r="AK925"/>
          <cell r="AL925"/>
          <cell r="AM925"/>
          <cell r="AN925" t="str">
            <v>T230</v>
          </cell>
          <cell r="AO925">
            <v>0</v>
          </cell>
          <cell r="AP925">
            <v>5</v>
          </cell>
          <cell r="AQ925">
            <v>4</v>
          </cell>
          <cell r="AR925">
            <v>18</v>
          </cell>
          <cell r="AS925">
            <v>0</v>
          </cell>
          <cell r="AT925">
            <v>28</v>
          </cell>
          <cell r="AU925">
            <v>0</v>
          </cell>
          <cell r="AV925">
            <v>2</v>
          </cell>
          <cell r="AW925">
            <v>0.6</v>
          </cell>
          <cell r="AX925">
            <v>0.5</v>
          </cell>
          <cell r="AY925">
            <v>0.4</v>
          </cell>
          <cell r="AZ925" t="str">
            <v>YES</v>
          </cell>
          <cell r="BA925">
            <v>4</v>
          </cell>
          <cell r="BB925">
            <v>5</v>
          </cell>
          <cell r="BC925">
            <v>2</v>
          </cell>
          <cell r="BD925">
            <v>3</v>
          </cell>
          <cell r="BE925">
            <v>5</v>
          </cell>
        </row>
        <row r="926">
          <cell r="A926" t="str">
            <v>463577580800000059</v>
          </cell>
          <cell r="B926">
            <v>463577580</v>
          </cell>
          <cell r="C926" t="str">
            <v>COLETOR ADMISSAO GSE T3 ACAC PL8 (CC21/CC22)</v>
          </cell>
          <cell r="D926" t="str">
            <v>FIRE/GSE</v>
          </cell>
          <cell r="E926">
            <v>1</v>
          </cell>
          <cell r="F926" t="str">
            <v>NO</v>
          </cell>
          <cell r="G926">
            <v>5.0720000000000001</v>
          </cell>
          <cell r="H926" t="str">
            <v>RTM</v>
          </cell>
          <cell r="I926"/>
          <cell r="J926">
            <v>0</v>
          </cell>
          <cell r="K926" t="str">
            <v>ATIVO</v>
          </cell>
          <cell r="L926"/>
          <cell r="M926" t="str">
            <v>Capital Circulante</v>
          </cell>
          <cell r="N926" t="str">
            <v>Sourcing</v>
          </cell>
          <cell r="O926">
            <v>1097</v>
          </cell>
          <cell r="P926">
            <v>800000059</v>
          </cell>
          <cell r="Q926" t="str">
            <v>MAGNETI MARELLI SISTEMAS II</v>
          </cell>
          <cell r="R926" t="str">
            <v>Hortolandia</v>
          </cell>
          <cell r="S926" t="str">
            <v>SP</v>
          </cell>
          <cell r="T926" t="str">
            <v>Brasil</v>
          </cell>
          <cell r="U926">
            <v>1</v>
          </cell>
          <cell r="V926" t="str">
            <v>MAGNETI MARELLI SISTEMAS II-Hortolandia--SP-FCA-FIRE/GSE</v>
          </cell>
          <cell r="W926" t="str">
            <v>SP</v>
          </cell>
          <cell r="X926" t="str">
            <v>Brazil</v>
          </cell>
          <cell r="Y926" t="str">
            <v>Supplier from GEMAP</v>
          </cell>
          <cell r="Z926" t="str">
            <v>World Sourced Parts</v>
          </cell>
          <cell r="AA926">
            <v>0</v>
          </cell>
          <cell r="AB926">
            <v>0</v>
          </cell>
          <cell r="AC926">
            <v>0</v>
          </cell>
          <cell r="AD926">
            <v>0</v>
          </cell>
          <cell r="AE926">
            <v>0</v>
          </cell>
          <cell r="AF926" t="str">
            <v/>
          </cell>
          <cell r="AG926" t="str">
            <v>Viajante</v>
          </cell>
          <cell r="AH926" t="str">
            <v>TFDM</v>
          </cell>
          <cell r="AI926">
            <v>45</v>
          </cell>
          <cell r="AJ926" t="str">
            <v>Viajante</v>
          </cell>
          <cell r="AK926"/>
          <cell r="AL926"/>
          <cell r="AM926"/>
          <cell r="AN926" t="str">
            <v>TFDM</v>
          </cell>
          <cell r="AO926">
            <v>0</v>
          </cell>
          <cell r="AP926">
            <v>5</v>
          </cell>
          <cell r="AQ926">
            <v>4</v>
          </cell>
          <cell r="AR926">
            <v>18</v>
          </cell>
          <cell r="AS926">
            <v>0</v>
          </cell>
          <cell r="AT926">
            <v>28</v>
          </cell>
          <cell r="AU926">
            <v>0</v>
          </cell>
          <cell r="AV926">
            <v>45</v>
          </cell>
          <cell r="AW926">
            <v>1.2</v>
          </cell>
          <cell r="AX926">
            <v>1</v>
          </cell>
          <cell r="AY926">
            <v>1.22</v>
          </cell>
          <cell r="AZ926" t="str">
            <v>NO</v>
          </cell>
          <cell r="BA926" t="str">
            <v/>
          </cell>
          <cell r="BB926" t="str">
            <v/>
          </cell>
          <cell r="BC926">
            <v>2</v>
          </cell>
          <cell r="BD926">
            <v>3</v>
          </cell>
          <cell r="BE926">
            <v>10</v>
          </cell>
        </row>
        <row r="927">
          <cell r="A927" t="str">
            <v>463571360800000059</v>
          </cell>
          <cell r="B927">
            <v>463571360</v>
          </cell>
          <cell r="C927" t="str">
            <v>COLETOR ADMISSAO T4 PL8
MOTORES: 7816, 7817 e 7818</v>
          </cell>
          <cell r="D927" t="str">
            <v>FIRE/GSE</v>
          </cell>
          <cell r="E927">
            <v>1</v>
          </cell>
          <cell r="F927" t="str">
            <v>NO</v>
          </cell>
          <cell r="G927">
            <v>5.0720000000000001</v>
          </cell>
          <cell r="H927" t="str">
            <v>RTM</v>
          </cell>
          <cell r="I927"/>
          <cell r="J927">
            <v>1200</v>
          </cell>
          <cell r="K927" t="str">
            <v>ATIVO</v>
          </cell>
          <cell r="L927"/>
          <cell r="M927" t="str">
            <v>Capital Circulante</v>
          </cell>
          <cell r="N927" t="str">
            <v>Sourcing</v>
          </cell>
          <cell r="O927">
            <v>1097</v>
          </cell>
          <cell r="P927">
            <v>800000059</v>
          </cell>
          <cell r="Q927" t="str">
            <v>MAGNETI MARELLI SISTEMAS II</v>
          </cell>
          <cell r="R927" t="str">
            <v>Hortolandia</v>
          </cell>
          <cell r="S927" t="str">
            <v>SP</v>
          </cell>
          <cell r="T927" t="str">
            <v>Brasil</v>
          </cell>
          <cell r="U927">
            <v>1</v>
          </cell>
          <cell r="V927" t="str">
            <v>MAGNETI MARELLI SISTEMAS II-Hortolandia--SP-FCA-FIRE/GSE</v>
          </cell>
          <cell r="W927" t="str">
            <v>SP</v>
          </cell>
          <cell r="X927" t="str">
            <v>Brazil</v>
          </cell>
          <cell r="Y927" t="str">
            <v>Supplier from GEMAP</v>
          </cell>
          <cell r="Z927" t="str">
            <v>World Sourced Parts</v>
          </cell>
          <cell r="AA927">
            <v>77.399999999999991</v>
          </cell>
          <cell r="AB927">
            <v>77.399999999999991</v>
          </cell>
          <cell r="AC927">
            <v>150</v>
          </cell>
          <cell r="AD927">
            <v>0</v>
          </cell>
          <cell r="AE927">
            <v>77.400000000000006</v>
          </cell>
          <cell r="AF927" t="str">
            <v/>
          </cell>
          <cell r="AG927" t="str">
            <v>Elog F</v>
          </cell>
          <cell r="AH927" t="str">
            <v>T230</v>
          </cell>
          <cell r="AI927">
            <v>2</v>
          </cell>
          <cell r="AJ927" t="str">
            <v>Elog F</v>
          </cell>
          <cell r="AK927"/>
          <cell r="AL927"/>
          <cell r="AM927"/>
          <cell r="AN927" t="str">
            <v>T230</v>
          </cell>
          <cell r="AO927">
            <v>120</v>
          </cell>
          <cell r="AP927">
            <v>5</v>
          </cell>
          <cell r="AQ927">
            <v>4</v>
          </cell>
          <cell r="AR927">
            <v>18</v>
          </cell>
          <cell r="AS927">
            <v>2640</v>
          </cell>
          <cell r="AT927">
            <v>28</v>
          </cell>
          <cell r="AU927">
            <v>3360</v>
          </cell>
          <cell r="AV927">
            <v>2</v>
          </cell>
          <cell r="AW927">
            <v>0.6</v>
          </cell>
          <cell r="AX927">
            <v>0.5</v>
          </cell>
          <cell r="AY927">
            <v>0.4</v>
          </cell>
          <cell r="AZ927" t="str">
            <v>YES</v>
          </cell>
          <cell r="BA927">
            <v>4</v>
          </cell>
          <cell r="BB927">
            <v>5</v>
          </cell>
          <cell r="BC927">
            <v>2</v>
          </cell>
          <cell r="BD927">
            <v>3</v>
          </cell>
          <cell r="BE927">
            <v>5</v>
          </cell>
        </row>
        <row r="928">
          <cell r="A928" t="str">
            <v>463559540800000059</v>
          </cell>
          <cell r="B928">
            <v>463559540</v>
          </cell>
          <cell r="C928" t="str">
            <v>SISTEMA DE INJEÇÃO</v>
          </cell>
          <cell r="D928" t="str">
            <v>FIRE/GSE</v>
          </cell>
          <cell r="E928">
            <v>1</v>
          </cell>
          <cell r="F928" t="str">
            <v>NO</v>
          </cell>
          <cell r="G928">
            <v>1.05</v>
          </cell>
          <cell r="H928" t="str">
            <v>RTM</v>
          </cell>
          <cell r="I928"/>
          <cell r="J928">
            <v>0</v>
          </cell>
          <cell r="K928" t="str">
            <v>ATIVO</v>
          </cell>
          <cell r="L928"/>
          <cell r="M928" t="str">
            <v>Capital Circulante</v>
          </cell>
          <cell r="N928" t="str">
            <v>Sourcing</v>
          </cell>
          <cell r="O928">
            <v>1099</v>
          </cell>
          <cell r="P928">
            <v>800000059</v>
          </cell>
          <cell r="Q928" t="str">
            <v>MAGNETI MARELLI SISTEMAS II</v>
          </cell>
          <cell r="R928" t="str">
            <v>Hortolandia</v>
          </cell>
          <cell r="S928" t="str">
            <v>SP</v>
          </cell>
          <cell r="T928" t="str">
            <v>Brasil</v>
          </cell>
          <cell r="U928">
            <v>1</v>
          </cell>
          <cell r="V928" t="str">
            <v>MAGNETI MARELLI SISTEMAS II-Hortolandia--SP-FCA-FIRE/GSE</v>
          </cell>
          <cell r="W928" t="str">
            <v>SP</v>
          </cell>
          <cell r="X928" t="str">
            <v>Brazil</v>
          </cell>
          <cell r="Y928" t="str">
            <v>Supplier from GEMAP</v>
          </cell>
          <cell r="Z928" t="str">
            <v>World Sourced Parts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  <cell r="AE928">
            <v>0</v>
          </cell>
          <cell r="AF928" t="str">
            <v/>
          </cell>
          <cell r="AG928" t="str">
            <v>Elog F</v>
          </cell>
          <cell r="AH928" t="str">
            <v>T355</v>
          </cell>
          <cell r="AI928">
            <v>5</v>
          </cell>
          <cell r="AJ928" t="str">
            <v>Elog F</v>
          </cell>
          <cell r="AK928"/>
          <cell r="AL928"/>
          <cell r="AM928"/>
          <cell r="AN928" t="str">
            <v>T355</v>
          </cell>
          <cell r="AO928">
            <v>0</v>
          </cell>
          <cell r="AP928">
            <v>5</v>
          </cell>
          <cell r="AQ928">
            <v>4</v>
          </cell>
          <cell r="AR928">
            <v>18</v>
          </cell>
          <cell r="AS928">
            <v>0</v>
          </cell>
          <cell r="AT928">
            <v>28</v>
          </cell>
          <cell r="AU928">
            <v>0</v>
          </cell>
          <cell r="AV928">
            <v>5</v>
          </cell>
          <cell r="AW928">
            <v>0.4</v>
          </cell>
          <cell r="AX928">
            <v>0.3</v>
          </cell>
          <cell r="AY928">
            <v>0.22</v>
          </cell>
          <cell r="AZ928" t="str">
            <v>YES</v>
          </cell>
          <cell r="BA928">
            <v>20</v>
          </cell>
          <cell r="BB928">
            <v>3</v>
          </cell>
          <cell r="BC928">
            <v>5</v>
          </cell>
          <cell r="BD928">
            <v>5</v>
          </cell>
          <cell r="BE928">
            <v>1.6970000000000001</v>
          </cell>
        </row>
        <row r="929">
          <cell r="A929" t="str">
            <v>463559530800000059</v>
          </cell>
          <cell r="B929">
            <v>463559530</v>
          </cell>
          <cell r="C929" t="str">
            <v>SISTEMA DE INJEÇÃO</v>
          </cell>
          <cell r="D929" t="str">
            <v>FIRE/GSE</v>
          </cell>
          <cell r="E929">
            <v>1</v>
          </cell>
          <cell r="F929" t="str">
            <v>NO</v>
          </cell>
          <cell r="G929">
            <v>1.05</v>
          </cell>
          <cell r="H929" t="str">
            <v>RTM</v>
          </cell>
          <cell r="I929"/>
          <cell r="J929">
            <v>0</v>
          </cell>
          <cell r="K929" t="str">
            <v>ATIVO</v>
          </cell>
          <cell r="L929"/>
          <cell r="M929" t="str">
            <v>Capital Circulante</v>
          </cell>
          <cell r="N929" t="str">
            <v>Sourcing</v>
          </cell>
          <cell r="O929">
            <v>1100</v>
          </cell>
          <cell r="P929">
            <v>800000059</v>
          </cell>
          <cell r="Q929" t="str">
            <v>MAGNETI MARELLI SISTEMAS II</v>
          </cell>
          <cell r="R929" t="str">
            <v>Hortolandia</v>
          </cell>
          <cell r="S929" t="str">
            <v>SP</v>
          </cell>
          <cell r="T929" t="str">
            <v>Brasil</v>
          </cell>
          <cell r="U929">
            <v>1</v>
          </cell>
          <cell r="V929" t="str">
            <v>MAGNETI MARELLI SISTEMAS II-Hortolandia--SP-FCA-FIRE/GSE</v>
          </cell>
          <cell r="W929" t="str">
            <v>SP</v>
          </cell>
          <cell r="X929" t="str">
            <v>Brazil</v>
          </cell>
          <cell r="Y929" t="str">
            <v>Supplier from GEMAP</v>
          </cell>
          <cell r="Z929" t="str">
            <v>World Sourced Parts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  <cell r="AE929">
            <v>0</v>
          </cell>
          <cell r="AF929" t="str">
            <v/>
          </cell>
          <cell r="AG929" t="str">
            <v>Elog F</v>
          </cell>
          <cell r="AH929" t="str">
            <v>T355</v>
          </cell>
          <cell r="AI929">
            <v>5</v>
          </cell>
          <cell r="AJ929" t="str">
            <v>Elog F</v>
          </cell>
          <cell r="AK929"/>
          <cell r="AL929"/>
          <cell r="AM929"/>
          <cell r="AN929" t="str">
            <v>T355</v>
          </cell>
          <cell r="AO929">
            <v>0</v>
          </cell>
          <cell r="AP929">
            <v>5</v>
          </cell>
          <cell r="AQ929">
            <v>4</v>
          </cell>
          <cell r="AR929">
            <v>18</v>
          </cell>
          <cell r="AS929">
            <v>0</v>
          </cell>
          <cell r="AT929">
            <v>28</v>
          </cell>
          <cell r="AU929">
            <v>0</v>
          </cell>
          <cell r="AV929">
            <v>5</v>
          </cell>
          <cell r="AW929">
            <v>0.4</v>
          </cell>
          <cell r="AX929">
            <v>0.3</v>
          </cell>
          <cell r="AY929">
            <v>0.22</v>
          </cell>
          <cell r="AZ929" t="str">
            <v>YES</v>
          </cell>
          <cell r="BA929">
            <v>20</v>
          </cell>
          <cell r="BB929">
            <v>3</v>
          </cell>
          <cell r="BC929">
            <v>5</v>
          </cell>
          <cell r="BD929">
            <v>5</v>
          </cell>
          <cell r="BE929">
            <v>1.6970000000000001</v>
          </cell>
        </row>
        <row r="930">
          <cell r="A930" t="str">
            <v>463542820800005811</v>
          </cell>
          <cell r="B930">
            <v>463542820</v>
          </cell>
          <cell r="C930" t="str">
            <v xml:space="preserve">CHICOTE DE INJECAO </v>
          </cell>
          <cell r="D930" t="str">
            <v>FIRE/GSE</v>
          </cell>
          <cell r="E930">
            <v>1</v>
          </cell>
          <cell r="F930" t="str">
            <v>NO</v>
          </cell>
          <cell r="G930">
            <v>1.228416</v>
          </cell>
          <cell r="H930" t="str">
            <v>Supplier</v>
          </cell>
          <cell r="I930"/>
          <cell r="J930">
            <v>0</v>
          </cell>
          <cell r="K930" t="str">
            <v>ATIVO</v>
          </cell>
          <cell r="L930"/>
          <cell r="M930" t="str">
            <v>Capital Circulante</v>
          </cell>
          <cell r="N930" t="str">
            <v>Sourcing</v>
          </cell>
          <cell r="O930">
            <v>37866</v>
          </cell>
          <cell r="P930">
            <v>800005811</v>
          </cell>
          <cell r="Q930" t="str">
            <v>APTIV</v>
          </cell>
          <cell r="R930" t="str">
            <v>Paraisopolis</v>
          </cell>
          <cell r="S930" t="str">
            <v>MG</v>
          </cell>
          <cell r="T930" t="str">
            <v>Brasil</v>
          </cell>
          <cell r="U930">
            <v>1</v>
          </cell>
          <cell r="V930" t="str">
            <v>APTIV-Paraisopolis--MG-FCA-FIRE/GSE</v>
          </cell>
          <cell r="W930" t="str">
            <v>MG</v>
          </cell>
          <cell r="X930" t="str">
            <v>Brazil</v>
          </cell>
          <cell r="Y930" t="str">
            <v>Supplier from GEMAP</v>
          </cell>
          <cell r="Z930" t="str">
            <v>World Sourced Parts</v>
          </cell>
          <cell r="AA930">
            <v>0</v>
          </cell>
          <cell r="AB930">
            <v>0</v>
          </cell>
          <cell r="AC930">
            <v>0</v>
          </cell>
          <cell r="AD930">
            <v>0</v>
          </cell>
          <cell r="AE930">
            <v>0</v>
          </cell>
          <cell r="AF930" t="str">
            <v/>
          </cell>
          <cell r="AG930" t="str">
            <v>Supplier</v>
          </cell>
          <cell r="AH930">
            <v>6432</v>
          </cell>
          <cell r="AI930">
            <v>4</v>
          </cell>
          <cell r="AJ930" t="str">
            <v>Supplier</v>
          </cell>
          <cell r="AK930"/>
          <cell r="AL930"/>
          <cell r="AM930"/>
          <cell r="AN930">
            <v>6432</v>
          </cell>
          <cell r="AO930">
            <v>0</v>
          </cell>
          <cell r="AP930">
            <v>1</v>
          </cell>
          <cell r="AQ930">
            <v>4</v>
          </cell>
          <cell r="AR930">
            <v>14.2</v>
          </cell>
          <cell r="AS930">
            <v>0</v>
          </cell>
          <cell r="AT930">
            <v>24.200000000000003</v>
          </cell>
          <cell r="AU930">
            <v>0</v>
          </cell>
          <cell r="AV930">
            <v>4</v>
          </cell>
          <cell r="AW930">
            <v>0.6</v>
          </cell>
          <cell r="AX930">
            <v>0.4</v>
          </cell>
          <cell r="AY930">
            <v>0.32</v>
          </cell>
          <cell r="AZ930" t="str">
            <v>YES</v>
          </cell>
          <cell r="BA930">
            <v>5</v>
          </cell>
          <cell r="BB930">
            <v>4</v>
          </cell>
          <cell r="BC930">
            <v>2</v>
          </cell>
          <cell r="BD930">
            <v>3</v>
          </cell>
          <cell r="BE930">
            <v>3</v>
          </cell>
        </row>
        <row r="931">
          <cell r="A931" t="str">
            <v>463564200800036407</v>
          </cell>
          <cell r="B931">
            <v>463564200</v>
          </cell>
          <cell r="C931" t="str">
            <v xml:space="preserve">CHICOTE SISTEMA INJECAO T3                                 </v>
          </cell>
          <cell r="D931" t="str">
            <v>FIRE/GSE</v>
          </cell>
          <cell r="E931">
            <v>1</v>
          </cell>
          <cell r="F931" t="str">
            <v>NO</v>
          </cell>
          <cell r="G931">
            <v>1.3979969999999999</v>
          </cell>
          <cell r="H931" t="str">
            <v>Supplier</v>
          </cell>
          <cell r="I931"/>
          <cell r="J931">
            <v>0</v>
          </cell>
          <cell r="K931" t="str">
            <v>ATIVO</v>
          </cell>
          <cell r="L931"/>
          <cell r="M931" t="str">
            <v>Capital Circulante</v>
          </cell>
          <cell r="N931" t="str">
            <v>Sourcing</v>
          </cell>
          <cell r="O931">
            <v>37866</v>
          </cell>
          <cell r="P931">
            <v>800036407</v>
          </cell>
          <cell r="Q931" t="str">
            <v>APTIV</v>
          </cell>
          <cell r="R931" t="str">
            <v>Conceicao dos Ouros</v>
          </cell>
          <cell r="S931" t="str">
            <v>MG</v>
          </cell>
          <cell r="T931" t="str">
            <v>Brasil</v>
          </cell>
          <cell r="U931">
            <v>1</v>
          </cell>
          <cell r="V931" t="str">
            <v>APTIV-Conceicao dos Ouros--MG-FCA-FIRE/GSE</v>
          </cell>
          <cell r="W931" t="str">
            <v>MG</v>
          </cell>
          <cell r="X931" t="str">
            <v>Brazil</v>
          </cell>
          <cell r="Y931" t="str">
            <v>Supplier from GEMAP</v>
          </cell>
          <cell r="Z931" t="str">
            <v>World Sourced Parts</v>
          </cell>
          <cell r="AA931">
            <v>0</v>
          </cell>
          <cell r="AB931">
            <v>0</v>
          </cell>
          <cell r="AC931">
            <v>0</v>
          </cell>
          <cell r="AD931">
            <v>0</v>
          </cell>
          <cell r="AE931">
            <v>0</v>
          </cell>
          <cell r="AF931" t="str">
            <v/>
          </cell>
          <cell r="AG931" t="str">
            <v>Supplier</v>
          </cell>
          <cell r="AH931">
            <v>6432</v>
          </cell>
          <cell r="AI931">
            <v>120</v>
          </cell>
          <cell r="AJ931" t="str">
            <v>Supplier</v>
          </cell>
          <cell r="AK931"/>
          <cell r="AL931"/>
          <cell r="AM931"/>
          <cell r="AN931">
            <v>6432</v>
          </cell>
          <cell r="AO931">
            <v>0</v>
          </cell>
          <cell r="AP931">
            <v>1</v>
          </cell>
          <cell r="AQ931">
            <v>4</v>
          </cell>
          <cell r="AR931">
            <v>14.2</v>
          </cell>
          <cell r="AS931">
            <v>0</v>
          </cell>
          <cell r="AT931">
            <v>24.200000000000003</v>
          </cell>
          <cell r="AU931">
            <v>0</v>
          </cell>
          <cell r="AV931">
            <v>120</v>
          </cell>
          <cell r="AW931">
            <v>0.6</v>
          </cell>
          <cell r="AX931">
            <v>0.4</v>
          </cell>
          <cell r="AY931">
            <v>0.32</v>
          </cell>
          <cell r="AZ931" t="str">
            <v>YES</v>
          </cell>
          <cell r="BA931">
            <v>5</v>
          </cell>
          <cell r="BB931">
            <v>4</v>
          </cell>
          <cell r="BC931">
            <v>2</v>
          </cell>
          <cell r="BD931">
            <v>3</v>
          </cell>
          <cell r="BE931">
            <v>3</v>
          </cell>
        </row>
        <row r="932">
          <cell r="A932" t="str">
            <v>463568700800036407</v>
          </cell>
          <cell r="B932">
            <v>463568700</v>
          </cell>
          <cell r="C932" t="str">
            <v>CHICOTE DE INJECAO ( BRIGLIA )</v>
          </cell>
          <cell r="D932" t="str">
            <v>FIRE/GSE</v>
          </cell>
          <cell r="E932">
            <v>1</v>
          </cell>
          <cell r="F932" t="str">
            <v>NO</v>
          </cell>
          <cell r="G932">
            <v>1.3755839999999999</v>
          </cell>
          <cell r="H932" t="str">
            <v>Supplier</v>
          </cell>
          <cell r="I932"/>
          <cell r="J932">
            <v>0</v>
          </cell>
          <cell r="K932" t="str">
            <v>ATIVO</v>
          </cell>
          <cell r="L932"/>
          <cell r="M932" t="str">
            <v>Capital Circulante</v>
          </cell>
          <cell r="N932" t="str">
            <v>Sourcing</v>
          </cell>
          <cell r="O932">
            <v>37866</v>
          </cell>
          <cell r="P932">
            <v>800036407</v>
          </cell>
          <cell r="Q932" t="str">
            <v>APTIV</v>
          </cell>
          <cell r="R932" t="str">
            <v>Conceicao dos Ouros</v>
          </cell>
          <cell r="S932" t="str">
            <v>MG</v>
          </cell>
          <cell r="T932" t="str">
            <v>Brasil</v>
          </cell>
          <cell r="U932">
            <v>1</v>
          </cell>
          <cell r="V932" t="str">
            <v>APTIV-Conceicao dos Ouros--MG-FCA-FIRE/GSE</v>
          </cell>
          <cell r="W932" t="str">
            <v>MG</v>
          </cell>
          <cell r="X932" t="str">
            <v>Brazil</v>
          </cell>
          <cell r="Y932" t="str">
            <v>Supplier from GEMAP</v>
          </cell>
          <cell r="Z932" t="str">
            <v>World Sourced Parts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 t="str">
            <v/>
          </cell>
          <cell r="AG932" t="str">
            <v>Elog F</v>
          </cell>
          <cell r="AH932" t="str">
            <v>T114</v>
          </cell>
          <cell r="AI932">
            <v>60</v>
          </cell>
          <cell r="AJ932" t="str">
            <v>Elog F</v>
          </cell>
          <cell r="AK932"/>
          <cell r="AL932"/>
          <cell r="AM932"/>
          <cell r="AN932" t="str">
            <v>T114</v>
          </cell>
          <cell r="AO932">
            <v>0</v>
          </cell>
          <cell r="AP932">
            <v>1</v>
          </cell>
          <cell r="AQ932">
            <v>4</v>
          </cell>
          <cell r="AR932">
            <v>14.2</v>
          </cell>
          <cell r="AS932">
            <v>0</v>
          </cell>
          <cell r="AT932">
            <v>24.200000000000003</v>
          </cell>
          <cell r="AU932">
            <v>0</v>
          </cell>
          <cell r="AV932">
            <v>60</v>
          </cell>
          <cell r="AW932">
            <v>0.6</v>
          </cell>
          <cell r="AX932">
            <v>0.3</v>
          </cell>
          <cell r="AY932">
            <v>0.3</v>
          </cell>
          <cell r="AZ932" t="str">
            <v>YES</v>
          </cell>
          <cell r="BA932">
            <v>5</v>
          </cell>
          <cell r="BB932">
            <v>4</v>
          </cell>
          <cell r="BC932">
            <v>2</v>
          </cell>
          <cell r="BD932">
            <v>3</v>
          </cell>
          <cell r="BE932">
            <v>3</v>
          </cell>
        </row>
        <row r="933">
          <cell r="A933" t="str">
            <v>463563850800036407</v>
          </cell>
          <cell r="B933">
            <v>463563850</v>
          </cell>
          <cell r="C933" t="str">
            <v xml:space="preserve">CHICOTE SISTEMA INJECAO ( FLEX )T4 </v>
          </cell>
          <cell r="D933" t="str">
            <v>FIRE/GSE</v>
          </cell>
          <cell r="E933">
            <v>1</v>
          </cell>
          <cell r="F933" t="str">
            <v>NO</v>
          </cell>
          <cell r="G933">
            <v>1.198</v>
          </cell>
          <cell r="H933" t="str">
            <v>SIM.CHIC</v>
          </cell>
          <cell r="I933"/>
          <cell r="J933">
            <v>180</v>
          </cell>
          <cell r="K933" t="str">
            <v>ATIVO</v>
          </cell>
          <cell r="L933"/>
          <cell r="M933" t="str">
            <v>Capital Circulante</v>
          </cell>
          <cell r="N933" t="str">
            <v>Sourcing</v>
          </cell>
          <cell r="O933">
            <v>37866</v>
          </cell>
          <cell r="P933">
            <v>800036407</v>
          </cell>
          <cell r="Q933" t="str">
            <v>APTIV</v>
          </cell>
          <cell r="R933" t="str">
            <v>Conceicao dos Ouros</v>
          </cell>
          <cell r="S933" t="str">
            <v>MG</v>
          </cell>
          <cell r="T933" t="str">
            <v>Brasil</v>
          </cell>
          <cell r="U933">
            <v>1</v>
          </cell>
          <cell r="V933" t="str">
            <v>APTIV-Conceicao dos Ouros--MG-FCA-FIRE/GSE</v>
          </cell>
          <cell r="W933" t="str">
            <v>MG</v>
          </cell>
          <cell r="X933" t="str">
            <v>Brazil</v>
          </cell>
          <cell r="Y933" t="str">
            <v>Supplier from GEMAP</v>
          </cell>
          <cell r="Z933" t="str">
            <v>World Sourced Parts</v>
          </cell>
          <cell r="AA933">
            <v>3.6449999999999996</v>
          </cell>
          <cell r="AB933">
            <v>3.6449999999999996</v>
          </cell>
          <cell r="AC933">
            <v>9</v>
          </cell>
          <cell r="AD933">
            <v>0</v>
          </cell>
          <cell r="AE933">
            <v>3.6450000000000005</v>
          </cell>
          <cell r="AF933" t="str">
            <v/>
          </cell>
          <cell r="AG933" t="str">
            <v>Elog F</v>
          </cell>
          <cell r="AH933" t="str">
            <v>T114</v>
          </cell>
          <cell r="AI933">
            <v>4</v>
          </cell>
          <cell r="AJ933" t="str">
            <v>Elog F</v>
          </cell>
          <cell r="AK933"/>
          <cell r="AL933"/>
          <cell r="AM933"/>
          <cell r="AN933" t="str">
            <v>T114</v>
          </cell>
          <cell r="AO933">
            <v>9</v>
          </cell>
          <cell r="AP933">
            <v>1</v>
          </cell>
          <cell r="AQ933">
            <v>4</v>
          </cell>
          <cell r="AR933">
            <v>14.2</v>
          </cell>
          <cell r="AS933">
            <v>164</v>
          </cell>
          <cell r="AT933">
            <v>24.200000000000003</v>
          </cell>
          <cell r="AU933">
            <v>218</v>
          </cell>
          <cell r="AV933">
            <v>4</v>
          </cell>
          <cell r="AW933">
            <v>0.6</v>
          </cell>
          <cell r="AX933">
            <v>0.3</v>
          </cell>
          <cell r="AY933">
            <v>0.3</v>
          </cell>
          <cell r="AZ933" t="str">
            <v>YES</v>
          </cell>
          <cell r="BA933">
            <v>5</v>
          </cell>
          <cell r="BB933">
            <v>4</v>
          </cell>
          <cell r="BC933">
            <v>2</v>
          </cell>
          <cell r="BD933">
            <v>3</v>
          </cell>
          <cell r="BE933">
            <v>3</v>
          </cell>
        </row>
        <row r="934">
          <cell r="A934" t="str">
            <v>463564120800005811</v>
          </cell>
          <cell r="B934">
            <v>463564120</v>
          </cell>
          <cell r="C934" t="str">
            <v>CHICOTE DE INJECAO 281 T3 PL8</v>
          </cell>
          <cell r="D934" t="str">
            <v>FIRE/GSE</v>
          </cell>
          <cell r="E934">
            <v>1</v>
          </cell>
          <cell r="F934" t="str">
            <v>NO</v>
          </cell>
          <cell r="G934">
            <v>1.2285999999999999</v>
          </cell>
          <cell r="H934" t="str">
            <v>Supplier</v>
          </cell>
          <cell r="I934"/>
          <cell r="J934">
            <v>0</v>
          </cell>
          <cell r="K934" t="str">
            <v>ATIVO</v>
          </cell>
          <cell r="L934"/>
          <cell r="M934" t="str">
            <v>Capital Circulante</v>
          </cell>
          <cell r="N934" t="str">
            <v>Sourcing</v>
          </cell>
          <cell r="O934">
            <v>37866</v>
          </cell>
          <cell r="P934">
            <v>800005811</v>
          </cell>
          <cell r="Q934" t="str">
            <v>APTIV</v>
          </cell>
          <cell r="R934" t="str">
            <v>Paraisopolis</v>
          </cell>
          <cell r="S934" t="str">
            <v>MG</v>
          </cell>
          <cell r="T934" t="str">
            <v>Brasil</v>
          </cell>
          <cell r="U934">
            <v>1</v>
          </cell>
          <cell r="V934" t="str">
            <v>APTIV-Paraisopolis--MG-FCA-FIRE/GSE</v>
          </cell>
          <cell r="W934" t="str">
            <v>MG</v>
          </cell>
          <cell r="X934" t="str">
            <v>Brazil</v>
          </cell>
          <cell r="Y934" t="str">
            <v>Supplier from GEMAP</v>
          </cell>
          <cell r="Z934" t="str">
            <v>World Sourced Parts</v>
          </cell>
          <cell r="AA934">
            <v>0</v>
          </cell>
          <cell r="AB934">
            <v>0</v>
          </cell>
          <cell r="AC934">
            <v>0</v>
          </cell>
          <cell r="AD934">
            <v>0</v>
          </cell>
          <cell r="AE934">
            <v>0</v>
          </cell>
          <cell r="AF934" t="str">
            <v/>
          </cell>
          <cell r="AG934" t="str">
            <v>Elog</v>
          </cell>
          <cell r="AH934" t="str">
            <v>T114</v>
          </cell>
          <cell r="AI934">
            <v>4</v>
          </cell>
          <cell r="AJ934" t="str">
            <v>Elog</v>
          </cell>
          <cell r="AK934"/>
          <cell r="AL934"/>
          <cell r="AM934"/>
          <cell r="AN934" t="str">
            <v>T114</v>
          </cell>
          <cell r="AO934">
            <v>0</v>
          </cell>
          <cell r="AP934">
            <v>1</v>
          </cell>
          <cell r="AQ934">
            <v>4</v>
          </cell>
          <cell r="AR934">
            <v>14.2</v>
          </cell>
          <cell r="AS934">
            <v>0</v>
          </cell>
          <cell r="AT934">
            <v>24.200000000000003</v>
          </cell>
          <cell r="AU934">
            <v>0</v>
          </cell>
          <cell r="AV934">
            <v>4</v>
          </cell>
          <cell r="AW934">
            <v>0.6</v>
          </cell>
          <cell r="AX934">
            <v>0.3</v>
          </cell>
          <cell r="AY934">
            <v>0.3</v>
          </cell>
          <cell r="AZ934" t="str">
            <v>YES</v>
          </cell>
          <cell r="BA934">
            <v>5</v>
          </cell>
          <cell r="BB934">
            <v>4</v>
          </cell>
          <cell r="BC934">
            <v>2</v>
          </cell>
          <cell r="BD934">
            <v>3</v>
          </cell>
          <cell r="BE934">
            <v>3</v>
          </cell>
        </row>
        <row r="935">
          <cell r="A935" t="str">
            <v>463577620800005811</v>
          </cell>
          <cell r="B935">
            <v>463577620</v>
          </cell>
          <cell r="C935" t="str">
            <v>CHICOTE DE INJECAO GSE T3 ACAC PL8 (CC21/CC22)</v>
          </cell>
          <cell r="D935" t="str">
            <v>FIRE/GSE</v>
          </cell>
          <cell r="E935">
            <v>1</v>
          </cell>
          <cell r="F935" t="str">
            <v>NO</v>
          </cell>
          <cell r="G935">
            <v>1.4400109999999999</v>
          </cell>
          <cell r="H935" t="str">
            <v>Supplier</v>
          </cell>
          <cell r="I935"/>
          <cell r="J935">
            <v>0</v>
          </cell>
          <cell r="K935" t="str">
            <v>ATIVO</v>
          </cell>
          <cell r="L935"/>
          <cell r="M935" t="str">
            <v>Capital Circulante</v>
          </cell>
          <cell r="N935" t="str">
            <v>Sourcing</v>
          </cell>
          <cell r="O935">
            <v>37866</v>
          </cell>
          <cell r="P935">
            <v>800005811</v>
          </cell>
          <cell r="Q935" t="str">
            <v>APTIV</v>
          </cell>
          <cell r="R935" t="str">
            <v>Paraisopolis</v>
          </cell>
          <cell r="S935" t="str">
            <v>MG</v>
          </cell>
          <cell r="T935" t="str">
            <v>Brasil</v>
          </cell>
          <cell r="U935">
            <v>1</v>
          </cell>
          <cell r="V935" t="str">
            <v>APTIV-Paraisopolis--MG-FCA-FIRE/GSE</v>
          </cell>
          <cell r="W935" t="str">
            <v>MG</v>
          </cell>
          <cell r="X935" t="str">
            <v>Brazil</v>
          </cell>
          <cell r="Y935" t="str">
            <v>Supplier from GEMAP</v>
          </cell>
          <cell r="Z935" t="str">
            <v>World Sourced Parts</v>
          </cell>
          <cell r="AA935">
            <v>0</v>
          </cell>
          <cell r="AB935">
            <v>0</v>
          </cell>
          <cell r="AC935">
            <v>0</v>
          </cell>
          <cell r="AD935">
            <v>0</v>
          </cell>
          <cell r="AE935">
            <v>0</v>
          </cell>
          <cell r="AF935" t="str">
            <v/>
          </cell>
          <cell r="AG935" t="str">
            <v>Elog</v>
          </cell>
          <cell r="AH935" t="str">
            <v>T114</v>
          </cell>
          <cell r="AI935">
            <v>4</v>
          </cell>
          <cell r="AJ935" t="str">
            <v>Elog</v>
          </cell>
          <cell r="AK935"/>
          <cell r="AL935"/>
          <cell r="AM935"/>
          <cell r="AN935" t="str">
            <v>T114</v>
          </cell>
          <cell r="AO935">
            <v>0</v>
          </cell>
          <cell r="AP935">
            <v>1</v>
          </cell>
          <cell r="AQ935">
            <v>4</v>
          </cell>
          <cell r="AR935">
            <v>14.2</v>
          </cell>
          <cell r="AS935">
            <v>0</v>
          </cell>
          <cell r="AT935">
            <v>24.200000000000003</v>
          </cell>
          <cell r="AU935">
            <v>0</v>
          </cell>
          <cell r="AV935">
            <v>4</v>
          </cell>
          <cell r="AW935">
            <v>0.6</v>
          </cell>
          <cell r="AX935">
            <v>0.3</v>
          </cell>
          <cell r="AY935">
            <v>0.3</v>
          </cell>
          <cell r="AZ935" t="str">
            <v>YES</v>
          </cell>
          <cell r="BA935">
            <v>5</v>
          </cell>
          <cell r="BB935">
            <v>4</v>
          </cell>
          <cell r="BC935">
            <v>2</v>
          </cell>
          <cell r="BD935">
            <v>3</v>
          </cell>
          <cell r="BE935">
            <v>3</v>
          </cell>
        </row>
        <row r="936">
          <cell r="A936" t="str">
            <v>463578580800005811</v>
          </cell>
          <cell r="B936">
            <v>463578580</v>
          </cell>
          <cell r="C936" t="str">
            <v>CHICOTE DE INJECAO T3 ACAC PL8 BSG (P21/P24)</v>
          </cell>
          <cell r="D936" t="str">
            <v>FIRE/GSE</v>
          </cell>
          <cell r="E936">
            <v>1</v>
          </cell>
          <cell r="F936" t="str">
            <v>NO</v>
          </cell>
          <cell r="G936">
            <v>1.3977729999999999</v>
          </cell>
          <cell r="H936" t="str">
            <v>Supplier</v>
          </cell>
          <cell r="I936"/>
          <cell r="J936">
            <v>0</v>
          </cell>
          <cell r="K936" t="str">
            <v>ATIVO</v>
          </cell>
          <cell r="L936"/>
          <cell r="M936" t="str">
            <v>Capital Circulante</v>
          </cell>
          <cell r="N936" t="str">
            <v>Sourcing</v>
          </cell>
          <cell r="O936">
            <v>37866</v>
          </cell>
          <cell r="P936">
            <v>800005811</v>
          </cell>
          <cell r="Q936" t="str">
            <v>APTIV</v>
          </cell>
          <cell r="R936" t="str">
            <v>Paraisopolis</v>
          </cell>
          <cell r="S936" t="str">
            <v>MG</v>
          </cell>
          <cell r="T936" t="str">
            <v>Brasil</v>
          </cell>
          <cell r="U936">
            <v>1</v>
          </cell>
          <cell r="V936" t="str">
            <v>APTIV-Paraisopolis--MG-FCA-FIRE/GSE</v>
          </cell>
          <cell r="W936" t="str">
            <v>MG</v>
          </cell>
          <cell r="X936" t="str">
            <v>Brazil</v>
          </cell>
          <cell r="Y936" t="str">
            <v>Supplier from GEMAP</v>
          </cell>
          <cell r="Z936" t="str">
            <v>World Sourced Parts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  <cell r="AE936">
            <v>0</v>
          </cell>
          <cell r="AF936" t="str">
            <v/>
          </cell>
          <cell r="AG936" t="str">
            <v>Elog</v>
          </cell>
          <cell r="AH936" t="str">
            <v>T114</v>
          </cell>
          <cell r="AI936">
            <v>4</v>
          </cell>
          <cell r="AJ936" t="str">
            <v>Elog</v>
          </cell>
          <cell r="AK936"/>
          <cell r="AL936"/>
          <cell r="AM936"/>
          <cell r="AN936" t="str">
            <v>T114</v>
          </cell>
          <cell r="AO936">
            <v>0</v>
          </cell>
          <cell r="AP936">
            <v>1</v>
          </cell>
          <cell r="AQ936">
            <v>4</v>
          </cell>
          <cell r="AR936">
            <v>14.2</v>
          </cell>
          <cell r="AS936">
            <v>0</v>
          </cell>
          <cell r="AT936">
            <v>24.200000000000003</v>
          </cell>
          <cell r="AU936">
            <v>0</v>
          </cell>
          <cell r="AV936">
            <v>4</v>
          </cell>
          <cell r="AW936">
            <v>0.6</v>
          </cell>
          <cell r="AX936">
            <v>0.3</v>
          </cell>
          <cell r="AY936">
            <v>0.3</v>
          </cell>
          <cell r="AZ936" t="str">
            <v>YES</v>
          </cell>
          <cell r="BA936">
            <v>5</v>
          </cell>
          <cell r="BB936">
            <v>4</v>
          </cell>
          <cell r="BC936">
            <v>2</v>
          </cell>
          <cell r="BD936">
            <v>3</v>
          </cell>
          <cell r="BE936">
            <v>3</v>
          </cell>
        </row>
        <row r="937">
          <cell r="A937" t="str">
            <v>463576540800036407</v>
          </cell>
          <cell r="B937">
            <v>463576540</v>
          </cell>
          <cell r="C937" t="str">
            <v>CHICOTE DE INJECAO T4 376 PL8</v>
          </cell>
          <cell r="D937" t="str">
            <v>FIRE/GSE</v>
          </cell>
          <cell r="E937">
            <v>1</v>
          </cell>
          <cell r="F937" t="str">
            <v>NO</v>
          </cell>
          <cell r="G937">
            <v>1.5999300000000001</v>
          </cell>
          <cell r="H937" t="str">
            <v>Supplier</v>
          </cell>
          <cell r="I937"/>
          <cell r="J937">
            <v>120</v>
          </cell>
          <cell r="K937" t="str">
            <v>ATIVO</v>
          </cell>
          <cell r="L937"/>
          <cell r="M937" t="str">
            <v>Capital Circulante</v>
          </cell>
          <cell r="N937" t="str">
            <v>Sourcing</v>
          </cell>
          <cell r="O937">
            <v>37866</v>
          </cell>
          <cell r="P937">
            <v>800036407</v>
          </cell>
          <cell r="Q937" t="str">
            <v>APTIV</v>
          </cell>
          <cell r="R937" t="str">
            <v>Conceicao dos Ouros</v>
          </cell>
          <cell r="S937" t="str">
            <v>MG</v>
          </cell>
          <cell r="T937" t="str">
            <v>Brasil</v>
          </cell>
          <cell r="U937">
            <v>1</v>
          </cell>
          <cell r="V937" t="str">
            <v>APTIV-Conceicao dos Ouros--MG-FCA-FIRE/GSE</v>
          </cell>
          <cell r="W937" t="str">
            <v>MG</v>
          </cell>
          <cell r="X937" t="str">
            <v>Brazil</v>
          </cell>
          <cell r="Y937" t="str">
            <v>Supplier from GEMAP</v>
          </cell>
          <cell r="Z937" t="str">
            <v>World Sourced Parts</v>
          </cell>
          <cell r="AA937">
            <v>2.4299999999999997</v>
          </cell>
          <cell r="AB937">
            <v>2.4299999999999997</v>
          </cell>
          <cell r="AC937">
            <v>6</v>
          </cell>
          <cell r="AD937">
            <v>0</v>
          </cell>
          <cell r="AE937">
            <v>2.4300000000000002</v>
          </cell>
          <cell r="AF937" t="str">
            <v/>
          </cell>
          <cell r="AG937" t="str">
            <v>Elog F</v>
          </cell>
          <cell r="AH937" t="str">
            <v>T114</v>
          </cell>
          <cell r="AI937">
            <v>4</v>
          </cell>
          <cell r="AJ937" t="str">
            <v>Elog F</v>
          </cell>
          <cell r="AK937"/>
          <cell r="AL937"/>
          <cell r="AM937"/>
          <cell r="AN937" t="str">
            <v>T114</v>
          </cell>
          <cell r="AO937">
            <v>6</v>
          </cell>
          <cell r="AP937">
            <v>1</v>
          </cell>
          <cell r="AQ937">
            <v>4</v>
          </cell>
          <cell r="AR937">
            <v>14.2</v>
          </cell>
          <cell r="AS937">
            <v>110</v>
          </cell>
          <cell r="AT937">
            <v>24.200000000000003</v>
          </cell>
          <cell r="AU937">
            <v>146</v>
          </cell>
          <cell r="AV937">
            <v>4</v>
          </cell>
          <cell r="AW937">
            <v>0.6</v>
          </cell>
          <cell r="AX937">
            <v>0.3</v>
          </cell>
          <cell r="AY937">
            <v>0.3</v>
          </cell>
          <cell r="AZ937" t="str">
            <v>YES</v>
          </cell>
          <cell r="BA937">
            <v>5</v>
          </cell>
          <cell r="BB937">
            <v>4</v>
          </cell>
          <cell r="BC937">
            <v>2</v>
          </cell>
          <cell r="BD937">
            <v>3</v>
          </cell>
          <cell r="BE937">
            <v>3</v>
          </cell>
        </row>
        <row r="938">
          <cell r="A938" t="str">
            <v>463571180800036407</v>
          </cell>
          <cell r="B938">
            <v>463571180</v>
          </cell>
          <cell r="C938" t="str">
            <v>CHICOTE DE INJECAO T4 PL8</v>
          </cell>
          <cell r="D938" t="str">
            <v>FIRE/GSE</v>
          </cell>
          <cell r="E938">
            <v>1</v>
          </cell>
          <cell r="F938" t="str">
            <v>NO</v>
          </cell>
          <cell r="G938">
            <v>1.4054489999999999</v>
          </cell>
          <cell r="H938" t="str">
            <v>Supplier</v>
          </cell>
          <cell r="I938"/>
          <cell r="J938">
            <v>720</v>
          </cell>
          <cell r="K938" t="str">
            <v>ATIVO</v>
          </cell>
          <cell r="L938"/>
          <cell r="M938" t="str">
            <v>Capital Circulante</v>
          </cell>
          <cell r="N938" t="str">
            <v>Sourcing</v>
          </cell>
          <cell r="O938">
            <v>37866</v>
          </cell>
          <cell r="P938">
            <v>800036407</v>
          </cell>
          <cell r="Q938" t="str">
            <v>APTIV</v>
          </cell>
          <cell r="R938" t="str">
            <v>Conceicao dos Ouros</v>
          </cell>
          <cell r="S938" t="str">
            <v>MG</v>
          </cell>
          <cell r="T938" t="str">
            <v>Brasil</v>
          </cell>
          <cell r="U938">
            <v>1</v>
          </cell>
          <cell r="V938" t="str">
            <v>APTIV-Conceicao dos Ouros--MG-FCA-FIRE/GSE</v>
          </cell>
          <cell r="W938" t="str">
            <v>MG</v>
          </cell>
          <cell r="X938" t="str">
            <v>Brazil</v>
          </cell>
          <cell r="Y938" t="str">
            <v>Supplier from GEMAP</v>
          </cell>
          <cell r="Z938" t="str">
            <v>World Sourced Parts</v>
          </cell>
          <cell r="AA938">
            <v>14.579999999999998</v>
          </cell>
          <cell r="AB938">
            <v>14.579999999999998</v>
          </cell>
          <cell r="AC938">
            <v>36</v>
          </cell>
          <cell r="AD938">
            <v>0</v>
          </cell>
          <cell r="AE938">
            <v>14.580000000000002</v>
          </cell>
          <cell r="AF938" t="str">
            <v/>
          </cell>
          <cell r="AG938" t="str">
            <v>Elog F</v>
          </cell>
          <cell r="AH938" t="str">
            <v>T114</v>
          </cell>
          <cell r="AI938">
            <v>4</v>
          </cell>
          <cell r="AJ938" t="str">
            <v>Elog F</v>
          </cell>
          <cell r="AK938"/>
          <cell r="AL938"/>
          <cell r="AM938"/>
          <cell r="AN938" t="str">
            <v>T114</v>
          </cell>
          <cell r="AO938">
            <v>36</v>
          </cell>
          <cell r="AP938">
            <v>1</v>
          </cell>
          <cell r="AQ938">
            <v>4</v>
          </cell>
          <cell r="AR938">
            <v>14.2</v>
          </cell>
          <cell r="AS938">
            <v>656</v>
          </cell>
          <cell r="AT938">
            <v>24.200000000000003</v>
          </cell>
          <cell r="AU938">
            <v>872</v>
          </cell>
          <cell r="AV938">
            <v>4</v>
          </cell>
          <cell r="AW938">
            <v>0.6</v>
          </cell>
          <cell r="AX938">
            <v>0.3</v>
          </cell>
          <cell r="AY938">
            <v>0.3</v>
          </cell>
          <cell r="AZ938" t="str">
            <v>YES</v>
          </cell>
          <cell r="BA938">
            <v>5</v>
          </cell>
          <cell r="BB938">
            <v>4</v>
          </cell>
          <cell r="BC938">
            <v>2</v>
          </cell>
          <cell r="BD938">
            <v>3</v>
          </cell>
          <cell r="BE938">
            <v>3</v>
          </cell>
        </row>
        <row r="939">
          <cell r="A939" t="str">
            <v>463563890800006220</v>
          </cell>
          <cell r="B939">
            <v>463563890</v>
          </cell>
          <cell r="C939" t="str">
            <v>BRONZINA INFERIOR STD. A</v>
          </cell>
          <cell r="D939" t="str">
            <v>FIRE/GSE</v>
          </cell>
          <cell r="E939">
            <v>3</v>
          </cell>
          <cell r="F939" t="str">
            <v>NO</v>
          </cell>
          <cell r="G939">
            <v>1.6E-2</v>
          </cell>
          <cell r="H939" t="str">
            <v>RTM</v>
          </cell>
          <cell r="I939"/>
          <cell r="J939">
            <v>0</v>
          </cell>
          <cell r="K939" t="str">
            <v>ATIVO</v>
          </cell>
          <cell r="L939"/>
          <cell r="M939" t="str">
            <v>Capital Circulante</v>
          </cell>
          <cell r="N939" t="str">
            <v>Sourcing</v>
          </cell>
          <cell r="O939">
            <v>51659</v>
          </cell>
          <cell r="P939">
            <v>800006220</v>
          </cell>
          <cell r="Q939" t="str">
            <v>METAL LEVE BRNZ</v>
          </cell>
          <cell r="R939" t="str">
            <v>Sao Bernardo Do Campo</v>
          </cell>
          <cell r="S939" t="str">
            <v>SP</v>
          </cell>
          <cell r="T939" t="str">
            <v>Brasil</v>
          </cell>
          <cell r="U939">
            <v>1</v>
          </cell>
          <cell r="V939" t="str">
            <v>METAL LEVE BRNZ-Sao Bernardo Do Campo--SP-FCA-FIRE/GSE</v>
          </cell>
          <cell r="W939" t="str">
            <v>SP</v>
          </cell>
          <cell r="X939" t="str">
            <v>Brazil</v>
          </cell>
          <cell r="Y939" t="str">
            <v>Supplier from GEMAP</v>
          </cell>
          <cell r="Z939" t="str">
            <v>World Sourced Parts</v>
          </cell>
          <cell r="AA939">
            <v>0</v>
          </cell>
          <cell r="AB939">
            <v>0</v>
          </cell>
          <cell r="AC939">
            <v>0</v>
          </cell>
          <cell r="AD939">
            <v>0</v>
          </cell>
          <cell r="AE939">
            <v>0</v>
          </cell>
          <cell r="AF939" t="str">
            <v/>
          </cell>
          <cell r="AG939" t="str">
            <v>Viajante</v>
          </cell>
          <cell r="AH939" t="str">
            <v>TFDM</v>
          </cell>
          <cell r="AI939">
            <v>45</v>
          </cell>
          <cell r="AJ939" t="str">
            <v>Viajante</v>
          </cell>
          <cell r="AK939"/>
          <cell r="AL939"/>
          <cell r="AM939"/>
          <cell r="AN939" t="str">
            <v>TFDM</v>
          </cell>
          <cell r="AO939">
            <v>0</v>
          </cell>
          <cell r="AP939">
            <v>1</v>
          </cell>
          <cell r="AQ939">
            <v>4</v>
          </cell>
          <cell r="AR939">
            <v>18</v>
          </cell>
          <cell r="AS939">
            <v>0</v>
          </cell>
          <cell r="AT939">
            <v>28</v>
          </cell>
          <cell r="AU939">
            <v>0</v>
          </cell>
          <cell r="AV939">
            <v>45</v>
          </cell>
          <cell r="AW939">
            <v>1.2</v>
          </cell>
          <cell r="AX939">
            <v>1</v>
          </cell>
          <cell r="AY939">
            <v>1.22</v>
          </cell>
          <cell r="AZ939" t="str">
            <v>NO</v>
          </cell>
          <cell r="BA939" t="str">
            <v/>
          </cell>
          <cell r="BB939" t="str">
            <v/>
          </cell>
          <cell r="BC939">
            <v>2</v>
          </cell>
          <cell r="BD939">
            <v>3</v>
          </cell>
          <cell r="BE939">
            <v>10</v>
          </cell>
        </row>
        <row r="940">
          <cell r="A940" t="str">
            <v>463563900800006220</v>
          </cell>
          <cell r="B940">
            <v>463563900</v>
          </cell>
          <cell r="C940" t="str">
            <v>BRONZINA INFERIOR STD. B</v>
          </cell>
          <cell r="D940" t="str">
            <v>FIRE/GSE</v>
          </cell>
          <cell r="E940">
            <v>3</v>
          </cell>
          <cell r="F940" t="str">
            <v>NO</v>
          </cell>
          <cell r="G940">
            <v>1.6E-2</v>
          </cell>
          <cell r="H940" t="str">
            <v>RTM</v>
          </cell>
          <cell r="I940"/>
          <cell r="J940">
            <v>0</v>
          </cell>
          <cell r="K940" t="str">
            <v>ATIVO</v>
          </cell>
          <cell r="L940"/>
          <cell r="M940" t="str">
            <v>Capital Circulante</v>
          </cell>
          <cell r="N940" t="str">
            <v>Sourcing</v>
          </cell>
          <cell r="O940">
            <v>51660</v>
          </cell>
          <cell r="P940">
            <v>800006220</v>
          </cell>
          <cell r="Q940" t="str">
            <v>METAL LEVE BRNZ</v>
          </cell>
          <cell r="R940" t="str">
            <v>Sao Bernardo Do Campo</v>
          </cell>
          <cell r="S940" t="str">
            <v>SP</v>
          </cell>
          <cell r="T940" t="str">
            <v>Brasil</v>
          </cell>
          <cell r="U940">
            <v>1</v>
          </cell>
          <cell r="V940" t="str">
            <v>METAL LEVE BRNZ-Sao Bernardo Do Campo--SP-FCA-FIRE/GSE</v>
          </cell>
          <cell r="W940" t="str">
            <v>SP</v>
          </cell>
          <cell r="X940" t="str">
            <v>Brazil</v>
          </cell>
          <cell r="Y940" t="str">
            <v>Supplier from GEMAP</v>
          </cell>
          <cell r="Z940" t="str">
            <v>World Sourced Parts</v>
          </cell>
          <cell r="AA940">
            <v>0</v>
          </cell>
          <cell r="AB940">
            <v>0</v>
          </cell>
          <cell r="AC940">
            <v>0</v>
          </cell>
          <cell r="AD940">
            <v>0</v>
          </cell>
          <cell r="AE940">
            <v>0</v>
          </cell>
          <cell r="AF940" t="str">
            <v/>
          </cell>
          <cell r="AG940" t="str">
            <v>Viajante</v>
          </cell>
          <cell r="AH940" t="str">
            <v>TFDM</v>
          </cell>
          <cell r="AI940">
            <v>45</v>
          </cell>
          <cell r="AJ940" t="str">
            <v>Viajante</v>
          </cell>
          <cell r="AK940"/>
          <cell r="AL940"/>
          <cell r="AM940"/>
          <cell r="AN940" t="str">
            <v>TFDM</v>
          </cell>
          <cell r="AO940">
            <v>0</v>
          </cell>
          <cell r="AP940">
            <v>1</v>
          </cell>
          <cell r="AQ940">
            <v>4</v>
          </cell>
          <cell r="AR940">
            <v>18</v>
          </cell>
          <cell r="AS940">
            <v>0</v>
          </cell>
          <cell r="AT940">
            <v>28</v>
          </cell>
          <cell r="AU940">
            <v>0</v>
          </cell>
          <cell r="AV940">
            <v>45</v>
          </cell>
          <cell r="AW940">
            <v>1.2</v>
          </cell>
          <cell r="AX940">
            <v>1</v>
          </cell>
          <cell r="AY940">
            <v>1.22</v>
          </cell>
          <cell r="AZ940" t="str">
            <v>NO</v>
          </cell>
          <cell r="BA940" t="str">
            <v/>
          </cell>
          <cell r="BB940" t="str">
            <v/>
          </cell>
          <cell r="BC940">
            <v>2</v>
          </cell>
          <cell r="BD940">
            <v>3</v>
          </cell>
          <cell r="BE940">
            <v>10</v>
          </cell>
        </row>
        <row r="941">
          <cell r="A941" t="str">
            <v>463563910800006220</v>
          </cell>
          <cell r="B941">
            <v>463563910</v>
          </cell>
          <cell r="C941" t="str">
            <v>BRONZINA INFERIOR STD. C</v>
          </cell>
          <cell r="D941" t="str">
            <v>FIRE/GSE</v>
          </cell>
          <cell r="E941">
            <v>3</v>
          </cell>
          <cell r="F941" t="str">
            <v>NO</v>
          </cell>
          <cell r="G941">
            <v>1.6E-2</v>
          </cell>
          <cell r="H941" t="str">
            <v>RTM</v>
          </cell>
          <cell r="I941"/>
          <cell r="J941">
            <v>0</v>
          </cell>
          <cell r="K941" t="str">
            <v>ATIVO</v>
          </cell>
          <cell r="L941"/>
          <cell r="M941" t="str">
            <v>Capital Circulante</v>
          </cell>
          <cell r="N941" t="str">
            <v>Sourcing</v>
          </cell>
          <cell r="O941">
            <v>51661</v>
          </cell>
          <cell r="P941">
            <v>800006220</v>
          </cell>
          <cell r="Q941" t="str">
            <v>METAL LEVE BRNZ</v>
          </cell>
          <cell r="R941" t="str">
            <v>Sao Bernardo Do Campo</v>
          </cell>
          <cell r="S941" t="str">
            <v>SP</v>
          </cell>
          <cell r="T941" t="str">
            <v>Brasil</v>
          </cell>
          <cell r="U941">
            <v>1</v>
          </cell>
          <cell r="V941" t="str">
            <v>METAL LEVE BRNZ-Sao Bernardo Do Campo--SP-FCA-FIRE/GSE</v>
          </cell>
          <cell r="W941" t="str">
            <v>SP</v>
          </cell>
          <cell r="X941" t="str">
            <v>Brazil</v>
          </cell>
          <cell r="Y941" t="str">
            <v>Supplier from GEMAP</v>
          </cell>
          <cell r="Z941" t="str">
            <v>World Sourced Parts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 t="str">
            <v/>
          </cell>
          <cell r="AG941" t="str">
            <v>Viajante</v>
          </cell>
          <cell r="AH941" t="str">
            <v>TFDM</v>
          </cell>
          <cell r="AI941">
            <v>45</v>
          </cell>
          <cell r="AJ941" t="str">
            <v>Viajante</v>
          </cell>
          <cell r="AK941"/>
          <cell r="AL941"/>
          <cell r="AM941"/>
          <cell r="AN941" t="str">
            <v>TFDM</v>
          </cell>
          <cell r="AO941">
            <v>0</v>
          </cell>
          <cell r="AP941">
            <v>1</v>
          </cell>
          <cell r="AQ941">
            <v>4</v>
          </cell>
          <cell r="AR941">
            <v>18</v>
          </cell>
          <cell r="AS941">
            <v>0</v>
          </cell>
          <cell r="AT941">
            <v>28</v>
          </cell>
          <cell r="AU941">
            <v>0</v>
          </cell>
          <cell r="AV941">
            <v>45</v>
          </cell>
          <cell r="AW941">
            <v>1.2</v>
          </cell>
          <cell r="AX941">
            <v>1</v>
          </cell>
          <cell r="AY941">
            <v>1.22</v>
          </cell>
          <cell r="AZ941" t="str">
            <v>NO</v>
          </cell>
          <cell r="BA941" t="str">
            <v/>
          </cell>
          <cell r="BB941" t="str">
            <v/>
          </cell>
          <cell r="BC941">
            <v>2</v>
          </cell>
          <cell r="BD941">
            <v>3</v>
          </cell>
          <cell r="BE941">
            <v>10</v>
          </cell>
        </row>
        <row r="942">
          <cell r="A942" t="str">
            <v>463563950800006220</v>
          </cell>
          <cell r="B942">
            <v>463563950</v>
          </cell>
          <cell r="C942" t="str">
            <v>BRONZINA SUPERIOR STD. A</v>
          </cell>
          <cell r="D942" t="str">
            <v>FIRE/GSE</v>
          </cell>
          <cell r="E942">
            <v>3</v>
          </cell>
          <cell r="F942" t="str">
            <v>NO</v>
          </cell>
          <cell r="G942">
            <v>1.7000000000000001E-2</v>
          </cell>
          <cell r="H942" t="str">
            <v>RTM</v>
          </cell>
          <cell r="I942"/>
          <cell r="J942">
            <v>0</v>
          </cell>
          <cell r="K942" t="str">
            <v>ATIVO</v>
          </cell>
          <cell r="L942"/>
          <cell r="M942" t="str">
            <v>Capital Circulante</v>
          </cell>
          <cell r="N942" t="str">
            <v>Sourcing</v>
          </cell>
          <cell r="O942">
            <v>51662</v>
          </cell>
          <cell r="P942">
            <v>800006220</v>
          </cell>
          <cell r="Q942" t="str">
            <v>METAL LEVE BRNZ</v>
          </cell>
          <cell r="R942" t="str">
            <v>Sao Bernardo Do Campo</v>
          </cell>
          <cell r="S942" t="str">
            <v>SP</v>
          </cell>
          <cell r="T942" t="str">
            <v>Brasil</v>
          </cell>
          <cell r="U942">
            <v>1</v>
          </cell>
          <cell r="V942" t="str">
            <v>METAL LEVE BRNZ-Sao Bernardo Do Campo--SP-FCA-FIRE/GSE</v>
          </cell>
          <cell r="W942" t="str">
            <v>SP</v>
          </cell>
          <cell r="X942" t="str">
            <v>Brazil</v>
          </cell>
          <cell r="Y942" t="str">
            <v>Supplier from GEMAP</v>
          </cell>
          <cell r="Z942" t="str">
            <v>World Sourced Parts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  <cell r="AE942">
            <v>0</v>
          </cell>
          <cell r="AF942" t="str">
            <v/>
          </cell>
          <cell r="AG942" t="str">
            <v>Viajante</v>
          </cell>
          <cell r="AH942" t="str">
            <v>TFDM</v>
          </cell>
          <cell r="AI942">
            <v>45</v>
          </cell>
          <cell r="AJ942" t="str">
            <v>Viajante</v>
          </cell>
          <cell r="AK942"/>
          <cell r="AL942"/>
          <cell r="AM942"/>
          <cell r="AN942" t="str">
            <v>TFDM</v>
          </cell>
          <cell r="AO942">
            <v>0</v>
          </cell>
          <cell r="AP942">
            <v>1</v>
          </cell>
          <cell r="AQ942">
            <v>4</v>
          </cell>
          <cell r="AR942">
            <v>18</v>
          </cell>
          <cell r="AS942">
            <v>0</v>
          </cell>
          <cell r="AT942">
            <v>28</v>
          </cell>
          <cell r="AU942">
            <v>0</v>
          </cell>
          <cell r="AV942">
            <v>45</v>
          </cell>
          <cell r="AW942">
            <v>1.2</v>
          </cell>
          <cell r="AX942">
            <v>1</v>
          </cell>
          <cell r="AY942">
            <v>1.22</v>
          </cell>
          <cell r="AZ942" t="str">
            <v>NO</v>
          </cell>
          <cell r="BA942" t="str">
            <v/>
          </cell>
          <cell r="BB942" t="str">
            <v/>
          </cell>
          <cell r="BC942">
            <v>2</v>
          </cell>
          <cell r="BD942">
            <v>3</v>
          </cell>
          <cell r="BE942">
            <v>10</v>
          </cell>
        </row>
        <row r="943">
          <cell r="A943" t="str">
            <v>463563960800006220</v>
          </cell>
          <cell r="B943">
            <v>463563960</v>
          </cell>
          <cell r="C943" t="str">
            <v>BRONZINA SUPERIOR STD. B</v>
          </cell>
          <cell r="D943" t="str">
            <v>FIRE/GSE</v>
          </cell>
          <cell r="E943">
            <v>3</v>
          </cell>
          <cell r="F943" t="str">
            <v>NO</v>
          </cell>
          <cell r="G943">
            <v>1.7000000000000001E-2</v>
          </cell>
          <cell r="H943" t="str">
            <v>RTM</v>
          </cell>
          <cell r="I943"/>
          <cell r="J943">
            <v>0</v>
          </cell>
          <cell r="K943" t="str">
            <v>ATIVO</v>
          </cell>
          <cell r="L943"/>
          <cell r="M943" t="str">
            <v>Capital Circulante</v>
          </cell>
          <cell r="N943" t="str">
            <v>Sourcing</v>
          </cell>
          <cell r="O943">
            <v>51663</v>
          </cell>
          <cell r="P943">
            <v>800006220</v>
          </cell>
          <cell r="Q943" t="str">
            <v>METAL LEVE BRNZ</v>
          </cell>
          <cell r="R943" t="str">
            <v>Sao Bernardo Do Campo</v>
          </cell>
          <cell r="S943" t="str">
            <v>SP</v>
          </cell>
          <cell r="T943" t="str">
            <v>Brasil</v>
          </cell>
          <cell r="U943">
            <v>1</v>
          </cell>
          <cell r="V943" t="str">
            <v>METAL LEVE BRNZ-Sao Bernardo Do Campo--SP-FCA-FIRE/GSE</v>
          </cell>
          <cell r="W943" t="str">
            <v>SP</v>
          </cell>
          <cell r="X943" t="str">
            <v>Brazil</v>
          </cell>
          <cell r="Y943" t="str">
            <v>Supplier from GEMAP</v>
          </cell>
          <cell r="Z943" t="str">
            <v>World Sourced Parts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 t="str">
            <v/>
          </cell>
          <cell r="AG943" t="str">
            <v>Viajante</v>
          </cell>
          <cell r="AH943" t="str">
            <v>TFDM</v>
          </cell>
          <cell r="AI943">
            <v>45</v>
          </cell>
          <cell r="AJ943" t="str">
            <v>Viajante</v>
          </cell>
          <cell r="AK943"/>
          <cell r="AL943"/>
          <cell r="AM943"/>
          <cell r="AN943" t="str">
            <v>TFDM</v>
          </cell>
          <cell r="AO943">
            <v>0</v>
          </cell>
          <cell r="AP943">
            <v>1</v>
          </cell>
          <cell r="AQ943">
            <v>4</v>
          </cell>
          <cell r="AR943">
            <v>18</v>
          </cell>
          <cell r="AS943">
            <v>0</v>
          </cell>
          <cell r="AT943">
            <v>28</v>
          </cell>
          <cell r="AU943">
            <v>0</v>
          </cell>
          <cell r="AV943">
            <v>45</v>
          </cell>
          <cell r="AW943">
            <v>1.2</v>
          </cell>
          <cell r="AX943">
            <v>1</v>
          </cell>
          <cell r="AY943">
            <v>1.22</v>
          </cell>
          <cell r="AZ943" t="str">
            <v>NO</v>
          </cell>
          <cell r="BA943" t="str">
            <v/>
          </cell>
          <cell r="BB943" t="str">
            <v/>
          </cell>
          <cell r="BC943">
            <v>2</v>
          </cell>
          <cell r="BD943">
            <v>3</v>
          </cell>
          <cell r="BE943">
            <v>10</v>
          </cell>
        </row>
        <row r="944">
          <cell r="A944" t="str">
            <v>463563970800006220</v>
          </cell>
          <cell r="B944">
            <v>463563970</v>
          </cell>
          <cell r="C944" t="str">
            <v>BRONZINA SUPERIOR STD. C</v>
          </cell>
          <cell r="D944" t="str">
            <v>FIRE/GSE</v>
          </cell>
          <cell r="E944">
            <v>3</v>
          </cell>
          <cell r="F944" t="str">
            <v>NO</v>
          </cell>
          <cell r="G944">
            <v>1.7000000000000001E-2</v>
          </cell>
          <cell r="H944" t="str">
            <v>RTM</v>
          </cell>
          <cell r="I944"/>
          <cell r="J944">
            <v>0</v>
          </cell>
          <cell r="K944" t="str">
            <v>ATIVO</v>
          </cell>
          <cell r="L944"/>
          <cell r="M944" t="str">
            <v>Capital Circulante</v>
          </cell>
          <cell r="N944" t="str">
            <v>Sourcing</v>
          </cell>
          <cell r="O944">
            <v>51664</v>
          </cell>
          <cell r="P944">
            <v>800006220</v>
          </cell>
          <cell r="Q944" t="str">
            <v>METAL LEVE BRNZ</v>
          </cell>
          <cell r="R944" t="str">
            <v>Sao Bernardo Do Campo</v>
          </cell>
          <cell r="S944" t="str">
            <v>SP</v>
          </cell>
          <cell r="T944" t="str">
            <v>Brasil</v>
          </cell>
          <cell r="U944">
            <v>1</v>
          </cell>
          <cell r="V944" t="str">
            <v>METAL LEVE BRNZ-Sao Bernardo Do Campo--SP-FCA-FIRE/GSE</v>
          </cell>
          <cell r="W944" t="str">
            <v>SP</v>
          </cell>
          <cell r="X944" t="str">
            <v>Brazil</v>
          </cell>
          <cell r="Y944" t="str">
            <v>Supplier from GEMAP</v>
          </cell>
          <cell r="Z944" t="str">
            <v>World Sourced Parts</v>
          </cell>
          <cell r="AA944">
            <v>0</v>
          </cell>
          <cell r="AB944">
            <v>0</v>
          </cell>
          <cell r="AC944">
            <v>0</v>
          </cell>
          <cell r="AD944">
            <v>0</v>
          </cell>
          <cell r="AE944">
            <v>0</v>
          </cell>
          <cell r="AF944" t="str">
            <v/>
          </cell>
          <cell r="AG944" t="str">
            <v>Viajante</v>
          </cell>
          <cell r="AH944" t="str">
            <v>TFDM</v>
          </cell>
          <cell r="AI944">
            <v>45</v>
          </cell>
          <cell r="AJ944" t="str">
            <v>Viajante</v>
          </cell>
          <cell r="AK944"/>
          <cell r="AL944"/>
          <cell r="AM944"/>
          <cell r="AN944" t="str">
            <v>TFDM</v>
          </cell>
          <cell r="AO944">
            <v>0</v>
          </cell>
          <cell r="AP944">
            <v>1</v>
          </cell>
          <cell r="AQ944">
            <v>4</v>
          </cell>
          <cell r="AR944">
            <v>18</v>
          </cell>
          <cell r="AS944">
            <v>0</v>
          </cell>
          <cell r="AT944">
            <v>28</v>
          </cell>
          <cell r="AU944">
            <v>0</v>
          </cell>
          <cell r="AV944">
            <v>45</v>
          </cell>
          <cell r="AW944">
            <v>1.2</v>
          </cell>
          <cell r="AX944">
            <v>1</v>
          </cell>
          <cell r="AY944">
            <v>1.22</v>
          </cell>
          <cell r="AZ944" t="str">
            <v>NO</v>
          </cell>
          <cell r="BA944" t="str">
            <v/>
          </cell>
          <cell r="BB944" t="str">
            <v/>
          </cell>
          <cell r="BC944">
            <v>2</v>
          </cell>
          <cell r="BD944">
            <v>3</v>
          </cell>
          <cell r="BE944">
            <v>10</v>
          </cell>
        </row>
        <row r="945">
          <cell r="A945" t="str">
            <v>463548380800003752</v>
          </cell>
          <cell r="B945">
            <v>463548380</v>
          </cell>
          <cell r="C945" t="str">
            <v>TAMPA CABECOTE MOTOR COMPLETA</v>
          </cell>
          <cell r="D945" t="str">
            <v>FIRE/GSE</v>
          </cell>
          <cell r="E945">
            <v>1</v>
          </cell>
          <cell r="F945" t="str">
            <v>NO</v>
          </cell>
          <cell r="G945">
            <v>1.742</v>
          </cell>
          <cell r="H945" t="str">
            <v>RTM</v>
          </cell>
          <cell r="I945"/>
          <cell r="J945">
            <v>0</v>
          </cell>
          <cell r="K945" t="str">
            <v>ATIVO</v>
          </cell>
          <cell r="L945"/>
          <cell r="M945" t="str">
            <v>Capital Circulante</v>
          </cell>
          <cell r="N945" t="str">
            <v>Sourcing</v>
          </cell>
          <cell r="O945">
            <v>15565</v>
          </cell>
          <cell r="P945">
            <v>800003752</v>
          </cell>
          <cell r="Q945" t="str">
            <v>MIBA SINTER</v>
          </cell>
          <cell r="R945" t="str">
            <v>Mogi-guacu</v>
          </cell>
          <cell r="S945" t="str">
            <v>SP</v>
          </cell>
          <cell r="T945" t="str">
            <v>Brasil</v>
          </cell>
          <cell r="U945">
            <v>1</v>
          </cell>
          <cell r="V945" t="str">
            <v>MIBA SINTER-Mogi-guacu--SP-FCA-FIRE/GSE</v>
          </cell>
          <cell r="W945" t="str">
            <v>SP</v>
          </cell>
          <cell r="X945" t="str">
            <v>Brazil</v>
          </cell>
          <cell r="Y945" t="str">
            <v>Supplier from GEMAP</v>
          </cell>
          <cell r="Z945" t="str">
            <v>World Sourced Parts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  <cell r="AE945">
            <v>0</v>
          </cell>
          <cell r="AF945" t="str">
            <v/>
          </cell>
          <cell r="AG945" t="str">
            <v>Elog F</v>
          </cell>
          <cell r="AH945" t="str">
            <v>T307</v>
          </cell>
          <cell r="AI945">
            <v>30</v>
          </cell>
          <cell r="AJ945" t="str">
            <v>Elog F</v>
          </cell>
          <cell r="AK945"/>
          <cell r="AL945"/>
          <cell r="AM945"/>
          <cell r="AN945" t="str">
            <v>T307</v>
          </cell>
          <cell r="AO945">
            <v>0</v>
          </cell>
          <cell r="AP945">
            <v>1</v>
          </cell>
          <cell r="AQ945">
            <v>4</v>
          </cell>
          <cell r="AR945">
            <v>18</v>
          </cell>
          <cell r="AS945">
            <v>0</v>
          </cell>
          <cell r="AT945">
            <v>28</v>
          </cell>
          <cell r="AU945">
            <v>0</v>
          </cell>
          <cell r="AV945">
            <v>30</v>
          </cell>
          <cell r="AW945">
            <v>0.6</v>
          </cell>
          <cell r="AX945">
            <v>0.4</v>
          </cell>
          <cell r="AY945">
            <v>0.32</v>
          </cell>
          <cell r="AZ945" t="str">
            <v>YES</v>
          </cell>
          <cell r="BA945">
            <v>6</v>
          </cell>
          <cell r="BB945">
            <v>3</v>
          </cell>
          <cell r="BC945">
            <v>0</v>
          </cell>
          <cell r="BD945">
            <v>0</v>
          </cell>
          <cell r="BE945">
            <v>3</v>
          </cell>
        </row>
        <row r="946">
          <cell r="A946" t="str">
            <v>463479350800041377</v>
          </cell>
          <cell r="B946">
            <v>463479350</v>
          </cell>
          <cell r="C946" t="str">
            <v>EIXO COMANDO DE VALVULAS T4</v>
          </cell>
          <cell r="D946" t="str">
            <v>FIRE/GSE</v>
          </cell>
          <cell r="E946">
            <v>1</v>
          </cell>
          <cell r="F946" t="str">
            <v>NO</v>
          </cell>
          <cell r="G946">
            <v>1.9419999999999999</v>
          </cell>
          <cell r="H946" t="str">
            <v>RTM</v>
          </cell>
          <cell r="I946"/>
          <cell r="J946">
            <v>2100</v>
          </cell>
          <cell r="K946" t="str">
            <v>ATIVO</v>
          </cell>
          <cell r="L946"/>
          <cell r="M946" t="str">
            <v>Capital Circulante</v>
          </cell>
          <cell r="N946" t="str">
            <v>Sourcing</v>
          </cell>
          <cell r="O946">
            <v>40870</v>
          </cell>
          <cell r="P946">
            <v>800041377</v>
          </cell>
          <cell r="Q946" t="str">
            <v>THYSSENKRUPP BR</v>
          </cell>
          <cell r="R946" t="str">
            <v>Pocos de caldas</v>
          </cell>
          <cell r="S946" t="str">
            <v>MG</v>
          </cell>
          <cell r="T946" t="str">
            <v>Brasil</v>
          </cell>
          <cell r="U946">
            <v>1</v>
          </cell>
          <cell r="V946" t="str">
            <v>THYSSENKRUPP BR-Pocos de caldas--MG-FCA-FIRE/GSE</v>
          </cell>
          <cell r="W946" t="str">
            <v>MG</v>
          </cell>
          <cell r="X946" t="str">
            <v>Brazil</v>
          </cell>
          <cell r="Y946" t="str">
            <v>Supplier from GEMAP</v>
          </cell>
          <cell r="Z946" t="str">
            <v>World Sourced Parts</v>
          </cell>
          <cell r="AA946">
            <v>3.15</v>
          </cell>
          <cell r="AB946">
            <v>3.15</v>
          </cell>
          <cell r="AC946">
            <v>14.666666666666666</v>
          </cell>
          <cell r="AD946">
            <v>0</v>
          </cell>
          <cell r="AE946">
            <v>3.2399999999999998</v>
          </cell>
          <cell r="AF946" t="str">
            <v/>
          </cell>
          <cell r="AG946" t="str">
            <v>Similarity</v>
          </cell>
          <cell r="AH946" t="str">
            <v>T273</v>
          </cell>
          <cell r="AI946">
            <v>16</v>
          </cell>
          <cell r="AJ946" t="str">
            <v>Similarity</v>
          </cell>
          <cell r="AK946"/>
          <cell r="AL946"/>
          <cell r="AM946"/>
          <cell r="AN946" t="str">
            <v>T273</v>
          </cell>
          <cell r="AO946">
            <v>26.4</v>
          </cell>
          <cell r="AP946">
            <v>1</v>
          </cell>
          <cell r="AQ946">
            <v>4</v>
          </cell>
          <cell r="AR946">
            <v>14.2</v>
          </cell>
          <cell r="AS946">
            <v>481</v>
          </cell>
          <cell r="AT946">
            <v>24.200000000000003</v>
          </cell>
          <cell r="AU946">
            <v>639</v>
          </cell>
          <cell r="AV946">
            <v>16</v>
          </cell>
          <cell r="AW946">
            <v>0.4</v>
          </cell>
          <cell r="AX946">
            <v>0.3</v>
          </cell>
          <cell r="AY946">
            <v>0.15</v>
          </cell>
          <cell r="AZ946" t="str">
            <v>YES</v>
          </cell>
          <cell r="BA946">
            <v>9</v>
          </cell>
          <cell r="BB946">
            <v>5</v>
          </cell>
          <cell r="BC946">
            <v>3</v>
          </cell>
          <cell r="BD946">
            <v>5</v>
          </cell>
          <cell r="BE946">
            <v>3.5</v>
          </cell>
        </row>
        <row r="947">
          <cell r="A947" t="str">
            <v>463572030800005883</v>
          </cell>
          <cell r="B947">
            <v>463572030</v>
          </cell>
          <cell r="C947" t="str">
            <v xml:space="preserve">JUNTA CABECOTE MOTOR T3                 </v>
          </cell>
          <cell r="D947" t="str">
            <v>FIRE/GSE</v>
          </cell>
          <cell r="E947">
            <v>1</v>
          </cell>
          <cell r="F947" t="str">
            <v>NO</v>
          </cell>
          <cell r="G947">
            <v>0.161</v>
          </cell>
          <cell r="H947" t="str">
            <v>RTM</v>
          </cell>
          <cell r="I947"/>
          <cell r="J947">
            <v>0</v>
          </cell>
          <cell r="K947" t="str">
            <v>ATIVO</v>
          </cell>
          <cell r="L947"/>
          <cell r="M947" t="str">
            <v>Capital Circulante</v>
          </cell>
          <cell r="N947" t="str">
            <v>Sourcing</v>
          </cell>
          <cell r="O947">
            <v>31610</v>
          </cell>
          <cell r="P947">
            <v>800005883</v>
          </cell>
          <cell r="Q947" t="str">
            <v>ELRINGKLINGER</v>
          </cell>
          <cell r="R947" t="str">
            <v>Piracicaba</v>
          </cell>
          <cell r="S947" t="str">
            <v>SP</v>
          </cell>
          <cell r="T947" t="str">
            <v>Brasil</v>
          </cell>
          <cell r="U947">
            <v>1</v>
          </cell>
          <cell r="V947" t="str">
            <v>ELRINGKLINGER-Piracicaba--SP-FCA-FIRE/GSE</v>
          </cell>
          <cell r="W947" t="str">
            <v>SP</v>
          </cell>
          <cell r="X947" t="str">
            <v>Brazil</v>
          </cell>
          <cell r="Y947" t="str">
            <v>Supplier from GEMAP</v>
          </cell>
          <cell r="Z947" t="str">
            <v>World Sourced Parts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  <cell r="AE947">
            <v>0</v>
          </cell>
          <cell r="AF947" t="str">
            <v/>
          </cell>
          <cell r="AG947" t="str">
            <v>Similarity same part</v>
          </cell>
          <cell r="AH947" t="str">
            <v>TFL3</v>
          </cell>
          <cell r="AI947">
            <v>42</v>
          </cell>
          <cell r="AJ947" t="str">
            <v>Similarity same part</v>
          </cell>
          <cell r="AK947"/>
          <cell r="AL947"/>
          <cell r="AM947"/>
          <cell r="AN947" t="str">
            <v>TFL3</v>
          </cell>
          <cell r="AO947">
            <v>0</v>
          </cell>
          <cell r="AP947">
            <v>1</v>
          </cell>
          <cell r="AQ947">
            <v>4</v>
          </cell>
          <cell r="AR947">
            <v>18</v>
          </cell>
          <cell r="AS947">
            <v>0</v>
          </cell>
          <cell r="AT947">
            <v>28</v>
          </cell>
          <cell r="AU947">
            <v>0</v>
          </cell>
          <cell r="AV947">
            <v>42</v>
          </cell>
          <cell r="AW947">
            <v>0.6</v>
          </cell>
          <cell r="AX947">
            <v>0.4</v>
          </cell>
          <cell r="AY947">
            <v>0.15</v>
          </cell>
          <cell r="AZ947" t="str">
            <v>YES</v>
          </cell>
          <cell r="BA947">
            <v>5</v>
          </cell>
          <cell r="BB947">
            <v>1</v>
          </cell>
          <cell r="BC947">
            <v>2</v>
          </cell>
          <cell r="BD947">
            <v>3</v>
          </cell>
          <cell r="BE947">
            <v>3</v>
          </cell>
        </row>
        <row r="948">
          <cell r="A948" t="str">
            <v>463572050800005883</v>
          </cell>
          <cell r="B948">
            <v>463572050</v>
          </cell>
          <cell r="C948" t="str">
            <v xml:space="preserve">JUNTA DA FLANGE COLETOR DESCARGA  T3    </v>
          </cell>
          <cell r="D948" t="str">
            <v>FIRE/GSE</v>
          </cell>
          <cell r="E948">
            <v>1</v>
          </cell>
          <cell r="F948" t="str">
            <v>NO</v>
          </cell>
          <cell r="G948">
            <v>0.17399999999999999</v>
          </cell>
          <cell r="H948" t="str">
            <v>RTM</v>
          </cell>
          <cell r="I948"/>
          <cell r="J948">
            <v>0</v>
          </cell>
          <cell r="K948" t="str">
            <v>ATIVO</v>
          </cell>
          <cell r="L948"/>
          <cell r="M948" t="str">
            <v>Capital Circulante</v>
          </cell>
          <cell r="N948" t="str">
            <v>Sourcing</v>
          </cell>
          <cell r="O948">
            <v>31610</v>
          </cell>
          <cell r="P948">
            <v>800005883</v>
          </cell>
          <cell r="Q948" t="str">
            <v>ELRINGKLINGER</v>
          </cell>
          <cell r="R948" t="str">
            <v>Piracicaba</v>
          </cell>
          <cell r="S948" t="str">
            <v>SP</v>
          </cell>
          <cell r="T948" t="str">
            <v>Brasil</v>
          </cell>
          <cell r="U948">
            <v>1</v>
          </cell>
          <cell r="V948" t="str">
            <v>ELRINGKLINGER-Piracicaba--SP-FCA-FIRE/GSE</v>
          </cell>
          <cell r="W948" t="str">
            <v>SP</v>
          </cell>
          <cell r="X948" t="str">
            <v>Brazil</v>
          </cell>
          <cell r="Y948" t="str">
            <v>Supplier from GEMAP</v>
          </cell>
          <cell r="Z948" t="str">
            <v>World Sourced Parts</v>
          </cell>
          <cell r="AA948">
            <v>0</v>
          </cell>
          <cell r="AB948">
            <v>0</v>
          </cell>
          <cell r="AC948">
            <v>0</v>
          </cell>
          <cell r="AD948">
            <v>0</v>
          </cell>
          <cell r="AE948">
            <v>0</v>
          </cell>
          <cell r="AF948" t="str">
            <v/>
          </cell>
          <cell r="AG948" t="str">
            <v>Similarity same part</v>
          </cell>
          <cell r="AH948" t="str">
            <v>T336</v>
          </cell>
          <cell r="AI948">
            <v>20</v>
          </cell>
          <cell r="AJ948" t="str">
            <v>Similarity same part</v>
          </cell>
          <cell r="AK948"/>
          <cell r="AL948"/>
          <cell r="AM948"/>
          <cell r="AN948" t="str">
            <v>T336</v>
          </cell>
          <cell r="AO948">
            <v>0</v>
          </cell>
          <cell r="AP948">
            <v>1</v>
          </cell>
          <cell r="AQ948">
            <v>4</v>
          </cell>
          <cell r="AR948">
            <v>18</v>
          </cell>
          <cell r="AS948">
            <v>0</v>
          </cell>
          <cell r="AT948">
            <v>28</v>
          </cell>
          <cell r="AU948">
            <v>0</v>
          </cell>
          <cell r="AV948">
            <v>20</v>
          </cell>
          <cell r="AW948">
            <v>0.4</v>
          </cell>
          <cell r="AX948">
            <v>0.3</v>
          </cell>
          <cell r="AY948">
            <v>0.22</v>
          </cell>
          <cell r="AZ948" t="str">
            <v>NO</v>
          </cell>
          <cell r="BA948" t="str">
            <v/>
          </cell>
          <cell r="BB948" t="str">
            <v/>
          </cell>
          <cell r="BC948">
            <v>4</v>
          </cell>
          <cell r="BD948">
            <v>0</v>
          </cell>
          <cell r="BE948">
            <v>1.38</v>
          </cell>
        </row>
        <row r="949">
          <cell r="A949" t="str">
            <v>463572040800005883</v>
          </cell>
          <cell r="B949">
            <v>463572040</v>
          </cell>
          <cell r="C949" t="str">
            <v xml:space="preserve">JUNTA CABECOTE MOTOR T4                 </v>
          </cell>
          <cell r="D949" t="str">
            <v>FIRE/GSE</v>
          </cell>
          <cell r="E949">
            <v>1</v>
          </cell>
          <cell r="F949" t="str">
            <v>NO</v>
          </cell>
          <cell r="G949">
            <v>0.161</v>
          </cell>
          <cell r="H949" t="str">
            <v>RTM</v>
          </cell>
          <cell r="I949"/>
          <cell r="J949">
            <v>840</v>
          </cell>
          <cell r="K949" t="str">
            <v>ATIVO</v>
          </cell>
          <cell r="L949"/>
          <cell r="M949" t="str">
            <v>Capital Circulante</v>
          </cell>
          <cell r="N949" t="str">
            <v>Sourcing</v>
          </cell>
          <cell r="O949">
            <v>31610</v>
          </cell>
          <cell r="P949">
            <v>800005883</v>
          </cell>
          <cell r="Q949" t="str">
            <v>ELRINGKLINGER</v>
          </cell>
          <cell r="R949" t="str">
            <v>Piracicaba</v>
          </cell>
          <cell r="S949" t="str">
            <v>SP</v>
          </cell>
          <cell r="T949" t="str">
            <v>Brasil</v>
          </cell>
          <cell r="U949">
            <v>1</v>
          </cell>
          <cell r="V949" t="str">
            <v>ELRINGKLINGER-Piracicaba--SP-FCA-FIRE/GSE</v>
          </cell>
          <cell r="W949" t="str">
            <v>SP</v>
          </cell>
          <cell r="X949" t="str">
            <v>Brazil</v>
          </cell>
          <cell r="Y949" t="str">
            <v>Supplier from GEMAP</v>
          </cell>
          <cell r="Z949" t="str">
            <v>World Sourced Parts</v>
          </cell>
          <cell r="AA949">
            <v>1.44</v>
          </cell>
          <cell r="AB949">
            <v>1.44</v>
          </cell>
          <cell r="AC949">
            <v>4</v>
          </cell>
          <cell r="AD949">
            <v>0</v>
          </cell>
          <cell r="AE949">
            <v>1.44</v>
          </cell>
          <cell r="AF949" t="str">
            <v/>
          </cell>
          <cell r="AG949" t="str">
            <v>Elog F</v>
          </cell>
          <cell r="AH949" t="str">
            <v>TFL3</v>
          </cell>
          <cell r="AI949">
            <v>42</v>
          </cell>
          <cell r="AJ949" t="str">
            <v>Elog F</v>
          </cell>
          <cell r="AK949"/>
          <cell r="AL949"/>
          <cell r="AM949"/>
          <cell r="AN949" t="str">
            <v>TFL3</v>
          </cell>
          <cell r="AO949">
            <v>4</v>
          </cell>
          <cell r="AP949">
            <v>1</v>
          </cell>
          <cell r="AQ949">
            <v>4</v>
          </cell>
          <cell r="AR949">
            <v>18</v>
          </cell>
          <cell r="AS949">
            <v>88</v>
          </cell>
          <cell r="AT949">
            <v>28</v>
          </cell>
          <cell r="AU949">
            <v>112</v>
          </cell>
          <cell r="AV949">
            <v>42</v>
          </cell>
          <cell r="AW949">
            <v>0.6</v>
          </cell>
          <cell r="AX949">
            <v>0.4</v>
          </cell>
          <cell r="AY949">
            <v>0.15</v>
          </cell>
          <cell r="AZ949" t="str">
            <v>YES</v>
          </cell>
          <cell r="BA949">
            <v>5</v>
          </cell>
          <cell r="BB949">
            <v>1</v>
          </cell>
          <cell r="BC949">
            <v>2</v>
          </cell>
          <cell r="BD949">
            <v>3</v>
          </cell>
          <cell r="BE949">
            <v>3</v>
          </cell>
        </row>
        <row r="950">
          <cell r="A950" t="str">
            <v>463576288800000043</v>
          </cell>
          <cell r="B950">
            <v>463576288</v>
          </cell>
          <cell r="C950" t="str">
            <v>BLOCO MOTOR INFERIOR T3</v>
          </cell>
          <cell r="D950" t="str">
            <v>MECA</v>
          </cell>
          <cell r="E950">
            <v>1</v>
          </cell>
          <cell r="F950" t="str">
            <v>NO</v>
          </cell>
          <cell r="G950">
            <v>12.194000000000001</v>
          </cell>
          <cell r="H950" t="str">
            <v>Supplier</v>
          </cell>
          <cell r="I950"/>
          <cell r="J950">
            <v>513</v>
          </cell>
          <cell r="K950" t="str">
            <v>ATIVO</v>
          </cell>
          <cell r="L950"/>
          <cell r="M950" t="str">
            <v>Capital Circulante</v>
          </cell>
          <cell r="N950" t="str">
            <v>Sourcing</v>
          </cell>
          <cell r="O950">
            <v>1073</v>
          </cell>
          <cell r="P950">
            <v>800000043</v>
          </cell>
          <cell r="Q950" t="str">
            <v>NEMAK ALUMINIO</v>
          </cell>
          <cell r="R950" t="str">
            <v>Betim</v>
          </cell>
          <cell r="S950" t="str">
            <v>MG</v>
          </cell>
          <cell r="T950" t="str">
            <v>Brasil</v>
          </cell>
          <cell r="U950">
            <v>1</v>
          </cell>
          <cell r="V950" t="str">
            <v>NEMAK ALUMINIO-Betim--MG-FCA-MECA</v>
          </cell>
          <cell r="W950" t="str">
            <v>MG</v>
          </cell>
          <cell r="X950" t="str">
            <v>Brazil</v>
          </cell>
          <cell r="Y950" t="str">
            <v>Supplier from GEMAP</v>
          </cell>
          <cell r="Z950" t="str">
            <v>World Sourced Parts</v>
          </cell>
          <cell r="AA950">
            <v>19.38</v>
          </cell>
          <cell r="AB950">
            <v>34.199999999999996</v>
          </cell>
          <cell r="AC950">
            <v>19</v>
          </cell>
          <cell r="AD950">
            <v>0</v>
          </cell>
          <cell r="AE950">
            <v>19.38</v>
          </cell>
          <cell r="AF950" t="str">
            <v/>
          </cell>
          <cell r="AG950" t="str">
            <v>Supplier</v>
          </cell>
          <cell r="AH950" t="str">
            <v>T404</v>
          </cell>
          <cell r="AI950">
            <v>27</v>
          </cell>
          <cell r="AJ950" t="str">
            <v>Supplier</v>
          </cell>
          <cell r="AK950"/>
          <cell r="AL950"/>
          <cell r="AM950"/>
          <cell r="AN950" t="str">
            <v>T404</v>
          </cell>
          <cell r="AO950">
            <v>3.8</v>
          </cell>
          <cell r="AP950">
            <v>1</v>
          </cell>
          <cell r="AQ950">
            <v>4</v>
          </cell>
          <cell r="AR950">
            <v>14.2</v>
          </cell>
          <cell r="AS950">
            <v>70</v>
          </cell>
          <cell r="AT950">
            <v>24.200000000000003</v>
          </cell>
          <cell r="AU950">
            <v>92</v>
          </cell>
          <cell r="AV950">
            <v>27</v>
          </cell>
          <cell r="AW950">
            <v>1.2</v>
          </cell>
          <cell r="AX950">
            <v>0.1</v>
          </cell>
          <cell r="AY950">
            <v>0.7</v>
          </cell>
          <cell r="AZ950" t="str">
            <v>YES</v>
          </cell>
          <cell r="BA950">
            <v>1</v>
          </cell>
          <cell r="BB950">
            <v>1</v>
          </cell>
          <cell r="BC950">
            <v>3</v>
          </cell>
          <cell r="BD950">
            <v>3</v>
          </cell>
          <cell r="BE950">
            <v>9</v>
          </cell>
        </row>
        <row r="951">
          <cell r="A951" t="str">
            <v>463576277800000043</v>
          </cell>
          <cell r="B951">
            <v>463576277</v>
          </cell>
          <cell r="C951" t="str">
            <v>CABECOTE MOTOR INFERIOR T3</v>
          </cell>
          <cell r="D951" t="str">
            <v>MECA</v>
          </cell>
          <cell r="E951">
            <v>1</v>
          </cell>
          <cell r="F951" t="str">
            <v>NO</v>
          </cell>
          <cell r="G951">
            <v>10.523</v>
          </cell>
          <cell r="H951" t="str">
            <v>Supplier</v>
          </cell>
          <cell r="I951"/>
          <cell r="J951">
            <v>0</v>
          </cell>
          <cell r="K951" t="str">
            <v>ATIVO</v>
          </cell>
          <cell r="L951"/>
          <cell r="M951" t="str">
            <v>Capital Circulante</v>
          </cell>
          <cell r="N951" t="str">
            <v>Sourcing</v>
          </cell>
          <cell r="O951">
            <v>1073</v>
          </cell>
          <cell r="P951">
            <v>800000043</v>
          </cell>
          <cell r="Q951" t="str">
            <v>NEMAK ALUMINIO</v>
          </cell>
          <cell r="R951" t="str">
            <v>Betim</v>
          </cell>
          <cell r="S951" t="str">
            <v>MG</v>
          </cell>
          <cell r="T951" t="str">
            <v>Brasil</v>
          </cell>
          <cell r="U951">
            <v>1</v>
          </cell>
          <cell r="V951" t="str">
            <v>NEMAK ALUMINIO-Betim--MG-FCA-MECA</v>
          </cell>
          <cell r="W951" t="str">
            <v>MG</v>
          </cell>
          <cell r="X951" t="str">
            <v>Brazil</v>
          </cell>
          <cell r="Y951" t="str">
            <v>Supplier from GEMAP</v>
          </cell>
          <cell r="Z951" t="str">
            <v>World Sourced Parts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 t="str">
            <v/>
          </cell>
          <cell r="AG951" t="str">
            <v>Supplier</v>
          </cell>
          <cell r="AH951" t="str">
            <v>T407</v>
          </cell>
          <cell r="AI951">
            <v>36</v>
          </cell>
          <cell r="AJ951" t="str">
            <v>Supplier</v>
          </cell>
          <cell r="AK951"/>
          <cell r="AL951"/>
          <cell r="AM951"/>
          <cell r="AN951" t="str">
            <v>T407</v>
          </cell>
          <cell r="AO951">
            <v>0</v>
          </cell>
          <cell r="AP951">
            <v>1</v>
          </cell>
          <cell r="AQ951">
            <v>4</v>
          </cell>
          <cell r="AR951">
            <v>14.2</v>
          </cell>
          <cell r="AS951">
            <v>0</v>
          </cell>
          <cell r="AT951">
            <v>24.200000000000003</v>
          </cell>
          <cell r="AU951">
            <v>0</v>
          </cell>
          <cell r="AV951">
            <v>36</v>
          </cell>
          <cell r="AW951">
            <v>1.2</v>
          </cell>
          <cell r="AX951">
            <v>0.1</v>
          </cell>
          <cell r="AY951">
            <v>0.8</v>
          </cell>
          <cell r="AZ951" t="str">
            <v>YES</v>
          </cell>
          <cell r="BA951">
            <v>1</v>
          </cell>
          <cell r="BB951">
            <v>1</v>
          </cell>
          <cell r="BC951">
            <v>1</v>
          </cell>
          <cell r="BD951">
            <v>1</v>
          </cell>
          <cell r="BE951">
            <v>9</v>
          </cell>
        </row>
        <row r="952">
          <cell r="A952" t="str">
            <v>463556950800003573</v>
          </cell>
          <cell r="B952">
            <v>463556950</v>
          </cell>
          <cell r="C952" t="str">
            <v>TURBO COMPRESSOR 281</v>
          </cell>
          <cell r="D952" t="str">
            <v>FIRE/GSE</v>
          </cell>
          <cell r="E952">
            <v>1</v>
          </cell>
          <cell r="F952" t="str">
            <v>NO</v>
          </cell>
          <cell r="G952">
            <v>5</v>
          </cell>
          <cell r="H952" t="str">
            <v>PARTDUMP</v>
          </cell>
          <cell r="I952"/>
          <cell r="J952">
            <v>0</v>
          </cell>
          <cell r="K952" t="str">
            <v>ATIVO</v>
          </cell>
          <cell r="L952"/>
          <cell r="M952" t="str">
            <v>Capital Circulante</v>
          </cell>
          <cell r="N952" t="str">
            <v>Sourcing</v>
          </cell>
          <cell r="O952">
            <v>14928</v>
          </cell>
          <cell r="P952">
            <v>800003573</v>
          </cell>
          <cell r="Q952" t="str">
            <v>BORGWARNER BRAS</v>
          </cell>
          <cell r="R952" t="str">
            <v>Itatiba</v>
          </cell>
          <cell r="S952" t="str">
            <v>SP</v>
          </cell>
          <cell r="T952" t="str">
            <v>Brasil</v>
          </cell>
          <cell r="U952">
            <v>1</v>
          </cell>
          <cell r="V952" t="str">
            <v>BORGWARNER BRAS-Itatiba--SP-FCA-FIRE/GSE</v>
          </cell>
          <cell r="W952" t="str">
            <v>SP</v>
          </cell>
          <cell r="X952" t="str">
            <v>Brazil</v>
          </cell>
          <cell r="Y952" t="str">
            <v>Supplier from GEMAP</v>
          </cell>
          <cell r="Z952" t="str">
            <v>World Sourced Parts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 t="str">
            <v/>
          </cell>
          <cell r="AG952" t="str">
            <v>Elog F</v>
          </cell>
          <cell r="AH952" t="str">
            <v>T126</v>
          </cell>
          <cell r="AI952">
            <v>12</v>
          </cell>
          <cell r="AJ952" t="str">
            <v>Elog F</v>
          </cell>
          <cell r="AK952"/>
          <cell r="AL952"/>
          <cell r="AM952"/>
          <cell r="AN952" t="str">
            <v>T126</v>
          </cell>
          <cell r="AO952">
            <v>0</v>
          </cell>
          <cell r="AP952">
            <v>1</v>
          </cell>
          <cell r="AQ952">
            <v>4</v>
          </cell>
          <cell r="AR952">
            <v>18</v>
          </cell>
          <cell r="AS952">
            <v>0</v>
          </cell>
          <cell r="AT952">
            <v>28</v>
          </cell>
          <cell r="AU952">
            <v>0</v>
          </cell>
          <cell r="AV952">
            <v>12</v>
          </cell>
          <cell r="AW952">
            <v>1.2</v>
          </cell>
          <cell r="AX952">
            <v>1</v>
          </cell>
          <cell r="AY952">
            <v>0.01</v>
          </cell>
          <cell r="AZ952" t="str">
            <v>NO</v>
          </cell>
          <cell r="BA952" t="str">
            <v/>
          </cell>
          <cell r="BB952" t="str">
            <v/>
          </cell>
          <cell r="BC952">
            <v>3</v>
          </cell>
          <cell r="BD952">
            <v>0</v>
          </cell>
          <cell r="BE952">
            <v>1.5</v>
          </cell>
        </row>
        <row r="953">
          <cell r="A953" t="str">
            <v>463564010800003573</v>
          </cell>
          <cell r="B953">
            <v>463564010</v>
          </cell>
          <cell r="C953" t="str">
            <v>CONJUNTO CORRENTE DO SISTEMA</v>
          </cell>
          <cell r="D953" t="str">
            <v>FIRE/GSE</v>
          </cell>
          <cell r="E953">
            <v>1</v>
          </cell>
          <cell r="F953" t="str">
            <v>NO</v>
          </cell>
          <cell r="G953">
            <v>1.0900000000000001</v>
          </cell>
          <cell r="H953" t="str">
            <v>RTM</v>
          </cell>
          <cell r="I953"/>
          <cell r="J953">
            <v>0</v>
          </cell>
          <cell r="K953" t="str">
            <v>ATIVO</v>
          </cell>
          <cell r="L953"/>
          <cell r="M953" t="str">
            <v>Capital Circulante</v>
          </cell>
          <cell r="N953" t="str">
            <v>Sourcing</v>
          </cell>
          <cell r="O953">
            <v>14929</v>
          </cell>
          <cell r="P953">
            <v>800003573</v>
          </cell>
          <cell r="Q953" t="str">
            <v>BORGWARNER BRAS</v>
          </cell>
          <cell r="R953" t="str">
            <v>Itatiba</v>
          </cell>
          <cell r="S953" t="str">
            <v>SP</v>
          </cell>
          <cell r="T953" t="str">
            <v>Brasil</v>
          </cell>
          <cell r="U953">
            <v>1</v>
          </cell>
          <cell r="V953" t="str">
            <v>BORGWARNER BRAS-Itatiba--SP-FCA-FIRE/GSE</v>
          </cell>
          <cell r="W953" t="str">
            <v>SP</v>
          </cell>
          <cell r="X953" t="str">
            <v>Brazil</v>
          </cell>
          <cell r="Y953" t="str">
            <v>Supplier from GEMAP</v>
          </cell>
          <cell r="Z953" t="str">
            <v>World Sourced Parts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  <cell r="AE953">
            <v>0</v>
          </cell>
          <cell r="AF953" t="str">
            <v/>
          </cell>
          <cell r="AG953" t="str">
            <v>Viajante</v>
          </cell>
          <cell r="AH953" t="str">
            <v>TFDM</v>
          </cell>
          <cell r="AI953">
            <v>45</v>
          </cell>
          <cell r="AJ953" t="str">
            <v>Viajante</v>
          </cell>
          <cell r="AK953"/>
          <cell r="AL953"/>
          <cell r="AM953"/>
          <cell r="AN953" t="str">
            <v>TFDM</v>
          </cell>
          <cell r="AO953">
            <v>0</v>
          </cell>
          <cell r="AP953">
            <v>1</v>
          </cell>
          <cell r="AQ953">
            <v>4</v>
          </cell>
          <cell r="AR953">
            <v>18</v>
          </cell>
          <cell r="AS953">
            <v>0</v>
          </cell>
          <cell r="AT953">
            <v>28</v>
          </cell>
          <cell r="AU953">
            <v>0</v>
          </cell>
          <cell r="AV953">
            <v>45</v>
          </cell>
          <cell r="AW953">
            <v>1.2</v>
          </cell>
          <cell r="AX953">
            <v>1</v>
          </cell>
          <cell r="AY953">
            <v>1.22</v>
          </cell>
          <cell r="AZ953" t="str">
            <v>NO</v>
          </cell>
          <cell r="BA953" t="str">
            <v/>
          </cell>
          <cell r="BB953" t="str">
            <v/>
          </cell>
          <cell r="BC953">
            <v>2</v>
          </cell>
          <cell r="BD953">
            <v>3</v>
          </cell>
          <cell r="BE953">
            <v>10</v>
          </cell>
        </row>
        <row r="954">
          <cell r="A954" t="str">
            <v>463581750800017374</v>
          </cell>
          <cell r="B954">
            <v>463581750</v>
          </cell>
          <cell r="C954" t="str">
            <v>(FRONT COVER) TAMPA FRONTAL</v>
          </cell>
          <cell r="D954" t="str">
            <v>FIRE/GSE</v>
          </cell>
          <cell r="E954">
            <v>1</v>
          </cell>
          <cell r="F954" t="str">
            <v>NO</v>
          </cell>
          <cell r="G954">
            <v>3.7949999999999999</v>
          </cell>
          <cell r="H954" t="str">
            <v>RTM</v>
          </cell>
          <cell r="I954"/>
          <cell r="J954">
            <v>1500</v>
          </cell>
          <cell r="K954" t="str">
            <v>ATIVO</v>
          </cell>
          <cell r="L954"/>
          <cell r="M954" t="str">
            <v>Capital Circulante</v>
          </cell>
          <cell r="N954" t="str">
            <v>Sourcing</v>
          </cell>
          <cell r="O954">
            <v>21342</v>
          </cell>
          <cell r="P954">
            <v>800017374</v>
          </cell>
          <cell r="Q954" t="str">
            <v>VETORE INDUSTRI</v>
          </cell>
          <cell r="R954" t="str">
            <v>Quatro Barras</v>
          </cell>
          <cell r="S954" t="str">
            <v>PR</v>
          </cell>
          <cell r="T954" t="str">
            <v>Brasil</v>
          </cell>
          <cell r="U954">
            <v>1</v>
          </cell>
          <cell r="V954" t="str">
            <v>VETORE INDUSTRI-Quatro Barras--PR-FCA-FIRE/GSE</v>
          </cell>
          <cell r="W954" t="str">
            <v>PR</v>
          </cell>
          <cell r="X954" t="str">
            <v>Brazil</v>
          </cell>
          <cell r="Y954" t="str">
            <v>Supplier from GEMAP</v>
          </cell>
          <cell r="Z954" t="str">
            <v>World Sourced Parts</v>
          </cell>
          <cell r="AA954">
            <v>49.775999999999996</v>
          </cell>
          <cell r="AB954">
            <v>49.775999999999996</v>
          </cell>
          <cell r="AC954">
            <v>0</v>
          </cell>
          <cell r="AD954">
            <v>49.775999999999996</v>
          </cell>
          <cell r="AE954">
            <v>49.775999999999996</v>
          </cell>
          <cell r="AF954" t="str">
            <v/>
          </cell>
          <cell r="AG954" t="str">
            <v>Viajante</v>
          </cell>
          <cell r="AH954" t="str">
            <v>TFDM</v>
          </cell>
          <cell r="AI954">
            <v>45</v>
          </cell>
          <cell r="AJ954" t="str">
            <v>Viajante</v>
          </cell>
          <cell r="AK954"/>
          <cell r="AL954"/>
          <cell r="AM954"/>
          <cell r="AN954" t="str">
            <v>TFDM</v>
          </cell>
          <cell r="AO954">
            <v>6.8</v>
          </cell>
          <cell r="AP954">
            <v>3</v>
          </cell>
          <cell r="AQ954">
            <v>4</v>
          </cell>
          <cell r="AR954">
            <v>21</v>
          </cell>
          <cell r="AS954">
            <v>170</v>
          </cell>
          <cell r="AT954">
            <v>26</v>
          </cell>
          <cell r="AU954">
            <v>177</v>
          </cell>
          <cell r="AV954">
            <v>45</v>
          </cell>
          <cell r="AW954">
            <v>1.2</v>
          </cell>
          <cell r="AX954">
            <v>1</v>
          </cell>
          <cell r="AY954">
            <v>1.22</v>
          </cell>
          <cell r="AZ954" t="str">
            <v>NO</v>
          </cell>
          <cell r="BA954" t="str">
            <v/>
          </cell>
          <cell r="BB954" t="str">
            <v/>
          </cell>
          <cell r="BC954">
            <v>2</v>
          </cell>
          <cell r="BD954">
            <v>3</v>
          </cell>
          <cell r="BE954">
            <v>10</v>
          </cell>
        </row>
        <row r="955">
          <cell r="A955" t="str">
            <v>463524380800006547</v>
          </cell>
          <cell r="B955">
            <v>463524380</v>
          </cell>
          <cell r="C955" t="str">
            <v>CHICOTE INJEÇÃO</v>
          </cell>
          <cell r="D955"/>
          <cell r="E955">
            <v>1</v>
          </cell>
          <cell r="F955" t="str">
            <v>NO</v>
          </cell>
          <cell r="G955"/>
          <cell r="H955"/>
          <cell r="I955"/>
          <cell r="J955">
            <v>0</v>
          </cell>
          <cell r="K955" t="str">
            <v>ATIVO</v>
          </cell>
          <cell r="L955"/>
          <cell r="M955" t="str">
            <v>Capital Circulante</v>
          </cell>
          <cell r="N955" t="str">
            <v>Sourcing</v>
          </cell>
          <cell r="O955">
            <v>72958</v>
          </cell>
          <cell r="P955">
            <v>800006547</v>
          </cell>
          <cell r="Q955" t="str">
            <v>SUMIDENSO</v>
          </cell>
          <cell r="R955" t="str">
            <v>Mateus Leme</v>
          </cell>
          <cell r="S955" t="str">
            <v>MG</v>
          </cell>
          <cell r="T955" t="str">
            <v>Brasil</v>
          </cell>
          <cell r="U955">
            <v>1</v>
          </cell>
          <cell r="V955" t="str">
            <v>SUMIDENSO-Mateus Leme--MG-FCA-</v>
          </cell>
          <cell r="W955" t="str">
            <v>MG</v>
          </cell>
          <cell r="X955" t="str">
            <v>Brazil</v>
          </cell>
          <cell r="Y955" t="str">
            <v>Supplier from GEMAP</v>
          </cell>
          <cell r="Z955" t="str">
            <v>World Sourced Parts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 t="str">
            <v/>
          </cell>
          <cell r="AG955">
            <v>0</v>
          </cell>
          <cell r="AH955"/>
          <cell r="AI955"/>
          <cell r="AJ955"/>
          <cell r="AK955"/>
          <cell r="AL955"/>
          <cell r="AM955"/>
          <cell r="AN955">
            <v>0</v>
          </cell>
          <cell r="AO955">
            <v>0</v>
          </cell>
          <cell r="AP955">
            <v>1</v>
          </cell>
          <cell r="AQ955">
            <v>4</v>
          </cell>
          <cell r="AR955">
            <v>14.2</v>
          </cell>
          <cell r="AS955">
            <v>0</v>
          </cell>
          <cell r="AT955">
            <v>24.200000000000003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 t="str">
            <v>NO</v>
          </cell>
          <cell r="BA955" t="str">
            <v/>
          </cell>
          <cell r="BB955" t="str">
            <v/>
          </cell>
          <cell r="BC955">
            <v>0</v>
          </cell>
          <cell r="BD955">
            <v>0</v>
          </cell>
          <cell r="BE955">
            <v>0</v>
          </cell>
        </row>
        <row r="956">
          <cell r="A956" t="str">
            <v>463453590800036407</v>
          </cell>
          <cell r="B956">
            <v>463453590</v>
          </cell>
          <cell r="C956" t="str">
            <v>CHICOTE INJEÇÃO</v>
          </cell>
          <cell r="D956"/>
          <cell r="E956">
            <v>1</v>
          </cell>
          <cell r="F956" t="str">
            <v>NO</v>
          </cell>
          <cell r="G956"/>
          <cell r="H956"/>
          <cell r="I956"/>
          <cell r="J956">
            <v>0</v>
          </cell>
          <cell r="K956" t="str">
            <v>ATIVO</v>
          </cell>
          <cell r="L956"/>
          <cell r="M956" t="str">
            <v>Capital Circulante</v>
          </cell>
          <cell r="N956" t="str">
            <v>Sourcing</v>
          </cell>
          <cell r="O956">
            <v>37866</v>
          </cell>
          <cell r="P956">
            <v>800036407</v>
          </cell>
          <cell r="Q956" t="str">
            <v>APTIV</v>
          </cell>
          <cell r="R956" t="str">
            <v>Conceicao dos Ouros</v>
          </cell>
          <cell r="S956" t="str">
            <v>MG</v>
          </cell>
          <cell r="T956" t="str">
            <v>Brasil</v>
          </cell>
          <cell r="U956">
            <v>1</v>
          </cell>
          <cell r="V956" t="str">
            <v>APTIV-Conceicao dos Ouros--MG-FCA-</v>
          </cell>
          <cell r="W956" t="str">
            <v>MG</v>
          </cell>
          <cell r="X956" t="str">
            <v>Brazil</v>
          </cell>
          <cell r="Y956" t="str">
            <v>Supplier from GEMAP</v>
          </cell>
          <cell r="Z956" t="str">
            <v>World Sourced Parts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0</v>
          </cell>
          <cell r="AF956" t="str">
            <v/>
          </cell>
          <cell r="AG956">
            <v>0</v>
          </cell>
          <cell r="AH956"/>
          <cell r="AI956"/>
          <cell r="AJ956"/>
          <cell r="AK956"/>
          <cell r="AL956"/>
          <cell r="AM956"/>
          <cell r="AN956">
            <v>0</v>
          </cell>
          <cell r="AO956">
            <v>0</v>
          </cell>
          <cell r="AP956">
            <v>1</v>
          </cell>
          <cell r="AQ956">
            <v>4</v>
          </cell>
          <cell r="AR956">
            <v>14.2</v>
          </cell>
          <cell r="AS956">
            <v>0</v>
          </cell>
          <cell r="AT956">
            <v>24.200000000000003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 t="str">
            <v>NO</v>
          </cell>
          <cell r="BA956" t="str">
            <v/>
          </cell>
          <cell r="BB956" t="str">
            <v/>
          </cell>
          <cell r="BC956">
            <v>0</v>
          </cell>
          <cell r="BD956">
            <v>0</v>
          </cell>
          <cell r="BE956">
            <v>0</v>
          </cell>
        </row>
        <row r="957">
          <cell r="A957" t="str">
            <v>463453600800036407</v>
          </cell>
          <cell r="B957">
            <v>463453600</v>
          </cell>
          <cell r="C957" t="str">
            <v>CHICOTE INJEÇÃO 552583160</v>
          </cell>
          <cell r="D957"/>
          <cell r="E957">
            <v>1</v>
          </cell>
          <cell r="F957" t="str">
            <v>NO</v>
          </cell>
          <cell r="G957"/>
          <cell r="H957"/>
          <cell r="I957"/>
          <cell r="J957">
            <v>0</v>
          </cell>
          <cell r="K957" t="str">
            <v>ATIVO</v>
          </cell>
          <cell r="L957"/>
          <cell r="M957" t="str">
            <v>Capital Circulante</v>
          </cell>
          <cell r="N957" t="str">
            <v>Sourcing</v>
          </cell>
          <cell r="O957">
            <v>37866</v>
          </cell>
          <cell r="P957">
            <v>800036407</v>
          </cell>
          <cell r="Q957" t="str">
            <v>APTIV</v>
          </cell>
          <cell r="R957" t="str">
            <v>Conceicao dos Ouros</v>
          </cell>
          <cell r="S957" t="str">
            <v>MG</v>
          </cell>
          <cell r="T957" t="str">
            <v>Brasil</v>
          </cell>
          <cell r="U957">
            <v>1</v>
          </cell>
          <cell r="V957" t="str">
            <v>APTIV-Conceicao dos Ouros--MG-FCA-</v>
          </cell>
          <cell r="W957" t="str">
            <v>MG</v>
          </cell>
          <cell r="X957" t="str">
            <v>Brazil</v>
          </cell>
          <cell r="Y957" t="str">
            <v>Supplier from GEMAP</v>
          </cell>
          <cell r="Z957" t="str">
            <v>World Sourced Parts</v>
          </cell>
          <cell r="AA957">
            <v>0</v>
          </cell>
          <cell r="AB957">
            <v>0</v>
          </cell>
          <cell r="AC957">
            <v>0</v>
          </cell>
          <cell r="AD957">
            <v>0</v>
          </cell>
          <cell r="AE957">
            <v>0</v>
          </cell>
          <cell r="AF957" t="str">
            <v/>
          </cell>
          <cell r="AG957">
            <v>0</v>
          </cell>
          <cell r="AH957"/>
          <cell r="AI957"/>
          <cell r="AJ957"/>
          <cell r="AK957"/>
          <cell r="AL957"/>
          <cell r="AM957"/>
          <cell r="AN957">
            <v>0</v>
          </cell>
          <cell r="AO957">
            <v>0</v>
          </cell>
          <cell r="AP957">
            <v>1</v>
          </cell>
          <cell r="AQ957">
            <v>4</v>
          </cell>
          <cell r="AR957">
            <v>14.2</v>
          </cell>
          <cell r="AS957">
            <v>0</v>
          </cell>
          <cell r="AT957">
            <v>24.200000000000003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 t="str">
            <v>NO</v>
          </cell>
          <cell r="BA957" t="str">
            <v/>
          </cell>
          <cell r="BB957" t="str">
            <v/>
          </cell>
          <cell r="BC957">
            <v>0</v>
          </cell>
          <cell r="BD957">
            <v>0</v>
          </cell>
          <cell r="BE957">
            <v>0</v>
          </cell>
        </row>
        <row r="958">
          <cell r="A958" t="str">
            <v>463453610800036407</v>
          </cell>
          <cell r="B958">
            <v>463453610</v>
          </cell>
          <cell r="C958" t="str">
            <v>CHICOTE INJEÇÃO 552583170</v>
          </cell>
          <cell r="D958"/>
          <cell r="E958">
            <v>1</v>
          </cell>
          <cell r="F958" t="str">
            <v>NO</v>
          </cell>
          <cell r="G958"/>
          <cell r="H958"/>
          <cell r="I958"/>
          <cell r="J958">
            <v>0</v>
          </cell>
          <cell r="K958" t="str">
            <v>ATIVO</v>
          </cell>
          <cell r="L958"/>
          <cell r="M958" t="str">
            <v>Capital Circulante</v>
          </cell>
          <cell r="N958" t="str">
            <v>Sourcing</v>
          </cell>
          <cell r="O958">
            <v>37866</v>
          </cell>
          <cell r="P958">
            <v>800036407</v>
          </cell>
          <cell r="Q958" t="str">
            <v>APTIV</v>
          </cell>
          <cell r="R958" t="str">
            <v>Conceicao dos Ouros</v>
          </cell>
          <cell r="S958" t="str">
            <v>MG</v>
          </cell>
          <cell r="T958" t="str">
            <v>Brasil</v>
          </cell>
          <cell r="U958">
            <v>1</v>
          </cell>
          <cell r="V958" t="str">
            <v>APTIV-Conceicao dos Ouros--MG-FCA-</v>
          </cell>
          <cell r="W958" t="str">
            <v>MG</v>
          </cell>
          <cell r="X958" t="str">
            <v>Brazil</v>
          </cell>
          <cell r="Y958" t="str">
            <v>Supplier from GEMAP</v>
          </cell>
          <cell r="Z958" t="str">
            <v>World Sourced Parts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 t="str">
            <v/>
          </cell>
          <cell r="AG958">
            <v>0</v>
          </cell>
          <cell r="AH958"/>
          <cell r="AI958"/>
          <cell r="AJ958"/>
          <cell r="AK958"/>
          <cell r="AL958"/>
          <cell r="AM958"/>
          <cell r="AN958">
            <v>0</v>
          </cell>
          <cell r="AO958">
            <v>0</v>
          </cell>
          <cell r="AP958">
            <v>1</v>
          </cell>
          <cell r="AQ958">
            <v>4</v>
          </cell>
          <cell r="AR958">
            <v>14.2</v>
          </cell>
          <cell r="AS958">
            <v>0</v>
          </cell>
          <cell r="AT958">
            <v>24.200000000000003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 t="str">
            <v>NO</v>
          </cell>
          <cell r="BA958" t="str">
            <v/>
          </cell>
          <cell r="BB958" t="str">
            <v/>
          </cell>
          <cell r="BC958">
            <v>0</v>
          </cell>
          <cell r="BD958">
            <v>0</v>
          </cell>
          <cell r="BE958">
            <v>0</v>
          </cell>
        </row>
        <row r="959">
          <cell r="A959" t="str">
            <v>463453580800036407</v>
          </cell>
          <cell r="B959">
            <v>463453580</v>
          </cell>
          <cell r="C959" t="str">
            <v>CHICOTE INJEÇÃO</v>
          </cell>
          <cell r="D959"/>
          <cell r="E959">
            <v>1</v>
          </cell>
          <cell r="F959" t="str">
            <v>NO</v>
          </cell>
          <cell r="G959"/>
          <cell r="H959"/>
          <cell r="I959"/>
          <cell r="J959">
            <v>0</v>
          </cell>
          <cell r="K959" t="str">
            <v>ATIVO</v>
          </cell>
          <cell r="L959"/>
          <cell r="M959" t="str">
            <v>Capital Circulante</v>
          </cell>
          <cell r="N959" t="str">
            <v>Sourcing</v>
          </cell>
          <cell r="O959">
            <v>37866</v>
          </cell>
          <cell r="P959">
            <v>800036407</v>
          </cell>
          <cell r="Q959" t="str">
            <v>APTIV</v>
          </cell>
          <cell r="R959" t="str">
            <v>Conceicao dos Ouros</v>
          </cell>
          <cell r="S959" t="str">
            <v>MG</v>
          </cell>
          <cell r="T959" t="str">
            <v>Brasil</v>
          </cell>
          <cell r="U959">
            <v>1</v>
          </cell>
          <cell r="V959" t="str">
            <v>APTIV-Conceicao dos Ouros--MG-FCA-</v>
          </cell>
          <cell r="W959" t="str">
            <v>MG</v>
          </cell>
          <cell r="X959" t="str">
            <v>Brazil</v>
          </cell>
          <cell r="Y959" t="str">
            <v>Supplier from GEMAP</v>
          </cell>
          <cell r="Z959" t="str">
            <v>World Sourced Parts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 t="str">
            <v/>
          </cell>
          <cell r="AG959">
            <v>0</v>
          </cell>
          <cell r="AH959"/>
          <cell r="AI959"/>
          <cell r="AJ959"/>
          <cell r="AK959"/>
          <cell r="AL959"/>
          <cell r="AM959"/>
          <cell r="AN959">
            <v>0</v>
          </cell>
          <cell r="AO959">
            <v>0</v>
          </cell>
          <cell r="AP959">
            <v>1</v>
          </cell>
          <cell r="AQ959">
            <v>4</v>
          </cell>
          <cell r="AR959">
            <v>14.2</v>
          </cell>
          <cell r="AS959">
            <v>0</v>
          </cell>
          <cell r="AT959">
            <v>24.200000000000003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 t="str">
            <v>NO</v>
          </cell>
          <cell r="BA959" t="str">
            <v/>
          </cell>
          <cell r="BB959" t="str">
            <v/>
          </cell>
          <cell r="BC959">
            <v>0</v>
          </cell>
          <cell r="BD959">
            <v>0</v>
          </cell>
          <cell r="BE959">
            <v>0</v>
          </cell>
        </row>
        <row r="960">
          <cell r="A960" t="str">
            <v>463453570800036407</v>
          </cell>
          <cell r="B960">
            <v>463453570</v>
          </cell>
          <cell r="C960" t="str">
            <v>CHICOTE INJEÇÃO</v>
          </cell>
          <cell r="D960"/>
          <cell r="E960">
            <v>1</v>
          </cell>
          <cell r="F960" t="str">
            <v>NO</v>
          </cell>
          <cell r="G960"/>
          <cell r="H960"/>
          <cell r="I960"/>
          <cell r="J960">
            <v>0</v>
          </cell>
          <cell r="K960" t="str">
            <v>ATIVO</v>
          </cell>
          <cell r="L960"/>
          <cell r="M960" t="str">
            <v>Capital Circulante</v>
          </cell>
          <cell r="N960" t="str">
            <v>Sourcing</v>
          </cell>
          <cell r="O960">
            <v>37866</v>
          </cell>
          <cell r="P960">
            <v>800036407</v>
          </cell>
          <cell r="Q960" t="str">
            <v>APTIV</v>
          </cell>
          <cell r="R960" t="str">
            <v>Conceicao dos Ouros</v>
          </cell>
          <cell r="S960" t="str">
            <v>MG</v>
          </cell>
          <cell r="T960" t="str">
            <v>Brasil</v>
          </cell>
          <cell r="U960">
            <v>1</v>
          </cell>
          <cell r="V960" t="str">
            <v>APTIV-Conceicao dos Ouros--MG-FCA-</v>
          </cell>
          <cell r="W960" t="str">
            <v>MG</v>
          </cell>
          <cell r="X960" t="str">
            <v>Brazil</v>
          </cell>
          <cell r="Y960" t="str">
            <v>Supplier from GEMAP</v>
          </cell>
          <cell r="Z960" t="str">
            <v>World Sourced Parts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 t="str">
            <v/>
          </cell>
          <cell r="AG960">
            <v>0</v>
          </cell>
          <cell r="AH960"/>
          <cell r="AI960"/>
          <cell r="AJ960"/>
          <cell r="AK960"/>
          <cell r="AL960"/>
          <cell r="AM960"/>
          <cell r="AN960">
            <v>0</v>
          </cell>
          <cell r="AO960">
            <v>0</v>
          </cell>
          <cell r="AP960">
            <v>1</v>
          </cell>
          <cell r="AQ960">
            <v>4</v>
          </cell>
          <cell r="AR960">
            <v>14.2</v>
          </cell>
          <cell r="AS960">
            <v>0</v>
          </cell>
          <cell r="AT960">
            <v>24.200000000000003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 t="str">
            <v>NO</v>
          </cell>
          <cell r="BA960" t="str">
            <v/>
          </cell>
          <cell r="BB960" t="str">
            <v/>
          </cell>
          <cell r="BC960">
            <v>0</v>
          </cell>
          <cell r="BD960">
            <v>0</v>
          </cell>
          <cell r="BE960">
            <v>0</v>
          </cell>
        </row>
        <row r="961">
          <cell r="A961" t="str">
            <v>463478480800000059</v>
          </cell>
          <cell r="B961">
            <v>463478480</v>
          </cell>
          <cell r="C961" t="str">
            <v>COLETOR ADMISSÃO( CW 1671) 463381010</v>
          </cell>
          <cell r="D961"/>
          <cell r="E961">
            <v>1</v>
          </cell>
          <cell r="F961" t="str">
            <v>NO</v>
          </cell>
          <cell r="G961"/>
          <cell r="H961"/>
          <cell r="I961"/>
          <cell r="J961">
            <v>0</v>
          </cell>
          <cell r="K961" t="str">
            <v>ATIVO</v>
          </cell>
          <cell r="L961"/>
          <cell r="M961" t="str">
            <v>Capital Circulante</v>
          </cell>
          <cell r="N961" t="str">
            <v>Sourcing</v>
          </cell>
          <cell r="O961">
            <v>1097</v>
          </cell>
          <cell r="P961">
            <v>800000059</v>
          </cell>
          <cell r="Q961" t="str">
            <v>MAGNETI MARELLI SISTEMAS II</v>
          </cell>
          <cell r="R961" t="str">
            <v>Hortolandia</v>
          </cell>
          <cell r="S961" t="str">
            <v>SP</v>
          </cell>
          <cell r="T961" t="str">
            <v>Brasil</v>
          </cell>
          <cell r="U961">
            <v>1</v>
          </cell>
          <cell r="V961" t="str">
            <v>MAGNETI MARELLI SISTEMAS II-Hortolandia--SP-FCA-</v>
          </cell>
          <cell r="W961" t="str">
            <v>SP</v>
          </cell>
          <cell r="X961" t="str">
            <v>Brazil</v>
          </cell>
          <cell r="Y961" t="str">
            <v>Supplier from GEMAP</v>
          </cell>
          <cell r="Z961" t="str">
            <v>World Sourced Parts</v>
          </cell>
          <cell r="AA961">
            <v>0</v>
          </cell>
          <cell r="AB961">
            <v>0</v>
          </cell>
          <cell r="AC961">
            <v>0</v>
          </cell>
          <cell r="AD961">
            <v>0</v>
          </cell>
          <cell r="AE961">
            <v>0</v>
          </cell>
          <cell r="AF961" t="str">
            <v/>
          </cell>
          <cell r="AG961">
            <v>0</v>
          </cell>
          <cell r="AH961"/>
          <cell r="AI961"/>
          <cell r="AJ961"/>
          <cell r="AK961"/>
          <cell r="AL961"/>
          <cell r="AM961"/>
          <cell r="AN961">
            <v>0</v>
          </cell>
          <cell r="AO961">
            <v>0</v>
          </cell>
          <cell r="AP961">
            <v>1</v>
          </cell>
          <cell r="AQ961">
            <v>4</v>
          </cell>
          <cell r="AR961">
            <v>18</v>
          </cell>
          <cell r="AS961">
            <v>0</v>
          </cell>
          <cell r="AT961">
            <v>28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 t="str">
            <v>NO</v>
          </cell>
          <cell r="BA961" t="str">
            <v/>
          </cell>
          <cell r="BB961" t="str">
            <v/>
          </cell>
          <cell r="BC961">
            <v>0</v>
          </cell>
          <cell r="BD961">
            <v>0</v>
          </cell>
          <cell r="BE961">
            <v>0</v>
          </cell>
        </row>
        <row r="962">
          <cell r="A962" t="str">
            <v>463478590800000059</v>
          </cell>
          <cell r="B962">
            <v>463478590</v>
          </cell>
          <cell r="C962" t="str">
            <v>COLETOR ADMISSÃO( CW 1568 )</v>
          </cell>
          <cell r="D962"/>
          <cell r="E962">
            <v>1</v>
          </cell>
          <cell r="F962" t="str">
            <v>NO</v>
          </cell>
          <cell r="G962"/>
          <cell r="H962"/>
          <cell r="I962"/>
          <cell r="J962">
            <v>0</v>
          </cell>
          <cell r="K962" t="str">
            <v>ATIVO</v>
          </cell>
          <cell r="L962"/>
          <cell r="M962" t="str">
            <v>Capital Circulante</v>
          </cell>
          <cell r="N962" t="str">
            <v>Sourcing</v>
          </cell>
          <cell r="O962">
            <v>1097</v>
          </cell>
          <cell r="P962">
            <v>800000059</v>
          </cell>
          <cell r="Q962" t="str">
            <v>MAGNETI MARELLI SISTEMAS II</v>
          </cell>
          <cell r="R962" t="str">
            <v>Hortolandia</v>
          </cell>
          <cell r="S962" t="str">
            <v>SP</v>
          </cell>
          <cell r="T962" t="str">
            <v>Brasil</v>
          </cell>
          <cell r="U962">
            <v>1</v>
          </cell>
          <cell r="V962" t="str">
            <v>MAGNETI MARELLI SISTEMAS II-Hortolandia--SP-FCA-</v>
          </cell>
          <cell r="W962" t="str">
            <v>SP</v>
          </cell>
          <cell r="X962" t="str">
            <v>Brazil</v>
          </cell>
          <cell r="Y962" t="str">
            <v>Supplier from GEMAP</v>
          </cell>
          <cell r="Z962" t="str">
            <v>World Sourced Parts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  <cell r="AE962">
            <v>0</v>
          </cell>
          <cell r="AF962" t="str">
            <v/>
          </cell>
          <cell r="AG962">
            <v>0</v>
          </cell>
          <cell r="AH962"/>
          <cell r="AI962"/>
          <cell r="AJ962"/>
          <cell r="AK962"/>
          <cell r="AL962"/>
          <cell r="AM962"/>
          <cell r="AN962">
            <v>0</v>
          </cell>
          <cell r="AO962">
            <v>0</v>
          </cell>
          <cell r="AP962">
            <v>1</v>
          </cell>
          <cell r="AQ962">
            <v>4</v>
          </cell>
          <cell r="AR962">
            <v>18</v>
          </cell>
          <cell r="AS962">
            <v>0</v>
          </cell>
          <cell r="AT962">
            <v>28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 t="str">
            <v>NO</v>
          </cell>
          <cell r="BA962" t="str">
            <v/>
          </cell>
          <cell r="BB962" t="str">
            <v/>
          </cell>
          <cell r="BC962">
            <v>0</v>
          </cell>
          <cell r="BD962">
            <v>0</v>
          </cell>
          <cell r="BE962">
            <v>0</v>
          </cell>
        </row>
        <row r="963">
          <cell r="A963" t="str">
            <v>463361860800006408</v>
          </cell>
          <cell r="B963">
            <v>463361860</v>
          </cell>
          <cell r="C963" t="str">
            <v>COLETOR</v>
          </cell>
          <cell r="D963"/>
          <cell r="E963">
            <v>1</v>
          </cell>
          <cell r="F963" t="str">
            <v>NO</v>
          </cell>
          <cell r="G963"/>
          <cell r="H963"/>
          <cell r="I963"/>
          <cell r="J963">
            <v>0</v>
          </cell>
          <cell r="K963" t="str">
            <v>ATIVO</v>
          </cell>
          <cell r="L963"/>
          <cell r="M963" t="str">
            <v>Capital Circulante</v>
          </cell>
          <cell r="N963" t="str">
            <v>Sourcing</v>
          </cell>
          <cell r="O963">
            <v>64680</v>
          </cell>
          <cell r="P963">
            <v>800006408</v>
          </cell>
          <cell r="Q963" t="str">
            <v>ROBERT BOSCH</v>
          </cell>
          <cell r="R963" t="str">
            <v>Campinas</v>
          </cell>
          <cell r="S963" t="str">
            <v>SP</v>
          </cell>
          <cell r="T963" t="str">
            <v>Brasil</v>
          </cell>
          <cell r="U963">
            <v>1</v>
          </cell>
          <cell r="V963" t="str">
            <v>ROBERT BOSCH-Campinas--SP-FCA-</v>
          </cell>
          <cell r="W963" t="str">
            <v>SP</v>
          </cell>
          <cell r="X963" t="str">
            <v>Brazil</v>
          </cell>
          <cell r="Y963" t="str">
            <v>Supplier from GEMAP</v>
          </cell>
          <cell r="Z963" t="str">
            <v>World Sourced Parts</v>
          </cell>
          <cell r="AA963">
            <v>0</v>
          </cell>
          <cell r="AB963">
            <v>0</v>
          </cell>
          <cell r="AC963">
            <v>0</v>
          </cell>
          <cell r="AD963">
            <v>0</v>
          </cell>
          <cell r="AE963">
            <v>0</v>
          </cell>
          <cell r="AF963" t="str">
            <v/>
          </cell>
          <cell r="AG963">
            <v>0</v>
          </cell>
          <cell r="AH963"/>
          <cell r="AI963"/>
          <cell r="AJ963"/>
          <cell r="AK963"/>
          <cell r="AL963"/>
          <cell r="AM963"/>
          <cell r="AN963">
            <v>0</v>
          </cell>
          <cell r="AO963">
            <v>0</v>
          </cell>
          <cell r="AP963">
            <v>1</v>
          </cell>
          <cell r="AQ963">
            <v>4</v>
          </cell>
          <cell r="AR963">
            <v>18</v>
          </cell>
          <cell r="AS963">
            <v>0</v>
          </cell>
          <cell r="AT963">
            <v>28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 t="str">
            <v>NO</v>
          </cell>
          <cell r="BA963" t="str">
            <v/>
          </cell>
          <cell r="BB963" t="str">
            <v/>
          </cell>
          <cell r="BC963">
            <v>0</v>
          </cell>
          <cell r="BD963">
            <v>0</v>
          </cell>
          <cell r="BE963">
            <v>0</v>
          </cell>
        </row>
        <row r="964">
          <cell r="A964" t="str">
            <v>463361870800006408</v>
          </cell>
          <cell r="B964">
            <v>463361870</v>
          </cell>
          <cell r="C964" t="str">
            <v>COLETOR</v>
          </cell>
          <cell r="D964"/>
          <cell r="E964">
            <v>1</v>
          </cell>
          <cell r="F964" t="str">
            <v>NO</v>
          </cell>
          <cell r="G964"/>
          <cell r="H964"/>
          <cell r="I964"/>
          <cell r="J964">
            <v>0</v>
          </cell>
          <cell r="K964" t="str">
            <v>ATIVO</v>
          </cell>
          <cell r="L964"/>
          <cell r="M964" t="str">
            <v>Capital Circulante</v>
          </cell>
          <cell r="N964" t="str">
            <v>Sourcing</v>
          </cell>
          <cell r="O964">
            <v>64680</v>
          </cell>
          <cell r="P964">
            <v>800006408</v>
          </cell>
          <cell r="Q964" t="str">
            <v>ROBERT BOSCH</v>
          </cell>
          <cell r="R964" t="str">
            <v>Campinas</v>
          </cell>
          <cell r="S964" t="str">
            <v>SP</v>
          </cell>
          <cell r="T964" t="str">
            <v>Brasil</v>
          </cell>
          <cell r="U964">
            <v>1</v>
          </cell>
          <cell r="V964" t="str">
            <v>ROBERT BOSCH-Campinas--SP-FCA-</v>
          </cell>
          <cell r="W964" t="str">
            <v>SP</v>
          </cell>
          <cell r="X964" t="str">
            <v>Brazil</v>
          </cell>
          <cell r="Y964" t="str">
            <v>Supplier from GEMAP</v>
          </cell>
          <cell r="Z964" t="str">
            <v>World Sourced Parts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  <cell r="AE964">
            <v>0</v>
          </cell>
          <cell r="AF964" t="str">
            <v/>
          </cell>
          <cell r="AG964">
            <v>0</v>
          </cell>
          <cell r="AH964"/>
          <cell r="AI964"/>
          <cell r="AJ964"/>
          <cell r="AK964"/>
          <cell r="AL964"/>
          <cell r="AM964"/>
          <cell r="AN964">
            <v>0</v>
          </cell>
          <cell r="AO964">
            <v>0</v>
          </cell>
          <cell r="AP964">
            <v>1</v>
          </cell>
          <cell r="AQ964">
            <v>4</v>
          </cell>
          <cell r="AR964">
            <v>18</v>
          </cell>
          <cell r="AS964">
            <v>0</v>
          </cell>
          <cell r="AT964">
            <v>28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 t="str">
            <v>NO</v>
          </cell>
          <cell r="BA964" t="str">
            <v/>
          </cell>
          <cell r="BB964" t="str">
            <v/>
          </cell>
          <cell r="BC964">
            <v>0</v>
          </cell>
          <cell r="BD964">
            <v>0</v>
          </cell>
          <cell r="BE964">
            <v>0</v>
          </cell>
        </row>
        <row r="965">
          <cell r="A965" t="str">
            <v>552278750800006554</v>
          </cell>
          <cell r="B965">
            <v>552278750</v>
          </cell>
          <cell r="C965" t="str">
            <v>TUBO VARETA NIVEL OLEO              ( NP )</v>
          </cell>
          <cell r="D965"/>
          <cell r="E965">
            <v>1</v>
          </cell>
          <cell r="F965" t="str">
            <v>NO</v>
          </cell>
          <cell r="G965"/>
          <cell r="H965"/>
          <cell r="I965"/>
          <cell r="J965">
            <v>0</v>
          </cell>
          <cell r="K965" t="str">
            <v>ATIVO</v>
          </cell>
          <cell r="L965"/>
          <cell r="M965" t="str">
            <v>Capital Circulante</v>
          </cell>
          <cell r="N965" t="str">
            <v>Sourcing</v>
          </cell>
          <cell r="O965">
            <v>73850</v>
          </cell>
          <cell r="P965">
            <v>800006554</v>
          </cell>
          <cell r="Q965" t="str">
            <v>TEKNIA TECNOTUB</v>
          </cell>
          <cell r="R965" t="str">
            <v>Jacareí</v>
          </cell>
          <cell r="S965" t="str">
            <v>SP</v>
          </cell>
          <cell r="T965" t="str">
            <v>Brasil</v>
          </cell>
          <cell r="U965">
            <v>1</v>
          </cell>
          <cell r="V965" t="str">
            <v>TEKNIA TECNOTUB-Jacareí--SP-FCA-</v>
          </cell>
          <cell r="W965" t="str">
            <v>SP</v>
          </cell>
          <cell r="X965" t="str">
            <v>Brazil</v>
          </cell>
          <cell r="Y965" t="str">
            <v>Supplier from GEMAP</v>
          </cell>
          <cell r="Z965" t="str">
            <v>World Sourced Parts</v>
          </cell>
          <cell r="AA965">
            <v>0</v>
          </cell>
          <cell r="AB965">
            <v>0</v>
          </cell>
          <cell r="AC965">
            <v>0</v>
          </cell>
          <cell r="AD965">
            <v>0</v>
          </cell>
          <cell r="AE965">
            <v>0</v>
          </cell>
          <cell r="AF965" t="str">
            <v/>
          </cell>
          <cell r="AG965">
            <v>0</v>
          </cell>
          <cell r="AH965"/>
          <cell r="AI965"/>
          <cell r="AJ965"/>
          <cell r="AK965"/>
          <cell r="AL965"/>
          <cell r="AM965"/>
          <cell r="AN965">
            <v>0</v>
          </cell>
          <cell r="AO965">
            <v>0</v>
          </cell>
          <cell r="AP965">
            <v>1</v>
          </cell>
          <cell r="AQ965">
            <v>4</v>
          </cell>
          <cell r="AR965">
            <v>18</v>
          </cell>
          <cell r="AS965">
            <v>0</v>
          </cell>
          <cell r="AT965">
            <v>28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 t="str">
            <v>NO</v>
          </cell>
          <cell r="BA965" t="str">
            <v/>
          </cell>
          <cell r="BB965" t="str">
            <v/>
          </cell>
          <cell r="BC965">
            <v>0</v>
          </cell>
          <cell r="BD965">
            <v>0</v>
          </cell>
          <cell r="BE965">
            <v>0</v>
          </cell>
        </row>
        <row r="966">
          <cell r="A966" t="str">
            <v>552168510800006215</v>
          </cell>
          <cell r="B966">
            <v>552168510</v>
          </cell>
          <cell r="C966" t="str">
            <v>ENGRENAGEM EIXO COMANDO DE VÁLVULAS</v>
          </cell>
          <cell r="D966"/>
          <cell r="E966">
            <v>1</v>
          </cell>
          <cell r="F966" t="str">
            <v>NO</v>
          </cell>
          <cell r="G966"/>
          <cell r="H966"/>
          <cell r="I966"/>
          <cell r="J966">
            <v>0</v>
          </cell>
          <cell r="K966" t="str">
            <v>ATIVO</v>
          </cell>
          <cell r="L966"/>
          <cell r="M966" t="str">
            <v>Capital Circulante</v>
          </cell>
          <cell r="N966" t="str">
            <v>Sourcing</v>
          </cell>
          <cell r="O966">
            <v>51625</v>
          </cell>
          <cell r="P966">
            <v>800006215</v>
          </cell>
          <cell r="Q966" t="str">
            <v>MAHLE</v>
          </cell>
          <cell r="R966" t="str">
            <v>Indaiatuba</v>
          </cell>
          <cell r="S966" t="str">
            <v>SP</v>
          </cell>
          <cell r="T966" t="str">
            <v>Brasil</v>
          </cell>
          <cell r="U966">
            <v>1</v>
          </cell>
          <cell r="V966" t="str">
            <v>MAHLE-Indaiatuba--SP-FCA-</v>
          </cell>
          <cell r="W966" t="str">
            <v>SP</v>
          </cell>
          <cell r="X966" t="str">
            <v>Brazil</v>
          </cell>
          <cell r="Y966" t="str">
            <v>Supplier from GEMAP</v>
          </cell>
          <cell r="Z966" t="str">
            <v>World Sourced Parts</v>
          </cell>
          <cell r="AA966">
            <v>0</v>
          </cell>
          <cell r="AB966">
            <v>0</v>
          </cell>
          <cell r="AC966">
            <v>0</v>
          </cell>
          <cell r="AD966">
            <v>0</v>
          </cell>
          <cell r="AE966">
            <v>0</v>
          </cell>
          <cell r="AF966" t="str">
            <v/>
          </cell>
          <cell r="AG966">
            <v>0</v>
          </cell>
          <cell r="AH966"/>
          <cell r="AI966"/>
          <cell r="AJ966"/>
          <cell r="AK966"/>
          <cell r="AL966"/>
          <cell r="AM966"/>
          <cell r="AN966">
            <v>0</v>
          </cell>
          <cell r="AO966">
            <v>0</v>
          </cell>
          <cell r="AP966">
            <v>1</v>
          </cell>
          <cell r="AQ966">
            <v>4</v>
          </cell>
          <cell r="AR966">
            <v>18</v>
          </cell>
          <cell r="AS966">
            <v>0</v>
          </cell>
          <cell r="AT966">
            <v>28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 t="str">
            <v>NO</v>
          </cell>
          <cell r="BA966" t="str">
            <v/>
          </cell>
          <cell r="BB966" t="str">
            <v/>
          </cell>
          <cell r="BC966">
            <v>0</v>
          </cell>
          <cell r="BD966">
            <v>0</v>
          </cell>
          <cell r="BE966">
            <v>0</v>
          </cell>
        </row>
        <row r="967">
          <cell r="A967" t="str">
            <v>552178590800012835</v>
          </cell>
          <cell r="B967">
            <v>552178590</v>
          </cell>
          <cell r="C967" t="str">
            <v>BOMBA DIRECAO HIDRAULICA</v>
          </cell>
          <cell r="D967"/>
          <cell r="E967">
            <v>1</v>
          </cell>
          <cell r="F967" t="str">
            <v>NO</v>
          </cell>
          <cell r="G967"/>
          <cell r="H967"/>
          <cell r="I967"/>
          <cell r="J967">
            <v>0</v>
          </cell>
          <cell r="K967" t="str">
            <v>ATIVO</v>
          </cell>
          <cell r="L967"/>
          <cell r="M967" t="str">
            <v>Capital Circulante</v>
          </cell>
          <cell r="N967" t="str">
            <v>Sourcing</v>
          </cell>
          <cell r="O967">
            <v>20748</v>
          </cell>
          <cell r="P967">
            <v>800012835</v>
          </cell>
          <cell r="Q967" t="str">
            <v>NEXTEER IND. CO</v>
          </cell>
          <cell r="R967" t="str">
            <v>Porto Alegre</v>
          </cell>
          <cell r="S967" t="str">
            <v>RS</v>
          </cell>
          <cell r="T967" t="str">
            <v>Brasil</v>
          </cell>
          <cell r="U967">
            <v>1</v>
          </cell>
          <cell r="V967" t="str">
            <v>NEXTEER IND. CO-Porto Alegre--RS-FCA-</v>
          </cell>
          <cell r="W967" t="str">
            <v>RS</v>
          </cell>
          <cell r="X967" t="str">
            <v>Brazil</v>
          </cell>
          <cell r="Y967" t="str">
            <v>Supplier from GEMAP</v>
          </cell>
          <cell r="Z967" t="str">
            <v>World Sourced Parts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 t="str">
            <v/>
          </cell>
          <cell r="AG967">
            <v>0</v>
          </cell>
          <cell r="AH967"/>
          <cell r="AI967"/>
          <cell r="AJ967"/>
          <cell r="AK967"/>
          <cell r="AL967"/>
          <cell r="AM967"/>
          <cell r="AN967">
            <v>0</v>
          </cell>
          <cell r="AO967">
            <v>0</v>
          </cell>
          <cell r="AP967">
            <v>1</v>
          </cell>
          <cell r="AQ967">
            <v>4</v>
          </cell>
          <cell r="AR967">
            <v>18</v>
          </cell>
          <cell r="AS967">
            <v>0</v>
          </cell>
          <cell r="AT967">
            <v>28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 t="str">
            <v>NO</v>
          </cell>
          <cell r="BA967" t="str">
            <v/>
          </cell>
          <cell r="BB967" t="str">
            <v/>
          </cell>
          <cell r="BC967">
            <v>0</v>
          </cell>
          <cell r="BD967">
            <v>0</v>
          </cell>
          <cell r="BE967">
            <v>0</v>
          </cell>
        </row>
        <row r="968">
          <cell r="A968" t="str">
            <v>77463090800005687</v>
          </cell>
          <cell r="B968">
            <v>77463090</v>
          </cell>
          <cell r="C968" t="str">
            <v>PARAFUSO NORMAL</v>
          </cell>
          <cell r="D968"/>
          <cell r="E968">
            <v>1</v>
          </cell>
          <cell r="F968" t="str">
            <v>NO</v>
          </cell>
          <cell r="G968"/>
          <cell r="H968"/>
          <cell r="I968"/>
          <cell r="J968">
            <v>0</v>
          </cell>
          <cell r="K968" t="str">
            <v>ATIVO</v>
          </cell>
          <cell r="L968"/>
          <cell r="M968" t="str">
            <v>Capital Circulante</v>
          </cell>
          <cell r="N968" t="str">
            <v>Sourcing</v>
          </cell>
          <cell r="O968">
            <v>19414</v>
          </cell>
          <cell r="P968">
            <v>800005687</v>
          </cell>
          <cell r="Q968" t="str">
            <v>ACUMENT</v>
          </cell>
          <cell r="R968" t="str">
            <v>Contagem</v>
          </cell>
          <cell r="S968" t="str">
            <v>MG</v>
          </cell>
          <cell r="T968" t="str">
            <v>Brasil</v>
          </cell>
          <cell r="U968">
            <v>1</v>
          </cell>
          <cell r="V968" t="str">
            <v>ACUMENT-Contagem--MG-FCA-</v>
          </cell>
          <cell r="W968" t="str">
            <v>MG</v>
          </cell>
          <cell r="X968" t="str">
            <v>Brazil</v>
          </cell>
          <cell r="Y968" t="str">
            <v>Supplier from GEMAP</v>
          </cell>
          <cell r="Z968" t="str">
            <v>World Sourced Parts</v>
          </cell>
          <cell r="AA968">
            <v>0</v>
          </cell>
          <cell r="AB968">
            <v>0</v>
          </cell>
          <cell r="AC968">
            <v>0</v>
          </cell>
          <cell r="AD968">
            <v>0</v>
          </cell>
          <cell r="AE968">
            <v>0</v>
          </cell>
          <cell r="AF968" t="str">
            <v/>
          </cell>
          <cell r="AG968">
            <v>0</v>
          </cell>
          <cell r="AH968"/>
          <cell r="AI968"/>
          <cell r="AJ968"/>
          <cell r="AK968"/>
          <cell r="AL968"/>
          <cell r="AM968"/>
          <cell r="AN968">
            <v>0</v>
          </cell>
          <cell r="AO968">
            <v>0</v>
          </cell>
          <cell r="AP968">
            <v>1</v>
          </cell>
          <cell r="AQ968">
            <v>4</v>
          </cell>
          <cell r="AR968">
            <v>14.2</v>
          </cell>
          <cell r="AS968">
            <v>0</v>
          </cell>
          <cell r="AT968">
            <v>24.200000000000003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 t="str">
            <v>NO</v>
          </cell>
          <cell r="BA968" t="str">
            <v/>
          </cell>
          <cell r="BB968" t="str">
            <v/>
          </cell>
          <cell r="BC968">
            <v>0</v>
          </cell>
          <cell r="BD968">
            <v>0</v>
          </cell>
          <cell r="BE968">
            <v>0</v>
          </cell>
        </row>
        <row r="969">
          <cell r="A969" t="str">
            <v>143083240800005687</v>
          </cell>
          <cell r="B969">
            <v>143083240</v>
          </cell>
          <cell r="C969" t="str">
            <v>PARAFUSO NORMAL TCE M10X1,25X70</v>
          </cell>
          <cell r="D969"/>
          <cell r="E969">
            <v>1</v>
          </cell>
          <cell r="F969" t="str">
            <v>NO</v>
          </cell>
          <cell r="G969"/>
          <cell r="H969"/>
          <cell r="I969"/>
          <cell r="J969">
            <v>0</v>
          </cell>
          <cell r="K969" t="str">
            <v>ATIVO</v>
          </cell>
          <cell r="L969"/>
          <cell r="M969" t="str">
            <v>Capital Circulante</v>
          </cell>
          <cell r="N969" t="str">
            <v>Sourcing</v>
          </cell>
          <cell r="O969">
            <v>19414</v>
          </cell>
          <cell r="P969">
            <v>800005687</v>
          </cell>
          <cell r="Q969" t="str">
            <v>ACUMENT</v>
          </cell>
          <cell r="R969" t="str">
            <v>Contagem</v>
          </cell>
          <cell r="S969" t="str">
            <v>MG</v>
          </cell>
          <cell r="T969" t="str">
            <v>Brasil</v>
          </cell>
          <cell r="U969">
            <v>1</v>
          </cell>
          <cell r="V969" t="str">
            <v>ACUMENT-Contagem--MG-FCA-</v>
          </cell>
          <cell r="W969" t="str">
            <v>MG</v>
          </cell>
          <cell r="X969" t="str">
            <v>Brazil</v>
          </cell>
          <cell r="Y969" t="str">
            <v>Supplier from GEMAP</v>
          </cell>
          <cell r="Z969" t="str">
            <v>World Sourced Parts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 t="str">
            <v/>
          </cell>
          <cell r="AG969">
            <v>0</v>
          </cell>
          <cell r="AH969"/>
          <cell r="AI969"/>
          <cell r="AJ969"/>
          <cell r="AK969"/>
          <cell r="AL969"/>
          <cell r="AM969"/>
          <cell r="AN969">
            <v>0</v>
          </cell>
          <cell r="AO969">
            <v>0</v>
          </cell>
          <cell r="AP969">
            <v>1</v>
          </cell>
          <cell r="AQ969">
            <v>4</v>
          </cell>
          <cell r="AR969">
            <v>14.2</v>
          </cell>
          <cell r="AS969">
            <v>0</v>
          </cell>
          <cell r="AT969">
            <v>24.200000000000003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 t="str">
            <v>NO</v>
          </cell>
          <cell r="BA969" t="str">
            <v/>
          </cell>
          <cell r="BB969" t="str">
            <v/>
          </cell>
          <cell r="BC969">
            <v>0</v>
          </cell>
          <cell r="BD969">
            <v>0</v>
          </cell>
          <cell r="BE969">
            <v>0</v>
          </cell>
        </row>
        <row r="970">
          <cell r="A970" t="str">
            <v>143085240800005687</v>
          </cell>
          <cell r="B970">
            <v>143085240</v>
          </cell>
          <cell r="C970" t="str">
            <v>PARAFUSO M10 X 1,25 X 90MM</v>
          </cell>
          <cell r="D970"/>
          <cell r="E970">
            <v>1</v>
          </cell>
          <cell r="F970" t="str">
            <v>NO</v>
          </cell>
          <cell r="G970"/>
          <cell r="H970"/>
          <cell r="I970"/>
          <cell r="J970">
            <v>0</v>
          </cell>
          <cell r="K970" t="str">
            <v>ATIVO</v>
          </cell>
          <cell r="L970"/>
          <cell r="M970" t="str">
            <v>Capital Circulante</v>
          </cell>
          <cell r="N970" t="str">
            <v>Sourcing</v>
          </cell>
          <cell r="O970">
            <v>19414</v>
          </cell>
          <cell r="P970">
            <v>800005687</v>
          </cell>
          <cell r="Q970" t="str">
            <v>ACUMENT</v>
          </cell>
          <cell r="R970" t="str">
            <v>Contagem</v>
          </cell>
          <cell r="S970" t="str">
            <v>MG</v>
          </cell>
          <cell r="T970" t="str">
            <v>Brasil</v>
          </cell>
          <cell r="U970">
            <v>1</v>
          </cell>
          <cell r="V970" t="str">
            <v>ACUMENT-Contagem--MG-FCA-</v>
          </cell>
          <cell r="W970" t="str">
            <v>MG</v>
          </cell>
          <cell r="X970" t="str">
            <v>Brazil</v>
          </cell>
          <cell r="Y970" t="str">
            <v>Supplier from GEMAP</v>
          </cell>
          <cell r="Z970" t="str">
            <v>World Sourced Parts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  <cell r="AE970">
            <v>0</v>
          </cell>
          <cell r="AF970" t="str">
            <v/>
          </cell>
          <cell r="AG970">
            <v>0</v>
          </cell>
          <cell r="AH970"/>
          <cell r="AI970"/>
          <cell r="AJ970"/>
          <cell r="AK970"/>
          <cell r="AL970"/>
          <cell r="AM970"/>
          <cell r="AN970">
            <v>0</v>
          </cell>
          <cell r="AO970">
            <v>0</v>
          </cell>
          <cell r="AP970">
            <v>1</v>
          </cell>
          <cell r="AQ970">
            <v>4</v>
          </cell>
          <cell r="AR970">
            <v>14.2</v>
          </cell>
          <cell r="AS970">
            <v>0</v>
          </cell>
          <cell r="AT970">
            <v>24.200000000000003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 t="str">
            <v>NO</v>
          </cell>
          <cell r="BA970" t="str">
            <v/>
          </cell>
          <cell r="BB970" t="str">
            <v/>
          </cell>
          <cell r="BC970">
            <v>0</v>
          </cell>
          <cell r="BD970">
            <v>0</v>
          </cell>
          <cell r="BE970">
            <v>0</v>
          </cell>
        </row>
        <row r="971">
          <cell r="A971" t="str">
            <v>117340240800005687</v>
          </cell>
          <cell r="B971">
            <v>117340240</v>
          </cell>
          <cell r="C971" t="str">
            <v>PARAFUSO M8X35 P/ FIX.TAMPAO</v>
          </cell>
          <cell r="D971"/>
          <cell r="E971">
            <v>3</v>
          </cell>
          <cell r="F971" t="str">
            <v>NO</v>
          </cell>
          <cell r="G971"/>
          <cell r="H971"/>
          <cell r="I971"/>
          <cell r="J971">
            <v>0</v>
          </cell>
          <cell r="K971" t="str">
            <v>ATIVO</v>
          </cell>
          <cell r="L971"/>
          <cell r="M971" t="str">
            <v>Capital Circulante</v>
          </cell>
          <cell r="N971" t="str">
            <v>Sourcing</v>
          </cell>
          <cell r="O971">
            <v>19414</v>
          </cell>
          <cell r="P971">
            <v>800005687</v>
          </cell>
          <cell r="Q971" t="str">
            <v>ACUMENT</v>
          </cell>
          <cell r="R971" t="str">
            <v>Contagem</v>
          </cell>
          <cell r="S971" t="str">
            <v>MG</v>
          </cell>
          <cell r="T971" t="str">
            <v>Brasil</v>
          </cell>
          <cell r="U971">
            <v>1</v>
          </cell>
          <cell r="V971" t="str">
            <v>ACUMENT-Contagem--MG-FCA-</v>
          </cell>
          <cell r="W971" t="str">
            <v>MG</v>
          </cell>
          <cell r="X971" t="str">
            <v>Brazil</v>
          </cell>
          <cell r="Y971" t="str">
            <v>Supplier from GEMAP</v>
          </cell>
          <cell r="Z971" t="str">
            <v>World Sourced Parts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  <cell r="AE971">
            <v>0</v>
          </cell>
          <cell r="AF971" t="str">
            <v/>
          </cell>
          <cell r="AG971">
            <v>0</v>
          </cell>
          <cell r="AH971"/>
          <cell r="AI971"/>
          <cell r="AJ971"/>
          <cell r="AK971"/>
          <cell r="AL971"/>
          <cell r="AM971"/>
          <cell r="AN971">
            <v>0</v>
          </cell>
          <cell r="AO971">
            <v>0</v>
          </cell>
          <cell r="AP971">
            <v>1</v>
          </cell>
          <cell r="AQ971">
            <v>4</v>
          </cell>
          <cell r="AR971">
            <v>14.2</v>
          </cell>
          <cell r="AS971">
            <v>0</v>
          </cell>
          <cell r="AT971">
            <v>24.200000000000003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 t="str">
            <v>NO</v>
          </cell>
          <cell r="BA971" t="str">
            <v/>
          </cell>
          <cell r="BB971" t="str">
            <v/>
          </cell>
          <cell r="BC971">
            <v>0</v>
          </cell>
          <cell r="BD971">
            <v>0</v>
          </cell>
          <cell r="BE971">
            <v>0</v>
          </cell>
        </row>
        <row r="972">
          <cell r="A972" t="str">
            <v>130307240800033930</v>
          </cell>
          <cell r="B972">
            <v>130307240</v>
          </cell>
          <cell r="C972" t="str">
            <v>PARAFUSO M10X1,25X55</v>
          </cell>
          <cell r="D972"/>
          <cell r="E972">
            <v>1</v>
          </cell>
          <cell r="F972" t="str">
            <v>NO</v>
          </cell>
          <cell r="G972"/>
          <cell r="H972"/>
          <cell r="I972"/>
          <cell r="J972">
            <v>0</v>
          </cell>
          <cell r="K972" t="str">
            <v>ATIVO</v>
          </cell>
          <cell r="L972"/>
          <cell r="M972" t="str">
            <v>Capital Circulante</v>
          </cell>
          <cell r="N972" t="str">
            <v>Sourcing</v>
          </cell>
          <cell r="O972">
            <v>36019</v>
          </cell>
          <cell r="P972">
            <v>800033930</v>
          </cell>
          <cell r="Q972" t="str">
            <v>CONTINENTAL PAR</v>
          </cell>
          <cell r="R972" t="str">
            <v>Diadema</v>
          </cell>
          <cell r="S972" t="str">
            <v>SP</v>
          </cell>
          <cell r="T972" t="str">
            <v>Brasil</v>
          </cell>
          <cell r="U972">
            <v>1</v>
          </cell>
          <cell r="V972" t="str">
            <v>CONTINENTAL PAR-Diadema--SP-FCA-</v>
          </cell>
          <cell r="W972" t="str">
            <v>SP</v>
          </cell>
          <cell r="X972" t="str">
            <v>Brazil</v>
          </cell>
          <cell r="Y972" t="str">
            <v>Supplier from GEMAP</v>
          </cell>
          <cell r="Z972" t="str">
            <v>World Sourced Parts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  <cell r="AE972">
            <v>0</v>
          </cell>
          <cell r="AF972" t="str">
            <v/>
          </cell>
          <cell r="AG972">
            <v>0</v>
          </cell>
          <cell r="AH972"/>
          <cell r="AI972"/>
          <cell r="AJ972"/>
          <cell r="AK972"/>
          <cell r="AL972"/>
          <cell r="AM972"/>
          <cell r="AN972">
            <v>0</v>
          </cell>
          <cell r="AO972">
            <v>0</v>
          </cell>
          <cell r="AP972">
            <v>1</v>
          </cell>
          <cell r="AQ972">
            <v>4</v>
          </cell>
          <cell r="AR972">
            <v>18</v>
          </cell>
          <cell r="AS972">
            <v>0</v>
          </cell>
          <cell r="AT972">
            <v>28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 t="str">
            <v>NO</v>
          </cell>
          <cell r="BA972" t="str">
            <v/>
          </cell>
          <cell r="BB972" t="str">
            <v/>
          </cell>
          <cell r="BC972">
            <v>0</v>
          </cell>
          <cell r="BD972">
            <v>0</v>
          </cell>
          <cell r="BE972">
            <v>0</v>
          </cell>
        </row>
        <row r="973">
          <cell r="A973" t="str">
            <v>143078240800033930</v>
          </cell>
          <cell r="B973">
            <v>143078240</v>
          </cell>
          <cell r="C973" t="str">
            <v>PARAFUSO NORMAL TCE M10X1,25X45</v>
          </cell>
          <cell r="D973"/>
          <cell r="E973">
            <v>2</v>
          </cell>
          <cell r="F973" t="str">
            <v>NO</v>
          </cell>
          <cell r="G973"/>
          <cell r="H973"/>
          <cell r="I973"/>
          <cell r="J973">
            <v>0</v>
          </cell>
          <cell r="K973" t="str">
            <v>ATIVO</v>
          </cell>
          <cell r="L973"/>
          <cell r="M973" t="str">
            <v>Capital Circulante</v>
          </cell>
          <cell r="N973" t="str">
            <v>Sourcing</v>
          </cell>
          <cell r="O973">
            <v>36019</v>
          </cell>
          <cell r="P973">
            <v>800033930</v>
          </cell>
          <cell r="Q973" t="str">
            <v>CONTINENTAL PAR</v>
          </cell>
          <cell r="R973" t="str">
            <v>Diadema</v>
          </cell>
          <cell r="S973" t="str">
            <v>SP</v>
          </cell>
          <cell r="T973" t="str">
            <v>Brasil</v>
          </cell>
          <cell r="U973">
            <v>1</v>
          </cell>
          <cell r="V973" t="str">
            <v>CONTINENTAL PAR-Diadema--SP-FCA-</v>
          </cell>
          <cell r="W973" t="str">
            <v>SP</v>
          </cell>
          <cell r="X973" t="str">
            <v>Brazil</v>
          </cell>
          <cell r="Y973" t="str">
            <v>Supplier from GEMAP</v>
          </cell>
          <cell r="Z973" t="str">
            <v>World Sourced Parts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  <cell r="AE973">
            <v>0</v>
          </cell>
          <cell r="AF973" t="str">
            <v/>
          </cell>
          <cell r="AG973">
            <v>0</v>
          </cell>
          <cell r="AH973"/>
          <cell r="AI973"/>
          <cell r="AJ973"/>
          <cell r="AK973"/>
          <cell r="AL973"/>
          <cell r="AM973"/>
          <cell r="AN973">
            <v>0</v>
          </cell>
          <cell r="AO973">
            <v>0</v>
          </cell>
          <cell r="AP973">
            <v>1</v>
          </cell>
          <cell r="AQ973">
            <v>4</v>
          </cell>
          <cell r="AR973">
            <v>18</v>
          </cell>
          <cell r="AS973">
            <v>0</v>
          </cell>
          <cell r="AT973">
            <v>28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 t="str">
            <v>NO</v>
          </cell>
          <cell r="BA973" t="str">
            <v/>
          </cell>
          <cell r="BB973" t="str">
            <v/>
          </cell>
          <cell r="BC973">
            <v>0</v>
          </cell>
          <cell r="BD973">
            <v>0</v>
          </cell>
          <cell r="BE973">
            <v>0</v>
          </cell>
        </row>
        <row r="974">
          <cell r="A974" t="str">
            <v>159720240800033930</v>
          </cell>
          <cell r="B974">
            <v>159720240</v>
          </cell>
          <cell r="C974" t="str">
            <v>(2000 QME) PARAFUSO M10 X 1,25 X 110</v>
          </cell>
          <cell r="D974"/>
          <cell r="E974">
            <v>1</v>
          </cell>
          <cell r="F974" t="str">
            <v>NO</v>
          </cell>
          <cell r="G974"/>
          <cell r="H974"/>
          <cell r="I974"/>
          <cell r="J974">
            <v>0</v>
          </cell>
          <cell r="K974" t="str">
            <v>ATIVO</v>
          </cell>
          <cell r="L974"/>
          <cell r="M974" t="str">
            <v>Capital Circulante</v>
          </cell>
          <cell r="N974" t="str">
            <v>Sourcing</v>
          </cell>
          <cell r="O974">
            <v>36019</v>
          </cell>
          <cell r="P974">
            <v>800033930</v>
          </cell>
          <cell r="Q974" t="str">
            <v>CONTINENTAL PAR</v>
          </cell>
          <cell r="R974" t="str">
            <v>Diadema</v>
          </cell>
          <cell r="S974" t="str">
            <v>SP</v>
          </cell>
          <cell r="T974" t="str">
            <v>Brasil</v>
          </cell>
          <cell r="U974">
            <v>1</v>
          </cell>
          <cell r="V974" t="str">
            <v>CONTINENTAL PAR-Diadema--SP-FCA-</v>
          </cell>
          <cell r="W974" t="str">
            <v>SP</v>
          </cell>
          <cell r="X974" t="str">
            <v>Brazil</v>
          </cell>
          <cell r="Y974" t="str">
            <v>Supplier from GEMAP</v>
          </cell>
          <cell r="Z974" t="str">
            <v>World Sourced Parts</v>
          </cell>
          <cell r="AA974">
            <v>0</v>
          </cell>
          <cell r="AB974">
            <v>0</v>
          </cell>
          <cell r="AC974">
            <v>0</v>
          </cell>
          <cell r="AD974">
            <v>0</v>
          </cell>
          <cell r="AE974">
            <v>0</v>
          </cell>
          <cell r="AF974" t="str">
            <v/>
          </cell>
          <cell r="AG974">
            <v>0</v>
          </cell>
          <cell r="AH974"/>
          <cell r="AI974"/>
          <cell r="AJ974"/>
          <cell r="AK974"/>
          <cell r="AL974"/>
          <cell r="AM974"/>
          <cell r="AN974">
            <v>0</v>
          </cell>
          <cell r="AO974">
            <v>0</v>
          </cell>
          <cell r="AP974">
            <v>1</v>
          </cell>
          <cell r="AQ974">
            <v>4</v>
          </cell>
          <cell r="AR974">
            <v>18</v>
          </cell>
          <cell r="AS974">
            <v>0</v>
          </cell>
          <cell r="AT974">
            <v>28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 t="str">
            <v>NO</v>
          </cell>
          <cell r="BA974" t="str">
            <v/>
          </cell>
          <cell r="BB974" t="str">
            <v/>
          </cell>
          <cell r="BC974">
            <v>0</v>
          </cell>
          <cell r="BD974">
            <v>0</v>
          </cell>
          <cell r="BE974">
            <v>0</v>
          </cell>
        </row>
        <row r="975">
          <cell r="A975" t="str">
            <v>187528210800033930</v>
          </cell>
          <cell r="B975">
            <v>187528210</v>
          </cell>
          <cell r="C975" t="str">
            <v>PARAFUSO TE FLANGEADO M8X35</v>
          </cell>
          <cell r="D975"/>
          <cell r="E975">
            <v>3</v>
          </cell>
          <cell r="F975" t="str">
            <v>NO</v>
          </cell>
          <cell r="G975"/>
          <cell r="H975"/>
          <cell r="I975"/>
          <cell r="J975">
            <v>0</v>
          </cell>
          <cell r="K975" t="str">
            <v>ATIVO</v>
          </cell>
          <cell r="L975"/>
          <cell r="M975" t="str">
            <v>Capital Circulante</v>
          </cell>
          <cell r="N975" t="str">
            <v>Sourcing</v>
          </cell>
          <cell r="O975">
            <v>36019</v>
          </cell>
          <cell r="P975">
            <v>800033930</v>
          </cell>
          <cell r="Q975" t="str">
            <v>CONTINENTAL PAR</v>
          </cell>
          <cell r="R975" t="str">
            <v>Diadema</v>
          </cell>
          <cell r="S975" t="str">
            <v>SP</v>
          </cell>
          <cell r="T975" t="str">
            <v>Brasil</v>
          </cell>
          <cell r="U975">
            <v>1</v>
          </cell>
          <cell r="V975" t="str">
            <v>CONTINENTAL PAR-Diadema--SP-FCA-</v>
          </cell>
          <cell r="W975" t="str">
            <v>SP</v>
          </cell>
          <cell r="X975" t="str">
            <v>Brazil</v>
          </cell>
          <cell r="Y975" t="str">
            <v>Supplier from GEMAP</v>
          </cell>
          <cell r="Z975" t="str">
            <v>World Sourced Parts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  <cell r="AE975">
            <v>0</v>
          </cell>
          <cell r="AF975" t="str">
            <v/>
          </cell>
          <cell r="AG975">
            <v>0</v>
          </cell>
          <cell r="AH975"/>
          <cell r="AI975"/>
          <cell r="AJ975"/>
          <cell r="AK975"/>
          <cell r="AL975"/>
          <cell r="AM975"/>
          <cell r="AN975">
            <v>0</v>
          </cell>
          <cell r="AO975">
            <v>0</v>
          </cell>
          <cell r="AP975">
            <v>1</v>
          </cell>
          <cell r="AQ975">
            <v>4</v>
          </cell>
          <cell r="AR975">
            <v>18</v>
          </cell>
          <cell r="AS975">
            <v>0</v>
          </cell>
          <cell r="AT975">
            <v>28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 t="str">
            <v>NO</v>
          </cell>
          <cell r="BA975" t="str">
            <v/>
          </cell>
          <cell r="BB975" t="str">
            <v/>
          </cell>
          <cell r="BC975">
            <v>0</v>
          </cell>
          <cell r="BD975">
            <v>0</v>
          </cell>
          <cell r="BE975">
            <v>0</v>
          </cell>
        </row>
        <row r="976">
          <cell r="A976" t="str">
            <v>552691000800005687</v>
          </cell>
          <cell r="B976">
            <v>552691000</v>
          </cell>
          <cell r="C976" t="str">
            <v>BUJAO CONICO FILETADO 18 X 1,5 (USINAGEM)</v>
          </cell>
          <cell r="D976" t="str">
            <v>FIRE/GSE</v>
          </cell>
          <cell r="E976">
            <v>7</v>
          </cell>
          <cell r="F976" t="str">
            <v>NO</v>
          </cell>
          <cell r="G976">
            <v>1.4E-2</v>
          </cell>
          <cell r="H976" t="str">
            <v>RTM</v>
          </cell>
          <cell r="I976"/>
          <cell r="J976">
            <v>0</v>
          </cell>
          <cell r="K976" t="str">
            <v>ATIVO</v>
          </cell>
          <cell r="L976"/>
          <cell r="M976" t="str">
            <v>Capital Circulante</v>
          </cell>
          <cell r="N976" t="str">
            <v>Sourcing</v>
          </cell>
          <cell r="O976">
            <v>19414</v>
          </cell>
          <cell r="P976">
            <v>800005687</v>
          </cell>
          <cell r="Q976" t="str">
            <v>ACUMENT</v>
          </cell>
          <cell r="R976" t="str">
            <v>Contagem</v>
          </cell>
          <cell r="S976" t="str">
            <v>MG</v>
          </cell>
          <cell r="T976" t="str">
            <v>Brasil</v>
          </cell>
          <cell r="U976">
            <v>1</v>
          </cell>
          <cell r="V976" t="str">
            <v>ACUMENT-Contagem--MG-FCA-FIRE/GSE</v>
          </cell>
          <cell r="W976" t="str">
            <v>MG</v>
          </cell>
          <cell r="X976" t="str">
            <v>Brazil</v>
          </cell>
          <cell r="Y976" t="str">
            <v>Supplier from GEMAP</v>
          </cell>
          <cell r="Z976" t="str">
            <v>World Sourced Parts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  <cell r="AE976">
            <v>0</v>
          </cell>
          <cell r="AF976" t="str">
            <v/>
          </cell>
          <cell r="AG976" t="str">
            <v>Elog F</v>
          </cell>
          <cell r="AH976" t="str">
            <v>THXD</v>
          </cell>
          <cell r="AI976">
            <v>500</v>
          </cell>
          <cell r="AJ976" t="str">
            <v>Elog F</v>
          </cell>
          <cell r="AK976"/>
          <cell r="AL976"/>
          <cell r="AM976"/>
          <cell r="AN976" t="str">
            <v>THXD</v>
          </cell>
          <cell r="AO976">
            <v>0</v>
          </cell>
          <cell r="AP976">
            <v>1</v>
          </cell>
          <cell r="AQ976">
            <v>4</v>
          </cell>
          <cell r="AR976">
            <v>14.2</v>
          </cell>
          <cell r="AS976">
            <v>0</v>
          </cell>
          <cell r="AT976">
            <v>24.200000000000003</v>
          </cell>
          <cell r="AU976">
            <v>0</v>
          </cell>
          <cell r="AV976">
            <v>500</v>
          </cell>
          <cell r="AW976">
            <v>0.3</v>
          </cell>
          <cell r="AX976">
            <v>0.2</v>
          </cell>
          <cell r="AY976">
            <v>0.15</v>
          </cell>
          <cell r="AZ976" t="str">
            <v>YES</v>
          </cell>
          <cell r="BA976">
            <v>20</v>
          </cell>
          <cell r="BB976">
            <v>5</v>
          </cell>
          <cell r="BC976">
            <v>2</v>
          </cell>
          <cell r="BD976">
            <v>3</v>
          </cell>
          <cell r="BE976">
            <v>2.5</v>
          </cell>
        </row>
        <row r="977">
          <cell r="A977" t="str">
            <v>463508000800016859</v>
          </cell>
          <cell r="B977">
            <v>463508000</v>
          </cell>
          <cell r="C977" t="str">
            <v>SENSOR DE FASE</v>
          </cell>
          <cell r="D977" t="str">
            <v>FIRE/GSE</v>
          </cell>
          <cell r="E977">
            <v>1</v>
          </cell>
          <cell r="F977" t="str">
            <v>NO</v>
          </cell>
          <cell r="G977">
            <v>3.7999999999999999E-2</v>
          </cell>
          <cell r="H977" t="str">
            <v>RTM</v>
          </cell>
          <cell r="I977"/>
          <cell r="J977">
            <v>0</v>
          </cell>
          <cell r="K977" t="str">
            <v>ATIVO</v>
          </cell>
          <cell r="L977"/>
          <cell r="M977" t="str">
            <v>Capital Circulante</v>
          </cell>
          <cell r="N977" t="str">
            <v>Sourcing</v>
          </cell>
          <cell r="O977">
            <v>24229</v>
          </cell>
          <cell r="P977">
            <v>800016859</v>
          </cell>
          <cell r="Q977" t="str">
            <v>CONTINENTAL AUTOMOTI</v>
          </cell>
          <cell r="R977" t="str">
            <v>São Paulo</v>
          </cell>
          <cell r="S977" t="str">
            <v>SP</v>
          </cell>
          <cell r="T977" t="str">
            <v>Brasil</v>
          </cell>
          <cell r="U977">
            <v>1</v>
          </cell>
          <cell r="V977" t="str">
            <v>CONTINENTAL AUTOMOTI-São Paulo--SP-FCA-FIRE/GSE</v>
          </cell>
          <cell r="W977" t="str">
            <v>SP</v>
          </cell>
          <cell r="X977" t="str">
            <v>Brazil</v>
          </cell>
          <cell r="Y977" t="str">
            <v>Supplier from GEMAP</v>
          </cell>
          <cell r="Z977" t="str">
            <v>World Sourced Parts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  <cell r="AE977">
            <v>0</v>
          </cell>
          <cell r="AF977" t="str">
            <v/>
          </cell>
          <cell r="AG977" t="str">
            <v>Validado Operação</v>
          </cell>
          <cell r="AH977" t="str">
            <v>TF19</v>
          </cell>
          <cell r="AI977">
            <v>200</v>
          </cell>
          <cell r="AJ977" t="str">
            <v>Validado Operação</v>
          </cell>
          <cell r="AK977"/>
          <cell r="AL977"/>
          <cell r="AM977"/>
          <cell r="AN977" t="str">
            <v>TF19</v>
          </cell>
          <cell r="AO977">
            <v>0</v>
          </cell>
          <cell r="AP977">
            <v>1</v>
          </cell>
          <cell r="AQ977">
            <v>4</v>
          </cell>
          <cell r="AR977">
            <v>18</v>
          </cell>
          <cell r="AS977">
            <v>0</v>
          </cell>
          <cell r="AT977">
            <v>28</v>
          </cell>
          <cell r="AU977">
            <v>0</v>
          </cell>
          <cell r="AV977">
            <v>200</v>
          </cell>
          <cell r="AW977">
            <v>0.4</v>
          </cell>
          <cell r="AX977">
            <v>0.3</v>
          </cell>
          <cell r="AY977">
            <v>0.15</v>
          </cell>
          <cell r="AZ977" t="str">
            <v>YES</v>
          </cell>
          <cell r="BA977">
            <v>10</v>
          </cell>
          <cell r="BB977">
            <v>2</v>
          </cell>
          <cell r="BC977">
            <v>2</v>
          </cell>
          <cell r="BD977">
            <v>3</v>
          </cell>
          <cell r="BE977">
            <v>2.2200000000000002</v>
          </cell>
        </row>
        <row r="978">
          <cell r="A978" t="str">
            <v>463589540800033930</v>
          </cell>
          <cell r="B978">
            <v>463589540</v>
          </cell>
          <cell r="C978" t="str">
            <v>PARAFUSO FLANGEADO</v>
          </cell>
          <cell r="D978" t="str">
            <v>FIRE/GSE</v>
          </cell>
          <cell r="E978">
            <v>1</v>
          </cell>
          <cell r="F978" t="str">
            <v>NO</v>
          </cell>
          <cell r="G978">
            <v>3.1E-2</v>
          </cell>
          <cell r="H978" t="str">
            <v>RTM</v>
          </cell>
          <cell r="I978"/>
          <cell r="J978">
            <v>0</v>
          </cell>
          <cell r="K978" t="str">
            <v>ATIVO</v>
          </cell>
          <cell r="L978"/>
          <cell r="M978" t="str">
            <v>Capital Circulante</v>
          </cell>
          <cell r="N978" t="str">
            <v>Sourcing</v>
          </cell>
          <cell r="O978">
            <v>36019</v>
          </cell>
          <cell r="P978">
            <v>800033930</v>
          </cell>
          <cell r="Q978" t="str">
            <v>CONTINENTAL PAR</v>
          </cell>
          <cell r="R978" t="str">
            <v>Diadema</v>
          </cell>
          <cell r="S978" t="str">
            <v>SP</v>
          </cell>
          <cell r="T978" t="str">
            <v>Brasil</v>
          </cell>
          <cell r="U978">
            <v>1</v>
          </cell>
          <cell r="V978" t="str">
            <v>CONTINENTAL PAR-Diadema--SP-FCA-FIRE/GSE</v>
          </cell>
          <cell r="W978" t="str">
            <v>SP</v>
          </cell>
          <cell r="X978" t="str">
            <v>Brazil</v>
          </cell>
          <cell r="Y978" t="str">
            <v>Supplier from GEMAP</v>
          </cell>
          <cell r="Z978" t="str">
            <v>World Sourced Parts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 t="str">
            <v/>
          </cell>
          <cell r="AG978" t="str">
            <v>Similarity</v>
          </cell>
          <cell r="AH978">
            <v>3147</v>
          </cell>
          <cell r="AI978">
            <v>1200</v>
          </cell>
          <cell r="AJ978" t="str">
            <v>Similarity</v>
          </cell>
          <cell r="AK978"/>
          <cell r="AL978"/>
          <cell r="AM978"/>
          <cell r="AN978">
            <v>3147</v>
          </cell>
          <cell r="AO978">
            <v>0</v>
          </cell>
          <cell r="AP978">
            <v>1</v>
          </cell>
          <cell r="AQ978">
            <v>4</v>
          </cell>
          <cell r="AR978">
            <v>18</v>
          </cell>
          <cell r="AS978">
            <v>0</v>
          </cell>
          <cell r="AT978">
            <v>28</v>
          </cell>
          <cell r="AU978">
            <v>0</v>
          </cell>
          <cell r="AV978">
            <v>1200</v>
          </cell>
          <cell r="AW978">
            <v>0.29799999999999999</v>
          </cell>
          <cell r="AX978">
            <v>0.19800000000000001</v>
          </cell>
          <cell r="AY978">
            <v>0.14699999999999999</v>
          </cell>
          <cell r="AZ978" t="str">
            <v>YES</v>
          </cell>
          <cell r="BA978">
            <v>20</v>
          </cell>
          <cell r="BB978">
            <v>5</v>
          </cell>
          <cell r="BC978">
            <v>3</v>
          </cell>
          <cell r="BD978">
            <v>6</v>
          </cell>
          <cell r="BE978">
            <v>0.6</v>
          </cell>
        </row>
        <row r="979">
          <cell r="A979" t="str">
            <v>463586380800033930</v>
          </cell>
          <cell r="B979">
            <v>463586380</v>
          </cell>
          <cell r="C979" t="str">
            <v>PINO DE CENTRAGEM ENTRE BLOCO E CABEÇOTE</v>
          </cell>
          <cell r="D979" t="str">
            <v>FIRE/GSE</v>
          </cell>
          <cell r="E979">
            <v>2</v>
          </cell>
          <cell r="F979" t="str">
            <v>NO</v>
          </cell>
          <cell r="G979">
            <v>4.0000000000000001E-3</v>
          </cell>
          <cell r="H979" t="str">
            <v>PARTDUMP</v>
          </cell>
          <cell r="I979"/>
          <cell r="J979">
            <v>3000</v>
          </cell>
          <cell r="K979" t="str">
            <v>ATIVO</v>
          </cell>
          <cell r="L979"/>
          <cell r="M979" t="str">
            <v>Capital Circulante</v>
          </cell>
          <cell r="N979" t="str">
            <v>Sourcing</v>
          </cell>
          <cell r="O979">
            <v>36019</v>
          </cell>
          <cell r="P979">
            <v>800033930</v>
          </cell>
          <cell r="Q979" t="str">
            <v>CONTINENTAL PAR</v>
          </cell>
          <cell r="R979" t="str">
            <v>Diadema</v>
          </cell>
          <cell r="S979" t="str">
            <v>SP</v>
          </cell>
          <cell r="T979" t="str">
            <v>Brasil</v>
          </cell>
          <cell r="U979">
            <v>1</v>
          </cell>
          <cell r="V979" t="str">
            <v>CONTINENTAL PAR-Diadema--SP-FCA-FIRE/GSE</v>
          </cell>
          <cell r="W979" t="str">
            <v>SP</v>
          </cell>
          <cell r="X979" t="str">
            <v>Brazil</v>
          </cell>
          <cell r="Y979" t="str">
            <v>Supplier from GEMAP</v>
          </cell>
          <cell r="Z979" t="str">
            <v>World Sourced Parts</v>
          </cell>
          <cell r="AA979">
            <v>1.3499999999999998E-2</v>
          </cell>
          <cell r="AB979">
            <v>1.3499999999999998E-2</v>
          </cell>
          <cell r="AC979">
            <v>0.05</v>
          </cell>
          <cell r="AD979">
            <v>0</v>
          </cell>
          <cell r="AE979">
            <v>1.6260978670012548E-2</v>
          </cell>
          <cell r="AF979" t="str">
            <v/>
          </cell>
          <cell r="AG979" t="str">
            <v>Elog F</v>
          </cell>
          <cell r="AH979" t="str">
            <v>T103</v>
          </cell>
          <cell r="AI979">
            <v>3000</v>
          </cell>
          <cell r="AJ979" t="str">
            <v>Elog F</v>
          </cell>
          <cell r="AK979"/>
          <cell r="AL979"/>
          <cell r="AM979"/>
          <cell r="AN979" t="str">
            <v>T103</v>
          </cell>
          <cell r="AO979">
            <v>0.2</v>
          </cell>
          <cell r="AP979">
            <v>1</v>
          </cell>
          <cell r="AQ979">
            <v>4</v>
          </cell>
          <cell r="AR979">
            <v>18</v>
          </cell>
          <cell r="AS979">
            <v>5</v>
          </cell>
          <cell r="AT979">
            <v>28</v>
          </cell>
          <cell r="AU979">
            <v>6</v>
          </cell>
          <cell r="AV979">
            <v>3000</v>
          </cell>
          <cell r="AW979">
            <v>0.3</v>
          </cell>
          <cell r="AX979">
            <v>0.2</v>
          </cell>
          <cell r="AY979">
            <v>0.15</v>
          </cell>
          <cell r="AZ979" t="str">
            <v>YES</v>
          </cell>
          <cell r="BA979">
            <v>20</v>
          </cell>
          <cell r="BB979">
            <v>2</v>
          </cell>
          <cell r="BC979">
            <v>2</v>
          </cell>
          <cell r="BD979">
            <v>3</v>
          </cell>
          <cell r="BE979">
            <v>5</v>
          </cell>
        </row>
        <row r="980">
          <cell r="A980" t="str">
            <v>463550740800005811</v>
          </cell>
          <cell r="B980">
            <v>463550740</v>
          </cell>
          <cell r="C980" t="str">
            <v>CHICOTE DE INJECAO PS01 1.0 N3</v>
          </cell>
          <cell r="D980" t="str">
            <v>FIRE/GSE</v>
          </cell>
          <cell r="E980">
            <v>1</v>
          </cell>
          <cell r="F980" t="str">
            <v>NO</v>
          </cell>
          <cell r="G980">
            <v>0.82</v>
          </cell>
          <cell r="H980" t="str">
            <v>PARTDUMP</v>
          </cell>
          <cell r="I980"/>
          <cell r="J980">
            <v>0</v>
          </cell>
          <cell r="K980" t="str">
            <v>ATIVO</v>
          </cell>
          <cell r="L980"/>
          <cell r="M980" t="str">
            <v>Capital Circulante</v>
          </cell>
          <cell r="N980" t="str">
            <v>Sourcing</v>
          </cell>
          <cell r="O980">
            <v>37866</v>
          </cell>
          <cell r="P980">
            <v>800005811</v>
          </cell>
          <cell r="Q980" t="str">
            <v>APTIV</v>
          </cell>
          <cell r="R980" t="str">
            <v>Paraisopolis</v>
          </cell>
          <cell r="S980" t="str">
            <v>MG</v>
          </cell>
          <cell r="T980" t="str">
            <v>Brasil</v>
          </cell>
          <cell r="U980">
            <v>1</v>
          </cell>
          <cell r="V980" t="str">
            <v>APTIV-Paraisopolis--MG-FCA-FIRE/GSE</v>
          </cell>
          <cell r="W980" t="str">
            <v>MG</v>
          </cell>
          <cell r="X980" t="str">
            <v>Brazil</v>
          </cell>
          <cell r="Y980" t="str">
            <v>Supplier from GEMAP</v>
          </cell>
          <cell r="Z980" t="str">
            <v>World Sourced Parts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0</v>
          </cell>
          <cell r="AF980" t="str">
            <v/>
          </cell>
          <cell r="AG980" t="str">
            <v>Elog</v>
          </cell>
          <cell r="AH980" t="str">
            <v>T114</v>
          </cell>
          <cell r="AI980">
            <v>120</v>
          </cell>
          <cell r="AJ980" t="str">
            <v>Elog</v>
          </cell>
          <cell r="AK980"/>
          <cell r="AL980"/>
          <cell r="AM980"/>
          <cell r="AN980" t="str">
            <v>T114</v>
          </cell>
          <cell r="AO980">
            <v>0</v>
          </cell>
          <cell r="AP980">
            <v>1</v>
          </cell>
          <cell r="AQ980">
            <v>4</v>
          </cell>
          <cell r="AR980">
            <v>14.2</v>
          </cell>
          <cell r="AS980">
            <v>0</v>
          </cell>
          <cell r="AT980">
            <v>24.200000000000003</v>
          </cell>
          <cell r="AU980">
            <v>0</v>
          </cell>
          <cell r="AV980">
            <v>120</v>
          </cell>
          <cell r="AW980">
            <v>0.6</v>
          </cell>
          <cell r="AX980">
            <v>0.3</v>
          </cell>
          <cell r="AY980">
            <v>0.3</v>
          </cell>
          <cell r="AZ980" t="str">
            <v>YES</v>
          </cell>
          <cell r="BA980">
            <v>5</v>
          </cell>
          <cell r="BB980">
            <v>4</v>
          </cell>
          <cell r="BC980">
            <v>2</v>
          </cell>
          <cell r="BD980">
            <v>3</v>
          </cell>
          <cell r="BE980">
            <v>3</v>
          </cell>
        </row>
        <row r="981">
          <cell r="A981" t="str">
            <v>463584890800036407</v>
          </cell>
          <cell r="B981">
            <v>463584890</v>
          </cell>
          <cell r="C981" t="str">
            <v>CHICOTE DE INJECAO</v>
          </cell>
          <cell r="D981" t="str">
            <v>FIRE/GSE</v>
          </cell>
          <cell r="E981">
            <v>1</v>
          </cell>
          <cell r="F981" t="str">
            <v>NO</v>
          </cell>
          <cell r="G981">
            <v>0.87</v>
          </cell>
          <cell r="H981" t="str">
            <v>SIM.CHIC</v>
          </cell>
          <cell r="I981"/>
          <cell r="J981">
            <v>0</v>
          </cell>
          <cell r="K981" t="str">
            <v>ATIVO</v>
          </cell>
          <cell r="L981"/>
          <cell r="M981" t="str">
            <v>Capital Circulante</v>
          </cell>
          <cell r="N981" t="str">
            <v>Sourcing</v>
          </cell>
          <cell r="O981">
            <v>37866</v>
          </cell>
          <cell r="P981">
            <v>800036407</v>
          </cell>
          <cell r="Q981" t="str">
            <v>APTIV</v>
          </cell>
          <cell r="R981" t="str">
            <v>Conceicao dos Ouros</v>
          </cell>
          <cell r="S981" t="str">
            <v>MG</v>
          </cell>
          <cell r="T981" t="str">
            <v>Brasil</v>
          </cell>
          <cell r="U981">
            <v>1</v>
          </cell>
          <cell r="V981" t="str">
            <v>APTIV-Conceicao dos Ouros--MG-FCA-FIRE/GSE</v>
          </cell>
          <cell r="W981" t="str">
            <v>MG</v>
          </cell>
          <cell r="X981" t="str">
            <v>Brazil</v>
          </cell>
          <cell r="Y981" t="str">
            <v>Supplier from GEMAP</v>
          </cell>
          <cell r="Z981" t="str">
            <v>World Sourced Parts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  <cell r="AE981">
            <v>0</v>
          </cell>
          <cell r="AF981" t="str">
            <v/>
          </cell>
          <cell r="AG981" t="str">
            <v>Similarity</v>
          </cell>
          <cell r="AH981">
            <v>6432</v>
          </cell>
          <cell r="AI981">
            <v>6</v>
          </cell>
          <cell r="AJ981" t="str">
            <v>Similarity</v>
          </cell>
          <cell r="AK981"/>
          <cell r="AL981"/>
          <cell r="AM981"/>
          <cell r="AN981">
            <v>6432</v>
          </cell>
          <cell r="AO981">
            <v>0</v>
          </cell>
          <cell r="AP981">
            <v>1</v>
          </cell>
          <cell r="AQ981">
            <v>4</v>
          </cell>
          <cell r="AR981">
            <v>14.2</v>
          </cell>
          <cell r="AS981">
            <v>0</v>
          </cell>
          <cell r="AT981">
            <v>24.200000000000003</v>
          </cell>
          <cell r="AU981">
            <v>0</v>
          </cell>
          <cell r="AV981">
            <v>6</v>
          </cell>
          <cell r="AW981">
            <v>0.6</v>
          </cell>
          <cell r="AX981">
            <v>0.4</v>
          </cell>
          <cell r="AY981">
            <v>0.32</v>
          </cell>
          <cell r="AZ981" t="str">
            <v>YES</v>
          </cell>
          <cell r="BA981">
            <v>5</v>
          </cell>
          <cell r="BB981">
            <v>4</v>
          </cell>
          <cell r="BC981">
            <v>2</v>
          </cell>
          <cell r="BD981">
            <v>3</v>
          </cell>
          <cell r="BE981">
            <v>3</v>
          </cell>
        </row>
        <row r="982">
          <cell r="A982" t="str">
            <v>463584900800036407</v>
          </cell>
          <cell r="B982">
            <v>463584900</v>
          </cell>
          <cell r="C982" t="str">
            <v>CHICOTE DE INJECAO</v>
          </cell>
          <cell r="D982" t="str">
            <v>FIRE/GSE</v>
          </cell>
          <cell r="E982">
            <v>1</v>
          </cell>
          <cell r="F982" t="str">
            <v>NO</v>
          </cell>
          <cell r="G982">
            <v>0.87</v>
          </cell>
          <cell r="H982" t="str">
            <v>SIM.CHIC</v>
          </cell>
          <cell r="I982"/>
          <cell r="J982">
            <v>0</v>
          </cell>
          <cell r="K982" t="str">
            <v>ATIVO</v>
          </cell>
          <cell r="L982"/>
          <cell r="M982" t="str">
            <v>Capital Circulante</v>
          </cell>
          <cell r="N982" t="str">
            <v>Sourcing</v>
          </cell>
          <cell r="O982">
            <v>37866</v>
          </cell>
          <cell r="P982">
            <v>800036407</v>
          </cell>
          <cell r="Q982" t="str">
            <v>APTIV</v>
          </cell>
          <cell r="R982" t="str">
            <v>Conceicao dos Ouros</v>
          </cell>
          <cell r="S982" t="str">
            <v>MG</v>
          </cell>
          <cell r="T982" t="str">
            <v>Brasil</v>
          </cell>
          <cell r="U982">
            <v>1</v>
          </cell>
          <cell r="V982" t="str">
            <v>APTIV-Conceicao dos Ouros--MG-FCA-FIRE/GSE</v>
          </cell>
          <cell r="W982" t="str">
            <v>MG</v>
          </cell>
          <cell r="X982" t="str">
            <v>Brazil</v>
          </cell>
          <cell r="Y982" t="str">
            <v>Supplier from GEMAP</v>
          </cell>
          <cell r="Z982" t="str">
            <v>World Sourced Parts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  <cell r="AE982">
            <v>0</v>
          </cell>
          <cell r="AF982" t="str">
            <v/>
          </cell>
          <cell r="AG982" t="str">
            <v>Similarity</v>
          </cell>
          <cell r="AH982">
            <v>6432</v>
          </cell>
          <cell r="AI982">
            <v>6</v>
          </cell>
          <cell r="AJ982" t="str">
            <v>Similarity</v>
          </cell>
          <cell r="AK982"/>
          <cell r="AL982"/>
          <cell r="AM982"/>
          <cell r="AN982">
            <v>6432</v>
          </cell>
          <cell r="AO982">
            <v>0</v>
          </cell>
          <cell r="AP982">
            <v>1</v>
          </cell>
          <cell r="AQ982">
            <v>4</v>
          </cell>
          <cell r="AR982">
            <v>14.2</v>
          </cell>
          <cell r="AS982">
            <v>0</v>
          </cell>
          <cell r="AT982">
            <v>24.200000000000003</v>
          </cell>
          <cell r="AU982">
            <v>0</v>
          </cell>
          <cell r="AV982">
            <v>6</v>
          </cell>
          <cell r="AW982">
            <v>0.6</v>
          </cell>
          <cell r="AX982">
            <v>0.4</v>
          </cell>
          <cell r="AY982">
            <v>0.32</v>
          </cell>
          <cell r="AZ982" t="str">
            <v>YES</v>
          </cell>
          <cell r="BA982">
            <v>5</v>
          </cell>
          <cell r="BB982">
            <v>4</v>
          </cell>
          <cell r="BC982">
            <v>2</v>
          </cell>
          <cell r="BD982">
            <v>3</v>
          </cell>
          <cell r="BE982">
            <v>3</v>
          </cell>
        </row>
        <row r="983">
          <cell r="A983" t="str">
            <v>463584760800036407</v>
          </cell>
          <cell r="B983">
            <v>463584760</v>
          </cell>
          <cell r="C983" t="str">
            <v>CHICOTE DE INJECAO</v>
          </cell>
          <cell r="D983" t="str">
            <v>FIRE/GSE</v>
          </cell>
          <cell r="E983">
            <v>1</v>
          </cell>
          <cell r="F983" t="str">
            <v>NO</v>
          </cell>
          <cell r="G983">
            <v>0.87</v>
          </cell>
          <cell r="H983" t="str">
            <v>SIM.CHIC</v>
          </cell>
          <cell r="I983"/>
          <cell r="J983">
            <v>0</v>
          </cell>
          <cell r="K983" t="str">
            <v>ATIVO</v>
          </cell>
          <cell r="L983"/>
          <cell r="M983" t="str">
            <v>Capital Circulante</v>
          </cell>
          <cell r="N983" t="str">
            <v>Sourcing</v>
          </cell>
          <cell r="O983">
            <v>37866</v>
          </cell>
          <cell r="P983">
            <v>800036407</v>
          </cell>
          <cell r="Q983" t="str">
            <v>APTIV</v>
          </cell>
          <cell r="R983" t="str">
            <v>Conceicao dos Ouros</v>
          </cell>
          <cell r="S983" t="str">
            <v>MG</v>
          </cell>
          <cell r="T983" t="str">
            <v>Brasil</v>
          </cell>
          <cell r="U983">
            <v>1</v>
          </cell>
          <cell r="V983" t="str">
            <v>APTIV-Conceicao dos Ouros--MG-FCA-FIRE/GSE</v>
          </cell>
          <cell r="W983" t="str">
            <v>MG</v>
          </cell>
          <cell r="X983" t="str">
            <v>Brazil</v>
          </cell>
          <cell r="Y983" t="str">
            <v>Supplier from GEMAP</v>
          </cell>
          <cell r="Z983" t="str">
            <v>World Sourced Parts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  <cell r="AE983">
            <v>0</v>
          </cell>
          <cell r="AF983" t="str">
            <v/>
          </cell>
          <cell r="AG983" t="str">
            <v>Similarity</v>
          </cell>
          <cell r="AH983">
            <v>6432</v>
          </cell>
          <cell r="AI983">
            <v>6</v>
          </cell>
          <cell r="AJ983" t="str">
            <v>Similarity</v>
          </cell>
          <cell r="AK983"/>
          <cell r="AL983"/>
          <cell r="AM983"/>
          <cell r="AN983">
            <v>6432</v>
          </cell>
          <cell r="AO983">
            <v>0</v>
          </cell>
          <cell r="AP983">
            <v>1</v>
          </cell>
          <cell r="AQ983">
            <v>4</v>
          </cell>
          <cell r="AR983">
            <v>14.2</v>
          </cell>
          <cell r="AS983">
            <v>0</v>
          </cell>
          <cell r="AT983">
            <v>24.200000000000003</v>
          </cell>
          <cell r="AU983">
            <v>0</v>
          </cell>
          <cell r="AV983">
            <v>6</v>
          </cell>
          <cell r="AW983">
            <v>0.6</v>
          </cell>
          <cell r="AX983">
            <v>0.4</v>
          </cell>
          <cell r="AY983">
            <v>0.32</v>
          </cell>
          <cell r="AZ983" t="str">
            <v>YES</v>
          </cell>
          <cell r="BA983">
            <v>5</v>
          </cell>
          <cell r="BB983">
            <v>4</v>
          </cell>
          <cell r="BC983">
            <v>2</v>
          </cell>
          <cell r="BD983">
            <v>3</v>
          </cell>
          <cell r="BE983">
            <v>3</v>
          </cell>
        </row>
        <row r="984">
          <cell r="A984" t="str">
            <v>463584800800036407</v>
          </cell>
          <cell r="B984">
            <v>463584800</v>
          </cell>
          <cell r="C984" t="str">
            <v>CHICOTE DE INJECAO 1.3 N4 3630</v>
          </cell>
          <cell r="D984" t="str">
            <v>FIRE/GSE</v>
          </cell>
          <cell r="E984">
            <v>1</v>
          </cell>
          <cell r="F984" t="str">
            <v>NO</v>
          </cell>
          <cell r="G984">
            <v>0.87</v>
          </cell>
          <cell r="H984" t="str">
            <v>SIM.CHIC</v>
          </cell>
          <cell r="I984"/>
          <cell r="J984">
            <v>0</v>
          </cell>
          <cell r="K984" t="str">
            <v>ATIVO</v>
          </cell>
          <cell r="L984"/>
          <cell r="M984" t="str">
            <v>Capital Circulante</v>
          </cell>
          <cell r="N984" t="str">
            <v>Sourcing</v>
          </cell>
          <cell r="O984">
            <v>37866</v>
          </cell>
          <cell r="P984">
            <v>800036407</v>
          </cell>
          <cell r="Q984" t="str">
            <v>APTIV</v>
          </cell>
          <cell r="R984" t="str">
            <v>Conceicao dos Ouros</v>
          </cell>
          <cell r="S984" t="str">
            <v>MG</v>
          </cell>
          <cell r="T984" t="str">
            <v>Brasil</v>
          </cell>
          <cell r="U984">
            <v>1</v>
          </cell>
          <cell r="V984" t="str">
            <v>APTIV-Conceicao dos Ouros--MG-FCA-FIRE/GSE</v>
          </cell>
          <cell r="W984" t="str">
            <v>MG</v>
          </cell>
          <cell r="X984" t="str">
            <v>Brazil</v>
          </cell>
          <cell r="Y984" t="str">
            <v>Supplier from GEMAP</v>
          </cell>
          <cell r="Z984" t="str">
            <v>World Sourced Parts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0</v>
          </cell>
          <cell r="AF984" t="str">
            <v/>
          </cell>
          <cell r="AG984" t="str">
            <v>Similarity</v>
          </cell>
          <cell r="AH984">
            <v>6432</v>
          </cell>
          <cell r="AI984">
            <v>6</v>
          </cell>
          <cell r="AJ984" t="str">
            <v>Similarity</v>
          </cell>
          <cell r="AK984"/>
          <cell r="AL984"/>
          <cell r="AM984"/>
          <cell r="AN984">
            <v>6432</v>
          </cell>
          <cell r="AO984">
            <v>0</v>
          </cell>
          <cell r="AP984">
            <v>1</v>
          </cell>
          <cell r="AQ984">
            <v>4</v>
          </cell>
          <cell r="AR984">
            <v>14.2</v>
          </cell>
          <cell r="AS984">
            <v>0</v>
          </cell>
          <cell r="AT984">
            <v>24.200000000000003</v>
          </cell>
          <cell r="AU984">
            <v>0</v>
          </cell>
          <cell r="AV984">
            <v>6</v>
          </cell>
          <cell r="AW984">
            <v>0.6</v>
          </cell>
          <cell r="AX984">
            <v>0.4</v>
          </cell>
          <cell r="AY984">
            <v>0.32</v>
          </cell>
          <cell r="AZ984" t="str">
            <v>YES</v>
          </cell>
          <cell r="BA984">
            <v>5</v>
          </cell>
          <cell r="BB984">
            <v>4</v>
          </cell>
          <cell r="BC984">
            <v>2</v>
          </cell>
          <cell r="BD984">
            <v>3</v>
          </cell>
          <cell r="BE984">
            <v>3</v>
          </cell>
        </row>
        <row r="985">
          <cell r="A985" t="str">
            <v>463584840800036407</v>
          </cell>
          <cell r="B985">
            <v>463584840</v>
          </cell>
          <cell r="C985" t="str">
            <v>CHICOTE DE INJECAO 1.3 N4 3630</v>
          </cell>
          <cell r="D985" t="str">
            <v>FIRE/GSE</v>
          </cell>
          <cell r="E985">
            <v>1</v>
          </cell>
          <cell r="F985" t="str">
            <v>NO</v>
          </cell>
          <cell r="G985">
            <v>0.87</v>
          </cell>
          <cell r="H985" t="str">
            <v>SIM.CHIC</v>
          </cell>
          <cell r="I985"/>
          <cell r="J985">
            <v>0</v>
          </cell>
          <cell r="K985" t="str">
            <v>ATIVO</v>
          </cell>
          <cell r="L985"/>
          <cell r="M985" t="str">
            <v>Capital Circulante</v>
          </cell>
          <cell r="N985" t="str">
            <v>Sourcing</v>
          </cell>
          <cell r="O985">
            <v>37866</v>
          </cell>
          <cell r="P985">
            <v>800036407</v>
          </cell>
          <cell r="Q985" t="str">
            <v>APTIV</v>
          </cell>
          <cell r="R985" t="str">
            <v>Conceicao dos Ouros</v>
          </cell>
          <cell r="S985" t="str">
            <v>MG</v>
          </cell>
          <cell r="T985" t="str">
            <v>Brasil</v>
          </cell>
          <cell r="U985">
            <v>1</v>
          </cell>
          <cell r="V985" t="str">
            <v>APTIV-Conceicao dos Ouros--MG-FCA-FIRE/GSE</v>
          </cell>
          <cell r="W985" t="str">
            <v>MG</v>
          </cell>
          <cell r="X985" t="str">
            <v>Brazil</v>
          </cell>
          <cell r="Y985" t="str">
            <v>Supplier from GEMAP</v>
          </cell>
          <cell r="Z985" t="str">
            <v>World Sourced Parts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  <cell r="AE985">
            <v>0</v>
          </cell>
          <cell r="AF985" t="str">
            <v/>
          </cell>
          <cell r="AG985" t="str">
            <v>Similarity</v>
          </cell>
          <cell r="AH985">
            <v>6432</v>
          </cell>
          <cell r="AI985">
            <v>6</v>
          </cell>
          <cell r="AJ985" t="str">
            <v>Similarity</v>
          </cell>
          <cell r="AK985"/>
          <cell r="AL985"/>
          <cell r="AM985"/>
          <cell r="AN985">
            <v>6432</v>
          </cell>
          <cell r="AO985">
            <v>0</v>
          </cell>
          <cell r="AP985">
            <v>1</v>
          </cell>
          <cell r="AQ985">
            <v>4</v>
          </cell>
          <cell r="AR985">
            <v>14.2</v>
          </cell>
          <cell r="AS985">
            <v>0</v>
          </cell>
          <cell r="AT985">
            <v>24.200000000000003</v>
          </cell>
          <cell r="AU985">
            <v>0</v>
          </cell>
          <cell r="AV985">
            <v>6</v>
          </cell>
          <cell r="AW985">
            <v>0.6</v>
          </cell>
          <cell r="AX985">
            <v>0.4</v>
          </cell>
          <cell r="AY985">
            <v>0.32</v>
          </cell>
          <cell r="AZ985" t="str">
            <v>YES</v>
          </cell>
          <cell r="BA985">
            <v>5</v>
          </cell>
          <cell r="BB985">
            <v>4</v>
          </cell>
          <cell r="BC985">
            <v>2</v>
          </cell>
          <cell r="BD985">
            <v>3</v>
          </cell>
          <cell r="BE985">
            <v>3</v>
          </cell>
        </row>
        <row r="986">
          <cell r="A986" t="str">
            <v>463584880800036407</v>
          </cell>
          <cell r="B986">
            <v>463584880</v>
          </cell>
          <cell r="C986" t="str">
            <v>CHICOTE DE INJECAO 1.3 N4 CVT</v>
          </cell>
          <cell r="D986" t="str">
            <v>FIRE/GSE</v>
          </cell>
          <cell r="E986">
            <v>1</v>
          </cell>
          <cell r="F986" t="str">
            <v>NO</v>
          </cell>
          <cell r="G986">
            <v>0.87</v>
          </cell>
          <cell r="H986" t="str">
            <v>SIM.CHIC</v>
          </cell>
          <cell r="I986"/>
          <cell r="J986">
            <v>0</v>
          </cell>
          <cell r="K986" t="str">
            <v>ATIVO</v>
          </cell>
          <cell r="L986"/>
          <cell r="M986" t="str">
            <v>Capital Circulante</v>
          </cell>
          <cell r="N986" t="str">
            <v>Sourcing</v>
          </cell>
          <cell r="O986">
            <v>37866</v>
          </cell>
          <cell r="P986">
            <v>800036407</v>
          </cell>
          <cell r="Q986" t="str">
            <v>APTIV</v>
          </cell>
          <cell r="R986" t="str">
            <v>Conceicao dos Ouros</v>
          </cell>
          <cell r="S986" t="str">
            <v>MG</v>
          </cell>
          <cell r="T986" t="str">
            <v>Brasil</v>
          </cell>
          <cell r="U986">
            <v>1</v>
          </cell>
          <cell r="V986" t="str">
            <v>APTIV-Conceicao dos Ouros--MG-FCA-FIRE/GSE</v>
          </cell>
          <cell r="W986" t="str">
            <v>MG</v>
          </cell>
          <cell r="X986" t="str">
            <v>Brazil</v>
          </cell>
          <cell r="Y986" t="str">
            <v>Supplier from GEMAP</v>
          </cell>
          <cell r="Z986" t="str">
            <v>World Sourced Parts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  <cell r="AE986">
            <v>0</v>
          </cell>
          <cell r="AF986" t="str">
            <v/>
          </cell>
          <cell r="AG986" t="str">
            <v>Similarity</v>
          </cell>
          <cell r="AH986">
            <v>6432</v>
          </cell>
          <cell r="AI986">
            <v>6</v>
          </cell>
          <cell r="AJ986" t="str">
            <v>Similarity</v>
          </cell>
          <cell r="AK986"/>
          <cell r="AL986"/>
          <cell r="AM986"/>
          <cell r="AN986">
            <v>6432</v>
          </cell>
          <cell r="AO986">
            <v>0</v>
          </cell>
          <cell r="AP986">
            <v>1</v>
          </cell>
          <cell r="AQ986">
            <v>4</v>
          </cell>
          <cell r="AR986">
            <v>14.2</v>
          </cell>
          <cell r="AS986">
            <v>0</v>
          </cell>
          <cell r="AT986">
            <v>24.200000000000003</v>
          </cell>
          <cell r="AU986">
            <v>0</v>
          </cell>
          <cell r="AV986">
            <v>6</v>
          </cell>
          <cell r="AW986">
            <v>0.6</v>
          </cell>
          <cell r="AX986">
            <v>0.4</v>
          </cell>
          <cell r="AY986">
            <v>0.32</v>
          </cell>
          <cell r="AZ986" t="str">
            <v>YES</v>
          </cell>
          <cell r="BA986">
            <v>5</v>
          </cell>
          <cell r="BB986">
            <v>4</v>
          </cell>
          <cell r="BC986">
            <v>2</v>
          </cell>
          <cell r="BD986">
            <v>3</v>
          </cell>
          <cell r="BE986">
            <v>3</v>
          </cell>
        </row>
        <row r="987">
          <cell r="A987" t="str">
            <v>463584870800036407</v>
          </cell>
          <cell r="B987">
            <v>463584870</v>
          </cell>
          <cell r="C987" t="str">
            <v xml:space="preserve">CHICOTE DE INJEÇÃO 1.3CC - BENZINA </v>
          </cell>
          <cell r="D987" t="str">
            <v>FIRE/GSE</v>
          </cell>
          <cell r="E987">
            <v>1</v>
          </cell>
          <cell r="F987" t="str">
            <v>NO</v>
          </cell>
          <cell r="G987">
            <v>0.87</v>
          </cell>
          <cell r="H987" t="str">
            <v>SIM.CHIC</v>
          </cell>
          <cell r="I987"/>
          <cell r="J987">
            <v>120</v>
          </cell>
          <cell r="K987" t="str">
            <v>ATIVO</v>
          </cell>
          <cell r="L987"/>
          <cell r="M987" t="str">
            <v>Capital Circulante</v>
          </cell>
          <cell r="N987" t="str">
            <v>Sourcing</v>
          </cell>
          <cell r="O987">
            <v>37866</v>
          </cell>
          <cell r="P987">
            <v>800036407</v>
          </cell>
          <cell r="Q987" t="str">
            <v>APTIV</v>
          </cell>
          <cell r="R987" t="str">
            <v>Conceicao dos Ouros</v>
          </cell>
          <cell r="S987" t="str">
            <v>MG</v>
          </cell>
          <cell r="T987" t="str">
            <v>Brasil</v>
          </cell>
          <cell r="U987">
            <v>1</v>
          </cell>
          <cell r="V987" t="str">
            <v>APTIV-Conceicao dos Ouros--MG-FCA-FIRE/GSE</v>
          </cell>
          <cell r="W987" t="str">
            <v>MG</v>
          </cell>
          <cell r="X987" t="str">
            <v>Brazil</v>
          </cell>
          <cell r="Y987" t="str">
            <v>Supplier from GEMAP</v>
          </cell>
          <cell r="Z987" t="str">
            <v>World Sourced Parts</v>
          </cell>
          <cell r="AA987">
            <v>1.716</v>
          </cell>
          <cell r="AB987">
            <v>1.716</v>
          </cell>
          <cell r="AC987">
            <v>4</v>
          </cell>
          <cell r="AD987">
            <v>0</v>
          </cell>
          <cell r="AE987">
            <v>1.716</v>
          </cell>
          <cell r="AF987" t="str">
            <v/>
          </cell>
          <cell r="AG987" t="str">
            <v>Similarity</v>
          </cell>
          <cell r="AH987">
            <v>6432</v>
          </cell>
          <cell r="AI987">
            <v>6</v>
          </cell>
          <cell r="AJ987" t="str">
            <v>Similarity</v>
          </cell>
          <cell r="AK987"/>
          <cell r="AL987"/>
          <cell r="AM987"/>
          <cell r="AN987">
            <v>6432</v>
          </cell>
          <cell r="AO987">
            <v>4</v>
          </cell>
          <cell r="AP987">
            <v>1</v>
          </cell>
          <cell r="AQ987">
            <v>4</v>
          </cell>
          <cell r="AR987">
            <v>14.2</v>
          </cell>
          <cell r="AS987">
            <v>73</v>
          </cell>
          <cell r="AT987">
            <v>24.200000000000003</v>
          </cell>
          <cell r="AU987">
            <v>97</v>
          </cell>
          <cell r="AV987">
            <v>6</v>
          </cell>
          <cell r="AW987">
            <v>0.6</v>
          </cell>
          <cell r="AX987">
            <v>0.4</v>
          </cell>
          <cell r="AY987">
            <v>0.32</v>
          </cell>
          <cell r="AZ987" t="str">
            <v>YES</v>
          </cell>
          <cell r="BA987">
            <v>5</v>
          </cell>
          <cell r="BB987">
            <v>4</v>
          </cell>
          <cell r="BC987">
            <v>2</v>
          </cell>
          <cell r="BD987">
            <v>3</v>
          </cell>
          <cell r="BE987">
            <v>3</v>
          </cell>
        </row>
        <row r="988">
          <cell r="A988" t="str">
            <v>463584850800036407</v>
          </cell>
          <cell r="B988">
            <v>463584850</v>
          </cell>
          <cell r="C988" t="str">
            <v>CHICOTE DE INJECAO 1.3 N4 MT F</v>
          </cell>
          <cell r="D988" t="str">
            <v>FIRE/GSE</v>
          </cell>
          <cell r="E988">
            <v>1</v>
          </cell>
          <cell r="F988" t="str">
            <v>NO</v>
          </cell>
          <cell r="G988">
            <v>0.87</v>
          </cell>
          <cell r="H988" t="str">
            <v>SIM.CHIC</v>
          </cell>
          <cell r="I988"/>
          <cell r="J988">
            <v>0</v>
          </cell>
          <cell r="K988" t="str">
            <v>ATIVO</v>
          </cell>
          <cell r="L988"/>
          <cell r="M988" t="str">
            <v>Capital Circulante</v>
          </cell>
          <cell r="N988" t="str">
            <v>Sourcing</v>
          </cell>
          <cell r="O988">
            <v>37866</v>
          </cell>
          <cell r="P988">
            <v>800036407</v>
          </cell>
          <cell r="Q988" t="str">
            <v>APTIV</v>
          </cell>
          <cell r="R988" t="str">
            <v>Conceicao dos Ouros</v>
          </cell>
          <cell r="S988" t="str">
            <v>MG</v>
          </cell>
          <cell r="T988" t="str">
            <v>Brasil</v>
          </cell>
          <cell r="U988">
            <v>1</v>
          </cell>
          <cell r="V988" t="str">
            <v>APTIV-Conceicao dos Ouros--MG-FCA-FIRE/GSE</v>
          </cell>
          <cell r="W988" t="str">
            <v>MG</v>
          </cell>
          <cell r="X988" t="str">
            <v>Brazil</v>
          </cell>
          <cell r="Y988" t="str">
            <v>Supplier from GEMAP</v>
          </cell>
          <cell r="Z988" t="str">
            <v>World Sourced Parts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  <cell r="AE988">
            <v>0</v>
          </cell>
          <cell r="AF988" t="str">
            <v/>
          </cell>
          <cell r="AG988" t="str">
            <v>Similarity</v>
          </cell>
          <cell r="AH988">
            <v>6432</v>
          </cell>
          <cell r="AI988">
            <v>6</v>
          </cell>
          <cell r="AJ988" t="str">
            <v>Similarity</v>
          </cell>
          <cell r="AK988"/>
          <cell r="AL988"/>
          <cell r="AM988"/>
          <cell r="AN988">
            <v>6432</v>
          </cell>
          <cell r="AO988">
            <v>0</v>
          </cell>
          <cell r="AP988">
            <v>1</v>
          </cell>
          <cell r="AQ988">
            <v>4</v>
          </cell>
          <cell r="AR988">
            <v>14.2</v>
          </cell>
          <cell r="AS988">
            <v>0</v>
          </cell>
          <cell r="AT988">
            <v>24.200000000000003</v>
          </cell>
          <cell r="AU988">
            <v>0</v>
          </cell>
          <cell r="AV988">
            <v>6</v>
          </cell>
          <cell r="AW988">
            <v>0.6</v>
          </cell>
          <cell r="AX988">
            <v>0.4</v>
          </cell>
          <cell r="AY988">
            <v>0.32</v>
          </cell>
          <cell r="AZ988" t="str">
            <v>YES</v>
          </cell>
          <cell r="BA988">
            <v>5</v>
          </cell>
          <cell r="BB988">
            <v>4</v>
          </cell>
          <cell r="BC988">
            <v>2</v>
          </cell>
          <cell r="BD988">
            <v>3</v>
          </cell>
          <cell r="BE988">
            <v>3</v>
          </cell>
        </row>
        <row r="989">
          <cell r="A989" t="str">
            <v>463569360800036407</v>
          </cell>
          <cell r="B989">
            <v>463569360</v>
          </cell>
          <cell r="C989" t="str">
            <v xml:space="preserve">CHICOTE DE INJECAO 1.0CC AC </v>
          </cell>
          <cell r="D989" t="str">
            <v>FIRE/GSE</v>
          </cell>
          <cell r="E989">
            <v>1</v>
          </cell>
          <cell r="F989" t="str">
            <v>NO</v>
          </cell>
          <cell r="G989">
            <v>0.77294300000000005</v>
          </cell>
          <cell r="H989" t="str">
            <v>Supplier</v>
          </cell>
          <cell r="I989"/>
          <cell r="J989">
            <v>0</v>
          </cell>
          <cell r="K989" t="str">
            <v>ATIVO</v>
          </cell>
          <cell r="L989"/>
          <cell r="M989" t="str">
            <v>Capital Circulante</v>
          </cell>
          <cell r="N989" t="str">
            <v>Sourcing</v>
          </cell>
          <cell r="O989">
            <v>37866</v>
          </cell>
          <cell r="P989">
            <v>800036407</v>
          </cell>
          <cell r="Q989" t="str">
            <v>APTIV</v>
          </cell>
          <cell r="R989" t="str">
            <v>Conceicao dos Ouros</v>
          </cell>
          <cell r="S989" t="str">
            <v>MG</v>
          </cell>
          <cell r="T989" t="str">
            <v>Brasil</v>
          </cell>
          <cell r="U989">
            <v>1</v>
          </cell>
          <cell r="V989" t="str">
            <v>APTIV-Conceicao dos Ouros--MG-FCA-FIRE/GSE</v>
          </cell>
          <cell r="W989" t="str">
            <v>MG</v>
          </cell>
          <cell r="X989" t="str">
            <v>Brazil</v>
          </cell>
          <cell r="Y989" t="str">
            <v>Supplier from GEMAP</v>
          </cell>
          <cell r="Z989" t="str">
            <v>World Sourced Parts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 t="str">
            <v/>
          </cell>
          <cell r="AG989" t="str">
            <v>Supplier</v>
          </cell>
          <cell r="AH989">
            <v>6432</v>
          </cell>
          <cell r="AI989">
            <v>6</v>
          </cell>
          <cell r="AJ989" t="str">
            <v>Supplier</v>
          </cell>
          <cell r="AK989"/>
          <cell r="AL989"/>
          <cell r="AM989"/>
          <cell r="AN989">
            <v>6432</v>
          </cell>
          <cell r="AO989">
            <v>0</v>
          </cell>
          <cell r="AP989">
            <v>1</v>
          </cell>
          <cell r="AQ989">
            <v>4</v>
          </cell>
          <cell r="AR989">
            <v>14.2</v>
          </cell>
          <cell r="AS989">
            <v>0</v>
          </cell>
          <cell r="AT989">
            <v>24.200000000000003</v>
          </cell>
          <cell r="AU989">
            <v>0</v>
          </cell>
          <cell r="AV989">
            <v>6</v>
          </cell>
          <cell r="AW989">
            <v>0.6</v>
          </cell>
          <cell r="AX989">
            <v>0.4</v>
          </cell>
          <cell r="AY989">
            <v>0.32</v>
          </cell>
          <cell r="AZ989" t="str">
            <v>YES</v>
          </cell>
          <cell r="BA989">
            <v>5</v>
          </cell>
          <cell r="BB989">
            <v>4</v>
          </cell>
          <cell r="BC989">
            <v>2</v>
          </cell>
          <cell r="BD989">
            <v>3</v>
          </cell>
          <cell r="BE989">
            <v>3</v>
          </cell>
        </row>
        <row r="990">
          <cell r="A990" t="str">
            <v>463570040800036407</v>
          </cell>
          <cell r="B990">
            <v>463570040</v>
          </cell>
          <cell r="C990" t="str">
            <v>CHICOTE DE INJEÇÃO N3 ORVR</v>
          </cell>
          <cell r="D990" t="str">
            <v>FIRE/GSE</v>
          </cell>
          <cell r="E990">
            <v>1</v>
          </cell>
          <cell r="F990" t="str">
            <v>NO</v>
          </cell>
          <cell r="G990">
            <v>0.82</v>
          </cell>
          <cell r="H990" t="str">
            <v>PARTDUMP</v>
          </cell>
          <cell r="I990"/>
          <cell r="J990">
            <v>0</v>
          </cell>
          <cell r="K990" t="str">
            <v>ATIVO</v>
          </cell>
          <cell r="L990"/>
          <cell r="M990" t="str">
            <v>Capital Circulante</v>
          </cell>
          <cell r="N990" t="str">
            <v>Sourcing</v>
          </cell>
          <cell r="O990">
            <v>37866</v>
          </cell>
          <cell r="P990">
            <v>800036407</v>
          </cell>
          <cell r="Q990" t="str">
            <v>APTIV</v>
          </cell>
          <cell r="R990" t="str">
            <v>Conceicao dos Ouros</v>
          </cell>
          <cell r="S990" t="str">
            <v>MG</v>
          </cell>
          <cell r="T990" t="str">
            <v>Brasil</v>
          </cell>
          <cell r="U990">
            <v>1</v>
          </cell>
          <cell r="V990" t="str">
            <v>APTIV-Conceicao dos Ouros--MG-FCA-FIRE/GSE</v>
          </cell>
          <cell r="W990" t="str">
            <v>MG</v>
          </cell>
          <cell r="X990" t="str">
            <v>Brazil</v>
          </cell>
          <cell r="Y990" t="str">
            <v>Supplier from GEMAP</v>
          </cell>
          <cell r="Z990" t="str">
            <v>World Sourced Parts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  <cell r="AE990">
            <v>0</v>
          </cell>
          <cell r="AF990" t="str">
            <v/>
          </cell>
          <cell r="AG990" t="str">
            <v>Supplier</v>
          </cell>
          <cell r="AH990">
            <v>6432</v>
          </cell>
          <cell r="AI990">
            <v>6</v>
          </cell>
          <cell r="AJ990" t="str">
            <v>Supplier</v>
          </cell>
          <cell r="AK990"/>
          <cell r="AL990"/>
          <cell r="AM990"/>
          <cell r="AN990">
            <v>6432</v>
          </cell>
          <cell r="AO990">
            <v>0</v>
          </cell>
          <cell r="AP990">
            <v>1</v>
          </cell>
          <cell r="AQ990">
            <v>4</v>
          </cell>
          <cell r="AR990">
            <v>14.2</v>
          </cell>
          <cell r="AS990">
            <v>0</v>
          </cell>
          <cell r="AT990">
            <v>24.200000000000003</v>
          </cell>
          <cell r="AU990">
            <v>0</v>
          </cell>
          <cell r="AV990">
            <v>6</v>
          </cell>
          <cell r="AW990">
            <v>0.6</v>
          </cell>
          <cell r="AX990">
            <v>0.4</v>
          </cell>
          <cell r="AY990">
            <v>0.32</v>
          </cell>
          <cell r="AZ990" t="str">
            <v>YES</v>
          </cell>
          <cell r="BA990">
            <v>5</v>
          </cell>
          <cell r="BB990">
            <v>4</v>
          </cell>
          <cell r="BC990">
            <v>2</v>
          </cell>
          <cell r="BD990">
            <v>3</v>
          </cell>
          <cell r="BE990">
            <v>3</v>
          </cell>
        </row>
        <row r="991">
          <cell r="A991" t="str">
            <v>463550730800000059</v>
          </cell>
          <cell r="B991">
            <v>463550730</v>
          </cell>
          <cell r="C991" t="str">
            <v>COLETOR DE ADMISSAO N3 PL7</v>
          </cell>
          <cell r="D991" t="str">
            <v>FIRE/GSE</v>
          </cell>
          <cell r="E991">
            <v>1</v>
          </cell>
          <cell r="F991" t="str">
            <v>NO</v>
          </cell>
          <cell r="G991">
            <v>5.0579999999999998</v>
          </cell>
          <cell r="H991" t="str">
            <v>RTM</v>
          </cell>
          <cell r="I991"/>
          <cell r="J991">
            <v>2100</v>
          </cell>
          <cell r="K991" t="str">
            <v>ATIVO</v>
          </cell>
          <cell r="L991"/>
          <cell r="M991" t="str">
            <v>Capital Circulante</v>
          </cell>
          <cell r="N991" t="str">
            <v>Sourcing</v>
          </cell>
          <cell r="O991">
            <v>1097</v>
          </cell>
          <cell r="P991">
            <v>800000059</v>
          </cell>
          <cell r="Q991" t="str">
            <v>MAGNETI MARELLI SISTEMAS II</v>
          </cell>
          <cell r="R991" t="str">
            <v>Hortolandia</v>
          </cell>
          <cell r="S991" t="str">
            <v>SP</v>
          </cell>
          <cell r="T991" t="str">
            <v>Brasil</v>
          </cell>
          <cell r="U991">
            <v>1</v>
          </cell>
          <cell r="V991" t="str">
            <v>MAGNETI MARELLI SISTEMAS II-Hortolandia--SP-FCA-FIRE/GSE</v>
          </cell>
          <cell r="W991" t="str">
            <v>SP</v>
          </cell>
          <cell r="X991" t="str">
            <v>Brazil</v>
          </cell>
          <cell r="Y991" t="str">
            <v>Supplier from GEMAP</v>
          </cell>
          <cell r="Z991" t="str">
            <v>World Sourced Parts</v>
          </cell>
          <cell r="AA991">
            <v>9.1874999999999982</v>
          </cell>
          <cell r="AB991">
            <v>9.1874999999999982</v>
          </cell>
          <cell r="AC991">
            <v>22</v>
          </cell>
          <cell r="AD991">
            <v>0</v>
          </cell>
          <cell r="AE991">
            <v>9.24</v>
          </cell>
          <cell r="AF991" t="str">
            <v/>
          </cell>
          <cell r="AG991" t="str">
            <v>Elog F</v>
          </cell>
          <cell r="AH991" t="str">
            <v>T122</v>
          </cell>
          <cell r="AI991">
            <v>24</v>
          </cell>
          <cell r="AJ991" t="str">
            <v>Elog F</v>
          </cell>
          <cell r="AK991"/>
          <cell r="AL991"/>
          <cell r="AM991"/>
          <cell r="AN991" t="str">
            <v>T122</v>
          </cell>
          <cell r="AO991">
            <v>17.600000000000001</v>
          </cell>
          <cell r="AP991">
            <v>5</v>
          </cell>
          <cell r="AQ991">
            <v>4</v>
          </cell>
          <cell r="AR991">
            <v>18</v>
          </cell>
          <cell r="AS991">
            <v>388</v>
          </cell>
          <cell r="AT991">
            <v>28</v>
          </cell>
          <cell r="AU991">
            <v>493</v>
          </cell>
          <cell r="AV991">
            <v>24</v>
          </cell>
          <cell r="AW991">
            <v>0.6</v>
          </cell>
          <cell r="AX991">
            <v>0.5</v>
          </cell>
          <cell r="AY991">
            <v>0.3</v>
          </cell>
          <cell r="AZ991" t="str">
            <v>YES</v>
          </cell>
          <cell r="BA991">
            <v>4</v>
          </cell>
          <cell r="BB991">
            <v>3</v>
          </cell>
          <cell r="BC991">
            <v>2</v>
          </cell>
          <cell r="BD991">
            <v>3</v>
          </cell>
          <cell r="BE991">
            <v>3</v>
          </cell>
        </row>
        <row r="992">
          <cell r="A992" t="str">
            <v>463555740800000059</v>
          </cell>
          <cell r="B992">
            <v>463555740</v>
          </cell>
          <cell r="C992" t="str">
            <v>COLETOR DE ADMISSÃO N4 ORVR</v>
          </cell>
          <cell r="D992" t="str">
            <v>FIRE/GSE</v>
          </cell>
          <cell r="E992">
            <v>1</v>
          </cell>
          <cell r="F992" t="str">
            <v>NO</v>
          </cell>
          <cell r="G992">
            <v>5.0579999999999998</v>
          </cell>
          <cell r="H992" t="str">
            <v>RTM</v>
          </cell>
          <cell r="I992"/>
          <cell r="J992">
            <v>2100</v>
          </cell>
          <cell r="K992" t="str">
            <v>ATIVO</v>
          </cell>
          <cell r="L992"/>
          <cell r="M992" t="str">
            <v>Capital Circulante</v>
          </cell>
          <cell r="N992" t="str">
            <v>Sourcing</v>
          </cell>
          <cell r="O992">
            <v>1097</v>
          </cell>
          <cell r="P992">
            <v>800000059</v>
          </cell>
          <cell r="Q992" t="str">
            <v>MAGNETI MARELLI SISTEMAS II</v>
          </cell>
          <cell r="R992" t="str">
            <v>Hortolandia</v>
          </cell>
          <cell r="S992" t="str">
            <v>SP</v>
          </cell>
          <cell r="T992" t="str">
            <v>Brasil</v>
          </cell>
          <cell r="U992">
            <v>1</v>
          </cell>
          <cell r="V992" t="str">
            <v>MAGNETI MARELLI SISTEMAS II-Hortolandia--SP-FCA-FIRE/GSE</v>
          </cell>
          <cell r="W992" t="str">
            <v>SP</v>
          </cell>
          <cell r="X992" t="str">
            <v>Brazil</v>
          </cell>
          <cell r="Y992" t="str">
            <v>Supplier from GEMAP</v>
          </cell>
          <cell r="Z992" t="str">
            <v>World Sourced Parts</v>
          </cell>
          <cell r="AA992">
            <v>8.6625000000000014</v>
          </cell>
          <cell r="AB992">
            <v>8.6625000000000014</v>
          </cell>
          <cell r="AC992">
            <v>22</v>
          </cell>
          <cell r="AD992">
            <v>0</v>
          </cell>
          <cell r="AE992">
            <v>8.7119999999999997</v>
          </cell>
          <cell r="AF992" t="str">
            <v/>
          </cell>
          <cell r="AG992" t="str">
            <v>Elog F</v>
          </cell>
          <cell r="AH992" t="str">
            <v>T204</v>
          </cell>
          <cell r="AI992">
            <v>24</v>
          </cell>
          <cell r="AJ992" t="str">
            <v>Elog F</v>
          </cell>
          <cell r="AK992"/>
          <cell r="AL992"/>
          <cell r="AM992"/>
          <cell r="AN992" t="str">
            <v>T204</v>
          </cell>
          <cell r="AO992">
            <v>17.600000000000001</v>
          </cell>
          <cell r="AP992">
            <v>5</v>
          </cell>
          <cell r="AQ992">
            <v>4</v>
          </cell>
          <cell r="AR992">
            <v>18</v>
          </cell>
          <cell r="AS992">
            <v>388</v>
          </cell>
          <cell r="AT992">
            <v>28</v>
          </cell>
          <cell r="AU992">
            <v>493</v>
          </cell>
          <cell r="AV992">
            <v>24</v>
          </cell>
          <cell r="AW992">
            <v>0.6</v>
          </cell>
          <cell r="AX992">
            <v>0.5</v>
          </cell>
          <cell r="AY992">
            <v>0.28000000000000003</v>
          </cell>
          <cell r="AZ992" t="str">
            <v>YES</v>
          </cell>
          <cell r="BA992">
            <v>4</v>
          </cell>
          <cell r="BB992">
            <v>3</v>
          </cell>
          <cell r="BC992">
            <v>2</v>
          </cell>
          <cell r="BD992">
            <v>3</v>
          </cell>
          <cell r="BE992">
            <v>5</v>
          </cell>
        </row>
        <row r="993">
          <cell r="A993" t="str">
            <v>463557158800005847</v>
          </cell>
          <cell r="B993">
            <v>463557158</v>
          </cell>
          <cell r="C993" t="str">
            <v>Engr. 3ª Desliz. (rel. 38/25) - 1572</v>
          </cell>
          <cell r="D993" t="str">
            <v>MECA</v>
          </cell>
          <cell r="E993">
            <v>1</v>
          </cell>
          <cell r="F993" t="str">
            <v>NO</v>
          </cell>
          <cell r="G993">
            <v>0.42</v>
          </cell>
          <cell r="H993" t="str">
            <v>PARTDUMP</v>
          </cell>
          <cell r="I993"/>
          <cell r="J993">
            <v>672</v>
          </cell>
          <cell r="K993" t="str">
            <v>ATIVO</v>
          </cell>
          <cell r="L993"/>
          <cell r="M993" t="str">
            <v>Capital Circulante</v>
          </cell>
          <cell r="N993" t="str">
            <v>Sourcing</v>
          </cell>
          <cell r="O993">
            <v>30460</v>
          </cell>
          <cell r="P993">
            <v>800005847</v>
          </cell>
          <cell r="Q993" t="str">
            <v>NEUMAYER TEKFOR</v>
          </cell>
          <cell r="R993" t="str">
            <v>Betim</v>
          </cell>
          <cell r="S993" t="str">
            <v>MG</v>
          </cell>
          <cell r="T993" t="str">
            <v>Brasil</v>
          </cell>
          <cell r="U993">
            <v>1</v>
          </cell>
          <cell r="V993" t="str">
            <v>NEUMAYER TEKFOR-Betim--MG-FCA-MECA</v>
          </cell>
          <cell r="W993" t="str">
            <v>MG</v>
          </cell>
          <cell r="X993" t="str">
            <v>Brazil</v>
          </cell>
          <cell r="Y993" t="str">
            <v>Supplier from GEMAP</v>
          </cell>
          <cell r="Z993" t="str">
            <v>World Sourced Parts</v>
          </cell>
          <cell r="AA993">
            <v>0.72000000000000008</v>
          </cell>
          <cell r="AB993">
            <v>0.72000000000000008</v>
          </cell>
          <cell r="AC993">
            <v>0</v>
          </cell>
          <cell r="AD993">
            <v>0.72000000000000008</v>
          </cell>
          <cell r="AE993">
            <v>0.72000000000000008</v>
          </cell>
          <cell r="AF993" t="str">
            <v/>
          </cell>
          <cell r="AG993" t="str">
            <v>Elog F</v>
          </cell>
          <cell r="AH993" t="str">
            <v>THPJ</v>
          </cell>
          <cell r="AI993">
            <v>672</v>
          </cell>
          <cell r="AJ993" t="str">
            <v>Elog F</v>
          </cell>
          <cell r="AK993"/>
          <cell r="AL993"/>
          <cell r="AM993"/>
          <cell r="AN993" t="str">
            <v>THPJ</v>
          </cell>
          <cell r="AO993">
            <v>0.2</v>
          </cell>
          <cell r="AP993">
            <v>1</v>
          </cell>
          <cell r="AQ993">
            <v>4</v>
          </cell>
          <cell r="AR993">
            <v>14.2</v>
          </cell>
          <cell r="AS993">
            <v>4</v>
          </cell>
          <cell r="AT993">
            <v>24.200000000000003</v>
          </cell>
          <cell r="AU993">
            <v>5</v>
          </cell>
          <cell r="AV993">
            <v>672</v>
          </cell>
          <cell r="AW993">
            <v>1</v>
          </cell>
          <cell r="AX993">
            <v>0.8</v>
          </cell>
          <cell r="AY993">
            <v>0.9</v>
          </cell>
          <cell r="AZ993" t="str">
            <v>NO</v>
          </cell>
          <cell r="BA993" t="str">
            <v/>
          </cell>
          <cell r="BB993" t="str">
            <v/>
          </cell>
          <cell r="BC993">
            <v>2</v>
          </cell>
          <cell r="BD993">
            <v>3</v>
          </cell>
          <cell r="BE993">
            <v>3</v>
          </cell>
        </row>
        <row r="994">
          <cell r="A994" t="str">
            <v>463557148800005847</v>
          </cell>
          <cell r="B994">
            <v>463557148</v>
          </cell>
          <cell r="C994" t="str">
            <v>Engr. 3ª Desliz. (rel. 39/27)</v>
          </cell>
          <cell r="D994" t="str">
            <v>MECA</v>
          </cell>
          <cell r="E994">
            <v>1</v>
          </cell>
          <cell r="F994" t="str">
            <v>NO</v>
          </cell>
          <cell r="G994">
            <v>0.21</v>
          </cell>
          <cell r="H994" t="str">
            <v>PARTDUMP</v>
          </cell>
          <cell r="I994"/>
          <cell r="J994">
            <v>0</v>
          </cell>
          <cell r="K994" t="str">
            <v>ATIVO</v>
          </cell>
          <cell r="L994"/>
          <cell r="M994" t="str">
            <v>Capital Circulante</v>
          </cell>
          <cell r="N994" t="str">
            <v>Sourcing</v>
          </cell>
          <cell r="O994">
            <v>30460</v>
          </cell>
          <cell r="P994">
            <v>800005847</v>
          </cell>
          <cell r="Q994" t="str">
            <v>NEUMAYER TEKFOR</v>
          </cell>
          <cell r="R994" t="str">
            <v>Betim</v>
          </cell>
          <cell r="S994" t="str">
            <v>MG</v>
          </cell>
          <cell r="T994" t="str">
            <v>Brasil</v>
          </cell>
          <cell r="U994">
            <v>1</v>
          </cell>
          <cell r="V994" t="str">
            <v>NEUMAYER TEKFOR-Betim--MG-FCA-MECA</v>
          </cell>
          <cell r="W994" t="str">
            <v>MG</v>
          </cell>
          <cell r="X994" t="str">
            <v>Brazil</v>
          </cell>
          <cell r="Y994" t="str">
            <v>Supplier from GEMAP</v>
          </cell>
          <cell r="Z994" t="str">
            <v>World Sourced Parts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 t="str">
            <v/>
          </cell>
          <cell r="AG994" t="str">
            <v>Elog F</v>
          </cell>
          <cell r="AH994" t="str">
            <v>THPJ</v>
          </cell>
          <cell r="AI994">
            <v>672</v>
          </cell>
          <cell r="AJ994" t="str">
            <v>Elog F</v>
          </cell>
          <cell r="AK994"/>
          <cell r="AL994"/>
          <cell r="AM994"/>
          <cell r="AN994" t="str">
            <v>THPJ</v>
          </cell>
          <cell r="AO994">
            <v>0</v>
          </cell>
          <cell r="AP994">
            <v>1</v>
          </cell>
          <cell r="AQ994">
            <v>4</v>
          </cell>
          <cell r="AR994">
            <v>14.2</v>
          </cell>
          <cell r="AS994">
            <v>0</v>
          </cell>
          <cell r="AT994">
            <v>24.200000000000003</v>
          </cell>
          <cell r="AU994">
            <v>0</v>
          </cell>
          <cell r="AV994">
            <v>672</v>
          </cell>
          <cell r="AW994">
            <v>1</v>
          </cell>
          <cell r="AX994">
            <v>0.8</v>
          </cell>
          <cell r="AY994">
            <v>0.9</v>
          </cell>
          <cell r="AZ994" t="str">
            <v>NO</v>
          </cell>
          <cell r="BA994" t="str">
            <v/>
          </cell>
          <cell r="BB994" t="str">
            <v/>
          </cell>
          <cell r="BC994">
            <v>2</v>
          </cell>
          <cell r="BD994">
            <v>3</v>
          </cell>
          <cell r="BE994">
            <v>3</v>
          </cell>
        </row>
        <row r="995">
          <cell r="A995" t="str">
            <v>463555108800005847</v>
          </cell>
          <cell r="B995">
            <v>463555108</v>
          </cell>
          <cell r="C995" t="str">
            <v>Engr. 5ª Desliz. (rel. 39/34) FIAPE (1967 + 18B2) - 1974</v>
          </cell>
          <cell r="D995" t="str">
            <v>MECA</v>
          </cell>
          <cell r="E995">
            <v>1</v>
          </cell>
          <cell r="F995" t="str">
            <v>NO</v>
          </cell>
          <cell r="G995">
            <v>0.54</v>
          </cell>
          <cell r="H995" t="str">
            <v>Supplier</v>
          </cell>
          <cell r="I995"/>
          <cell r="J995">
            <v>0</v>
          </cell>
          <cell r="K995" t="str">
            <v>ATIVO</v>
          </cell>
          <cell r="L995"/>
          <cell r="M995" t="str">
            <v>Capital Circulante</v>
          </cell>
          <cell r="N995" t="str">
            <v>Sourcing</v>
          </cell>
          <cell r="O995">
            <v>30460</v>
          </cell>
          <cell r="P995">
            <v>800005847</v>
          </cell>
          <cell r="Q995" t="str">
            <v>NEUMAYER TEKFOR</v>
          </cell>
          <cell r="R995" t="str">
            <v>Betim</v>
          </cell>
          <cell r="S995" t="str">
            <v>MG</v>
          </cell>
          <cell r="T995" t="str">
            <v>Brasil</v>
          </cell>
          <cell r="U995">
            <v>1</v>
          </cell>
          <cell r="V995" t="str">
            <v>NEUMAYER TEKFOR-Betim--MG-FCA-MECA</v>
          </cell>
          <cell r="W995" t="str">
            <v>MG</v>
          </cell>
          <cell r="X995" t="str">
            <v>Brazil</v>
          </cell>
          <cell r="Y995" t="str">
            <v>Supplier from GEMAP</v>
          </cell>
          <cell r="Z995" t="str">
            <v>World Sourced Parts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  <cell r="AF995" t="str">
            <v/>
          </cell>
          <cell r="AG995" t="str">
            <v>Supplier</v>
          </cell>
          <cell r="AH995" t="str">
            <v>OTHPJ - Tekfor 8</v>
          </cell>
          <cell r="AI995">
            <v>672</v>
          </cell>
          <cell r="AJ995" t="str">
            <v>Supplier</v>
          </cell>
          <cell r="AK995"/>
          <cell r="AL995"/>
          <cell r="AM995"/>
          <cell r="AN995" t="str">
            <v>OTHPJ - Tekfor 8</v>
          </cell>
          <cell r="AO995">
            <v>0</v>
          </cell>
          <cell r="AP995">
            <v>1</v>
          </cell>
          <cell r="AQ995">
            <v>4</v>
          </cell>
          <cell r="AR995">
            <v>14.2</v>
          </cell>
          <cell r="AS995">
            <v>0</v>
          </cell>
          <cell r="AT995">
            <v>24.200000000000003</v>
          </cell>
          <cell r="AU995">
            <v>0</v>
          </cell>
          <cell r="AV995">
            <v>672</v>
          </cell>
          <cell r="AW995">
            <v>0.75</v>
          </cell>
          <cell r="AX995">
            <v>0.8</v>
          </cell>
          <cell r="AY995">
            <v>0.65</v>
          </cell>
          <cell r="AZ995" t="str">
            <v>NO</v>
          </cell>
          <cell r="BA995" t="str">
            <v/>
          </cell>
          <cell r="BB995" t="str">
            <v/>
          </cell>
          <cell r="BC995">
            <v>3</v>
          </cell>
          <cell r="BD995">
            <v>3</v>
          </cell>
          <cell r="BE995">
            <v>56.896000000000001</v>
          </cell>
        </row>
        <row r="996">
          <cell r="A996" t="str">
            <v>463555088800005847</v>
          </cell>
          <cell r="B996">
            <v>463555088</v>
          </cell>
          <cell r="C996" t="str">
            <v>Engr. 5ª Desliz. (rel. 39/31)</v>
          </cell>
          <cell r="D996" t="str">
            <v>MECA</v>
          </cell>
          <cell r="E996">
            <v>1</v>
          </cell>
          <cell r="F996" t="str">
            <v>NO</v>
          </cell>
          <cell r="G996">
            <v>0.501</v>
          </cell>
          <cell r="H996" t="str">
            <v>PARTDUMP</v>
          </cell>
          <cell r="I996"/>
          <cell r="J996">
            <v>2352</v>
          </cell>
          <cell r="K996" t="str">
            <v>ATIVO</v>
          </cell>
          <cell r="L996"/>
          <cell r="M996" t="str">
            <v>Capital Circulante</v>
          </cell>
          <cell r="N996" t="str">
            <v>Sourcing</v>
          </cell>
          <cell r="O996">
            <v>30460</v>
          </cell>
          <cell r="P996">
            <v>800005847</v>
          </cell>
          <cell r="Q996" t="str">
            <v>NEUMAYER TEKFOR</v>
          </cell>
          <cell r="R996" t="str">
            <v>Betim</v>
          </cell>
          <cell r="S996" t="str">
            <v>MG</v>
          </cell>
          <cell r="T996" t="str">
            <v>Brasil</v>
          </cell>
          <cell r="U996">
            <v>1</v>
          </cell>
          <cell r="V996" t="str">
            <v>NEUMAYER TEKFOR-Betim--MG-FCA-MECA</v>
          </cell>
          <cell r="W996" t="str">
            <v>MG</v>
          </cell>
          <cell r="X996" t="str">
            <v>Brazil</v>
          </cell>
          <cell r="Y996" t="str">
            <v>Supplier from GEMAP</v>
          </cell>
          <cell r="Z996" t="str">
            <v>World Sourced Parts</v>
          </cell>
          <cell r="AA996">
            <v>1.5600000000000003</v>
          </cell>
          <cell r="AB996">
            <v>1.5600000000000003</v>
          </cell>
          <cell r="AC996">
            <v>0</v>
          </cell>
          <cell r="AD996">
            <v>1.5600000000000003</v>
          </cell>
          <cell r="AE996">
            <v>1.5600000000000003</v>
          </cell>
          <cell r="AF996" t="str">
            <v/>
          </cell>
          <cell r="AG996" t="str">
            <v>Supplier</v>
          </cell>
          <cell r="AH996" t="str">
            <v>OTHPJ - Tekfor 8</v>
          </cell>
          <cell r="AI996">
            <v>672</v>
          </cell>
          <cell r="AJ996" t="str">
            <v>Supplier</v>
          </cell>
          <cell r="AK996"/>
          <cell r="AL996"/>
          <cell r="AM996"/>
          <cell r="AN996" t="str">
            <v>OTHPJ - Tekfor 8</v>
          </cell>
          <cell r="AO996">
            <v>0.8</v>
          </cell>
          <cell r="AP996">
            <v>1</v>
          </cell>
          <cell r="AQ996">
            <v>4</v>
          </cell>
          <cell r="AR996">
            <v>14.2</v>
          </cell>
          <cell r="AS996">
            <v>15</v>
          </cell>
          <cell r="AT996">
            <v>24.200000000000003</v>
          </cell>
          <cell r="AU996">
            <v>20</v>
          </cell>
          <cell r="AV996">
            <v>672</v>
          </cell>
          <cell r="AW996">
            <v>0.75</v>
          </cell>
          <cell r="AX996">
            <v>0.8</v>
          </cell>
          <cell r="AY996">
            <v>0.65</v>
          </cell>
          <cell r="AZ996" t="str">
            <v>NO</v>
          </cell>
          <cell r="BA996" t="str">
            <v/>
          </cell>
          <cell r="BB996" t="str">
            <v/>
          </cell>
          <cell r="BC996">
            <v>3</v>
          </cell>
          <cell r="BD996">
            <v>3</v>
          </cell>
          <cell r="BE996">
            <v>56.896000000000001</v>
          </cell>
        </row>
        <row r="997">
          <cell r="A997" t="str">
            <v>552086957800005847</v>
          </cell>
          <cell r="B997">
            <v>552086957</v>
          </cell>
          <cell r="C997" t="str">
            <v>Engr. 5ª Desliz. (rel. 37/34)</v>
          </cell>
          <cell r="D997"/>
          <cell r="E997">
            <v>1</v>
          </cell>
          <cell r="F997" t="str">
            <v>NO</v>
          </cell>
          <cell r="G997"/>
          <cell r="H997"/>
          <cell r="I997"/>
          <cell r="J997">
            <v>0</v>
          </cell>
          <cell r="K997" t="str">
            <v>ATIVO</v>
          </cell>
          <cell r="L997"/>
          <cell r="M997" t="str">
            <v>Capital Circulante</v>
          </cell>
          <cell r="N997" t="str">
            <v>Sourcing</v>
          </cell>
          <cell r="O997">
            <v>30460</v>
          </cell>
          <cell r="P997">
            <v>800005847</v>
          </cell>
          <cell r="Q997" t="str">
            <v>NEUMAYER TEKFOR</v>
          </cell>
          <cell r="R997" t="str">
            <v>Betim</v>
          </cell>
          <cell r="S997" t="str">
            <v>MG</v>
          </cell>
          <cell r="T997" t="str">
            <v>Brasil</v>
          </cell>
          <cell r="U997">
            <v>1</v>
          </cell>
          <cell r="V997" t="str">
            <v>NEUMAYER TEKFOR-Betim--MG-FCA-</v>
          </cell>
          <cell r="W997" t="str">
            <v>MG</v>
          </cell>
          <cell r="X997" t="str">
            <v>Brazil</v>
          </cell>
          <cell r="Y997" t="str">
            <v>Supplier from GEMAP</v>
          </cell>
          <cell r="Z997" t="str">
            <v>World Sourced Parts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  <cell r="AF997" t="str">
            <v/>
          </cell>
          <cell r="AG997">
            <v>0</v>
          </cell>
          <cell r="AH997"/>
          <cell r="AI997"/>
          <cell r="AJ997"/>
          <cell r="AK997"/>
          <cell r="AL997"/>
          <cell r="AM997"/>
          <cell r="AN997">
            <v>0</v>
          </cell>
          <cell r="AO997">
            <v>0</v>
          </cell>
          <cell r="AP997">
            <v>1</v>
          </cell>
          <cell r="AQ997">
            <v>4</v>
          </cell>
          <cell r="AR997">
            <v>14.2</v>
          </cell>
          <cell r="AS997">
            <v>0</v>
          </cell>
          <cell r="AT997">
            <v>24.200000000000003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 t="str">
            <v>NO</v>
          </cell>
          <cell r="BA997" t="str">
            <v/>
          </cell>
          <cell r="BB997" t="str">
            <v/>
          </cell>
          <cell r="BC997">
            <v>0</v>
          </cell>
          <cell r="BD997">
            <v>0</v>
          </cell>
          <cell r="BE997">
            <v>0</v>
          </cell>
        </row>
        <row r="998">
          <cell r="A998" t="str">
            <v>552086967800005847</v>
          </cell>
          <cell r="B998">
            <v>552086967</v>
          </cell>
          <cell r="C998" t="str">
            <v>Engr. 5ª Desliz. (rel. 37/35)</v>
          </cell>
          <cell r="D998"/>
          <cell r="E998">
            <v>1</v>
          </cell>
          <cell r="F998" t="str">
            <v>NO</v>
          </cell>
          <cell r="G998"/>
          <cell r="H998"/>
          <cell r="I998"/>
          <cell r="J998">
            <v>0</v>
          </cell>
          <cell r="K998" t="str">
            <v>ATIVO</v>
          </cell>
          <cell r="L998"/>
          <cell r="M998" t="str">
            <v>Capital Circulante</v>
          </cell>
          <cell r="N998" t="str">
            <v>Sourcing</v>
          </cell>
          <cell r="O998">
            <v>30460</v>
          </cell>
          <cell r="P998">
            <v>800005847</v>
          </cell>
          <cell r="Q998" t="str">
            <v>NEUMAYER TEKFOR</v>
          </cell>
          <cell r="R998" t="str">
            <v>Betim</v>
          </cell>
          <cell r="S998" t="str">
            <v>MG</v>
          </cell>
          <cell r="T998" t="str">
            <v>Brasil</v>
          </cell>
          <cell r="U998">
            <v>1</v>
          </cell>
          <cell r="V998" t="str">
            <v>NEUMAYER TEKFOR-Betim--MG-FCA-</v>
          </cell>
          <cell r="W998" t="str">
            <v>MG</v>
          </cell>
          <cell r="X998" t="str">
            <v>Brazil</v>
          </cell>
          <cell r="Y998" t="str">
            <v>Supplier from GEMAP</v>
          </cell>
          <cell r="Z998" t="str">
            <v>World Sourced Parts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 t="str">
            <v/>
          </cell>
          <cell r="AG998">
            <v>0</v>
          </cell>
          <cell r="AH998"/>
          <cell r="AI998"/>
          <cell r="AJ998"/>
          <cell r="AK998"/>
          <cell r="AL998"/>
          <cell r="AM998"/>
          <cell r="AN998">
            <v>0</v>
          </cell>
          <cell r="AO998">
            <v>0</v>
          </cell>
          <cell r="AP998">
            <v>1</v>
          </cell>
          <cell r="AQ998">
            <v>4</v>
          </cell>
          <cell r="AR998">
            <v>14.2</v>
          </cell>
          <cell r="AS998">
            <v>0</v>
          </cell>
          <cell r="AT998">
            <v>24.200000000000003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 t="str">
            <v>NO</v>
          </cell>
          <cell r="BA998" t="str">
            <v/>
          </cell>
          <cell r="BB998" t="str">
            <v/>
          </cell>
          <cell r="BC998">
            <v>0</v>
          </cell>
          <cell r="BD998">
            <v>0</v>
          </cell>
          <cell r="BE998">
            <v>0</v>
          </cell>
        </row>
        <row r="999">
          <cell r="A999" t="str">
            <v>552086977800005847</v>
          </cell>
          <cell r="B999">
            <v>552086977</v>
          </cell>
          <cell r="C999" t="str">
            <v>Engr. 5ª Desliz. (rel. 34/33) JTD</v>
          </cell>
          <cell r="D999"/>
          <cell r="E999">
            <v>1</v>
          </cell>
          <cell r="F999" t="str">
            <v>NO</v>
          </cell>
          <cell r="G999"/>
          <cell r="H999"/>
          <cell r="I999"/>
          <cell r="J999">
            <v>0</v>
          </cell>
          <cell r="K999" t="str">
            <v>ATIVO</v>
          </cell>
          <cell r="L999"/>
          <cell r="M999" t="str">
            <v>Capital Circulante</v>
          </cell>
          <cell r="N999" t="str">
            <v>Sourcing</v>
          </cell>
          <cell r="O999">
            <v>30460</v>
          </cell>
          <cell r="P999">
            <v>800005847</v>
          </cell>
          <cell r="Q999" t="str">
            <v>NEUMAYER TEKFOR</v>
          </cell>
          <cell r="R999" t="str">
            <v>Betim</v>
          </cell>
          <cell r="S999" t="str">
            <v>MG</v>
          </cell>
          <cell r="T999" t="str">
            <v>Brasil</v>
          </cell>
          <cell r="U999">
            <v>1</v>
          </cell>
          <cell r="V999" t="str">
            <v>NEUMAYER TEKFOR-Betim--MG-FCA-</v>
          </cell>
          <cell r="W999" t="str">
            <v>MG</v>
          </cell>
          <cell r="X999" t="str">
            <v>Brazil</v>
          </cell>
          <cell r="Y999" t="str">
            <v>Supplier from GEMAP</v>
          </cell>
          <cell r="Z999" t="str">
            <v>World Sourced Parts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  <cell r="AF999" t="str">
            <v/>
          </cell>
          <cell r="AG999">
            <v>0</v>
          </cell>
          <cell r="AH999"/>
          <cell r="AI999"/>
          <cell r="AJ999"/>
          <cell r="AK999"/>
          <cell r="AL999"/>
          <cell r="AM999"/>
          <cell r="AN999">
            <v>0</v>
          </cell>
          <cell r="AO999">
            <v>0</v>
          </cell>
          <cell r="AP999">
            <v>1</v>
          </cell>
          <cell r="AQ999">
            <v>4</v>
          </cell>
          <cell r="AR999">
            <v>14.2</v>
          </cell>
          <cell r="AS999">
            <v>0</v>
          </cell>
          <cell r="AT999">
            <v>24.200000000000003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 t="str">
            <v>NO</v>
          </cell>
          <cell r="BA999" t="str">
            <v/>
          </cell>
          <cell r="BB999" t="str">
            <v/>
          </cell>
          <cell r="BC999">
            <v>0</v>
          </cell>
          <cell r="BD999">
            <v>0</v>
          </cell>
          <cell r="BE999">
            <v>0</v>
          </cell>
        </row>
        <row r="1000">
          <cell r="A1000" t="str">
            <v>77579477800005847</v>
          </cell>
          <cell r="B1000">
            <v>77579477</v>
          </cell>
          <cell r="C1000" t="str">
            <v>Engr. 5ª Fixa (rel.35/37)</v>
          </cell>
          <cell r="D1000"/>
          <cell r="E1000">
            <v>1</v>
          </cell>
          <cell r="F1000" t="str">
            <v>NO</v>
          </cell>
          <cell r="G1000"/>
          <cell r="H1000"/>
          <cell r="I1000"/>
          <cell r="J1000">
            <v>0</v>
          </cell>
          <cell r="K1000" t="str">
            <v>ATIVO</v>
          </cell>
          <cell r="L1000"/>
          <cell r="M1000" t="str">
            <v>Capital Circulante</v>
          </cell>
          <cell r="N1000" t="str">
            <v>Sourcing</v>
          </cell>
          <cell r="O1000">
            <v>30460</v>
          </cell>
          <cell r="P1000">
            <v>800005847</v>
          </cell>
          <cell r="Q1000" t="str">
            <v>NEUMAYER TEKFOR</v>
          </cell>
          <cell r="R1000" t="str">
            <v>Betim</v>
          </cell>
          <cell r="S1000" t="str">
            <v>MG</v>
          </cell>
          <cell r="T1000" t="str">
            <v>Brasil</v>
          </cell>
          <cell r="U1000">
            <v>1</v>
          </cell>
          <cell r="V1000" t="str">
            <v>NEUMAYER TEKFOR-Betim--MG-FCA-</v>
          </cell>
          <cell r="W1000" t="str">
            <v>MG</v>
          </cell>
          <cell r="X1000" t="str">
            <v>Brazil</v>
          </cell>
          <cell r="Y1000" t="str">
            <v>Supplier from GEMAP</v>
          </cell>
          <cell r="Z1000" t="str">
            <v>World Sourced Parts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  <cell r="AF1000" t="str">
            <v/>
          </cell>
          <cell r="AG1000">
            <v>0</v>
          </cell>
          <cell r="AH1000"/>
          <cell r="AI1000"/>
          <cell r="AJ1000"/>
          <cell r="AK1000"/>
          <cell r="AL1000"/>
          <cell r="AM1000"/>
          <cell r="AN1000">
            <v>0</v>
          </cell>
          <cell r="AO1000">
            <v>0</v>
          </cell>
          <cell r="AP1000">
            <v>1</v>
          </cell>
          <cell r="AQ1000">
            <v>4</v>
          </cell>
          <cell r="AR1000">
            <v>14.2</v>
          </cell>
          <cell r="AS1000">
            <v>0</v>
          </cell>
          <cell r="AT1000">
            <v>24.200000000000003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 t="str">
            <v>NO</v>
          </cell>
          <cell r="BA1000" t="str">
            <v/>
          </cell>
          <cell r="BB1000" t="str">
            <v/>
          </cell>
          <cell r="BC1000">
            <v>0</v>
          </cell>
          <cell r="BD1000">
            <v>0</v>
          </cell>
          <cell r="BE1000">
            <v>0</v>
          </cell>
        </row>
        <row r="1001">
          <cell r="A1001" t="str">
            <v>552698778800005847</v>
          </cell>
          <cell r="B1001">
            <v>552698778</v>
          </cell>
          <cell r="C1001" t="str">
            <v>Engr. 5ª Fixa (rel.34/37)</v>
          </cell>
          <cell r="D1001" t="str">
            <v>MECA</v>
          </cell>
          <cell r="E1001">
            <v>1</v>
          </cell>
          <cell r="F1001" t="str">
            <v>NO</v>
          </cell>
          <cell r="G1001">
            <v>0.39600000000000002</v>
          </cell>
          <cell r="H1001" t="str">
            <v>RTM</v>
          </cell>
          <cell r="I1001"/>
          <cell r="J1001">
            <v>0</v>
          </cell>
          <cell r="K1001" t="str">
            <v>ATIVO</v>
          </cell>
          <cell r="L1001"/>
          <cell r="M1001" t="str">
            <v>Capital Circulante</v>
          </cell>
          <cell r="N1001" t="str">
            <v>Sourcing</v>
          </cell>
          <cell r="O1001">
            <v>30460</v>
          </cell>
          <cell r="P1001">
            <v>800005847</v>
          </cell>
          <cell r="Q1001" t="str">
            <v>NEUMAYER TEKFOR</v>
          </cell>
          <cell r="R1001" t="str">
            <v>Betim</v>
          </cell>
          <cell r="S1001" t="str">
            <v>MG</v>
          </cell>
          <cell r="T1001" t="str">
            <v>Brasil</v>
          </cell>
          <cell r="U1001">
            <v>1</v>
          </cell>
          <cell r="V1001" t="str">
            <v>NEUMAYER TEKFOR-Betim--MG-FCA-MECA</v>
          </cell>
          <cell r="W1001" t="str">
            <v>MG</v>
          </cell>
          <cell r="X1001" t="str">
            <v>Brazil</v>
          </cell>
          <cell r="Y1001" t="str">
            <v>Supplier from GEMAP</v>
          </cell>
          <cell r="Z1001" t="str">
            <v>World Sourced Parts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 t="str">
            <v/>
          </cell>
          <cell r="AG1001" t="str">
            <v>Elog F</v>
          </cell>
          <cell r="AH1001" t="str">
            <v>THPJ</v>
          </cell>
          <cell r="AI1001">
            <v>672</v>
          </cell>
          <cell r="AJ1001" t="str">
            <v>Elog F</v>
          </cell>
          <cell r="AK1001"/>
          <cell r="AL1001"/>
          <cell r="AM1001"/>
          <cell r="AN1001" t="str">
            <v>THPJ</v>
          </cell>
          <cell r="AO1001">
            <v>0</v>
          </cell>
          <cell r="AP1001">
            <v>1</v>
          </cell>
          <cell r="AQ1001">
            <v>4</v>
          </cell>
          <cell r="AR1001">
            <v>14.2</v>
          </cell>
          <cell r="AS1001">
            <v>0</v>
          </cell>
          <cell r="AT1001">
            <v>24.200000000000003</v>
          </cell>
          <cell r="AU1001">
            <v>0</v>
          </cell>
          <cell r="AV1001">
            <v>672</v>
          </cell>
          <cell r="AW1001">
            <v>1</v>
          </cell>
          <cell r="AX1001">
            <v>0.8</v>
          </cell>
          <cell r="AY1001">
            <v>0.9</v>
          </cell>
          <cell r="AZ1001" t="str">
            <v>NO</v>
          </cell>
          <cell r="BA1001" t="str">
            <v/>
          </cell>
          <cell r="BB1001" t="str">
            <v/>
          </cell>
          <cell r="BC1001">
            <v>2</v>
          </cell>
          <cell r="BD1001">
            <v>3</v>
          </cell>
          <cell r="BE1001">
            <v>3</v>
          </cell>
        </row>
        <row r="1002">
          <cell r="A1002" t="str">
            <v>552030228800005847</v>
          </cell>
          <cell r="B1002">
            <v>552030228</v>
          </cell>
          <cell r="C1002" t="str">
            <v>Engr. 1ª Desliz 17Ni 47/11  Dobló Adventure + FIAPE ( 1967 + 18B2)</v>
          </cell>
          <cell r="D1002" t="str">
            <v>MECA</v>
          </cell>
          <cell r="E1002">
            <v>1</v>
          </cell>
          <cell r="F1002" t="str">
            <v>NO</v>
          </cell>
          <cell r="G1002">
            <v>1.26</v>
          </cell>
          <cell r="H1002" t="str">
            <v>Supplier</v>
          </cell>
          <cell r="I1002"/>
          <cell r="J1002">
            <v>0</v>
          </cell>
          <cell r="K1002" t="str">
            <v>ATIVO</v>
          </cell>
          <cell r="L1002"/>
          <cell r="M1002" t="str">
            <v>Capital Circulante</v>
          </cell>
          <cell r="N1002" t="str">
            <v>Sourcing</v>
          </cell>
          <cell r="O1002">
            <v>30460</v>
          </cell>
          <cell r="P1002">
            <v>800005847</v>
          </cell>
          <cell r="Q1002" t="str">
            <v>NEUMAYER TEKFOR</v>
          </cell>
          <cell r="R1002" t="str">
            <v>Betim</v>
          </cell>
          <cell r="S1002" t="str">
            <v>MG</v>
          </cell>
          <cell r="T1002" t="str">
            <v>Brasil</v>
          </cell>
          <cell r="U1002">
            <v>1</v>
          </cell>
          <cell r="V1002" t="str">
            <v>NEUMAYER TEKFOR-Betim--MG-FCA-MECA</v>
          </cell>
          <cell r="W1002" t="str">
            <v>MG</v>
          </cell>
          <cell r="X1002" t="str">
            <v>Brazil</v>
          </cell>
          <cell r="Y1002" t="str">
            <v>Supplier from GEMAP</v>
          </cell>
          <cell r="Z1002" t="str">
            <v>World Sourced Parts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  <cell r="AF1002" t="str">
            <v/>
          </cell>
          <cell r="AG1002" t="str">
            <v>Supplier</v>
          </cell>
          <cell r="AH1002" t="str">
            <v>OTHPJ - Tekfor 1</v>
          </cell>
          <cell r="AI1002">
            <v>392</v>
          </cell>
          <cell r="AJ1002" t="str">
            <v>Supplier</v>
          </cell>
          <cell r="AK1002"/>
          <cell r="AL1002"/>
          <cell r="AM1002"/>
          <cell r="AN1002" t="str">
            <v>OTHPJ - Tekfor 1</v>
          </cell>
          <cell r="AO1002">
            <v>0</v>
          </cell>
          <cell r="AP1002">
            <v>1</v>
          </cell>
          <cell r="AQ1002">
            <v>4</v>
          </cell>
          <cell r="AR1002">
            <v>14.2</v>
          </cell>
          <cell r="AS1002">
            <v>0</v>
          </cell>
          <cell r="AT1002">
            <v>24.200000000000003</v>
          </cell>
          <cell r="AU1002">
            <v>0</v>
          </cell>
          <cell r="AV1002">
            <v>392</v>
          </cell>
          <cell r="AW1002">
            <v>0.75</v>
          </cell>
          <cell r="AX1002">
            <v>0.8</v>
          </cell>
          <cell r="AY1002">
            <v>0.65</v>
          </cell>
          <cell r="AZ1002" t="str">
            <v>NO</v>
          </cell>
          <cell r="BA1002" t="str">
            <v/>
          </cell>
          <cell r="BB1002" t="str">
            <v/>
          </cell>
          <cell r="BC1002">
            <v>3</v>
          </cell>
          <cell r="BD1002">
            <v>3</v>
          </cell>
          <cell r="BE1002">
            <v>42.89</v>
          </cell>
        </row>
        <row r="1003">
          <cell r="A1003" t="str">
            <v>467784288800005847</v>
          </cell>
          <cell r="B1003">
            <v>467784288</v>
          </cell>
          <cell r="C1003" t="str">
            <v>Engr. 1ª Desliz 19Mn ( Rel. 47/11)</v>
          </cell>
          <cell r="D1003" t="str">
            <v>MECA</v>
          </cell>
          <cell r="E1003">
            <v>1</v>
          </cell>
          <cell r="F1003" t="str">
            <v>NO</v>
          </cell>
          <cell r="G1003">
            <v>1.06</v>
          </cell>
          <cell r="H1003" t="str">
            <v>PARTDUMP</v>
          </cell>
          <cell r="I1003"/>
          <cell r="J1003">
            <v>1176</v>
          </cell>
          <cell r="K1003" t="str">
            <v>ATIVO</v>
          </cell>
          <cell r="L1003"/>
          <cell r="M1003" t="str">
            <v>Capital Circulante</v>
          </cell>
          <cell r="N1003" t="str">
            <v>Sourcing</v>
          </cell>
          <cell r="O1003">
            <v>30460</v>
          </cell>
          <cell r="P1003">
            <v>800005847</v>
          </cell>
          <cell r="Q1003" t="str">
            <v>NEUMAYER TEKFOR</v>
          </cell>
          <cell r="R1003" t="str">
            <v>Betim</v>
          </cell>
          <cell r="S1003" t="str">
            <v>MG</v>
          </cell>
          <cell r="T1003" t="str">
            <v>Brasil</v>
          </cell>
          <cell r="U1003">
            <v>1</v>
          </cell>
          <cell r="V1003" t="str">
            <v>NEUMAYER TEKFOR-Betim--MG-FCA-MECA</v>
          </cell>
          <cell r="W1003" t="str">
            <v>MG</v>
          </cell>
          <cell r="X1003" t="str">
            <v>Brazil</v>
          </cell>
          <cell r="Y1003" t="str">
            <v>Supplier from GEMAP</v>
          </cell>
          <cell r="Z1003" t="str">
            <v>World Sourced Parts</v>
          </cell>
          <cell r="AA1003">
            <v>2.16</v>
          </cell>
          <cell r="AB1003">
            <v>2.16</v>
          </cell>
          <cell r="AC1003">
            <v>0</v>
          </cell>
          <cell r="AD1003">
            <v>2.16</v>
          </cell>
          <cell r="AE1003">
            <v>2.16</v>
          </cell>
          <cell r="AF1003" t="str">
            <v/>
          </cell>
          <cell r="AG1003" t="str">
            <v>Elog F</v>
          </cell>
          <cell r="AH1003" t="str">
            <v>THPJ</v>
          </cell>
          <cell r="AI1003">
            <v>392</v>
          </cell>
          <cell r="AJ1003" t="str">
            <v>Elog F</v>
          </cell>
          <cell r="AK1003"/>
          <cell r="AL1003"/>
          <cell r="AM1003"/>
          <cell r="AN1003" t="str">
            <v>THPJ</v>
          </cell>
          <cell r="AO1003">
            <v>0.6</v>
          </cell>
          <cell r="AP1003">
            <v>1</v>
          </cell>
          <cell r="AQ1003">
            <v>4</v>
          </cell>
          <cell r="AR1003">
            <v>14.2</v>
          </cell>
          <cell r="AS1003">
            <v>11</v>
          </cell>
          <cell r="AT1003">
            <v>24.200000000000003</v>
          </cell>
          <cell r="AU1003">
            <v>15</v>
          </cell>
          <cell r="AV1003">
            <v>392</v>
          </cell>
          <cell r="AW1003">
            <v>1</v>
          </cell>
          <cell r="AX1003">
            <v>0.8</v>
          </cell>
          <cell r="AY1003">
            <v>0.9</v>
          </cell>
          <cell r="AZ1003" t="str">
            <v>NO</v>
          </cell>
          <cell r="BA1003" t="str">
            <v/>
          </cell>
          <cell r="BB1003" t="str">
            <v/>
          </cell>
          <cell r="BC1003">
            <v>2</v>
          </cell>
          <cell r="BD1003">
            <v>3</v>
          </cell>
          <cell r="BE1003">
            <v>3</v>
          </cell>
        </row>
        <row r="1004">
          <cell r="A1004" t="str">
            <v>552433468800005847</v>
          </cell>
          <cell r="B1004">
            <v>552433468</v>
          </cell>
          <cell r="C1004" t="str">
            <v xml:space="preserve">Engr. 2ª Conduzida semi-usin Rel. 19/44 (FIAPE 1967 +18B2) - 1C - </v>
          </cell>
          <cell r="D1004" t="str">
            <v>MECA</v>
          </cell>
          <cell r="E1004">
            <v>1</v>
          </cell>
          <cell r="F1004" t="str">
            <v>NO</v>
          </cell>
          <cell r="G1004">
            <v>0.94499999999999995</v>
          </cell>
          <cell r="H1004" t="str">
            <v>RTM</v>
          </cell>
          <cell r="I1004"/>
          <cell r="J1004">
            <v>0</v>
          </cell>
          <cell r="K1004" t="str">
            <v>ATIVO</v>
          </cell>
          <cell r="L1004"/>
          <cell r="M1004" t="str">
            <v>Capital Circulante</v>
          </cell>
          <cell r="N1004" t="str">
            <v>Sourcing</v>
          </cell>
          <cell r="O1004">
            <v>30460</v>
          </cell>
          <cell r="P1004">
            <v>800005847</v>
          </cell>
          <cell r="Q1004" t="str">
            <v>NEUMAYER TEKFOR</v>
          </cell>
          <cell r="R1004" t="str">
            <v>Betim</v>
          </cell>
          <cell r="S1004" t="str">
            <v>MG</v>
          </cell>
          <cell r="T1004" t="str">
            <v>Brasil</v>
          </cell>
          <cell r="U1004">
            <v>1</v>
          </cell>
          <cell r="V1004" t="str">
            <v>NEUMAYER TEKFOR-Betim--MG-FCA-MECA</v>
          </cell>
          <cell r="W1004" t="str">
            <v>MG</v>
          </cell>
          <cell r="X1004" t="str">
            <v>Brazil</v>
          </cell>
          <cell r="Y1004" t="str">
            <v>Supplier from GEMAP</v>
          </cell>
          <cell r="Z1004" t="str">
            <v>World Sourced Parts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  <cell r="AF1004" t="str">
            <v/>
          </cell>
          <cell r="AG1004" t="str">
            <v>Similarity</v>
          </cell>
          <cell r="AH1004" t="str">
            <v>IMPG</v>
          </cell>
          <cell r="AI1004">
            <v>1000</v>
          </cell>
          <cell r="AJ1004" t="str">
            <v>Similarity</v>
          </cell>
          <cell r="AK1004"/>
          <cell r="AL1004"/>
          <cell r="AM1004"/>
          <cell r="AN1004" t="str">
            <v>IMPG</v>
          </cell>
          <cell r="AO1004">
            <v>0</v>
          </cell>
          <cell r="AP1004">
            <v>1</v>
          </cell>
          <cell r="AQ1004">
            <v>4</v>
          </cell>
          <cell r="AR1004">
            <v>14.2</v>
          </cell>
          <cell r="AS1004">
            <v>0</v>
          </cell>
          <cell r="AT1004">
            <v>24.200000000000003</v>
          </cell>
          <cell r="AU1004">
            <v>0</v>
          </cell>
          <cell r="AV1004">
            <v>1000</v>
          </cell>
          <cell r="AW1004">
            <v>0.59399999999999997</v>
          </cell>
          <cell r="AX1004">
            <v>0.39600000000000002</v>
          </cell>
          <cell r="AY1004">
            <v>0.28000000000000003</v>
          </cell>
          <cell r="AZ1004" t="str">
            <v>YES</v>
          </cell>
          <cell r="BA1004">
            <v>6</v>
          </cell>
          <cell r="BB1004">
            <v>1</v>
          </cell>
          <cell r="BC1004">
            <v>1</v>
          </cell>
          <cell r="BD1004">
            <v>1</v>
          </cell>
          <cell r="BE1004">
            <v>5</v>
          </cell>
        </row>
        <row r="1005">
          <cell r="A1005" t="str">
            <v>552486498800005847</v>
          </cell>
          <cell r="B1005">
            <v>552486498</v>
          </cell>
          <cell r="C1005" t="str">
            <v>Engr. 2ª Desliz 19Mn ( Rel. 44/19) 2C</v>
          </cell>
          <cell r="D1005" t="str">
            <v>MECA</v>
          </cell>
          <cell r="E1005">
            <v>1</v>
          </cell>
          <cell r="F1005" t="str">
            <v>NO</v>
          </cell>
          <cell r="G1005">
            <v>0.94499999999999995</v>
          </cell>
          <cell r="H1005" t="str">
            <v>PARTDUMP</v>
          </cell>
          <cell r="I1005"/>
          <cell r="J1005">
            <v>392</v>
          </cell>
          <cell r="K1005" t="str">
            <v>ATIVO</v>
          </cell>
          <cell r="L1005"/>
          <cell r="M1005" t="str">
            <v>Capital Circulante</v>
          </cell>
          <cell r="N1005" t="str">
            <v>Sourcing</v>
          </cell>
          <cell r="O1005">
            <v>30460</v>
          </cell>
          <cell r="P1005">
            <v>800005847</v>
          </cell>
          <cell r="Q1005" t="str">
            <v>NEUMAYER TEKFOR</v>
          </cell>
          <cell r="R1005" t="str">
            <v>Betim</v>
          </cell>
          <cell r="S1005" t="str">
            <v>MG</v>
          </cell>
          <cell r="T1005" t="str">
            <v>Brasil</v>
          </cell>
          <cell r="U1005">
            <v>1</v>
          </cell>
          <cell r="V1005" t="str">
            <v>NEUMAYER TEKFOR-Betim--MG-FCA-MECA</v>
          </cell>
          <cell r="W1005" t="str">
            <v>MG</v>
          </cell>
          <cell r="X1005" t="str">
            <v>Brazil</v>
          </cell>
          <cell r="Y1005" t="str">
            <v>Supplier from GEMAP</v>
          </cell>
          <cell r="Z1005" t="str">
            <v>World Sourced Parts</v>
          </cell>
          <cell r="AA1005">
            <v>0.39000000000000007</v>
          </cell>
          <cell r="AB1005">
            <v>0.39000000000000007</v>
          </cell>
          <cell r="AC1005">
            <v>0</v>
          </cell>
          <cell r="AD1005">
            <v>0.39000000000000007</v>
          </cell>
          <cell r="AE1005">
            <v>0.39000000000000007</v>
          </cell>
          <cell r="AF1005" t="str">
            <v/>
          </cell>
          <cell r="AG1005" t="str">
            <v>Supplier</v>
          </cell>
          <cell r="AH1005" t="str">
            <v>OTHPJ - Tekfor 5</v>
          </cell>
          <cell r="AI1005">
            <v>392</v>
          </cell>
          <cell r="AJ1005" t="str">
            <v>Supplier</v>
          </cell>
          <cell r="AK1005"/>
          <cell r="AL1005"/>
          <cell r="AM1005"/>
          <cell r="AN1005" t="str">
            <v>OTHPJ - Tekfor 5</v>
          </cell>
          <cell r="AO1005">
            <v>0.2</v>
          </cell>
          <cell r="AP1005">
            <v>1</v>
          </cell>
          <cell r="AQ1005">
            <v>4</v>
          </cell>
          <cell r="AR1005">
            <v>14.2</v>
          </cell>
          <cell r="AS1005">
            <v>4</v>
          </cell>
          <cell r="AT1005">
            <v>24.200000000000003</v>
          </cell>
          <cell r="AU1005">
            <v>5</v>
          </cell>
          <cell r="AV1005">
            <v>392</v>
          </cell>
          <cell r="AW1005">
            <v>0.75</v>
          </cell>
          <cell r="AX1005">
            <v>0.8</v>
          </cell>
          <cell r="AY1005">
            <v>0.65</v>
          </cell>
          <cell r="AZ1005" t="str">
            <v>NO</v>
          </cell>
          <cell r="BA1005" t="str">
            <v/>
          </cell>
          <cell r="BB1005" t="str">
            <v/>
          </cell>
          <cell r="BC1005">
            <v>3</v>
          </cell>
          <cell r="BD1005">
            <v>3</v>
          </cell>
          <cell r="BE1005">
            <v>53.795000000000002</v>
          </cell>
        </row>
        <row r="1006">
          <cell r="A1006" t="str">
            <v>463458098800005847</v>
          </cell>
          <cell r="B1006">
            <v>463458098</v>
          </cell>
          <cell r="C1006" t="str">
            <v>Luva 5° velocidade</v>
          </cell>
          <cell r="D1006" t="str">
            <v>MECA</v>
          </cell>
          <cell r="E1006">
            <v>1</v>
          </cell>
          <cell r="F1006" t="str">
            <v>NO</v>
          </cell>
          <cell r="G1006">
            <v>0.18</v>
          </cell>
          <cell r="H1006" t="str">
            <v>RTM</v>
          </cell>
          <cell r="I1006"/>
          <cell r="J1006">
            <v>1650</v>
          </cell>
          <cell r="K1006" t="str">
            <v>ATIVO</v>
          </cell>
          <cell r="L1006"/>
          <cell r="M1006" t="str">
            <v>Capital Circulante</v>
          </cell>
          <cell r="N1006" t="str">
            <v>Sourcing</v>
          </cell>
          <cell r="O1006">
            <v>30460</v>
          </cell>
          <cell r="P1006">
            <v>800005847</v>
          </cell>
          <cell r="Q1006" t="str">
            <v>NEUMAYER TEKFOR</v>
          </cell>
          <cell r="R1006" t="str">
            <v>Betim</v>
          </cell>
          <cell r="S1006" t="str">
            <v>MG</v>
          </cell>
          <cell r="T1006" t="str">
            <v>Brasil</v>
          </cell>
          <cell r="U1006">
            <v>1</v>
          </cell>
          <cell r="V1006" t="str">
            <v>NEUMAYER TEKFOR-Betim--MG-FCA-MECA</v>
          </cell>
          <cell r="W1006" t="str">
            <v>MG</v>
          </cell>
          <cell r="X1006" t="str">
            <v>Brazil</v>
          </cell>
          <cell r="Y1006" t="str">
            <v>Supplier from GEMAP</v>
          </cell>
          <cell r="Z1006" t="str">
            <v>World Sourced Parts</v>
          </cell>
          <cell r="AA1006">
            <v>2.1600000000000001E-2</v>
          </cell>
          <cell r="AB1006">
            <v>2.1600000000000001E-2</v>
          </cell>
          <cell r="AC1006">
            <v>0.1</v>
          </cell>
          <cell r="AD1006">
            <v>0</v>
          </cell>
          <cell r="AE1006">
            <v>0.216</v>
          </cell>
          <cell r="AF1006" t="str">
            <v/>
          </cell>
          <cell r="AG1006" t="str">
            <v>Elog F</v>
          </cell>
          <cell r="AH1006" t="str">
            <v>THHQ</v>
          </cell>
          <cell r="AI1006">
            <v>1650</v>
          </cell>
          <cell r="AJ1006" t="str">
            <v>Elog F</v>
          </cell>
          <cell r="AK1006"/>
          <cell r="AL1006"/>
          <cell r="AM1006"/>
          <cell r="AN1006" t="str">
            <v>THHQ</v>
          </cell>
          <cell r="AO1006">
            <v>0.2</v>
          </cell>
          <cell r="AP1006">
            <v>1</v>
          </cell>
          <cell r="AQ1006">
            <v>4</v>
          </cell>
          <cell r="AR1006">
            <v>14.2</v>
          </cell>
          <cell r="AS1006">
            <v>4</v>
          </cell>
          <cell r="AT1006">
            <v>24.200000000000003</v>
          </cell>
          <cell r="AU1006">
            <v>5</v>
          </cell>
          <cell r="AV1006">
            <v>1650</v>
          </cell>
          <cell r="AW1006">
            <v>0.4</v>
          </cell>
          <cell r="AX1006">
            <v>0.3</v>
          </cell>
          <cell r="AY1006">
            <v>0.15</v>
          </cell>
          <cell r="AZ1006" t="str">
            <v>YES</v>
          </cell>
          <cell r="BA1006">
            <v>10</v>
          </cell>
          <cell r="BB1006">
            <v>5</v>
          </cell>
          <cell r="BC1006">
            <v>2</v>
          </cell>
          <cell r="BD1006">
            <v>3</v>
          </cell>
          <cell r="BE1006">
            <v>3</v>
          </cell>
        </row>
        <row r="1007">
          <cell r="A1007" t="str">
            <v>463559961800045091</v>
          </cell>
          <cell r="B1007">
            <v>463559961</v>
          </cell>
          <cell r="C1007" t="str">
            <v>Coroa C513 - 13C3</v>
          </cell>
          <cell r="D1007" t="str">
            <v>MECA</v>
          </cell>
          <cell r="E1007">
            <v>1</v>
          </cell>
          <cell r="F1007" t="str">
            <v>NO</v>
          </cell>
          <cell r="G1007">
            <v>1.6</v>
          </cell>
          <cell r="H1007" t="str">
            <v>RTM</v>
          </cell>
          <cell r="I1007"/>
          <cell r="J1007">
            <v>0</v>
          </cell>
          <cell r="K1007" t="str">
            <v>ATIVO</v>
          </cell>
          <cell r="L1007"/>
          <cell r="M1007" t="str">
            <v>Capital Circulante</v>
          </cell>
          <cell r="N1007" t="str">
            <v>Sourcing</v>
          </cell>
          <cell r="O1007">
            <v>46051</v>
          </cell>
          <cell r="P1007">
            <v>800045091</v>
          </cell>
          <cell r="Q1007" t="str">
            <v>CIE FORJAS MINAS</v>
          </cell>
          <cell r="R1007" t="str">
            <v>Sete Lagoas</v>
          </cell>
          <cell r="S1007" t="str">
            <v>MG</v>
          </cell>
          <cell r="T1007" t="str">
            <v>Brasil</v>
          </cell>
          <cell r="U1007">
            <v>1</v>
          </cell>
          <cell r="V1007" t="str">
            <v>CIE FORJAS MINAS-Sete Lagoas--MG-FCA-MECA</v>
          </cell>
          <cell r="W1007" t="str">
            <v>MG</v>
          </cell>
          <cell r="X1007" t="str">
            <v>Brazil</v>
          </cell>
          <cell r="Y1007" t="str">
            <v>Supplier from GEMAP</v>
          </cell>
          <cell r="Z1007" t="str">
            <v>World Sourced Parts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  <cell r="AF1007" t="str">
            <v/>
          </cell>
          <cell r="AG1007" t="str">
            <v>Similarity same part</v>
          </cell>
          <cell r="AH1007" t="str">
            <v>P402</v>
          </cell>
          <cell r="AI1007">
            <v>270</v>
          </cell>
          <cell r="AJ1007" t="str">
            <v>Similarity same part</v>
          </cell>
          <cell r="AK1007"/>
          <cell r="AL1007"/>
          <cell r="AM1007"/>
          <cell r="AN1007" t="str">
            <v>P402</v>
          </cell>
          <cell r="AO1007">
            <v>0</v>
          </cell>
          <cell r="AP1007">
            <v>1</v>
          </cell>
          <cell r="AQ1007">
            <v>4</v>
          </cell>
          <cell r="AR1007">
            <v>14.2</v>
          </cell>
          <cell r="AS1007">
            <v>0</v>
          </cell>
          <cell r="AT1007">
            <v>24.200000000000003</v>
          </cell>
          <cell r="AU1007">
            <v>0</v>
          </cell>
          <cell r="AV1007">
            <v>270</v>
          </cell>
          <cell r="AW1007">
            <v>1</v>
          </cell>
          <cell r="AX1007">
            <v>0.7</v>
          </cell>
          <cell r="AY1007">
            <v>0.9</v>
          </cell>
          <cell r="AZ1007" t="str">
            <v>NO</v>
          </cell>
          <cell r="BA1007" t="str">
            <v/>
          </cell>
          <cell r="BB1007" t="str">
            <v/>
          </cell>
          <cell r="BC1007">
            <v>2</v>
          </cell>
          <cell r="BD1007">
            <v>3</v>
          </cell>
          <cell r="BE1007">
            <v>1500</v>
          </cell>
        </row>
        <row r="1008">
          <cell r="A1008" t="str">
            <v>552694438800045091</v>
          </cell>
          <cell r="B1008">
            <v>552694438</v>
          </cell>
          <cell r="C1008" t="str">
            <v>Eixo Secundário 19Mn 14/52</v>
          </cell>
          <cell r="D1008"/>
          <cell r="E1008">
            <v>1</v>
          </cell>
          <cell r="F1008" t="str">
            <v>NO</v>
          </cell>
          <cell r="G1008"/>
          <cell r="H1008"/>
          <cell r="I1008"/>
          <cell r="J1008">
            <v>0</v>
          </cell>
          <cell r="K1008" t="str">
            <v>ATIVO</v>
          </cell>
          <cell r="L1008"/>
          <cell r="M1008" t="str">
            <v>Capital Circulante</v>
          </cell>
          <cell r="N1008" t="str">
            <v>Sourcing</v>
          </cell>
          <cell r="O1008">
            <v>46051</v>
          </cell>
          <cell r="P1008">
            <v>800045091</v>
          </cell>
          <cell r="Q1008" t="str">
            <v>CIE FORJAS MINAS</v>
          </cell>
          <cell r="R1008" t="str">
            <v>Sete Lagoas</v>
          </cell>
          <cell r="S1008" t="str">
            <v>MG</v>
          </cell>
          <cell r="T1008" t="str">
            <v>Brasil</v>
          </cell>
          <cell r="U1008">
            <v>1</v>
          </cell>
          <cell r="V1008" t="str">
            <v>CIE FORJAS MINAS-Sete Lagoas--MG-FCA-</v>
          </cell>
          <cell r="W1008" t="str">
            <v>MG</v>
          </cell>
          <cell r="X1008" t="str">
            <v>Brazil</v>
          </cell>
          <cell r="Y1008" t="str">
            <v>Supplier from GEMAP</v>
          </cell>
          <cell r="Z1008" t="str">
            <v>World Sourced Parts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  <cell r="AF1008" t="str">
            <v/>
          </cell>
          <cell r="AG1008">
            <v>0</v>
          </cell>
          <cell r="AH1008"/>
          <cell r="AI1008"/>
          <cell r="AJ1008"/>
          <cell r="AK1008"/>
          <cell r="AL1008"/>
          <cell r="AM1008"/>
          <cell r="AN1008">
            <v>0</v>
          </cell>
          <cell r="AO1008">
            <v>0</v>
          </cell>
          <cell r="AP1008">
            <v>1</v>
          </cell>
          <cell r="AQ1008">
            <v>4</v>
          </cell>
          <cell r="AR1008">
            <v>14.2</v>
          </cell>
          <cell r="AS1008">
            <v>0</v>
          </cell>
          <cell r="AT1008">
            <v>24.200000000000003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 t="str">
            <v>NO</v>
          </cell>
          <cell r="BA1008" t="str">
            <v/>
          </cell>
          <cell r="BB1008" t="str">
            <v/>
          </cell>
          <cell r="BC1008">
            <v>0</v>
          </cell>
          <cell r="BD1008">
            <v>0</v>
          </cell>
          <cell r="BE1008">
            <v>0</v>
          </cell>
        </row>
        <row r="1009">
          <cell r="A1009" t="str">
            <v>464197038800045091</v>
          </cell>
          <cell r="B1009">
            <v>464197038</v>
          </cell>
          <cell r="C1009" t="str">
            <v>Eixo Secundário 19Mn 14/61</v>
          </cell>
          <cell r="D1009"/>
          <cell r="E1009">
            <v>1</v>
          </cell>
          <cell r="F1009" t="str">
            <v>NO</v>
          </cell>
          <cell r="G1009"/>
          <cell r="H1009"/>
          <cell r="I1009"/>
          <cell r="J1009">
            <v>0</v>
          </cell>
          <cell r="K1009" t="str">
            <v>ATIVO</v>
          </cell>
          <cell r="L1009"/>
          <cell r="M1009" t="str">
            <v>Capital Circulante</v>
          </cell>
          <cell r="N1009" t="str">
            <v>Sourcing</v>
          </cell>
          <cell r="O1009">
            <v>46051</v>
          </cell>
          <cell r="P1009">
            <v>800045091</v>
          </cell>
          <cell r="Q1009" t="str">
            <v>CIE FORJAS MINAS</v>
          </cell>
          <cell r="R1009" t="str">
            <v>Sete Lagoas</v>
          </cell>
          <cell r="S1009" t="str">
            <v>MG</v>
          </cell>
          <cell r="T1009" t="str">
            <v>Brasil</v>
          </cell>
          <cell r="U1009">
            <v>1</v>
          </cell>
          <cell r="V1009" t="str">
            <v>CIE FORJAS MINAS-Sete Lagoas--MG-FCA-</v>
          </cell>
          <cell r="W1009" t="str">
            <v>MG</v>
          </cell>
          <cell r="X1009" t="str">
            <v>Brazil</v>
          </cell>
          <cell r="Y1009" t="str">
            <v>Supplier from GEMAP</v>
          </cell>
          <cell r="Z1009" t="str">
            <v>World Sourced Parts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 t="str">
            <v/>
          </cell>
          <cell r="AG1009">
            <v>0</v>
          </cell>
          <cell r="AH1009"/>
          <cell r="AI1009"/>
          <cell r="AJ1009"/>
          <cell r="AK1009"/>
          <cell r="AL1009"/>
          <cell r="AM1009"/>
          <cell r="AN1009">
            <v>0</v>
          </cell>
          <cell r="AO1009">
            <v>0</v>
          </cell>
          <cell r="AP1009">
            <v>1</v>
          </cell>
          <cell r="AQ1009">
            <v>4</v>
          </cell>
          <cell r="AR1009">
            <v>14.2</v>
          </cell>
          <cell r="AS1009">
            <v>0</v>
          </cell>
          <cell r="AT1009">
            <v>24.200000000000003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 t="str">
            <v>NO</v>
          </cell>
          <cell r="BA1009" t="str">
            <v/>
          </cell>
          <cell r="BB1009" t="str">
            <v/>
          </cell>
          <cell r="BC1009">
            <v>0</v>
          </cell>
          <cell r="BD1009">
            <v>0</v>
          </cell>
          <cell r="BE1009">
            <v>0</v>
          </cell>
        </row>
        <row r="1010">
          <cell r="A1010" t="str">
            <v>77603518800045091</v>
          </cell>
          <cell r="B1010">
            <v>77603518</v>
          </cell>
          <cell r="C1010" t="str">
            <v>EIXO SECUNDARIO 15/59 (GSE)</v>
          </cell>
          <cell r="D1010" t="str">
            <v>MECA</v>
          </cell>
          <cell r="E1010">
            <v>1</v>
          </cell>
          <cell r="F1010" t="str">
            <v>NO</v>
          </cell>
          <cell r="G1010">
            <v>2.15</v>
          </cell>
          <cell r="H1010" t="str">
            <v>RTM</v>
          </cell>
          <cell r="I1010"/>
          <cell r="J1010">
            <v>0</v>
          </cell>
          <cell r="K1010" t="str">
            <v>ATIVO</v>
          </cell>
          <cell r="L1010"/>
          <cell r="M1010" t="str">
            <v>Capital Circulante</v>
          </cell>
          <cell r="N1010" t="str">
            <v>Sourcing</v>
          </cell>
          <cell r="O1010">
            <v>46051</v>
          </cell>
          <cell r="P1010">
            <v>800045091</v>
          </cell>
          <cell r="Q1010" t="str">
            <v>CIE FORJAS MINAS</v>
          </cell>
          <cell r="R1010" t="str">
            <v>Sete Lagoas</v>
          </cell>
          <cell r="S1010" t="str">
            <v>MG</v>
          </cell>
          <cell r="T1010" t="str">
            <v>Brasil</v>
          </cell>
          <cell r="U1010">
            <v>1</v>
          </cell>
          <cell r="V1010" t="str">
            <v>CIE FORJAS MINAS-Sete Lagoas--MG-FCA-MECA</v>
          </cell>
          <cell r="W1010" t="str">
            <v>MG</v>
          </cell>
          <cell r="X1010" t="str">
            <v>Brazil</v>
          </cell>
          <cell r="Y1010" t="str">
            <v>Supplier from GEMAP</v>
          </cell>
          <cell r="Z1010" t="str">
            <v>World Sourced Parts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 t="str">
            <v/>
          </cell>
          <cell r="AG1010" t="str">
            <v>Elog</v>
          </cell>
          <cell r="AH1010" t="str">
            <v>T070</v>
          </cell>
          <cell r="AI1010">
            <v>400</v>
          </cell>
          <cell r="AJ1010" t="str">
            <v>Elog</v>
          </cell>
          <cell r="AK1010"/>
          <cell r="AL1010"/>
          <cell r="AM1010"/>
          <cell r="AN1010" t="str">
            <v>T070</v>
          </cell>
          <cell r="AO1010">
            <v>0</v>
          </cell>
          <cell r="AP1010">
            <v>1</v>
          </cell>
          <cell r="AQ1010">
            <v>4</v>
          </cell>
          <cell r="AR1010">
            <v>14.2</v>
          </cell>
          <cell r="AS1010">
            <v>0</v>
          </cell>
          <cell r="AT1010">
            <v>24.200000000000003</v>
          </cell>
          <cell r="AU1010">
            <v>0</v>
          </cell>
          <cell r="AV1010">
            <v>400</v>
          </cell>
          <cell r="AW1010">
            <v>0.8</v>
          </cell>
          <cell r="AX1010">
            <v>0.6</v>
          </cell>
          <cell r="AY1010">
            <v>0.9</v>
          </cell>
          <cell r="AZ1010" t="str">
            <v>NO</v>
          </cell>
          <cell r="BA1010" t="str">
            <v/>
          </cell>
          <cell r="BB1010" t="str">
            <v/>
          </cell>
          <cell r="BC1010">
            <v>2</v>
          </cell>
          <cell r="BD1010">
            <v>3</v>
          </cell>
          <cell r="BE1010">
            <v>3</v>
          </cell>
        </row>
        <row r="1011">
          <cell r="A1011" t="str">
            <v>463559978800045091</v>
          </cell>
          <cell r="B1011">
            <v>463559978</v>
          </cell>
          <cell r="C1011" t="str">
            <v>Eixo secundario 13C3</v>
          </cell>
          <cell r="D1011" t="str">
            <v>MECA</v>
          </cell>
          <cell r="E1011">
            <v>1</v>
          </cell>
          <cell r="F1011" t="str">
            <v>NO</v>
          </cell>
          <cell r="G1011">
            <v>2.15</v>
          </cell>
          <cell r="H1011" t="str">
            <v>RTM</v>
          </cell>
          <cell r="I1011"/>
          <cell r="J1011">
            <v>0</v>
          </cell>
          <cell r="K1011" t="str">
            <v>ATIVO</v>
          </cell>
          <cell r="L1011"/>
          <cell r="M1011" t="str">
            <v>Capital Circulante</v>
          </cell>
          <cell r="N1011" t="str">
            <v>Sourcing</v>
          </cell>
          <cell r="O1011">
            <v>46051</v>
          </cell>
          <cell r="P1011">
            <v>800045091</v>
          </cell>
          <cell r="Q1011" t="str">
            <v>CIE FORJAS MINAS</v>
          </cell>
          <cell r="R1011" t="str">
            <v>Sete Lagoas</v>
          </cell>
          <cell r="S1011" t="str">
            <v>MG</v>
          </cell>
          <cell r="T1011" t="str">
            <v>Brasil</v>
          </cell>
          <cell r="U1011">
            <v>1</v>
          </cell>
          <cell r="V1011" t="str">
            <v>CIE FORJAS MINAS-Sete Lagoas--MG-FCA-MECA</v>
          </cell>
          <cell r="W1011" t="str">
            <v>MG</v>
          </cell>
          <cell r="X1011" t="str">
            <v>Brazil</v>
          </cell>
          <cell r="Y1011" t="str">
            <v>Supplier from GEMAP</v>
          </cell>
          <cell r="Z1011" t="str">
            <v>World Sourced Parts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  <cell r="AF1011" t="str">
            <v/>
          </cell>
          <cell r="AG1011" t="str">
            <v>Elog F</v>
          </cell>
          <cell r="AH1011" t="str">
            <v>P402</v>
          </cell>
          <cell r="AI1011">
            <v>270</v>
          </cell>
          <cell r="AJ1011" t="str">
            <v>Elog F</v>
          </cell>
          <cell r="AK1011"/>
          <cell r="AL1011"/>
          <cell r="AM1011"/>
          <cell r="AN1011" t="str">
            <v>P402</v>
          </cell>
          <cell r="AO1011">
            <v>0</v>
          </cell>
          <cell r="AP1011">
            <v>1</v>
          </cell>
          <cell r="AQ1011">
            <v>4</v>
          </cell>
          <cell r="AR1011">
            <v>14.2</v>
          </cell>
          <cell r="AS1011">
            <v>0</v>
          </cell>
          <cell r="AT1011">
            <v>24.200000000000003</v>
          </cell>
          <cell r="AU1011">
            <v>0</v>
          </cell>
          <cell r="AV1011">
            <v>270</v>
          </cell>
          <cell r="AW1011">
            <v>1</v>
          </cell>
          <cell r="AX1011">
            <v>0.7</v>
          </cell>
          <cell r="AY1011">
            <v>0.9</v>
          </cell>
          <cell r="AZ1011" t="str">
            <v>NO</v>
          </cell>
          <cell r="BA1011" t="str">
            <v/>
          </cell>
          <cell r="BB1011" t="str">
            <v/>
          </cell>
          <cell r="BC1011">
            <v>2</v>
          </cell>
          <cell r="BD1011">
            <v>3</v>
          </cell>
          <cell r="BE1011">
            <v>1500</v>
          </cell>
        </row>
        <row r="1012">
          <cell r="A1012" t="str">
            <v>463585598800045091</v>
          </cell>
          <cell r="B1012">
            <v>463585598</v>
          </cell>
          <cell r="C1012" t="str">
            <v>Eixo Secundário15X69</v>
          </cell>
          <cell r="D1012" t="str">
            <v>MECA</v>
          </cell>
          <cell r="E1012">
            <v>1</v>
          </cell>
          <cell r="F1012" t="str">
            <v>NO</v>
          </cell>
          <cell r="G1012">
            <v>2.15</v>
          </cell>
          <cell r="H1012" t="str">
            <v>PARTDUMP</v>
          </cell>
          <cell r="I1012"/>
          <cell r="J1012">
            <v>1890</v>
          </cell>
          <cell r="K1012" t="str">
            <v>ATIVO</v>
          </cell>
          <cell r="L1012"/>
          <cell r="M1012" t="str">
            <v>Capital Circulante</v>
          </cell>
          <cell r="N1012" t="str">
            <v>Sourcing</v>
          </cell>
          <cell r="O1012">
            <v>46051</v>
          </cell>
          <cell r="P1012">
            <v>800045091</v>
          </cell>
          <cell r="Q1012" t="str">
            <v>CIE FORJAS MINAS</v>
          </cell>
          <cell r="R1012" t="str">
            <v>Sete Lagoas</v>
          </cell>
          <cell r="S1012" t="str">
            <v>MG</v>
          </cell>
          <cell r="T1012" t="str">
            <v>Brasil</v>
          </cell>
          <cell r="U1012">
            <v>1</v>
          </cell>
          <cell r="V1012" t="str">
            <v>CIE FORJAS MINAS-Sete Lagoas--MG-FCA-MECA</v>
          </cell>
          <cell r="W1012" t="str">
            <v>MG</v>
          </cell>
          <cell r="X1012" t="str">
            <v>Brazil</v>
          </cell>
          <cell r="Y1012" t="str">
            <v>Supplier from GEMAP</v>
          </cell>
          <cell r="Z1012" t="str">
            <v>World Sourced Parts</v>
          </cell>
          <cell r="AA1012">
            <v>2.52</v>
          </cell>
          <cell r="AB1012">
            <v>2.52</v>
          </cell>
          <cell r="AC1012">
            <v>0</v>
          </cell>
          <cell r="AD1012">
            <v>2.52</v>
          </cell>
          <cell r="AE1012">
            <v>2.52</v>
          </cell>
          <cell r="AF1012" t="str">
            <v/>
          </cell>
          <cell r="AG1012" t="str">
            <v>Elog F</v>
          </cell>
          <cell r="AH1012" t="str">
            <v>P402</v>
          </cell>
          <cell r="AI1012">
            <v>476</v>
          </cell>
          <cell r="AJ1012" t="str">
            <v>Elog F</v>
          </cell>
          <cell r="AK1012"/>
          <cell r="AL1012"/>
          <cell r="AM1012"/>
          <cell r="AN1012" t="str">
            <v>P402</v>
          </cell>
          <cell r="AO1012">
            <v>0.8</v>
          </cell>
          <cell r="AP1012">
            <v>1</v>
          </cell>
          <cell r="AQ1012">
            <v>4</v>
          </cell>
          <cell r="AR1012">
            <v>14.2</v>
          </cell>
          <cell r="AS1012">
            <v>15</v>
          </cell>
          <cell r="AT1012">
            <v>24.200000000000003</v>
          </cell>
          <cell r="AU1012">
            <v>20</v>
          </cell>
          <cell r="AV1012">
            <v>476</v>
          </cell>
          <cell r="AW1012">
            <v>1</v>
          </cell>
          <cell r="AX1012">
            <v>0.7</v>
          </cell>
          <cell r="AY1012">
            <v>0.9</v>
          </cell>
          <cell r="AZ1012" t="str">
            <v>NO</v>
          </cell>
          <cell r="BA1012" t="str">
            <v/>
          </cell>
          <cell r="BB1012" t="str">
            <v/>
          </cell>
          <cell r="BC1012">
            <v>2</v>
          </cell>
          <cell r="BD1012">
            <v>3</v>
          </cell>
          <cell r="BE1012">
            <v>1500</v>
          </cell>
        </row>
        <row r="1013">
          <cell r="A1013" t="str">
            <v>552774808800045091</v>
          </cell>
          <cell r="B1013">
            <v>552774808</v>
          </cell>
          <cell r="C1013" t="str">
            <v xml:space="preserve">Eixo Secundário 17 Ni  15/59 </v>
          </cell>
          <cell r="D1013"/>
          <cell r="E1013">
            <v>1</v>
          </cell>
          <cell r="F1013" t="str">
            <v>NO</v>
          </cell>
          <cell r="G1013"/>
          <cell r="H1013"/>
          <cell r="I1013"/>
          <cell r="J1013">
            <v>0</v>
          </cell>
          <cell r="K1013" t="str">
            <v>ATIVO</v>
          </cell>
          <cell r="L1013"/>
          <cell r="M1013" t="str">
            <v>Capital Circulante</v>
          </cell>
          <cell r="N1013" t="str">
            <v>Sourcing</v>
          </cell>
          <cell r="O1013">
            <v>46051</v>
          </cell>
          <cell r="P1013">
            <v>800045091</v>
          </cell>
          <cell r="Q1013" t="str">
            <v>CIE FORJAS MINAS</v>
          </cell>
          <cell r="R1013" t="str">
            <v>Sete Lagoas</v>
          </cell>
          <cell r="S1013" t="str">
            <v>MG</v>
          </cell>
          <cell r="T1013" t="str">
            <v>Brasil</v>
          </cell>
          <cell r="U1013">
            <v>1</v>
          </cell>
          <cell r="V1013" t="str">
            <v>CIE FORJAS MINAS-Sete Lagoas--MG-FCA-</v>
          </cell>
          <cell r="W1013" t="str">
            <v>MG</v>
          </cell>
          <cell r="X1013" t="str">
            <v>Brazil</v>
          </cell>
          <cell r="Y1013" t="str">
            <v>Supplier from GEMAP</v>
          </cell>
          <cell r="Z1013" t="str">
            <v>World Sourced Parts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 t="str">
            <v/>
          </cell>
          <cell r="AG1013">
            <v>0</v>
          </cell>
          <cell r="AH1013"/>
          <cell r="AI1013"/>
          <cell r="AJ1013"/>
          <cell r="AK1013"/>
          <cell r="AL1013"/>
          <cell r="AM1013"/>
          <cell r="AN1013">
            <v>0</v>
          </cell>
          <cell r="AO1013">
            <v>0</v>
          </cell>
          <cell r="AP1013">
            <v>1</v>
          </cell>
          <cell r="AQ1013">
            <v>4</v>
          </cell>
          <cell r="AR1013">
            <v>14.2</v>
          </cell>
          <cell r="AS1013">
            <v>0</v>
          </cell>
          <cell r="AT1013">
            <v>24.200000000000003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 t="str">
            <v>NO</v>
          </cell>
          <cell r="BA1013" t="str">
            <v/>
          </cell>
          <cell r="BB1013" t="str">
            <v/>
          </cell>
          <cell r="BC1013">
            <v>0</v>
          </cell>
          <cell r="BD1013">
            <v>0</v>
          </cell>
          <cell r="BE1013">
            <v>0</v>
          </cell>
        </row>
        <row r="1014">
          <cell r="A1014" t="str">
            <v>552825828800045091</v>
          </cell>
          <cell r="B1014">
            <v>552825828</v>
          </cell>
          <cell r="C1014" t="str">
            <v>Eixo Secundário 17 Ni  15/56</v>
          </cell>
          <cell r="D1014"/>
          <cell r="E1014">
            <v>1</v>
          </cell>
          <cell r="F1014" t="str">
            <v>NO</v>
          </cell>
          <cell r="G1014"/>
          <cell r="H1014"/>
          <cell r="I1014"/>
          <cell r="J1014">
            <v>0</v>
          </cell>
          <cell r="K1014" t="str">
            <v>ATIVO</v>
          </cell>
          <cell r="L1014"/>
          <cell r="M1014" t="str">
            <v>Capital Circulante</v>
          </cell>
          <cell r="N1014" t="str">
            <v>Sourcing</v>
          </cell>
          <cell r="O1014">
            <v>46051</v>
          </cell>
          <cell r="P1014">
            <v>800045091</v>
          </cell>
          <cell r="Q1014" t="str">
            <v>CIE FORJAS MINAS</v>
          </cell>
          <cell r="R1014" t="str">
            <v>Sete Lagoas</v>
          </cell>
          <cell r="S1014" t="str">
            <v>MG</v>
          </cell>
          <cell r="T1014" t="str">
            <v>Brasil</v>
          </cell>
          <cell r="U1014">
            <v>1</v>
          </cell>
          <cell r="V1014" t="str">
            <v>CIE FORJAS MINAS-Sete Lagoas--MG-FCA-</v>
          </cell>
          <cell r="W1014" t="str">
            <v>MG</v>
          </cell>
          <cell r="X1014" t="str">
            <v>Brazil</v>
          </cell>
          <cell r="Y1014" t="str">
            <v>Supplier from GEMAP</v>
          </cell>
          <cell r="Z1014" t="str">
            <v>World Sourced Parts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 t="str">
            <v/>
          </cell>
          <cell r="AG1014">
            <v>0</v>
          </cell>
          <cell r="AH1014"/>
          <cell r="AI1014"/>
          <cell r="AJ1014"/>
          <cell r="AK1014"/>
          <cell r="AL1014"/>
          <cell r="AM1014"/>
          <cell r="AN1014">
            <v>0</v>
          </cell>
          <cell r="AO1014">
            <v>0</v>
          </cell>
          <cell r="AP1014">
            <v>1</v>
          </cell>
          <cell r="AQ1014">
            <v>4</v>
          </cell>
          <cell r="AR1014">
            <v>14.2</v>
          </cell>
          <cell r="AS1014">
            <v>0</v>
          </cell>
          <cell r="AT1014">
            <v>24.200000000000003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 t="str">
            <v>NO</v>
          </cell>
          <cell r="BA1014" t="str">
            <v/>
          </cell>
          <cell r="BB1014" t="str">
            <v/>
          </cell>
          <cell r="BC1014">
            <v>0</v>
          </cell>
          <cell r="BD1014">
            <v>0</v>
          </cell>
          <cell r="BE1014">
            <v>0</v>
          </cell>
        </row>
        <row r="1015">
          <cell r="A1015" t="str">
            <v>552835168800045091</v>
          </cell>
          <cell r="B1015">
            <v>552835168</v>
          </cell>
          <cell r="C1015" t="str">
            <v>Eixo Secundário 19 Mn  15/56</v>
          </cell>
          <cell r="D1015"/>
          <cell r="E1015">
            <v>0</v>
          </cell>
          <cell r="F1015" t="str">
            <v>NO</v>
          </cell>
          <cell r="G1015"/>
          <cell r="H1015"/>
          <cell r="I1015"/>
          <cell r="J1015">
            <v>0</v>
          </cell>
          <cell r="K1015" t="str">
            <v>ATIVO</v>
          </cell>
          <cell r="L1015"/>
          <cell r="M1015" t="str">
            <v>Capital Circulante</v>
          </cell>
          <cell r="N1015" t="str">
            <v>Sourcing</v>
          </cell>
          <cell r="O1015">
            <v>46051</v>
          </cell>
          <cell r="P1015">
            <v>800045091</v>
          </cell>
          <cell r="Q1015" t="str">
            <v>CIE FORJAS MINAS</v>
          </cell>
          <cell r="R1015" t="str">
            <v>Sete Lagoas</v>
          </cell>
          <cell r="S1015" t="str">
            <v>MG</v>
          </cell>
          <cell r="T1015" t="str">
            <v>Brasil</v>
          </cell>
          <cell r="U1015">
            <v>1</v>
          </cell>
          <cell r="V1015" t="str">
            <v>CIE FORJAS MINAS-Sete Lagoas--MG-FCA-</v>
          </cell>
          <cell r="W1015" t="str">
            <v>MG</v>
          </cell>
          <cell r="X1015" t="str">
            <v>Brazil</v>
          </cell>
          <cell r="Y1015" t="str">
            <v>Supplier from GEMAP</v>
          </cell>
          <cell r="Z1015" t="str">
            <v>World Sourced Parts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  <cell r="AF1015" t="str">
            <v/>
          </cell>
          <cell r="AG1015">
            <v>0</v>
          </cell>
          <cell r="AH1015"/>
          <cell r="AI1015"/>
          <cell r="AJ1015"/>
          <cell r="AK1015"/>
          <cell r="AL1015"/>
          <cell r="AM1015"/>
          <cell r="AN1015">
            <v>0</v>
          </cell>
          <cell r="AO1015">
            <v>0</v>
          </cell>
          <cell r="AP1015">
            <v>1</v>
          </cell>
          <cell r="AQ1015">
            <v>4</v>
          </cell>
          <cell r="AR1015">
            <v>14.2</v>
          </cell>
          <cell r="AS1015">
            <v>0</v>
          </cell>
          <cell r="AT1015">
            <v>24.200000000000003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 t="str">
            <v>NO</v>
          </cell>
          <cell r="BA1015" t="str">
            <v/>
          </cell>
          <cell r="BB1015" t="str">
            <v/>
          </cell>
          <cell r="BC1015">
            <v>0</v>
          </cell>
          <cell r="BD1015">
            <v>0</v>
          </cell>
          <cell r="BE1015">
            <v>0</v>
          </cell>
        </row>
        <row r="1016">
          <cell r="A1016" t="str">
            <v>551957818800045091</v>
          </cell>
          <cell r="B1016">
            <v>551957818</v>
          </cell>
          <cell r="C1016" t="str">
            <v xml:space="preserve">Eixo Secundário 17Ni 15/61 </v>
          </cell>
          <cell r="D1016"/>
          <cell r="E1016">
            <v>1</v>
          </cell>
          <cell r="F1016" t="str">
            <v>NO</v>
          </cell>
          <cell r="G1016"/>
          <cell r="H1016"/>
          <cell r="I1016"/>
          <cell r="J1016">
            <v>0</v>
          </cell>
          <cell r="K1016" t="str">
            <v>ATIVO</v>
          </cell>
          <cell r="L1016"/>
          <cell r="M1016" t="str">
            <v>Capital Circulante</v>
          </cell>
          <cell r="N1016" t="str">
            <v>Sourcing</v>
          </cell>
          <cell r="O1016">
            <v>46051</v>
          </cell>
          <cell r="P1016">
            <v>800045091</v>
          </cell>
          <cell r="Q1016" t="str">
            <v>CIE FORJAS MINAS</v>
          </cell>
          <cell r="R1016" t="str">
            <v>Sete Lagoas</v>
          </cell>
          <cell r="S1016" t="str">
            <v>MG</v>
          </cell>
          <cell r="T1016" t="str">
            <v>Brasil</v>
          </cell>
          <cell r="U1016">
            <v>1</v>
          </cell>
          <cell r="V1016" t="str">
            <v>CIE FORJAS MINAS-Sete Lagoas--MG-FCA-</v>
          </cell>
          <cell r="W1016" t="str">
            <v>MG</v>
          </cell>
          <cell r="X1016" t="str">
            <v>Brazil</v>
          </cell>
          <cell r="Y1016" t="str">
            <v>Supplier from GEMAP</v>
          </cell>
          <cell r="Z1016" t="str">
            <v>World Sourced Parts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  <cell r="AF1016" t="str">
            <v/>
          </cell>
          <cell r="AG1016">
            <v>0</v>
          </cell>
          <cell r="AH1016"/>
          <cell r="AI1016"/>
          <cell r="AJ1016"/>
          <cell r="AK1016"/>
          <cell r="AL1016"/>
          <cell r="AM1016"/>
          <cell r="AN1016">
            <v>0</v>
          </cell>
          <cell r="AO1016">
            <v>0</v>
          </cell>
          <cell r="AP1016">
            <v>1</v>
          </cell>
          <cell r="AQ1016">
            <v>4</v>
          </cell>
          <cell r="AR1016">
            <v>14.2</v>
          </cell>
          <cell r="AS1016">
            <v>0</v>
          </cell>
          <cell r="AT1016">
            <v>24.200000000000003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 t="str">
            <v>NO</v>
          </cell>
          <cell r="BA1016" t="str">
            <v/>
          </cell>
          <cell r="BB1016" t="str">
            <v/>
          </cell>
          <cell r="BC1016">
            <v>0</v>
          </cell>
          <cell r="BD1016">
            <v>0</v>
          </cell>
          <cell r="BE1016">
            <v>0</v>
          </cell>
        </row>
        <row r="1017">
          <cell r="A1017" t="str">
            <v>552284868800016782</v>
          </cell>
          <cell r="B1017">
            <v>552284868</v>
          </cell>
          <cell r="C1017" t="str">
            <v>.Eixo Secundário 17Ni  15/63 + FIAPE (1967)</v>
          </cell>
          <cell r="D1017"/>
          <cell r="E1017">
            <v>1</v>
          </cell>
          <cell r="F1017" t="str">
            <v>NO</v>
          </cell>
          <cell r="G1017"/>
          <cell r="H1017"/>
          <cell r="I1017"/>
          <cell r="J1017">
            <v>0</v>
          </cell>
          <cell r="K1017" t="str">
            <v>ATIVO</v>
          </cell>
          <cell r="L1017"/>
          <cell r="M1017" t="str">
            <v>Capital Circulante</v>
          </cell>
          <cell r="N1017" t="str">
            <v>Sourcing</v>
          </cell>
          <cell r="O1017">
            <v>46051</v>
          </cell>
          <cell r="P1017">
            <v>800016782</v>
          </cell>
          <cell r="Q1017" t="str">
            <v>THYSSENKRUPP</v>
          </cell>
          <cell r="R1017" t="str">
            <v>Campo Limpo Paulista</v>
          </cell>
          <cell r="S1017" t="str">
            <v>SP</v>
          </cell>
          <cell r="T1017" t="str">
            <v>Brasil</v>
          </cell>
          <cell r="U1017">
            <v>1</v>
          </cell>
          <cell r="V1017" t="str">
            <v>THYSSENKRUPP-Campo Limpo Paulista--SP-FCA-</v>
          </cell>
          <cell r="W1017" t="str">
            <v>SP</v>
          </cell>
          <cell r="X1017" t="str">
            <v>Brazil</v>
          </cell>
          <cell r="Y1017" t="str">
            <v>Supplier from GEMAP</v>
          </cell>
          <cell r="Z1017" t="str">
            <v>World Sourced Parts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 t="str">
            <v/>
          </cell>
          <cell r="AG1017">
            <v>0</v>
          </cell>
          <cell r="AH1017"/>
          <cell r="AI1017"/>
          <cell r="AJ1017"/>
          <cell r="AK1017"/>
          <cell r="AL1017"/>
          <cell r="AM1017"/>
          <cell r="AN1017">
            <v>0</v>
          </cell>
          <cell r="AO1017">
            <v>0</v>
          </cell>
          <cell r="AP1017">
            <v>1</v>
          </cell>
          <cell r="AQ1017">
            <v>4</v>
          </cell>
          <cell r="AR1017">
            <v>18</v>
          </cell>
          <cell r="AS1017">
            <v>0</v>
          </cell>
          <cell r="AT1017">
            <v>28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 t="str">
            <v>NO</v>
          </cell>
          <cell r="BA1017" t="str">
            <v/>
          </cell>
          <cell r="BB1017" t="str">
            <v/>
          </cell>
          <cell r="BC1017">
            <v>0</v>
          </cell>
          <cell r="BD1017">
            <v>0</v>
          </cell>
          <cell r="BE1017">
            <v>0</v>
          </cell>
        </row>
        <row r="1018">
          <cell r="A1018" t="str">
            <v>552696328800016782</v>
          </cell>
          <cell r="B1018">
            <v>552696328</v>
          </cell>
          <cell r="C1018" t="str">
            <v xml:space="preserve">Eixo Secundário 17NI  15/69 </v>
          </cell>
          <cell r="D1018"/>
          <cell r="E1018">
            <v>1</v>
          </cell>
          <cell r="F1018" t="str">
            <v>NO</v>
          </cell>
          <cell r="G1018"/>
          <cell r="H1018"/>
          <cell r="I1018"/>
          <cell r="J1018">
            <v>0</v>
          </cell>
          <cell r="K1018" t="str">
            <v>ATIVO</v>
          </cell>
          <cell r="L1018"/>
          <cell r="M1018" t="str">
            <v>Capital Circulante</v>
          </cell>
          <cell r="N1018" t="str">
            <v>Sourcing</v>
          </cell>
          <cell r="O1018">
            <v>46051</v>
          </cell>
          <cell r="P1018">
            <v>800016782</v>
          </cell>
          <cell r="Q1018" t="str">
            <v>THYSSENKRUPP</v>
          </cell>
          <cell r="R1018" t="str">
            <v>Campo Limpo Paulista</v>
          </cell>
          <cell r="S1018" t="str">
            <v>SP</v>
          </cell>
          <cell r="T1018" t="str">
            <v>Brasil</v>
          </cell>
          <cell r="U1018">
            <v>1</v>
          </cell>
          <cell r="V1018" t="str">
            <v>THYSSENKRUPP-Campo Limpo Paulista--SP-FCA-</v>
          </cell>
          <cell r="W1018" t="str">
            <v>SP</v>
          </cell>
          <cell r="X1018" t="str">
            <v>Brazil</v>
          </cell>
          <cell r="Y1018" t="str">
            <v>Supplier from GEMAP</v>
          </cell>
          <cell r="Z1018" t="str">
            <v>World Sourced Parts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  <cell r="AF1018" t="str">
            <v/>
          </cell>
          <cell r="AG1018">
            <v>0</v>
          </cell>
          <cell r="AH1018"/>
          <cell r="AI1018"/>
          <cell r="AJ1018"/>
          <cell r="AK1018"/>
          <cell r="AL1018"/>
          <cell r="AM1018"/>
          <cell r="AN1018">
            <v>0</v>
          </cell>
          <cell r="AO1018">
            <v>0</v>
          </cell>
          <cell r="AP1018">
            <v>1</v>
          </cell>
          <cell r="AQ1018">
            <v>4</v>
          </cell>
          <cell r="AR1018">
            <v>18</v>
          </cell>
          <cell r="AS1018">
            <v>0</v>
          </cell>
          <cell r="AT1018">
            <v>28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 t="str">
            <v>NO</v>
          </cell>
          <cell r="BA1018" t="str">
            <v/>
          </cell>
          <cell r="BB1018" t="str">
            <v/>
          </cell>
          <cell r="BC1018">
            <v>0</v>
          </cell>
          <cell r="BD1018">
            <v>0</v>
          </cell>
          <cell r="BE1018">
            <v>0</v>
          </cell>
        </row>
        <row r="1019">
          <cell r="A1019" t="str">
            <v>468084498800045091</v>
          </cell>
          <cell r="B1019">
            <v>468084498</v>
          </cell>
          <cell r="C1019" t="str">
            <v xml:space="preserve">Eixo Primário 17Ni  11/43 </v>
          </cell>
          <cell r="D1019"/>
          <cell r="E1019">
            <v>1</v>
          </cell>
          <cell r="F1019" t="str">
            <v>NO</v>
          </cell>
          <cell r="G1019"/>
          <cell r="H1019"/>
          <cell r="I1019"/>
          <cell r="J1019">
            <v>0</v>
          </cell>
          <cell r="K1019" t="str">
            <v>ATIVO</v>
          </cell>
          <cell r="L1019"/>
          <cell r="M1019" t="str">
            <v>Capital Circulante</v>
          </cell>
          <cell r="N1019" t="str">
            <v>Sourcing</v>
          </cell>
          <cell r="O1019">
            <v>46051</v>
          </cell>
          <cell r="P1019">
            <v>800045091</v>
          </cell>
          <cell r="Q1019" t="str">
            <v>CIE FORJAS MINAS</v>
          </cell>
          <cell r="R1019" t="str">
            <v>Sete Lagoas</v>
          </cell>
          <cell r="S1019" t="str">
            <v>MG</v>
          </cell>
          <cell r="T1019" t="str">
            <v>Brasil</v>
          </cell>
          <cell r="U1019">
            <v>1</v>
          </cell>
          <cell r="V1019" t="str">
            <v>CIE FORJAS MINAS-Sete Lagoas--MG-FCA-</v>
          </cell>
          <cell r="W1019" t="str">
            <v>MG</v>
          </cell>
          <cell r="X1019" t="str">
            <v>Brazil</v>
          </cell>
          <cell r="Y1019" t="str">
            <v>Supplier from GEMAP</v>
          </cell>
          <cell r="Z1019" t="str">
            <v>World Sourced Parts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  <cell r="AF1019" t="str">
            <v/>
          </cell>
          <cell r="AG1019">
            <v>0</v>
          </cell>
          <cell r="AH1019"/>
          <cell r="AI1019"/>
          <cell r="AJ1019"/>
          <cell r="AK1019"/>
          <cell r="AL1019"/>
          <cell r="AM1019"/>
          <cell r="AN1019">
            <v>0</v>
          </cell>
          <cell r="AO1019">
            <v>0</v>
          </cell>
          <cell r="AP1019">
            <v>1</v>
          </cell>
          <cell r="AQ1019">
            <v>4</v>
          </cell>
          <cell r="AR1019">
            <v>14.2</v>
          </cell>
          <cell r="AS1019">
            <v>0</v>
          </cell>
          <cell r="AT1019">
            <v>24.200000000000003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 t="str">
            <v>NO</v>
          </cell>
          <cell r="BA1019" t="str">
            <v/>
          </cell>
          <cell r="BB1019" t="str">
            <v/>
          </cell>
          <cell r="BC1019">
            <v>0</v>
          </cell>
          <cell r="BD1019">
            <v>0</v>
          </cell>
          <cell r="BE1019">
            <v>0</v>
          </cell>
        </row>
        <row r="1020">
          <cell r="A1020" t="str">
            <v>552792188800045091</v>
          </cell>
          <cell r="B1020">
            <v>552792188</v>
          </cell>
          <cell r="C1020" t="str">
            <v xml:space="preserve">Eixo Primário 17Ni  11/47 </v>
          </cell>
          <cell r="D1020"/>
          <cell r="E1020">
            <v>1</v>
          </cell>
          <cell r="F1020" t="str">
            <v>NO</v>
          </cell>
          <cell r="G1020"/>
          <cell r="H1020"/>
          <cell r="I1020"/>
          <cell r="J1020">
            <v>0</v>
          </cell>
          <cell r="K1020" t="str">
            <v>ATIVO</v>
          </cell>
          <cell r="L1020"/>
          <cell r="M1020" t="str">
            <v>Capital Circulante</v>
          </cell>
          <cell r="N1020" t="str">
            <v>Sourcing</v>
          </cell>
          <cell r="O1020">
            <v>46051</v>
          </cell>
          <cell r="P1020">
            <v>800045091</v>
          </cell>
          <cell r="Q1020" t="str">
            <v>CIE FORJAS MINAS</v>
          </cell>
          <cell r="R1020" t="str">
            <v>Sete Lagoas</v>
          </cell>
          <cell r="S1020" t="str">
            <v>MG</v>
          </cell>
          <cell r="T1020" t="str">
            <v>Brasil</v>
          </cell>
          <cell r="U1020">
            <v>1</v>
          </cell>
          <cell r="V1020" t="str">
            <v>CIE FORJAS MINAS-Sete Lagoas--MG-FCA-</v>
          </cell>
          <cell r="W1020" t="str">
            <v>MG</v>
          </cell>
          <cell r="X1020" t="str">
            <v>Brazil</v>
          </cell>
          <cell r="Y1020" t="str">
            <v>Supplier from GEMAP</v>
          </cell>
          <cell r="Z1020" t="str">
            <v>World Sourced Parts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  <cell r="AF1020" t="str">
            <v/>
          </cell>
          <cell r="AG1020">
            <v>0</v>
          </cell>
          <cell r="AH1020"/>
          <cell r="AI1020"/>
          <cell r="AJ1020"/>
          <cell r="AK1020"/>
          <cell r="AL1020"/>
          <cell r="AM1020"/>
          <cell r="AN1020">
            <v>0</v>
          </cell>
          <cell r="AO1020">
            <v>0</v>
          </cell>
          <cell r="AP1020">
            <v>1</v>
          </cell>
          <cell r="AQ1020">
            <v>4</v>
          </cell>
          <cell r="AR1020">
            <v>14.2</v>
          </cell>
          <cell r="AS1020">
            <v>0</v>
          </cell>
          <cell r="AT1020">
            <v>24.200000000000003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 t="str">
            <v>NO</v>
          </cell>
          <cell r="BA1020" t="str">
            <v/>
          </cell>
          <cell r="BB1020" t="str">
            <v/>
          </cell>
          <cell r="BC1020">
            <v>0</v>
          </cell>
          <cell r="BD1020">
            <v>0</v>
          </cell>
          <cell r="BE1020">
            <v>0</v>
          </cell>
        </row>
        <row r="1021">
          <cell r="A1021" t="str">
            <v>468085168800045091</v>
          </cell>
          <cell r="B1021">
            <v>468085168</v>
          </cell>
          <cell r="C1021" t="str">
            <v>Eixo Primário 19Mn  11/43</v>
          </cell>
          <cell r="D1021" t="str">
            <v>MECA</v>
          </cell>
          <cell r="E1021">
            <v>1</v>
          </cell>
          <cell r="F1021" t="str">
            <v>NO</v>
          </cell>
          <cell r="G1021">
            <v>1.56</v>
          </cell>
          <cell r="H1021" t="str">
            <v>RTM</v>
          </cell>
          <cell r="I1021"/>
          <cell r="J1021">
            <v>0</v>
          </cell>
          <cell r="K1021" t="str">
            <v>ATIVO</v>
          </cell>
          <cell r="L1021"/>
          <cell r="M1021" t="str">
            <v>Capital Circulante</v>
          </cell>
          <cell r="N1021" t="str">
            <v>Sourcing</v>
          </cell>
          <cell r="O1021">
            <v>46051</v>
          </cell>
          <cell r="P1021">
            <v>800045091</v>
          </cell>
          <cell r="Q1021" t="str">
            <v>CIE FORJAS MINAS</v>
          </cell>
          <cell r="R1021" t="str">
            <v>Sete Lagoas</v>
          </cell>
          <cell r="S1021" t="str">
            <v>MG</v>
          </cell>
          <cell r="T1021" t="str">
            <v>Brasil</v>
          </cell>
          <cell r="U1021">
            <v>1</v>
          </cell>
          <cell r="V1021" t="str">
            <v>CIE FORJAS MINAS-Sete Lagoas--MG-FCA-MECA</v>
          </cell>
          <cell r="W1021" t="str">
            <v>MG</v>
          </cell>
          <cell r="X1021" t="str">
            <v>Brazil</v>
          </cell>
          <cell r="Y1021" t="str">
            <v>Supplier from GEMAP</v>
          </cell>
          <cell r="Z1021" t="str">
            <v>World Sourced Parts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  <cell r="AF1021" t="str">
            <v/>
          </cell>
          <cell r="AG1021" t="str">
            <v>Elog</v>
          </cell>
          <cell r="AH1021" t="str">
            <v>T070</v>
          </cell>
          <cell r="AI1021">
            <v>180</v>
          </cell>
          <cell r="AJ1021" t="str">
            <v>Elog</v>
          </cell>
          <cell r="AK1021"/>
          <cell r="AL1021"/>
          <cell r="AM1021"/>
          <cell r="AN1021" t="str">
            <v>T070</v>
          </cell>
          <cell r="AO1021">
            <v>0</v>
          </cell>
          <cell r="AP1021">
            <v>1</v>
          </cell>
          <cell r="AQ1021">
            <v>4</v>
          </cell>
          <cell r="AR1021">
            <v>14.2</v>
          </cell>
          <cell r="AS1021">
            <v>0</v>
          </cell>
          <cell r="AT1021">
            <v>24.200000000000003</v>
          </cell>
          <cell r="AU1021">
            <v>0</v>
          </cell>
          <cell r="AV1021">
            <v>180</v>
          </cell>
          <cell r="AW1021">
            <v>0.8</v>
          </cell>
          <cell r="AX1021">
            <v>0.6</v>
          </cell>
          <cell r="AY1021">
            <v>0.9</v>
          </cell>
          <cell r="AZ1021" t="str">
            <v>NO</v>
          </cell>
          <cell r="BA1021" t="str">
            <v/>
          </cell>
          <cell r="BB1021" t="str">
            <v/>
          </cell>
          <cell r="BC1021">
            <v>2</v>
          </cell>
          <cell r="BD1021">
            <v>3</v>
          </cell>
          <cell r="BE1021">
            <v>3</v>
          </cell>
        </row>
        <row r="1022">
          <cell r="A1022" t="str">
            <v>552049748800016782</v>
          </cell>
          <cell r="B1022">
            <v>552049748</v>
          </cell>
          <cell r="C1022" t="str">
            <v>Eixo Primário 17Ni  11/47</v>
          </cell>
          <cell r="D1022"/>
          <cell r="E1022">
            <v>1</v>
          </cell>
          <cell r="F1022" t="str">
            <v>NO</v>
          </cell>
          <cell r="G1022"/>
          <cell r="H1022"/>
          <cell r="I1022"/>
          <cell r="J1022">
            <v>0</v>
          </cell>
          <cell r="K1022" t="str">
            <v>ATIVO</v>
          </cell>
          <cell r="L1022"/>
          <cell r="M1022" t="str">
            <v>Capital Circulante</v>
          </cell>
          <cell r="N1022" t="str">
            <v>Sourcing</v>
          </cell>
          <cell r="O1022">
            <v>46051</v>
          </cell>
          <cell r="P1022">
            <v>800016782</v>
          </cell>
          <cell r="Q1022" t="str">
            <v>THYSSENKRUPP</v>
          </cell>
          <cell r="R1022" t="str">
            <v>Campo Limpo Paulista</v>
          </cell>
          <cell r="S1022" t="str">
            <v>SP</v>
          </cell>
          <cell r="T1022" t="str">
            <v>Brasil</v>
          </cell>
          <cell r="U1022">
            <v>1</v>
          </cell>
          <cell r="V1022" t="str">
            <v>THYSSENKRUPP-Campo Limpo Paulista--SP-FCA-</v>
          </cell>
          <cell r="W1022" t="str">
            <v>SP</v>
          </cell>
          <cell r="X1022" t="str">
            <v>Brazil</v>
          </cell>
          <cell r="Y1022" t="str">
            <v>Supplier from GEMAP</v>
          </cell>
          <cell r="Z1022" t="str">
            <v>World Sourced Parts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  <cell r="AF1022" t="str">
            <v/>
          </cell>
          <cell r="AG1022">
            <v>0</v>
          </cell>
          <cell r="AH1022"/>
          <cell r="AI1022"/>
          <cell r="AJ1022"/>
          <cell r="AK1022"/>
          <cell r="AL1022"/>
          <cell r="AM1022"/>
          <cell r="AN1022">
            <v>0</v>
          </cell>
          <cell r="AO1022">
            <v>0</v>
          </cell>
          <cell r="AP1022">
            <v>1</v>
          </cell>
          <cell r="AQ1022">
            <v>4</v>
          </cell>
          <cell r="AR1022">
            <v>18</v>
          </cell>
          <cell r="AS1022">
            <v>0</v>
          </cell>
          <cell r="AT1022">
            <v>28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 t="str">
            <v>NO</v>
          </cell>
          <cell r="BA1022" t="str">
            <v/>
          </cell>
          <cell r="BB1022" t="str">
            <v/>
          </cell>
          <cell r="BC1022">
            <v>0</v>
          </cell>
          <cell r="BD1022">
            <v>0</v>
          </cell>
          <cell r="BE1022">
            <v>0</v>
          </cell>
        </row>
        <row r="1023">
          <cell r="A1023" t="str">
            <v>552696318800045091</v>
          </cell>
          <cell r="B1023">
            <v>552696318</v>
          </cell>
          <cell r="C1023" t="str">
            <v>Eixo Primário 17Ni (FIAPE 1967) 19/44</v>
          </cell>
          <cell r="D1023"/>
          <cell r="E1023">
            <v>1</v>
          </cell>
          <cell r="F1023" t="str">
            <v>NO</v>
          </cell>
          <cell r="G1023"/>
          <cell r="H1023"/>
          <cell r="I1023"/>
          <cell r="J1023">
            <v>0</v>
          </cell>
          <cell r="K1023" t="str">
            <v>ATIVO</v>
          </cell>
          <cell r="L1023"/>
          <cell r="M1023" t="str">
            <v>Capital Circulante</v>
          </cell>
          <cell r="N1023" t="str">
            <v>Sourcing</v>
          </cell>
          <cell r="O1023">
            <v>46051</v>
          </cell>
          <cell r="P1023">
            <v>800045091</v>
          </cell>
          <cell r="Q1023" t="str">
            <v>CIE FORJAS MINAS</v>
          </cell>
          <cell r="R1023" t="str">
            <v>Sete Lagoas</v>
          </cell>
          <cell r="S1023" t="str">
            <v>MG</v>
          </cell>
          <cell r="T1023" t="str">
            <v>Brasil</v>
          </cell>
          <cell r="U1023">
            <v>1</v>
          </cell>
          <cell r="V1023" t="str">
            <v>CIE FORJAS MINAS-Sete Lagoas--MG-FCA-</v>
          </cell>
          <cell r="W1023" t="str">
            <v>MG</v>
          </cell>
          <cell r="X1023" t="str">
            <v>Brazil</v>
          </cell>
          <cell r="Y1023" t="str">
            <v>Supplier from GEMAP</v>
          </cell>
          <cell r="Z1023" t="str">
            <v>World Sourced Parts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  <cell r="AF1023" t="str">
            <v/>
          </cell>
          <cell r="AG1023">
            <v>0</v>
          </cell>
          <cell r="AH1023"/>
          <cell r="AI1023"/>
          <cell r="AJ1023"/>
          <cell r="AK1023"/>
          <cell r="AL1023"/>
          <cell r="AM1023"/>
          <cell r="AN1023">
            <v>0</v>
          </cell>
          <cell r="AO1023">
            <v>0</v>
          </cell>
          <cell r="AP1023">
            <v>1</v>
          </cell>
          <cell r="AQ1023">
            <v>4</v>
          </cell>
          <cell r="AR1023">
            <v>14.2</v>
          </cell>
          <cell r="AS1023">
            <v>0</v>
          </cell>
          <cell r="AT1023">
            <v>24.200000000000003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 t="str">
            <v>NO</v>
          </cell>
          <cell r="BA1023" t="str">
            <v/>
          </cell>
          <cell r="BB1023" t="str">
            <v/>
          </cell>
          <cell r="BC1023">
            <v>0</v>
          </cell>
          <cell r="BD1023">
            <v>0</v>
          </cell>
          <cell r="BE1023">
            <v>0</v>
          </cell>
        </row>
        <row r="1024">
          <cell r="A1024" t="str">
            <v>149359240800005687</v>
          </cell>
          <cell r="B1024">
            <v>149359240</v>
          </cell>
          <cell r="C1024" t="str">
            <v>PARAFUSO CAB.CILINDR. M8 X 22M</v>
          </cell>
          <cell r="D1024" t="str">
            <v>MECA</v>
          </cell>
          <cell r="E1024">
            <v>1</v>
          </cell>
          <cell r="F1024" t="str">
            <v>NO</v>
          </cell>
          <cell r="G1024">
            <v>1.0999999999999999E-2</v>
          </cell>
          <cell r="H1024" t="str">
            <v>RTM</v>
          </cell>
          <cell r="I1024"/>
          <cell r="J1024">
            <v>0</v>
          </cell>
          <cell r="K1024" t="str">
            <v>ATIVO</v>
          </cell>
          <cell r="L1024"/>
          <cell r="M1024" t="str">
            <v>Capital Circulante</v>
          </cell>
          <cell r="N1024" t="str">
            <v>Sourcing</v>
          </cell>
          <cell r="O1024">
            <v>19414</v>
          </cell>
          <cell r="P1024">
            <v>800005687</v>
          </cell>
          <cell r="Q1024" t="str">
            <v>ACUMENT</v>
          </cell>
          <cell r="R1024" t="str">
            <v>Contagem</v>
          </cell>
          <cell r="S1024" t="str">
            <v>MG</v>
          </cell>
          <cell r="T1024" t="str">
            <v>Brasil</v>
          </cell>
          <cell r="U1024">
            <v>1</v>
          </cell>
          <cell r="V1024" t="str">
            <v>ACUMENT-Contagem--MG-FCA-MECA</v>
          </cell>
          <cell r="W1024" t="str">
            <v>MG</v>
          </cell>
          <cell r="X1024" t="str">
            <v>Brazil</v>
          </cell>
          <cell r="Y1024" t="str">
            <v>Supplier from GEMAP</v>
          </cell>
          <cell r="Z1024" t="str">
            <v>World Sourced Parts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 t="str">
            <v/>
          </cell>
          <cell r="AG1024" t="str">
            <v>Elog F</v>
          </cell>
          <cell r="AH1024" t="str">
            <v>P57</v>
          </cell>
          <cell r="AI1024">
            <v>5000</v>
          </cell>
          <cell r="AJ1024" t="str">
            <v>Elog F</v>
          </cell>
          <cell r="AK1024"/>
          <cell r="AL1024"/>
          <cell r="AM1024"/>
          <cell r="AN1024" t="str">
            <v>P57</v>
          </cell>
          <cell r="AO1024">
            <v>0</v>
          </cell>
          <cell r="AP1024">
            <v>1</v>
          </cell>
          <cell r="AQ1024">
            <v>4</v>
          </cell>
          <cell r="AR1024">
            <v>14.2</v>
          </cell>
          <cell r="AS1024">
            <v>0</v>
          </cell>
          <cell r="AT1024">
            <v>24.200000000000003</v>
          </cell>
          <cell r="AU1024">
            <v>0</v>
          </cell>
          <cell r="AV1024">
            <v>5000</v>
          </cell>
          <cell r="AW1024">
            <v>0.3</v>
          </cell>
          <cell r="AX1024">
            <v>0.2</v>
          </cell>
          <cell r="AY1024">
            <v>0.15</v>
          </cell>
          <cell r="AZ1024" t="str">
            <v>YES</v>
          </cell>
          <cell r="BA1024">
            <v>20</v>
          </cell>
          <cell r="BB1024">
            <v>5</v>
          </cell>
          <cell r="BC1024">
            <v>2</v>
          </cell>
          <cell r="BD1024">
            <v>3</v>
          </cell>
          <cell r="BE1024">
            <v>2.5</v>
          </cell>
        </row>
        <row r="1025">
          <cell r="A1025" t="str">
            <v>162876210800005687</v>
          </cell>
          <cell r="B1025">
            <v>162876210</v>
          </cell>
          <cell r="C1025" t="str">
            <v>PARAFUSO M8 X 45</v>
          </cell>
          <cell r="D1025" t="str">
            <v>MECA</v>
          </cell>
          <cell r="E1025">
            <v>1</v>
          </cell>
          <cell r="F1025" t="str">
            <v>NO</v>
          </cell>
          <cell r="G1025">
            <v>2.5000000000000001E-2</v>
          </cell>
          <cell r="H1025" t="str">
            <v>RTM</v>
          </cell>
          <cell r="I1025"/>
          <cell r="J1025">
            <v>0</v>
          </cell>
          <cell r="K1025" t="str">
            <v>ATIVO</v>
          </cell>
          <cell r="L1025"/>
          <cell r="M1025" t="str">
            <v>Capital Circulante</v>
          </cell>
          <cell r="N1025" t="str">
            <v>Sourcing</v>
          </cell>
          <cell r="O1025">
            <v>19414</v>
          </cell>
          <cell r="P1025">
            <v>800005687</v>
          </cell>
          <cell r="Q1025" t="str">
            <v>ACUMENT</v>
          </cell>
          <cell r="R1025" t="str">
            <v>Contagem</v>
          </cell>
          <cell r="S1025" t="str">
            <v>MG</v>
          </cell>
          <cell r="T1025" t="str">
            <v>Brasil</v>
          </cell>
          <cell r="U1025">
            <v>1</v>
          </cell>
          <cell r="V1025" t="str">
            <v>ACUMENT-Contagem--MG-FCA-MECA</v>
          </cell>
          <cell r="W1025" t="str">
            <v>MG</v>
          </cell>
          <cell r="X1025" t="str">
            <v>Brazil</v>
          </cell>
          <cell r="Y1025" t="str">
            <v>Supplier from GEMAP</v>
          </cell>
          <cell r="Z1025" t="str">
            <v>World Sourced Parts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 t="str">
            <v/>
          </cell>
          <cell r="AG1025" t="str">
            <v>Elog F</v>
          </cell>
          <cell r="AH1025" t="str">
            <v>P57</v>
          </cell>
          <cell r="AI1025">
            <v>4000</v>
          </cell>
          <cell r="AJ1025" t="str">
            <v>Elog F</v>
          </cell>
          <cell r="AK1025"/>
          <cell r="AL1025"/>
          <cell r="AM1025"/>
          <cell r="AN1025" t="str">
            <v>P57</v>
          </cell>
          <cell r="AO1025">
            <v>0</v>
          </cell>
          <cell r="AP1025">
            <v>1</v>
          </cell>
          <cell r="AQ1025">
            <v>4</v>
          </cell>
          <cell r="AR1025">
            <v>14.2</v>
          </cell>
          <cell r="AS1025">
            <v>0</v>
          </cell>
          <cell r="AT1025">
            <v>24.200000000000003</v>
          </cell>
          <cell r="AU1025">
            <v>0</v>
          </cell>
          <cell r="AV1025">
            <v>4000</v>
          </cell>
          <cell r="AW1025">
            <v>0.3</v>
          </cell>
          <cell r="AX1025">
            <v>0.2</v>
          </cell>
          <cell r="AY1025">
            <v>0.15</v>
          </cell>
          <cell r="AZ1025" t="str">
            <v>YES</v>
          </cell>
          <cell r="BA1025">
            <v>20</v>
          </cell>
          <cell r="BB1025">
            <v>5</v>
          </cell>
          <cell r="BC1025">
            <v>2</v>
          </cell>
          <cell r="BD1025">
            <v>3</v>
          </cell>
          <cell r="BE1025">
            <v>2.5</v>
          </cell>
        </row>
        <row r="1026">
          <cell r="A1026" t="str">
            <v>162885240800005687</v>
          </cell>
          <cell r="B1026">
            <v>162885240</v>
          </cell>
          <cell r="C1026" t="str">
            <v>PARAFUSO M10 X 30</v>
          </cell>
          <cell r="D1026"/>
          <cell r="E1026">
            <v>2</v>
          </cell>
          <cell r="F1026" t="str">
            <v>NO</v>
          </cell>
          <cell r="G1026"/>
          <cell r="H1026"/>
          <cell r="I1026"/>
          <cell r="J1026">
            <v>0</v>
          </cell>
          <cell r="K1026" t="str">
            <v>ATIVO</v>
          </cell>
          <cell r="L1026"/>
          <cell r="M1026" t="str">
            <v>Capital Circulante</v>
          </cell>
          <cell r="N1026" t="str">
            <v>Sourcing</v>
          </cell>
          <cell r="O1026">
            <v>19414</v>
          </cell>
          <cell r="P1026">
            <v>800005687</v>
          </cell>
          <cell r="Q1026" t="str">
            <v>ACUMENT</v>
          </cell>
          <cell r="R1026" t="str">
            <v>Contagem</v>
          </cell>
          <cell r="S1026" t="str">
            <v>MG</v>
          </cell>
          <cell r="T1026" t="str">
            <v>Brasil</v>
          </cell>
          <cell r="U1026">
            <v>1</v>
          </cell>
          <cell r="V1026" t="str">
            <v>ACUMENT-Contagem--MG-FCA-</v>
          </cell>
          <cell r="W1026" t="str">
            <v>MG</v>
          </cell>
          <cell r="X1026" t="str">
            <v>Brazil</v>
          </cell>
          <cell r="Y1026" t="str">
            <v>Supplier from GEMAP</v>
          </cell>
          <cell r="Z1026" t="str">
            <v>World Sourced Parts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 t="str">
            <v/>
          </cell>
          <cell r="AG1026">
            <v>0</v>
          </cell>
          <cell r="AH1026"/>
          <cell r="AI1026"/>
          <cell r="AJ1026"/>
          <cell r="AK1026"/>
          <cell r="AL1026"/>
          <cell r="AM1026"/>
          <cell r="AN1026">
            <v>0</v>
          </cell>
          <cell r="AO1026">
            <v>0</v>
          </cell>
          <cell r="AP1026">
            <v>1</v>
          </cell>
          <cell r="AQ1026">
            <v>4</v>
          </cell>
          <cell r="AR1026">
            <v>14.2</v>
          </cell>
          <cell r="AS1026">
            <v>0</v>
          </cell>
          <cell r="AT1026">
            <v>24.200000000000003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 t="str">
            <v>NO</v>
          </cell>
          <cell r="BA1026" t="str">
            <v/>
          </cell>
          <cell r="BB1026" t="str">
            <v/>
          </cell>
          <cell r="BC1026">
            <v>0</v>
          </cell>
          <cell r="BD1026">
            <v>0</v>
          </cell>
          <cell r="BE1026">
            <v>0</v>
          </cell>
        </row>
        <row r="1027">
          <cell r="A1027" t="str">
            <v>187530210800005687</v>
          </cell>
          <cell r="B1027">
            <v>187530210</v>
          </cell>
          <cell r="C1027" t="str">
            <v>PARAFUSO NORMAL AUTOTRAV. M8X4</v>
          </cell>
          <cell r="D1027" t="str">
            <v>MECA</v>
          </cell>
          <cell r="E1027">
            <v>3</v>
          </cell>
          <cell r="F1027" t="str">
            <v>NO</v>
          </cell>
          <cell r="G1027">
            <v>2.9000000000000001E-2</v>
          </cell>
          <cell r="H1027" t="str">
            <v>RTM</v>
          </cell>
          <cell r="I1027"/>
          <cell r="J1027">
            <v>0</v>
          </cell>
          <cell r="K1027" t="str">
            <v>ATIVO</v>
          </cell>
          <cell r="L1027"/>
          <cell r="M1027" t="str">
            <v>Capital Circulante</v>
          </cell>
          <cell r="N1027" t="str">
            <v>Sourcing</v>
          </cell>
          <cell r="O1027">
            <v>19414</v>
          </cell>
          <cell r="P1027">
            <v>800005687</v>
          </cell>
          <cell r="Q1027" t="str">
            <v>ACUMENT</v>
          </cell>
          <cell r="R1027" t="str">
            <v>Contagem</v>
          </cell>
          <cell r="S1027" t="str">
            <v>MG</v>
          </cell>
          <cell r="T1027" t="str">
            <v>Brasil</v>
          </cell>
          <cell r="U1027">
            <v>1</v>
          </cell>
          <cell r="V1027" t="str">
            <v>ACUMENT-Contagem--MG-FCA-MECA</v>
          </cell>
          <cell r="W1027" t="str">
            <v>MG</v>
          </cell>
          <cell r="X1027" t="str">
            <v>Brazil</v>
          </cell>
          <cell r="Y1027" t="str">
            <v>Supplier from GEMAP</v>
          </cell>
          <cell r="Z1027" t="str">
            <v>World Sourced Parts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 t="str">
            <v/>
          </cell>
          <cell r="AG1027" t="str">
            <v>Elog F</v>
          </cell>
          <cell r="AH1027" t="str">
            <v>P57</v>
          </cell>
          <cell r="AI1027">
            <v>5000</v>
          </cell>
          <cell r="AJ1027" t="str">
            <v>Elog F</v>
          </cell>
          <cell r="AK1027"/>
          <cell r="AL1027"/>
          <cell r="AM1027"/>
          <cell r="AN1027" t="str">
            <v>P57</v>
          </cell>
          <cell r="AO1027">
            <v>0</v>
          </cell>
          <cell r="AP1027">
            <v>1</v>
          </cell>
          <cell r="AQ1027">
            <v>4</v>
          </cell>
          <cell r="AR1027">
            <v>14.2</v>
          </cell>
          <cell r="AS1027">
            <v>0</v>
          </cell>
          <cell r="AT1027">
            <v>24.200000000000003</v>
          </cell>
          <cell r="AU1027">
            <v>0</v>
          </cell>
          <cell r="AV1027">
            <v>5000</v>
          </cell>
          <cell r="AW1027">
            <v>0.3</v>
          </cell>
          <cell r="AX1027">
            <v>0.2</v>
          </cell>
          <cell r="AY1027">
            <v>0.15</v>
          </cell>
          <cell r="AZ1027" t="str">
            <v>YES</v>
          </cell>
          <cell r="BA1027">
            <v>20</v>
          </cell>
          <cell r="BB1027">
            <v>5</v>
          </cell>
          <cell r="BC1027">
            <v>2</v>
          </cell>
          <cell r="BD1027">
            <v>3</v>
          </cell>
          <cell r="BE1027">
            <v>2.5</v>
          </cell>
        </row>
        <row r="1028">
          <cell r="A1028" t="str">
            <v>552547090800042447</v>
          </cell>
          <cell r="B1028">
            <v>552547090</v>
          </cell>
          <cell r="C1028" t="str">
            <v>CONJUNTO ARVORE COMANDO COMPLE</v>
          </cell>
          <cell r="D1028" t="str">
            <v>MECA</v>
          </cell>
          <cell r="E1028">
            <v>1</v>
          </cell>
          <cell r="F1028" t="str">
            <v>NO</v>
          </cell>
          <cell r="G1028">
            <v>0.55000000000000004</v>
          </cell>
          <cell r="H1028" t="str">
            <v>RTM</v>
          </cell>
          <cell r="I1028"/>
          <cell r="J1028">
            <v>0</v>
          </cell>
          <cell r="K1028" t="str">
            <v>ATIVO</v>
          </cell>
          <cell r="L1028"/>
          <cell r="M1028" t="str">
            <v>Capital Circulante</v>
          </cell>
          <cell r="N1028" t="str">
            <v>Sourcing</v>
          </cell>
          <cell r="O1028">
            <v>19271</v>
          </cell>
          <cell r="P1028">
            <v>800042447</v>
          </cell>
          <cell r="Q1028" t="str">
            <v>AUTOCAM</v>
          </cell>
          <cell r="R1028" t="str">
            <v>São Joaquim da Boa Vista</v>
          </cell>
          <cell r="S1028" t="str">
            <v>SP</v>
          </cell>
          <cell r="T1028" t="str">
            <v>Brasil</v>
          </cell>
          <cell r="U1028">
            <v>1</v>
          </cell>
          <cell r="V1028" t="str">
            <v>AUTOCAM-São Joaquim da Boa Vista--SP-FCA Vinhedo-MECA</v>
          </cell>
          <cell r="W1028" t="str">
            <v>SP</v>
          </cell>
          <cell r="X1028" t="str">
            <v>Brazil</v>
          </cell>
          <cell r="Y1028" t="str">
            <v>Supplier from GEMAP</v>
          </cell>
          <cell r="Z1028" t="str">
            <v>World Sourced Parts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 t="str">
            <v/>
          </cell>
          <cell r="AG1028" t="str">
            <v>Elog</v>
          </cell>
          <cell r="AH1028" t="str">
            <v>THOD</v>
          </cell>
          <cell r="AI1028">
            <v>9</v>
          </cell>
          <cell r="AJ1028" t="str">
            <v>Elog</v>
          </cell>
          <cell r="AK1028"/>
          <cell r="AL1028"/>
          <cell r="AM1028"/>
          <cell r="AN1028" t="str">
            <v>THOD</v>
          </cell>
          <cell r="AO1028">
            <v>0</v>
          </cell>
          <cell r="AP1028">
            <v>1</v>
          </cell>
          <cell r="AQ1028">
            <v>4</v>
          </cell>
          <cell r="AR1028">
            <v>18</v>
          </cell>
          <cell r="AS1028">
            <v>0</v>
          </cell>
          <cell r="AT1028">
            <v>28</v>
          </cell>
          <cell r="AU1028">
            <v>0</v>
          </cell>
          <cell r="AV1028">
            <v>9</v>
          </cell>
          <cell r="AW1028">
            <v>0.4</v>
          </cell>
          <cell r="AX1028">
            <v>0.3</v>
          </cell>
          <cell r="AY1028">
            <v>0.15</v>
          </cell>
          <cell r="AZ1028" t="str">
            <v>YES</v>
          </cell>
          <cell r="BA1028">
            <v>9</v>
          </cell>
          <cell r="BB1028">
            <v>5</v>
          </cell>
          <cell r="BC1028">
            <v>3</v>
          </cell>
          <cell r="BD1028">
            <v>5</v>
          </cell>
          <cell r="BE1028">
            <v>3.5</v>
          </cell>
        </row>
        <row r="1029">
          <cell r="A1029" t="str">
            <v>552551360800042447</v>
          </cell>
          <cell r="B1029">
            <v>552551360</v>
          </cell>
          <cell r="C1029" t="str">
            <v>CONJUNTO ARVORE COMPLETA</v>
          </cell>
          <cell r="D1029" t="str">
            <v>MECA</v>
          </cell>
          <cell r="E1029">
            <v>1</v>
          </cell>
          <cell r="F1029" t="str">
            <v>NO</v>
          </cell>
          <cell r="G1029">
            <v>0.91300000000000003</v>
          </cell>
          <cell r="H1029" t="str">
            <v>RTM</v>
          </cell>
          <cell r="I1029"/>
          <cell r="J1029">
            <v>0</v>
          </cell>
          <cell r="K1029" t="str">
            <v>ATIVO</v>
          </cell>
          <cell r="L1029"/>
          <cell r="M1029" t="str">
            <v>Capital Circulante</v>
          </cell>
          <cell r="N1029" t="str">
            <v>Sourcing</v>
          </cell>
          <cell r="O1029">
            <v>19271</v>
          </cell>
          <cell r="P1029">
            <v>800042447</v>
          </cell>
          <cell r="Q1029" t="str">
            <v>AUTOCAM</v>
          </cell>
          <cell r="R1029" t="str">
            <v>São Joaquim da Boa Vista</v>
          </cell>
          <cell r="S1029" t="str">
            <v>SP</v>
          </cell>
          <cell r="T1029" t="str">
            <v>Brasil</v>
          </cell>
          <cell r="U1029">
            <v>1</v>
          </cell>
          <cell r="V1029" t="str">
            <v>AUTOCAM-São Joaquim da Boa Vista--SP-FCA Vinhedo-MECA</v>
          </cell>
          <cell r="W1029" t="str">
            <v>SP</v>
          </cell>
          <cell r="X1029" t="str">
            <v>Brazil</v>
          </cell>
          <cell r="Y1029" t="str">
            <v>Supplier from GEMAP</v>
          </cell>
          <cell r="Z1029" t="str">
            <v>World Sourced Parts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 t="str">
            <v/>
          </cell>
          <cell r="AG1029" t="str">
            <v>Elog F</v>
          </cell>
          <cell r="AH1029" t="str">
            <v>THOD</v>
          </cell>
          <cell r="AI1029">
            <v>360</v>
          </cell>
          <cell r="AJ1029" t="str">
            <v>Elog F</v>
          </cell>
          <cell r="AK1029"/>
          <cell r="AL1029"/>
          <cell r="AM1029"/>
          <cell r="AN1029" t="str">
            <v>THOD</v>
          </cell>
          <cell r="AO1029">
            <v>0</v>
          </cell>
          <cell r="AP1029">
            <v>1</v>
          </cell>
          <cell r="AQ1029">
            <v>4</v>
          </cell>
          <cell r="AR1029">
            <v>18</v>
          </cell>
          <cell r="AS1029">
            <v>0</v>
          </cell>
          <cell r="AT1029">
            <v>28</v>
          </cell>
          <cell r="AU1029">
            <v>0</v>
          </cell>
          <cell r="AV1029">
            <v>360</v>
          </cell>
          <cell r="AW1029">
            <v>0.4</v>
          </cell>
          <cell r="AX1029">
            <v>0.3</v>
          </cell>
          <cell r="AY1029">
            <v>0.15</v>
          </cell>
          <cell r="AZ1029" t="str">
            <v>YES</v>
          </cell>
          <cell r="BA1029">
            <v>9</v>
          </cell>
          <cell r="BB1029">
            <v>5</v>
          </cell>
          <cell r="BC1029">
            <v>3</v>
          </cell>
          <cell r="BD1029">
            <v>5</v>
          </cell>
          <cell r="BE1029">
            <v>3.5</v>
          </cell>
        </row>
        <row r="1030">
          <cell r="A1030" t="str">
            <v>468209930800009076</v>
          </cell>
          <cell r="B1030">
            <v>468209930</v>
          </cell>
          <cell r="C1030" t="str">
            <v>GARFO COMANDO 1/2A VELOC.</v>
          </cell>
          <cell r="D1030" t="str">
            <v>MECA</v>
          </cell>
          <cell r="E1030">
            <v>1</v>
          </cell>
          <cell r="F1030" t="str">
            <v>NO</v>
          </cell>
          <cell r="G1030">
            <v>0.25</v>
          </cell>
          <cell r="H1030" t="str">
            <v>RTM</v>
          </cell>
          <cell r="I1030"/>
          <cell r="J1030">
            <v>0</v>
          </cell>
          <cell r="K1030" t="str">
            <v>ATIVO</v>
          </cell>
          <cell r="L1030"/>
          <cell r="M1030" t="str">
            <v>Capital Circulante</v>
          </cell>
          <cell r="N1030" t="str">
            <v>Sourcing</v>
          </cell>
          <cell r="O1030">
            <v>19807</v>
          </cell>
          <cell r="P1030">
            <v>800009076</v>
          </cell>
          <cell r="Q1030" t="str">
            <v>AUTOMETAL</v>
          </cell>
          <cell r="R1030" t="str">
            <v>Taubate</v>
          </cell>
          <cell r="S1030" t="str">
            <v>SP</v>
          </cell>
          <cell r="T1030" t="str">
            <v>Brasil</v>
          </cell>
          <cell r="U1030">
            <v>1</v>
          </cell>
          <cell r="V1030" t="str">
            <v>AUTOMETAL-Taubate--SP-FCA-MECA</v>
          </cell>
          <cell r="W1030" t="str">
            <v>SP</v>
          </cell>
          <cell r="X1030" t="str">
            <v>Brazil</v>
          </cell>
          <cell r="Y1030" t="str">
            <v>Supplier from GEMAP</v>
          </cell>
          <cell r="Z1030" t="str">
            <v>World Sourced Parts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 t="str">
            <v/>
          </cell>
          <cell r="AG1030" t="str">
            <v>ELOG - F</v>
          </cell>
          <cell r="AH1030" t="str">
            <v>TGKQ</v>
          </cell>
          <cell r="AI1030">
            <v>1280</v>
          </cell>
          <cell r="AJ1030" t="str">
            <v>ELOG - F</v>
          </cell>
          <cell r="AK1030"/>
          <cell r="AL1030"/>
          <cell r="AM1030"/>
          <cell r="AN1030" t="str">
            <v>TGKQ</v>
          </cell>
          <cell r="AO1030">
            <v>0</v>
          </cell>
          <cell r="AP1030">
            <v>1</v>
          </cell>
          <cell r="AQ1030">
            <v>4</v>
          </cell>
          <cell r="AR1030">
            <v>18</v>
          </cell>
          <cell r="AS1030">
            <v>0</v>
          </cell>
          <cell r="AT1030">
            <v>28</v>
          </cell>
          <cell r="AU1030">
            <v>0</v>
          </cell>
          <cell r="AV1030">
            <v>1280</v>
          </cell>
          <cell r="AW1030">
            <v>0.4</v>
          </cell>
          <cell r="AX1030">
            <v>0.3</v>
          </cell>
          <cell r="AY1030">
            <v>0.15</v>
          </cell>
          <cell r="AZ1030" t="str">
            <v>YES</v>
          </cell>
          <cell r="BA1030">
            <v>10</v>
          </cell>
          <cell r="BB1030">
            <v>8</v>
          </cell>
          <cell r="BC1030">
            <v>2</v>
          </cell>
          <cell r="BD1030">
            <v>3</v>
          </cell>
          <cell r="BE1030">
            <v>3.5</v>
          </cell>
        </row>
        <row r="1031">
          <cell r="A1031" t="str">
            <v>468209950800009076</v>
          </cell>
          <cell r="B1031">
            <v>468209950</v>
          </cell>
          <cell r="C1031" t="str">
            <v>GARFO COMANDO 3/4 VELOC.</v>
          </cell>
          <cell r="D1031" t="str">
            <v>MECA</v>
          </cell>
          <cell r="E1031">
            <v>1</v>
          </cell>
          <cell r="F1031" t="str">
            <v>NO</v>
          </cell>
          <cell r="G1031">
            <v>0.248</v>
          </cell>
          <cell r="H1031" t="str">
            <v>RTM</v>
          </cell>
          <cell r="I1031"/>
          <cell r="J1031">
            <v>0</v>
          </cell>
          <cell r="K1031" t="str">
            <v>ATIVO</v>
          </cell>
          <cell r="L1031"/>
          <cell r="M1031" t="str">
            <v>Capital Circulante</v>
          </cell>
          <cell r="N1031" t="str">
            <v>Sourcing</v>
          </cell>
          <cell r="O1031">
            <v>19807</v>
          </cell>
          <cell r="P1031">
            <v>800009076</v>
          </cell>
          <cell r="Q1031" t="str">
            <v>AUTOMETAL</v>
          </cell>
          <cell r="R1031" t="str">
            <v>Taubate</v>
          </cell>
          <cell r="S1031" t="str">
            <v>SP</v>
          </cell>
          <cell r="T1031" t="str">
            <v>Brasil</v>
          </cell>
          <cell r="U1031">
            <v>1</v>
          </cell>
          <cell r="V1031" t="str">
            <v>AUTOMETAL-Taubate--SP-FCA-MECA</v>
          </cell>
          <cell r="W1031" t="str">
            <v>SP</v>
          </cell>
          <cell r="X1031" t="str">
            <v>Brazil</v>
          </cell>
          <cell r="Y1031" t="str">
            <v>Supplier from GEMAP</v>
          </cell>
          <cell r="Z1031" t="str">
            <v>World Sourced Parts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 t="str">
            <v/>
          </cell>
          <cell r="AG1031" t="str">
            <v>Elog F</v>
          </cell>
          <cell r="AH1031" t="str">
            <v>TGKQ</v>
          </cell>
          <cell r="AI1031">
            <v>1280</v>
          </cell>
          <cell r="AJ1031" t="str">
            <v>Elog F</v>
          </cell>
          <cell r="AK1031"/>
          <cell r="AL1031"/>
          <cell r="AM1031"/>
          <cell r="AN1031" t="str">
            <v>TGKQ</v>
          </cell>
          <cell r="AO1031">
            <v>0</v>
          </cell>
          <cell r="AP1031">
            <v>1</v>
          </cell>
          <cell r="AQ1031">
            <v>4</v>
          </cell>
          <cell r="AR1031">
            <v>18</v>
          </cell>
          <cell r="AS1031">
            <v>0</v>
          </cell>
          <cell r="AT1031">
            <v>28</v>
          </cell>
          <cell r="AU1031">
            <v>0</v>
          </cell>
          <cell r="AV1031">
            <v>1280</v>
          </cell>
          <cell r="AW1031">
            <v>0.4</v>
          </cell>
          <cell r="AX1031">
            <v>0.3</v>
          </cell>
          <cell r="AY1031">
            <v>0.15</v>
          </cell>
          <cell r="AZ1031" t="str">
            <v>YES</v>
          </cell>
          <cell r="BA1031">
            <v>10</v>
          </cell>
          <cell r="BB1031">
            <v>8</v>
          </cell>
          <cell r="BC1031">
            <v>2</v>
          </cell>
          <cell r="BD1031">
            <v>3</v>
          </cell>
          <cell r="BE1031">
            <v>3.5</v>
          </cell>
        </row>
        <row r="1032">
          <cell r="A1032" t="str">
            <v>552600330800027497</v>
          </cell>
          <cell r="B1032">
            <v>552600330</v>
          </cell>
          <cell r="C1032" t="str">
            <v>ALAVANCA INTERNA COMANDO DO CAMBIO</v>
          </cell>
          <cell r="D1032"/>
          <cell r="E1032">
            <v>1</v>
          </cell>
          <cell r="F1032" t="str">
            <v>NO</v>
          </cell>
          <cell r="G1032"/>
          <cell r="H1032"/>
          <cell r="I1032"/>
          <cell r="J1032">
            <v>0</v>
          </cell>
          <cell r="K1032" t="str">
            <v>ATIVO</v>
          </cell>
          <cell r="L1032"/>
          <cell r="M1032" t="str">
            <v>Capital Circulante</v>
          </cell>
          <cell r="N1032" t="str">
            <v>Sourcing</v>
          </cell>
          <cell r="O1032">
            <v>31107</v>
          </cell>
          <cell r="P1032">
            <v>800027497</v>
          </cell>
          <cell r="Q1032" t="str">
            <v>FUPRESA</v>
          </cell>
          <cell r="R1032" t="str">
            <v>Indaiatuba</v>
          </cell>
          <cell r="S1032" t="str">
            <v>SP</v>
          </cell>
          <cell r="T1032" t="str">
            <v>Brasil</v>
          </cell>
          <cell r="U1032">
            <v>1</v>
          </cell>
          <cell r="V1032" t="str">
            <v>FUPRESA-Indaiatuba--SP-FCA-</v>
          </cell>
          <cell r="W1032" t="str">
            <v>SP</v>
          </cell>
          <cell r="X1032" t="str">
            <v>Brazil</v>
          </cell>
          <cell r="Y1032" t="str">
            <v>Supplier from GEMAP</v>
          </cell>
          <cell r="Z1032" t="str">
            <v>World Sourced Parts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 t="str">
            <v/>
          </cell>
          <cell r="AG1032">
            <v>0</v>
          </cell>
          <cell r="AH1032"/>
          <cell r="AI1032"/>
          <cell r="AJ1032"/>
          <cell r="AK1032"/>
          <cell r="AL1032"/>
          <cell r="AM1032"/>
          <cell r="AN1032">
            <v>0</v>
          </cell>
          <cell r="AO1032">
            <v>0</v>
          </cell>
          <cell r="AP1032">
            <v>1</v>
          </cell>
          <cell r="AQ1032">
            <v>4</v>
          </cell>
          <cell r="AR1032">
            <v>18</v>
          </cell>
          <cell r="AS1032">
            <v>0</v>
          </cell>
          <cell r="AT1032">
            <v>28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 t="str">
            <v>NO</v>
          </cell>
          <cell r="BA1032" t="str">
            <v/>
          </cell>
          <cell r="BB1032" t="str">
            <v/>
          </cell>
          <cell r="BC1032">
            <v>0</v>
          </cell>
          <cell r="BD1032">
            <v>0</v>
          </cell>
          <cell r="BE1032">
            <v>0</v>
          </cell>
        </row>
        <row r="1033">
          <cell r="A1033" t="str">
            <v>552294200800005918</v>
          </cell>
          <cell r="B1033">
            <v>552294200</v>
          </cell>
          <cell r="C1033" t="str">
            <v>EIXO DIFERENCIAL ESQUERDO</v>
          </cell>
          <cell r="D1033" t="str">
            <v>MECA</v>
          </cell>
          <cell r="E1033">
            <v>1</v>
          </cell>
          <cell r="F1033" t="str">
            <v>NO</v>
          </cell>
          <cell r="G1033">
            <v>1.57</v>
          </cell>
          <cell r="H1033" t="str">
            <v>RTM</v>
          </cell>
          <cell r="I1033"/>
          <cell r="J1033">
            <v>0</v>
          </cell>
          <cell r="K1033" t="str">
            <v>ATIVO</v>
          </cell>
          <cell r="L1033"/>
          <cell r="M1033" t="str">
            <v>Capital Circulante</v>
          </cell>
          <cell r="N1033" t="str">
            <v>Sourcing</v>
          </cell>
          <cell r="O1033">
            <v>33301</v>
          </cell>
          <cell r="P1033">
            <v>800005918</v>
          </cell>
          <cell r="Q1033" t="str">
            <v>GKN</v>
          </cell>
          <cell r="R1033" t="str">
            <v>Porto Alegre</v>
          </cell>
          <cell r="S1033" t="str">
            <v>RS</v>
          </cell>
          <cell r="T1033" t="str">
            <v>Brasil</v>
          </cell>
          <cell r="U1033">
            <v>1</v>
          </cell>
          <cell r="V1033" t="str">
            <v>GKN-Porto Alegre--RS-FCA-MECA</v>
          </cell>
          <cell r="W1033" t="str">
            <v>RS</v>
          </cell>
          <cell r="X1033" t="str">
            <v>Brazil</v>
          </cell>
          <cell r="Y1033" t="str">
            <v>Supplier from GEMAP</v>
          </cell>
          <cell r="Z1033" t="str">
            <v>World Sourced Parts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 t="str">
            <v/>
          </cell>
          <cell r="AG1033" t="str">
            <v>Elog F</v>
          </cell>
          <cell r="AH1033" t="str">
            <v>TGXL</v>
          </cell>
          <cell r="AI1033">
            <v>240</v>
          </cell>
          <cell r="AJ1033" t="str">
            <v>Elog F</v>
          </cell>
          <cell r="AK1033"/>
          <cell r="AL1033"/>
          <cell r="AM1033"/>
          <cell r="AN1033" t="str">
            <v>TGXL</v>
          </cell>
          <cell r="AO1033">
            <v>0</v>
          </cell>
          <cell r="AP1033">
            <v>1</v>
          </cell>
          <cell r="AQ1033">
            <v>4</v>
          </cell>
          <cell r="AR1033">
            <v>18</v>
          </cell>
          <cell r="AS1033">
            <v>0</v>
          </cell>
          <cell r="AT1033">
            <v>28</v>
          </cell>
          <cell r="AU1033">
            <v>0</v>
          </cell>
          <cell r="AV1033">
            <v>240</v>
          </cell>
          <cell r="AW1033">
            <v>0.4</v>
          </cell>
          <cell r="AX1033">
            <v>0.3</v>
          </cell>
          <cell r="AY1033">
            <v>0.22</v>
          </cell>
          <cell r="AZ1033" t="str">
            <v>YES</v>
          </cell>
          <cell r="BA1033">
            <v>10</v>
          </cell>
          <cell r="BB1033">
            <v>4</v>
          </cell>
          <cell r="BC1033">
            <v>2</v>
          </cell>
          <cell r="BD1033">
            <v>3</v>
          </cell>
          <cell r="BE1033">
            <v>3</v>
          </cell>
        </row>
        <row r="1034">
          <cell r="A1034" t="str">
            <v>109026210800006020</v>
          </cell>
          <cell r="B1034">
            <v>109026210</v>
          </cell>
          <cell r="C1034" t="str">
            <v>PARAFUSO CABECA SEXTAVADA M6 X</v>
          </cell>
          <cell r="D1034"/>
          <cell r="E1034">
            <v>3</v>
          </cell>
          <cell r="F1034" t="str">
            <v>NO</v>
          </cell>
          <cell r="G1034"/>
          <cell r="H1034"/>
          <cell r="I1034"/>
          <cell r="J1034">
            <v>0</v>
          </cell>
          <cell r="K1034" t="str">
            <v>ATIVO</v>
          </cell>
          <cell r="L1034"/>
          <cell r="M1034" t="str">
            <v>Capital Circulante</v>
          </cell>
          <cell r="N1034" t="str">
            <v>Sourcing</v>
          </cell>
          <cell r="O1034">
            <v>40840</v>
          </cell>
          <cell r="P1034">
            <v>800006020</v>
          </cell>
          <cell r="Q1034" t="str">
            <v>METALURGICA HASSMANN</v>
          </cell>
          <cell r="R1034" t="str">
            <v>Imigrante</v>
          </cell>
          <cell r="S1034" t="str">
            <v>RS</v>
          </cell>
          <cell r="T1034" t="str">
            <v>Brasil</v>
          </cell>
          <cell r="U1034">
            <v>1</v>
          </cell>
          <cell r="V1034" t="str">
            <v>METALURGICA HASSMANN-Imigrante--RS-FCA-</v>
          </cell>
          <cell r="W1034" t="str">
            <v>RS</v>
          </cell>
          <cell r="X1034" t="str">
            <v>Brazil</v>
          </cell>
          <cell r="Y1034" t="str">
            <v>Supplier from GEMAP</v>
          </cell>
          <cell r="Z1034" t="str">
            <v>World Sourced Parts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 t="str">
            <v/>
          </cell>
          <cell r="AG1034">
            <v>0</v>
          </cell>
          <cell r="AH1034"/>
          <cell r="AI1034"/>
          <cell r="AJ1034"/>
          <cell r="AK1034"/>
          <cell r="AL1034"/>
          <cell r="AM1034"/>
          <cell r="AN1034">
            <v>0</v>
          </cell>
          <cell r="AO1034">
            <v>0</v>
          </cell>
          <cell r="AP1034">
            <v>1</v>
          </cell>
          <cell r="AQ1034">
            <v>4</v>
          </cell>
          <cell r="AR1034">
            <v>18</v>
          </cell>
          <cell r="AS1034">
            <v>0</v>
          </cell>
          <cell r="AT1034">
            <v>28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 t="str">
            <v>NO</v>
          </cell>
          <cell r="BA1034" t="str">
            <v/>
          </cell>
          <cell r="BB1034" t="str">
            <v/>
          </cell>
          <cell r="BC1034">
            <v>0</v>
          </cell>
          <cell r="BD1034">
            <v>0</v>
          </cell>
          <cell r="BE1034">
            <v>0</v>
          </cell>
        </row>
        <row r="1035">
          <cell r="A1035" t="str">
            <v>552807940800006192</v>
          </cell>
          <cell r="B1035">
            <v>552807940</v>
          </cell>
          <cell r="C1035" t="str">
            <v>ESPAÇADOR DE ALUMÍNIO</v>
          </cell>
          <cell r="D1035" t="str">
            <v>MECA</v>
          </cell>
          <cell r="E1035">
            <v>1</v>
          </cell>
          <cell r="F1035" t="str">
            <v>NO</v>
          </cell>
          <cell r="G1035">
            <v>0.38600000000000001</v>
          </cell>
          <cell r="H1035" t="str">
            <v>RTM</v>
          </cell>
          <cell r="I1035"/>
          <cell r="J1035">
            <v>0</v>
          </cell>
          <cell r="K1035" t="str">
            <v>ATIVO</v>
          </cell>
          <cell r="L1035"/>
          <cell r="M1035" t="str">
            <v>Capital Circulante</v>
          </cell>
          <cell r="N1035" t="str">
            <v>Sourcing</v>
          </cell>
          <cell r="O1035">
            <v>50050</v>
          </cell>
          <cell r="P1035">
            <v>800006192</v>
          </cell>
          <cell r="Q1035" t="str">
            <v>METALKRAFT</v>
          </cell>
          <cell r="R1035" t="str">
            <v>Quatro Barras</v>
          </cell>
          <cell r="S1035" t="str">
            <v>PR</v>
          </cell>
          <cell r="T1035" t="str">
            <v>Brasil</v>
          </cell>
          <cell r="U1035">
            <v>1</v>
          </cell>
          <cell r="V1035" t="str">
            <v>METALKRAFT-Quatro Barras--PR-FCA-MECA</v>
          </cell>
          <cell r="W1035" t="str">
            <v>PR</v>
          </cell>
          <cell r="X1035" t="str">
            <v>Brazil</v>
          </cell>
          <cell r="Y1035" t="str">
            <v>Supplier from GEMAP</v>
          </cell>
          <cell r="Z1035" t="str">
            <v>World Sourced Parts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 t="str">
            <v/>
          </cell>
          <cell r="AG1035" t="str">
            <v>Elog F</v>
          </cell>
          <cell r="AH1035" t="str">
            <v>P116</v>
          </cell>
          <cell r="AI1035">
            <v>360</v>
          </cell>
          <cell r="AJ1035" t="str">
            <v>Elog F</v>
          </cell>
          <cell r="AK1035"/>
          <cell r="AL1035"/>
          <cell r="AM1035"/>
          <cell r="AN1035" t="str">
            <v>P116</v>
          </cell>
          <cell r="AO1035">
            <v>0</v>
          </cell>
          <cell r="AP1035">
            <v>1</v>
          </cell>
          <cell r="AQ1035">
            <v>4</v>
          </cell>
          <cell r="AR1035">
            <v>21</v>
          </cell>
          <cell r="AS1035">
            <v>0</v>
          </cell>
          <cell r="AT1035">
            <v>26</v>
          </cell>
          <cell r="AU1035">
            <v>0</v>
          </cell>
          <cell r="AV1035">
            <v>360</v>
          </cell>
          <cell r="AW1035">
            <v>0.4</v>
          </cell>
          <cell r="AX1035">
            <v>0.3</v>
          </cell>
          <cell r="AY1035">
            <v>0.22</v>
          </cell>
          <cell r="AZ1035" t="str">
            <v>YES</v>
          </cell>
          <cell r="BA1035">
            <v>10</v>
          </cell>
          <cell r="BB1035">
            <v>4</v>
          </cell>
          <cell r="BC1035">
            <v>2</v>
          </cell>
          <cell r="BD1035">
            <v>3</v>
          </cell>
          <cell r="BE1035">
            <v>3</v>
          </cell>
        </row>
        <row r="1036">
          <cell r="A1036" t="str">
            <v>552807960800006192</v>
          </cell>
          <cell r="B1036">
            <v>552807960</v>
          </cell>
          <cell r="C1036" t="str">
            <v>TAMPA CAIXA DE CAMBIO NP</v>
          </cell>
          <cell r="D1036" t="str">
            <v>MECA</v>
          </cell>
          <cell r="E1036">
            <v>1</v>
          </cell>
          <cell r="F1036" t="str">
            <v>NO</v>
          </cell>
          <cell r="G1036">
            <v>0.58799999999999997</v>
          </cell>
          <cell r="H1036" t="str">
            <v>RTM</v>
          </cell>
          <cell r="I1036"/>
          <cell r="J1036">
            <v>0</v>
          </cell>
          <cell r="K1036" t="str">
            <v>ATIVO</v>
          </cell>
          <cell r="L1036"/>
          <cell r="M1036" t="str">
            <v>Capital Circulante</v>
          </cell>
          <cell r="N1036" t="str">
            <v>Sourcing</v>
          </cell>
          <cell r="O1036">
            <v>50050</v>
          </cell>
          <cell r="P1036">
            <v>800006192</v>
          </cell>
          <cell r="Q1036" t="str">
            <v>METALKRAFT</v>
          </cell>
          <cell r="R1036" t="str">
            <v>Quatro Barras</v>
          </cell>
          <cell r="S1036" t="str">
            <v>PR</v>
          </cell>
          <cell r="T1036" t="str">
            <v>Brasil</v>
          </cell>
          <cell r="U1036">
            <v>1</v>
          </cell>
          <cell r="V1036" t="str">
            <v>METALKRAFT-Quatro Barras--PR-FCA-MECA</v>
          </cell>
          <cell r="W1036" t="str">
            <v>PR</v>
          </cell>
          <cell r="X1036" t="str">
            <v>Brazil</v>
          </cell>
          <cell r="Y1036" t="str">
            <v>Supplier from GEMAP</v>
          </cell>
          <cell r="Z1036" t="str">
            <v>World Sourced Parts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 t="str">
            <v/>
          </cell>
          <cell r="AG1036" t="str">
            <v>Elog F</v>
          </cell>
          <cell r="AH1036" t="str">
            <v>P119</v>
          </cell>
          <cell r="AI1036">
            <v>180</v>
          </cell>
          <cell r="AJ1036" t="str">
            <v>Elog F</v>
          </cell>
          <cell r="AK1036"/>
          <cell r="AL1036"/>
          <cell r="AM1036"/>
          <cell r="AN1036" t="str">
            <v>P119</v>
          </cell>
          <cell r="AO1036">
            <v>0</v>
          </cell>
          <cell r="AP1036">
            <v>1</v>
          </cell>
          <cell r="AQ1036">
            <v>4</v>
          </cell>
          <cell r="AR1036">
            <v>21</v>
          </cell>
          <cell r="AS1036">
            <v>0</v>
          </cell>
          <cell r="AT1036">
            <v>26</v>
          </cell>
          <cell r="AU1036">
            <v>0</v>
          </cell>
          <cell r="AV1036">
            <v>180</v>
          </cell>
          <cell r="AW1036">
            <v>0.6</v>
          </cell>
          <cell r="AX1036">
            <v>0.4</v>
          </cell>
          <cell r="AY1036">
            <v>0.22</v>
          </cell>
          <cell r="AZ1036" t="str">
            <v>YES</v>
          </cell>
          <cell r="BA1036">
            <v>5</v>
          </cell>
          <cell r="BB1036">
            <v>5</v>
          </cell>
          <cell r="BC1036">
            <v>2</v>
          </cell>
          <cell r="BD1036">
            <v>3</v>
          </cell>
          <cell r="BE1036">
            <v>3.5</v>
          </cell>
        </row>
        <row r="1037">
          <cell r="A1037" t="str">
            <v>463458088800005850</v>
          </cell>
          <cell r="B1037">
            <v>463458088</v>
          </cell>
          <cell r="C1037" t="str">
            <v>LUVA 3/4</v>
          </cell>
          <cell r="D1037" t="str">
            <v>MECA</v>
          </cell>
          <cell r="E1037">
            <v>1</v>
          </cell>
          <cell r="F1037" t="str">
            <v>NO</v>
          </cell>
          <cell r="G1037">
            <v>0.21</v>
          </cell>
          <cell r="H1037" t="str">
            <v>Similarity</v>
          </cell>
          <cell r="I1037"/>
          <cell r="J1037">
            <v>1440</v>
          </cell>
          <cell r="K1037" t="str">
            <v>ATIVO</v>
          </cell>
          <cell r="L1037"/>
          <cell r="M1037" t="str">
            <v>Capital Circulante</v>
          </cell>
          <cell r="N1037" t="str">
            <v>Sourcing</v>
          </cell>
          <cell r="O1037">
            <v>30467</v>
          </cell>
          <cell r="P1037">
            <v>800005850</v>
          </cell>
          <cell r="Q1037" t="str">
            <v>NEUMAYER TEKFOR</v>
          </cell>
          <cell r="R1037" t="str">
            <v>Jundiai</v>
          </cell>
          <cell r="S1037" t="str">
            <v>SP</v>
          </cell>
          <cell r="T1037" t="str">
            <v>Brasil</v>
          </cell>
          <cell r="U1037">
            <v>1</v>
          </cell>
          <cell r="V1037" t="str">
            <v>NEUMAYER TEKFOR-Jundiai--SP-FCA-MECA</v>
          </cell>
          <cell r="W1037" t="str">
            <v>SP</v>
          </cell>
          <cell r="X1037" t="str">
            <v>Brazil</v>
          </cell>
          <cell r="Y1037" t="str">
            <v>Supplier from GEMAP</v>
          </cell>
          <cell r="Z1037" t="str">
            <v>World Sourced Parts</v>
          </cell>
          <cell r="AA1037">
            <v>1.9200000000000002E-2</v>
          </cell>
          <cell r="AB1037">
            <v>1.9200000000000002E-2</v>
          </cell>
          <cell r="AC1037">
            <v>0.1111111111111111</v>
          </cell>
          <cell r="AD1037">
            <v>0</v>
          </cell>
          <cell r="AE1037">
            <v>0.216</v>
          </cell>
          <cell r="AF1037" t="str">
            <v/>
          </cell>
          <cell r="AG1037" t="str">
            <v>Elog</v>
          </cell>
          <cell r="AH1037" t="str">
            <v>THOC</v>
          </cell>
          <cell r="AI1037">
            <v>1800</v>
          </cell>
          <cell r="AJ1037" t="str">
            <v>Elog</v>
          </cell>
          <cell r="AK1037"/>
          <cell r="AL1037"/>
          <cell r="AM1037"/>
          <cell r="AN1037" t="str">
            <v>THOC</v>
          </cell>
          <cell r="AO1037">
            <v>0.2</v>
          </cell>
          <cell r="AP1037">
            <v>1</v>
          </cell>
          <cell r="AQ1037">
            <v>4</v>
          </cell>
          <cell r="AR1037">
            <v>18</v>
          </cell>
          <cell r="AS1037">
            <v>5</v>
          </cell>
          <cell r="AT1037">
            <v>28</v>
          </cell>
          <cell r="AU1037">
            <v>6</v>
          </cell>
          <cell r="AV1037">
            <v>1800</v>
          </cell>
          <cell r="AW1037">
            <v>0.4</v>
          </cell>
          <cell r="AX1037">
            <v>0.3</v>
          </cell>
          <cell r="AY1037">
            <v>0.15</v>
          </cell>
          <cell r="AZ1037" t="str">
            <v>YES</v>
          </cell>
          <cell r="BA1037">
            <v>9</v>
          </cell>
          <cell r="BB1037">
            <v>5</v>
          </cell>
          <cell r="BC1037">
            <v>3</v>
          </cell>
          <cell r="BD1037">
            <v>5</v>
          </cell>
          <cell r="BE1037">
            <v>3.5</v>
          </cell>
        </row>
        <row r="1038">
          <cell r="A1038" t="str">
            <v>464600430800006357</v>
          </cell>
          <cell r="B1038">
            <v>464600430</v>
          </cell>
          <cell r="C1038" t="str">
            <v>REPARO OLEO</v>
          </cell>
          <cell r="D1038"/>
          <cell r="E1038">
            <v>1</v>
          </cell>
          <cell r="F1038" t="str">
            <v>NO</v>
          </cell>
          <cell r="G1038"/>
          <cell r="H1038"/>
          <cell r="I1038"/>
          <cell r="J1038">
            <v>0</v>
          </cell>
          <cell r="K1038" t="str">
            <v>ATIVO</v>
          </cell>
          <cell r="L1038"/>
          <cell r="M1038" t="str">
            <v>Capital Circulante</v>
          </cell>
          <cell r="N1038" t="str">
            <v>Sourcing</v>
          </cell>
          <cell r="O1038">
            <v>60644</v>
          </cell>
          <cell r="P1038">
            <v>800006357</v>
          </cell>
          <cell r="Q1038" t="str">
            <v xml:space="preserve">PLASCAR </v>
          </cell>
          <cell r="R1038" t="str">
            <v>Varginha</v>
          </cell>
          <cell r="S1038" t="str">
            <v>MG</v>
          </cell>
          <cell r="T1038" t="str">
            <v>Brasil</v>
          </cell>
          <cell r="U1038">
            <v>1</v>
          </cell>
          <cell r="V1038" t="str">
            <v>PLASCAR -Varginha--MG-FCA-</v>
          </cell>
          <cell r="W1038" t="str">
            <v>MG</v>
          </cell>
          <cell r="X1038" t="str">
            <v>Brazil</v>
          </cell>
          <cell r="Y1038" t="str">
            <v>Supplier from GEMAP</v>
          </cell>
          <cell r="Z1038" t="str">
            <v>World Sourced Parts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 t="str">
            <v/>
          </cell>
          <cell r="AG1038">
            <v>0</v>
          </cell>
          <cell r="AH1038"/>
          <cell r="AI1038"/>
          <cell r="AJ1038"/>
          <cell r="AK1038"/>
          <cell r="AL1038"/>
          <cell r="AM1038"/>
          <cell r="AN1038">
            <v>0</v>
          </cell>
          <cell r="AO1038">
            <v>0</v>
          </cell>
          <cell r="AP1038">
            <v>1</v>
          </cell>
          <cell r="AQ1038">
            <v>4</v>
          </cell>
          <cell r="AR1038">
            <v>14.2</v>
          </cell>
          <cell r="AS1038">
            <v>0</v>
          </cell>
          <cell r="AT1038">
            <v>24.200000000000003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 t="str">
            <v>NO</v>
          </cell>
          <cell r="BA1038" t="str">
            <v/>
          </cell>
          <cell r="BB1038" t="str">
            <v/>
          </cell>
          <cell r="BC1038">
            <v>0</v>
          </cell>
          <cell r="BD1038">
            <v>0</v>
          </cell>
          <cell r="BE1038">
            <v>0</v>
          </cell>
        </row>
        <row r="1039">
          <cell r="A1039" t="str">
            <v>552444220800006463</v>
          </cell>
          <cell r="B1039">
            <v>552444220</v>
          </cell>
          <cell r="C1039" t="str">
            <v>CILINDRO HIDRAULICO DE EMBREAG</v>
          </cell>
          <cell r="D1039"/>
          <cell r="E1039">
            <v>1</v>
          </cell>
          <cell r="F1039" t="str">
            <v>NO</v>
          </cell>
          <cell r="G1039"/>
          <cell r="H1039"/>
          <cell r="I1039"/>
          <cell r="J1039">
            <v>0</v>
          </cell>
          <cell r="K1039" t="str">
            <v>ATIVO</v>
          </cell>
          <cell r="L1039"/>
          <cell r="M1039" t="str">
            <v>Capital Circulante</v>
          </cell>
          <cell r="N1039" t="str">
            <v>Sourcing</v>
          </cell>
          <cell r="O1039">
            <v>68265</v>
          </cell>
          <cell r="P1039">
            <v>800006463</v>
          </cell>
          <cell r="Q1039" t="str">
            <v>SCHAEFFLER</v>
          </cell>
          <cell r="R1039" t="str">
            <v>Sorocaba</v>
          </cell>
          <cell r="S1039" t="str">
            <v>SP</v>
          </cell>
          <cell r="T1039" t="str">
            <v>Brasil</v>
          </cell>
          <cell r="U1039">
            <v>1</v>
          </cell>
          <cell r="V1039" t="str">
            <v>SCHAEFFLER-Sorocaba--SP-FCA-</v>
          </cell>
          <cell r="W1039" t="str">
            <v>SP</v>
          </cell>
          <cell r="X1039" t="str">
            <v>Brazil</v>
          </cell>
          <cell r="Y1039" t="str">
            <v>Supplier from GEMAP</v>
          </cell>
          <cell r="Z1039" t="str">
            <v>World Sourced Parts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 t="str">
            <v/>
          </cell>
          <cell r="AG1039">
            <v>0</v>
          </cell>
          <cell r="AH1039"/>
          <cell r="AI1039"/>
          <cell r="AJ1039"/>
          <cell r="AK1039"/>
          <cell r="AL1039"/>
          <cell r="AM1039"/>
          <cell r="AN1039">
            <v>0</v>
          </cell>
          <cell r="AO1039">
            <v>0</v>
          </cell>
          <cell r="AP1039">
            <v>1</v>
          </cell>
          <cell r="AQ1039">
            <v>4</v>
          </cell>
          <cell r="AR1039">
            <v>18</v>
          </cell>
          <cell r="AS1039">
            <v>0</v>
          </cell>
          <cell r="AT1039">
            <v>28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 t="str">
            <v>NO</v>
          </cell>
          <cell r="BA1039" t="str">
            <v/>
          </cell>
          <cell r="BB1039" t="str">
            <v/>
          </cell>
          <cell r="BC1039">
            <v>0</v>
          </cell>
          <cell r="BD1039">
            <v>0</v>
          </cell>
          <cell r="BE1039">
            <v>0</v>
          </cell>
        </row>
        <row r="1040">
          <cell r="A1040" t="str">
            <v>463559990800006463</v>
          </cell>
          <cell r="B1040">
            <v>463559990</v>
          </cell>
          <cell r="C1040" t="str">
            <v>ROLAMENTO DE AGULHA 1ê VEL.</v>
          </cell>
          <cell r="D1040" t="str">
            <v>MECA</v>
          </cell>
          <cell r="E1040">
            <v>1</v>
          </cell>
          <cell r="F1040" t="str">
            <v>NO</v>
          </cell>
          <cell r="G1040">
            <v>0.04</v>
          </cell>
          <cell r="H1040" t="str">
            <v>RTM</v>
          </cell>
          <cell r="I1040"/>
          <cell r="J1040">
            <v>5100</v>
          </cell>
          <cell r="K1040" t="str">
            <v>ATIVO</v>
          </cell>
          <cell r="L1040"/>
          <cell r="M1040" t="str">
            <v>Capital Circulante</v>
          </cell>
          <cell r="N1040" t="str">
            <v>Sourcing</v>
          </cell>
          <cell r="O1040">
            <v>68265</v>
          </cell>
          <cell r="P1040">
            <v>800006463</v>
          </cell>
          <cell r="Q1040" t="str">
            <v>SCHAEFFLER</v>
          </cell>
          <cell r="R1040" t="str">
            <v>Sorocaba</v>
          </cell>
          <cell r="S1040" t="str">
            <v>SP</v>
          </cell>
          <cell r="T1040" t="str">
            <v>Brasil</v>
          </cell>
          <cell r="U1040">
            <v>1</v>
          </cell>
          <cell r="V1040" t="str">
            <v>SCHAEFFLER-Sorocaba--SP-FCA-MECA</v>
          </cell>
          <cell r="W1040" t="str">
            <v>SP</v>
          </cell>
          <cell r="X1040" t="str">
            <v>Brazil</v>
          </cell>
          <cell r="Y1040" t="str">
            <v>Supplier from GEMAP</v>
          </cell>
          <cell r="Z1040" t="str">
            <v>World Sourced Parts</v>
          </cell>
          <cell r="AA1040">
            <v>1.08</v>
          </cell>
          <cell r="AB1040">
            <v>1.08</v>
          </cell>
          <cell r="AC1040">
            <v>5</v>
          </cell>
          <cell r="AD1040">
            <v>0</v>
          </cell>
          <cell r="AE1040">
            <v>1.0799999999999998</v>
          </cell>
          <cell r="AF1040" t="str">
            <v/>
          </cell>
          <cell r="AG1040" t="str">
            <v>Elog F</v>
          </cell>
          <cell r="AH1040" t="str">
            <v>TFH8</v>
          </cell>
          <cell r="AI1040">
            <v>102</v>
          </cell>
          <cell r="AJ1040" t="str">
            <v>Elog F</v>
          </cell>
          <cell r="AK1040"/>
          <cell r="AL1040"/>
          <cell r="AM1040"/>
          <cell r="AN1040" t="str">
            <v>TFH8</v>
          </cell>
          <cell r="AO1040">
            <v>10</v>
          </cell>
          <cell r="AP1040">
            <v>1</v>
          </cell>
          <cell r="AQ1040">
            <v>4</v>
          </cell>
          <cell r="AR1040">
            <v>18</v>
          </cell>
          <cell r="AS1040">
            <v>220</v>
          </cell>
          <cell r="AT1040">
            <v>28</v>
          </cell>
          <cell r="AU1040">
            <v>280</v>
          </cell>
          <cell r="AV1040">
            <v>102</v>
          </cell>
          <cell r="AW1040">
            <v>0.4</v>
          </cell>
          <cell r="AX1040">
            <v>0.3</v>
          </cell>
          <cell r="AY1040">
            <v>0.15</v>
          </cell>
          <cell r="AZ1040" t="str">
            <v>YES</v>
          </cell>
          <cell r="BA1040">
            <v>10</v>
          </cell>
          <cell r="BB1040">
            <v>5</v>
          </cell>
          <cell r="BC1040">
            <v>2</v>
          </cell>
          <cell r="BD1040">
            <v>3</v>
          </cell>
          <cell r="BE1040">
            <v>3</v>
          </cell>
        </row>
        <row r="1041">
          <cell r="A1041" t="str">
            <v>126444210800031340</v>
          </cell>
          <cell r="B1041">
            <v>126444210</v>
          </cell>
          <cell r="C1041" t="str">
            <v>ARRUELA 6X15</v>
          </cell>
          <cell r="D1041"/>
          <cell r="E1041">
            <v>3</v>
          </cell>
          <cell r="F1041" t="str">
            <v>NO</v>
          </cell>
          <cell r="G1041"/>
          <cell r="H1041"/>
          <cell r="I1041"/>
          <cell r="J1041">
            <v>0</v>
          </cell>
          <cell r="K1041" t="str">
            <v>ATIVO</v>
          </cell>
          <cell r="L1041"/>
          <cell r="M1041" t="str">
            <v>Capital Circulante</v>
          </cell>
          <cell r="N1041" t="str">
            <v>Sourcing</v>
          </cell>
          <cell r="O1041">
            <v>14872</v>
          </cell>
          <cell r="P1041">
            <v>800031340</v>
          </cell>
          <cell r="Q1041" t="str">
            <v>STAMPTEC</v>
          </cell>
          <cell r="R1041" t="str">
            <v>Sao Paulo</v>
          </cell>
          <cell r="S1041" t="str">
            <v>SP</v>
          </cell>
          <cell r="T1041" t="str">
            <v>Brasil</v>
          </cell>
          <cell r="U1041">
            <v>1</v>
          </cell>
          <cell r="V1041" t="str">
            <v>STAMPTEC-Sao Paulo--SP-FCA-</v>
          </cell>
          <cell r="W1041" t="str">
            <v>SP</v>
          </cell>
          <cell r="X1041" t="str">
            <v>Brazil</v>
          </cell>
          <cell r="Y1041" t="str">
            <v>Supplier from GEMAP</v>
          </cell>
          <cell r="Z1041" t="str">
            <v>World Sourced Parts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 t="str">
            <v/>
          </cell>
          <cell r="AG1041">
            <v>0</v>
          </cell>
          <cell r="AH1041"/>
          <cell r="AI1041"/>
          <cell r="AJ1041"/>
          <cell r="AK1041"/>
          <cell r="AL1041"/>
          <cell r="AM1041"/>
          <cell r="AN1041">
            <v>0</v>
          </cell>
          <cell r="AO1041">
            <v>0</v>
          </cell>
          <cell r="AP1041">
            <v>1</v>
          </cell>
          <cell r="AQ1041">
            <v>4</v>
          </cell>
          <cell r="AR1041">
            <v>18</v>
          </cell>
          <cell r="AS1041">
            <v>0</v>
          </cell>
          <cell r="AT1041">
            <v>28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 t="str">
            <v>NO</v>
          </cell>
          <cell r="BA1041" t="str">
            <v/>
          </cell>
          <cell r="BB1041" t="str">
            <v/>
          </cell>
          <cell r="BC1041">
            <v>0</v>
          </cell>
          <cell r="BD1041">
            <v>0</v>
          </cell>
          <cell r="BE1041">
            <v>0</v>
          </cell>
        </row>
        <row r="1042">
          <cell r="A1042" t="str">
            <v>552110600800006372</v>
          </cell>
          <cell r="B1042">
            <v>552110600</v>
          </cell>
          <cell r="C1042" t="str">
            <v>TAMPAO COMANDO EMBREAGEM</v>
          </cell>
          <cell r="D1042"/>
          <cell r="E1042">
            <v>1</v>
          </cell>
          <cell r="F1042" t="str">
            <v>NO</v>
          </cell>
          <cell r="G1042"/>
          <cell r="H1042"/>
          <cell r="I1042"/>
          <cell r="J1042">
            <v>0</v>
          </cell>
          <cell r="K1042" t="str">
            <v>ATIVO</v>
          </cell>
          <cell r="L1042"/>
          <cell r="M1042" t="str">
            <v>Capital Circulante</v>
          </cell>
          <cell r="N1042" t="str">
            <v>Sourcing</v>
          </cell>
          <cell r="O1042">
            <v>61950</v>
          </cell>
          <cell r="P1042">
            <v>800006372</v>
          </cell>
          <cell r="Q1042" t="str">
            <v>SUMIRIKO</v>
          </cell>
          <cell r="R1042" t="str">
            <v>Mateus Leme</v>
          </cell>
          <cell r="S1042" t="str">
            <v>MG</v>
          </cell>
          <cell r="T1042" t="str">
            <v>Brasil</v>
          </cell>
          <cell r="U1042">
            <v>1</v>
          </cell>
          <cell r="V1042" t="str">
            <v>SUMIRIKO-Mateus Leme--MG-FCA-</v>
          </cell>
          <cell r="W1042" t="str">
            <v>MG</v>
          </cell>
          <cell r="X1042" t="str">
            <v>Brazil</v>
          </cell>
          <cell r="Y1042" t="str">
            <v>Supplier from GEMAP</v>
          </cell>
          <cell r="Z1042" t="str">
            <v>World Sourced Parts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 t="str">
            <v/>
          </cell>
          <cell r="AG1042">
            <v>0</v>
          </cell>
          <cell r="AH1042"/>
          <cell r="AI1042"/>
          <cell r="AJ1042"/>
          <cell r="AK1042"/>
          <cell r="AL1042"/>
          <cell r="AM1042"/>
          <cell r="AN1042">
            <v>0</v>
          </cell>
          <cell r="AO1042">
            <v>0</v>
          </cell>
          <cell r="AP1042">
            <v>1</v>
          </cell>
          <cell r="AQ1042">
            <v>4</v>
          </cell>
          <cell r="AR1042">
            <v>14.2</v>
          </cell>
          <cell r="AS1042">
            <v>0</v>
          </cell>
          <cell r="AT1042">
            <v>24.200000000000003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 t="str">
            <v>NO</v>
          </cell>
          <cell r="BA1042" t="str">
            <v/>
          </cell>
          <cell r="BB1042" t="str">
            <v/>
          </cell>
          <cell r="BC1042">
            <v>0</v>
          </cell>
          <cell r="BD1042">
            <v>0</v>
          </cell>
          <cell r="BE1042">
            <v>0</v>
          </cell>
        </row>
        <row r="1043">
          <cell r="A1043" t="str">
            <v>75530320800041847</v>
          </cell>
          <cell r="B1043">
            <v>75530320</v>
          </cell>
          <cell r="C1043" t="str">
            <v>MOLA</v>
          </cell>
          <cell r="D1043"/>
          <cell r="E1043">
            <v>1</v>
          </cell>
          <cell r="F1043" t="str">
            <v>NO</v>
          </cell>
          <cell r="G1043"/>
          <cell r="H1043"/>
          <cell r="I1043"/>
          <cell r="J1043">
            <v>0</v>
          </cell>
          <cell r="K1043" t="str">
            <v>ATIVO</v>
          </cell>
          <cell r="L1043"/>
          <cell r="M1043" t="str">
            <v>Capital Circulante</v>
          </cell>
          <cell r="N1043" t="str">
            <v>Sourcing</v>
          </cell>
          <cell r="O1043">
            <v>41341</v>
          </cell>
          <cell r="P1043">
            <v>800041847</v>
          </cell>
          <cell r="Q1043" t="str">
            <v>WAPMETAL</v>
          </cell>
          <cell r="R1043" t="str">
            <v>São Paulo</v>
          </cell>
          <cell r="S1043" t="str">
            <v>SP</v>
          </cell>
          <cell r="T1043" t="str">
            <v>Brasil</v>
          </cell>
          <cell r="U1043">
            <v>1</v>
          </cell>
          <cell r="V1043" t="str">
            <v>WAPMETAL-São Paulo--SP-FCA-</v>
          </cell>
          <cell r="W1043" t="str">
            <v>SP</v>
          </cell>
          <cell r="X1043" t="str">
            <v>Brazil</v>
          </cell>
          <cell r="Y1043" t="str">
            <v>Supplier from GEMAP</v>
          </cell>
          <cell r="Z1043" t="str">
            <v>World Sourced Parts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 t="str">
            <v/>
          </cell>
          <cell r="AG1043">
            <v>0</v>
          </cell>
          <cell r="AH1043"/>
          <cell r="AI1043"/>
          <cell r="AJ1043"/>
          <cell r="AK1043"/>
          <cell r="AL1043"/>
          <cell r="AM1043"/>
          <cell r="AN1043">
            <v>0</v>
          </cell>
          <cell r="AO1043">
            <v>0</v>
          </cell>
          <cell r="AP1043">
            <v>1</v>
          </cell>
          <cell r="AQ1043">
            <v>4</v>
          </cell>
          <cell r="AR1043">
            <v>18</v>
          </cell>
          <cell r="AS1043">
            <v>0</v>
          </cell>
          <cell r="AT1043">
            <v>28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 t="str">
            <v>NO</v>
          </cell>
          <cell r="BA1043" t="str">
            <v/>
          </cell>
          <cell r="BB1043" t="str">
            <v/>
          </cell>
          <cell r="BC1043">
            <v>0</v>
          </cell>
          <cell r="BD1043">
            <v>0</v>
          </cell>
          <cell r="BE1043">
            <v>0</v>
          </cell>
        </row>
        <row r="1044">
          <cell r="A1044" t="str">
            <v>464384590800041847</v>
          </cell>
          <cell r="B1044">
            <v>464384590</v>
          </cell>
          <cell r="C1044" t="str">
            <v>MOLA 1/2A VEL.</v>
          </cell>
          <cell r="D1044"/>
          <cell r="E1044">
            <v>1</v>
          </cell>
          <cell r="F1044" t="str">
            <v>NO</v>
          </cell>
          <cell r="G1044"/>
          <cell r="H1044"/>
          <cell r="I1044"/>
          <cell r="J1044">
            <v>0</v>
          </cell>
          <cell r="K1044" t="str">
            <v>ATIVO</v>
          </cell>
          <cell r="L1044"/>
          <cell r="M1044" t="str">
            <v>Capital Circulante</v>
          </cell>
          <cell r="N1044" t="str">
            <v>Sourcing</v>
          </cell>
          <cell r="O1044">
            <v>41341</v>
          </cell>
          <cell r="P1044">
            <v>800041847</v>
          </cell>
          <cell r="Q1044" t="str">
            <v>WAPMETAL</v>
          </cell>
          <cell r="R1044" t="str">
            <v>São Paulo</v>
          </cell>
          <cell r="S1044" t="str">
            <v>SP</v>
          </cell>
          <cell r="T1044" t="str">
            <v>Brasil</v>
          </cell>
          <cell r="U1044">
            <v>1</v>
          </cell>
          <cell r="V1044" t="str">
            <v>WAPMETAL-São Paulo--SP-FCA-</v>
          </cell>
          <cell r="W1044" t="str">
            <v>SP</v>
          </cell>
          <cell r="X1044" t="str">
            <v>Brazil</v>
          </cell>
          <cell r="Y1044" t="str">
            <v>Supplier from GEMAP</v>
          </cell>
          <cell r="Z1044" t="str">
            <v>World Sourced Parts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 t="str">
            <v/>
          </cell>
          <cell r="AG1044">
            <v>0</v>
          </cell>
          <cell r="AH1044"/>
          <cell r="AI1044"/>
          <cell r="AJ1044"/>
          <cell r="AK1044"/>
          <cell r="AL1044"/>
          <cell r="AM1044"/>
          <cell r="AN1044">
            <v>0</v>
          </cell>
          <cell r="AO1044">
            <v>0</v>
          </cell>
          <cell r="AP1044">
            <v>1</v>
          </cell>
          <cell r="AQ1044">
            <v>4</v>
          </cell>
          <cell r="AR1044">
            <v>18</v>
          </cell>
          <cell r="AS1044">
            <v>0</v>
          </cell>
          <cell r="AT1044">
            <v>28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 t="str">
            <v>NO</v>
          </cell>
          <cell r="BA1044" t="str">
            <v/>
          </cell>
          <cell r="BB1044" t="str">
            <v/>
          </cell>
          <cell r="BC1044">
            <v>0</v>
          </cell>
          <cell r="BD1044">
            <v>0</v>
          </cell>
          <cell r="BE1044">
            <v>0</v>
          </cell>
        </row>
        <row r="1045">
          <cell r="A1045" t="str">
            <v>552649651800000043</v>
          </cell>
          <cell r="B1045">
            <v>552649651</v>
          </cell>
          <cell r="C1045" t="str">
            <v>SUPORTE C510 SHIFT</v>
          </cell>
          <cell r="D1045"/>
          <cell r="E1045">
            <v>0</v>
          </cell>
          <cell r="F1045" t="str">
            <v>NO</v>
          </cell>
          <cell r="G1045"/>
          <cell r="H1045"/>
          <cell r="I1045"/>
          <cell r="J1045">
            <v>0</v>
          </cell>
          <cell r="K1045" t="str">
            <v>ATIVO</v>
          </cell>
          <cell r="L1045"/>
          <cell r="M1045" t="str">
            <v>Capital Circulante</v>
          </cell>
          <cell r="N1045" t="str">
            <v>Sourcing</v>
          </cell>
          <cell r="O1045">
            <v>1073</v>
          </cell>
          <cell r="P1045">
            <v>800000043</v>
          </cell>
          <cell r="Q1045" t="str">
            <v>NEMAK ALUMINIO</v>
          </cell>
          <cell r="R1045" t="str">
            <v>Betim</v>
          </cell>
          <cell r="S1045" t="str">
            <v>MG</v>
          </cell>
          <cell r="T1045" t="str">
            <v>Brasil</v>
          </cell>
          <cell r="U1045">
            <v>1</v>
          </cell>
          <cell r="V1045" t="str">
            <v>NEMAK ALUMINIO-Betim--MG-FCA-</v>
          </cell>
          <cell r="W1045" t="str">
            <v>MG</v>
          </cell>
          <cell r="X1045" t="str">
            <v>Brazil</v>
          </cell>
          <cell r="Y1045" t="str">
            <v>Supplier from GEMAP</v>
          </cell>
          <cell r="Z1045" t="str">
            <v>World Sourced Parts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 t="str">
            <v/>
          </cell>
          <cell r="AG1045">
            <v>0</v>
          </cell>
          <cell r="AH1045"/>
          <cell r="AI1045"/>
          <cell r="AJ1045"/>
          <cell r="AK1045"/>
          <cell r="AL1045"/>
          <cell r="AM1045"/>
          <cell r="AN1045">
            <v>0</v>
          </cell>
          <cell r="AO1045">
            <v>0</v>
          </cell>
          <cell r="AP1045">
            <v>1</v>
          </cell>
          <cell r="AQ1045">
            <v>4</v>
          </cell>
          <cell r="AR1045">
            <v>14.2</v>
          </cell>
          <cell r="AS1045">
            <v>0</v>
          </cell>
          <cell r="AT1045">
            <v>24.200000000000003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 t="str">
            <v>NO</v>
          </cell>
          <cell r="BA1045" t="str">
            <v/>
          </cell>
          <cell r="BB1045" t="str">
            <v/>
          </cell>
          <cell r="BC1045">
            <v>0</v>
          </cell>
          <cell r="BD1045">
            <v>0</v>
          </cell>
          <cell r="BE1045">
            <v>0</v>
          </cell>
        </row>
        <row r="1046">
          <cell r="A1046" t="str">
            <v>463471951800000043</v>
          </cell>
          <cell r="B1046">
            <v>463471951</v>
          </cell>
          <cell r="C1046" t="str">
            <v>CAIXA C510 SHIFT</v>
          </cell>
          <cell r="D1046"/>
          <cell r="E1046">
            <v>0</v>
          </cell>
          <cell r="F1046" t="str">
            <v>NO</v>
          </cell>
          <cell r="G1046"/>
          <cell r="H1046"/>
          <cell r="I1046"/>
          <cell r="J1046">
            <v>0</v>
          </cell>
          <cell r="K1046" t="str">
            <v>ATIVO</v>
          </cell>
          <cell r="L1046"/>
          <cell r="M1046" t="str">
            <v>Capital Circulante</v>
          </cell>
          <cell r="N1046" t="str">
            <v>Sourcing</v>
          </cell>
          <cell r="O1046">
            <v>1073</v>
          </cell>
          <cell r="P1046">
            <v>800000043</v>
          </cell>
          <cell r="Q1046" t="str">
            <v>NEMAK ALUMINIO</v>
          </cell>
          <cell r="R1046" t="str">
            <v>Betim</v>
          </cell>
          <cell r="S1046" t="str">
            <v>MG</v>
          </cell>
          <cell r="T1046" t="str">
            <v>Brasil</v>
          </cell>
          <cell r="U1046">
            <v>1</v>
          </cell>
          <cell r="V1046" t="str">
            <v>NEMAK ALUMINIO-Betim--MG-FCA-</v>
          </cell>
          <cell r="W1046" t="str">
            <v>MG</v>
          </cell>
          <cell r="X1046" t="str">
            <v>Brazil</v>
          </cell>
          <cell r="Y1046" t="str">
            <v>Supplier from GEMAP</v>
          </cell>
          <cell r="Z1046" t="str">
            <v>World Sourced Parts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 t="str">
            <v/>
          </cell>
          <cell r="AG1046">
            <v>0</v>
          </cell>
          <cell r="AH1046"/>
          <cell r="AI1046"/>
          <cell r="AJ1046"/>
          <cell r="AK1046"/>
          <cell r="AL1046"/>
          <cell r="AM1046"/>
          <cell r="AN1046">
            <v>0</v>
          </cell>
          <cell r="AO1046">
            <v>0</v>
          </cell>
          <cell r="AP1046">
            <v>1</v>
          </cell>
          <cell r="AQ1046">
            <v>4</v>
          </cell>
          <cell r="AR1046">
            <v>14.2</v>
          </cell>
          <cell r="AS1046">
            <v>0</v>
          </cell>
          <cell r="AT1046">
            <v>24.200000000000003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 t="str">
            <v>NO</v>
          </cell>
          <cell r="BA1046" t="str">
            <v/>
          </cell>
          <cell r="BB1046" t="str">
            <v/>
          </cell>
          <cell r="BC1046">
            <v>0</v>
          </cell>
          <cell r="BD1046">
            <v>0</v>
          </cell>
          <cell r="BE1046">
            <v>0</v>
          </cell>
        </row>
        <row r="1047">
          <cell r="B1047"/>
          <cell r="D1047"/>
        </row>
        <row r="1048">
          <cell r="B1048"/>
          <cell r="D1048"/>
        </row>
        <row r="1049">
          <cell r="B1049"/>
          <cell r="D1049"/>
        </row>
        <row r="1050">
          <cell r="B1050"/>
          <cell r="D1050"/>
        </row>
        <row r="1051">
          <cell r="B1051"/>
          <cell r="D1051"/>
        </row>
        <row r="1052">
          <cell r="B1052"/>
          <cell r="D1052"/>
        </row>
        <row r="1053">
          <cell r="B1053"/>
          <cell r="D1053"/>
        </row>
        <row r="1054">
          <cell r="B1054"/>
          <cell r="D1054"/>
        </row>
        <row r="1055">
          <cell r="B1055"/>
          <cell r="D1055"/>
        </row>
        <row r="1056">
          <cell r="B1056"/>
          <cell r="D1056"/>
        </row>
        <row r="1057">
          <cell r="B1057"/>
          <cell r="D1057"/>
        </row>
        <row r="1058">
          <cell r="B1058"/>
          <cell r="D1058"/>
        </row>
        <row r="1059">
          <cell r="B1059"/>
          <cell r="D1059"/>
        </row>
        <row r="1060">
          <cell r="B1060"/>
          <cell r="D1060"/>
        </row>
        <row r="1061">
          <cell r="B1061"/>
          <cell r="D1061"/>
        </row>
        <row r="1062">
          <cell r="B1062"/>
          <cell r="D1062"/>
        </row>
        <row r="1063">
          <cell r="B1063"/>
          <cell r="D1063"/>
        </row>
        <row r="1064">
          <cell r="B1064"/>
          <cell r="D1064"/>
        </row>
        <row r="1065">
          <cell r="B1065"/>
          <cell r="D1065"/>
        </row>
        <row r="1066">
          <cell r="B1066"/>
          <cell r="D1066"/>
        </row>
        <row r="1067">
          <cell r="B1067"/>
          <cell r="D1067"/>
        </row>
        <row r="1068">
          <cell r="B1068"/>
          <cell r="D1068"/>
        </row>
        <row r="1069">
          <cell r="B1069"/>
          <cell r="D1069"/>
        </row>
        <row r="1070">
          <cell r="B1070"/>
          <cell r="D1070"/>
        </row>
        <row r="1071">
          <cell r="B1071"/>
          <cell r="D1071"/>
        </row>
        <row r="1072">
          <cell r="B1072"/>
          <cell r="D1072"/>
        </row>
        <row r="1073">
          <cell r="B1073"/>
          <cell r="D1073"/>
        </row>
        <row r="1074">
          <cell r="B1074"/>
          <cell r="D1074"/>
        </row>
        <row r="1075">
          <cell r="B1075"/>
          <cell r="D1075"/>
        </row>
        <row r="1076">
          <cell r="B1076"/>
          <cell r="D1076"/>
        </row>
        <row r="1077">
          <cell r="B1077"/>
          <cell r="D1077"/>
        </row>
        <row r="1078">
          <cell r="B1078"/>
          <cell r="D1078"/>
        </row>
        <row r="1079">
          <cell r="B1079"/>
          <cell r="D1079"/>
        </row>
        <row r="1080">
          <cell r="B1080"/>
          <cell r="D1080"/>
        </row>
        <row r="1081">
          <cell r="B1081"/>
          <cell r="D1081"/>
        </row>
        <row r="1082">
          <cell r="B1082"/>
          <cell r="D1082"/>
        </row>
        <row r="1083">
          <cell r="B1083"/>
          <cell r="D1083"/>
        </row>
        <row r="1084">
          <cell r="B1084"/>
          <cell r="D1084"/>
        </row>
        <row r="1085">
          <cell r="B1085"/>
          <cell r="D1085"/>
        </row>
        <row r="1086">
          <cell r="B1086"/>
          <cell r="D1086"/>
        </row>
        <row r="1087">
          <cell r="B1087"/>
          <cell r="D1087"/>
        </row>
        <row r="1088">
          <cell r="B1088"/>
          <cell r="D1088"/>
        </row>
        <row r="1089">
          <cell r="B1089"/>
          <cell r="D1089"/>
        </row>
        <row r="1090">
          <cell r="B1090"/>
          <cell r="D1090"/>
        </row>
        <row r="1091">
          <cell r="B1091"/>
          <cell r="D1091"/>
        </row>
        <row r="1092">
          <cell r="B1092"/>
          <cell r="D1092"/>
        </row>
        <row r="1093">
          <cell r="B1093"/>
          <cell r="D1093"/>
        </row>
        <row r="1094">
          <cell r="B1094"/>
          <cell r="D1094"/>
        </row>
        <row r="1095">
          <cell r="B1095"/>
          <cell r="D1095"/>
        </row>
        <row r="1096">
          <cell r="B1096"/>
          <cell r="D1096"/>
        </row>
        <row r="1097">
          <cell r="B1097"/>
          <cell r="D1097"/>
        </row>
        <row r="1098">
          <cell r="B1098"/>
          <cell r="D1098"/>
        </row>
        <row r="1099">
          <cell r="B1099"/>
          <cell r="D1099"/>
        </row>
        <row r="1100">
          <cell r="B1100"/>
          <cell r="D1100"/>
        </row>
        <row r="1101">
          <cell r="B1101"/>
          <cell r="D1101"/>
        </row>
        <row r="1102">
          <cell r="B1102"/>
          <cell r="D1102"/>
        </row>
        <row r="1103">
          <cell r="B1103"/>
          <cell r="D1103"/>
        </row>
        <row r="1104">
          <cell r="B1104"/>
          <cell r="D1104"/>
        </row>
        <row r="1105">
          <cell r="B1105"/>
          <cell r="D1105"/>
        </row>
        <row r="1106">
          <cell r="B1106"/>
          <cell r="D1106"/>
        </row>
        <row r="1107">
          <cell r="B1107"/>
          <cell r="D1107"/>
        </row>
        <row r="1108">
          <cell r="B1108"/>
          <cell r="D1108"/>
        </row>
        <row r="1109">
          <cell r="B1109"/>
          <cell r="D1109"/>
        </row>
        <row r="1110">
          <cell r="B1110"/>
          <cell r="D1110"/>
        </row>
        <row r="1111">
          <cell r="B1111"/>
          <cell r="D1111"/>
        </row>
        <row r="1112">
          <cell r="B1112"/>
          <cell r="D1112"/>
        </row>
        <row r="1113">
          <cell r="B1113"/>
          <cell r="D1113"/>
        </row>
        <row r="1114">
          <cell r="B1114"/>
          <cell r="D1114"/>
        </row>
        <row r="1115">
          <cell r="B1115"/>
          <cell r="D1115"/>
        </row>
        <row r="1116">
          <cell r="B1116"/>
          <cell r="D1116"/>
        </row>
        <row r="1117">
          <cell r="B1117"/>
          <cell r="D1117"/>
        </row>
        <row r="1118">
          <cell r="B1118"/>
          <cell r="D1118"/>
        </row>
        <row r="1119">
          <cell r="B1119"/>
          <cell r="D1119"/>
        </row>
        <row r="1120">
          <cell r="B1120"/>
          <cell r="D1120"/>
        </row>
        <row r="1121">
          <cell r="B1121"/>
          <cell r="D1121"/>
        </row>
        <row r="1122">
          <cell r="B1122"/>
          <cell r="D1122"/>
        </row>
        <row r="1123">
          <cell r="B1123"/>
          <cell r="D1123"/>
        </row>
        <row r="1124">
          <cell r="B1124"/>
          <cell r="D1124"/>
        </row>
        <row r="1125">
          <cell r="B1125"/>
          <cell r="D1125"/>
        </row>
        <row r="1126">
          <cell r="B1126"/>
          <cell r="D1126"/>
        </row>
        <row r="1127">
          <cell r="B1127"/>
          <cell r="D1127"/>
        </row>
        <row r="1128">
          <cell r="B1128"/>
          <cell r="D1128"/>
        </row>
        <row r="1129">
          <cell r="B1129"/>
          <cell r="D1129"/>
        </row>
        <row r="1130">
          <cell r="B1130"/>
          <cell r="D1130"/>
        </row>
        <row r="1131">
          <cell r="B1131"/>
          <cell r="D1131"/>
        </row>
        <row r="1132">
          <cell r="B1132"/>
          <cell r="D1132"/>
        </row>
        <row r="1133">
          <cell r="B1133"/>
          <cell r="D1133"/>
        </row>
        <row r="1134">
          <cell r="B1134"/>
          <cell r="D1134"/>
        </row>
        <row r="1135">
          <cell r="B1135"/>
          <cell r="D1135"/>
        </row>
        <row r="1136">
          <cell r="B1136"/>
          <cell r="D1136"/>
        </row>
        <row r="1137">
          <cell r="B1137"/>
          <cell r="D1137"/>
        </row>
        <row r="1138">
          <cell r="B1138"/>
          <cell r="D1138"/>
        </row>
        <row r="1139">
          <cell r="B1139"/>
          <cell r="D1139"/>
        </row>
        <row r="1140">
          <cell r="B1140"/>
          <cell r="D1140"/>
        </row>
        <row r="1141">
          <cell r="B1141"/>
          <cell r="D1141"/>
        </row>
        <row r="1142">
          <cell r="B1142"/>
          <cell r="D1142"/>
        </row>
        <row r="1143">
          <cell r="B1143"/>
          <cell r="D1143"/>
        </row>
        <row r="1144">
          <cell r="B1144"/>
          <cell r="D1144"/>
        </row>
        <row r="1145">
          <cell r="B1145"/>
          <cell r="D1145"/>
        </row>
        <row r="1146">
          <cell r="B1146"/>
          <cell r="D1146"/>
        </row>
        <row r="1147">
          <cell r="B1147"/>
          <cell r="D1147"/>
        </row>
        <row r="1148">
          <cell r="B1148"/>
          <cell r="D1148"/>
        </row>
        <row r="1149">
          <cell r="B1149"/>
          <cell r="D1149"/>
        </row>
        <row r="1150">
          <cell r="B1150"/>
          <cell r="D1150"/>
        </row>
        <row r="1151">
          <cell r="B1151"/>
          <cell r="D1151"/>
        </row>
        <row r="1152">
          <cell r="B1152"/>
          <cell r="D1152"/>
        </row>
        <row r="1153">
          <cell r="B1153"/>
          <cell r="D1153"/>
        </row>
        <row r="1154">
          <cell r="B1154"/>
          <cell r="D1154"/>
        </row>
        <row r="1155">
          <cell r="B1155"/>
          <cell r="D1155"/>
        </row>
        <row r="1156">
          <cell r="B1156"/>
          <cell r="D1156"/>
        </row>
        <row r="1157">
          <cell r="B1157"/>
          <cell r="D1157"/>
        </row>
        <row r="1158">
          <cell r="B1158"/>
          <cell r="D1158"/>
        </row>
        <row r="1159">
          <cell r="B1159"/>
          <cell r="D1159"/>
        </row>
        <row r="1160">
          <cell r="B1160"/>
          <cell r="D1160"/>
        </row>
        <row r="1161">
          <cell r="B1161"/>
          <cell r="D1161"/>
        </row>
        <row r="1162">
          <cell r="B1162"/>
          <cell r="D1162"/>
        </row>
        <row r="1163">
          <cell r="B1163"/>
          <cell r="D1163"/>
        </row>
        <row r="1164">
          <cell r="B1164"/>
          <cell r="D1164"/>
        </row>
        <row r="1165">
          <cell r="B1165"/>
          <cell r="D1165"/>
        </row>
        <row r="1166">
          <cell r="B1166"/>
          <cell r="D1166"/>
        </row>
        <row r="1167">
          <cell r="B1167"/>
          <cell r="D1167"/>
        </row>
        <row r="1168">
          <cell r="B1168"/>
          <cell r="D1168"/>
        </row>
        <row r="1169">
          <cell r="B1169"/>
          <cell r="D1169"/>
        </row>
        <row r="1170">
          <cell r="B1170"/>
          <cell r="D1170"/>
        </row>
        <row r="1171">
          <cell r="B1171"/>
          <cell r="D1171"/>
        </row>
        <row r="1172">
          <cell r="B1172"/>
          <cell r="D1172"/>
        </row>
        <row r="1173">
          <cell r="B1173"/>
          <cell r="D1173"/>
        </row>
        <row r="1174">
          <cell r="B1174"/>
          <cell r="D1174"/>
        </row>
        <row r="1175">
          <cell r="B1175"/>
          <cell r="D1175"/>
        </row>
        <row r="1176">
          <cell r="B1176"/>
          <cell r="D1176"/>
        </row>
        <row r="1177">
          <cell r="B1177"/>
          <cell r="D1177"/>
        </row>
        <row r="1178">
          <cell r="B1178"/>
          <cell r="D1178"/>
        </row>
        <row r="1179">
          <cell r="B1179"/>
          <cell r="D1179"/>
        </row>
        <row r="1180">
          <cell r="B1180"/>
          <cell r="D1180"/>
        </row>
        <row r="1181">
          <cell r="B1181"/>
          <cell r="D1181"/>
        </row>
        <row r="1182">
          <cell r="B1182"/>
          <cell r="D1182"/>
        </row>
        <row r="1183">
          <cell r="B1183"/>
          <cell r="D1183"/>
        </row>
        <row r="1184">
          <cell r="B1184"/>
          <cell r="D1184"/>
        </row>
        <row r="1185">
          <cell r="B1185"/>
          <cell r="D1185"/>
        </row>
        <row r="1186">
          <cell r="B1186"/>
          <cell r="D1186"/>
        </row>
        <row r="1187">
          <cell r="B1187"/>
          <cell r="D1187"/>
        </row>
        <row r="1188">
          <cell r="B1188"/>
          <cell r="D1188"/>
        </row>
        <row r="1189">
          <cell r="B1189"/>
          <cell r="D1189"/>
        </row>
        <row r="1190">
          <cell r="B1190"/>
          <cell r="D1190"/>
        </row>
        <row r="1191">
          <cell r="B1191"/>
          <cell r="D1191"/>
        </row>
        <row r="1192">
          <cell r="B1192"/>
          <cell r="D1192"/>
        </row>
        <row r="1193">
          <cell r="B1193"/>
          <cell r="D1193"/>
        </row>
        <row r="1194">
          <cell r="B1194"/>
          <cell r="D1194"/>
        </row>
        <row r="1195">
          <cell r="B1195"/>
          <cell r="D1195"/>
        </row>
        <row r="1196">
          <cell r="B1196"/>
          <cell r="D1196"/>
        </row>
        <row r="1197">
          <cell r="B1197"/>
          <cell r="D1197"/>
        </row>
        <row r="1198">
          <cell r="B1198"/>
          <cell r="D1198"/>
        </row>
        <row r="1199">
          <cell r="B1199"/>
          <cell r="D1199"/>
        </row>
        <row r="1200">
          <cell r="B1200"/>
          <cell r="D1200"/>
        </row>
        <row r="1201">
          <cell r="B1201"/>
          <cell r="D1201"/>
        </row>
        <row r="1202">
          <cell r="B1202"/>
          <cell r="D1202"/>
        </row>
        <row r="1203">
          <cell r="B1203"/>
          <cell r="D1203"/>
        </row>
        <row r="1204">
          <cell r="B1204"/>
          <cell r="D1204"/>
        </row>
        <row r="1205">
          <cell r="B1205"/>
          <cell r="D1205"/>
        </row>
        <row r="1206">
          <cell r="B1206"/>
          <cell r="D1206"/>
        </row>
        <row r="1207">
          <cell r="B1207"/>
          <cell r="D1207"/>
        </row>
        <row r="1208">
          <cell r="B1208"/>
          <cell r="D1208"/>
        </row>
        <row r="1209">
          <cell r="B1209"/>
          <cell r="D1209"/>
        </row>
        <row r="1210">
          <cell r="B1210"/>
          <cell r="D1210"/>
        </row>
        <row r="1211">
          <cell r="B1211"/>
          <cell r="D1211"/>
        </row>
        <row r="1212">
          <cell r="B1212"/>
          <cell r="D1212"/>
        </row>
        <row r="1213">
          <cell r="B1213"/>
          <cell r="D1213"/>
        </row>
        <row r="1214">
          <cell r="B1214"/>
          <cell r="D1214"/>
        </row>
        <row r="1215">
          <cell r="B1215"/>
          <cell r="D1215"/>
        </row>
        <row r="1216">
          <cell r="B1216"/>
          <cell r="D1216"/>
        </row>
        <row r="1217">
          <cell r="B1217"/>
          <cell r="D1217"/>
        </row>
        <row r="1218">
          <cell r="B1218"/>
          <cell r="D1218"/>
        </row>
        <row r="1219">
          <cell r="B1219"/>
          <cell r="D1219"/>
        </row>
        <row r="1220">
          <cell r="B1220"/>
          <cell r="D1220"/>
        </row>
        <row r="1221">
          <cell r="B1221"/>
          <cell r="D1221"/>
        </row>
        <row r="1222">
          <cell r="B1222"/>
          <cell r="D1222"/>
        </row>
        <row r="1223">
          <cell r="B1223"/>
          <cell r="D1223"/>
        </row>
        <row r="1224">
          <cell r="B1224"/>
          <cell r="D1224"/>
        </row>
        <row r="1225">
          <cell r="B1225"/>
          <cell r="D1225"/>
        </row>
        <row r="1226">
          <cell r="B1226"/>
          <cell r="D1226"/>
        </row>
        <row r="1227">
          <cell r="B1227"/>
          <cell r="D1227"/>
        </row>
        <row r="1228">
          <cell r="B1228"/>
          <cell r="D1228"/>
        </row>
        <row r="1229">
          <cell r="B1229"/>
          <cell r="D1229"/>
        </row>
        <row r="1230">
          <cell r="B1230"/>
          <cell r="D1230"/>
        </row>
        <row r="1231">
          <cell r="B1231"/>
          <cell r="D1231"/>
        </row>
        <row r="1232">
          <cell r="B1232"/>
          <cell r="D1232"/>
        </row>
        <row r="1233">
          <cell r="B1233"/>
          <cell r="D1233"/>
        </row>
        <row r="1234">
          <cell r="B1234"/>
          <cell r="D1234"/>
        </row>
        <row r="1235">
          <cell r="B1235"/>
          <cell r="D1235"/>
        </row>
        <row r="1236">
          <cell r="B1236"/>
          <cell r="D1236"/>
        </row>
        <row r="1237">
          <cell r="B1237"/>
          <cell r="D1237"/>
        </row>
        <row r="1238">
          <cell r="B1238"/>
          <cell r="D1238"/>
        </row>
        <row r="1239">
          <cell r="B1239"/>
          <cell r="D1239"/>
        </row>
        <row r="1240">
          <cell r="B1240"/>
          <cell r="D1240"/>
        </row>
        <row r="1241">
          <cell r="B1241"/>
          <cell r="D1241"/>
        </row>
        <row r="1242">
          <cell r="B1242"/>
          <cell r="D1242"/>
        </row>
        <row r="1243">
          <cell r="B1243"/>
          <cell r="D1243"/>
        </row>
        <row r="1244">
          <cell r="B1244"/>
          <cell r="D1244"/>
        </row>
        <row r="1245">
          <cell r="B1245"/>
          <cell r="D1245"/>
        </row>
        <row r="1246">
          <cell r="B1246"/>
          <cell r="D1246"/>
        </row>
        <row r="1247">
          <cell r="B1247"/>
          <cell r="D1247"/>
        </row>
        <row r="1248">
          <cell r="B1248"/>
          <cell r="D1248"/>
        </row>
        <row r="1249">
          <cell r="B1249"/>
          <cell r="D1249"/>
        </row>
        <row r="1250">
          <cell r="B1250"/>
          <cell r="D1250"/>
        </row>
        <row r="1251">
          <cell r="B1251"/>
          <cell r="D1251"/>
        </row>
        <row r="1252">
          <cell r="B1252"/>
          <cell r="D1252"/>
        </row>
        <row r="1253">
          <cell r="B1253"/>
          <cell r="D1253"/>
        </row>
        <row r="1254">
          <cell r="B1254"/>
          <cell r="D1254"/>
        </row>
        <row r="1255">
          <cell r="B1255"/>
          <cell r="D1255"/>
        </row>
        <row r="1256">
          <cell r="B1256"/>
          <cell r="D1256"/>
        </row>
        <row r="1257">
          <cell r="B1257"/>
          <cell r="D1257"/>
        </row>
        <row r="1258">
          <cell r="B1258"/>
          <cell r="D1258"/>
        </row>
        <row r="1259">
          <cell r="B1259"/>
          <cell r="D1259"/>
        </row>
        <row r="1260">
          <cell r="B1260"/>
          <cell r="D1260"/>
        </row>
        <row r="1261">
          <cell r="B1261"/>
          <cell r="D1261"/>
        </row>
        <row r="1262">
          <cell r="B1262"/>
          <cell r="D1262"/>
        </row>
        <row r="1263">
          <cell r="B1263"/>
          <cell r="D1263"/>
        </row>
        <row r="1264">
          <cell r="B1264"/>
          <cell r="D1264"/>
        </row>
        <row r="1265">
          <cell r="B1265"/>
          <cell r="D1265"/>
        </row>
        <row r="1266">
          <cell r="B1266"/>
          <cell r="D1266"/>
        </row>
        <row r="1267">
          <cell r="B1267"/>
          <cell r="D1267"/>
        </row>
        <row r="1268">
          <cell r="B1268"/>
          <cell r="D1268"/>
        </row>
        <row r="1269">
          <cell r="B1269"/>
          <cell r="D1269"/>
        </row>
        <row r="1270">
          <cell r="B1270"/>
          <cell r="D1270"/>
        </row>
        <row r="1271">
          <cell r="B1271"/>
          <cell r="D1271"/>
        </row>
        <row r="1272">
          <cell r="B1272"/>
          <cell r="D1272"/>
        </row>
        <row r="1273">
          <cell r="B1273"/>
          <cell r="D1273"/>
        </row>
        <row r="1274">
          <cell r="B1274"/>
          <cell r="D1274"/>
        </row>
        <row r="1275">
          <cell r="B1275"/>
          <cell r="D1275"/>
        </row>
        <row r="1276">
          <cell r="B1276"/>
          <cell r="D1276"/>
        </row>
        <row r="1277">
          <cell r="B1277"/>
          <cell r="D1277"/>
        </row>
        <row r="1278">
          <cell r="B1278"/>
          <cell r="D1278"/>
        </row>
        <row r="1279">
          <cell r="B1279"/>
          <cell r="D1279"/>
        </row>
        <row r="1280">
          <cell r="B1280"/>
          <cell r="D1280"/>
        </row>
        <row r="1281">
          <cell r="B1281"/>
          <cell r="D1281"/>
        </row>
        <row r="1282">
          <cell r="B1282"/>
          <cell r="D1282"/>
        </row>
        <row r="1283">
          <cell r="B1283"/>
          <cell r="D1283"/>
        </row>
        <row r="1284">
          <cell r="B1284"/>
          <cell r="D1284"/>
        </row>
        <row r="1285">
          <cell r="B1285"/>
          <cell r="D1285"/>
        </row>
        <row r="1286">
          <cell r="B1286"/>
          <cell r="D1286"/>
        </row>
        <row r="1287">
          <cell r="B1287"/>
          <cell r="D1287"/>
        </row>
        <row r="1288">
          <cell r="B1288"/>
          <cell r="D1288"/>
        </row>
        <row r="1289">
          <cell r="B1289"/>
          <cell r="D1289"/>
        </row>
        <row r="1290">
          <cell r="B1290"/>
          <cell r="D1290"/>
        </row>
        <row r="1291">
          <cell r="B1291"/>
          <cell r="D1291"/>
        </row>
        <row r="1292">
          <cell r="B1292"/>
          <cell r="D1292"/>
        </row>
        <row r="1293">
          <cell r="B1293"/>
          <cell r="D1293"/>
        </row>
        <row r="1294">
          <cell r="B1294"/>
          <cell r="D1294"/>
        </row>
        <row r="1295">
          <cell r="B1295"/>
          <cell r="D1295"/>
        </row>
        <row r="1296">
          <cell r="B1296"/>
          <cell r="D1296"/>
        </row>
        <row r="1297">
          <cell r="B1297"/>
          <cell r="D1297"/>
        </row>
        <row r="1298">
          <cell r="B1298"/>
          <cell r="D1298"/>
        </row>
        <row r="1299">
          <cell r="B1299"/>
          <cell r="D1299"/>
        </row>
        <row r="1300">
          <cell r="B1300"/>
          <cell r="D1300"/>
        </row>
        <row r="1301">
          <cell r="B1301"/>
          <cell r="D1301"/>
        </row>
        <row r="1302">
          <cell r="B1302"/>
          <cell r="D1302"/>
        </row>
        <row r="1303">
          <cell r="B1303"/>
          <cell r="D1303"/>
        </row>
        <row r="1304">
          <cell r="B1304"/>
          <cell r="D1304"/>
        </row>
        <row r="1305">
          <cell r="B1305"/>
          <cell r="D1305"/>
        </row>
        <row r="1306">
          <cell r="B1306"/>
          <cell r="D1306"/>
        </row>
        <row r="1307">
          <cell r="B1307"/>
          <cell r="D1307"/>
        </row>
        <row r="1308">
          <cell r="B1308"/>
          <cell r="D1308"/>
        </row>
        <row r="1309">
          <cell r="B1309"/>
          <cell r="D1309"/>
        </row>
        <row r="1310">
          <cell r="B1310"/>
          <cell r="D1310"/>
        </row>
        <row r="1311">
          <cell r="B1311"/>
          <cell r="D1311"/>
        </row>
        <row r="1312">
          <cell r="B1312"/>
          <cell r="D1312"/>
        </row>
        <row r="1313">
          <cell r="B1313"/>
          <cell r="D1313"/>
        </row>
        <row r="1314">
          <cell r="B1314"/>
          <cell r="D1314"/>
        </row>
        <row r="1315">
          <cell r="B1315"/>
          <cell r="D1315"/>
        </row>
        <row r="1316">
          <cell r="B1316"/>
          <cell r="D1316"/>
        </row>
        <row r="1317">
          <cell r="B1317"/>
          <cell r="D1317"/>
        </row>
        <row r="1318">
          <cell r="B1318"/>
          <cell r="D1318"/>
        </row>
        <row r="1319">
          <cell r="B1319"/>
          <cell r="D1319"/>
        </row>
        <row r="1320">
          <cell r="B1320"/>
          <cell r="D1320"/>
        </row>
        <row r="1321">
          <cell r="B1321"/>
          <cell r="D1321"/>
        </row>
        <row r="1322">
          <cell r="B1322"/>
          <cell r="D1322"/>
        </row>
        <row r="1323">
          <cell r="B1323"/>
          <cell r="D1323"/>
        </row>
        <row r="1324">
          <cell r="B1324"/>
          <cell r="D1324"/>
        </row>
        <row r="1325">
          <cell r="B1325"/>
          <cell r="D1325"/>
        </row>
        <row r="1326">
          <cell r="B1326"/>
          <cell r="D1326"/>
        </row>
        <row r="1327">
          <cell r="B1327"/>
          <cell r="D1327"/>
        </row>
        <row r="1328">
          <cell r="B1328"/>
          <cell r="D1328"/>
        </row>
        <row r="1329">
          <cell r="B1329"/>
          <cell r="D1329"/>
        </row>
        <row r="1330">
          <cell r="B1330"/>
          <cell r="D1330"/>
        </row>
        <row r="1331">
          <cell r="B1331"/>
          <cell r="D1331"/>
        </row>
        <row r="1332">
          <cell r="B1332"/>
          <cell r="D1332"/>
        </row>
        <row r="1333">
          <cell r="B1333"/>
          <cell r="D1333"/>
        </row>
        <row r="1334">
          <cell r="B1334"/>
          <cell r="D1334"/>
        </row>
        <row r="1335">
          <cell r="B1335"/>
          <cell r="D1335"/>
        </row>
        <row r="1336">
          <cell r="B1336"/>
          <cell r="D1336"/>
        </row>
        <row r="1337">
          <cell r="B1337"/>
          <cell r="D1337"/>
        </row>
        <row r="1338">
          <cell r="B1338"/>
          <cell r="D1338"/>
        </row>
        <row r="1339">
          <cell r="B1339"/>
          <cell r="D1339"/>
        </row>
        <row r="1340">
          <cell r="B1340"/>
          <cell r="D1340"/>
        </row>
        <row r="1341">
          <cell r="B1341"/>
          <cell r="D1341"/>
        </row>
        <row r="1342">
          <cell r="B1342"/>
          <cell r="D1342"/>
        </row>
        <row r="1343">
          <cell r="B1343"/>
          <cell r="D1343"/>
        </row>
        <row r="1344">
          <cell r="B1344"/>
          <cell r="D1344"/>
        </row>
        <row r="1345">
          <cell r="B1345"/>
          <cell r="D1345"/>
        </row>
        <row r="1346">
          <cell r="B1346"/>
          <cell r="D1346"/>
        </row>
        <row r="1347">
          <cell r="B1347"/>
          <cell r="D1347"/>
        </row>
        <row r="1348">
          <cell r="B1348"/>
          <cell r="D1348"/>
        </row>
        <row r="1349">
          <cell r="B1349"/>
          <cell r="D1349"/>
        </row>
        <row r="1350">
          <cell r="B1350"/>
          <cell r="D1350"/>
        </row>
        <row r="1351">
          <cell r="B1351"/>
          <cell r="D1351"/>
        </row>
        <row r="1352">
          <cell r="B1352"/>
          <cell r="D1352"/>
        </row>
        <row r="1353">
          <cell r="B1353"/>
          <cell r="D1353"/>
        </row>
        <row r="1354">
          <cell r="B1354"/>
          <cell r="D1354"/>
        </row>
        <row r="1355">
          <cell r="B1355"/>
          <cell r="D1355"/>
        </row>
        <row r="1356">
          <cell r="B1356"/>
          <cell r="D1356"/>
        </row>
        <row r="1357">
          <cell r="B1357"/>
          <cell r="D1357"/>
        </row>
        <row r="1358">
          <cell r="B1358"/>
          <cell r="D1358"/>
        </row>
        <row r="1359">
          <cell r="B1359"/>
          <cell r="D1359"/>
        </row>
        <row r="1360">
          <cell r="B1360"/>
          <cell r="D1360"/>
        </row>
        <row r="1361">
          <cell r="B1361"/>
          <cell r="D1361"/>
        </row>
        <row r="1362">
          <cell r="B1362"/>
          <cell r="D1362"/>
        </row>
        <row r="1363">
          <cell r="B1363"/>
          <cell r="D1363"/>
        </row>
        <row r="1364">
          <cell r="B1364"/>
          <cell r="D1364"/>
        </row>
        <row r="1365">
          <cell r="B1365"/>
          <cell r="D1365"/>
        </row>
        <row r="1366">
          <cell r="B1366"/>
          <cell r="D1366"/>
        </row>
        <row r="1367">
          <cell r="B1367"/>
          <cell r="D1367"/>
        </row>
        <row r="1368">
          <cell r="B1368"/>
          <cell r="D1368"/>
        </row>
        <row r="1369">
          <cell r="B1369"/>
          <cell r="D1369"/>
        </row>
        <row r="1370">
          <cell r="B1370"/>
          <cell r="D1370"/>
        </row>
        <row r="1371">
          <cell r="B1371"/>
          <cell r="D1371"/>
        </row>
        <row r="1372">
          <cell r="B1372"/>
          <cell r="D1372"/>
        </row>
        <row r="1373">
          <cell r="B1373"/>
          <cell r="D1373"/>
        </row>
        <row r="1374">
          <cell r="B1374"/>
          <cell r="D1374"/>
        </row>
        <row r="1375">
          <cell r="B1375"/>
          <cell r="D1375"/>
        </row>
        <row r="1376">
          <cell r="B1376"/>
          <cell r="D1376"/>
        </row>
        <row r="1377">
          <cell r="B1377"/>
          <cell r="D1377"/>
        </row>
        <row r="1378">
          <cell r="B1378"/>
          <cell r="D1378"/>
        </row>
        <row r="1379">
          <cell r="B1379"/>
          <cell r="D1379"/>
        </row>
        <row r="1380">
          <cell r="B1380"/>
          <cell r="D1380"/>
        </row>
        <row r="1381">
          <cell r="B1381"/>
          <cell r="D1381"/>
        </row>
        <row r="1382">
          <cell r="B1382"/>
          <cell r="D1382"/>
        </row>
        <row r="1383">
          <cell r="B1383"/>
          <cell r="D1383"/>
        </row>
        <row r="1384">
          <cell r="B1384"/>
          <cell r="D1384"/>
        </row>
        <row r="1385">
          <cell r="B1385"/>
          <cell r="D1385"/>
        </row>
        <row r="1386">
          <cell r="B1386"/>
          <cell r="D1386"/>
        </row>
        <row r="1387">
          <cell r="B1387"/>
          <cell r="D1387"/>
        </row>
        <row r="1388">
          <cell r="B1388"/>
          <cell r="D1388"/>
        </row>
        <row r="1389">
          <cell r="B1389"/>
          <cell r="D1389"/>
        </row>
        <row r="1390">
          <cell r="B1390"/>
          <cell r="D1390"/>
        </row>
        <row r="1391">
          <cell r="B1391"/>
          <cell r="D1391"/>
        </row>
        <row r="1392">
          <cell r="B1392"/>
          <cell r="D1392"/>
        </row>
        <row r="1393">
          <cell r="B1393"/>
          <cell r="D1393"/>
        </row>
        <row r="1394">
          <cell r="B1394"/>
          <cell r="D1394"/>
        </row>
        <row r="1395">
          <cell r="B1395"/>
          <cell r="D1395"/>
        </row>
        <row r="1396">
          <cell r="B1396"/>
          <cell r="D1396"/>
        </row>
        <row r="1397">
          <cell r="B1397"/>
          <cell r="D1397"/>
        </row>
        <row r="1398">
          <cell r="B1398"/>
          <cell r="D1398"/>
        </row>
        <row r="1399">
          <cell r="B1399"/>
          <cell r="D1399"/>
        </row>
        <row r="1400">
          <cell r="B1400"/>
          <cell r="D1400"/>
        </row>
        <row r="1401">
          <cell r="B1401"/>
          <cell r="D1401"/>
        </row>
        <row r="1402">
          <cell r="B1402"/>
          <cell r="D1402"/>
        </row>
        <row r="1403">
          <cell r="B1403"/>
          <cell r="D1403"/>
        </row>
        <row r="1404">
          <cell r="B1404"/>
          <cell r="D1404"/>
        </row>
        <row r="1405">
          <cell r="B1405"/>
          <cell r="D1405"/>
        </row>
        <row r="1406">
          <cell r="B1406"/>
          <cell r="D1406"/>
        </row>
        <row r="1407">
          <cell r="B1407"/>
          <cell r="D1407"/>
        </row>
        <row r="1408">
          <cell r="B1408"/>
          <cell r="D1408"/>
        </row>
        <row r="1409">
          <cell r="B1409"/>
          <cell r="D1409"/>
        </row>
        <row r="1410">
          <cell r="B1410"/>
          <cell r="D1410"/>
        </row>
        <row r="1411">
          <cell r="B1411"/>
          <cell r="D1411"/>
        </row>
        <row r="1412">
          <cell r="B1412"/>
          <cell r="D1412"/>
        </row>
        <row r="1413">
          <cell r="B1413"/>
          <cell r="D1413"/>
        </row>
        <row r="1414">
          <cell r="B1414"/>
          <cell r="D1414"/>
        </row>
        <row r="1415">
          <cell r="B1415"/>
          <cell r="D1415"/>
        </row>
        <row r="1416">
          <cell r="B1416"/>
          <cell r="D1416"/>
        </row>
        <row r="1417">
          <cell r="B1417"/>
          <cell r="D1417"/>
        </row>
        <row r="1418">
          <cell r="B1418"/>
          <cell r="D1418"/>
        </row>
        <row r="1419">
          <cell r="B1419"/>
          <cell r="D1419"/>
        </row>
        <row r="1420">
          <cell r="B1420"/>
          <cell r="D1420"/>
        </row>
        <row r="1421">
          <cell r="B1421"/>
          <cell r="D1421"/>
        </row>
        <row r="1422">
          <cell r="B1422"/>
          <cell r="D1422"/>
        </row>
        <row r="1423">
          <cell r="B1423"/>
          <cell r="D1423"/>
        </row>
        <row r="1424">
          <cell r="B1424"/>
          <cell r="D1424"/>
        </row>
        <row r="1425">
          <cell r="B1425"/>
          <cell r="D1425"/>
        </row>
        <row r="1426">
          <cell r="B1426"/>
          <cell r="D1426"/>
        </row>
        <row r="1427">
          <cell r="B1427"/>
          <cell r="D1427"/>
        </row>
        <row r="1428">
          <cell r="B1428"/>
          <cell r="D1428"/>
        </row>
        <row r="1429">
          <cell r="B1429"/>
          <cell r="D1429"/>
        </row>
        <row r="1430">
          <cell r="B1430"/>
          <cell r="D1430"/>
        </row>
        <row r="1431">
          <cell r="B1431"/>
          <cell r="D1431"/>
        </row>
        <row r="1432">
          <cell r="B1432"/>
          <cell r="D1432"/>
        </row>
        <row r="1433">
          <cell r="B1433"/>
          <cell r="D1433"/>
        </row>
        <row r="1434">
          <cell r="B1434"/>
          <cell r="D1434"/>
        </row>
        <row r="1435">
          <cell r="B1435"/>
          <cell r="D1435"/>
        </row>
        <row r="1436">
          <cell r="B1436"/>
          <cell r="D1436"/>
        </row>
        <row r="1437">
          <cell r="B1437"/>
          <cell r="D1437"/>
        </row>
        <row r="1438">
          <cell r="B1438"/>
          <cell r="D1438"/>
        </row>
        <row r="1439">
          <cell r="B1439"/>
          <cell r="D1439"/>
        </row>
        <row r="1440">
          <cell r="B1440"/>
          <cell r="D1440"/>
        </row>
        <row r="1441">
          <cell r="B1441"/>
          <cell r="D1441"/>
        </row>
        <row r="1442">
          <cell r="B1442"/>
          <cell r="D1442"/>
        </row>
        <row r="1443">
          <cell r="B1443"/>
          <cell r="D1443"/>
        </row>
        <row r="1444">
          <cell r="B1444"/>
          <cell r="D1444"/>
        </row>
        <row r="1445">
          <cell r="B1445"/>
          <cell r="D1445"/>
        </row>
        <row r="1446">
          <cell r="B1446"/>
          <cell r="D1446"/>
        </row>
        <row r="1447">
          <cell r="B1447"/>
          <cell r="D1447"/>
        </row>
        <row r="1448">
          <cell r="B1448"/>
          <cell r="D1448"/>
        </row>
        <row r="1449">
          <cell r="B1449"/>
          <cell r="D1449"/>
        </row>
        <row r="1450">
          <cell r="B1450"/>
          <cell r="D1450"/>
        </row>
        <row r="1451">
          <cell r="B1451"/>
          <cell r="D1451"/>
        </row>
        <row r="1452">
          <cell r="B1452"/>
          <cell r="D1452"/>
        </row>
        <row r="1453">
          <cell r="B1453"/>
          <cell r="D1453"/>
        </row>
        <row r="1454">
          <cell r="B1454"/>
          <cell r="D1454"/>
        </row>
        <row r="1455">
          <cell r="B1455"/>
          <cell r="D1455"/>
        </row>
        <row r="1456">
          <cell r="B1456"/>
          <cell r="D1456"/>
        </row>
        <row r="1457">
          <cell r="B1457"/>
          <cell r="D1457"/>
        </row>
        <row r="1458">
          <cell r="B1458"/>
          <cell r="D1458"/>
        </row>
        <row r="1459">
          <cell r="B1459"/>
          <cell r="D1459"/>
        </row>
        <row r="1460">
          <cell r="B1460"/>
          <cell r="D1460"/>
        </row>
        <row r="1461">
          <cell r="B1461"/>
          <cell r="D1461"/>
        </row>
        <row r="1462">
          <cell r="B1462"/>
          <cell r="D1462"/>
        </row>
        <row r="1463">
          <cell r="B1463"/>
          <cell r="D1463"/>
        </row>
        <row r="1464">
          <cell r="B1464"/>
          <cell r="D1464"/>
        </row>
        <row r="1465">
          <cell r="B1465"/>
          <cell r="D1465"/>
        </row>
        <row r="1466">
          <cell r="B1466"/>
          <cell r="D1466"/>
        </row>
        <row r="1467">
          <cell r="B1467"/>
          <cell r="D1467"/>
        </row>
        <row r="1468">
          <cell r="B1468"/>
          <cell r="D1468"/>
        </row>
        <row r="1469">
          <cell r="B1469"/>
          <cell r="D1469"/>
        </row>
        <row r="1470">
          <cell r="B1470"/>
          <cell r="D1470"/>
        </row>
        <row r="1471">
          <cell r="B1471"/>
          <cell r="D1471"/>
        </row>
        <row r="1472">
          <cell r="B1472"/>
          <cell r="D1472"/>
        </row>
        <row r="1473">
          <cell r="B1473"/>
          <cell r="D1473"/>
        </row>
        <row r="1474">
          <cell r="B1474"/>
          <cell r="D1474"/>
        </row>
        <row r="1475">
          <cell r="B1475"/>
          <cell r="D1475"/>
        </row>
        <row r="1476">
          <cell r="B1476"/>
          <cell r="D1476"/>
        </row>
        <row r="1477">
          <cell r="B1477"/>
          <cell r="D1477"/>
        </row>
        <row r="1478">
          <cell r="B1478"/>
          <cell r="D1478"/>
        </row>
        <row r="1479">
          <cell r="B1479"/>
          <cell r="D1479"/>
        </row>
        <row r="1480">
          <cell r="B1480"/>
          <cell r="D1480"/>
        </row>
        <row r="1481">
          <cell r="B1481"/>
          <cell r="D1481"/>
        </row>
        <row r="1482">
          <cell r="B1482"/>
          <cell r="D1482"/>
        </row>
        <row r="1483">
          <cell r="B1483"/>
          <cell r="D1483"/>
        </row>
        <row r="1484">
          <cell r="B1484"/>
          <cell r="D1484"/>
        </row>
        <row r="1485">
          <cell r="B1485"/>
          <cell r="D1485"/>
        </row>
        <row r="1486">
          <cell r="B1486"/>
          <cell r="D1486"/>
        </row>
        <row r="1487">
          <cell r="B1487"/>
          <cell r="D1487"/>
        </row>
        <row r="1488">
          <cell r="B1488"/>
          <cell r="D1488"/>
        </row>
        <row r="1489">
          <cell r="B1489"/>
          <cell r="D1489"/>
        </row>
        <row r="1490">
          <cell r="B1490"/>
          <cell r="D1490"/>
        </row>
        <row r="1491">
          <cell r="B1491"/>
          <cell r="D1491"/>
        </row>
        <row r="1492">
          <cell r="B1492"/>
          <cell r="D1492"/>
        </row>
        <row r="1493">
          <cell r="B1493"/>
          <cell r="D1493"/>
        </row>
        <row r="1494">
          <cell r="B1494"/>
          <cell r="D1494"/>
        </row>
        <row r="1495">
          <cell r="B1495"/>
          <cell r="D1495"/>
        </row>
        <row r="1496">
          <cell r="B1496"/>
          <cell r="D1496"/>
        </row>
        <row r="1497">
          <cell r="B1497"/>
          <cell r="D1497"/>
        </row>
        <row r="1498">
          <cell r="B1498"/>
          <cell r="D1498"/>
        </row>
        <row r="1499">
          <cell r="B1499"/>
          <cell r="D1499"/>
        </row>
        <row r="1500">
          <cell r="B1500"/>
          <cell r="D1500"/>
        </row>
        <row r="1501">
          <cell r="B1501"/>
          <cell r="D1501"/>
        </row>
        <row r="1502">
          <cell r="B1502"/>
          <cell r="D1502"/>
        </row>
        <row r="1503">
          <cell r="B1503"/>
          <cell r="D1503"/>
        </row>
        <row r="1504">
          <cell r="B1504"/>
          <cell r="D1504"/>
        </row>
        <row r="1505">
          <cell r="B1505"/>
          <cell r="D1505"/>
        </row>
        <row r="1506">
          <cell r="B1506"/>
          <cell r="D1506"/>
        </row>
        <row r="1507">
          <cell r="B1507"/>
          <cell r="D1507"/>
        </row>
        <row r="1508">
          <cell r="B1508"/>
          <cell r="D1508"/>
        </row>
        <row r="1509">
          <cell r="B1509"/>
          <cell r="D1509"/>
        </row>
        <row r="1510">
          <cell r="B1510"/>
          <cell r="D1510"/>
        </row>
        <row r="1511">
          <cell r="B1511"/>
          <cell r="D1511"/>
        </row>
        <row r="1512">
          <cell r="B1512"/>
          <cell r="D1512"/>
        </row>
        <row r="1513">
          <cell r="B1513"/>
          <cell r="D1513"/>
        </row>
        <row r="1514">
          <cell r="B1514"/>
          <cell r="D1514"/>
        </row>
        <row r="1515">
          <cell r="B1515"/>
          <cell r="D1515"/>
        </row>
        <row r="1516">
          <cell r="B1516"/>
          <cell r="D1516"/>
        </row>
        <row r="1517">
          <cell r="B1517"/>
          <cell r="D1517"/>
        </row>
        <row r="1518">
          <cell r="B1518"/>
          <cell r="D1518"/>
        </row>
        <row r="1519">
          <cell r="B1519"/>
          <cell r="D1519"/>
        </row>
        <row r="1520">
          <cell r="B1520"/>
          <cell r="D1520"/>
        </row>
        <row r="1521">
          <cell r="B1521"/>
          <cell r="D1521"/>
        </row>
        <row r="1522">
          <cell r="B1522"/>
          <cell r="D1522"/>
        </row>
        <row r="1523">
          <cell r="B1523"/>
          <cell r="D1523"/>
        </row>
        <row r="1524">
          <cell r="B1524"/>
          <cell r="D1524"/>
        </row>
        <row r="1525">
          <cell r="B1525"/>
          <cell r="D1525"/>
        </row>
        <row r="1526">
          <cell r="B1526"/>
          <cell r="D1526"/>
        </row>
        <row r="1527">
          <cell r="B1527"/>
          <cell r="D1527"/>
        </row>
        <row r="1528">
          <cell r="B1528"/>
          <cell r="D1528"/>
        </row>
        <row r="1529">
          <cell r="B1529"/>
          <cell r="D1529"/>
        </row>
        <row r="1530">
          <cell r="B1530"/>
          <cell r="D1530"/>
        </row>
        <row r="1531">
          <cell r="B1531"/>
          <cell r="D1531"/>
        </row>
        <row r="1532">
          <cell r="B1532"/>
          <cell r="D1532"/>
        </row>
        <row r="1533">
          <cell r="B1533"/>
          <cell r="D1533"/>
        </row>
        <row r="1534">
          <cell r="B1534"/>
          <cell r="D1534"/>
        </row>
        <row r="1535">
          <cell r="B1535"/>
          <cell r="D1535"/>
        </row>
        <row r="1536">
          <cell r="B1536"/>
          <cell r="D1536"/>
        </row>
        <row r="1537">
          <cell r="B1537"/>
          <cell r="D1537"/>
        </row>
        <row r="1538">
          <cell r="B1538"/>
          <cell r="D1538"/>
        </row>
        <row r="1539">
          <cell r="B1539"/>
          <cell r="D1539"/>
        </row>
        <row r="1540">
          <cell r="B1540"/>
          <cell r="D1540"/>
        </row>
        <row r="1541">
          <cell r="B1541"/>
          <cell r="D1541"/>
        </row>
        <row r="1542">
          <cell r="B1542"/>
          <cell r="D1542"/>
        </row>
        <row r="1543">
          <cell r="B1543"/>
          <cell r="D1543"/>
        </row>
        <row r="1544">
          <cell r="B1544"/>
          <cell r="D1544"/>
        </row>
        <row r="1545">
          <cell r="B1545"/>
          <cell r="D1545"/>
        </row>
        <row r="1546">
          <cell r="B1546"/>
          <cell r="D1546"/>
        </row>
        <row r="1547">
          <cell r="B1547"/>
          <cell r="D1547"/>
        </row>
        <row r="1548">
          <cell r="B1548"/>
          <cell r="D1548"/>
        </row>
        <row r="1549">
          <cell r="B1549"/>
          <cell r="D1549"/>
        </row>
        <row r="1550">
          <cell r="B1550"/>
          <cell r="D1550"/>
        </row>
        <row r="1551">
          <cell r="B1551"/>
          <cell r="D1551"/>
        </row>
        <row r="1552">
          <cell r="B1552"/>
          <cell r="D1552"/>
        </row>
        <row r="1553">
          <cell r="B1553"/>
          <cell r="D1553"/>
        </row>
        <row r="1554">
          <cell r="B1554"/>
          <cell r="D1554"/>
        </row>
        <row r="1555">
          <cell r="B1555"/>
          <cell r="D1555"/>
        </row>
        <row r="1556">
          <cell r="B1556"/>
          <cell r="D1556"/>
        </row>
        <row r="1557">
          <cell r="B1557"/>
          <cell r="D1557"/>
        </row>
        <row r="1558">
          <cell r="B1558"/>
          <cell r="D1558"/>
        </row>
        <row r="1559">
          <cell r="B1559"/>
          <cell r="D1559"/>
        </row>
        <row r="1560">
          <cell r="B1560"/>
          <cell r="D1560"/>
        </row>
        <row r="1561">
          <cell r="B1561"/>
          <cell r="D1561"/>
        </row>
        <row r="1562">
          <cell r="B1562"/>
          <cell r="D1562"/>
        </row>
        <row r="1563">
          <cell r="B1563"/>
          <cell r="D1563"/>
        </row>
        <row r="1564">
          <cell r="B1564"/>
          <cell r="D1564"/>
        </row>
        <row r="1565">
          <cell r="B1565"/>
          <cell r="D1565"/>
        </row>
        <row r="1566">
          <cell r="B1566"/>
          <cell r="D1566"/>
        </row>
        <row r="1567">
          <cell r="B1567"/>
          <cell r="D1567"/>
        </row>
        <row r="1568">
          <cell r="B1568"/>
          <cell r="D1568"/>
        </row>
        <row r="1569">
          <cell r="B1569"/>
          <cell r="D1569"/>
        </row>
        <row r="1570">
          <cell r="B1570"/>
          <cell r="D1570"/>
        </row>
        <row r="1571">
          <cell r="B1571"/>
          <cell r="D1571"/>
        </row>
        <row r="1572">
          <cell r="B1572"/>
          <cell r="D1572"/>
        </row>
        <row r="1573">
          <cell r="B1573"/>
          <cell r="D1573"/>
        </row>
        <row r="1574">
          <cell r="B1574"/>
          <cell r="D1574"/>
        </row>
        <row r="1575">
          <cell r="B1575"/>
          <cell r="D1575"/>
        </row>
        <row r="1576">
          <cell r="B1576"/>
          <cell r="D1576"/>
        </row>
        <row r="1577">
          <cell r="B1577"/>
          <cell r="D1577"/>
        </row>
        <row r="1578">
          <cell r="B1578"/>
          <cell r="D1578"/>
        </row>
        <row r="1579">
          <cell r="B1579"/>
          <cell r="D1579"/>
        </row>
        <row r="1580">
          <cell r="B1580"/>
          <cell r="D1580"/>
        </row>
        <row r="1581">
          <cell r="B1581"/>
          <cell r="D1581"/>
        </row>
        <row r="1582">
          <cell r="B1582"/>
          <cell r="D1582"/>
        </row>
        <row r="1583">
          <cell r="B1583"/>
          <cell r="D1583"/>
        </row>
        <row r="1584">
          <cell r="B1584"/>
          <cell r="D1584"/>
        </row>
        <row r="1585">
          <cell r="B1585"/>
          <cell r="D1585"/>
        </row>
        <row r="1586">
          <cell r="B1586"/>
          <cell r="D1586"/>
        </row>
        <row r="1587">
          <cell r="B1587"/>
          <cell r="D1587"/>
        </row>
        <row r="1588">
          <cell r="B1588"/>
          <cell r="D1588"/>
        </row>
        <row r="1589">
          <cell r="B1589"/>
          <cell r="D1589"/>
        </row>
        <row r="1590">
          <cell r="B1590"/>
          <cell r="D1590"/>
        </row>
        <row r="1591">
          <cell r="B1591"/>
          <cell r="D1591"/>
        </row>
        <row r="1592">
          <cell r="B1592"/>
          <cell r="D1592"/>
        </row>
        <row r="1593">
          <cell r="B1593"/>
          <cell r="D1593"/>
        </row>
        <row r="1594">
          <cell r="B1594"/>
          <cell r="D1594"/>
        </row>
        <row r="1595">
          <cell r="B1595"/>
          <cell r="D1595"/>
        </row>
        <row r="1596">
          <cell r="B1596"/>
          <cell r="D1596"/>
        </row>
        <row r="1597">
          <cell r="B1597"/>
          <cell r="D1597"/>
        </row>
        <row r="1598">
          <cell r="B1598"/>
          <cell r="D1598"/>
        </row>
        <row r="1599">
          <cell r="B1599"/>
          <cell r="D1599"/>
        </row>
        <row r="1600">
          <cell r="B1600"/>
          <cell r="D1600"/>
        </row>
        <row r="1601">
          <cell r="B1601"/>
          <cell r="D1601"/>
        </row>
        <row r="1602">
          <cell r="B1602"/>
          <cell r="D1602"/>
        </row>
        <row r="1603">
          <cell r="B1603"/>
          <cell r="D1603"/>
        </row>
        <row r="1604">
          <cell r="B1604"/>
          <cell r="D1604"/>
        </row>
        <row r="1605">
          <cell r="B1605"/>
          <cell r="D1605"/>
        </row>
        <row r="1606">
          <cell r="B1606"/>
          <cell r="D1606"/>
        </row>
        <row r="1607">
          <cell r="B1607"/>
          <cell r="D1607"/>
        </row>
        <row r="1608">
          <cell r="B1608"/>
          <cell r="D1608"/>
        </row>
        <row r="1609">
          <cell r="B1609"/>
          <cell r="D1609"/>
        </row>
        <row r="1610">
          <cell r="B1610"/>
          <cell r="D1610"/>
        </row>
        <row r="1611">
          <cell r="B1611"/>
          <cell r="D1611"/>
        </row>
        <row r="1612">
          <cell r="B1612"/>
          <cell r="D1612"/>
        </row>
        <row r="1613">
          <cell r="B1613"/>
          <cell r="D1613"/>
        </row>
        <row r="1614">
          <cell r="B1614"/>
          <cell r="D1614"/>
        </row>
        <row r="1615">
          <cell r="B1615"/>
          <cell r="D1615"/>
        </row>
        <row r="1616">
          <cell r="B1616"/>
          <cell r="D1616"/>
        </row>
        <row r="1617">
          <cell r="B1617"/>
          <cell r="D1617"/>
        </row>
        <row r="1618">
          <cell r="B1618"/>
          <cell r="D1618"/>
        </row>
        <row r="1619">
          <cell r="B1619"/>
          <cell r="D1619"/>
        </row>
        <row r="1620">
          <cell r="B1620"/>
          <cell r="D1620"/>
        </row>
        <row r="1621">
          <cell r="B1621"/>
          <cell r="D1621"/>
        </row>
        <row r="1622">
          <cell r="B1622"/>
          <cell r="D1622"/>
        </row>
        <row r="1623">
          <cell r="B1623"/>
          <cell r="D1623"/>
        </row>
        <row r="1624">
          <cell r="B1624"/>
          <cell r="D1624"/>
        </row>
        <row r="1625">
          <cell r="B1625"/>
          <cell r="D1625"/>
        </row>
        <row r="1626">
          <cell r="B1626"/>
          <cell r="D1626"/>
        </row>
        <row r="1627">
          <cell r="B1627"/>
          <cell r="D1627"/>
        </row>
        <row r="1628">
          <cell r="B1628"/>
          <cell r="D1628"/>
        </row>
        <row r="1629">
          <cell r="B1629"/>
          <cell r="D1629"/>
        </row>
        <row r="1630">
          <cell r="B1630"/>
          <cell r="D1630"/>
        </row>
        <row r="1631">
          <cell r="B1631"/>
          <cell r="D1631"/>
        </row>
        <row r="1632">
          <cell r="B1632"/>
          <cell r="D1632"/>
        </row>
        <row r="1633">
          <cell r="B1633"/>
          <cell r="D1633"/>
        </row>
        <row r="1634">
          <cell r="B1634"/>
          <cell r="D1634"/>
        </row>
        <row r="1635">
          <cell r="B1635"/>
          <cell r="D1635"/>
        </row>
        <row r="1636">
          <cell r="B1636"/>
          <cell r="D1636"/>
        </row>
        <row r="1637">
          <cell r="B1637"/>
          <cell r="D1637"/>
        </row>
        <row r="1638">
          <cell r="B1638"/>
          <cell r="D1638"/>
        </row>
        <row r="1639">
          <cell r="B1639"/>
          <cell r="D1639"/>
        </row>
        <row r="1640">
          <cell r="B1640"/>
          <cell r="D1640"/>
        </row>
        <row r="1641">
          <cell r="B1641"/>
          <cell r="D1641"/>
        </row>
        <row r="1642">
          <cell r="B1642"/>
          <cell r="D1642"/>
        </row>
        <row r="1643">
          <cell r="B1643"/>
          <cell r="D1643"/>
        </row>
        <row r="1644">
          <cell r="B1644"/>
          <cell r="D1644"/>
        </row>
        <row r="1645">
          <cell r="B1645"/>
          <cell r="D1645"/>
        </row>
        <row r="1646">
          <cell r="B1646"/>
          <cell r="D1646"/>
        </row>
        <row r="1647">
          <cell r="B1647"/>
          <cell r="D1647"/>
        </row>
        <row r="1648">
          <cell r="B1648"/>
          <cell r="D1648"/>
        </row>
        <row r="1649">
          <cell r="B1649"/>
          <cell r="D1649"/>
        </row>
        <row r="1650">
          <cell r="B1650"/>
          <cell r="D1650"/>
        </row>
        <row r="1651">
          <cell r="B1651"/>
          <cell r="D1651"/>
        </row>
        <row r="1652">
          <cell r="B1652"/>
          <cell r="D1652"/>
        </row>
        <row r="1653">
          <cell r="B1653"/>
          <cell r="D1653"/>
        </row>
        <row r="1654">
          <cell r="B1654"/>
          <cell r="D1654"/>
        </row>
        <row r="1655">
          <cell r="B1655"/>
          <cell r="D1655"/>
        </row>
        <row r="1656">
          <cell r="B1656"/>
          <cell r="D1656"/>
        </row>
        <row r="1657">
          <cell r="B1657"/>
          <cell r="D1657"/>
        </row>
        <row r="1658">
          <cell r="B1658"/>
          <cell r="D1658"/>
        </row>
        <row r="1659">
          <cell r="B1659"/>
          <cell r="D1659"/>
        </row>
        <row r="1660">
          <cell r="B1660"/>
          <cell r="D1660"/>
        </row>
        <row r="1661">
          <cell r="B1661"/>
          <cell r="D1661"/>
        </row>
        <row r="1662">
          <cell r="B1662"/>
          <cell r="D1662"/>
        </row>
        <row r="1663">
          <cell r="B1663"/>
          <cell r="D1663"/>
        </row>
        <row r="1664">
          <cell r="B1664"/>
          <cell r="D1664"/>
        </row>
        <row r="1665">
          <cell r="B1665"/>
          <cell r="D1665"/>
        </row>
        <row r="1666">
          <cell r="B1666"/>
          <cell r="D1666"/>
        </row>
        <row r="1667">
          <cell r="B1667"/>
          <cell r="D1667"/>
        </row>
        <row r="1668">
          <cell r="B1668"/>
          <cell r="D1668"/>
        </row>
        <row r="1669">
          <cell r="B1669"/>
          <cell r="D1669"/>
        </row>
        <row r="1670">
          <cell r="B1670"/>
          <cell r="D1670"/>
        </row>
        <row r="1671">
          <cell r="B1671"/>
          <cell r="D1671"/>
        </row>
        <row r="1672">
          <cell r="B1672"/>
          <cell r="D1672"/>
        </row>
        <row r="1673">
          <cell r="B1673"/>
          <cell r="D1673"/>
        </row>
        <row r="1674">
          <cell r="B1674"/>
          <cell r="D1674"/>
        </row>
        <row r="1675">
          <cell r="B1675"/>
          <cell r="D1675"/>
        </row>
        <row r="1676">
          <cell r="B1676"/>
          <cell r="D1676"/>
        </row>
        <row r="1677">
          <cell r="B1677"/>
          <cell r="D1677"/>
        </row>
        <row r="1678">
          <cell r="B1678"/>
          <cell r="D1678"/>
        </row>
        <row r="1679">
          <cell r="B1679"/>
          <cell r="D1679"/>
        </row>
        <row r="1680">
          <cell r="B1680"/>
          <cell r="D1680"/>
        </row>
        <row r="1681">
          <cell r="B1681"/>
          <cell r="D1681"/>
        </row>
        <row r="1682">
          <cell r="B1682"/>
          <cell r="D1682"/>
        </row>
        <row r="1683">
          <cell r="B1683"/>
          <cell r="D1683"/>
        </row>
        <row r="1684">
          <cell r="B1684"/>
          <cell r="D1684"/>
        </row>
        <row r="1685">
          <cell r="B1685"/>
          <cell r="D1685"/>
        </row>
        <row r="1686">
          <cell r="B1686"/>
          <cell r="D1686"/>
        </row>
        <row r="1687">
          <cell r="B1687"/>
          <cell r="D1687"/>
        </row>
        <row r="1688">
          <cell r="B1688"/>
          <cell r="D1688"/>
        </row>
        <row r="1689">
          <cell r="B1689"/>
          <cell r="D1689"/>
        </row>
        <row r="1690">
          <cell r="B1690"/>
          <cell r="D1690"/>
        </row>
        <row r="1691">
          <cell r="B1691"/>
          <cell r="D1691"/>
        </row>
        <row r="1692">
          <cell r="B1692"/>
          <cell r="D1692"/>
        </row>
        <row r="1693">
          <cell r="B1693"/>
          <cell r="D1693"/>
        </row>
        <row r="1694">
          <cell r="B1694"/>
          <cell r="D1694"/>
        </row>
        <row r="1695">
          <cell r="B1695"/>
          <cell r="D1695"/>
        </row>
        <row r="1696">
          <cell r="B1696"/>
          <cell r="D1696"/>
        </row>
        <row r="1697">
          <cell r="B1697"/>
          <cell r="D1697"/>
        </row>
        <row r="1698">
          <cell r="B1698"/>
          <cell r="D1698"/>
        </row>
        <row r="1699">
          <cell r="B1699"/>
          <cell r="D1699"/>
        </row>
        <row r="1700">
          <cell r="B1700"/>
          <cell r="D1700"/>
        </row>
        <row r="1701">
          <cell r="B1701"/>
          <cell r="D1701"/>
        </row>
        <row r="1702">
          <cell r="B1702"/>
          <cell r="D1702"/>
        </row>
        <row r="1703">
          <cell r="B1703"/>
          <cell r="D1703"/>
        </row>
        <row r="1704">
          <cell r="B1704"/>
          <cell r="D1704"/>
        </row>
        <row r="1705">
          <cell r="B1705"/>
          <cell r="D1705"/>
        </row>
        <row r="1706">
          <cell r="B1706"/>
          <cell r="D1706"/>
        </row>
        <row r="1707">
          <cell r="B1707"/>
          <cell r="D1707"/>
        </row>
        <row r="1708">
          <cell r="B1708"/>
          <cell r="D1708"/>
        </row>
        <row r="1709">
          <cell r="B1709"/>
          <cell r="D1709"/>
        </row>
        <row r="1710">
          <cell r="B1710"/>
          <cell r="D1710"/>
        </row>
        <row r="1711">
          <cell r="B1711"/>
          <cell r="D1711"/>
        </row>
        <row r="1712">
          <cell r="B1712"/>
          <cell r="D1712"/>
        </row>
        <row r="1713">
          <cell r="B1713"/>
          <cell r="D1713"/>
        </row>
        <row r="1714">
          <cell r="B1714"/>
          <cell r="D1714"/>
        </row>
        <row r="1715">
          <cell r="B1715"/>
          <cell r="D1715"/>
        </row>
        <row r="1716">
          <cell r="B1716"/>
          <cell r="D1716"/>
        </row>
        <row r="1717">
          <cell r="B1717"/>
          <cell r="D1717"/>
        </row>
        <row r="1718">
          <cell r="B1718"/>
          <cell r="D1718"/>
        </row>
        <row r="1719">
          <cell r="B1719"/>
          <cell r="D1719"/>
        </row>
        <row r="1720">
          <cell r="B1720"/>
          <cell r="D1720"/>
        </row>
        <row r="1721">
          <cell r="B1721"/>
          <cell r="D1721"/>
        </row>
        <row r="1722">
          <cell r="B1722"/>
          <cell r="D1722"/>
        </row>
        <row r="1723">
          <cell r="B1723"/>
          <cell r="D1723"/>
        </row>
        <row r="1724">
          <cell r="B1724"/>
          <cell r="D1724"/>
        </row>
        <row r="1725">
          <cell r="B1725"/>
          <cell r="D1725"/>
        </row>
        <row r="1726">
          <cell r="B1726"/>
          <cell r="D1726"/>
        </row>
        <row r="1727">
          <cell r="B1727"/>
          <cell r="D1727"/>
        </row>
        <row r="1728">
          <cell r="B1728"/>
          <cell r="D1728"/>
        </row>
        <row r="1729">
          <cell r="B1729"/>
          <cell r="D1729"/>
        </row>
        <row r="1730">
          <cell r="B1730"/>
          <cell r="D1730"/>
        </row>
        <row r="1731">
          <cell r="B1731"/>
          <cell r="D1731"/>
        </row>
        <row r="1732">
          <cell r="B1732"/>
          <cell r="D1732"/>
        </row>
        <row r="1733">
          <cell r="B1733"/>
          <cell r="D1733"/>
        </row>
        <row r="1734">
          <cell r="B1734"/>
          <cell r="D1734"/>
        </row>
        <row r="1735">
          <cell r="B1735"/>
          <cell r="D1735"/>
        </row>
        <row r="1736">
          <cell r="B1736"/>
          <cell r="D1736"/>
        </row>
        <row r="1737">
          <cell r="B1737"/>
          <cell r="D1737"/>
        </row>
        <row r="1738">
          <cell r="B1738"/>
          <cell r="D1738"/>
        </row>
        <row r="1739">
          <cell r="B1739"/>
          <cell r="D1739"/>
        </row>
        <row r="1740">
          <cell r="B1740"/>
          <cell r="D1740"/>
        </row>
        <row r="1741">
          <cell r="B1741"/>
          <cell r="D1741"/>
        </row>
        <row r="1742">
          <cell r="B1742"/>
          <cell r="D1742"/>
        </row>
        <row r="1743">
          <cell r="B1743"/>
          <cell r="D1743"/>
        </row>
        <row r="1744">
          <cell r="B1744"/>
          <cell r="D1744"/>
        </row>
        <row r="1745">
          <cell r="B1745"/>
          <cell r="D1745"/>
        </row>
        <row r="1746">
          <cell r="B1746"/>
          <cell r="D1746"/>
        </row>
        <row r="1747">
          <cell r="B1747"/>
          <cell r="D1747"/>
        </row>
        <row r="1748">
          <cell r="B1748"/>
          <cell r="D1748"/>
        </row>
        <row r="1749">
          <cell r="B1749"/>
          <cell r="D1749"/>
        </row>
        <row r="1750">
          <cell r="B1750"/>
          <cell r="D1750"/>
        </row>
        <row r="1751">
          <cell r="B1751"/>
          <cell r="D1751"/>
        </row>
        <row r="1752">
          <cell r="B1752"/>
          <cell r="D1752"/>
        </row>
        <row r="1753">
          <cell r="B1753"/>
          <cell r="D1753"/>
        </row>
        <row r="1754">
          <cell r="B1754"/>
          <cell r="D1754"/>
        </row>
        <row r="1755">
          <cell r="B1755"/>
          <cell r="D1755"/>
        </row>
        <row r="1756">
          <cell r="B1756"/>
          <cell r="D1756"/>
        </row>
        <row r="1757">
          <cell r="B1757"/>
          <cell r="D1757"/>
        </row>
        <row r="1758">
          <cell r="B1758"/>
          <cell r="D1758"/>
        </row>
        <row r="1759">
          <cell r="B1759"/>
          <cell r="D1759"/>
        </row>
        <row r="1760">
          <cell r="B1760"/>
          <cell r="D1760"/>
        </row>
        <row r="1761">
          <cell r="B1761"/>
          <cell r="D1761"/>
        </row>
        <row r="1762">
          <cell r="B1762"/>
          <cell r="D1762"/>
        </row>
        <row r="1763">
          <cell r="B1763"/>
          <cell r="D1763"/>
        </row>
        <row r="1764">
          <cell r="B1764"/>
          <cell r="D1764"/>
        </row>
        <row r="1765">
          <cell r="B1765"/>
          <cell r="D1765"/>
        </row>
        <row r="1766">
          <cell r="B1766"/>
          <cell r="D1766"/>
        </row>
        <row r="1767">
          <cell r="B1767"/>
          <cell r="D1767"/>
        </row>
        <row r="1768">
          <cell r="B1768"/>
          <cell r="D1768"/>
        </row>
        <row r="1769">
          <cell r="B1769"/>
          <cell r="D1769"/>
        </row>
        <row r="1770">
          <cell r="B1770"/>
          <cell r="D1770"/>
        </row>
        <row r="1771">
          <cell r="B1771"/>
          <cell r="D1771"/>
        </row>
        <row r="1772">
          <cell r="B1772"/>
          <cell r="D1772"/>
        </row>
        <row r="1773">
          <cell r="B1773"/>
          <cell r="D1773"/>
        </row>
        <row r="1774">
          <cell r="B1774"/>
          <cell r="D1774"/>
        </row>
        <row r="1775">
          <cell r="B1775"/>
          <cell r="D1775"/>
        </row>
        <row r="1776">
          <cell r="B1776"/>
          <cell r="D1776"/>
        </row>
        <row r="1777">
          <cell r="B1777"/>
          <cell r="D1777"/>
        </row>
        <row r="1778">
          <cell r="B1778"/>
          <cell r="D1778"/>
        </row>
        <row r="1779">
          <cell r="B1779"/>
          <cell r="D1779"/>
        </row>
        <row r="1780">
          <cell r="B1780"/>
          <cell r="D1780"/>
        </row>
        <row r="1781">
          <cell r="B1781"/>
          <cell r="D1781"/>
        </row>
        <row r="1782">
          <cell r="B1782"/>
          <cell r="D1782"/>
        </row>
        <row r="1783">
          <cell r="B1783"/>
          <cell r="D1783"/>
        </row>
        <row r="1784">
          <cell r="B1784"/>
          <cell r="D1784"/>
        </row>
        <row r="1785">
          <cell r="B1785"/>
          <cell r="D1785"/>
        </row>
        <row r="1786">
          <cell r="B1786"/>
          <cell r="D1786"/>
        </row>
        <row r="1787">
          <cell r="B1787"/>
          <cell r="D1787"/>
        </row>
        <row r="1788">
          <cell r="B1788"/>
          <cell r="D1788"/>
        </row>
        <row r="1789">
          <cell r="B1789"/>
          <cell r="D1789"/>
        </row>
        <row r="1790">
          <cell r="B1790"/>
          <cell r="D1790"/>
        </row>
        <row r="1791">
          <cell r="B1791"/>
          <cell r="D1791"/>
        </row>
        <row r="1792">
          <cell r="B1792"/>
          <cell r="D1792"/>
        </row>
        <row r="1793">
          <cell r="B1793"/>
          <cell r="D1793"/>
        </row>
        <row r="1794">
          <cell r="B1794"/>
          <cell r="D1794"/>
        </row>
        <row r="1795">
          <cell r="B1795"/>
          <cell r="D1795"/>
        </row>
        <row r="1796">
          <cell r="B1796"/>
          <cell r="D1796"/>
        </row>
        <row r="1797">
          <cell r="B1797"/>
          <cell r="D1797"/>
        </row>
        <row r="1798">
          <cell r="B1798"/>
          <cell r="D1798"/>
        </row>
        <row r="1799">
          <cell r="B1799"/>
          <cell r="D1799"/>
        </row>
        <row r="1800">
          <cell r="B1800"/>
          <cell r="D1800"/>
        </row>
        <row r="1801">
          <cell r="B1801"/>
          <cell r="D1801"/>
        </row>
        <row r="1802">
          <cell r="B1802"/>
          <cell r="D1802"/>
        </row>
        <row r="1803">
          <cell r="B1803"/>
          <cell r="D1803"/>
        </row>
        <row r="1804">
          <cell r="B1804"/>
          <cell r="D1804"/>
        </row>
        <row r="1805">
          <cell r="B1805"/>
          <cell r="D1805"/>
        </row>
        <row r="1806">
          <cell r="B1806"/>
          <cell r="D1806"/>
        </row>
        <row r="1807">
          <cell r="B1807"/>
          <cell r="D1807"/>
        </row>
        <row r="1808">
          <cell r="B1808"/>
          <cell r="D1808"/>
        </row>
        <row r="1809">
          <cell r="B1809"/>
          <cell r="D1809"/>
        </row>
        <row r="1810">
          <cell r="B1810"/>
          <cell r="D1810"/>
        </row>
        <row r="1811">
          <cell r="B1811"/>
          <cell r="D1811"/>
        </row>
        <row r="1812">
          <cell r="B1812"/>
          <cell r="D1812"/>
        </row>
        <row r="1813">
          <cell r="B1813"/>
          <cell r="D1813"/>
        </row>
        <row r="1814">
          <cell r="B1814"/>
          <cell r="D1814"/>
        </row>
        <row r="1815">
          <cell r="B1815"/>
          <cell r="D1815"/>
        </row>
        <row r="1816">
          <cell r="B1816"/>
          <cell r="D1816"/>
        </row>
        <row r="1817">
          <cell r="B1817"/>
          <cell r="D1817"/>
        </row>
        <row r="1818">
          <cell r="B1818"/>
          <cell r="D1818"/>
        </row>
        <row r="1819">
          <cell r="D1819"/>
        </row>
        <row r="1820">
          <cell r="D1820"/>
        </row>
        <row r="1821">
          <cell r="D1821"/>
        </row>
        <row r="1822">
          <cell r="D1822"/>
        </row>
        <row r="1823">
          <cell r="D1823"/>
        </row>
        <row r="1824">
          <cell r="D1824"/>
        </row>
        <row r="1825">
          <cell r="D1825"/>
        </row>
        <row r="1826">
          <cell r="D1826"/>
        </row>
        <row r="1827">
          <cell r="D1827"/>
        </row>
        <row r="1828">
          <cell r="D1828"/>
        </row>
        <row r="1829">
          <cell r="D1829"/>
        </row>
        <row r="1830">
          <cell r="D1830"/>
        </row>
        <row r="1831">
          <cell r="D1831"/>
        </row>
        <row r="1832">
          <cell r="D1832"/>
        </row>
        <row r="1833">
          <cell r="D1833"/>
        </row>
        <row r="1834">
          <cell r="D1834"/>
        </row>
        <row r="1835">
          <cell r="D1835"/>
        </row>
        <row r="1836">
          <cell r="D1836"/>
        </row>
        <row r="1837">
          <cell r="D1837"/>
        </row>
        <row r="1838">
          <cell r="D1838"/>
        </row>
        <row r="1839">
          <cell r="D1839"/>
        </row>
        <row r="1840">
          <cell r="D1840"/>
        </row>
        <row r="1841">
          <cell r="D1841"/>
        </row>
        <row r="1842">
          <cell r="D1842"/>
        </row>
        <row r="1843">
          <cell r="D1843"/>
        </row>
        <row r="1844">
          <cell r="D1844"/>
        </row>
        <row r="1845">
          <cell r="D1845"/>
        </row>
        <row r="1846">
          <cell r="D1846"/>
        </row>
        <row r="1847">
          <cell r="D1847"/>
        </row>
        <row r="1848">
          <cell r="D1848"/>
        </row>
        <row r="1849">
          <cell r="D1849"/>
        </row>
        <row r="1850">
          <cell r="D1850"/>
        </row>
        <row r="1851">
          <cell r="D1851"/>
        </row>
        <row r="1852">
          <cell r="D1852"/>
        </row>
        <row r="1853">
          <cell r="D1853"/>
        </row>
        <row r="1854">
          <cell r="D1854"/>
        </row>
        <row r="1855">
          <cell r="D1855"/>
        </row>
        <row r="1856">
          <cell r="D1856"/>
        </row>
        <row r="1857">
          <cell r="D1857"/>
        </row>
        <row r="1858">
          <cell r="D1858"/>
        </row>
        <row r="1859">
          <cell r="D1859"/>
        </row>
        <row r="1860">
          <cell r="D1860"/>
        </row>
        <row r="1861">
          <cell r="D1861"/>
        </row>
        <row r="1862">
          <cell r="D1862"/>
        </row>
        <row r="1863">
          <cell r="D1863"/>
        </row>
        <row r="1864">
          <cell r="D1864"/>
        </row>
        <row r="1865">
          <cell r="D1865"/>
        </row>
        <row r="1866">
          <cell r="D1866"/>
        </row>
        <row r="1867">
          <cell r="D1867"/>
        </row>
        <row r="1868">
          <cell r="D1868"/>
        </row>
        <row r="1869">
          <cell r="D1869"/>
        </row>
        <row r="1870">
          <cell r="D1870"/>
        </row>
        <row r="1871">
          <cell r="D1871"/>
        </row>
        <row r="1872">
          <cell r="D1872"/>
        </row>
        <row r="1873">
          <cell r="D1873"/>
        </row>
        <row r="1874">
          <cell r="D1874"/>
        </row>
        <row r="1875">
          <cell r="D1875"/>
        </row>
        <row r="1876">
          <cell r="D1876"/>
        </row>
        <row r="1877">
          <cell r="D1877"/>
        </row>
        <row r="1878">
          <cell r="D1878"/>
        </row>
        <row r="1879">
          <cell r="D1879"/>
        </row>
        <row r="1880">
          <cell r="D1880"/>
        </row>
        <row r="1881">
          <cell r="D1881"/>
        </row>
        <row r="1882">
          <cell r="D1882"/>
        </row>
        <row r="1883">
          <cell r="D1883"/>
        </row>
        <row r="1884">
          <cell r="D1884"/>
        </row>
        <row r="1885">
          <cell r="D1885"/>
        </row>
        <row r="1886">
          <cell r="D1886"/>
        </row>
        <row r="1887">
          <cell r="D1887"/>
        </row>
        <row r="1888">
          <cell r="D1888"/>
        </row>
        <row r="1889">
          <cell r="D1889"/>
        </row>
        <row r="1890">
          <cell r="D1890"/>
        </row>
        <row r="1891">
          <cell r="D1891"/>
        </row>
        <row r="1892">
          <cell r="D1892"/>
        </row>
        <row r="1893">
          <cell r="D1893"/>
        </row>
        <row r="1894">
          <cell r="D1894"/>
        </row>
        <row r="1895">
          <cell r="D1895"/>
        </row>
        <row r="1896">
          <cell r="D1896"/>
        </row>
        <row r="1897">
          <cell r="D1897"/>
        </row>
        <row r="1898">
          <cell r="D1898"/>
        </row>
        <row r="1899">
          <cell r="D1899"/>
        </row>
        <row r="1900">
          <cell r="D1900"/>
        </row>
        <row r="1901">
          <cell r="D1901"/>
        </row>
        <row r="1902">
          <cell r="D1902"/>
        </row>
        <row r="1903">
          <cell r="D1903"/>
        </row>
        <row r="1904">
          <cell r="D1904"/>
        </row>
        <row r="1905">
          <cell r="D1905"/>
        </row>
        <row r="1906">
          <cell r="D1906"/>
        </row>
        <row r="1907">
          <cell r="D1907"/>
        </row>
        <row r="1908">
          <cell r="D1908"/>
        </row>
        <row r="1909">
          <cell r="D1909"/>
        </row>
        <row r="1910">
          <cell r="D1910"/>
        </row>
        <row r="1911">
          <cell r="D1911"/>
        </row>
        <row r="1912">
          <cell r="D1912"/>
        </row>
        <row r="1913">
          <cell r="D1913"/>
        </row>
        <row r="1914">
          <cell r="D1914"/>
        </row>
        <row r="1915">
          <cell r="D1915"/>
        </row>
        <row r="1916">
          <cell r="D1916"/>
        </row>
        <row r="1917">
          <cell r="D1917"/>
        </row>
        <row r="1918">
          <cell r="D1918"/>
        </row>
        <row r="1919">
          <cell r="D1919"/>
        </row>
        <row r="1920">
          <cell r="D1920"/>
        </row>
        <row r="1921">
          <cell r="D1921"/>
        </row>
        <row r="1922">
          <cell r="D1922"/>
        </row>
        <row r="1923">
          <cell r="D1923"/>
        </row>
        <row r="1924">
          <cell r="D1924"/>
        </row>
        <row r="1925">
          <cell r="D1925"/>
        </row>
        <row r="1926">
          <cell r="D1926"/>
        </row>
        <row r="1927">
          <cell r="D1927"/>
        </row>
        <row r="1928">
          <cell r="D1928"/>
        </row>
        <row r="1929">
          <cell r="D1929"/>
        </row>
        <row r="1930">
          <cell r="D1930"/>
        </row>
        <row r="1931">
          <cell r="D1931"/>
        </row>
        <row r="1932">
          <cell r="D1932"/>
        </row>
        <row r="1933">
          <cell r="D1933"/>
        </row>
        <row r="1934">
          <cell r="D1934"/>
        </row>
        <row r="1935">
          <cell r="D1935"/>
        </row>
        <row r="1936">
          <cell r="D1936"/>
        </row>
        <row r="1937">
          <cell r="D1937"/>
        </row>
        <row r="1938">
          <cell r="D1938"/>
        </row>
        <row r="1939">
          <cell r="D1939"/>
        </row>
        <row r="1940">
          <cell r="D1940"/>
        </row>
        <row r="1941">
          <cell r="D1941"/>
        </row>
        <row r="1942">
          <cell r="D1942"/>
        </row>
        <row r="1943">
          <cell r="D1943"/>
        </row>
        <row r="1944">
          <cell r="D1944"/>
        </row>
        <row r="1945">
          <cell r="D1945"/>
        </row>
        <row r="1946">
          <cell r="D1946"/>
        </row>
        <row r="1947">
          <cell r="D1947"/>
        </row>
        <row r="1948">
          <cell r="D1948"/>
        </row>
        <row r="1949">
          <cell r="D1949"/>
        </row>
        <row r="1950">
          <cell r="D1950"/>
        </row>
        <row r="1951">
          <cell r="D1951"/>
        </row>
        <row r="1952">
          <cell r="D1952"/>
        </row>
        <row r="1953">
          <cell r="D1953"/>
        </row>
        <row r="1954">
          <cell r="D1954"/>
        </row>
        <row r="1955">
          <cell r="D1955"/>
        </row>
        <row r="1956">
          <cell r="D1956"/>
        </row>
        <row r="1957">
          <cell r="D1957"/>
        </row>
        <row r="1958">
          <cell r="D1958"/>
        </row>
        <row r="1959">
          <cell r="D1959"/>
        </row>
        <row r="1960">
          <cell r="D1960"/>
        </row>
        <row r="1961">
          <cell r="D1961"/>
        </row>
        <row r="1962">
          <cell r="D1962"/>
        </row>
        <row r="1963">
          <cell r="D1963"/>
        </row>
        <row r="1964">
          <cell r="D1964"/>
        </row>
        <row r="1965">
          <cell r="D1965"/>
        </row>
        <row r="1966">
          <cell r="D1966"/>
        </row>
        <row r="1967">
          <cell r="D1967"/>
        </row>
        <row r="1968">
          <cell r="D1968"/>
        </row>
        <row r="1969">
          <cell r="D1969"/>
        </row>
        <row r="1970">
          <cell r="D1970"/>
        </row>
        <row r="1971">
          <cell r="D1971"/>
        </row>
        <row r="1972">
          <cell r="D1972"/>
        </row>
        <row r="1973">
          <cell r="D1973"/>
        </row>
        <row r="1974">
          <cell r="D1974"/>
        </row>
        <row r="1975">
          <cell r="D1975"/>
        </row>
        <row r="1976">
          <cell r="D1976"/>
        </row>
        <row r="1977">
          <cell r="D1977"/>
        </row>
        <row r="1978">
          <cell r="D1978"/>
        </row>
        <row r="1979">
          <cell r="D1979"/>
        </row>
        <row r="1980">
          <cell r="D1980"/>
        </row>
        <row r="1981">
          <cell r="D1981"/>
        </row>
        <row r="1982">
          <cell r="D1982"/>
        </row>
        <row r="1983">
          <cell r="D1983"/>
        </row>
        <row r="1984">
          <cell r="D1984"/>
        </row>
        <row r="1985">
          <cell r="D1985"/>
        </row>
        <row r="1986">
          <cell r="D1986"/>
        </row>
        <row r="1987">
          <cell r="D1987"/>
        </row>
        <row r="1988">
          <cell r="D1988"/>
        </row>
        <row r="1989">
          <cell r="D1989"/>
        </row>
        <row r="1990">
          <cell r="D1990"/>
        </row>
        <row r="1991">
          <cell r="D1991"/>
        </row>
        <row r="1992">
          <cell r="D1992"/>
        </row>
        <row r="1993">
          <cell r="D1993"/>
        </row>
        <row r="1994">
          <cell r="D1994"/>
        </row>
        <row r="1995">
          <cell r="D1995"/>
        </row>
        <row r="1996">
          <cell r="D1996"/>
        </row>
        <row r="1997">
          <cell r="D1997"/>
        </row>
        <row r="1998">
          <cell r="D1998"/>
        </row>
        <row r="1999">
          <cell r="D1999"/>
        </row>
        <row r="2000">
          <cell r="D2000"/>
        </row>
        <row r="2001">
          <cell r="D2001"/>
        </row>
        <row r="1047435">
          <cell r="N1047435"/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EX"/>
      <sheetName val="PARÂMETROS"/>
      <sheetName val="BD_FUNILARIA"/>
      <sheetName val="BD_MONTAGEM"/>
      <sheetName val="BD_FPT"/>
      <sheetName val="RESULT_PFEP"/>
      <sheetName val="RESULT_SUP"/>
      <sheetName val="SUPPLIER_DB"/>
      <sheetName val="PFEP_PROVISÓRIO"/>
      <sheetName val="BD_UNIFICADO"/>
      <sheetName val="INFO_PROGRAMAÇÃO"/>
      <sheetName val="PN_SEM_NOME"/>
      <sheetName val="FORN_SEM_COD_SAP"/>
      <sheetName val="FORN_SEM_UF"/>
      <sheetName val="PN_SEM_QME"/>
      <sheetName val="Dados"/>
      <sheetName val="FPT_Cálculo_cargolift"/>
      <sheetName val="forne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B_FORNECEDORES"/>
      <sheetName val="fornec"/>
    </sheetNames>
    <sheetDataSet>
      <sheetData sheetId="0">
        <row r="1">
          <cell r="C1" t="str">
            <v>CODSAP</v>
          </cell>
          <cell r="D1" t="str">
            <v>FANTAS</v>
          </cell>
          <cell r="E1" t="str">
            <v>CNPJ</v>
          </cell>
        </row>
        <row r="2">
          <cell r="C2">
            <v>800219815</v>
          </cell>
          <cell r="D2" t="str">
            <v>GLP CARVALHO</v>
          </cell>
          <cell r="E2">
            <v>0</v>
          </cell>
        </row>
        <row r="3">
          <cell r="C3">
            <v>805567607</v>
          </cell>
          <cell r="D3" t="str">
            <v>TECMAR</v>
          </cell>
          <cell r="E3">
            <v>1610798004577</v>
          </cell>
        </row>
        <row r="4">
          <cell r="C4">
            <v>10000999</v>
          </cell>
          <cell r="D4" t="str">
            <v>OUTROS</v>
          </cell>
          <cell r="E4">
            <v>0</v>
          </cell>
        </row>
        <row r="5">
          <cell r="C5"/>
          <cell r="D5" t="str">
            <v>LEICA</v>
          </cell>
          <cell r="E5">
            <v>81157</v>
          </cell>
        </row>
        <row r="6">
          <cell r="C6"/>
          <cell r="D6" t="str">
            <v>SUN MICROSYSTEM</v>
          </cell>
          <cell r="E6">
            <v>89055</v>
          </cell>
        </row>
        <row r="7">
          <cell r="C7"/>
          <cell r="D7" t="str">
            <v>JOSE</v>
          </cell>
          <cell r="E7">
            <v>661503615</v>
          </cell>
        </row>
        <row r="8">
          <cell r="C8"/>
          <cell r="D8" t="str">
            <v>RTV BANDEIRANTE</v>
          </cell>
          <cell r="E8">
            <v>50609973000109</v>
          </cell>
        </row>
        <row r="9">
          <cell r="C9"/>
          <cell r="D9" t="str">
            <v>GUEHRING</v>
          </cell>
          <cell r="E9">
            <v>83998</v>
          </cell>
        </row>
        <row r="10">
          <cell r="C10">
            <v>800042520</v>
          </cell>
          <cell r="D10" t="str">
            <v>KNAUF ISOPOR</v>
          </cell>
          <cell r="E10">
            <v>1685556001012</v>
          </cell>
        </row>
        <row r="11">
          <cell r="C11">
            <v>800041992</v>
          </cell>
          <cell r="D11" t="str">
            <v>TESA BRASIL</v>
          </cell>
          <cell r="E11">
            <v>4480645000200</v>
          </cell>
        </row>
        <row r="12">
          <cell r="C12"/>
          <cell r="D12" t="str">
            <v>PLASTWAL IND PL</v>
          </cell>
          <cell r="E12">
            <v>50518695000176</v>
          </cell>
        </row>
        <row r="13">
          <cell r="C13"/>
          <cell r="D13" t="str">
            <v>SWF</v>
          </cell>
          <cell r="E13">
            <v>89001</v>
          </cell>
        </row>
        <row r="14">
          <cell r="C14"/>
          <cell r="D14" t="str">
            <v>FIRESTONE INTER</v>
          </cell>
          <cell r="E14">
            <v>80041</v>
          </cell>
        </row>
        <row r="15">
          <cell r="C15">
            <v>800039961</v>
          </cell>
          <cell r="D15" t="str">
            <v>MAC KEY MOVEIS INDUSTRIA E CO</v>
          </cell>
          <cell r="E15">
            <v>49773328000130</v>
          </cell>
        </row>
        <row r="16">
          <cell r="C16">
            <v>800031426</v>
          </cell>
          <cell r="D16" t="str">
            <v>LEYBOLD DO BRASIL LTDA.</v>
          </cell>
          <cell r="E16">
            <v>17205244000103</v>
          </cell>
        </row>
        <row r="17">
          <cell r="C17"/>
          <cell r="D17" t="str">
            <v>ABRATE ANTONIO</v>
          </cell>
          <cell r="E17">
            <v>80006</v>
          </cell>
        </row>
        <row r="18">
          <cell r="C18">
            <v>800020923</v>
          </cell>
          <cell r="D18" t="str">
            <v>T E T COMMERCIA</v>
          </cell>
          <cell r="E18">
            <v>83418</v>
          </cell>
        </row>
        <row r="19">
          <cell r="C19">
            <v>800043687</v>
          </cell>
          <cell r="D19" t="str">
            <v>J. A. DE ARAUJO</v>
          </cell>
          <cell r="E19">
            <v>15439022000120</v>
          </cell>
        </row>
        <row r="20">
          <cell r="C20">
            <v>800038111</v>
          </cell>
          <cell r="D20" t="str">
            <v>HERSHEY DO BRAS</v>
          </cell>
          <cell r="E20">
            <v>4429377000626</v>
          </cell>
        </row>
        <row r="21">
          <cell r="C21">
            <v>800041590</v>
          </cell>
          <cell r="D21" t="str">
            <v>CP MULTIMETAIS LTDA</v>
          </cell>
          <cell r="E21">
            <v>10156895000101</v>
          </cell>
        </row>
        <row r="22">
          <cell r="C22"/>
          <cell r="D22" t="str">
            <v>ATOS OLEODINAMI</v>
          </cell>
          <cell r="E22">
            <v>80663</v>
          </cell>
        </row>
        <row r="23">
          <cell r="C23"/>
          <cell r="D23" t="str">
            <v>PPG INDUSTRIES</v>
          </cell>
          <cell r="E23">
            <v>80045</v>
          </cell>
        </row>
        <row r="24">
          <cell r="C24"/>
          <cell r="D24" t="str">
            <v>MICROMOLD ITALI</v>
          </cell>
          <cell r="E24">
            <v>85960</v>
          </cell>
        </row>
        <row r="25">
          <cell r="C25"/>
          <cell r="D25" t="str">
            <v>UNICHEMA</v>
          </cell>
          <cell r="E25">
            <v>80046</v>
          </cell>
        </row>
        <row r="26">
          <cell r="C26"/>
          <cell r="D26" t="str">
            <v>LITHCO-LITHIUM</v>
          </cell>
          <cell r="E26">
            <v>80040</v>
          </cell>
        </row>
        <row r="27">
          <cell r="C27">
            <v>800041381</v>
          </cell>
          <cell r="D27" t="str">
            <v>EXPRESSO 2222 P</v>
          </cell>
          <cell r="E27">
            <v>10267907000175</v>
          </cell>
        </row>
        <row r="28">
          <cell r="C28"/>
          <cell r="D28" t="str">
            <v>FLLI MATTIOLI</v>
          </cell>
          <cell r="E28">
            <v>83624</v>
          </cell>
        </row>
        <row r="29">
          <cell r="C29"/>
          <cell r="D29" t="str">
            <v>RIMPEX</v>
          </cell>
          <cell r="E29">
            <v>80227</v>
          </cell>
        </row>
        <row r="30">
          <cell r="C30"/>
          <cell r="D30" t="str">
            <v>V.I.T.</v>
          </cell>
          <cell r="E30">
            <v>89520</v>
          </cell>
        </row>
        <row r="31">
          <cell r="C31">
            <v>800007689</v>
          </cell>
          <cell r="D31" t="str">
            <v>INA</v>
          </cell>
          <cell r="E31">
            <v>84668</v>
          </cell>
        </row>
        <row r="32">
          <cell r="C32"/>
          <cell r="D32" t="str">
            <v>CONSTRUCTIONS D</v>
          </cell>
          <cell r="E32">
            <v>82365</v>
          </cell>
        </row>
        <row r="33">
          <cell r="C33">
            <v>800042685</v>
          </cell>
          <cell r="D33" t="str">
            <v>THYSSENKRUPP PR</v>
          </cell>
          <cell r="E33">
            <v>89339</v>
          </cell>
        </row>
        <row r="34">
          <cell r="C34">
            <v>800040106</v>
          </cell>
          <cell r="D34" t="str">
            <v>USINA IND. COM.</v>
          </cell>
          <cell r="E34">
            <v>7182837000148</v>
          </cell>
        </row>
        <row r="35">
          <cell r="C35">
            <v>800007451</v>
          </cell>
          <cell r="D35" t="str">
            <v>EMCO</v>
          </cell>
          <cell r="E35">
            <v>81134</v>
          </cell>
        </row>
        <row r="36">
          <cell r="C36">
            <v>800007168</v>
          </cell>
          <cell r="D36" t="str">
            <v>PROMETEC</v>
          </cell>
          <cell r="E36">
            <v>80809</v>
          </cell>
        </row>
        <row r="37">
          <cell r="C37">
            <v>800019868</v>
          </cell>
          <cell r="D37" t="str">
            <v>FEV MOTORENTECH</v>
          </cell>
          <cell r="E37">
            <v>80218</v>
          </cell>
        </row>
        <row r="38">
          <cell r="C38">
            <v>800027149</v>
          </cell>
          <cell r="D38" t="str">
            <v>DSA DATEN UND</v>
          </cell>
          <cell r="E38">
            <v>85805</v>
          </cell>
        </row>
        <row r="39">
          <cell r="C39"/>
          <cell r="D39" t="str">
            <v>CE MANOEL L.DA</v>
          </cell>
          <cell r="E39">
            <v>410675</v>
          </cell>
        </row>
        <row r="40">
          <cell r="C40"/>
          <cell r="D40" t="str">
            <v>LINEATEC</v>
          </cell>
          <cell r="E40">
            <v>26387936000100</v>
          </cell>
        </row>
        <row r="41">
          <cell r="C41"/>
          <cell r="D41" t="str">
            <v>ESC DA COMUN. N</v>
          </cell>
          <cell r="E41">
            <v>402246</v>
          </cell>
        </row>
        <row r="42">
          <cell r="C42"/>
          <cell r="D42" t="str">
            <v>EE DR.EDGARDO D</v>
          </cell>
          <cell r="E42">
            <v>403386</v>
          </cell>
        </row>
        <row r="43">
          <cell r="C43"/>
          <cell r="D43" t="str">
            <v>ESC.DA COMUN.AB</v>
          </cell>
          <cell r="E43">
            <v>405645</v>
          </cell>
        </row>
        <row r="44">
          <cell r="C44"/>
          <cell r="D44" t="str">
            <v>EE EDGARDO DA C</v>
          </cell>
          <cell r="E44">
            <v>409752</v>
          </cell>
        </row>
        <row r="45">
          <cell r="C45"/>
          <cell r="D45" t="str">
            <v>ALFA</v>
          </cell>
          <cell r="E45">
            <v>80200</v>
          </cell>
        </row>
        <row r="46">
          <cell r="C46"/>
          <cell r="D46" t="str">
            <v>ALFA</v>
          </cell>
          <cell r="E46">
            <v>80202</v>
          </cell>
        </row>
        <row r="47">
          <cell r="C47"/>
          <cell r="D47" t="str">
            <v>FIAT</v>
          </cell>
          <cell r="E47">
            <v>83351</v>
          </cell>
        </row>
        <row r="48">
          <cell r="C48"/>
          <cell r="D48" t="str">
            <v>EE ABRE CAMPO</v>
          </cell>
          <cell r="E48">
            <v>403734</v>
          </cell>
        </row>
        <row r="49">
          <cell r="C49"/>
          <cell r="D49" t="str">
            <v>EE ABRE CAMPO</v>
          </cell>
          <cell r="E49">
            <v>407341</v>
          </cell>
        </row>
        <row r="50">
          <cell r="C50"/>
          <cell r="D50" t="str">
            <v>EE MAL.COSTA E</v>
          </cell>
          <cell r="E50">
            <v>410523</v>
          </cell>
        </row>
        <row r="51">
          <cell r="C51"/>
          <cell r="D51" t="str">
            <v>EE GEN.ABREU E</v>
          </cell>
          <cell r="E51">
            <v>410524</v>
          </cell>
        </row>
        <row r="52">
          <cell r="C52">
            <v>800029784</v>
          </cell>
          <cell r="D52" t="str">
            <v>PRENORTE</v>
          </cell>
          <cell r="E52">
            <v>9032767000177</v>
          </cell>
        </row>
        <row r="53">
          <cell r="C53">
            <v>800030631</v>
          </cell>
          <cell r="D53" t="str">
            <v>REPRESENTACAO,</v>
          </cell>
          <cell r="E53">
            <v>7970800000184</v>
          </cell>
        </row>
        <row r="54">
          <cell r="C54">
            <v>800030663</v>
          </cell>
          <cell r="D54" t="str">
            <v>ARMAZEM CORAL L</v>
          </cell>
          <cell r="E54">
            <v>11623188000655</v>
          </cell>
        </row>
        <row r="55">
          <cell r="C55">
            <v>800031213</v>
          </cell>
          <cell r="D55" t="str">
            <v>EIRELI EPP</v>
          </cell>
          <cell r="E55">
            <v>15285476000193</v>
          </cell>
        </row>
        <row r="56">
          <cell r="C56">
            <v>800034155</v>
          </cell>
          <cell r="D56" t="str">
            <v>P V A SERVICOS</v>
          </cell>
          <cell r="E56">
            <v>17358827000174</v>
          </cell>
        </row>
        <row r="57">
          <cell r="C57">
            <v>800035570</v>
          </cell>
          <cell r="D57" t="str">
            <v>JOSETE FRANCISC</v>
          </cell>
          <cell r="E57">
            <v>2192281000157</v>
          </cell>
        </row>
        <row r="58">
          <cell r="C58">
            <v>800035700</v>
          </cell>
          <cell r="D58" t="str">
            <v>NORDESTE SISTEM</v>
          </cell>
          <cell r="E58">
            <v>11863359000109</v>
          </cell>
        </row>
        <row r="59">
          <cell r="C59">
            <v>800037096</v>
          </cell>
          <cell r="D59" t="str">
            <v>CORREMAQ COM.</v>
          </cell>
          <cell r="E59">
            <v>12543589000153</v>
          </cell>
        </row>
        <row r="60">
          <cell r="C60">
            <v>800041072</v>
          </cell>
          <cell r="D60" t="str">
            <v>PBF GRAFICA E T</v>
          </cell>
          <cell r="E60">
            <v>16994727000171</v>
          </cell>
        </row>
        <row r="61">
          <cell r="C61">
            <v>800042426</v>
          </cell>
          <cell r="D61" t="str">
            <v>ANTONIO MARCOS</v>
          </cell>
          <cell r="E61">
            <v>27813395000106</v>
          </cell>
        </row>
        <row r="62">
          <cell r="C62">
            <v>800043041</v>
          </cell>
          <cell r="D62" t="str">
            <v>WARBEL DO BRASI</v>
          </cell>
          <cell r="E62">
            <v>3320489000258</v>
          </cell>
        </row>
        <row r="63">
          <cell r="C63"/>
          <cell r="D63" t="str">
            <v>MOORE</v>
          </cell>
          <cell r="E63">
            <v>11575875000138</v>
          </cell>
        </row>
        <row r="64">
          <cell r="C64"/>
          <cell r="D64" t="str">
            <v>MOORE BRASIL</v>
          </cell>
          <cell r="E64">
            <v>62004395010382</v>
          </cell>
        </row>
        <row r="65">
          <cell r="C65"/>
          <cell r="D65" t="str">
            <v>ESC.SAO JUDAS T</v>
          </cell>
          <cell r="E65">
            <v>410107</v>
          </cell>
        </row>
        <row r="66">
          <cell r="C66"/>
          <cell r="D66" t="str">
            <v>EE ABREU E LIMA</v>
          </cell>
          <cell r="E66">
            <v>410392</v>
          </cell>
        </row>
        <row r="67">
          <cell r="C67"/>
          <cell r="D67" t="str">
            <v>EE PASTOR AMARO</v>
          </cell>
          <cell r="E67">
            <v>410522</v>
          </cell>
        </row>
        <row r="68">
          <cell r="C68">
            <v>800041397</v>
          </cell>
          <cell r="D68" t="str">
            <v>SCHOELLER ALLIB</v>
          </cell>
          <cell r="E68">
            <v>89183</v>
          </cell>
        </row>
        <row r="69">
          <cell r="C69"/>
          <cell r="D69" t="str">
            <v>YUSHIRO DO BR.</v>
          </cell>
          <cell r="E69">
            <v>44012540000160</v>
          </cell>
        </row>
        <row r="70">
          <cell r="C70">
            <v>800044425</v>
          </cell>
          <cell r="D70" t="str">
            <v>ACAIACA MANUTEN</v>
          </cell>
          <cell r="E70">
            <v>25115037000196</v>
          </cell>
        </row>
        <row r="71">
          <cell r="C71"/>
          <cell r="D71" t="str">
            <v>LOCALIZA RENT</v>
          </cell>
          <cell r="E71">
            <v>7506231000463</v>
          </cell>
        </row>
        <row r="72">
          <cell r="C72"/>
          <cell r="D72" t="str">
            <v>UE LOURENCO GAL</v>
          </cell>
          <cell r="E72">
            <v>410882</v>
          </cell>
        </row>
        <row r="73">
          <cell r="C73"/>
          <cell r="D73" t="str">
            <v>SETRA</v>
          </cell>
          <cell r="E73">
            <v>80210</v>
          </cell>
        </row>
        <row r="74">
          <cell r="C74"/>
          <cell r="D74" t="str">
            <v>LUCAS CAV LTD</v>
          </cell>
          <cell r="E74">
            <v>85505</v>
          </cell>
        </row>
        <row r="75">
          <cell r="C75">
            <v>800001850</v>
          </cell>
          <cell r="D75" t="str">
            <v>ALPAVEL</v>
          </cell>
          <cell r="E75">
            <v>54450630000197</v>
          </cell>
        </row>
        <row r="76">
          <cell r="C76">
            <v>800024592</v>
          </cell>
          <cell r="D76" t="str">
            <v>GIMENES E DE GI</v>
          </cell>
          <cell r="E76">
            <v>71785133000169</v>
          </cell>
        </row>
        <row r="77">
          <cell r="C77">
            <v>800024969</v>
          </cell>
          <cell r="D77" t="str">
            <v>CARLOS ALBERTO</v>
          </cell>
          <cell r="E77">
            <v>46473187000141</v>
          </cell>
        </row>
        <row r="78">
          <cell r="C78"/>
          <cell r="D78" t="str">
            <v>LOCALIZA</v>
          </cell>
          <cell r="E78">
            <v>1391394000119</v>
          </cell>
        </row>
        <row r="79">
          <cell r="C79"/>
          <cell r="D79" t="str">
            <v>EEPSG HELEN KEL</v>
          </cell>
          <cell r="E79">
            <v>403797</v>
          </cell>
        </row>
        <row r="80">
          <cell r="C80"/>
          <cell r="D80" t="str">
            <v>EEPG PROF.DURVA</v>
          </cell>
          <cell r="E80">
            <v>404138</v>
          </cell>
        </row>
        <row r="81">
          <cell r="C81"/>
          <cell r="D81" t="str">
            <v>EE PROFA.FLEURI</v>
          </cell>
          <cell r="E81">
            <v>409539</v>
          </cell>
        </row>
        <row r="82">
          <cell r="C82">
            <v>800031786</v>
          </cell>
          <cell r="D82" t="str">
            <v>JD NORMAN INDUS</v>
          </cell>
          <cell r="E82">
            <v>86590</v>
          </cell>
        </row>
        <row r="83">
          <cell r="C83"/>
          <cell r="D83" t="str">
            <v>CE STA.BARBARA</v>
          </cell>
          <cell r="E83">
            <v>409980</v>
          </cell>
        </row>
        <row r="84">
          <cell r="C84"/>
          <cell r="D84" t="str">
            <v>EEPG PROFA.JULI</v>
          </cell>
          <cell r="E84">
            <v>410973</v>
          </cell>
        </row>
        <row r="85">
          <cell r="C85">
            <v>800007234</v>
          </cell>
          <cell r="D85" t="str">
            <v>STREPARAVA</v>
          </cell>
          <cell r="E85">
            <v>80881</v>
          </cell>
        </row>
        <row r="86">
          <cell r="C86"/>
          <cell r="D86" t="str">
            <v>EMPG PROF.ANTON</v>
          </cell>
          <cell r="E86">
            <v>410865</v>
          </cell>
        </row>
        <row r="87">
          <cell r="C87">
            <v>800031755</v>
          </cell>
          <cell r="D87" t="str">
            <v>INTERNACIONAL D</v>
          </cell>
          <cell r="E87">
            <v>19674909000153</v>
          </cell>
        </row>
        <row r="88">
          <cell r="C88"/>
          <cell r="D88" t="str">
            <v>EEPG JOSE JORGE</v>
          </cell>
          <cell r="E88">
            <v>404789</v>
          </cell>
        </row>
        <row r="89">
          <cell r="C89"/>
          <cell r="D89" t="str">
            <v>EMPG AGRICOLA M</v>
          </cell>
          <cell r="E89">
            <v>407029</v>
          </cell>
        </row>
        <row r="90">
          <cell r="C90"/>
          <cell r="D90" t="str">
            <v>EMPG FORTALEZA</v>
          </cell>
          <cell r="E90">
            <v>407030</v>
          </cell>
        </row>
        <row r="91">
          <cell r="C91"/>
          <cell r="D91" t="str">
            <v>EMPG FRANCISCO</v>
          </cell>
          <cell r="E91">
            <v>407031</v>
          </cell>
        </row>
        <row r="92">
          <cell r="C92"/>
          <cell r="D92" t="str">
            <v>EMPG GUMERCINDO</v>
          </cell>
          <cell r="E92">
            <v>407032</v>
          </cell>
        </row>
        <row r="93">
          <cell r="C93"/>
          <cell r="D93" t="str">
            <v>EMPG JOSE BORGE</v>
          </cell>
          <cell r="E93">
            <v>407033</v>
          </cell>
        </row>
        <row r="94">
          <cell r="C94"/>
          <cell r="D94" t="str">
            <v>EEPSG ELVIRA BA</v>
          </cell>
          <cell r="E94">
            <v>408860</v>
          </cell>
        </row>
        <row r="95">
          <cell r="C95"/>
          <cell r="D95" t="str">
            <v>EEPSG MARIA DE</v>
          </cell>
          <cell r="E95">
            <v>409094</v>
          </cell>
        </row>
        <row r="96">
          <cell r="C96"/>
          <cell r="D96" t="str">
            <v>EEPSG AFONSO CL</v>
          </cell>
          <cell r="E96">
            <v>409937</v>
          </cell>
        </row>
        <row r="97">
          <cell r="C97">
            <v>800018770</v>
          </cell>
          <cell r="D97" t="str">
            <v>CD BRASIL</v>
          </cell>
          <cell r="E97">
            <v>9255973000146</v>
          </cell>
        </row>
        <row r="98">
          <cell r="C98">
            <v>800043501</v>
          </cell>
          <cell r="D98" t="str">
            <v>SERALTS COMERCI</v>
          </cell>
          <cell r="E98">
            <v>19449724000145</v>
          </cell>
        </row>
        <row r="99">
          <cell r="C99">
            <v>800007674</v>
          </cell>
          <cell r="D99" t="str">
            <v>FONTANA UTENSIL</v>
          </cell>
          <cell r="E99">
            <v>83647</v>
          </cell>
        </row>
        <row r="100">
          <cell r="C100">
            <v>800007591</v>
          </cell>
          <cell r="D100" t="str">
            <v>AMERICAN APPRAI</v>
          </cell>
          <cell r="E100">
            <v>81302</v>
          </cell>
        </row>
        <row r="101">
          <cell r="C101">
            <v>800026471</v>
          </cell>
          <cell r="D101" t="str">
            <v>AGRITEX</v>
          </cell>
          <cell r="E101">
            <v>6098802000162</v>
          </cell>
        </row>
        <row r="102">
          <cell r="C102"/>
          <cell r="D102" t="str">
            <v>EE PROF.JOAQUIM</v>
          </cell>
          <cell r="E102">
            <v>404018</v>
          </cell>
        </row>
        <row r="103">
          <cell r="C103">
            <v>800001041</v>
          </cell>
          <cell r="D103" t="str">
            <v>MG FORROS</v>
          </cell>
          <cell r="E103">
            <v>4814634000139</v>
          </cell>
        </row>
        <row r="104">
          <cell r="C104"/>
          <cell r="D104" t="str">
            <v>CE PROF.JALDYR</v>
          </cell>
          <cell r="E104">
            <v>408545</v>
          </cell>
        </row>
        <row r="105">
          <cell r="C105"/>
          <cell r="D105" t="str">
            <v>EM ATHUR NETO</v>
          </cell>
          <cell r="E105">
            <v>407202</v>
          </cell>
        </row>
        <row r="106">
          <cell r="C106">
            <v>800036709</v>
          </cell>
          <cell r="D106" t="str">
            <v>BRAZAO LUBRIFIC</v>
          </cell>
          <cell r="E106">
            <v>50045897000148</v>
          </cell>
        </row>
        <row r="107">
          <cell r="C107"/>
          <cell r="D107" t="str">
            <v>EE PROF.EGLE LU</v>
          </cell>
          <cell r="E107">
            <v>409874</v>
          </cell>
        </row>
        <row r="108">
          <cell r="C108"/>
          <cell r="D108" t="str">
            <v>EE CJ.HABIT.DOS</v>
          </cell>
          <cell r="E108">
            <v>410452</v>
          </cell>
        </row>
        <row r="109">
          <cell r="C109">
            <v>800005025</v>
          </cell>
          <cell r="D109" t="str">
            <v>PLAZA FUTEBOL</v>
          </cell>
          <cell r="E109">
            <v>4429167000123</v>
          </cell>
        </row>
        <row r="110">
          <cell r="C110"/>
          <cell r="D110" t="str">
            <v>CLUBE ANTIGUIDA</v>
          </cell>
          <cell r="E110">
            <v>2896758000185</v>
          </cell>
        </row>
        <row r="111">
          <cell r="C111"/>
          <cell r="D111" t="str">
            <v>VACANCE HOTEL</v>
          </cell>
          <cell r="E111">
            <v>43119585000176</v>
          </cell>
        </row>
        <row r="112">
          <cell r="C112"/>
          <cell r="D112" t="str">
            <v>EDER MOSNA</v>
          </cell>
          <cell r="E112">
            <v>4915919000166</v>
          </cell>
        </row>
        <row r="113">
          <cell r="C113"/>
          <cell r="D113" t="str">
            <v>EEPSG PAULO DEL</v>
          </cell>
          <cell r="E113">
            <v>404322</v>
          </cell>
        </row>
        <row r="114">
          <cell r="C114"/>
          <cell r="D114" t="str">
            <v>EE CAP.INACIO S</v>
          </cell>
          <cell r="E114">
            <v>402481</v>
          </cell>
        </row>
        <row r="115">
          <cell r="C115"/>
          <cell r="D115" t="str">
            <v>EE CESARIO MATI</v>
          </cell>
          <cell r="E115">
            <v>410770</v>
          </cell>
        </row>
        <row r="116">
          <cell r="C116">
            <v>800034589</v>
          </cell>
          <cell r="D116" t="str">
            <v>SENSATA TECHNOL</v>
          </cell>
          <cell r="E116">
            <v>87304</v>
          </cell>
        </row>
        <row r="117">
          <cell r="C117">
            <v>800034589</v>
          </cell>
          <cell r="D117" t="str">
            <v>SENSATA TECHNOL</v>
          </cell>
          <cell r="E117">
            <v>87305</v>
          </cell>
        </row>
        <row r="118">
          <cell r="C118">
            <v>800034589</v>
          </cell>
          <cell r="D118" t="str">
            <v>SENSATA TECHNOL</v>
          </cell>
          <cell r="E118">
            <v>87310</v>
          </cell>
        </row>
        <row r="119">
          <cell r="C119">
            <v>800034589</v>
          </cell>
          <cell r="D119" t="str">
            <v>SENSATA TECHNOL</v>
          </cell>
          <cell r="E119">
            <v>87311</v>
          </cell>
        </row>
        <row r="120">
          <cell r="C120">
            <v>800034589</v>
          </cell>
          <cell r="D120" t="str">
            <v>SENSATA TECHNOL</v>
          </cell>
          <cell r="E120">
            <v>87312</v>
          </cell>
        </row>
        <row r="121">
          <cell r="C121">
            <v>800034589</v>
          </cell>
          <cell r="D121" t="str">
            <v>SENSATA TECHNOLOGIES</v>
          </cell>
          <cell r="E121">
            <v>87313</v>
          </cell>
        </row>
        <row r="122">
          <cell r="C122">
            <v>800034589</v>
          </cell>
          <cell r="D122" t="str">
            <v>SENSATA TECHNOL</v>
          </cell>
          <cell r="E122">
            <v>87314</v>
          </cell>
        </row>
        <row r="123">
          <cell r="C123"/>
          <cell r="D123" t="str">
            <v>DICKOW</v>
          </cell>
          <cell r="E123">
            <v>87067187000129</v>
          </cell>
        </row>
        <row r="124">
          <cell r="C124">
            <v>800014759</v>
          </cell>
          <cell r="D124" t="str">
            <v>MUNHOZ MARTINS</v>
          </cell>
          <cell r="E124">
            <v>10213875000125</v>
          </cell>
        </row>
        <row r="125">
          <cell r="C125"/>
          <cell r="D125" t="str">
            <v>ARMACAO</v>
          </cell>
          <cell r="E125">
            <v>64801632000137</v>
          </cell>
        </row>
        <row r="126">
          <cell r="C126"/>
          <cell r="D126" t="str">
            <v>EEPSG JOAO BAPT</v>
          </cell>
          <cell r="E126">
            <v>401147</v>
          </cell>
        </row>
        <row r="127">
          <cell r="C127"/>
          <cell r="D127" t="str">
            <v>EEPSG JOAO BAPT</v>
          </cell>
          <cell r="E127">
            <v>401148</v>
          </cell>
        </row>
        <row r="128">
          <cell r="C128"/>
          <cell r="D128" t="str">
            <v>SESI 117</v>
          </cell>
          <cell r="E128">
            <v>402981</v>
          </cell>
        </row>
        <row r="129">
          <cell r="C129"/>
          <cell r="D129" t="str">
            <v>EEPG PROFA.NIEZ</v>
          </cell>
          <cell r="E129">
            <v>408738</v>
          </cell>
        </row>
        <row r="130">
          <cell r="C130"/>
          <cell r="D130" t="str">
            <v>EE PROF.MANOEL</v>
          </cell>
          <cell r="E130">
            <v>410460</v>
          </cell>
        </row>
        <row r="131">
          <cell r="C131"/>
          <cell r="D131" t="str">
            <v>COLEGIO CERELEP</v>
          </cell>
          <cell r="E131">
            <v>400467</v>
          </cell>
        </row>
        <row r="132">
          <cell r="C132"/>
          <cell r="D132" t="str">
            <v>COLEGIO CERELEP</v>
          </cell>
          <cell r="E132">
            <v>403153</v>
          </cell>
        </row>
        <row r="133">
          <cell r="C133">
            <v>800007235</v>
          </cell>
          <cell r="D133" t="str">
            <v>TECHNOPLAN</v>
          </cell>
          <cell r="E133">
            <v>80882</v>
          </cell>
        </row>
        <row r="134">
          <cell r="C134">
            <v>800012721</v>
          </cell>
          <cell r="D134" t="str">
            <v>MITSUBISHI</v>
          </cell>
          <cell r="E134">
            <v>81583</v>
          </cell>
        </row>
        <row r="135">
          <cell r="C135">
            <v>800012857</v>
          </cell>
          <cell r="D135" t="str">
            <v>JTEKT</v>
          </cell>
          <cell r="E135">
            <v>81598</v>
          </cell>
        </row>
        <row r="136">
          <cell r="C136"/>
          <cell r="D136" t="str">
            <v>TOYODA</v>
          </cell>
          <cell r="E136">
            <v>80259</v>
          </cell>
        </row>
        <row r="137">
          <cell r="C137"/>
          <cell r="D137" t="str">
            <v>CENTRO EDUCACIO</v>
          </cell>
          <cell r="E137">
            <v>403131</v>
          </cell>
        </row>
        <row r="138">
          <cell r="C138"/>
          <cell r="D138" t="str">
            <v>EE AMERICO MART</v>
          </cell>
          <cell r="E138">
            <v>404046</v>
          </cell>
        </row>
        <row r="139">
          <cell r="C139">
            <v>800006747</v>
          </cell>
          <cell r="D139" t="str">
            <v>DAYCO EUROPE</v>
          </cell>
          <cell r="E139">
            <v>80190</v>
          </cell>
        </row>
        <row r="140">
          <cell r="C140">
            <v>800007065</v>
          </cell>
          <cell r="D140" t="str">
            <v>SKF INDUSTRIE</v>
          </cell>
          <cell r="E140">
            <v>80705</v>
          </cell>
        </row>
        <row r="141">
          <cell r="C141">
            <v>800040760</v>
          </cell>
          <cell r="D141" t="str">
            <v>MEASUREMENT SPE</v>
          </cell>
          <cell r="E141">
            <v>89086</v>
          </cell>
        </row>
        <row r="142">
          <cell r="C142">
            <v>800006878</v>
          </cell>
          <cell r="D142" t="str">
            <v>KOYO</v>
          </cell>
          <cell r="E142">
            <v>80487</v>
          </cell>
        </row>
        <row r="143">
          <cell r="C143">
            <v>800041542</v>
          </cell>
          <cell r="D143" t="str">
            <v>TUMEDEI S.P.A G</v>
          </cell>
          <cell r="E143">
            <v>89221</v>
          </cell>
        </row>
        <row r="144">
          <cell r="C144">
            <v>800041542</v>
          </cell>
          <cell r="D144" t="str">
            <v>TUMEDEI S.P.A G</v>
          </cell>
          <cell r="E144">
            <v>89222</v>
          </cell>
        </row>
        <row r="145">
          <cell r="C145">
            <v>800041542</v>
          </cell>
          <cell r="D145" t="str">
            <v>TUMEDEI S.P.A G</v>
          </cell>
          <cell r="E145">
            <v>89226</v>
          </cell>
        </row>
        <row r="146">
          <cell r="C146">
            <v>800041542</v>
          </cell>
          <cell r="D146" t="str">
            <v>TUMEDEI S.P.A G</v>
          </cell>
          <cell r="E146">
            <v>89227</v>
          </cell>
        </row>
        <row r="147">
          <cell r="C147">
            <v>800041542</v>
          </cell>
          <cell r="D147" t="str">
            <v>TUMEDEI S.P.A G</v>
          </cell>
          <cell r="E147">
            <v>89228</v>
          </cell>
        </row>
        <row r="148">
          <cell r="C148">
            <v>800041542</v>
          </cell>
          <cell r="D148" t="str">
            <v>TUMEDEI S.P.A G</v>
          </cell>
          <cell r="E148">
            <v>89232</v>
          </cell>
        </row>
        <row r="149">
          <cell r="C149"/>
          <cell r="D149" t="str">
            <v>CEN.EDUC.PINGO</v>
          </cell>
          <cell r="E149">
            <v>405056</v>
          </cell>
        </row>
        <row r="150">
          <cell r="C150"/>
          <cell r="D150" t="str">
            <v>COL.MUN.DE ALAG</v>
          </cell>
          <cell r="E150">
            <v>407180</v>
          </cell>
        </row>
        <row r="151">
          <cell r="C151">
            <v>800002272</v>
          </cell>
          <cell r="D151" t="str">
            <v>CACHOEIRA</v>
          </cell>
          <cell r="E151">
            <v>16291064000200</v>
          </cell>
        </row>
        <row r="152">
          <cell r="C152"/>
          <cell r="D152" t="str">
            <v>CARVELLE-CON CA</v>
          </cell>
          <cell r="E152">
            <v>14415905000137</v>
          </cell>
        </row>
        <row r="153">
          <cell r="C153"/>
          <cell r="D153" t="str">
            <v>LOCALIZA</v>
          </cell>
          <cell r="E153">
            <v>16131658000172</v>
          </cell>
        </row>
        <row r="154">
          <cell r="C154"/>
          <cell r="D154" t="str">
            <v>COL.STAR</v>
          </cell>
          <cell r="E154">
            <v>403959</v>
          </cell>
        </row>
        <row r="155">
          <cell r="C155"/>
          <cell r="D155" t="str">
            <v>COL.DINAMO</v>
          </cell>
          <cell r="E155">
            <v>404330</v>
          </cell>
        </row>
        <row r="156">
          <cell r="C156"/>
          <cell r="D156" t="str">
            <v>ESC.PARAISO INF</v>
          </cell>
          <cell r="E156">
            <v>405057</v>
          </cell>
        </row>
        <row r="157">
          <cell r="C157"/>
          <cell r="D157" t="str">
            <v>ESC.PICA PAU</v>
          </cell>
          <cell r="E157">
            <v>405058</v>
          </cell>
        </row>
        <row r="158">
          <cell r="C158"/>
          <cell r="D158" t="str">
            <v>ESC.LADISLAU CA</v>
          </cell>
          <cell r="E158">
            <v>406021</v>
          </cell>
        </row>
        <row r="159">
          <cell r="C159"/>
          <cell r="D159" t="str">
            <v>ESC.MONTEIRO LO</v>
          </cell>
          <cell r="E159">
            <v>406023</v>
          </cell>
        </row>
        <row r="160">
          <cell r="C160"/>
          <cell r="D160" t="str">
            <v>COL.SANTISSIMO</v>
          </cell>
          <cell r="E160">
            <v>406024</v>
          </cell>
        </row>
        <row r="161">
          <cell r="C161"/>
          <cell r="D161" t="str">
            <v>COL.POLIVALENTE</v>
          </cell>
          <cell r="E161">
            <v>406025</v>
          </cell>
        </row>
        <row r="162">
          <cell r="C162"/>
          <cell r="D162" t="str">
            <v>EEPG SAO FRANCI</v>
          </cell>
          <cell r="E162">
            <v>407178</v>
          </cell>
        </row>
        <row r="163">
          <cell r="C163"/>
          <cell r="D163" t="str">
            <v>GRUPO ESC.MIGUE</v>
          </cell>
          <cell r="E163">
            <v>407179</v>
          </cell>
        </row>
        <row r="164">
          <cell r="C164"/>
          <cell r="D164" t="str">
            <v>COL.VINICIUS DE</v>
          </cell>
          <cell r="E164">
            <v>407181</v>
          </cell>
        </row>
        <row r="165">
          <cell r="C165"/>
          <cell r="D165" t="str">
            <v>INST.EDUC.DE AL</v>
          </cell>
          <cell r="E165">
            <v>407182</v>
          </cell>
        </row>
        <row r="166">
          <cell r="C166"/>
          <cell r="D166" t="str">
            <v>CEN.INTEG.LUIZ</v>
          </cell>
          <cell r="E166">
            <v>407183</v>
          </cell>
        </row>
        <row r="167">
          <cell r="C167"/>
          <cell r="D167" t="str">
            <v>COL.MIGUEL SANT</v>
          </cell>
          <cell r="E167">
            <v>408259</v>
          </cell>
        </row>
        <row r="168">
          <cell r="C168"/>
          <cell r="D168" t="str">
            <v>EE ERALDO TINOC</v>
          </cell>
          <cell r="E168">
            <v>408260</v>
          </cell>
        </row>
        <row r="169">
          <cell r="C169"/>
          <cell r="D169" t="str">
            <v>EE JULIO LEAL D</v>
          </cell>
          <cell r="E169">
            <v>408261</v>
          </cell>
        </row>
        <row r="170">
          <cell r="C170"/>
          <cell r="D170" t="str">
            <v>EE PROF.CARLOS</v>
          </cell>
          <cell r="E170">
            <v>408262</v>
          </cell>
        </row>
        <row r="171">
          <cell r="C171"/>
          <cell r="D171" t="str">
            <v>ESC.ANA DE OLIE</v>
          </cell>
          <cell r="E171">
            <v>408263</v>
          </cell>
        </row>
        <row r="172">
          <cell r="C172"/>
          <cell r="D172" t="str">
            <v>ESC.COMUNITARIA</v>
          </cell>
          <cell r="E172">
            <v>408264</v>
          </cell>
        </row>
        <row r="173">
          <cell r="C173"/>
          <cell r="D173" t="str">
            <v>ESC.DOS RODOVIA</v>
          </cell>
          <cell r="E173">
            <v>408265</v>
          </cell>
        </row>
        <row r="174">
          <cell r="C174"/>
          <cell r="D174" t="str">
            <v>ESC.JOSE MARIA</v>
          </cell>
          <cell r="E174">
            <v>408266</v>
          </cell>
        </row>
        <row r="175">
          <cell r="C175"/>
          <cell r="D175" t="str">
            <v>ESC.MARIA JOSE</v>
          </cell>
          <cell r="E175">
            <v>408267</v>
          </cell>
        </row>
        <row r="176">
          <cell r="C176"/>
          <cell r="D176" t="str">
            <v>ESC.PROFA.ADALG</v>
          </cell>
          <cell r="E176">
            <v>408268</v>
          </cell>
        </row>
        <row r="177">
          <cell r="C177"/>
          <cell r="D177" t="str">
            <v>ESC.OLIVEIRA BR</v>
          </cell>
          <cell r="E177">
            <v>408269</v>
          </cell>
        </row>
        <row r="178">
          <cell r="C178"/>
          <cell r="D178" t="str">
            <v>EE BRACILINO VI</v>
          </cell>
          <cell r="E178">
            <v>410814</v>
          </cell>
        </row>
        <row r="179">
          <cell r="C179">
            <v>800007357</v>
          </cell>
          <cell r="D179" t="str">
            <v>JOHNSON</v>
          </cell>
          <cell r="E179">
            <v>81023</v>
          </cell>
        </row>
        <row r="180">
          <cell r="C180"/>
          <cell r="D180" t="str">
            <v>JOHNSON</v>
          </cell>
          <cell r="E180">
            <v>81010</v>
          </cell>
        </row>
        <row r="181">
          <cell r="C181">
            <v>800044480</v>
          </cell>
          <cell r="D181" t="str">
            <v>WIND RIVER SYST</v>
          </cell>
          <cell r="E181">
            <v>89576</v>
          </cell>
        </row>
        <row r="182">
          <cell r="C182">
            <v>800028646</v>
          </cell>
          <cell r="D182" t="str">
            <v>MONDO S.P.A</v>
          </cell>
          <cell r="E182">
            <v>86020</v>
          </cell>
        </row>
        <row r="183">
          <cell r="C183"/>
          <cell r="D183" t="str">
            <v>OMLAT SRL</v>
          </cell>
          <cell r="E183">
            <v>86636</v>
          </cell>
        </row>
        <row r="184">
          <cell r="C184">
            <v>800033746</v>
          </cell>
          <cell r="D184" t="str">
            <v>COOPER STANDARD</v>
          </cell>
          <cell r="E184">
            <v>87142</v>
          </cell>
        </row>
        <row r="185">
          <cell r="C185">
            <v>800018219</v>
          </cell>
          <cell r="D185" t="str">
            <v>IMT INDUSTRIAL</v>
          </cell>
          <cell r="E185">
            <v>83219</v>
          </cell>
        </row>
        <row r="186">
          <cell r="C186"/>
          <cell r="D186" t="str">
            <v>INST.EDUC.SANTO</v>
          </cell>
          <cell r="E186">
            <v>408644</v>
          </cell>
        </row>
        <row r="187">
          <cell r="C187"/>
          <cell r="D187" t="str">
            <v>CEN.EDUC.ADELIA</v>
          </cell>
          <cell r="E187">
            <v>408645</v>
          </cell>
        </row>
        <row r="188">
          <cell r="C188"/>
          <cell r="D188" t="str">
            <v>EEPSG ARISTEU A</v>
          </cell>
          <cell r="E188">
            <v>408935</v>
          </cell>
        </row>
        <row r="189">
          <cell r="C189"/>
          <cell r="D189" t="str">
            <v>COOP. ALEGRETE</v>
          </cell>
          <cell r="E189">
            <v>89231708000248</v>
          </cell>
        </row>
        <row r="190">
          <cell r="C190"/>
          <cell r="D190" t="str">
            <v>ESC.PSG RAYMUND</v>
          </cell>
          <cell r="E190">
            <v>406792</v>
          </cell>
        </row>
        <row r="191">
          <cell r="C191"/>
          <cell r="D191" t="str">
            <v>EM ALFREDO SOAR</v>
          </cell>
          <cell r="E191">
            <v>407987</v>
          </cell>
        </row>
        <row r="192">
          <cell r="C192"/>
          <cell r="D192" t="str">
            <v>EM CONSTANTINO</v>
          </cell>
          <cell r="E192">
            <v>407988</v>
          </cell>
        </row>
        <row r="193">
          <cell r="C193"/>
          <cell r="D193" t="str">
            <v>EM COSTA LEITE</v>
          </cell>
          <cell r="E193">
            <v>407989</v>
          </cell>
        </row>
        <row r="194">
          <cell r="C194"/>
          <cell r="D194" t="str">
            <v>EM FRANCISCO CA</v>
          </cell>
          <cell r="E194">
            <v>407990</v>
          </cell>
        </row>
        <row r="195">
          <cell r="C195"/>
          <cell r="D195" t="str">
            <v>EM FRANCISCO MA</v>
          </cell>
          <cell r="E195">
            <v>407991</v>
          </cell>
        </row>
        <row r="196">
          <cell r="C196"/>
          <cell r="D196" t="str">
            <v>EM HONORIO LEME</v>
          </cell>
          <cell r="E196">
            <v>407992</v>
          </cell>
        </row>
        <row r="197">
          <cell r="C197"/>
          <cell r="D197" t="str">
            <v>EM JOSE ANTONIO</v>
          </cell>
          <cell r="E197">
            <v>407993</v>
          </cell>
        </row>
        <row r="198">
          <cell r="C198"/>
          <cell r="D198" t="str">
            <v>EM LUIZA FREITA</v>
          </cell>
          <cell r="E198">
            <v>407994</v>
          </cell>
        </row>
        <row r="199">
          <cell r="C199"/>
          <cell r="D199" t="str">
            <v>EM MURILLO NUNE</v>
          </cell>
          <cell r="E199">
            <v>407995</v>
          </cell>
        </row>
        <row r="200">
          <cell r="C200"/>
          <cell r="D200" t="str">
            <v>EEPSG EMILIO ZU</v>
          </cell>
          <cell r="E200">
            <v>409158</v>
          </cell>
        </row>
        <row r="201">
          <cell r="C201"/>
          <cell r="D201" t="str">
            <v>ESC.DIVINO CORA</v>
          </cell>
          <cell r="E201">
            <v>409819</v>
          </cell>
        </row>
        <row r="202">
          <cell r="C202"/>
          <cell r="D202" t="str">
            <v>EMEF COSTA LEIR</v>
          </cell>
          <cell r="E202">
            <v>410377</v>
          </cell>
        </row>
        <row r="203">
          <cell r="C203"/>
          <cell r="D203" t="str">
            <v>EEPG DEMETRIO R</v>
          </cell>
          <cell r="E203">
            <v>410546</v>
          </cell>
        </row>
        <row r="204">
          <cell r="C204">
            <v>800037169</v>
          </cell>
          <cell r="D204" t="str">
            <v>ORLY VEICULOS E</v>
          </cell>
          <cell r="E204">
            <v>21483615000781</v>
          </cell>
        </row>
        <row r="205">
          <cell r="C205"/>
          <cell r="D205" t="str">
            <v>REMIL REVEND.MI</v>
          </cell>
          <cell r="E205">
            <v>19660927000186</v>
          </cell>
        </row>
        <row r="206">
          <cell r="C206"/>
          <cell r="D206" t="str">
            <v>REMIL</v>
          </cell>
          <cell r="E206">
            <v>19660927000348</v>
          </cell>
        </row>
        <row r="207">
          <cell r="C207"/>
          <cell r="D207" t="str">
            <v>IND CAFE MOEDA</v>
          </cell>
          <cell r="E207">
            <v>16604381000158</v>
          </cell>
        </row>
        <row r="208">
          <cell r="C208"/>
          <cell r="D208" t="str">
            <v>COL.ALEM PARAIB</v>
          </cell>
          <cell r="E208">
            <v>403897</v>
          </cell>
        </row>
        <row r="209">
          <cell r="C209"/>
          <cell r="D209" t="str">
            <v>ESC.COMUN.PROF.</v>
          </cell>
          <cell r="E209">
            <v>404363</v>
          </cell>
        </row>
        <row r="210">
          <cell r="C210"/>
          <cell r="D210" t="str">
            <v>COL.SANTOS ANJO</v>
          </cell>
          <cell r="E210">
            <v>404887</v>
          </cell>
        </row>
        <row r="211">
          <cell r="C211"/>
          <cell r="D211" t="str">
            <v>EE SAO JOSE</v>
          </cell>
          <cell r="E211">
            <v>404888</v>
          </cell>
        </row>
        <row r="212">
          <cell r="C212">
            <v>800013287</v>
          </cell>
          <cell r="D212" t="str">
            <v>ELWEMA</v>
          </cell>
          <cell r="E212">
            <v>81631</v>
          </cell>
        </row>
        <row r="213">
          <cell r="C213">
            <v>800013951</v>
          </cell>
          <cell r="D213" t="str">
            <v>FIBRO GSA</v>
          </cell>
          <cell r="E213">
            <v>81681</v>
          </cell>
        </row>
        <row r="214">
          <cell r="C214"/>
          <cell r="D214" t="str">
            <v>BAYER AG</v>
          </cell>
          <cell r="E214">
            <v>81060</v>
          </cell>
        </row>
        <row r="215">
          <cell r="C215">
            <v>800038592</v>
          </cell>
          <cell r="D215" t="str">
            <v>GEFIT S.P.A</v>
          </cell>
          <cell r="E215">
            <v>88883</v>
          </cell>
        </row>
        <row r="216">
          <cell r="C216">
            <v>800028755</v>
          </cell>
          <cell r="D216" t="str">
            <v>QUESTEL ORBIT I</v>
          </cell>
          <cell r="E216">
            <v>86038</v>
          </cell>
        </row>
        <row r="217">
          <cell r="C217">
            <v>800028755</v>
          </cell>
          <cell r="D217" t="str">
            <v>QUESTEL ORBIT I</v>
          </cell>
          <cell r="E217">
            <v>86039</v>
          </cell>
        </row>
        <row r="218">
          <cell r="C218">
            <v>800003938</v>
          </cell>
          <cell r="D218" t="str">
            <v>LOCALIZA RENT A</v>
          </cell>
          <cell r="E218">
            <v>5436383000169</v>
          </cell>
        </row>
        <row r="219">
          <cell r="C219">
            <v>800005186</v>
          </cell>
          <cell r="D219" t="str">
            <v>MARIA STOCKLER</v>
          </cell>
          <cell r="E219">
            <v>3274224000180</v>
          </cell>
        </row>
        <row r="220">
          <cell r="C220">
            <v>800020949</v>
          </cell>
          <cell r="D220" t="str">
            <v>PERSONAL EXECUT</v>
          </cell>
          <cell r="E220">
            <v>7004786000164</v>
          </cell>
        </row>
        <row r="221">
          <cell r="C221">
            <v>800030672</v>
          </cell>
          <cell r="D221" t="str">
            <v>SIDNEY REIS MAC</v>
          </cell>
          <cell r="E221">
            <v>13923152000108</v>
          </cell>
        </row>
        <row r="222">
          <cell r="C222">
            <v>800036746</v>
          </cell>
          <cell r="D222" t="str">
            <v>DE TITULOS</v>
          </cell>
          <cell r="E222">
            <v>20396818000182</v>
          </cell>
        </row>
        <row r="223">
          <cell r="C223">
            <v>800036894</v>
          </cell>
          <cell r="D223" t="str">
            <v>VILMA DE FATIMA</v>
          </cell>
          <cell r="E223">
            <v>5037099000110</v>
          </cell>
        </row>
        <row r="224">
          <cell r="C224">
            <v>800037178</v>
          </cell>
          <cell r="D224" t="str">
            <v>VIA MONDO AUTOM</v>
          </cell>
          <cell r="E224">
            <v>836942000457</v>
          </cell>
        </row>
        <row r="225">
          <cell r="C225">
            <v>800039232</v>
          </cell>
          <cell r="D225" t="str">
            <v>STARTSE INFORMA</v>
          </cell>
          <cell r="E225">
            <v>24554736000170</v>
          </cell>
        </row>
        <row r="226">
          <cell r="C226"/>
          <cell r="D226" t="str">
            <v>AVEL - ALFENAS</v>
          </cell>
          <cell r="E226">
            <v>20678421000183</v>
          </cell>
        </row>
        <row r="227">
          <cell r="C227"/>
          <cell r="D227" t="str">
            <v>BRASTECNICA</v>
          </cell>
          <cell r="E227">
            <v>86368438000142</v>
          </cell>
        </row>
        <row r="228">
          <cell r="C228"/>
          <cell r="D228" t="str">
            <v>LOCALIZA</v>
          </cell>
          <cell r="E228">
            <v>1775776000227</v>
          </cell>
        </row>
        <row r="229">
          <cell r="C229"/>
          <cell r="D229" t="str">
            <v>COL.PSG ATENAS</v>
          </cell>
          <cell r="E229">
            <v>404899</v>
          </cell>
        </row>
        <row r="230">
          <cell r="C230"/>
          <cell r="D230" t="str">
            <v>COL.SAGRADO COR</v>
          </cell>
          <cell r="E230">
            <v>404900</v>
          </cell>
        </row>
        <row r="231">
          <cell r="C231">
            <v>800044161</v>
          </cell>
          <cell r="D231" t="str">
            <v>RHOPEN CONSULTO</v>
          </cell>
          <cell r="E231">
            <v>6187057000128</v>
          </cell>
        </row>
        <row r="232">
          <cell r="C232"/>
          <cell r="D232" t="str">
            <v>EEPSG N.SRA.DO</v>
          </cell>
          <cell r="E232">
            <v>402710</v>
          </cell>
        </row>
        <row r="233">
          <cell r="C233">
            <v>800029709</v>
          </cell>
          <cell r="D233" t="str">
            <v>INTERBLOCK</v>
          </cell>
          <cell r="E233">
            <v>11803338000106</v>
          </cell>
        </row>
        <row r="234">
          <cell r="C234">
            <v>800029726</v>
          </cell>
          <cell r="D234" t="str">
            <v>POLIMASSA</v>
          </cell>
          <cell r="E234">
            <v>850507000134</v>
          </cell>
        </row>
        <row r="235">
          <cell r="C235">
            <v>800037784</v>
          </cell>
          <cell r="D235" t="str">
            <v>ELIZABETH CIMEN</v>
          </cell>
          <cell r="E235">
            <v>12186380000180</v>
          </cell>
        </row>
        <row r="236">
          <cell r="C236">
            <v>800044477</v>
          </cell>
          <cell r="D236" t="str">
            <v>PERNAMBUCO DIST</v>
          </cell>
          <cell r="E236">
            <v>2155469000982</v>
          </cell>
        </row>
        <row r="237">
          <cell r="C237">
            <v>800030505</v>
          </cell>
          <cell r="D237" t="str">
            <v>LTDA ME</v>
          </cell>
          <cell r="E237">
            <v>10454955000172</v>
          </cell>
        </row>
        <row r="238">
          <cell r="C238">
            <v>800040070</v>
          </cell>
          <cell r="D238" t="str">
            <v>GONZAGA E BERLI</v>
          </cell>
          <cell r="E238">
            <v>16841054000110</v>
          </cell>
        </row>
        <row r="239">
          <cell r="C239">
            <v>800042900</v>
          </cell>
          <cell r="D239" t="str">
            <v>OETIKER LIMITED</v>
          </cell>
          <cell r="E239">
            <v>89382</v>
          </cell>
        </row>
        <row r="240">
          <cell r="C240">
            <v>800017877</v>
          </cell>
          <cell r="D240" t="str">
            <v>NTN TRANSMISSIO</v>
          </cell>
          <cell r="E240">
            <v>83137</v>
          </cell>
        </row>
        <row r="241">
          <cell r="C241">
            <v>800037164</v>
          </cell>
          <cell r="D241" t="str">
            <v>DINAUTO LTDA</v>
          </cell>
          <cell r="E241">
            <v>19588391000640</v>
          </cell>
        </row>
        <row r="242">
          <cell r="C242"/>
          <cell r="D242" t="str">
            <v>COL.COMUN.FERNA</v>
          </cell>
          <cell r="E242">
            <v>404275</v>
          </cell>
        </row>
        <row r="243">
          <cell r="C243"/>
          <cell r="D243" t="str">
            <v>EE TANCREDO NEV</v>
          </cell>
          <cell r="E243">
            <v>409284</v>
          </cell>
        </row>
        <row r="244">
          <cell r="C244">
            <v>800035000</v>
          </cell>
          <cell r="D244" t="str">
            <v>SIM.TEC.SRL</v>
          </cell>
          <cell r="E244">
            <v>87370</v>
          </cell>
        </row>
        <row r="245">
          <cell r="C245">
            <v>800035000</v>
          </cell>
          <cell r="D245" t="str">
            <v>SIM.TEC.SRL</v>
          </cell>
          <cell r="E245">
            <v>87371</v>
          </cell>
        </row>
        <row r="246">
          <cell r="C246">
            <v>800014582</v>
          </cell>
          <cell r="D246" t="str">
            <v>RELEVO GUARDANA</v>
          </cell>
          <cell r="E246">
            <v>762579000120</v>
          </cell>
        </row>
        <row r="247">
          <cell r="C247">
            <v>800018064</v>
          </cell>
          <cell r="D247" t="str">
            <v>ISOTRON</v>
          </cell>
          <cell r="E247">
            <v>1409892000141</v>
          </cell>
        </row>
        <row r="248">
          <cell r="C248">
            <v>800019359</v>
          </cell>
          <cell r="D248" t="str">
            <v>ALCLAFER</v>
          </cell>
          <cell r="E248">
            <v>4247923000101</v>
          </cell>
        </row>
        <row r="249">
          <cell r="C249">
            <v>800030900</v>
          </cell>
          <cell r="D249" t="str">
            <v>DE VIDROS E CRI</v>
          </cell>
          <cell r="E249">
            <v>79031100000135</v>
          </cell>
        </row>
        <row r="250">
          <cell r="C250"/>
          <cell r="D250" t="str">
            <v>EE DE VILA FELI</v>
          </cell>
          <cell r="E250">
            <v>409812</v>
          </cell>
        </row>
        <row r="251">
          <cell r="C251"/>
          <cell r="D251" t="str">
            <v>EE AIRTON SENNA</v>
          </cell>
          <cell r="E251">
            <v>410974</v>
          </cell>
        </row>
        <row r="252">
          <cell r="C252"/>
          <cell r="D252" t="str">
            <v>EE ALBERTO KRAU</v>
          </cell>
          <cell r="E252">
            <v>410975</v>
          </cell>
        </row>
        <row r="253">
          <cell r="C253"/>
          <cell r="D253" t="str">
            <v>CE TANCREDO NEV</v>
          </cell>
          <cell r="E253">
            <v>409981</v>
          </cell>
        </row>
        <row r="254">
          <cell r="C254"/>
          <cell r="D254" t="str">
            <v>PPC INDUSTRIES</v>
          </cell>
          <cell r="E254">
            <v>80266</v>
          </cell>
        </row>
        <row r="255">
          <cell r="C255"/>
          <cell r="D255" t="str">
            <v>EEPSG CRISTO RE</v>
          </cell>
          <cell r="E255">
            <v>407644</v>
          </cell>
        </row>
        <row r="256">
          <cell r="C256">
            <v>800007182</v>
          </cell>
          <cell r="D256" t="str">
            <v>XS INTERNATION.</v>
          </cell>
          <cell r="E256">
            <v>80823</v>
          </cell>
        </row>
        <row r="257">
          <cell r="C257">
            <v>800027165</v>
          </cell>
          <cell r="D257" t="str">
            <v>ARC CONTROLE DE</v>
          </cell>
          <cell r="E257">
            <v>73072613000108</v>
          </cell>
        </row>
        <row r="258">
          <cell r="C258"/>
          <cell r="D258" t="str">
            <v>STOCK PHOTOS</v>
          </cell>
          <cell r="E258">
            <v>61359634000200</v>
          </cell>
        </row>
        <row r="259">
          <cell r="C259">
            <v>800007269</v>
          </cell>
          <cell r="D259" t="str">
            <v>NKE AUTOMATION</v>
          </cell>
          <cell r="E259">
            <v>80921</v>
          </cell>
        </row>
        <row r="260">
          <cell r="C260">
            <v>800007105</v>
          </cell>
          <cell r="D260" t="str">
            <v>MECT</v>
          </cell>
          <cell r="E260">
            <v>80745</v>
          </cell>
        </row>
        <row r="261">
          <cell r="C261">
            <v>800023467</v>
          </cell>
          <cell r="D261" t="str">
            <v>GIF GESELLSCH</v>
          </cell>
          <cell r="E261">
            <v>82729</v>
          </cell>
        </row>
        <row r="262">
          <cell r="C262">
            <v>800004776</v>
          </cell>
          <cell r="D262" t="str">
            <v>LOCALIZA</v>
          </cell>
          <cell r="E262">
            <v>16670085016906</v>
          </cell>
        </row>
        <row r="263">
          <cell r="C263">
            <v>800021634</v>
          </cell>
          <cell r="D263" t="str">
            <v>VIA MARCONI</v>
          </cell>
          <cell r="E263">
            <v>512663000438</v>
          </cell>
        </row>
        <row r="264">
          <cell r="C264"/>
          <cell r="D264" t="str">
            <v>ESC.MIRTES DE O</v>
          </cell>
          <cell r="E264">
            <v>410651</v>
          </cell>
        </row>
        <row r="265">
          <cell r="C265">
            <v>800021900</v>
          </cell>
          <cell r="D265" t="str">
            <v>ELETRONIK OHG</v>
          </cell>
          <cell r="E265">
            <v>83475</v>
          </cell>
        </row>
        <row r="266">
          <cell r="C266">
            <v>800021900</v>
          </cell>
          <cell r="D266" t="str">
            <v>ELETRONIK OHG</v>
          </cell>
          <cell r="E266">
            <v>83477</v>
          </cell>
        </row>
        <row r="267">
          <cell r="C267">
            <v>800023615</v>
          </cell>
          <cell r="D267" t="str">
            <v>ATLAS MATERIAL</v>
          </cell>
          <cell r="E267">
            <v>83788</v>
          </cell>
        </row>
        <row r="268">
          <cell r="C268"/>
          <cell r="D268" t="str">
            <v>EE PROF.ANTONIO</v>
          </cell>
          <cell r="E268">
            <v>406921</v>
          </cell>
        </row>
        <row r="269">
          <cell r="C269"/>
          <cell r="D269" t="str">
            <v>EE CEL.AM.VESPU</v>
          </cell>
          <cell r="E269">
            <v>400504</v>
          </cell>
        </row>
        <row r="270">
          <cell r="C270">
            <v>800028802</v>
          </cell>
          <cell r="D270" t="str">
            <v>HYLA SOFT INFOR</v>
          </cell>
          <cell r="E270">
            <v>12769169000190</v>
          </cell>
        </row>
        <row r="271">
          <cell r="C271"/>
          <cell r="D271" t="str">
            <v>EE SAO JOAO</v>
          </cell>
          <cell r="E271">
            <v>407934</v>
          </cell>
        </row>
        <row r="272">
          <cell r="C272">
            <v>800033561</v>
          </cell>
          <cell r="D272" t="str">
            <v>COMPANHIA BRASI</v>
          </cell>
          <cell r="E272">
            <v>61409892000335</v>
          </cell>
        </row>
        <row r="273">
          <cell r="C273"/>
          <cell r="D273" t="str">
            <v>SESI 192</v>
          </cell>
          <cell r="E273">
            <v>403010</v>
          </cell>
        </row>
        <row r="274">
          <cell r="C274"/>
          <cell r="D274" t="str">
            <v>SESI 348</v>
          </cell>
          <cell r="E274">
            <v>403074</v>
          </cell>
        </row>
        <row r="275">
          <cell r="C275"/>
          <cell r="D275" t="str">
            <v>EE PROF.ANGELIC</v>
          </cell>
          <cell r="E275">
            <v>408639</v>
          </cell>
        </row>
        <row r="276">
          <cell r="C276"/>
          <cell r="D276" t="str">
            <v>EE MAL.DO AR MA</v>
          </cell>
          <cell r="E276">
            <v>410472</v>
          </cell>
        </row>
        <row r="277">
          <cell r="C277">
            <v>800003843</v>
          </cell>
          <cell r="D277" t="str">
            <v>LIMPIBRILHA</v>
          </cell>
          <cell r="E277">
            <v>2759227000140</v>
          </cell>
        </row>
        <row r="278">
          <cell r="C278">
            <v>800029103</v>
          </cell>
          <cell r="D278" t="str">
            <v>PRIMOLA PROMOCO</v>
          </cell>
          <cell r="E278">
            <v>3710769000191</v>
          </cell>
        </row>
        <row r="279">
          <cell r="C279">
            <v>800012593</v>
          </cell>
          <cell r="D279" t="str">
            <v>MERCOSUL FIBRAS</v>
          </cell>
          <cell r="E279">
            <v>1425682000147</v>
          </cell>
        </row>
        <row r="280">
          <cell r="C280">
            <v>800014142</v>
          </cell>
          <cell r="D280" t="str">
            <v>GESSO E DESIGN</v>
          </cell>
          <cell r="E280">
            <v>5581447000115</v>
          </cell>
        </row>
        <row r="281">
          <cell r="C281">
            <v>800022907</v>
          </cell>
          <cell r="D281" t="str">
            <v>MEZZOPLAST</v>
          </cell>
          <cell r="E281">
            <v>88321245000161</v>
          </cell>
        </row>
        <row r="282">
          <cell r="C282">
            <v>800039271</v>
          </cell>
          <cell r="D282" t="str">
            <v>MANTAS BRASIL I</v>
          </cell>
          <cell r="E282">
            <v>15863895000165</v>
          </cell>
        </row>
        <row r="283">
          <cell r="C283">
            <v>800041180</v>
          </cell>
          <cell r="D283" t="str">
            <v>SERGIO MARQUES</v>
          </cell>
          <cell r="E283">
            <v>15987213000126</v>
          </cell>
        </row>
        <row r="284">
          <cell r="C284">
            <v>800042192</v>
          </cell>
          <cell r="D284" t="str">
            <v>ELEVAR GUINDAST</v>
          </cell>
          <cell r="E284">
            <v>12035167000177</v>
          </cell>
        </row>
        <row r="285">
          <cell r="C285"/>
          <cell r="D285" t="str">
            <v>WHEELSAR</v>
          </cell>
          <cell r="E285">
            <v>3705616000156</v>
          </cell>
        </row>
        <row r="286">
          <cell r="C286"/>
          <cell r="D286" t="str">
            <v>EM DOM PEDRO II</v>
          </cell>
          <cell r="E286">
            <v>403924</v>
          </cell>
        </row>
        <row r="287">
          <cell r="C287"/>
          <cell r="D287" t="str">
            <v>EEPSG ANTONIO D</v>
          </cell>
          <cell r="E287">
            <v>404523</v>
          </cell>
        </row>
        <row r="288">
          <cell r="C288"/>
          <cell r="D288" t="str">
            <v>EEPG VILA CAMPO</v>
          </cell>
          <cell r="E288">
            <v>406706</v>
          </cell>
        </row>
        <row r="289">
          <cell r="C289"/>
          <cell r="D289" t="str">
            <v>EM DUQUE DE CAX</v>
          </cell>
          <cell r="E289">
            <v>407519</v>
          </cell>
        </row>
        <row r="290">
          <cell r="C290"/>
          <cell r="D290" t="str">
            <v>EEPG VALE VERDE</v>
          </cell>
          <cell r="E290">
            <v>407520</v>
          </cell>
        </row>
        <row r="291">
          <cell r="C291"/>
          <cell r="D291" t="str">
            <v>EM MARIA RODRIG</v>
          </cell>
          <cell r="E291">
            <v>408686</v>
          </cell>
        </row>
        <row r="292">
          <cell r="C292"/>
          <cell r="D292" t="str">
            <v>EMPG LAURENTINA</v>
          </cell>
          <cell r="E292">
            <v>409180</v>
          </cell>
        </row>
        <row r="293">
          <cell r="C293"/>
          <cell r="D293" t="str">
            <v>EMPG PEDRINHA</v>
          </cell>
          <cell r="E293">
            <v>409181</v>
          </cell>
        </row>
        <row r="294">
          <cell r="C294"/>
          <cell r="D294" t="str">
            <v>EMPG RAIMUNDO M</v>
          </cell>
          <cell r="E294">
            <v>409182</v>
          </cell>
        </row>
        <row r="295">
          <cell r="C295"/>
          <cell r="D295" t="str">
            <v>ESC.STA.HELENA</v>
          </cell>
          <cell r="E295">
            <v>409183</v>
          </cell>
        </row>
        <row r="296">
          <cell r="C296"/>
          <cell r="D296" t="str">
            <v>EMPG EMILIO ANT</v>
          </cell>
          <cell r="E296">
            <v>409304</v>
          </cell>
        </row>
        <row r="297">
          <cell r="C297"/>
          <cell r="D297" t="str">
            <v>EMPG PASSARINHO</v>
          </cell>
          <cell r="E297">
            <v>409305</v>
          </cell>
        </row>
        <row r="298">
          <cell r="C298"/>
          <cell r="D298" t="str">
            <v>EMPG TIA NEIVA</v>
          </cell>
          <cell r="E298">
            <v>409306</v>
          </cell>
        </row>
        <row r="299">
          <cell r="C299"/>
          <cell r="D299" t="str">
            <v>ESC.SENINHA</v>
          </cell>
          <cell r="E299">
            <v>410672</v>
          </cell>
        </row>
        <row r="300">
          <cell r="C300"/>
          <cell r="D300" t="str">
            <v>EE ANASTACIO TE</v>
          </cell>
          <cell r="E300">
            <v>408378</v>
          </cell>
        </row>
        <row r="301">
          <cell r="C301">
            <v>800028557</v>
          </cell>
          <cell r="D301" t="str">
            <v>CARHS TRAINING</v>
          </cell>
          <cell r="E301">
            <v>86005</v>
          </cell>
        </row>
        <row r="302">
          <cell r="C302">
            <v>800042039</v>
          </cell>
          <cell r="D302" t="str">
            <v>LEAR DO BRASIL</v>
          </cell>
          <cell r="E302">
            <v>1998585002006</v>
          </cell>
        </row>
        <row r="303">
          <cell r="C303"/>
          <cell r="D303" t="str">
            <v>EE VILA LOBOS</v>
          </cell>
          <cell r="E303">
            <v>408408</v>
          </cell>
        </row>
        <row r="304">
          <cell r="C304">
            <v>800002093</v>
          </cell>
          <cell r="D304" t="str">
            <v>TEMPO</v>
          </cell>
          <cell r="E304">
            <v>46991782000411</v>
          </cell>
        </row>
        <row r="305">
          <cell r="C305">
            <v>800004965</v>
          </cell>
          <cell r="D305" t="str">
            <v>TORNEARIA UNIVE</v>
          </cell>
          <cell r="E305">
            <v>55184246000152</v>
          </cell>
        </row>
        <row r="306">
          <cell r="C306">
            <v>800005426</v>
          </cell>
          <cell r="D306" t="str">
            <v>LOCALIZA</v>
          </cell>
          <cell r="E306">
            <v>16670085020695</v>
          </cell>
        </row>
        <row r="307">
          <cell r="C307">
            <v>800005626</v>
          </cell>
          <cell r="D307" t="str">
            <v>A S FILTER</v>
          </cell>
          <cell r="E307">
            <v>3328129000111</v>
          </cell>
        </row>
        <row r="308">
          <cell r="C308">
            <v>800005804</v>
          </cell>
          <cell r="D308" t="str">
            <v>UMICORE</v>
          </cell>
          <cell r="E308">
            <v>96206313000765</v>
          </cell>
        </row>
        <row r="309">
          <cell r="C309">
            <v>800005931</v>
          </cell>
          <cell r="D309" t="str">
            <v>FICAP SA</v>
          </cell>
          <cell r="E309">
            <v>73847253000250</v>
          </cell>
        </row>
        <row r="310">
          <cell r="C310">
            <v>800006008</v>
          </cell>
          <cell r="D310" t="str">
            <v>GOODYEAR</v>
          </cell>
          <cell r="E310">
            <v>60500246001630</v>
          </cell>
        </row>
        <row r="311">
          <cell r="C311">
            <v>800006578</v>
          </cell>
          <cell r="D311" t="str">
            <v>TABACOW</v>
          </cell>
          <cell r="E311">
            <v>61204202000654</v>
          </cell>
        </row>
        <row r="312">
          <cell r="C312">
            <v>800007833</v>
          </cell>
          <cell r="D312" t="str">
            <v>SARMENTO</v>
          </cell>
          <cell r="E312">
            <v>3888739000170</v>
          </cell>
        </row>
        <row r="313">
          <cell r="C313">
            <v>800012576</v>
          </cell>
          <cell r="D313" t="str">
            <v>CAPI</v>
          </cell>
          <cell r="E313">
            <v>66834755000108</v>
          </cell>
        </row>
        <row r="314">
          <cell r="C314">
            <v>800013545</v>
          </cell>
          <cell r="D314" t="str">
            <v>EDUARDO SALLES</v>
          </cell>
          <cell r="E314">
            <v>762956000120</v>
          </cell>
        </row>
        <row r="315">
          <cell r="C315">
            <v>800015081</v>
          </cell>
          <cell r="D315" t="str">
            <v>HIPERION</v>
          </cell>
          <cell r="E315">
            <v>3469003000167</v>
          </cell>
        </row>
        <row r="316">
          <cell r="C316">
            <v>800015298</v>
          </cell>
          <cell r="D316" t="str">
            <v>SETTEN</v>
          </cell>
          <cell r="E316">
            <v>5279388000125</v>
          </cell>
        </row>
        <row r="317">
          <cell r="C317">
            <v>800019704</v>
          </cell>
          <cell r="D317" t="str">
            <v>GUSSON AMERICAN</v>
          </cell>
          <cell r="E317">
            <v>11517383000196</v>
          </cell>
        </row>
        <row r="318">
          <cell r="C318">
            <v>800020027</v>
          </cell>
          <cell r="D318" t="str">
            <v>UNIS TECNOLOGIA</v>
          </cell>
          <cell r="E318">
            <v>9447602000166</v>
          </cell>
        </row>
        <row r="319">
          <cell r="C319">
            <v>800020436</v>
          </cell>
          <cell r="D319" t="str">
            <v>LA BAMBINA</v>
          </cell>
          <cell r="E319">
            <v>69178630000157</v>
          </cell>
        </row>
        <row r="320">
          <cell r="C320">
            <v>800021087</v>
          </cell>
          <cell r="D320" t="str">
            <v>R P N BRASIL IM</v>
          </cell>
          <cell r="E320">
            <v>8191391000180</v>
          </cell>
        </row>
        <row r="321">
          <cell r="C321">
            <v>800024390</v>
          </cell>
          <cell r="D321" t="str">
            <v>RESOURCE AMERIC</v>
          </cell>
          <cell r="E321">
            <v>5150869000136</v>
          </cell>
        </row>
        <row r="322">
          <cell r="C322">
            <v>800024990</v>
          </cell>
          <cell r="D322" t="str">
            <v>CLARUS TECNOLOG</v>
          </cell>
          <cell r="E322">
            <v>3093486000300</v>
          </cell>
        </row>
        <row r="323">
          <cell r="C323">
            <v>800025283</v>
          </cell>
          <cell r="D323" t="str">
            <v>FARMA VIDA FARM</v>
          </cell>
          <cell r="E323">
            <v>66558040000161</v>
          </cell>
        </row>
        <row r="324">
          <cell r="C324">
            <v>800028037</v>
          </cell>
          <cell r="D324" t="str">
            <v>SENSUS METERING</v>
          </cell>
          <cell r="E324">
            <v>68960939000131</v>
          </cell>
        </row>
        <row r="325">
          <cell r="C325">
            <v>800028190</v>
          </cell>
          <cell r="D325" t="str">
            <v>NEXANS BRASIL S</v>
          </cell>
          <cell r="E325">
            <v>31860364001228</v>
          </cell>
        </row>
        <row r="326">
          <cell r="C326">
            <v>800029346</v>
          </cell>
          <cell r="D326" t="str">
            <v>APLOS HOLDING E</v>
          </cell>
          <cell r="E326">
            <v>8799506000114</v>
          </cell>
        </row>
        <row r="327">
          <cell r="C327">
            <v>800031970</v>
          </cell>
          <cell r="D327" t="str">
            <v>UNIVER DO BRASI</v>
          </cell>
          <cell r="E327">
            <v>3062664000335</v>
          </cell>
        </row>
        <row r="328">
          <cell r="C328">
            <v>800033205</v>
          </cell>
          <cell r="D328" t="str">
            <v>W &amp; S SAURA LTD</v>
          </cell>
          <cell r="E328">
            <v>1238801000152</v>
          </cell>
        </row>
        <row r="329">
          <cell r="C329">
            <v>800034232</v>
          </cell>
          <cell r="D329" t="str">
            <v>PRO PONTO GESTA</v>
          </cell>
          <cell r="E329">
            <v>20317412000167</v>
          </cell>
        </row>
        <row r="330">
          <cell r="C330">
            <v>800035814</v>
          </cell>
          <cell r="D330" t="str">
            <v>CRC MAROTTA EIR</v>
          </cell>
          <cell r="E330">
            <v>64005135000122</v>
          </cell>
        </row>
        <row r="331">
          <cell r="C331">
            <v>800037729</v>
          </cell>
          <cell r="D331" t="str">
            <v>INDUSTRIAS NARD</v>
          </cell>
          <cell r="E331">
            <v>43244565000127</v>
          </cell>
        </row>
        <row r="332">
          <cell r="C332">
            <v>800038040</v>
          </cell>
          <cell r="D332" t="str">
            <v>FORTE &amp; FORTE S</v>
          </cell>
          <cell r="E332">
            <v>14994515000169</v>
          </cell>
        </row>
        <row r="333">
          <cell r="C333">
            <v>800038697</v>
          </cell>
          <cell r="D333" t="str">
            <v>FAXON QUIMICA L</v>
          </cell>
          <cell r="E333">
            <v>94837598000383</v>
          </cell>
        </row>
        <row r="334">
          <cell r="C334">
            <v>800040306</v>
          </cell>
          <cell r="D334" t="str">
            <v>SOLUTEC SOLUCOES TECNICAS IND</v>
          </cell>
          <cell r="E334">
            <v>24797973000161</v>
          </cell>
        </row>
        <row r="335">
          <cell r="C335">
            <v>800040705</v>
          </cell>
          <cell r="D335" t="str">
            <v>GTMAX TECNOLOGI</v>
          </cell>
          <cell r="E335">
            <v>7483598000166</v>
          </cell>
        </row>
        <row r="336">
          <cell r="C336">
            <v>800041521</v>
          </cell>
          <cell r="D336" t="str">
            <v>MATHEUS TAVARES</v>
          </cell>
          <cell r="E336">
            <v>27630289000189</v>
          </cell>
        </row>
        <row r="337">
          <cell r="C337">
            <v>800043370</v>
          </cell>
          <cell r="D337" t="str">
            <v>LUITEX MAQUINAS</v>
          </cell>
          <cell r="E337">
            <v>51051811000233</v>
          </cell>
        </row>
        <row r="338">
          <cell r="C338">
            <v>800043399</v>
          </cell>
          <cell r="D338" t="str">
            <v>FORTALE USINAGE</v>
          </cell>
          <cell r="E338">
            <v>1093205000121</v>
          </cell>
        </row>
        <row r="339">
          <cell r="C339"/>
          <cell r="D339" t="str">
            <v>LOCALIZA</v>
          </cell>
          <cell r="E339">
            <v>873894001015</v>
          </cell>
        </row>
        <row r="340">
          <cell r="C340"/>
          <cell r="D340" t="str">
            <v>JAYME PORTEIRO</v>
          </cell>
          <cell r="E340">
            <v>43250463000114</v>
          </cell>
        </row>
        <row r="341">
          <cell r="C341"/>
          <cell r="D341" t="str">
            <v>AMERIVEL VEICUL</v>
          </cell>
          <cell r="E341">
            <v>49441561000115</v>
          </cell>
        </row>
        <row r="342">
          <cell r="C342"/>
          <cell r="D342" t="str">
            <v>NEWTECHNOS</v>
          </cell>
          <cell r="E342">
            <v>67014746000125</v>
          </cell>
        </row>
        <row r="343">
          <cell r="C343"/>
          <cell r="D343" t="str">
            <v>LOCALIZA</v>
          </cell>
          <cell r="E343">
            <v>66560285000123</v>
          </cell>
        </row>
        <row r="344">
          <cell r="C344"/>
          <cell r="D344" t="str">
            <v>EYBL DO BRASIL</v>
          </cell>
          <cell r="E344">
            <v>2555747000131</v>
          </cell>
        </row>
        <row r="345">
          <cell r="C345"/>
          <cell r="D345" t="str">
            <v>MAPDATA</v>
          </cell>
          <cell r="E345">
            <v>66582784000111</v>
          </cell>
        </row>
        <row r="346">
          <cell r="C346"/>
          <cell r="D346" t="str">
            <v>IMEX</v>
          </cell>
          <cell r="E346">
            <v>1515829000190</v>
          </cell>
        </row>
        <row r="347">
          <cell r="C347"/>
          <cell r="D347" t="str">
            <v>DAINESE</v>
          </cell>
          <cell r="E347">
            <v>58507625000124</v>
          </cell>
        </row>
        <row r="348">
          <cell r="C348"/>
          <cell r="D348" t="str">
            <v>ANGELO</v>
          </cell>
          <cell r="E348">
            <v>12333063831</v>
          </cell>
        </row>
        <row r="349">
          <cell r="C349"/>
          <cell r="D349" t="str">
            <v>DEGUSSA-HULS</v>
          </cell>
          <cell r="E349">
            <v>62695036003452</v>
          </cell>
        </row>
        <row r="350">
          <cell r="C350"/>
          <cell r="D350" t="str">
            <v>NEWTECHNOS</v>
          </cell>
          <cell r="E350">
            <v>67014746000206</v>
          </cell>
        </row>
        <row r="351">
          <cell r="C351"/>
          <cell r="D351" t="str">
            <v>PLAST. BRASIL</v>
          </cell>
          <cell r="E351">
            <v>33017039001738</v>
          </cell>
        </row>
        <row r="352">
          <cell r="C352"/>
          <cell r="D352" t="str">
            <v>TECNOBRAS S/A</v>
          </cell>
          <cell r="E352">
            <v>60889409000132</v>
          </cell>
        </row>
        <row r="353">
          <cell r="C353"/>
          <cell r="D353" t="str">
            <v>TECNOBRAS</v>
          </cell>
          <cell r="E353">
            <v>58844994000102</v>
          </cell>
        </row>
        <row r="354">
          <cell r="C354"/>
          <cell r="D354" t="str">
            <v>CEN.EDUC.SESI 4</v>
          </cell>
          <cell r="E354">
            <v>401537</v>
          </cell>
        </row>
        <row r="355">
          <cell r="C355"/>
          <cell r="D355" t="str">
            <v>DOM BOSCO COL.S</v>
          </cell>
          <cell r="E355">
            <v>401704</v>
          </cell>
        </row>
        <row r="356">
          <cell r="C356"/>
          <cell r="D356" t="str">
            <v>POLITEC COLEGIO</v>
          </cell>
          <cell r="E356">
            <v>401928</v>
          </cell>
        </row>
        <row r="357">
          <cell r="C357"/>
          <cell r="D357" t="str">
            <v>SOC.AMERICANENS</v>
          </cell>
          <cell r="E357">
            <v>401941</v>
          </cell>
        </row>
        <row r="358">
          <cell r="C358"/>
          <cell r="D358" t="str">
            <v>ESC.DE PSG ANTA</v>
          </cell>
          <cell r="E358">
            <v>402266</v>
          </cell>
        </row>
        <row r="359">
          <cell r="C359"/>
          <cell r="D359" t="str">
            <v>SESI 101</v>
          </cell>
          <cell r="E359">
            <v>402974</v>
          </cell>
        </row>
        <row r="360">
          <cell r="C360"/>
          <cell r="D360" t="str">
            <v>ESCOLA TECNICA</v>
          </cell>
          <cell r="E360">
            <v>403228</v>
          </cell>
        </row>
        <row r="361">
          <cell r="C361"/>
          <cell r="D361" t="str">
            <v>SERVICO SOCIAL</v>
          </cell>
          <cell r="E361">
            <v>403264</v>
          </cell>
        </row>
        <row r="362">
          <cell r="C362"/>
          <cell r="D362" t="str">
            <v>EEPG PROFA.ANTO</v>
          </cell>
          <cell r="E362">
            <v>403728</v>
          </cell>
        </row>
        <row r="363">
          <cell r="C363"/>
          <cell r="D363" t="str">
            <v>COL.DOM PEDRO I</v>
          </cell>
          <cell r="E363">
            <v>404269</v>
          </cell>
        </row>
        <row r="364">
          <cell r="C364"/>
          <cell r="D364" t="str">
            <v>EE INFANTIL MEU</v>
          </cell>
          <cell r="E364">
            <v>408969</v>
          </cell>
        </row>
        <row r="365">
          <cell r="C365"/>
          <cell r="D365" t="str">
            <v>EE SAO VICENTE</v>
          </cell>
          <cell r="E365">
            <v>409434</v>
          </cell>
        </row>
        <row r="366">
          <cell r="C366"/>
          <cell r="D366" t="str">
            <v>EE PROF.CONSTAN</v>
          </cell>
          <cell r="E366">
            <v>409860</v>
          </cell>
        </row>
        <row r="367">
          <cell r="C367"/>
          <cell r="D367" t="str">
            <v>EE PROFA.CLARIC</v>
          </cell>
          <cell r="E367">
            <v>409861</v>
          </cell>
        </row>
        <row r="368">
          <cell r="C368">
            <v>800041787</v>
          </cell>
          <cell r="D368" t="str">
            <v>NIVELARTEC INDU</v>
          </cell>
          <cell r="E368">
            <v>15748156000122</v>
          </cell>
        </row>
        <row r="369">
          <cell r="C369"/>
          <cell r="D369" t="str">
            <v>EEPSG PROFA.DIN</v>
          </cell>
          <cell r="E369">
            <v>403668</v>
          </cell>
        </row>
        <row r="370">
          <cell r="C370"/>
          <cell r="D370" t="str">
            <v>ESC.PG PROF.VIR</v>
          </cell>
          <cell r="E370">
            <v>403905</v>
          </cell>
        </row>
        <row r="371">
          <cell r="C371"/>
          <cell r="D371" t="str">
            <v>EE JOSE ABRAO M</v>
          </cell>
          <cell r="E371">
            <v>409889</v>
          </cell>
        </row>
        <row r="372">
          <cell r="C372">
            <v>800028608</v>
          </cell>
          <cell r="D372" t="str">
            <v>AL S TECHNOLOGY</v>
          </cell>
          <cell r="E372">
            <v>86010</v>
          </cell>
        </row>
        <row r="373">
          <cell r="C373">
            <v>800033304</v>
          </cell>
          <cell r="D373" t="str">
            <v>ARPLAS EUROPE B</v>
          </cell>
          <cell r="E373">
            <v>87041</v>
          </cell>
        </row>
        <row r="374">
          <cell r="C374">
            <v>800033304</v>
          </cell>
          <cell r="D374" t="str">
            <v>ARPLAS EUROPE B</v>
          </cell>
          <cell r="E374">
            <v>87042</v>
          </cell>
        </row>
        <row r="375">
          <cell r="C375">
            <v>800036156</v>
          </cell>
          <cell r="D375" t="str">
            <v>ENSOFT CORP</v>
          </cell>
          <cell r="E375">
            <v>87610</v>
          </cell>
        </row>
        <row r="376">
          <cell r="C376">
            <v>800036156</v>
          </cell>
          <cell r="D376" t="str">
            <v>ENSOFT CORP</v>
          </cell>
          <cell r="E376">
            <v>87611</v>
          </cell>
        </row>
        <row r="377">
          <cell r="C377">
            <v>800036156</v>
          </cell>
          <cell r="D377" t="str">
            <v>ENSOFT CORP</v>
          </cell>
          <cell r="E377">
            <v>87612</v>
          </cell>
        </row>
        <row r="378">
          <cell r="C378">
            <v>800036156</v>
          </cell>
          <cell r="D378" t="str">
            <v>ENSOFT CORP</v>
          </cell>
          <cell r="E378">
            <v>87613</v>
          </cell>
        </row>
        <row r="379">
          <cell r="C379">
            <v>800025481</v>
          </cell>
          <cell r="D379" t="str">
            <v>ARGOS GLOBAL PA</v>
          </cell>
          <cell r="E379">
            <v>2934258000433</v>
          </cell>
        </row>
        <row r="380">
          <cell r="C380">
            <v>800033000</v>
          </cell>
          <cell r="D380" t="str">
            <v>KIEKERT</v>
          </cell>
          <cell r="E380">
            <v>86941</v>
          </cell>
        </row>
        <row r="381">
          <cell r="C381">
            <v>800000025</v>
          </cell>
          <cell r="D381" t="str">
            <v>MARELLI</v>
          </cell>
          <cell r="E381">
            <v>51597433001421</v>
          </cell>
        </row>
        <row r="382">
          <cell r="C382">
            <v>800000056</v>
          </cell>
          <cell r="D382" t="str">
            <v>MARELLI</v>
          </cell>
          <cell r="E382">
            <v>2990605000798</v>
          </cell>
        </row>
        <row r="383">
          <cell r="C383">
            <v>800001854</v>
          </cell>
          <cell r="D383" t="str">
            <v>ANDRETA VEICULO</v>
          </cell>
          <cell r="E383">
            <v>52068665000130</v>
          </cell>
        </row>
        <row r="384">
          <cell r="C384">
            <v>800003816</v>
          </cell>
          <cell r="D384" t="str">
            <v>MAGNETI MARELLI</v>
          </cell>
          <cell r="E384">
            <v>4291031000108</v>
          </cell>
        </row>
        <row r="385">
          <cell r="C385">
            <v>800003914</v>
          </cell>
          <cell r="D385" t="str">
            <v>LOCALIZA</v>
          </cell>
          <cell r="E385">
            <v>2183346000440</v>
          </cell>
        </row>
        <row r="386">
          <cell r="C386">
            <v>800008294</v>
          </cell>
          <cell r="D386" t="str">
            <v>LASERLINE</v>
          </cell>
          <cell r="E386">
            <v>5635629000121</v>
          </cell>
        </row>
        <row r="387">
          <cell r="C387">
            <v>800013311</v>
          </cell>
          <cell r="D387" t="str">
            <v>LOCALIZA AGENCI</v>
          </cell>
          <cell r="E387">
            <v>16670085024763</v>
          </cell>
        </row>
        <row r="388">
          <cell r="C388"/>
          <cell r="D388" t="str">
            <v>LOCALIZA</v>
          </cell>
          <cell r="E388">
            <v>622393000175</v>
          </cell>
        </row>
        <row r="389">
          <cell r="C389"/>
          <cell r="D389" t="str">
            <v>COL.INTEGRADO</v>
          </cell>
          <cell r="E389">
            <v>401620</v>
          </cell>
        </row>
        <row r="390">
          <cell r="C390"/>
          <cell r="D390" t="str">
            <v>SOC.EDUC.AMPARE</v>
          </cell>
          <cell r="E390">
            <v>401943</v>
          </cell>
        </row>
        <row r="391">
          <cell r="C391"/>
          <cell r="D391" t="str">
            <v>SESI 356</v>
          </cell>
          <cell r="E391">
            <v>403077</v>
          </cell>
        </row>
        <row r="392">
          <cell r="C392">
            <v>800043206</v>
          </cell>
          <cell r="D392" t="str">
            <v>VALLOES MATERIA</v>
          </cell>
          <cell r="E392">
            <v>10872368000101</v>
          </cell>
        </row>
        <row r="393">
          <cell r="C393">
            <v>800023004</v>
          </cell>
          <cell r="D393" t="str">
            <v>ELSEVIER</v>
          </cell>
          <cell r="E393">
            <v>83576</v>
          </cell>
        </row>
        <row r="394">
          <cell r="C394">
            <v>800028900</v>
          </cell>
          <cell r="D394" t="str">
            <v>SG PLASTICA S.P</v>
          </cell>
          <cell r="E394">
            <v>86070</v>
          </cell>
        </row>
        <row r="395">
          <cell r="C395"/>
          <cell r="D395" t="str">
            <v>CE JOSE BONIFAC</v>
          </cell>
          <cell r="E395">
            <v>410980</v>
          </cell>
        </row>
        <row r="396">
          <cell r="C396">
            <v>800002057</v>
          </cell>
          <cell r="D396" t="str">
            <v>PALMETTO</v>
          </cell>
          <cell r="E396">
            <v>83922922000183</v>
          </cell>
        </row>
        <row r="397">
          <cell r="C397">
            <v>800002103</v>
          </cell>
          <cell r="D397" t="str">
            <v>BITAR</v>
          </cell>
          <cell r="E397">
            <v>1613851000172</v>
          </cell>
        </row>
        <row r="398">
          <cell r="C398">
            <v>800004005</v>
          </cell>
          <cell r="D398" t="str">
            <v>ATLAS</v>
          </cell>
          <cell r="E398">
            <v>60664828001148</v>
          </cell>
        </row>
        <row r="399">
          <cell r="C399">
            <v>800017754</v>
          </cell>
          <cell r="D399" t="str">
            <v>POEMATEC FIBRAS</v>
          </cell>
          <cell r="E399">
            <v>1049699000228</v>
          </cell>
        </row>
        <row r="400">
          <cell r="C400">
            <v>800018192</v>
          </cell>
          <cell r="D400" t="str">
            <v>TNT ARACATUBA</v>
          </cell>
          <cell r="E400">
            <v>57692055005862</v>
          </cell>
        </row>
        <row r="401">
          <cell r="C401">
            <v>800018963</v>
          </cell>
          <cell r="D401" t="str">
            <v>ATLAS VEICULOS</v>
          </cell>
          <cell r="E401">
            <v>83658401000594</v>
          </cell>
        </row>
        <row r="402">
          <cell r="C402">
            <v>800023242</v>
          </cell>
          <cell r="D402" t="str">
            <v>TNT MERCURIO CA</v>
          </cell>
          <cell r="E402">
            <v>95591723016201</v>
          </cell>
        </row>
        <row r="403">
          <cell r="C403">
            <v>800023836</v>
          </cell>
          <cell r="D403" t="str">
            <v>POEMATEC COM.</v>
          </cell>
          <cell r="E403">
            <v>1049699000147</v>
          </cell>
        </row>
        <row r="404">
          <cell r="C404">
            <v>800035973</v>
          </cell>
          <cell r="D404" t="str">
            <v>MONACO VEICULOS</v>
          </cell>
          <cell r="E404">
            <v>18548319000111</v>
          </cell>
        </row>
        <row r="405">
          <cell r="C405"/>
          <cell r="D405" t="str">
            <v>MARCOS MARCELIN</v>
          </cell>
          <cell r="E405">
            <v>4936852000146</v>
          </cell>
        </row>
        <row r="406">
          <cell r="C406"/>
          <cell r="D406" t="str">
            <v>CE PE.FERNANDO</v>
          </cell>
          <cell r="E406">
            <v>408898</v>
          </cell>
        </row>
        <row r="407">
          <cell r="C407">
            <v>800001940</v>
          </cell>
          <cell r="D407" t="str">
            <v>AUTOESTE</v>
          </cell>
          <cell r="E407">
            <v>369925000104</v>
          </cell>
        </row>
        <row r="408">
          <cell r="C408">
            <v>800004391</v>
          </cell>
          <cell r="D408" t="str">
            <v>LOCALIZA RENT A</v>
          </cell>
          <cell r="E408">
            <v>16670085015853</v>
          </cell>
        </row>
        <row r="409">
          <cell r="C409">
            <v>800013038</v>
          </cell>
          <cell r="D409" t="str">
            <v>HITACHI AR COND</v>
          </cell>
          <cell r="E409">
            <v>33284522001274</v>
          </cell>
        </row>
        <row r="410">
          <cell r="C410">
            <v>800016942</v>
          </cell>
          <cell r="D410" t="str">
            <v>CAOA MONTADORA</v>
          </cell>
          <cell r="E410">
            <v>3471344000177</v>
          </cell>
        </row>
        <row r="411">
          <cell r="C411">
            <v>800033030</v>
          </cell>
          <cell r="D411" t="str">
            <v>TERMICOS LTDA</v>
          </cell>
          <cell r="E411">
            <v>289348000140</v>
          </cell>
        </row>
        <row r="412">
          <cell r="C412">
            <v>800037149</v>
          </cell>
          <cell r="D412" t="str">
            <v>SAGA DETROIT CO</v>
          </cell>
          <cell r="E412">
            <v>19945014000297</v>
          </cell>
        </row>
        <row r="413">
          <cell r="C413"/>
          <cell r="D413" t="str">
            <v>TERMOPECAS</v>
          </cell>
          <cell r="E413">
            <v>3728243000139</v>
          </cell>
        </row>
        <row r="414">
          <cell r="C414"/>
          <cell r="D414" t="str">
            <v>BOM JESUS</v>
          </cell>
          <cell r="E414">
            <v>26929364000144</v>
          </cell>
        </row>
        <row r="415">
          <cell r="C415"/>
          <cell r="D415" t="str">
            <v>CAVE - COM. ANA</v>
          </cell>
          <cell r="E415">
            <v>33258153000192</v>
          </cell>
        </row>
        <row r="416">
          <cell r="C416"/>
          <cell r="D416" t="str">
            <v>LOCALIZA</v>
          </cell>
          <cell r="E416">
            <v>2155592000146</v>
          </cell>
        </row>
        <row r="417">
          <cell r="C417"/>
          <cell r="D417" t="str">
            <v>EDUCANDARIO ESP</v>
          </cell>
          <cell r="E417">
            <v>406076</v>
          </cell>
        </row>
        <row r="418">
          <cell r="C418"/>
          <cell r="D418" t="str">
            <v>CE GOMES DE SOU</v>
          </cell>
          <cell r="E418">
            <v>408716</v>
          </cell>
        </row>
        <row r="419">
          <cell r="C419"/>
          <cell r="D419" t="str">
            <v>CE JOSE LOUDORI</v>
          </cell>
          <cell r="E419">
            <v>408912</v>
          </cell>
        </row>
        <row r="420">
          <cell r="C420"/>
          <cell r="D420" t="str">
            <v>EDUCANDARIO CAR</v>
          </cell>
          <cell r="E420">
            <v>408914</v>
          </cell>
        </row>
        <row r="421">
          <cell r="C421"/>
          <cell r="D421" t="str">
            <v>ESC.DO SESI DE</v>
          </cell>
          <cell r="E421">
            <v>408953</v>
          </cell>
        </row>
        <row r="422">
          <cell r="C422"/>
          <cell r="D422" t="str">
            <v>CE CARLOS DE PI</v>
          </cell>
          <cell r="E422">
            <v>409250</v>
          </cell>
        </row>
        <row r="423">
          <cell r="C423"/>
          <cell r="D423" t="str">
            <v>COL.APLICACAO D</v>
          </cell>
          <cell r="E423">
            <v>409492</v>
          </cell>
        </row>
        <row r="424">
          <cell r="C424"/>
          <cell r="D424" t="str">
            <v>ESC.MODELO DO S</v>
          </cell>
          <cell r="E424">
            <v>410673</v>
          </cell>
        </row>
        <row r="425">
          <cell r="C425"/>
          <cell r="D425" t="str">
            <v>ESC.CANDIDO AMB</v>
          </cell>
          <cell r="E425">
            <v>410674</v>
          </cell>
        </row>
        <row r="426">
          <cell r="C426"/>
          <cell r="D426" t="str">
            <v>EDUC.ANDRE LUIZ</v>
          </cell>
          <cell r="E426">
            <v>410894</v>
          </cell>
        </row>
        <row r="427">
          <cell r="C427"/>
          <cell r="D427" t="str">
            <v>ESC.EVANGELICA</v>
          </cell>
          <cell r="E427">
            <v>411089</v>
          </cell>
        </row>
        <row r="428">
          <cell r="C428">
            <v>800001981</v>
          </cell>
          <cell r="D428" t="str">
            <v>J JARDIM</v>
          </cell>
          <cell r="E428">
            <v>36775914000171</v>
          </cell>
        </row>
        <row r="429">
          <cell r="C429">
            <v>800038099</v>
          </cell>
          <cell r="D429" t="str">
            <v>PLASMATREAT NOR</v>
          </cell>
          <cell r="E429">
            <v>88823</v>
          </cell>
        </row>
        <row r="430">
          <cell r="C430">
            <v>800038099</v>
          </cell>
          <cell r="D430" t="str">
            <v>PLASMATREAT NOR</v>
          </cell>
          <cell r="E430">
            <v>88824</v>
          </cell>
        </row>
        <row r="431">
          <cell r="C431"/>
          <cell r="D431" t="str">
            <v>EPSG CEL.GOMES</v>
          </cell>
          <cell r="E431">
            <v>409387</v>
          </cell>
        </row>
        <row r="432">
          <cell r="C432">
            <v>800007103</v>
          </cell>
          <cell r="D432" t="str">
            <v>AP ITALIA</v>
          </cell>
          <cell r="E432">
            <v>82863</v>
          </cell>
        </row>
        <row r="433">
          <cell r="C433">
            <v>800028529</v>
          </cell>
          <cell r="D433" t="str">
            <v>ADVANCE TINTAS</v>
          </cell>
          <cell r="E433">
            <v>72739873000121</v>
          </cell>
        </row>
        <row r="434">
          <cell r="C434"/>
          <cell r="D434" t="str">
            <v>DELCO REMY DIV.</v>
          </cell>
          <cell r="E434">
            <v>80010</v>
          </cell>
        </row>
        <row r="435">
          <cell r="C435">
            <v>800027429</v>
          </cell>
          <cell r="D435" t="str">
            <v>VEBRO SRL</v>
          </cell>
          <cell r="E435">
            <v>85838</v>
          </cell>
        </row>
        <row r="436">
          <cell r="C436"/>
          <cell r="D436" t="str">
            <v>HOTEL DO BOSQUE</v>
          </cell>
          <cell r="E436">
            <v>29832318000110</v>
          </cell>
        </row>
        <row r="437">
          <cell r="C437"/>
          <cell r="D437" t="str">
            <v>CEN.DE EDUC.DE</v>
          </cell>
          <cell r="E437">
            <v>404920</v>
          </cell>
        </row>
        <row r="438">
          <cell r="C438">
            <v>800029359</v>
          </cell>
          <cell r="D438" t="str">
            <v>AUTONAN VEICULO</v>
          </cell>
          <cell r="E438">
            <v>36776136001026</v>
          </cell>
        </row>
        <row r="439">
          <cell r="C439"/>
          <cell r="D439" t="str">
            <v>PLATINA VEICULO</v>
          </cell>
          <cell r="E439">
            <v>55367924000112</v>
          </cell>
        </row>
        <row r="440">
          <cell r="C440"/>
          <cell r="D440" t="str">
            <v>SESI 25</v>
          </cell>
          <cell r="E440">
            <v>403029</v>
          </cell>
        </row>
        <row r="441">
          <cell r="C441">
            <v>800039240</v>
          </cell>
          <cell r="D441" t="str">
            <v>CENARE ALIMENTO</v>
          </cell>
          <cell r="E441">
            <v>12245099000251</v>
          </cell>
        </row>
        <row r="442">
          <cell r="C442"/>
          <cell r="D442" t="str">
            <v>IGARAS</v>
          </cell>
          <cell r="E442">
            <v>60599404000337</v>
          </cell>
        </row>
        <row r="443">
          <cell r="C443">
            <v>800035188</v>
          </cell>
          <cell r="D443" t="str">
            <v>AEA SRL</v>
          </cell>
          <cell r="E443">
            <v>87407</v>
          </cell>
        </row>
        <row r="444">
          <cell r="C444"/>
          <cell r="D444" t="str">
            <v>LOCALIZA</v>
          </cell>
          <cell r="E444">
            <v>33877259000255</v>
          </cell>
        </row>
        <row r="445">
          <cell r="C445">
            <v>800001855</v>
          </cell>
          <cell r="D445" t="str">
            <v>ANGRACAR CONCES</v>
          </cell>
          <cell r="E445">
            <v>39157771000122</v>
          </cell>
        </row>
        <row r="446">
          <cell r="C446">
            <v>800012376</v>
          </cell>
          <cell r="D446" t="str">
            <v>TRANSBIG</v>
          </cell>
          <cell r="E446">
            <v>29443850000146</v>
          </cell>
        </row>
        <row r="447">
          <cell r="C447">
            <v>800015355</v>
          </cell>
          <cell r="D447" t="str">
            <v>LOCALIZA AGENCI</v>
          </cell>
          <cell r="E447">
            <v>16670085021403</v>
          </cell>
        </row>
        <row r="448">
          <cell r="C448">
            <v>800037073</v>
          </cell>
          <cell r="D448" t="str">
            <v>RONALDO R. DE A</v>
          </cell>
          <cell r="E448">
            <v>22237686000171</v>
          </cell>
        </row>
        <row r="449">
          <cell r="C449"/>
          <cell r="D449" t="str">
            <v>COSTA VERDE</v>
          </cell>
          <cell r="E449">
            <v>2027952000124</v>
          </cell>
        </row>
        <row r="450">
          <cell r="C450"/>
          <cell r="D450" t="str">
            <v>CE DR. ARTUR VA</v>
          </cell>
          <cell r="E450">
            <v>401518</v>
          </cell>
        </row>
        <row r="451">
          <cell r="C451"/>
          <cell r="D451" t="str">
            <v>CE BASILIO BERC</v>
          </cell>
          <cell r="E451">
            <v>408390</v>
          </cell>
        </row>
        <row r="452">
          <cell r="C452"/>
          <cell r="D452" t="str">
            <v>EE CEL.FRANCISC</v>
          </cell>
          <cell r="E452">
            <v>409928</v>
          </cell>
        </row>
        <row r="453">
          <cell r="C453"/>
          <cell r="D453" t="str">
            <v>EE CEL.FRANCISC</v>
          </cell>
          <cell r="E453">
            <v>410285</v>
          </cell>
        </row>
        <row r="454">
          <cell r="C454">
            <v>800007101</v>
          </cell>
          <cell r="D454" t="str">
            <v>AISIN</v>
          </cell>
          <cell r="E454">
            <v>80741</v>
          </cell>
        </row>
        <row r="455">
          <cell r="C455">
            <v>800025592</v>
          </cell>
          <cell r="D455" t="str">
            <v>ETAS ENGINEERIN</v>
          </cell>
          <cell r="E455">
            <v>80952</v>
          </cell>
        </row>
        <row r="456">
          <cell r="C456">
            <v>800030511</v>
          </cell>
          <cell r="D456" t="str">
            <v>ETAS INC</v>
          </cell>
          <cell r="E456">
            <v>86297</v>
          </cell>
        </row>
        <row r="457">
          <cell r="C457">
            <v>800033680</v>
          </cell>
          <cell r="D457" t="str">
            <v>AW TECHNICAL CE</v>
          </cell>
          <cell r="E457">
            <v>87129</v>
          </cell>
        </row>
        <row r="458">
          <cell r="C458">
            <v>800035455</v>
          </cell>
          <cell r="D458" t="str">
            <v>CSEG COMPUTATIO</v>
          </cell>
          <cell r="E458">
            <v>87478</v>
          </cell>
        </row>
        <row r="459">
          <cell r="C459">
            <v>800035455</v>
          </cell>
          <cell r="D459" t="str">
            <v>CSEG COMPUTATIO</v>
          </cell>
          <cell r="E459">
            <v>87481</v>
          </cell>
        </row>
        <row r="460">
          <cell r="C460">
            <v>800037046</v>
          </cell>
          <cell r="D460" t="str">
            <v>LLAMASOFT INC.</v>
          </cell>
          <cell r="E460">
            <v>87767</v>
          </cell>
        </row>
        <row r="461">
          <cell r="C461">
            <v>800037866</v>
          </cell>
          <cell r="D461" t="str">
            <v>IPOINT</v>
          </cell>
          <cell r="E461">
            <v>88796</v>
          </cell>
        </row>
        <row r="462">
          <cell r="C462">
            <v>800039924</v>
          </cell>
          <cell r="D462" t="str">
            <v>REGENTES OF THE</v>
          </cell>
          <cell r="E462">
            <v>89000</v>
          </cell>
        </row>
        <row r="463">
          <cell r="C463">
            <v>800039924</v>
          </cell>
          <cell r="D463" t="str">
            <v>REGENTES OF THE</v>
          </cell>
          <cell r="E463">
            <v>89002</v>
          </cell>
        </row>
        <row r="464">
          <cell r="C464">
            <v>800028077</v>
          </cell>
          <cell r="D464" t="str">
            <v>NTN SNR ROULE</v>
          </cell>
          <cell r="E464">
            <v>85886</v>
          </cell>
        </row>
        <row r="465">
          <cell r="C465">
            <v>800007047</v>
          </cell>
          <cell r="D465" t="str">
            <v>NSI</v>
          </cell>
          <cell r="E465">
            <v>80686</v>
          </cell>
        </row>
        <row r="466">
          <cell r="C466">
            <v>800029386</v>
          </cell>
          <cell r="D466" t="str">
            <v>DONG YANG PISTO</v>
          </cell>
          <cell r="E466">
            <v>86134</v>
          </cell>
        </row>
        <row r="467">
          <cell r="C467">
            <v>800035754</v>
          </cell>
          <cell r="D467" t="str">
            <v>BRUKER DO BRASIL COM.E REPRES</v>
          </cell>
          <cell r="E467">
            <v>4755378000156</v>
          </cell>
        </row>
        <row r="468">
          <cell r="C468"/>
          <cell r="D468" t="str">
            <v>TRH</v>
          </cell>
          <cell r="E468">
            <v>903100000128</v>
          </cell>
        </row>
        <row r="469">
          <cell r="C469"/>
          <cell r="D469" t="str">
            <v>EE ERMELINDO MA</v>
          </cell>
          <cell r="E469">
            <v>408333</v>
          </cell>
        </row>
        <row r="470">
          <cell r="C470"/>
          <cell r="D470" t="str">
            <v>EE MIRIAM ROLIM</v>
          </cell>
          <cell r="E470">
            <v>410681</v>
          </cell>
        </row>
        <row r="471">
          <cell r="C471"/>
          <cell r="D471" t="str">
            <v>EM AGUA VIVA</v>
          </cell>
          <cell r="E471">
            <v>407143</v>
          </cell>
        </row>
        <row r="472">
          <cell r="C472"/>
          <cell r="D472" t="str">
            <v>EM BRALDO TINOC</v>
          </cell>
          <cell r="E472">
            <v>407144</v>
          </cell>
        </row>
        <row r="473">
          <cell r="C473"/>
          <cell r="D473" t="str">
            <v>EM COSTA E SILV</v>
          </cell>
          <cell r="E473">
            <v>407145</v>
          </cell>
        </row>
        <row r="474">
          <cell r="C474"/>
          <cell r="D474" t="str">
            <v>EM DO MOCO</v>
          </cell>
          <cell r="E474">
            <v>407146</v>
          </cell>
        </row>
        <row r="475">
          <cell r="C475"/>
          <cell r="D475" t="str">
            <v>EM ERASMO BRAGA</v>
          </cell>
          <cell r="E475">
            <v>407147</v>
          </cell>
        </row>
        <row r="476">
          <cell r="C476"/>
          <cell r="D476" t="str">
            <v>EM GREGORIO SOU</v>
          </cell>
          <cell r="E476">
            <v>407148</v>
          </cell>
        </row>
        <row r="477">
          <cell r="C477"/>
          <cell r="D477" t="str">
            <v>EM ILHA DE ANTO</v>
          </cell>
          <cell r="E477">
            <v>407149</v>
          </cell>
        </row>
        <row r="478">
          <cell r="C478"/>
          <cell r="D478" t="str">
            <v>EM JOAO PAULO I</v>
          </cell>
          <cell r="E478">
            <v>407150</v>
          </cell>
        </row>
        <row r="479">
          <cell r="C479"/>
          <cell r="D479" t="str">
            <v>EM OBRIACO BRAN</v>
          </cell>
          <cell r="E479">
            <v>407151</v>
          </cell>
        </row>
        <row r="480">
          <cell r="C480"/>
          <cell r="D480" t="str">
            <v>EM OLAVO BILAC</v>
          </cell>
          <cell r="E480">
            <v>407152</v>
          </cell>
        </row>
        <row r="481">
          <cell r="C481"/>
          <cell r="D481" t="str">
            <v>EM PRESCILIANO</v>
          </cell>
          <cell r="E481">
            <v>407153</v>
          </cell>
        </row>
        <row r="482">
          <cell r="C482"/>
          <cell r="D482" t="str">
            <v>EM RIO BRANCO</v>
          </cell>
          <cell r="E482">
            <v>407154</v>
          </cell>
        </row>
        <row r="483">
          <cell r="C483"/>
          <cell r="D483" t="str">
            <v>EM SAO MIGUEL</v>
          </cell>
          <cell r="E483">
            <v>407155</v>
          </cell>
        </row>
        <row r="484">
          <cell r="C484"/>
          <cell r="D484" t="str">
            <v>EM SAO VICENTE</v>
          </cell>
          <cell r="E484">
            <v>407156</v>
          </cell>
        </row>
        <row r="485">
          <cell r="C485"/>
          <cell r="D485" t="str">
            <v>EM STO.STEVAO V</v>
          </cell>
          <cell r="E485">
            <v>407157</v>
          </cell>
        </row>
        <row r="486">
          <cell r="C486"/>
          <cell r="D486" t="str">
            <v>EM IEDA BARRADA</v>
          </cell>
          <cell r="E486">
            <v>408231</v>
          </cell>
        </row>
        <row r="487">
          <cell r="C487"/>
          <cell r="D487" t="str">
            <v>CEN.EDUC.PROF.F</v>
          </cell>
          <cell r="E487">
            <v>409291</v>
          </cell>
        </row>
        <row r="488">
          <cell r="C488"/>
          <cell r="D488" t="str">
            <v>EM TEREZINHA NE</v>
          </cell>
          <cell r="E488">
            <v>409553</v>
          </cell>
        </row>
        <row r="489">
          <cell r="C489"/>
          <cell r="D489" t="str">
            <v>EM OTAVIO DIAS</v>
          </cell>
          <cell r="E489">
            <v>409554</v>
          </cell>
        </row>
        <row r="490">
          <cell r="C490"/>
          <cell r="D490" t="str">
            <v>EM ISAAC LOBO</v>
          </cell>
          <cell r="E490">
            <v>409555</v>
          </cell>
        </row>
        <row r="491">
          <cell r="C491"/>
          <cell r="D491" t="str">
            <v>EM ARTUR TELES</v>
          </cell>
          <cell r="E491">
            <v>409556</v>
          </cell>
        </row>
        <row r="492">
          <cell r="C492"/>
          <cell r="D492" t="str">
            <v>EM DUQUE DE CAX</v>
          </cell>
          <cell r="E492">
            <v>409557</v>
          </cell>
        </row>
        <row r="493">
          <cell r="C493"/>
          <cell r="D493" t="str">
            <v>EM DOM PEDRO II</v>
          </cell>
          <cell r="E493">
            <v>409558</v>
          </cell>
        </row>
        <row r="494">
          <cell r="C494"/>
          <cell r="D494" t="str">
            <v>EM PRINCESA ISA</v>
          </cell>
          <cell r="E494">
            <v>409559</v>
          </cell>
        </row>
        <row r="495">
          <cell r="C495"/>
          <cell r="D495" t="str">
            <v>EM CASTRO ALVES</v>
          </cell>
          <cell r="E495">
            <v>409560</v>
          </cell>
        </row>
        <row r="496">
          <cell r="C496"/>
          <cell r="D496" t="str">
            <v>EM RAFAEL ALVES</v>
          </cell>
          <cell r="E496">
            <v>409561</v>
          </cell>
        </row>
        <row r="497">
          <cell r="C497"/>
          <cell r="D497" t="str">
            <v>EM ADOLFO CURVE</v>
          </cell>
          <cell r="E497">
            <v>409562</v>
          </cell>
        </row>
        <row r="498">
          <cell r="C498"/>
          <cell r="D498" t="str">
            <v>CEN.EDUC.ANTONI</v>
          </cell>
          <cell r="E498">
            <v>410800</v>
          </cell>
        </row>
        <row r="499">
          <cell r="C499"/>
          <cell r="D499" t="str">
            <v>EE CRAVO LOBO</v>
          </cell>
          <cell r="E499">
            <v>410801</v>
          </cell>
        </row>
        <row r="500">
          <cell r="C500"/>
          <cell r="D500" t="str">
            <v>EE JOAO TELES D</v>
          </cell>
          <cell r="E500">
            <v>410802</v>
          </cell>
        </row>
        <row r="501">
          <cell r="C501"/>
          <cell r="D501" t="str">
            <v>EE NESTOR DUART</v>
          </cell>
          <cell r="E501">
            <v>410803</v>
          </cell>
        </row>
        <row r="502">
          <cell r="C502"/>
          <cell r="D502" t="str">
            <v>EE RURAL DA SED</v>
          </cell>
          <cell r="E502">
            <v>410804</v>
          </cell>
        </row>
        <row r="503">
          <cell r="C503"/>
          <cell r="D503" t="str">
            <v>EM DO CRUMATAI</v>
          </cell>
          <cell r="E503">
            <v>410805</v>
          </cell>
        </row>
        <row r="504">
          <cell r="C504"/>
          <cell r="D504" t="str">
            <v>EM JOAO DURVAL</v>
          </cell>
          <cell r="E504">
            <v>410806</v>
          </cell>
        </row>
        <row r="505">
          <cell r="C505"/>
          <cell r="D505" t="str">
            <v>EM JOVINO DIAS</v>
          </cell>
          <cell r="E505">
            <v>410807</v>
          </cell>
        </row>
        <row r="506">
          <cell r="C506"/>
          <cell r="D506" t="str">
            <v>EM MARIA LUIZA</v>
          </cell>
          <cell r="E506">
            <v>410808</v>
          </cell>
        </row>
        <row r="507">
          <cell r="C507"/>
          <cell r="D507" t="str">
            <v>EM PEDRO VENAS</v>
          </cell>
          <cell r="E507">
            <v>410809</v>
          </cell>
        </row>
        <row r="508">
          <cell r="C508"/>
          <cell r="D508" t="str">
            <v>EM RUI BARBOSA</v>
          </cell>
          <cell r="E508">
            <v>410810</v>
          </cell>
        </row>
        <row r="509">
          <cell r="C509"/>
          <cell r="D509" t="str">
            <v>EM RURAL DA LAG</v>
          </cell>
          <cell r="E509">
            <v>410811</v>
          </cell>
        </row>
        <row r="510">
          <cell r="C510"/>
          <cell r="D510" t="str">
            <v>EM STA RITA</v>
          </cell>
          <cell r="E510">
            <v>410812</v>
          </cell>
        </row>
        <row r="511">
          <cell r="C511"/>
          <cell r="D511" t="str">
            <v>EE NARCISO VERZ</v>
          </cell>
          <cell r="E511">
            <v>411047</v>
          </cell>
        </row>
        <row r="512">
          <cell r="C512">
            <v>800022660</v>
          </cell>
          <cell r="D512" t="str">
            <v>MORGAN REKOFA G</v>
          </cell>
          <cell r="E512">
            <v>83530</v>
          </cell>
        </row>
        <row r="513">
          <cell r="C513">
            <v>800043282</v>
          </cell>
          <cell r="D513" t="str">
            <v>MJ INDUSTRIA E</v>
          </cell>
          <cell r="E513">
            <v>17524444000129</v>
          </cell>
        </row>
        <row r="514">
          <cell r="C514">
            <v>800042279</v>
          </cell>
          <cell r="D514" t="str">
            <v>MISTER GAS - CO</v>
          </cell>
          <cell r="E514">
            <v>8539211000109</v>
          </cell>
        </row>
        <row r="515">
          <cell r="C515">
            <v>800042333</v>
          </cell>
          <cell r="D515" t="str">
            <v>GEOAMBIENTE SEN</v>
          </cell>
          <cell r="E515">
            <v>33757000181</v>
          </cell>
        </row>
        <row r="516">
          <cell r="C516">
            <v>800042035</v>
          </cell>
          <cell r="D516" t="str">
            <v>WESLEY DE FREIT</v>
          </cell>
          <cell r="E516">
            <v>30324045000182</v>
          </cell>
        </row>
        <row r="517">
          <cell r="C517">
            <v>800042090</v>
          </cell>
          <cell r="D517" t="str">
            <v>DI GIACOMO &amp; BE</v>
          </cell>
          <cell r="E517">
            <v>9355978000140</v>
          </cell>
        </row>
        <row r="518">
          <cell r="C518">
            <v>800042091</v>
          </cell>
          <cell r="D518" t="str">
            <v>PRICEWATERHOUSE</v>
          </cell>
          <cell r="E518">
            <v>7969979000311</v>
          </cell>
        </row>
        <row r="519">
          <cell r="C519">
            <v>800042166</v>
          </cell>
          <cell r="D519" t="str">
            <v>INOVATEC INSTRU</v>
          </cell>
          <cell r="E519">
            <v>14673407000194</v>
          </cell>
        </row>
        <row r="520">
          <cell r="C520">
            <v>800042263</v>
          </cell>
          <cell r="D520" t="str">
            <v>TECHNO IMAGE CO</v>
          </cell>
          <cell r="E520">
            <v>7229734000196</v>
          </cell>
        </row>
        <row r="521">
          <cell r="C521">
            <v>800042801</v>
          </cell>
          <cell r="D521" t="str">
            <v>ADVENTURE CAMP</v>
          </cell>
          <cell r="E521">
            <v>5980133000195</v>
          </cell>
        </row>
        <row r="522">
          <cell r="C522">
            <v>800043386</v>
          </cell>
          <cell r="D522" t="str">
            <v>DIGIT PROCESSAM</v>
          </cell>
          <cell r="E522">
            <v>1772526000152</v>
          </cell>
        </row>
        <row r="523">
          <cell r="C523">
            <v>800043409</v>
          </cell>
          <cell r="D523" t="str">
            <v>LACOS PARA SEMP</v>
          </cell>
          <cell r="E523">
            <v>33024232000139</v>
          </cell>
        </row>
        <row r="524">
          <cell r="C524">
            <v>800043564</v>
          </cell>
          <cell r="D524" t="str">
            <v>VBB COMERCIO DE</v>
          </cell>
          <cell r="E524">
            <v>32761111000107</v>
          </cell>
        </row>
        <row r="525">
          <cell r="C525">
            <v>800044176</v>
          </cell>
          <cell r="D525" t="str">
            <v>FABIANA DE MELL</v>
          </cell>
          <cell r="E525">
            <v>28344411000113</v>
          </cell>
        </row>
        <row r="526">
          <cell r="C526">
            <v>800030611</v>
          </cell>
          <cell r="D526" t="str">
            <v>LTDA</v>
          </cell>
          <cell r="E526">
            <v>7900200000140</v>
          </cell>
        </row>
        <row r="527">
          <cell r="C527"/>
          <cell r="D527" t="str">
            <v>SERVICO SOCIAL</v>
          </cell>
          <cell r="E527">
            <v>403254</v>
          </cell>
        </row>
        <row r="528">
          <cell r="C528"/>
          <cell r="D528" t="str">
            <v>EMPSG PROFA.VER</v>
          </cell>
          <cell r="E528">
            <v>403331</v>
          </cell>
        </row>
        <row r="529">
          <cell r="C529"/>
          <cell r="D529" t="str">
            <v>SESI 117</v>
          </cell>
          <cell r="E529">
            <v>405411</v>
          </cell>
        </row>
        <row r="530">
          <cell r="C530"/>
          <cell r="D530" t="str">
            <v>EM PROFA.VERGOL</v>
          </cell>
          <cell r="E530">
            <v>410261</v>
          </cell>
        </row>
        <row r="531">
          <cell r="C531"/>
          <cell r="D531" t="str">
            <v>EE PREF.SOLON P</v>
          </cell>
          <cell r="E531">
            <v>410436</v>
          </cell>
        </row>
        <row r="532">
          <cell r="C532">
            <v>800002230</v>
          </cell>
          <cell r="D532" t="str">
            <v>TECAR</v>
          </cell>
          <cell r="E532">
            <v>37832037000358</v>
          </cell>
        </row>
        <row r="533">
          <cell r="C533">
            <v>800003165</v>
          </cell>
          <cell r="D533" t="str">
            <v>FORMULARIOS PIL</v>
          </cell>
          <cell r="E533">
            <v>37655784000104</v>
          </cell>
        </row>
        <row r="534">
          <cell r="C534">
            <v>800005735</v>
          </cell>
          <cell r="D534" t="str">
            <v>CENTAURO GRAF.</v>
          </cell>
          <cell r="E534">
            <v>2111102000100</v>
          </cell>
        </row>
        <row r="535">
          <cell r="C535">
            <v>800007850</v>
          </cell>
          <cell r="D535" t="str">
            <v>CASA DE IMAGEM</v>
          </cell>
          <cell r="E535">
            <v>1174142000138</v>
          </cell>
        </row>
        <row r="536">
          <cell r="C536">
            <v>800023067</v>
          </cell>
          <cell r="D536" t="str">
            <v>ATUAL MOVEIS</v>
          </cell>
          <cell r="E536">
            <v>13067362000141</v>
          </cell>
        </row>
        <row r="537">
          <cell r="C537">
            <v>800024509</v>
          </cell>
          <cell r="D537" t="str">
            <v>LAS DO BRASIL C</v>
          </cell>
          <cell r="E537">
            <v>6880842000161</v>
          </cell>
        </row>
        <row r="538">
          <cell r="C538">
            <v>800031052</v>
          </cell>
          <cell r="D538" t="str">
            <v>CEVEL CECILIO V</v>
          </cell>
          <cell r="E538">
            <v>2291805000590</v>
          </cell>
        </row>
        <row r="539">
          <cell r="C539">
            <v>800037552</v>
          </cell>
          <cell r="D539" t="str">
            <v>EMPREENDIMENTOS</v>
          </cell>
          <cell r="E539">
            <v>8194517000170</v>
          </cell>
        </row>
        <row r="540">
          <cell r="C540">
            <v>800039171</v>
          </cell>
          <cell r="D540" t="str">
            <v>BOMBOLEO BRASIL</v>
          </cell>
          <cell r="E540">
            <v>958251000183</v>
          </cell>
        </row>
        <row r="541">
          <cell r="C541">
            <v>800043240</v>
          </cell>
          <cell r="D541" t="str">
            <v>RTR REPRESENTAC</v>
          </cell>
          <cell r="E541">
            <v>18418955000129</v>
          </cell>
        </row>
        <row r="542">
          <cell r="C542"/>
          <cell r="D542" t="str">
            <v>MIG</v>
          </cell>
          <cell r="E542">
            <v>135228000199</v>
          </cell>
        </row>
        <row r="543">
          <cell r="C543"/>
          <cell r="D543" t="str">
            <v>IMBRASMETAL</v>
          </cell>
          <cell r="E543">
            <v>1655828000140</v>
          </cell>
        </row>
        <row r="544">
          <cell r="C544"/>
          <cell r="D544" t="str">
            <v>COL.GARAVELO</v>
          </cell>
          <cell r="E544">
            <v>408915</v>
          </cell>
        </row>
        <row r="545">
          <cell r="C545"/>
          <cell r="D545" t="str">
            <v>CE RUI BARBOSA</v>
          </cell>
          <cell r="E545">
            <v>408974</v>
          </cell>
        </row>
        <row r="546">
          <cell r="C546"/>
          <cell r="D546" t="str">
            <v>ESC.EVANGELICA</v>
          </cell>
          <cell r="E546">
            <v>409060</v>
          </cell>
        </row>
        <row r="547">
          <cell r="C547"/>
          <cell r="D547" t="str">
            <v>ESC.FONTE DO SA</v>
          </cell>
          <cell r="E547">
            <v>409061</v>
          </cell>
        </row>
        <row r="548">
          <cell r="C548"/>
          <cell r="D548" t="str">
            <v>EE JACI ABERCIO</v>
          </cell>
          <cell r="E548">
            <v>410670</v>
          </cell>
        </row>
        <row r="549">
          <cell r="C549"/>
          <cell r="D549" t="str">
            <v>EEPSG MARIA FAT</v>
          </cell>
          <cell r="E549">
            <v>410671</v>
          </cell>
        </row>
        <row r="550">
          <cell r="C550"/>
          <cell r="D550" t="str">
            <v>ESC.ESPIRITA IR</v>
          </cell>
          <cell r="E550">
            <v>410893</v>
          </cell>
        </row>
        <row r="551">
          <cell r="C551"/>
          <cell r="D551" t="str">
            <v>EE MARIA BENEDI</v>
          </cell>
          <cell r="E551">
            <v>410469</v>
          </cell>
        </row>
        <row r="552">
          <cell r="C552">
            <v>800019636</v>
          </cell>
          <cell r="D552" t="str">
            <v>DANICA TERMOIND</v>
          </cell>
          <cell r="E552">
            <v>42506618000500</v>
          </cell>
        </row>
        <row r="553">
          <cell r="C553">
            <v>800022774</v>
          </cell>
          <cell r="D553" t="str">
            <v>DANICA</v>
          </cell>
          <cell r="E553">
            <v>9588472000181</v>
          </cell>
        </row>
        <row r="554">
          <cell r="C554"/>
          <cell r="D554" t="str">
            <v>UE ANA MARIA DO</v>
          </cell>
          <cell r="E554">
            <v>404811</v>
          </cell>
        </row>
        <row r="555">
          <cell r="C555">
            <v>800029744</v>
          </cell>
          <cell r="D555" t="str">
            <v>VOTORANTIM</v>
          </cell>
          <cell r="E555">
            <v>60892403006740</v>
          </cell>
        </row>
        <row r="556">
          <cell r="C556"/>
          <cell r="D556" t="str">
            <v>COLEGIO CECILIA</v>
          </cell>
          <cell r="E556">
            <v>400689</v>
          </cell>
        </row>
        <row r="557">
          <cell r="C557"/>
          <cell r="D557" t="str">
            <v>EEPG DR AMADEU</v>
          </cell>
          <cell r="E557">
            <v>400979</v>
          </cell>
        </row>
        <row r="558">
          <cell r="C558"/>
          <cell r="D558" t="str">
            <v>EEPG OSWALDINA</v>
          </cell>
          <cell r="E558">
            <v>401013</v>
          </cell>
        </row>
        <row r="559">
          <cell r="C559"/>
          <cell r="D559" t="str">
            <v>EEPG PROFA JULI</v>
          </cell>
          <cell r="E559">
            <v>401037</v>
          </cell>
        </row>
        <row r="560">
          <cell r="C560"/>
          <cell r="D560" t="str">
            <v>EEPSG ANTONIA B</v>
          </cell>
          <cell r="E560">
            <v>401060</v>
          </cell>
        </row>
        <row r="561">
          <cell r="C561"/>
          <cell r="D561" t="str">
            <v>EEPSG REG.D.ANT</v>
          </cell>
          <cell r="E561">
            <v>401273</v>
          </cell>
        </row>
        <row r="562">
          <cell r="C562"/>
          <cell r="D562" t="str">
            <v>EEPSG PROFA ANT</v>
          </cell>
          <cell r="E562">
            <v>401814</v>
          </cell>
        </row>
        <row r="563">
          <cell r="C563"/>
          <cell r="D563" t="str">
            <v>EEPG PROFA.AMBR</v>
          </cell>
          <cell r="E563">
            <v>402657</v>
          </cell>
        </row>
        <row r="564">
          <cell r="C564"/>
          <cell r="D564" t="str">
            <v>EEPG PROFA.ROSA</v>
          </cell>
          <cell r="E564">
            <v>402667</v>
          </cell>
        </row>
        <row r="565">
          <cell r="C565">
            <v>800041357</v>
          </cell>
          <cell r="D565" t="str">
            <v>ESTRA AUT.SYS.</v>
          </cell>
          <cell r="E565">
            <v>89168</v>
          </cell>
        </row>
        <row r="566">
          <cell r="C566">
            <v>800022177</v>
          </cell>
          <cell r="D566" t="str">
            <v>BREMBO</v>
          </cell>
          <cell r="E566">
            <v>83499</v>
          </cell>
        </row>
        <row r="567">
          <cell r="C567"/>
          <cell r="D567" t="str">
            <v>EE PROFA.AUREA</v>
          </cell>
          <cell r="E567">
            <v>408508</v>
          </cell>
        </row>
        <row r="568">
          <cell r="C568"/>
          <cell r="D568" t="str">
            <v>SKIN</v>
          </cell>
          <cell r="E568">
            <v>3467668000131</v>
          </cell>
        </row>
        <row r="569">
          <cell r="C569"/>
          <cell r="D569" t="str">
            <v>FUJIWARA S/A</v>
          </cell>
          <cell r="E569">
            <v>60470481000120</v>
          </cell>
        </row>
        <row r="570">
          <cell r="C570">
            <v>800001315</v>
          </cell>
          <cell r="D570" t="str">
            <v>LENIX</v>
          </cell>
          <cell r="E570">
            <v>4529851000187</v>
          </cell>
        </row>
        <row r="571">
          <cell r="C571">
            <v>800002199</v>
          </cell>
          <cell r="D571" t="str">
            <v>MARAJO BELLA VI</v>
          </cell>
          <cell r="E571">
            <v>86986296000420</v>
          </cell>
        </row>
        <row r="572">
          <cell r="C572">
            <v>800004397</v>
          </cell>
          <cell r="D572" t="str">
            <v>SUL CAPS BRINDE</v>
          </cell>
          <cell r="E572">
            <v>7493694000195</v>
          </cell>
        </row>
        <row r="573">
          <cell r="C573">
            <v>800004949</v>
          </cell>
          <cell r="D573" t="str">
            <v>ATLANTICA</v>
          </cell>
          <cell r="E573">
            <v>6211739000129</v>
          </cell>
        </row>
        <row r="574">
          <cell r="C574">
            <v>800005268</v>
          </cell>
          <cell r="D574" t="str">
            <v>KING CAPS BONS</v>
          </cell>
          <cell r="E574">
            <v>4055809000171</v>
          </cell>
        </row>
        <row r="575">
          <cell r="C575">
            <v>800005289</v>
          </cell>
          <cell r="D575" t="str">
            <v>WEV CONFECCOES</v>
          </cell>
          <cell r="E575">
            <v>5577045000147</v>
          </cell>
        </row>
        <row r="576">
          <cell r="C576">
            <v>800006439</v>
          </cell>
          <cell r="D576" t="str">
            <v>SHOWA</v>
          </cell>
          <cell r="E576">
            <v>82038167000106</v>
          </cell>
        </row>
        <row r="577">
          <cell r="C577">
            <v>800008064</v>
          </cell>
          <cell r="D577" t="str">
            <v>BRL BONES</v>
          </cell>
          <cell r="E577">
            <v>72136930000188</v>
          </cell>
        </row>
        <row r="578">
          <cell r="C578">
            <v>800008200</v>
          </cell>
          <cell r="D578" t="str">
            <v>M 5 CONFECCOES</v>
          </cell>
          <cell r="E578">
            <v>7921264000127</v>
          </cell>
        </row>
        <row r="579">
          <cell r="C579">
            <v>800008363</v>
          </cell>
          <cell r="D579" t="str">
            <v>L R S</v>
          </cell>
          <cell r="E579">
            <v>84838085000171</v>
          </cell>
        </row>
        <row r="580">
          <cell r="C580">
            <v>800008900</v>
          </cell>
          <cell r="D580" t="str">
            <v>BONES LUKS</v>
          </cell>
          <cell r="E580">
            <v>6103357000181</v>
          </cell>
        </row>
        <row r="581">
          <cell r="C581">
            <v>800009106</v>
          </cell>
          <cell r="D581" t="str">
            <v>ESTACAO BRINDES</v>
          </cell>
          <cell r="E581">
            <v>3882631000170</v>
          </cell>
        </row>
        <row r="582">
          <cell r="C582">
            <v>800009284</v>
          </cell>
          <cell r="D582" t="str">
            <v>BONELESKA</v>
          </cell>
          <cell r="E582">
            <v>7114330000157</v>
          </cell>
        </row>
        <row r="583">
          <cell r="C583">
            <v>800009899</v>
          </cell>
          <cell r="D583" t="str">
            <v>M.G.F. BONES PR</v>
          </cell>
          <cell r="E583">
            <v>2006463000196</v>
          </cell>
        </row>
        <row r="584">
          <cell r="C584">
            <v>800014068</v>
          </cell>
          <cell r="D584" t="str">
            <v>BROTHERS BONES</v>
          </cell>
          <cell r="E584">
            <v>3449722000116</v>
          </cell>
        </row>
        <row r="585">
          <cell r="C585">
            <v>800015120</v>
          </cell>
          <cell r="D585" t="str">
            <v>BALAGIL</v>
          </cell>
          <cell r="E585">
            <v>82448176000175</v>
          </cell>
        </row>
        <row r="586">
          <cell r="C586">
            <v>800016652</v>
          </cell>
          <cell r="D586" t="str">
            <v>CAPS FIT BRINDE</v>
          </cell>
          <cell r="E586">
            <v>10709706000180</v>
          </cell>
        </row>
        <row r="587">
          <cell r="C587">
            <v>800029460</v>
          </cell>
          <cell r="D587" t="str">
            <v>TOKAN IND. E CO</v>
          </cell>
          <cell r="E587">
            <v>7079558000153</v>
          </cell>
        </row>
        <row r="588">
          <cell r="C588">
            <v>800030277</v>
          </cell>
          <cell r="D588" t="str">
            <v>VEICULOS LTDA</v>
          </cell>
          <cell r="E588">
            <v>75405860000457</v>
          </cell>
        </row>
        <row r="589">
          <cell r="C589">
            <v>800035013</v>
          </cell>
          <cell r="D589" t="str">
            <v>BRAZIL CAPS IND</v>
          </cell>
          <cell r="E589">
            <v>8901622000100</v>
          </cell>
        </row>
        <row r="590">
          <cell r="C590">
            <v>800037718</v>
          </cell>
          <cell r="D590" t="str">
            <v>APUCARANA LEATH</v>
          </cell>
          <cell r="E590">
            <v>9271307000100</v>
          </cell>
        </row>
        <row r="591">
          <cell r="C591">
            <v>800038066</v>
          </cell>
          <cell r="D591" t="str">
            <v>S.R.P. CONFECCO</v>
          </cell>
          <cell r="E591">
            <v>10616743000144</v>
          </cell>
        </row>
        <row r="592">
          <cell r="C592">
            <v>800040638</v>
          </cell>
          <cell r="D592" t="str">
            <v>FABRICA 49 INDU</v>
          </cell>
          <cell r="E592">
            <v>4253736000122</v>
          </cell>
        </row>
        <row r="593">
          <cell r="C593">
            <v>800042022</v>
          </cell>
          <cell r="D593" t="str">
            <v>ROJEAL INDUSTRI</v>
          </cell>
          <cell r="E593">
            <v>26534493000133</v>
          </cell>
        </row>
        <row r="594">
          <cell r="C594">
            <v>800043013</v>
          </cell>
          <cell r="D594" t="str">
            <v>PREMIUM LINE CO</v>
          </cell>
          <cell r="E594">
            <v>24131584000100</v>
          </cell>
        </row>
        <row r="595">
          <cell r="C595"/>
          <cell r="D595" t="str">
            <v>MIL'CAPS</v>
          </cell>
          <cell r="E595">
            <v>86969128000183</v>
          </cell>
        </row>
        <row r="596">
          <cell r="C596"/>
          <cell r="D596" t="str">
            <v>PROBONES</v>
          </cell>
          <cell r="E596">
            <v>95453981000139</v>
          </cell>
        </row>
        <row r="597">
          <cell r="C597"/>
          <cell r="D597" t="str">
            <v>VISTA AEREA</v>
          </cell>
          <cell r="E597">
            <v>82644865000155</v>
          </cell>
        </row>
        <row r="598">
          <cell r="C598"/>
          <cell r="D598" t="str">
            <v>BONELLI</v>
          </cell>
          <cell r="E598">
            <v>1745633000191</v>
          </cell>
        </row>
        <row r="599">
          <cell r="C599"/>
          <cell r="D599" t="str">
            <v>BONELLI</v>
          </cell>
          <cell r="E599">
            <v>3227792000120</v>
          </cell>
        </row>
        <row r="600">
          <cell r="C600"/>
          <cell r="D600" t="str">
            <v>J.B. FORTUNA E</v>
          </cell>
          <cell r="E600">
            <v>78403797000165</v>
          </cell>
        </row>
        <row r="601">
          <cell r="C601"/>
          <cell r="D601" t="str">
            <v>BAIKA</v>
          </cell>
          <cell r="E601">
            <v>55386239000133</v>
          </cell>
        </row>
        <row r="602">
          <cell r="C602"/>
          <cell r="D602" t="str">
            <v>ERVA DOCE CONFE</v>
          </cell>
          <cell r="E602">
            <v>4232665000181</v>
          </cell>
        </row>
        <row r="603">
          <cell r="C603"/>
          <cell r="D603" t="str">
            <v>MANO ARTE CONF.</v>
          </cell>
          <cell r="E603">
            <v>81728834000110</v>
          </cell>
        </row>
        <row r="604">
          <cell r="C604"/>
          <cell r="D604" t="str">
            <v>SKIN</v>
          </cell>
          <cell r="E604">
            <v>3467623000167</v>
          </cell>
        </row>
        <row r="605">
          <cell r="C605"/>
          <cell r="D605" t="str">
            <v>MAX INFORMATICA</v>
          </cell>
          <cell r="E605">
            <v>3592764000101</v>
          </cell>
        </row>
        <row r="606">
          <cell r="C606"/>
          <cell r="D606" t="str">
            <v>VIDROGEL VIDRAC</v>
          </cell>
          <cell r="E606">
            <v>95425104000154</v>
          </cell>
        </row>
        <row r="607">
          <cell r="C607"/>
          <cell r="D607" t="str">
            <v>ELETROFORTE</v>
          </cell>
          <cell r="E607">
            <v>5554595000140</v>
          </cell>
        </row>
        <row r="608">
          <cell r="C608"/>
          <cell r="D608" t="str">
            <v>INSTAL.COM</v>
          </cell>
          <cell r="E608">
            <v>4638121000114</v>
          </cell>
        </row>
        <row r="609">
          <cell r="C609"/>
          <cell r="D609" t="str">
            <v>CARINA MENDONCA</v>
          </cell>
          <cell r="E609">
            <v>27939591894</v>
          </cell>
        </row>
        <row r="610">
          <cell r="C610"/>
          <cell r="D610" t="str">
            <v>PATRICIA FAIAD</v>
          </cell>
          <cell r="E610">
            <v>2650344938</v>
          </cell>
        </row>
        <row r="611">
          <cell r="C611"/>
          <cell r="D611" t="str">
            <v>TRIPP PARTICIPA</v>
          </cell>
          <cell r="E611">
            <v>3530774000112</v>
          </cell>
        </row>
        <row r="612">
          <cell r="C612"/>
          <cell r="D612" t="str">
            <v>PANORTE VEICULO</v>
          </cell>
          <cell r="E612">
            <v>77336774000112</v>
          </cell>
        </row>
        <row r="613">
          <cell r="C613"/>
          <cell r="D613" t="str">
            <v>VOO LIRE</v>
          </cell>
          <cell r="E613">
            <v>1164968000116</v>
          </cell>
        </row>
        <row r="614">
          <cell r="C614"/>
          <cell r="D614" t="str">
            <v>R.CHRYSTIAN</v>
          </cell>
          <cell r="E614">
            <v>82313792000119</v>
          </cell>
        </row>
        <row r="615">
          <cell r="C615"/>
          <cell r="D615" t="str">
            <v>LOGUS CAM.PROM.</v>
          </cell>
          <cell r="E615">
            <v>187078000167</v>
          </cell>
        </row>
        <row r="616">
          <cell r="C616"/>
          <cell r="D616" t="str">
            <v>INGREDIENTE CAM</v>
          </cell>
          <cell r="E616">
            <v>412234000146</v>
          </cell>
        </row>
        <row r="617">
          <cell r="C617"/>
          <cell r="D617" t="str">
            <v>PONTRACY</v>
          </cell>
          <cell r="E617">
            <v>114658000124</v>
          </cell>
        </row>
        <row r="618">
          <cell r="C618"/>
          <cell r="D618" t="str">
            <v>MARCAMILA</v>
          </cell>
          <cell r="E618">
            <v>3097505000104</v>
          </cell>
        </row>
        <row r="619">
          <cell r="C619"/>
          <cell r="D619" t="str">
            <v>TIGERS</v>
          </cell>
          <cell r="E619">
            <v>372777000187</v>
          </cell>
        </row>
        <row r="620">
          <cell r="C620"/>
          <cell r="D620" t="str">
            <v>FUJIWARA</v>
          </cell>
          <cell r="E620">
            <v>796352000103</v>
          </cell>
        </row>
        <row r="621">
          <cell r="C621"/>
          <cell r="D621" t="str">
            <v>FUJIWARA</v>
          </cell>
          <cell r="E621">
            <v>60470481000473</v>
          </cell>
        </row>
        <row r="622">
          <cell r="C622"/>
          <cell r="D622" t="str">
            <v>ESC.ADVENT.</v>
          </cell>
          <cell r="E622">
            <v>406444</v>
          </cell>
        </row>
        <row r="623">
          <cell r="C623"/>
          <cell r="D623" t="str">
            <v>ESC.N.SRA.GLORI</v>
          </cell>
          <cell r="E623">
            <v>406445</v>
          </cell>
        </row>
        <row r="624">
          <cell r="C624"/>
          <cell r="D624" t="str">
            <v>COL.MATER DEI</v>
          </cell>
          <cell r="E624">
            <v>406446</v>
          </cell>
        </row>
        <row r="625">
          <cell r="C625"/>
          <cell r="D625" t="str">
            <v>COL.SAO JOSE</v>
          </cell>
          <cell r="E625">
            <v>406447</v>
          </cell>
        </row>
        <row r="626">
          <cell r="C626"/>
          <cell r="D626" t="str">
            <v>CE PE.JOSE DE A</v>
          </cell>
          <cell r="E626">
            <v>407372</v>
          </cell>
        </row>
        <row r="627">
          <cell r="C627"/>
          <cell r="D627" t="str">
            <v>NRE - APUCARANA</v>
          </cell>
          <cell r="E627">
            <v>409148</v>
          </cell>
        </row>
        <row r="628">
          <cell r="C628"/>
          <cell r="D628" t="str">
            <v>CEN.EDUC.SENIOR</v>
          </cell>
          <cell r="E628">
            <v>406448</v>
          </cell>
        </row>
        <row r="629">
          <cell r="C629">
            <v>800042287</v>
          </cell>
          <cell r="D629" t="str">
            <v>BRIGHTLED ILUMI</v>
          </cell>
          <cell r="E629">
            <v>23829788000149</v>
          </cell>
        </row>
        <row r="630">
          <cell r="C630"/>
          <cell r="D630" t="str">
            <v>INST.EDUC.FALCA</v>
          </cell>
          <cell r="E630">
            <v>408576</v>
          </cell>
        </row>
        <row r="631">
          <cell r="C631"/>
          <cell r="D631" t="str">
            <v>EE PROF.LUIZ MO</v>
          </cell>
          <cell r="E631">
            <v>408693</v>
          </cell>
        </row>
        <row r="632">
          <cell r="C632"/>
          <cell r="D632" t="str">
            <v>EE ROTARY CLUB</v>
          </cell>
          <cell r="E632">
            <v>408798</v>
          </cell>
        </row>
        <row r="633">
          <cell r="C633"/>
          <cell r="D633" t="str">
            <v>EE CANDIDO MARI</v>
          </cell>
          <cell r="E633">
            <v>408799</v>
          </cell>
        </row>
        <row r="634">
          <cell r="C634"/>
          <cell r="D634" t="str">
            <v>EE LEAUDELINO B</v>
          </cell>
          <cell r="E634">
            <v>408800</v>
          </cell>
        </row>
        <row r="635">
          <cell r="C635"/>
          <cell r="D635" t="str">
            <v>EE CEL.ANTONIO</v>
          </cell>
          <cell r="E635">
            <v>409063</v>
          </cell>
        </row>
        <row r="636">
          <cell r="C636"/>
          <cell r="D636" t="str">
            <v>EE PROFA.MARLEY</v>
          </cell>
          <cell r="E636">
            <v>410150</v>
          </cell>
        </row>
        <row r="637">
          <cell r="C637"/>
          <cell r="D637" t="str">
            <v>ESC.O MUNDO DA</v>
          </cell>
          <cell r="E637">
            <v>410151</v>
          </cell>
        </row>
        <row r="638">
          <cell r="C638"/>
          <cell r="D638" t="str">
            <v>ESC.IRENE CICAL</v>
          </cell>
          <cell r="E638">
            <v>410955</v>
          </cell>
        </row>
        <row r="639">
          <cell r="C639"/>
          <cell r="D639" t="str">
            <v>BANCO EVENTOS</v>
          </cell>
          <cell r="E639">
            <v>55613095000291</v>
          </cell>
        </row>
        <row r="640">
          <cell r="C640">
            <v>800002045</v>
          </cell>
          <cell r="D640" t="str">
            <v>SAMAM VEICULOS</v>
          </cell>
          <cell r="E640">
            <v>13136197000132</v>
          </cell>
        </row>
        <row r="641">
          <cell r="C641">
            <v>800002293</v>
          </cell>
          <cell r="D641" t="str">
            <v>RIOMAR VEICULOS</v>
          </cell>
          <cell r="E641">
            <v>13136197000566</v>
          </cell>
        </row>
        <row r="642">
          <cell r="C642">
            <v>800002828</v>
          </cell>
          <cell r="D642" t="str">
            <v>LOCALIZA</v>
          </cell>
          <cell r="E642">
            <v>16670085003090</v>
          </cell>
        </row>
        <row r="643">
          <cell r="C643">
            <v>800002836</v>
          </cell>
          <cell r="D643" t="str">
            <v>LOCALIZA</v>
          </cell>
          <cell r="E643">
            <v>16670085002956</v>
          </cell>
        </row>
        <row r="644">
          <cell r="C644">
            <v>800004922</v>
          </cell>
          <cell r="D644" t="str">
            <v>ATLAS TRANSPORT</v>
          </cell>
          <cell r="E644">
            <v>60664828000508</v>
          </cell>
        </row>
        <row r="645">
          <cell r="C645">
            <v>800015070</v>
          </cell>
          <cell r="D645" t="str">
            <v>RAMOS ARACAJU</v>
          </cell>
          <cell r="E645">
            <v>25100223003843</v>
          </cell>
        </row>
        <row r="646">
          <cell r="C646">
            <v>800015171</v>
          </cell>
          <cell r="D646" t="str">
            <v>ART FESTA</v>
          </cell>
          <cell r="E646">
            <v>16192684000100</v>
          </cell>
        </row>
        <row r="647">
          <cell r="C647">
            <v>800015912</v>
          </cell>
          <cell r="D647" t="str">
            <v>EXPRESSO MERCU</v>
          </cell>
          <cell r="E647">
            <v>95591723012630</v>
          </cell>
        </row>
        <row r="648">
          <cell r="C648">
            <v>800017889</v>
          </cell>
          <cell r="D648" t="str">
            <v>SECRETARIA ESTA</v>
          </cell>
          <cell r="E648">
            <v>13128798001175</v>
          </cell>
        </row>
        <row r="649">
          <cell r="C649">
            <v>800024400</v>
          </cell>
          <cell r="D649" t="str">
            <v>ARTLINE INDUSTR</v>
          </cell>
          <cell r="E649">
            <v>3810869000190</v>
          </cell>
        </row>
        <row r="650">
          <cell r="C650">
            <v>800029797</v>
          </cell>
          <cell r="D650" t="str">
            <v>QS</v>
          </cell>
          <cell r="E650">
            <v>5393289000170</v>
          </cell>
        </row>
        <row r="651">
          <cell r="C651">
            <v>800034090</v>
          </cell>
          <cell r="D651" t="str">
            <v>SAN DIEGO AUTOM</v>
          </cell>
          <cell r="E651">
            <v>14238921000100</v>
          </cell>
        </row>
        <row r="652">
          <cell r="C652">
            <v>800034891</v>
          </cell>
          <cell r="D652" t="str">
            <v>G LABOR MATERIA</v>
          </cell>
          <cell r="E652">
            <v>14878152000104</v>
          </cell>
        </row>
        <row r="653">
          <cell r="C653">
            <v>800034988</v>
          </cell>
          <cell r="D653" t="str">
            <v>TRANSLOGICA-TRA</v>
          </cell>
          <cell r="E653">
            <v>14807205000198</v>
          </cell>
        </row>
        <row r="654">
          <cell r="C654">
            <v>800036451</v>
          </cell>
          <cell r="D654" t="str">
            <v>JADLOG LOGISTIC</v>
          </cell>
          <cell r="E654">
            <v>4884082002189</v>
          </cell>
        </row>
        <row r="655">
          <cell r="C655">
            <v>800037146</v>
          </cell>
          <cell r="D655" t="str">
            <v>SAMAM VEICULOS</v>
          </cell>
          <cell r="E655">
            <v>13136197001023</v>
          </cell>
        </row>
        <row r="656">
          <cell r="C656">
            <v>800038652</v>
          </cell>
          <cell r="D656" t="str">
            <v>EMPRESA GRAFICA</v>
          </cell>
          <cell r="E656">
            <v>13046107000112</v>
          </cell>
        </row>
        <row r="657">
          <cell r="C657">
            <v>800041183</v>
          </cell>
          <cell r="D657" t="str">
            <v>CONSCIENTE CONS</v>
          </cell>
          <cell r="E657">
            <v>31206571000100</v>
          </cell>
        </row>
        <row r="658">
          <cell r="C658"/>
          <cell r="D658" t="str">
            <v>CORPO BOMBEIROS</v>
          </cell>
          <cell r="E658">
            <v>3582136000145</v>
          </cell>
        </row>
        <row r="659">
          <cell r="C659"/>
          <cell r="D659" t="str">
            <v>CARIRI</v>
          </cell>
          <cell r="E659">
            <v>3440778000100</v>
          </cell>
        </row>
        <row r="660">
          <cell r="C660"/>
          <cell r="D660" t="str">
            <v>COL.MASTER</v>
          </cell>
          <cell r="E660">
            <v>410575</v>
          </cell>
        </row>
        <row r="661">
          <cell r="C661"/>
          <cell r="D661" t="str">
            <v>UE ROBERTO SIMO</v>
          </cell>
          <cell r="E661">
            <v>410831</v>
          </cell>
        </row>
        <row r="662">
          <cell r="C662"/>
          <cell r="D662" t="str">
            <v>CEN.EDUC.JOSE C</v>
          </cell>
          <cell r="E662">
            <v>411484</v>
          </cell>
        </row>
        <row r="663">
          <cell r="C663"/>
          <cell r="D663" t="str">
            <v>EM ELIAS MONTAL</v>
          </cell>
          <cell r="E663">
            <v>411485</v>
          </cell>
        </row>
        <row r="664">
          <cell r="C664"/>
          <cell r="D664" t="str">
            <v>EM HERMES FONTE</v>
          </cell>
          <cell r="E664">
            <v>411486</v>
          </cell>
        </row>
        <row r="665">
          <cell r="C665"/>
          <cell r="D665" t="str">
            <v>EM JOSE CARLOS</v>
          </cell>
          <cell r="E665">
            <v>411487</v>
          </cell>
        </row>
        <row r="666">
          <cell r="C666"/>
          <cell r="D666" t="str">
            <v>EM OTILIA DE A.</v>
          </cell>
          <cell r="E666">
            <v>411488</v>
          </cell>
        </row>
        <row r="667">
          <cell r="C667"/>
          <cell r="D667" t="str">
            <v>EM TENISSON RIB</v>
          </cell>
          <cell r="E667">
            <v>411489</v>
          </cell>
        </row>
        <row r="668">
          <cell r="C668"/>
          <cell r="D668" t="str">
            <v>EMPG ALCEBIADES</v>
          </cell>
          <cell r="E668">
            <v>411490</v>
          </cell>
        </row>
        <row r="669">
          <cell r="C669"/>
          <cell r="D669" t="str">
            <v>EMPG ALENCAR CA</v>
          </cell>
          <cell r="E669">
            <v>411491</v>
          </cell>
        </row>
        <row r="670">
          <cell r="C670"/>
          <cell r="D670" t="str">
            <v>EMPG FLORENTINO</v>
          </cell>
          <cell r="E670">
            <v>411492</v>
          </cell>
        </row>
        <row r="671">
          <cell r="C671"/>
          <cell r="D671" t="str">
            <v>EMPG JOSE AIRTO</v>
          </cell>
          <cell r="E671">
            <v>411493</v>
          </cell>
        </row>
        <row r="672">
          <cell r="C672"/>
          <cell r="D672" t="str">
            <v>EMPG LAONTE GAM</v>
          </cell>
          <cell r="E672">
            <v>411494</v>
          </cell>
        </row>
        <row r="673">
          <cell r="C673"/>
          <cell r="D673" t="str">
            <v>EMPG MARIA CARL</v>
          </cell>
          <cell r="E673">
            <v>411495</v>
          </cell>
        </row>
        <row r="674">
          <cell r="C674"/>
          <cell r="D674" t="str">
            <v>EMPG MIN.GERALD</v>
          </cell>
          <cell r="E674">
            <v>411496</v>
          </cell>
        </row>
        <row r="675">
          <cell r="C675"/>
          <cell r="D675" t="str">
            <v>PRE ESC.JOANA M</v>
          </cell>
          <cell r="E675">
            <v>411497</v>
          </cell>
        </row>
        <row r="676">
          <cell r="C676"/>
          <cell r="D676" t="str">
            <v>EMPG JUSCELINO</v>
          </cell>
          <cell r="E676">
            <v>411498</v>
          </cell>
        </row>
        <row r="677">
          <cell r="C677"/>
          <cell r="D677" t="str">
            <v>EM PROF.NUNES M</v>
          </cell>
          <cell r="E677">
            <v>411499</v>
          </cell>
        </row>
        <row r="678">
          <cell r="C678"/>
          <cell r="D678" t="str">
            <v>EMPG ANISIO TEI</v>
          </cell>
          <cell r="E678">
            <v>411500</v>
          </cell>
        </row>
        <row r="679">
          <cell r="C679"/>
          <cell r="D679" t="str">
            <v>EMPG TANCREDO D</v>
          </cell>
          <cell r="E679">
            <v>411501</v>
          </cell>
        </row>
        <row r="680">
          <cell r="C680"/>
          <cell r="D680" t="str">
            <v>CEN.EDUC.GAL.FR</v>
          </cell>
          <cell r="E680">
            <v>411502</v>
          </cell>
        </row>
        <row r="681">
          <cell r="C681"/>
          <cell r="D681" t="str">
            <v>EMPSG JOSE ANTO</v>
          </cell>
          <cell r="E681">
            <v>411503</v>
          </cell>
        </row>
        <row r="682">
          <cell r="C682"/>
          <cell r="D682" t="str">
            <v>EM OSCAR NASCIM</v>
          </cell>
          <cell r="E682">
            <v>411504</v>
          </cell>
        </row>
        <row r="683">
          <cell r="C683"/>
          <cell r="D683" t="str">
            <v>EMPG DOM JOSE V</v>
          </cell>
          <cell r="E683">
            <v>411505</v>
          </cell>
        </row>
        <row r="684">
          <cell r="C684"/>
          <cell r="D684" t="str">
            <v>EM MARIA GLORIA</v>
          </cell>
          <cell r="E684">
            <v>411506</v>
          </cell>
        </row>
        <row r="685">
          <cell r="C685"/>
          <cell r="D685" t="str">
            <v>EMPG ARQ.SERGIO</v>
          </cell>
          <cell r="E685">
            <v>411507</v>
          </cell>
        </row>
        <row r="686">
          <cell r="C686"/>
          <cell r="D686" t="str">
            <v>EM OLAVO BILAC</v>
          </cell>
          <cell r="E686">
            <v>411508</v>
          </cell>
        </row>
        <row r="687">
          <cell r="C687"/>
          <cell r="D687" t="str">
            <v>EMPG MAJOR JOAO</v>
          </cell>
          <cell r="E687">
            <v>411509</v>
          </cell>
        </row>
        <row r="688">
          <cell r="C688"/>
          <cell r="D688" t="str">
            <v>CEN.EDUC.SABINO</v>
          </cell>
          <cell r="E688">
            <v>411510</v>
          </cell>
        </row>
        <row r="689">
          <cell r="C689"/>
          <cell r="D689" t="str">
            <v>EM JOSE SALES</v>
          </cell>
          <cell r="E689">
            <v>411511</v>
          </cell>
        </row>
        <row r="690">
          <cell r="C690"/>
          <cell r="D690" t="str">
            <v>CEN.ESTUDOS PRO</v>
          </cell>
          <cell r="E690">
            <v>411512</v>
          </cell>
        </row>
        <row r="691">
          <cell r="C691"/>
          <cell r="D691" t="str">
            <v>JD.DE INFANCIA</v>
          </cell>
          <cell r="E691">
            <v>411513</v>
          </cell>
        </row>
        <row r="692">
          <cell r="C692"/>
          <cell r="D692" t="str">
            <v>EM PROFA.QUINTI</v>
          </cell>
          <cell r="E692">
            <v>411514</v>
          </cell>
        </row>
        <row r="693">
          <cell r="C693"/>
          <cell r="D693" t="str">
            <v>CEN.EDUC.PRES.V</v>
          </cell>
          <cell r="E693">
            <v>411515</v>
          </cell>
        </row>
        <row r="694">
          <cell r="C694"/>
          <cell r="D694" t="str">
            <v>EM JOAQUIM CARD</v>
          </cell>
          <cell r="E694">
            <v>411516</v>
          </cell>
        </row>
        <row r="695">
          <cell r="C695"/>
          <cell r="D695" t="str">
            <v>EMPG HENRIQUE T</v>
          </cell>
          <cell r="E695">
            <v>411517</v>
          </cell>
        </row>
        <row r="696">
          <cell r="C696"/>
          <cell r="D696" t="str">
            <v>EMPG PROFA.MARI</v>
          </cell>
          <cell r="E696">
            <v>411518</v>
          </cell>
        </row>
        <row r="697">
          <cell r="C697"/>
          <cell r="D697" t="str">
            <v>EMPG CARVALHO N</v>
          </cell>
          <cell r="E697">
            <v>411519</v>
          </cell>
        </row>
        <row r="698">
          <cell r="C698"/>
          <cell r="D698" t="str">
            <v>CEN.EDUC.DOM AV</v>
          </cell>
          <cell r="E698">
            <v>411520</v>
          </cell>
        </row>
        <row r="699">
          <cell r="C699"/>
          <cell r="D699" t="str">
            <v>EM MANOEL EUGEN</v>
          </cell>
          <cell r="E699">
            <v>411521</v>
          </cell>
        </row>
        <row r="700">
          <cell r="C700"/>
          <cell r="D700" t="str">
            <v>EMPG LETICIA SO</v>
          </cell>
          <cell r="E700">
            <v>411522</v>
          </cell>
        </row>
        <row r="701">
          <cell r="C701"/>
          <cell r="D701" t="str">
            <v>CEN.EDUC.OLGA B</v>
          </cell>
          <cell r="E701">
            <v>411523</v>
          </cell>
        </row>
        <row r="702">
          <cell r="C702"/>
          <cell r="D702" t="str">
            <v>EMPG JORNALISTA</v>
          </cell>
          <cell r="E702">
            <v>411524</v>
          </cell>
        </row>
        <row r="703">
          <cell r="C703"/>
          <cell r="D703" t="str">
            <v>EMPG AUREA ZAMO</v>
          </cell>
          <cell r="E703">
            <v>411525</v>
          </cell>
        </row>
        <row r="704">
          <cell r="C704">
            <v>800006572</v>
          </cell>
          <cell r="D704" t="str">
            <v>TEFLEX</v>
          </cell>
          <cell r="E704">
            <v>74293283000143</v>
          </cell>
        </row>
        <row r="705">
          <cell r="C705">
            <v>800015386</v>
          </cell>
          <cell r="D705" t="str">
            <v>RADICI</v>
          </cell>
          <cell r="E705">
            <v>2047867000128</v>
          </cell>
        </row>
        <row r="706">
          <cell r="C706">
            <v>800032698</v>
          </cell>
          <cell r="D706" t="str">
            <v>MJA PARTICIPACO</v>
          </cell>
          <cell r="E706">
            <v>6789147000199</v>
          </cell>
        </row>
        <row r="707">
          <cell r="C707">
            <v>800037017</v>
          </cell>
          <cell r="D707" t="str">
            <v>LTDA EPP</v>
          </cell>
          <cell r="E707">
            <v>19553372000173</v>
          </cell>
        </row>
        <row r="708">
          <cell r="C708"/>
          <cell r="D708" t="str">
            <v>ACTUAL IMFORM.</v>
          </cell>
          <cell r="E708">
            <v>2056598000166</v>
          </cell>
        </row>
        <row r="709">
          <cell r="C709"/>
          <cell r="D709" t="str">
            <v>SENIOR FLEXION.</v>
          </cell>
          <cell r="E709">
            <v>2600415000121</v>
          </cell>
        </row>
        <row r="710">
          <cell r="C710"/>
          <cell r="D710" t="str">
            <v>EEPSG PROF.HUMB</v>
          </cell>
          <cell r="E710">
            <v>403603</v>
          </cell>
        </row>
        <row r="711">
          <cell r="C711"/>
          <cell r="D711" t="str">
            <v>EEPSG ISRAEL L.</v>
          </cell>
          <cell r="E711">
            <v>410366</v>
          </cell>
        </row>
        <row r="712">
          <cell r="C712">
            <v>800002255</v>
          </cell>
          <cell r="D712" t="str">
            <v>CIBRAPAR</v>
          </cell>
          <cell r="E712">
            <v>60433943000300</v>
          </cell>
        </row>
        <row r="713">
          <cell r="C713">
            <v>800004492</v>
          </cell>
          <cell r="D713" t="str">
            <v>LIDER BALANCAS</v>
          </cell>
          <cell r="E713">
            <v>46686119000160</v>
          </cell>
        </row>
        <row r="714">
          <cell r="C714">
            <v>800014987</v>
          </cell>
          <cell r="D714" t="str">
            <v>LOCALIZA RENT A</v>
          </cell>
          <cell r="E714">
            <v>710189000106</v>
          </cell>
        </row>
        <row r="715">
          <cell r="C715">
            <v>800018501</v>
          </cell>
          <cell r="D715" t="str">
            <v>ESCOLA SENAI AR</v>
          </cell>
          <cell r="E715">
            <v>3774819004868</v>
          </cell>
        </row>
        <row r="716">
          <cell r="C716">
            <v>800020223</v>
          </cell>
          <cell r="D716" t="str">
            <v>ATRI COMERCIAL</v>
          </cell>
          <cell r="E716">
            <v>46101424001468</v>
          </cell>
        </row>
        <row r="717">
          <cell r="C717">
            <v>800031062</v>
          </cell>
          <cell r="D717" t="str">
            <v>ME</v>
          </cell>
          <cell r="E717">
            <v>7848597000178</v>
          </cell>
        </row>
        <row r="718">
          <cell r="C718"/>
          <cell r="D718" t="str">
            <v>VERSATTY</v>
          </cell>
          <cell r="E718">
            <v>285279000105</v>
          </cell>
        </row>
        <row r="719">
          <cell r="C719"/>
          <cell r="D719" t="str">
            <v>PAGAN</v>
          </cell>
          <cell r="E719">
            <v>1416518000173</v>
          </cell>
        </row>
        <row r="720">
          <cell r="C720"/>
          <cell r="D720" t="str">
            <v>RACA DISTRB. VE</v>
          </cell>
          <cell r="E720">
            <v>47746466000102</v>
          </cell>
        </row>
        <row r="721">
          <cell r="C721"/>
          <cell r="D721" t="str">
            <v>SISTEMA ARACA C</v>
          </cell>
          <cell r="E721">
            <v>55752315000187</v>
          </cell>
        </row>
        <row r="722">
          <cell r="C722"/>
          <cell r="D722" t="str">
            <v>SESI 281</v>
          </cell>
          <cell r="E722">
            <v>403041</v>
          </cell>
        </row>
        <row r="723">
          <cell r="C723"/>
          <cell r="D723" t="str">
            <v>SESI 349</v>
          </cell>
          <cell r="E723">
            <v>403075</v>
          </cell>
        </row>
        <row r="724">
          <cell r="C724"/>
          <cell r="D724" t="str">
            <v>SESI 351</v>
          </cell>
          <cell r="E724">
            <v>403076</v>
          </cell>
        </row>
        <row r="725">
          <cell r="C725"/>
          <cell r="D725" t="str">
            <v>COOP.DE ENS.DE</v>
          </cell>
          <cell r="E725">
            <v>403670</v>
          </cell>
        </row>
        <row r="726">
          <cell r="C726"/>
          <cell r="D726" t="str">
            <v>COL.N.SRA.APARE</v>
          </cell>
          <cell r="E726">
            <v>404078</v>
          </cell>
        </row>
        <row r="727">
          <cell r="C727"/>
          <cell r="D727" t="str">
            <v>MISSAO SALESIAN</v>
          </cell>
          <cell r="E727">
            <v>404082</v>
          </cell>
        </row>
        <row r="728">
          <cell r="C728"/>
          <cell r="D728" t="str">
            <v>EEIPSG THATHI-C</v>
          </cell>
          <cell r="E728">
            <v>404083</v>
          </cell>
        </row>
        <row r="729">
          <cell r="C729"/>
          <cell r="D729" t="str">
            <v>CEN.DE ENS.AVAN</v>
          </cell>
          <cell r="E729">
            <v>404223</v>
          </cell>
        </row>
        <row r="730">
          <cell r="C730"/>
          <cell r="D730" t="str">
            <v>COL.CIDADE DE A</v>
          </cell>
          <cell r="E730">
            <v>404714</v>
          </cell>
        </row>
        <row r="731">
          <cell r="C731"/>
          <cell r="D731" t="str">
            <v>COL.DEGRAU-EEIP</v>
          </cell>
          <cell r="E731">
            <v>404715</v>
          </cell>
        </row>
        <row r="732">
          <cell r="C732"/>
          <cell r="D732" t="str">
            <v>COL.SAO JUDAS T</v>
          </cell>
          <cell r="E732">
            <v>404716</v>
          </cell>
        </row>
        <row r="733">
          <cell r="C733"/>
          <cell r="D733" t="str">
            <v>EE AMIZADE</v>
          </cell>
          <cell r="E733">
            <v>406939</v>
          </cell>
        </row>
        <row r="734">
          <cell r="C734"/>
          <cell r="D734" t="str">
            <v>EEPSG DR.CLOVIS</v>
          </cell>
          <cell r="E734">
            <v>406940</v>
          </cell>
        </row>
        <row r="735">
          <cell r="C735"/>
          <cell r="D735" t="str">
            <v>EE PROF.JOSE MA</v>
          </cell>
          <cell r="E735">
            <v>409536</v>
          </cell>
        </row>
        <row r="736">
          <cell r="C736"/>
          <cell r="D736" t="str">
            <v>SENAI CPRD</v>
          </cell>
          <cell r="E736">
            <v>409895</v>
          </cell>
        </row>
        <row r="737">
          <cell r="C737"/>
          <cell r="D737" t="str">
            <v>GIN.ESC.NORMAL</v>
          </cell>
          <cell r="E737">
            <v>408456</v>
          </cell>
        </row>
        <row r="738">
          <cell r="C738">
            <v>800004877</v>
          </cell>
          <cell r="D738" t="str">
            <v>FLORA PETER</v>
          </cell>
          <cell r="E738">
            <v>3309791000124</v>
          </cell>
        </row>
        <row r="739">
          <cell r="C739">
            <v>800016721</v>
          </cell>
          <cell r="D739" t="str">
            <v>TELECRED</v>
          </cell>
          <cell r="E739">
            <v>10013254000106</v>
          </cell>
        </row>
        <row r="740">
          <cell r="C740">
            <v>800025710</v>
          </cell>
          <cell r="D740" t="str">
            <v>DAS QUALITY LTD</v>
          </cell>
          <cell r="E740">
            <v>4734995000175</v>
          </cell>
        </row>
        <row r="741">
          <cell r="C741">
            <v>800034952</v>
          </cell>
          <cell r="D741" t="str">
            <v>LT COMERCIAL LT</v>
          </cell>
          <cell r="E741">
            <v>4463885000116</v>
          </cell>
        </row>
        <row r="742">
          <cell r="C742">
            <v>800035608</v>
          </cell>
          <cell r="D742" t="str">
            <v>CICLOWAY IND. E</v>
          </cell>
          <cell r="E742">
            <v>7888840000424</v>
          </cell>
        </row>
        <row r="743">
          <cell r="C743">
            <v>800041179</v>
          </cell>
          <cell r="D743" t="str">
            <v>ORTLINGHAUS AMERICA LATINA IM</v>
          </cell>
          <cell r="E743">
            <v>27724270000100</v>
          </cell>
        </row>
        <row r="744">
          <cell r="C744"/>
          <cell r="D744" t="str">
            <v>EE PROFA.AUREA</v>
          </cell>
          <cell r="E744">
            <v>410278</v>
          </cell>
        </row>
        <row r="745">
          <cell r="C745"/>
          <cell r="D745" t="str">
            <v>EE PEDRO FERREI</v>
          </cell>
          <cell r="E745">
            <v>410738</v>
          </cell>
        </row>
        <row r="746">
          <cell r="C746">
            <v>800044075</v>
          </cell>
          <cell r="D746" t="str">
            <v>NUTRENZI TRAT.D</v>
          </cell>
          <cell r="E746">
            <v>2823156000106</v>
          </cell>
        </row>
        <row r="747">
          <cell r="C747"/>
          <cell r="D747" t="str">
            <v>EMPG PRFOA.M.MI</v>
          </cell>
          <cell r="E747">
            <v>401382</v>
          </cell>
        </row>
        <row r="748">
          <cell r="C748">
            <v>800018177</v>
          </cell>
          <cell r="D748" t="str">
            <v>METSO AUTOMATIO</v>
          </cell>
          <cell r="E748">
            <v>47247580000260</v>
          </cell>
        </row>
        <row r="749">
          <cell r="C749">
            <v>800021044</v>
          </cell>
          <cell r="D749" t="str">
            <v>MVC VEICULOS</v>
          </cell>
          <cell r="E749">
            <v>3537664000506</v>
          </cell>
        </row>
        <row r="750">
          <cell r="C750">
            <v>800035944</v>
          </cell>
          <cell r="D750" t="str">
            <v>MACAVI SERVICOS</v>
          </cell>
          <cell r="E750">
            <v>9329720000170</v>
          </cell>
        </row>
        <row r="751">
          <cell r="C751"/>
          <cell r="D751" t="str">
            <v>COQUEIRAL PRAIA</v>
          </cell>
          <cell r="E751">
            <v>31301385000150</v>
          </cell>
        </row>
        <row r="752">
          <cell r="C752"/>
          <cell r="D752" t="str">
            <v>EEPSG DYLIO PEN</v>
          </cell>
          <cell r="E752">
            <v>408892</v>
          </cell>
        </row>
        <row r="753">
          <cell r="C753"/>
          <cell r="D753" t="str">
            <v>CEN.EDUC.CASA D</v>
          </cell>
          <cell r="E753">
            <v>408893</v>
          </cell>
        </row>
        <row r="754">
          <cell r="C754"/>
          <cell r="D754" t="str">
            <v>ESC.PG COQUEIRA</v>
          </cell>
          <cell r="E754">
            <v>409227</v>
          </cell>
        </row>
        <row r="755">
          <cell r="C755"/>
          <cell r="D755" t="str">
            <v>CEN.EDUC.DE ARA</v>
          </cell>
          <cell r="E755">
            <v>410065</v>
          </cell>
        </row>
        <row r="756">
          <cell r="C756"/>
          <cell r="D756" t="str">
            <v>EMPG PLACIDINO</v>
          </cell>
          <cell r="E756">
            <v>410628</v>
          </cell>
        </row>
        <row r="757">
          <cell r="C757"/>
          <cell r="D757" t="str">
            <v>COL.NAZARETH</v>
          </cell>
          <cell r="E757">
            <v>403600</v>
          </cell>
        </row>
        <row r="758">
          <cell r="C758"/>
          <cell r="D758" t="str">
            <v>"SOPO"</v>
          </cell>
          <cell r="E758">
            <v>80359</v>
          </cell>
        </row>
        <row r="759">
          <cell r="C759">
            <v>800019567</v>
          </cell>
          <cell r="D759" t="str">
            <v>SUPERMERCADO CA</v>
          </cell>
          <cell r="E759">
            <v>3681294000152</v>
          </cell>
        </row>
        <row r="760">
          <cell r="C760">
            <v>800002066</v>
          </cell>
          <cell r="D760" t="str">
            <v>UMUARAMA AUTOMO</v>
          </cell>
          <cell r="E760">
            <v>33423930000107</v>
          </cell>
        </row>
        <row r="761">
          <cell r="C761">
            <v>800016583</v>
          </cell>
          <cell r="D761" t="str">
            <v>CHEFS BUFFET</v>
          </cell>
          <cell r="E761">
            <v>2700980000160</v>
          </cell>
        </row>
        <row r="762">
          <cell r="C762">
            <v>800018196</v>
          </cell>
          <cell r="D762" t="str">
            <v>TNT ARACATUBA</v>
          </cell>
          <cell r="E762">
            <v>57692055005277</v>
          </cell>
        </row>
        <row r="763">
          <cell r="C763">
            <v>800023231</v>
          </cell>
          <cell r="D763" t="str">
            <v>TNT MERCURIO CA</v>
          </cell>
          <cell r="E763">
            <v>95591723016627</v>
          </cell>
        </row>
        <row r="764">
          <cell r="C764">
            <v>800028293</v>
          </cell>
          <cell r="D764" t="str">
            <v>BAH TCHE CHURRA</v>
          </cell>
          <cell r="E764">
            <v>13320549000105</v>
          </cell>
        </row>
        <row r="765">
          <cell r="C765">
            <v>800029993</v>
          </cell>
          <cell r="D765" t="str">
            <v>CARVALHO 254638</v>
          </cell>
          <cell r="E765">
            <v>17281211000142</v>
          </cell>
        </row>
        <row r="766">
          <cell r="C766"/>
          <cell r="D766" t="str">
            <v>LOCALIZA</v>
          </cell>
          <cell r="E766">
            <v>25084906000324</v>
          </cell>
        </row>
        <row r="767">
          <cell r="C767"/>
          <cell r="D767" t="str">
            <v>SESI-DR-TOCANTI</v>
          </cell>
          <cell r="E767">
            <v>410615</v>
          </cell>
        </row>
        <row r="768">
          <cell r="C768">
            <v>800002167</v>
          </cell>
          <cell r="D768" t="str">
            <v>CURINGA</v>
          </cell>
          <cell r="E768">
            <v>2692394000383</v>
          </cell>
        </row>
        <row r="769">
          <cell r="C769">
            <v>800023354</v>
          </cell>
          <cell r="D769" t="str">
            <v>COOP. PROD. CAF</v>
          </cell>
          <cell r="E769">
            <v>71428874000192</v>
          </cell>
        </row>
        <row r="770">
          <cell r="C770"/>
          <cell r="D770" t="str">
            <v>ROMANA VEICULOS</v>
          </cell>
          <cell r="E770">
            <v>41762956000108</v>
          </cell>
        </row>
        <row r="771">
          <cell r="C771"/>
          <cell r="D771" t="str">
            <v>POMAR</v>
          </cell>
          <cell r="E771">
            <v>48081848000119</v>
          </cell>
        </row>
        <row r="772">
          <cell r="C772"/>
          <cell r="D772" t="str">
            <v>POMAR</v>
          </cell>
          <cell r="E772">
            <v>48081848002162</v>
          </cell>
        </row>
        <row r="773">
          <cell r="C773"/>
          <cell r="D773" t="str">
            <v>EE ISOLINA FRAN</v>
          </cell>
          <cell r="E773">
            <v>402527</v>
          </cell>
        </row>
        <row r="774">
          <cell r="C774"/>
          <cell r="D774" t="str">
            <v>CAT JOSE ALENCA</v>
          </cell>
          <cell r="E774">
            <v>403360</v>
          </cell>
        </row>
        <row r="775">
          <cell r="C775"/>
          <cell r="D775" t="str">
            <v>INST.PRESBITERI</v>
          </cell>
          <cell r="E775">
            <v>403896</v>
          </cell>
        </row>
        <row r="776">
          <cell r="C776"/>
          <cell r="D776" t="str">
            <v>EE JOSE CARNEIR</v>
          </cell>
          <cell r="E776">
            <v>404017</v>
          </cell>
        </row>
        <row r="777">
          <cell r="C777"/>
          <cell r="D777" t="str">
            <v>EE PE.ELOI</v>
          </cell>
          <cell r="E777">
            <v>404039</v>
          </cell>
        </row>
        <row r="778">
          <cell r="C778"/>
          <cell r="D778" t="str">
            <v>EE CEL.LINDOLFO</v>
          </cell>
          <cell r="E778">
            <v>404049</v>
          </cell>
        </row>
        <row r="779">
          <cell r="C779"/>
          <cell r="D779" t="str">
            <v>EE PAES DE ALME</v>
          </cell>
          <cell r="E779">
            <v>404057</v>
          </cell>
        </row>
        <row r="780">
          <cell r="C780"/>
          <cell r="D780" t="str">
            <v>EE ISOLINA FRAN</v>
          </cell>
          <cell r="E780">
            <v>404257</v>
          </cell>
        </row>
        <row r="781">
          <cell r="C781"/>
          <cell r="D781" t="str">
            <v>EE JOAO PEDREIR</v>
          </cell>
          <cell r="E781">
            <v>404952</v>
          </cell>
        </row>
        <row r="782">
          <cell r="C782"/>
          <cell r="D782" t="str">
            <v>EE MADRE MARIA</v>
          </cell>
          <cell r="E782">
            <v>404953</v>
          </cell>
        </row>
        <row r="783">
          <cell r="C783"/>
          <cell r="D783" t="str">
            <v>ESC.MACHADO DE</v>
          </cell>
          <cell r="E783">
            <v>404954</v>
          </cell>
        </row>
        <row r="784">
          <cell r="C784"/>
          <cell r="D784" t="str">
            <v>ESC.STA.TEREZIN</v>
          </cell>
          <cell r="E784">
            <v>404955</v>
          </cell>
        </row>
        <row r="785">
          <cell r="C785"/>
          <cell r="D785" t="str">
            <v>ESC.PROF.HERMEN</v>
          </cell>
          <cell r="E785">
            <v>405668</v>
          </cell>
        </row>
        <row r="786">
          <cell r="C786"/>
          <cell r="D786" t="str">
            <v>PROJETO ED.AMBI</v>
          </cell>
          <cell r="E786">
            <v>407084</v>
          </cell>
        </row>
        <row r="787">
          <cell r="C787"/>
          <cell r="D787" t="str">
            <v>EEPSG PEDRO BEN</v>
          </cell>
          <cell r="E787">
            <v>401221</v>
          </cell>
        </row>
        <row r="788">
          <cell r="C788"/>
          <cell r="D788" t="str">
            <v>EEPSG PEDRO BEN</v>
          </cell>
          <cell r="E788">
            <v>401222</v>
          </cell>
        </row>
        <row r="789">
          <cell r="C789"/>
          <cell r="D789" t="str">
            <v>EEPSG PEDRO BEN</v>
          </cell>
          <cell r="E789">
            <v>401797</v>
          </cell>
        </row>
        <row r="790">
          <cell r="C790"/>
          <cell r="D790" t="str">
            <v>EE PREF.JOSE FE</v>
          </cell>
          <cell r="E790">
            <v>410277</v>
          </cell>
        </row>
        <row r="791">
          <cell r="C791">
            <v>800040864</v>
          </cell>
          <cell r="D791" t="str">
            <v>SUL PECAS E VEI</v>
          </cell>
          <cell r="E791">
            <v>97752851000718</v>
          </cell>
        </row>
        <row r="792">
          <cell r="C792"/>
          <cell r="D792" t="str">
            <v>EE PADRE FRANCI</v>
          </cell>
          <cell r="E792">
            <v>400383</v>
          </cell>
        </row>
        <row r="793">
          <cell r="C793"/>
          <cell r="D793" t="str">
            <v>EE PADRE FRANCI</v>
          </cell>
          <cell r="E793">
            <v>400884</v>
          </cell>
        </row>
        <row r="794">
          <cell r="C794">
            <v>800002036</v>
          </cell>
          <cell r="D794" t="str">
            <v>RADAR ARAPIRACA</v>
          </cell>
          <cell r="E794">
            <v>12440038000164</v>
          </cell>
        </row>
        <row r="795">
          <cell r="C795"/>
          <cell r="D795" t="str">
            <v>COL.GOV.MUNIZ F</v>
          </cell>
          <cell r="E795">
            <v>410640</v>
          </cell>
        </row>
        <row r="796">
          <cell r="C796">
            <v>800001862</v>
          </cell>
          <cell r="D796" t="str">
            <v>AUTO ARAPONGAS</v>
          </cell>
          <cell r="E796">
            <v>75405860000104</v>
          </cell>
        </row>
        <row r="797">
          <cell r="C797">
            <v>800009143</v>
          </cell>
          <cell r="D797" t="str">
            <v>DESTAK</v>
          </cell>
          <cell r="E797">
            <v>7289326000120</v>
          </cell>
        </row>
        <row r="798">
          <cell r="C798">
            <v>800029032</v>
          </cell>
          <cell r="D798" t="str">
            <v>D.R SANEAMENTO</v>
          </cell>
          <cell r="E798">
            <v>15370987000103</v>
          </cell>
        </row>
        <row r="799">
          <cell r="C799">
            <v>800034908</v>
          </cell>
          <cell r="D799" t="str">
            <v>CASA DE PAES SA</v>
          </cell>
          <cell r="E799">
            <v>18025315000159</v>
          </cell>
        </row>
        <row r="800">
          <cell r="C800">
            <v>800037895</v>
          </cell>
          <cell r="D800" t="str">
            <v>TCR MAQUINAS E</v>
          </cell>
          <cell r="E800">
            <v>2720317000128</v>
          </cell>
        </row>
        <row r="801">
          <cell r="C801"/>
          <cell r="D801" t="str">
            <v>ALL LUX LUMINOS</v>
          </cell>
          <cell r="E801">
            <v>2554861000147</v>
          </cell>
        </row>
        <row r="802">
          <cell r="C802"/>
          <cell r="D802" t="str">
            <v>EM PE.GERMANO M</v>
          </cell>
          <cell r="E802">
            <v>404093</v>
          </cell>
        </row>
        <row r="803">
          <cell r="C803"/>
          <cell r="D803" t="str">
            <v>EE PROF.ANESIO</v>
          </cell>
          <cell r="E803">
            <v>404107</v>
          </cell>
        </row>
        <row r="804">
          <cell r="C804"/>
          <cell r="D804" t="str">
            <v>CE IVANILDE DE</v>
          </cell>
          <cell r="E804">
            <v>404282</v>
          </cell>
        </row>
        <row r="805">
          <cell r="C805"/>
          <cell r="D805" t="str">
            <v>CE MARQUES DE C</v>
          </cell>
          <cell r="E805">
            <v>404382</v>
          </cell>
        </row>
        <row r="806">
          <cell r="C806"/>
          <cell r="D806" t="str">
            <v>CE UNIDADE POLO</v>
          </cell>
          <cell r="E806">
            <v>405088</v>
          </cell>
        </row>
        <row r="807">
          <cell r="C807"/>
          <cell r="D807" t="str">
            <v>EE FREI GRACIAN</v>
          </cell>
          <cell r="E807">
            <v>405089</v>
          </cell>
        </row>
        <row r="808">
          <cell r="C808"/>
          <cell r="D808" t="str">
            <v>COL.EVANGELICO</v>
          </cell>
          <cell r="E808">
            <v>406433</v>
          </cell>
        </row>
        <row r="809">
          <cell r="C809"/>
          <cell r="D809" t="str">
            <v>EE PROF.NADIR M</v>
          </cell>
          <cell r="E809">
            <v>406434</v>
          </cell>
        </row>
        <row r="810">
          <cell r="C810"/>
          <cell r="D810" t="str">
            <v>ESC.PRISMA EDUC</v>
          </cell>
          <cell r="E810">
            <v>406435</v>
          </cell>
        </row>
        <row r="811">
          <cell r="C811"/>
          <cell r="D811" t="str">
            <v>ESC.MONTEIRO LO</v>
          </cell>
          <cell r="E811">
            <v>406436</v>
          </cell>
        </row>
        <row r="812">
          <cell r="C812"/>
          <cell r="D812" t="str">
            <v>ESC.MARIA FUMAC</v>
          </cell>
          <cell r="E812">
            <v>406437</v>
          </cell>
        </row>
        <row r="813">
          <cell r="C813"/>
          <cell r="D813" t="str">
            <v>CE POLO</v>
          </cell>
          <cell r="E813">
            <v>406438</v>
          </cell>
        </row>
        <row r="814">
          <cell r="C814"/>
          <cell r="D814" t="str">
            <v>CE FRANCISCO FE</v>
          </cell>
          <cell r="E814">
            <v>406439</v>
          </cell>
        </row>
        <row r="815">
          <cell r="C815"/>
          <cell r="D815" t="str">
            <v>EE PROF.JOSE DE</v>
          </cell>
          <cell r="E815">
            <v>406440</v>
          </cell>
        </row>
        <row r="816">
          <cell r="C816"/>
          <cell r="D816" t="str">
            <v>EE ANTONIO RACA</v>
          </cell>
          <cell r="E816">
            <v>406441</v>
          </cell>
        </row>
        <row r="817">
          <cell r="C817"/>
          <cell r="D817" t="str">
            <v>EEPG CELIA ALVE</v>
          </cell>
          <cell r="E817">
            <v>406442</v>
          </cell>
        </row>
        <row r="818">
          <cell r="C818"/>
          <cell r="D818" t="str">
            <v>COL.MAE DO DIVI</v>
          </cell>
          <cell r="E818">
            <v>406443</v>
          </cell>
        </row>
        <row r="819">
          <cell r="C819"/>
          <cell r="D819" t="str">
            <v>CEPSG ANTONIO G</v>
          </cell>
          <cell r="E819">
            <v>407370</v>
          </cell>
        </row>
        <row r="820">
          <cell r="C820"/>
          <cell r="D820" t="str">
            <v>EM JOSE BERNARD</v>
          </cell>
          <cell r="E820">
            <v>407371</v>
          </cell>
        </row>
        <row r="821">
          <cell r="C821"/>
          <cell r="D821" t="str">
            <v>EM JOARIBE GRIL</v>
          </cell>
          <cell r="E821">
            <v>408387</v>
          </cell>
        </row>
        <row r="822">
          <cell r="C822"/>
          <cell r="D822" t="str">
            <v>EEPG DR.JULIO J</v>
          </cell>
          <cell r="E822">
            <v>408388</v>
          </cell>
        </row>
        <row r="823">
          <cell r="C823"/>
          <cell r="D823" t="str">
            <v>CE WALFREDO SIL</v>
          </cell>
          <cell r="E823">
            <v>408534</v>
          </cell>
        </row>
        <row r="824">
          <cell r="C824"/>
          <cell r="D824" t="str">
            <v>EM ALBOR PIMPAO</v>
          </cell>
          <cell r="E824">
            <v>408697</v>
          </cell>
        </row>
        <row r="825">
          <cell r="C825"/>
          <cell r="D825" t="str">
            <v>CE EMILIO DE ME</v>
          </cell>
          <cell r="E825">
            <v>409147</v>
          </cell>
        </row>
        <row r="826">
          <cell r="C826"/>
          <cell r="D826" t="str">
            <v>COL.SAO CAMILO</v>
          </cell>
          <cell r="E826">
            <v>409370</v>
          </cell>
        </row>
        <row r="827">
          <cell r="C827"/>
          <cell r="D827" t="str">
            <v>EE PROFA.NADIR</v>
          </cell>
          <cell r="E827">
            <v>411169</v>
          </cell>
        </row>
        <row r="828">
          <cell r="C828">
            <v>800014564</v>
          </cell>
          <cell r="D828" t="str">
            <v>RIBEIRO PLASTIC</v>
          </cell>
          <cell r="E828">
            <v>3705319000100</v>
          </cell>
        </row>
        <row r="829">
          <cell r="C829">
            <v>800024477</v>
          </cell>
          <cell r="D829" t="str">
            <v>FEBRATEC INDUST</v>
          </cell>
          <cell r="E829">
            <v>57645962000115</v>
          </cell>
        </row>
        <row r="830">
          <cell r="C830">
            <v>800024920</v>
          </cell>
          <cell r="D830" t="str">
            <v>INDUSTRIA DE MO</v>
          </cell>
          <cell r="E830">
            <v>8781470000141</v>
          </cell>
        </row>
        <row r="831">
          <cell r="C831">
            <v>800032957</v>
          </cell>
          <cell r="D831" t="str">
            <v>PROCAM FERRAMEN</v>
          </cell>
          <cell r="E831">
            <v>12986552000108</v>
          </cell>
        </row>
        <row r="832">
          <cell r="C832">
            <v>800036399</v>
          </cell>
          <cell r="D832" t="str">
            <v>3R FERRAMENTARI</v>
          </cell>
          <cell r="E832">
            <v>7515534000108</v>
          </cell>
        </row>
        <row r="833">
          <cell r="C833">
            <v>800039957</v>
          </cell>
          <cell r="D833" t="str">
            <v>TF - TOP.FUSION</v>
          </cell>
          <cell r="E833">
            <v>7432397000130</v>
          </cell>
        </row>
        <row r="834">
          <cell r="C834">
            <v>800040597</v>
          </cell>
          <cell r="D834" t="str">
            <v>BELOSCH PRODUCT</v>
          </cell>
          <cell r="E834">
            <v>1621371000153</v>
          </cell>
        </row>
        <row r="835">
          <cell r="C835">
            <v>800042182</v>
          </cell>
          <cell r="D835" t="str">
            <v>EXPRESSO NEPOMU</v>
          </cell>
          <cell r="E835">
            <v>19368927003475</v>
          </cell>
        </row>
        <row r="836">
          <cell r="C836">
            <v>800043621</v>
          </cell>
          <cell r="D836" t="str">
            <v>TIGRE COMERCIO</v>
          </cell>
          <cell r="E836">
            <v>85155125000577</v>
          </cell>
        </row>
        <row r="837">
          <cell r="C837">
            <v>800044194</v>
          </cell>
          <cell r="D837" t="str">
            <v>IBG INDUSTRIA B</v>
          </cell>
          <cell r="E837">
            <v>28258431000171</v>
          </cell>
        </row>
        <row r="838">
          <cell r="C838"/>
          <cell r="D838" t="str">
            <v>ROTOMOLDAGEM</v>
          </cell>
          <cell r="E838">
            <v>4593773000180</v>
          </cell>
        </row>
        <row r="839">
          <cell r="C839"/>
          <cell r="D839" t="str">
            <v>CAPITAL VE¿CULO</v>
          </cell>
          <cell r="E839">
            <v>287738000181</v>
          </cell>
        </row>
        <row r="840">
          <cell r="C840">
            <v>800001857</v>
          </cell>
          <cell r="D840" t="str">
            <v>ARAVEL ARARANGU</v>
          </cell>
          <cell r="E840">
            <v>75371344000106</v>
          </cell>
        </row>
        <row r="841">
          <cell r="C841">
            <v>800014193</v>
          </cell>
          <cell r="D841" t="str">
            <v>ESPACO FESTA</v>
          </cell>
          <cell r="E841">
            <v>95822318000164</v>
          </cell>
        </row>
        <row r="842">
          <cell r="C842"/>
          <cell r="D842" t="str">
            <v>COL.N.SRA.MAES</v>
          </cell>
          <cell r="E842">
            <v>404477</v>
          </cell>
        </row>
        <row r="843">
          <cell r="C843"/>
          <cell r="D843" t="str">
            <v>CE NOVO MUNDO</v>
          </cell>
          <cell r="E843">
            <v>405145</v>
          </cell>
        </row>
        <row r="844">
          <cell r="C844"/>
          <cell r="D844" t="str">
            <v>CEN.DUC.FUTURAO</v>
          </cell>
          <cell r="E844">
            <v>405146</v>
          </cell>
        </row>
        <row r="845">
          <cell r="C845"/>
          <cell r="D845" t="str">
            <v>CURSO E COL.ENE</v>
          </cell>
          <cell r="E845">
            <v>406557</v>
          </cell>
        </row>
        <row r="846">
          <cell r="C846">
            <v>800001897</v>
          </cell>
          <cell r="D846" t="str">
            <v>CIBRAPAR VEICUL</v>
          </cell>
          <cell r="E846">
            <v>60433943000130</v>
          </cell>
        </row>
        <row r="847">
          <cell r="C847">
            <v>800002759</v>
          </cell>
          <cell r="D847" t="str">
            <v>MORADAS LOCADOR</v>
          </cell>
          <cell r="E847">
            <v>873894000124</v>
          </cell>
        </row>
        <row r="848">
          <cell r="C848">
            <v>800005153</v>
          </cell>
          <cell r="D848" t="str">
            <v>LOCALIZA</v>
          </cell>
          <cell r="E848">
            <v>16670085019840</v>
          </cell>
        </row>
        <row r="849">
          <cell r="C849">
            <v>800008503</v>
          </cell>
          <cell r="D849" t="str">
            <v>LOCALIZA</v>
          </cell>
          <cell r="E849">
            <v>16670085021233</v>
          </cell>
        </row>
        <row r="850">
          <cell r="C850">
            <v>800008977</v>
          </cell>
          <cell r="D850" t="str">
            <v>HOTEL FAZENDA S</v>
          </cell>
          <cell r="E850">
            <v>50714773000531</v>
          </cell>
        </row>
        <row r="851">
          <cell r="C851">
            <v>800009361</v>
          </cell>
          <cell r="D851" t="str">
            <v>CAPONE</v>
          </cell>
          <cell r="E851">
            <v>8518579000190</v>
          </cell>
        </row>
        <row r="852">
          <cell r="C852">
            <v>800016050</v>
          </cell>
          <cell r="D852" t="str">
            <v>JO MODELS</v>
          </cell>
          <cell r="E852">
            <v>7340451000117</v>
          </cell>
        </row>
        <row r="853">
          <cell r="C853">
            <v>800017610</v>
          </cell>
          <cell r="D853" t="str">
            <v>ZF DO BRASIL LT</v>
          </cell>
          <cell r="E853">
            <v>59280685000462</v>
          </cell>
        </row>
        <row r="854">
          <cell r="C854">
            <v>800018517</v>
          </cell>
          <cell r="D854" t="str">
            <v>ESCOLA SENAI AR</v>
          </cell>
          <cell r="E854">
            <v>3774819002571</v>
          </cell>
        </row>
        <row r="855">
          <cell r="C855">
            <v>800020224</v>
          </cell>
          <cell r="D855" t="str">
            <v>ATRI COMERCIAL</v>
          </cell>
          <cell r="E855">
            <v>46101424001387</v>
          </cell>
        </row>
        <row r="856">
          <cell r="C856">
            <v>800026967</v>
          </cell>
          <cell r="D856" t="str">
            <v>HENRIQUE ADASZ</v>
          </cell>
          <cell r="E856">
            <v>16904164000183</v>
          </cell>
        </row>
        <row r="857">
          <cell r="C857">
            <v>800027390</v>
          </cell>
          <cell r="D857" t="str">
            <v>HIDRAL MAC INDU</v>
          </cell>
          <cell r="E857">
            <v>71902415000107</v>
          </cell>
        </row>
        <row r="858">
          <cell r="C858">
            <v>800029007</v>
          </cell>
          <cell r="D858" t="str">
            <v>ZF DO BRASIL LT</v>
          </cell>
          <cell r="E858">
            <v>59280685001515</v>
          </cell>
        </row>
        <row r="859">
          <cell r="C859">
            <v>800035923</v>
          </cell>
          <cell r="D859" t="str">
            <v>CRISTIANO DELLA</v>
          </cell>
          <cell r="E859">
            <v>22428143000131</v>
          </cell>
        </row>
        <row r="860">
          <cell r="C860">
            <v>800036538</v>
          </cell>
          <cell r="D860" t="str">
            <v>HELICOIDAIS LTD</v>
          </cell>
          <cell r="E860">
            <v>23729444000168</v>
          </cell>
        </row>
        <row r="861">
          <cell r="C861">
            <v>800036841</v>
          </cell>
          <cell r="D861" t="str">
            <v>MAQUINAS LTDA</v>
          </cell>
          <cell r="E861">
            <v>60997905000100</v>
          </cell>
        </row>
        <row r="862">
          <cell r="C862">
            <v>800043319</v>
          </cell>
          <cell r="D862" t="str">
            <v>GR ASSESSORIA L</v>
          </cell>
          <cell r="E862">
            <v>57717407000151</v>
          </cell>
        </row>
        <row r="863">
          <cell r="C863"/>
          <cell r="D863" t="str">
            <v>ENGEFER</v>
          </cell>
          <cell r="E863">
            <v>57159006000123</v>
          </cell>
        </row>
        <row r="864">
          <cell r="C864"/>
          <cell r="D864" t="str">
            <v>EXTERNATO SANTA</v>
          </cell>
          <cell r="E864">
            <v>401888</v>
          </cell>
        </row>
        <row r="865">
          <cell r="C865"/>
          <cell r="D865" t="str">
            <v>SESI 158</v>
          </cell>
          <cell r="E865">
            <v>402997</v>
          </cell>
        </row>
        <row r="866">
          <cell r="C866"/>
          <cell r="D866" t="str">
            <v>SESI 339</v>
          </cell>
          <cell r="E866">
            <v>403068</v>
          </cell>
        </row>
        <row r="867">
          <cell r="C867"/>
          <cell r="D867" t="str">
            <v>LICEU MONTEIRO</v>
          </cell>
          <cell r="E867">
            <v>404079</v>
          </cell>
        </row>
        <row r="868">
          <cell r="C868"/>
          <cell r="D868" t="str">
            <v>INST.DE EDUC.CO</v>
          </cell>
          <cell r="E868">
            <v>404317</v>
          </cell>
        </row>
        <row r="869">
          <cell r="C869"/>
          <cell r="D869" t="str">
            <v>ESC.TEC.AGRIMEN</v>
          </cell>
          <cell r="E869">
            <v>404372</v>
          </cell>
        </row>
        <row r="870">
          <cell r="C870"/>
          <cell r="D870" t="str">
            <v>LICEU ALBERT EI</v>
          </cell>
          <cell r="E870">
            <v>404706</v>
          </cell>
        </row>
        <row r="871">
          <cell r="C871"/>
          <cell r="D871" t="str">
            <v>ESC.DIALOGO</v>
          </cell>
          <cell r="E871">
            <v>404707</v>
          </cell>
        </row>
        <row r="872">
          <cell r="C872"/>
          <cell r="D872" t="str">
            <v>INST.DE EDUC.SA</v>
          </cell>
          <cell r="E872">
            <v>404708</v>
          </cell>
        </row>
        <row r="873">
          <cell r="C873"/>
          <cell r="D873" t="str">
            <v>COL.JEAN PIAGET</v>
          </cell>
          <cell r="E873">
            <v>404709</v>
          </cell>
        </row>
        <row r="874">
          <cell r="C874"/>
          <cell r="D874" t="str">
            <v>CEN.EDUC.ARARAQ</v>
          </cell>
          <cell r="E874">
            <v>405444</v>
          </cell>
        </row>
        <row r="875">
          <cell r="C875"/>
          <cell r="D875" t="str">
            <v>EEPSG JOAO BATI</v>
          </cell>
          <cell r="E875">
            <v>405445</v>
          </cell>
        </row>
        <row r="876">
          <cell r="C876"/>
          <cell r="D876" t="str">
            <v>COL.PROGRESSO</v>
          </cell>
          <cell r="E876">
            <v>406923</v>
          </cell>
        </row>
        <row r="877">
          <cell r="C877"/>
          <cell r="D877" t="str">
            <v>EESG BENTO DE A</v>
          </cell>
          <cell r="E877">
            <v>406924</v>
          </cell>
        </row>
        <row r="878">
          <cell r="C878"/>
          <cell r="D878" t="str">
            <v>EE PROFA.LETICI</v>
          </cell>
          <cell r="E878">
            <v>408082</v>
          </cell>
        </row>
        <row r="879">
          <cell r="C879"/>
          <cell r="D879" t="str">
            <v>CEN.RECREACAO A</v>
          </cell>
          <cell r="E879">
            <v>408852</v>
          </cell>
        </row>
        <row r="880">
          <cell r="C880">
            <v>800001959</v>
          </cell>
          <cell r="D880" t="str">
            <v>GAIVOTA</v>
          </cell>
          <cell r="E880">
            <v>51324671000149</v>
          </cell>
        </row>
        <row r="881">
          <cell r="C881">
            <v>800002863</v>
          </cell>
          <cell r="D881" t="str">
            <v>ABC GROUP</v>
          </cell>
          <cell r="E881">
            <v>2679320000145</v>
          </cell>
        </row>
        <row r="882">
          <cell r="C882">
            <v>800003896</v>
          </cell>
          <cell r="D882" t="str">
            <v>PARTICIPACOES L</v>
          </cell>
          <cell r="E882">
            <v>1607095000179</v>
          </cell>
        </row>
        <row r="883">
          <cell r="C883">
            <v>800004984</v>
          </cell>
          <cell r="D883" t="str">
            <v>LOCALIZA</v>
          </cell>
          <cell r="E883">
            <v>3339638000492</v>
          </cell>
        </row>
        <row r="884">
          <cell r="C884">
            <v>800005944</v>
          </cell>
          <cell r="D884" t="str">
            <v>FEDERAL MOGUL I</v>
          </cell>
          <cell r="E884">
            <v>32567786000110</v>
          </cell>
        </row>
        <row r="885">
          <cell r="C885">
            <v>800014549</v>
          </cell>
          <cell r="D885" t="str">
            <v>FOTO PINS LTDA</v>
          </cell>
          <cell r="E885">
            <v>6284630000111</v>
          </cell>
        </row>
        <row r="886">
          <cell r="C886">
            <v>800014862</v>
          </cell>
          <cell r="D886" t="str">
            <v>LOCALIZA</v>
          </cell>
          <cell r="E886">
            <v>16670085030496</v>
          </cell>
        </row>
        <row r="887">
          <cell r="C887">
            <v>800019939</v>
          </cell>
          <cell r="D887" t="str">
            <v>SEARA</v>
          </cell>
          <cell r="E887">
            <v>2914460007082</v>
          </cell>
        </row>
        <row r="888">
          <cell r="C888">
            <v>800021513</v>
          </cell>
          <cell r="D888" t="str">
            <v>MONTEX</v>
          </cell>
          <cell r="E888">
            <v>44700375000130</v>
          </cell>
        </row>
        <row r="889">
          <cell r="C889">
            <v>800021888</v>
          </cell>
          <cell r="D889" t="str">
            <v>ZETTATECCK</v>
          </cell>
          <cell r="E889">
            <v>8398568000114</v>
          </cell>
        </row>
        <row r="890">
          <cell r="C890">
            <v>800023200</v>
          </cell>
          <cell r="D890" t="str">
            <v>FEDERAL MOGUL</v>
          </cell>
          <cell r="E890">
            <v>747901000222</v>
          </cell>
        </row>
        <row r="891">
          <cell r="C891">
            <v>800024747</v>
          </cell>
          <cell r="D891" t="str">
            <v>ART LASER GRAFI</v>
          </cell>
          <cell r="E891">
            <v>67111245000167</v>
          </cell>
        </row>
        <row r="892">
          <cell r="C892">
            <v>800026801</v>
          </cell>
          <cell r="D892" t="str">
            <v>B&amp;S EQUIPAMEN</v>
          </cell>
          <cell r="E892">
            <v>63941173000124</v>
          </cell>
        </row>
        <row r="893">
          <cell r="C893">
            <v>800028868</v>
          </cell>
          <cell r="D893" t="str">
            <v>EDMIR MAGDALON</v>
          </cell>
          <cell r="E893">
            <v>67741348000100</v>
          </cell>
        </row>
        <row r="894">
          <cell r="C894">
            <v>800031960</v>
          </cell>
          <cell r="D894" t="str">
            <v>TECNICA LTDA ME</v>
          </cell>
          <cell r="E894">
            <v>5919027000104</v>
          </cell>
        </row>
        <row r="895">
          <cell r="C895">
            <v>800035042</v>
          </cell>
          <cell r="D895" t="str">
            <v>MECANICA INDUST</v>
          </cell>
          <cell r="E895">
            <v>14836000145</v>
          </cell>
        </row>
        <row r="896">
          <cell r="C896">
            <v>800035708</v>
          </cell>
          <cell r="D896" t="str">
            <v>ITW CHEMICAL PR</v>
          </cell>
          <cell r="E896">
            <v>3102205000338</v>
          </cell>
        </row>
        <row r="897">
          <cell r="C897">
            <v>800040002</v>
          </cell>
          <cell r="D897" t="str">
            <v>BERG STEEL S A</v>
          </cell>
          <cell r="E897">
            <v>44209294000131</v>
          </cell>
        </row>
        <row r="898">
          <cell r="C898">
            <v>800040702</v>
          </cell>
          <cell r="D898" t="str">
            <v>ENSUS ENGENHARI</v>
          </cell>
          <cell r="E898">
            <v>18913535000119</v>
          </cell>
        </row>
        <row r="899">
          <cell r="C899">
            <v>800043089</v>
          </cell>
          <cell r="D899" t="str">
            <v>C.S.M PIGNATARO</v>
          </cell>
          <cell r="E899">
            <v>27201609000185</v>
          </cell>
        </row>
        <row r="900">
          <cell r="C900">
            <v>800044115</v>
          </cell>
          <cell r="D900" t="str">
            <v>ALLANCLEI PEREI</v>
          </cell>
          <cell r="E900">
            <v>28076596000122</v>
          </cell>
        </row>
        <row r="901">
          <cell r="C901"/>
          <cell r="D901" t="str">
            <v>MAIN METALL</v>
          </cell>
          <cell r="E901">
            <v>47444674000220</v>
          </cell>
        </row>
        <row r="902">
          <cell r="C902"/>
          <cell r="D902" t="str">
            <v>GOLDMAC</v>
          </cell>
          <cell r="E902">
            <v>14838000134</v>
          </cell>
        </row>
        <row r="903">
          <cell r="C903"/>
          <cell r="D903" t="str">
            <v>ARCHEM QUIMICA</v>
          </cell>
          <cell r="E903">
            <v>64880685000190</v>
          </cell>
        </row>
        <row r="904">
          <cell r="C904"/>
          <cell r="D904" t="str">
            <v>AGROZ ADM DE BE</v>
          </cell>
          <cell r="E904">
            <v>5596908000123</v>
          </cell>
        </row>
        <row r="905">
          <cell r="C905"/>
          <cell r="D905" t="str">
            <v>ARAVAL IND.COM.</v>
          </cell>
          <cell r="E905">
            <v>55605471000115</v>
          </cell>
        </row>
        <row r="906">
          <cell r="C906"/>
          <cell r="D906" t="str">
            <v>COPERSUCAR</v>
          </cell>
          <cell r="E906">
            <v>61149589012861</v>
          </cell>
        </row>
        <row r="907">
          <cell r="C907"/>
          <cell r="D907" t="str">
            <v>LABMATRIX</v>
          </cell>
          <cell r="E907">
            <v>2734520000153</v>
          </cell>
        </row>
        <row r="908">
          <cell r="C908"/>
          <cell r="D908" t="str">
            <v>COPERSUCAR</v>
          </cell>
          <cell r="E908">
            <v>61149589014139</v>
          </cell>
        </row>
        <row r="909">
          <cell r="C909"/>
          <cell r="D909" t="str">
            <v>COL.MONSENHOR Q</v>
          </cell>
          <cell r="E909">
            <v>402005</v>
          </cell>
        </row>
        <row r="910">
          <cell r="C910"/>
          <cell r="D910" t="str">
            <v>SESI 303</v>
          </cell>
          <cell r="E910">
            <v>403055</v>
          </cell>
        </row>
        <row r="911">
          <cell r="C911"/>
          <cell r="D911" t="str">
            <v>COL.AGNUS DEI</v>
          </cell>
          <cell r="E911">
            <v>404000</v>
          </cell>
        </row>
        <row r="912">
          <cell r="C912"/>
          <cell r="D912" t="str">
            <v>COL.COGNUS</v>
          </cell>
          <cell r="E912">
            <v>404292</v>
          </cell>
        </row>
        <row r="913">
          <cell r="C913"/>
          <cell r="D913" t="str">
            <v>ESC.TEC.DE COME</v>
          </cell>
          <cell r="E913">
            <v>404685</v>
          </cell>
        </row>
        <row r="914">
          <cell r="C914"/>
          <cell r="D914" t="str">
            <v>INST.N.SRA.AUXI</v>
          </cell>
          <cell r="E914">
            <v>404686</v>
          </cell>
        </row>
        <row r="915">
          <cell r="C915"/>
          <cell r="D915" t="str">
            <v>EEPSG PROFA.JUD</v>
          </cell>
          <cell r="E915">
            <v>405437</v>
          </cell>
        </row>
        <row r="916">
          <cell r="C916"/>
          <cell r="D916" t="str">
            <v>EEPG CARLOTA F.</v>
          </cell>
          <cell r="E916">
            <v>406903</v>
          </cell>
        </row>
        <row r="917">
          <cell r="C917"/>
          <cell r="D917" t="str">
            <v>EEPG CEL.JUSHMI</v>
          </cell>
          <cell r="E917">
            <v>406904</v>
          </cell>
        </row>
        <row r="918">
          <cell r="C918"/>
          <cell r="D918" t="str">
            <v>EEPSG DR.CESARI</v>
          </cell>
          <cell r="E918">
            <v>406905</v>
          </cell>
        </row>
        <row r="919">
          <cell r="C919"/>
          <cell r="D919" t="str">
            <v>EEPG SEN.CESAR</v>
          </cell>
          <cell r="E919">
            <v>406906</v>
          </cell>
        </row>
        <row r="920">
          <cell r="C920"/>
          <cell r="D920" t="str">
            <v>EEPSG PROFA.YOL</v>
          </cell>
          <cell r="E920">
            <v>406907</v>
          </cell>
        </row>
        <row r="921">
          <cell r="C921"/>
          <cell r="D921" t="str">
            <v>EE PROF.OSCAR A</v>
          </cell>
          <cell r="E921">
            <v>409864</v>
          </cell>
        </row>
        <row r="922">
          <cell r="C922"/>
          <cell r="D922" t="str">
            <v>CEN.ENS.SG PE.C</v>
          </cell>
          <cell r="E922">
            <v>408458</v>
          </cell>
        </row>
        <row r="923">
          <cell r="C923"/>
          <cell r="D923" t="str">
            <v>ESC.EVANGELICA</v>
          </cell>
          <cell r="E923">
            <v>411045</v>
          </cell>
        </row>
        <row r="924">
          <cell r="C924"/>
          <cell r="D924" t="str">
            <v>SESI VILA STA.M</v>
          </cell>
          <cell r="E924">
            <v>410860</v>
          </cell>
        </row>
        <row r="925">
          <cell r="C925">
            <v>800021823</v>
          </cell>
          <cell r="D925" t="str">
            <v>G3 AUTOMOTIVE V</v>
          </cell>
          <cell r="E925">
            <v>8647367000103</v>
          </cell>
        </row>
        <row r="926">
          <cell r="C926"/>
          <cell r="D926" t="str">
            <v>COL.CENECISTA S</v>
          </cell>
          <cell r="E926">
            <v>403700</v>
          </cell>
        </row>
        <row r="927">
          <cell r="C927"/>
          <cell r="D927" t="str">
            <v>COL.ARARUAMA</v>
          </cell>
          <cell r="E927">
            <v>405560</v>
          </cell>
        </row>
        <row r="928">
          <cell r="C928"/>
          <cell r="D928" t="str">
            <v>COL.PROF.FERNAN</v>
          </cell>
          <cell r="E928">
            <v>405561</v>
          </cell>
        </row>
        <row r="929">
          <cell r="C929"/>
          <cell r="D929" t="str">
            <v>CEN.EDUC.MARGAR</v>
          </cell>
          <cell r="E929">
            <v>405562</v>
          </cell>
        </row>
        <row r="930">
          <cell r="C930"/>
          <cell r="D930" t="str">
            <v>INST.JOANA PINT</v>
          </cell>
          <cell r="E930">
            <v>405563</v>
          </cell>
        </row>
        <row r="931">
          <cell r="C931">
            <v>800000548</v>
          </cell>
          <cell r="D931" t="str">
            <v>BRAFER</v>
          </cell>
          <cell r="E931">
            <v>77153773000132</v>
          </cell>
        </row>
        <row r="932">
          <cell r="C932">
            <v>800003598</v>
          </cell>
          <cell r="D932" t="str">
            <v>DAMAEQ</v>
          </cell>
          <cell r="E932">
            <v>73305864000195</v>
          </cell>
        </row>
        <row r="933">
          <cell r="C933">
            <v>800003844</v>
          </cell>
          <cell r="D933" t="str">
            <v>TRANE DO BRASIL</v>
          </cell>
          <cell r="E933">
            <v>62208418001118</v>
          </cell>
        </row>
        <row r="934">
          <cell r="C934">
            <v>800004531</v>
          </cell>
          <cell r="D934" t="str">
            <v>SSAB</v>
          </cell>
          <cell r="E934">
            <v>5892426000200</v>
          </cell>
        </row>
        <row r="935">
          <cell r="C935">
            <v>800004989</v>
          </cell>
          <cell r="D935" t="str">
            <v>GONVARRI BRASIL</v>
          </cell>
          <cell r="E935">
            <v>2235994000150</v>
          </cell>
        </row>
        <row r="936">
          <cell r="C936">
            <v>800005147</v>
          </cell>
          <cell r="D936" t="str">
            <v>VEGA DO SUL</v>
          </cell>
          <cell r="E936">
            <v>3795031000336</v>
          </cell>
        </row>
        <row r="937">
          <cell r="C937">
            <v>800006658</v>
          </cell>
          <cell r="D937" t="str">
            <v>WESTAFLEX</v>
          </cell>
          <cell r="E937">
            <v>75024521000188</v>
          </cell>
        </row>
        <row r="938">
          <cell r="C938">
            <v>800014496</v>
          </cell>
          <cell r="D938" t="str">
            <v>AUTOMOTIVOS LTD</v>
          </cell>
          <cell r="E938">
            <v>80513021000140</v>
          </cell>
        </row>
        <row r="939">
          <cell r="C939">
            <v>800015148</v>
          </cell>
          <cell r="D939" t="str">
            <v>CSN PARANA</v>
          </cell>
          <cell r="E939">
            <v>33042730013435</v>
          </cell>
        </row>
        <row r="940">
          <cell r="C940">
            <v>800018742</v>
          </cell>
          <cell r="D940" t="str">
            <v>TRAENSME</v>
          </cell>
          <cell r="E940">
            <v>7223584000103</v>
          </cell>
        </row>
        <row r="941">
          <cell r="C941">
            <v>800019416</v>
          </cell>
          <cell r="D941" t="str">
            <v>ASTECMAN</v>
          </cell>
          <cell r="E941">
            <v>2945486000166</v>
          </cell>
        </row>
        <row r="942">
          <cell r="C942">
            <v>800020477</v>
          </cell>
          <cell r="D942" t="str">
            <v>ALSCO</v>
          </cell>
          <cell r="E942">
            <v>33325184002839</v>
          </cell>
        </row>
        <row r="943">
          <cell r="C943">
            <v>800020597</v>
          </cell>
          <cell r="D943" t="str">
            <v>EXEMPLO M P LTD</v>
          </cell>
          <cell r="E943">
            <v>3778130000148</v>
          </cell>
        </row>
        <row r="944">
          <cell r="C944">
            <v>800020650</v>
          </cell>
          <cell r="D944" t="str">
            <v>JDM AUTOMACAO L</v>
          </cell>
          <cell r="E944">
            <v>4154108000190</v>
          </cell>
        </row>
        <row r="945">
          <cell r="C945">
            <v>800020720</v>
          </cell>
          <cell r="D945" t="str">
            <v>MATRINJET</v>
          </cell>
          <cell r="E945">
            <v>11977178000103</v>
          </cell>
        </row>
        <row r="946">
          <cell r="C946">
            <v>800021984</v>
          </cell>
          <cell r="D946" t="str">
            <v>SENAI ARAUCARIA</v>
          </cell>
          <cell r="E946">
            <v>3776284002900</v>
          </cell>
        </row>
        <row r="947">
          <cell r="C947">
            <v>800023396</v>
          </cell>
          <cell r="D947" t="str">
            <v>COMERCIO E SERV</v>
          </cell>
          <cell r="E947">
            <v>1610517000165</v>
          </cell>
        </row>
        <row r="948">
          <cell r="C948">
            <v>800027527</v>
          </cell>
          <cell r="D948" t="str">
            <v>SRT TRANSPORTES</v>
          </cell>
          <cell r="E948">
            <v>10451575000184</v>
          </cell>
        </row>
        <row r="949">
          <cell r="C949">
            <v>800029101</v>
          </cell>
          <cell r="D949" t="str">
            <v>FARO ESCOLA DE</v>
          </cell>
          <cell r="E949">
            <v>8908737000119</v>
          </cell>
        </row>
        <row r="950">
          <cell r="C950">
            <v>800031351</v>
          </cell>
          <cell r="D950" t="str">
            <v>COLSON DO BRASI</v>
          </cell>
          <cell r="E950">
            <v>5094003000155</v>
          </cell>
        </row>
        <row r="951">
          <cell r="C951">
            <v>800031387</v>
          </cell>
          <cell r="D951" t="str">
            <v>DEX ENGENHARIA</v>
          </cell>
          <cell r="E951">
            <v>4564484000152</v>
          </cell>
        </row>
        <row r="952">
          <cell r="C952">
            <v>800031818</v>
          </cell>
          <cell r="D952" t="str">
            <v>TECNOLOGIA LTDA</v>
          </cell>
          <cell r="E952">
            <v>20936150000119</v>
          </cell>
        </row>
        <row r="953">
          <cell r="C953">
            <v>800032216</v>
          </cell>
          <cell r="D953" t="str">
            <v>LTDA</v>
          </cell>
          <cell r="E953">
            <v>2008914000124</v>
          </cell>
        </row>
        <row r="954">
          <cell r="C954">
            <v>800033938</v>
          </cell>
          <cell r="D954" t="str">
            <v>USIFAST LOGISTI</v>
          </cell>
          <cell r="E954">
            <v>86613403004119</v>
          </cell>
        </row>
        <row r="955">
          <cell r="C955">
            <v>800036778</v>
          </cell>
          <cell r="D955" t="str">
            <v>VAP TECNOLOGIA</v>
          </cell>
          <cell r="E955">
            <v>9437558000103</v>
          </cell>
        </row>
        <row r="956">
          <cell r="C956"/>
          <cell r="D956" t="str">
            <v>ADESI</v>
          </cell>
          <cell r="E956">
            <v>76807544000121</v>
          </cell>
        </row>
        <row r="957">
          <cell r="C957"/>
          <cell r="D957" t="str">
            <v>TINTAS OURO V.</v>
          </cell>
          <cell r="E957">
            <v>76783174000130</v>
          </cell>
        </row>
        <row r="958">
          <cell r="C958"/>
          <cell r="D958" t="str">
            <v>TRANE DO BRASIL</v>
          </cell>
          <cell r="E958">
            <v>62208418000650</v>
          </cell>
        </row>
        <row r="959">
          <cell r="C959"/>
          <cell r="D959" t="str">
            <v>FECIAL</v>
          </cell>
          <cell r="E959">
            <v>2440194000171</v>
          </cell>
        </row>
        <row r="960">
          <cell r="C960"/>
          <cell r="D960" t="str">
            <v>COL.SAO VICENTE</v>
          </cell>
          <cell r="E960">
            <v>406255</v>
          </cell>
        </row>
        <row r="961">
          <cell r="C961"/>
          <cell r="D961" t="str">
            <v>COL.TECNOLOGICO</v>
          </cell>
          <cell r="E961">
            <v>406256</v>
          </cell>
        </row>
        <row r="962">
          <cell r="C962"/>
          <cell r="D962" t="str">
            <v>EM ROSA PICHETE</v>
          </cell>
          <cell r="E962">
            <v>407917</v>
          </cell>
        </row>
        <row r="963">
          <cell r="C963"/>
          <cell r="D963" t="str">
            <v>EM TEREZINHA MA</v>
          </cell>
          <cell r="E963">
            <v>411104</v>
          </cell>
        </row>
        <row r="964">
          <cell r="C964"/>
          <cell r="D964" t="str">
            <v>COLOMBO &amp; CIA.</v>
          </cell>
          <cell r="E964">
            <v>18036335000125</v>
          </cell>
        </row>
        <row r="965">
          <cell r="C965">
            <v>800000528</v>
          </cell>
          <cell r="D965" t="str">
            <v>EMMIL ELETRIC</v>
          </cell>
          <cell r="E965">
            <v>20060125000114</v>
          </cell>
        </row>
        <row r="966">
          <cell r="C966">
            <v>800001866</v>
          </cell>
          <cell r="D966" t="str">
            <v>AUTO ZEMA LTDA</v>
          </cell>
          <cell r="E966">
            <v>20030086000102</v>
          </cell>
        </row>
        <row r="967">
          <cell r="C967">
            <v>800002760</v>
          </cell>
          <cell r="D967" t="str">
            <v>LOCALIZA RENT A</v>
          </cell>
          <cell r="E967">
            <v>2404464000199</v>
          </cell>
        </row>
        <row r="968">
          <cell r="C968">
            <v>800009506</v>
          </cell>
          <cell r="D968" t="str">
            <v>ABSOLUTA FILMES</v>
          </cell>
          <cell r="E968">
            <v>4249319000106</v>
          </cell>
        </row>
        <row r="969">
          <cell r="C969">
            <v>800021429</v>
          </cell>
          <cell r="D969" t="str">
            <v>IBECORP</v>
          </cell>
          <cell r="E969">
            <v>10858182000190</v>
          </cell>
        </row>
        <row r="970">
          <cell r="C970">
            <v>800022391</v>
          </cell>
          <cell r="D970" t="str">
            <v>EBANO TECNOLOGI</v>
          </cell>
          <cell r="E970">
            <v>14025230000110</v>
          </cell>
        </row>
        <row r="971">
          <cell r="C971">
            <v>800023548</v>
          </cell>
          <cell r="D971" t="str">
            <v>PANEFACEW LTDA</v>
          </cell>
          <cell r="E971">
            <v>5347937000151</v>
          </cell>
        </row>
        <row r="972">
          <cell r="C972">
            <v>800030315</v>
          </cell>
          <cell r="D972" t="str">
            <v>CONFEITARIA</v>
          </cell>
          <cell r="E972">
            <v>3161623000134</v>
          </cell>
        </row>
        <row r="973">
          <cell r="C973">
            <v>800033690</v>
          </cell>
          <cell r="D973" t="str">
            <v>INDUSTRIAIS LTD</v>
          </cell>
          <cell r="E973">
            <v>13442169000143</v>
          </cell>
        </row>
        <row r="974">
          <cell r="C974">
            <v>800035557</v>
          </cell>
          <cell r="D974" t="str">
            <v>ARAXA AMBIENTAL</v>
          </cell>
          <cell r="E974">
            <v>3417494000100</v>
          </cell>
        </row>
        <row r="975">
          <cell r="C975">
            <v>800036030</v>
          </cell>
          <cell r="D975" t="str">
            <v>ANALITICA QUIMI</v>
          </cell>
          <cell r="E975">
            <v>8072145000100</v>
          </cell>
        </row>
        <row r="976">
          <cell r="C976"/>
          <cell r="D976" t="str">
            <v>DONA BEIJA</v>
          </cell>
          <cell r="E976">
            <v>4229132000140</v>
          </cell>
        </row>
        <row r="977">
          <cell r="C977"/>
          <cell r="D977" t="str">
            <v>TROPICAL</v>
          </cell>
          <cell r="E977">
            <v>2897641000116</v>
          </cell>
        </row>
        <row r="978">
          <cell r="C978"/>
          <cell r="D978" t="str">
            <v>THERMA TOUR</v>
          </cell>
          <cell r="E978">
            <v>3139304000122</v>
          </cell>
        </row>
        <row r="979">
          <cell r="C979"/>
          <cell r="D979" t="str">
            <v>OURO MINAS GRAN</v>
          </cell>
          <cell r="E979">
            <v>7380693000134</v>
          </cell>
        </row>
        <row r="980">
          <cell r="C980"/>
          <cell r="D980" t="str">
            <v>CONDOR</v>
          </cell>
          <cell r="E980">
            <v>411780000162</v>
          </cell>
        </row>
        <row r="981">
          <cell r="C981"/>
          <cell r="D981" t="str">
            <v>UNIDADES INTEGR</v>
          </cell>
          <cell r="E981">
            <v>403126</v>
          </cell>
        </row>
        <row r="982">
          <cell r="C982"/>
          <cell r="D982" t="str">
            <v>EE DELFIM MOREI</v>
          </cell>
          <cell r="E982">
            <v>403591</v>
          </cell>
        </row>
        <row r="983">
          <cell r="C983"/>
          <cell r="D983" t="str">
            <v>EE ARMANDO SANT</v>
          </cell>
          <cell r="E983">
            <v>403594</v>
          </cell>
        </row>
        <row r="984">
          <cell r="C984"/>
          <cell r="D984" t="str">
            <v>SENAI PROF.DJAL</v>
          </cell>
          <cell r="E984">
            <v>403760</v>
          </cell>
        </row>
        <row r="985">
          <cell r="C985"/>
          <cell r="D985" t="str">
            <v>COL.ATENA</v>
          </cell>
          <cell r="E985">
            <v>404366</v>
          </cell>
        </row>
        <row r="986">
          <cell r="C986"/>
          <cell r="D986" t="str">
            <v>EE LOREN RIOS F</v>
          </cell>
          <cell r="E986">
            <v>404452</v>
          </cell>
        </row>
        <row r="987">
          <cell r="C987"/>
          <cell r="D987" t="str">
            <v>CEN.EDUC.MODERN</v>
          </cell>
          <cell r="E987">
            <v>404931</v>
          </cell>
        </row>
        <row r="988">
          <cell r="C988"/>
          <cell r="D988" t="str">
            <v>COL.DOM BOSCO</v>
          </cell>
          <cell r="E988">
            <v>404932</v>
          </cell>
        </row>
        <row r="989">
          <cell r="C989"/>
          <cell r="D989" t="str">
            <v>COL.SAO DOMINGO</v>
          </cell>
          <cell r="E989">
            <v>404933</v>
          </cell>
        </row>
        <row r="990">
          <cell r="C990"/>
          <cell r="D990" t="str">
            <v>COL.SETA PG</v>
          </cell>
          <cell r="E990">
            <v>404934</v>
          </cell>
        </row>
        <row r="991">
          <cell r="C991"/>
          <cell r="D991" t="str">
            <v>EE DOM JOSE GAS</v>
          </cell>
          <cell r="E991">
            <v>404935</v>
          </cell>
        </row>
        <row r="992">
          <cell r="C992"/>
          <cell r="D992" t="str">
            <v>EE PROF.LUIS A.</v>
          </cell>
          <cell r="E992">
            <v>404936</v>
          </cell>
        </row>
        <row r="993">
          <cell r="C993"/>
          <cell r="D993" t="str">
            <v>EE VASCO SANTOS</v>
          </cell>
          <cell r="E993">
            <v>404937</v>
          </cell>
        </row>
        <row r="994">
          <cell r="C994"/>
          <cell r="D994" t="str">
            <v>CEN.EDUC.MODERN</v>
          </cell>
          <cell r="E994">
            <v>405257</v>
          </cell>
        </row>
        <row r="995">
          <cell r="C995"/>
          <cell r="D995" t="str">
            <v>EE ROTARY</v>
          </cell>
          <cell r="E995">
            <v>410201</v>
          </cell>
        </row>
        <row r="996">
          <cell r="C996"/>
          <cell r="D996" t="str">
            <v>EM AZIAS J.CHAI</v>
          </cell>
          <cell r="E996">
            <v>410491</v>
          </cell>
        </row>
        <row r="997">
          <cell r="C997"/>
          <cell r="D997" t="str">
            <v>EE CEL.LUCAS MA</v>
          </cell>
          <cell r="E997">
            <v>410383</v>
          </cell>
        </row>
        <row r="998">
          <cell r="C998"/>
          <cell r="D998" t="str">
            <v>EE CARLOS RIOS</v>
          </cell>
          <cell r="E998">
            <v>407206</v>
          </cell>
        </row>
        <row r="999">
          <cell r="C999">
            <v>800006904</v>
          </cell>
          <cell r="D999" t="str">
            <v>VARINELLI</v>
          </cell>
          <cell r="E999">
            <v>80522</v>
          </cell>
        </row>
        <row r="1000">
          <cell r="C1000">
            <v>800030510</v>
          </cell>
          <cell r="D1000" t="str">
            <v>BORGWARNER MORS</v>
          </cell>
          <cell r="E1000">
            <v>86296</v>
          </cell>
        </row>
        <row r="1001">
          <cell r="C1001">
            <v>800002875</v>
          </cell>
          <cell r="D1001" t="str">
            <v>GRAMOL</v>
          </cell>
          <cell r="E1001">
            <v>18103051000104</v>
          </cell>
        </row>
        <row r="1002">
          <cell r="C1002">
            <v>800004256</v>
          </cell>
          <cell r="D1002" t="str">
            <v>PETROLMIX</v>
          </cell>
          <cell r="E1002">
            <v>5508850000119</v>
          </cell>
        </row>
        <row r="1003">
          <cell r="C1003">
            <v>800013860</v>
          </cell>
          <cell r="D1003" t="str">
            <v>GRLF</v>
          </cell>
          <cell r="E1003">
            <v>6265385000103</v>
          </cell>
        </row>
        <row r="1004">
          <cell r="C1004">
            <v>800031338</v>
          </cell>
          <cell r="D1004" t="str">
            <v>EKIP LAR COMERC</v>
          </cell>
          <cell r="E1004">
            <v>71179477000124</v>
          </cell>
        </row>
        <row r="1005">
          <cell r="C1005">
            <v>800037177</v>
          </cell>
          <cell r="D1005" t="str">
            <v>CARVEL CARVALHO</v>
          </cell>
          <cell r="E1005">
            <v>19515519000211</v>
          </cell>
        </row>
        <row r="1006">
          <cell r="C1006">
            <v>800043056</v>
          </cell>
          <cell r="D1006" t="str">
            <v>MINERACAO BELOC</v>
          </cell>
          <cell r="E1006">
            <v>6730693000235</v>
          </cell>
        </row>
        <row r="1007">
          <cell r="C1007"/>
          <cell r="D1007" t="str">
            <v>PORTLAND ITAU</v>
          </cell>
          <cell r="E1007">
            <v>24030025003707</v>
          </cell>
        </row>
        <row r="1008">
          <cell r="C1008"/>
          <cell r="D1008" t="str">
            <v>SEBRAE</v>
          </cell>
          <cell r="E1008">
            <v>401491</v>
          </cell>
        </row>
        <row r="1009">
          <cell r="C1009"/>
          <cell r="D1009" t="str">
            <v>SEBRAE</v>
          </cell>
          <cell r="E1009">
            <v>401934</v>
          </cell>
        </row>
        <row r="1010">
          <cell r="C1010"/>
          <cell r="D1010" t="str">
            <v>EE DA VILA BOA</v>
          </cell>
          <cell r="E1010">
            <v>404056</v>
          </cell>
        </row>
        <row r="1011">
          <cell r="C1011"/>
          <cell r="D1011" t="str">
            <v>INST.PEDAGOGICO</v>
          </cell>
          <cell r="E1011">
            <v>404855</v>
          </cell>
        </row>
        <row r="1012">
          <cell r="C1012">
            <v>800001980</v>
          </cell>
          <cell r="D1012" t="str">
            <v>IVEL IPANEMA V</v>
          </cell>
          <cell r="E1012">
            <v>11405446000112</v>
          </cell>
        </row>
        <row r="1013">
          <cell r="C1013">
            <v>800044441</v>
          </cell>
          <cell r="D1013" t="str">
            <v>POWDER TECHNOLO</v>
          </cell>
          <cell r="E1013">
            <v>89572</v>
          </cell>
        </row>
        <row r="1014">
          <cell r="C1014">
            <v>800001818</v>
          </cell>
          <cell r="D1014" t="str">
            <v>ABOVE NET</v>
          </cell>
          <cell r="E1014">
            <v>5920155000160</v>
          </cell>
        </row>
        <row r="1015">
          <cell r="C1015"/>
          <cell r="D1015" t="str">
            <v>EE OTACILIO NUN</v>
          </cell>
          <cell r="E1015">
            <v>409971</v>
          </cell>
        </row>
        <row r="1016">
          <cell r="C1016">
            <v>800033467</v>
          </cell>
          <cell r="D1016" t="str">
            <v>LTDA ME</v>
          </cell>
          <cell r="E1016">
            <v>12520545000108</v>
          </cell>
        </row>
        <row r="1017">
          <cell r="C1017">
            <v>800034542</v>
          </cell>
          <cell r="D1017" t="str">
            <v>ACQUATI GIUSEPP</v>
          </cell>
          <cell r="E1017">
            <v>87297</v>
          </cell>
        </row>
        <row r="1018">
          <cell r="C1018">
            <v>800034542</v>
          </cell>
          <cell r="D1018" t="str">
            <v>ACQUATI GIUSEPP</v>
          </cell>
          <cell r="E1018">
            <v>87299</v>
          </cell>
        </row>
        <row r="1019">
          <cell r="C1019">
            <v>800007632</v>
          </cell>
          <cell r="D1019" t="str">
            <v>POWERTRAIN ITAL</v>
          </cell>
          <cell r="E1019">
            <v>81362</v>
          </cell>
        </row>
        <row r="1020">
          <cell r="C1020">
            <v>800007734</v>
          </cell>
          <cell r="D1020" t="str">
            <v>TESAR S.R.L.</v>
          </cell>
          <cell r="E1020">
            <v>89161</v>
          </cell>
        </row>
        <row r="1021">
          <cell r="C1021">
            <v>800007010</v>
          </cell>
          <cell r="D1021" t="str">
            <v>MCB</v>
          </cell>
          <cell r="E1021">
            <v>80642</v>
          </cell>
        </row>
        <row r="1022">
          <cell r="C1022">
            <v>800044335</v>
          </cell>
          <cell r="D1022" t="str">
            <v>AMR CONSULTING</v>
          </cell>
          <cell r="E1022">
            <v>89555</v>
          </cell>
        </row>
        <row r="1023">
          <cell r="C1023">
            <v>800043126</v>
          </cell>
          <cell r="D1023" t="str">
            <v>VEDASUL - VEDAC</v>
          </cell>
          <cell r="E1023">
            <v>3004219000157</v>
          </cell>
        </row>
        <row r="1024">
          <cell r="C1024">
            <v>800034907</v>
          </cell>
          <cell r="D1024" t="str">
            <v>DESIGNE DU BOLO</v>
          </cell>
          <cell r="E1024">
            <v>59370203249</v>
          </cell>
        </row>
        <row r="1025">
          <cell r="C1025">
            <v>800001962</v>
          </cell>
          <cell r="D1025" t="str">
            <v>GIMA</v>
          </cell>
          <cell r="E1025">
            <v>5891726000185</v>
          </cell>
        </row>
        <row r="1026">
          <cell r="C1026">
            <v>800032188</v>
          </cell>
          <cell r="D1026" t="str">
            <v>DESIGN DU BOLO</v>
          </cell>
          <cell r="E1026">
            <v>19207215000106</v>
          </cell>
        </row>
        <row r="1027">
          <cell r="C1027">
            <v>800035208</v>
          </cell>
          <cell r="D1027" t="str">
            <v>TRAVIS AITKEN</v>
          </cell>
          <cell r="E1027">
            <v>87415</v>
          </cell>
        </row>
        <row r="1028">
          <cell r="C1028"/>
          <cell r="D1028" t="str">
            <v>LOCALIZA</v>
          </cell>
          <cell r="E1028">
            <v>39242847000380</v>
          </cell>
        </row>
        <row r="1029">
          <cell r="C1029">
            <v>800028960</v>
          </cell>
          <cell r="D1029" t="str">
            <v>PREFEITURA MUN.</v>
          </cell>
          <cell r="E1029">
            <v>1616171000102</v>
          </cell>
        </row>
        <row r="1030">
          <cell r="C1030">
            <v>800006902</v>
          </cell>
          <cell r="D1030" t="str">
            <v>MAWOMATIC</v>
          </cell>
          <cell r="E1030">
            <v>80520</v>
          </cell>
        </row>
        <row r="1031">
          <cell r="C1031"/>
          <cell r="D1031" t="str">
            <v>EEPSG JOAO MOSM</v>
          </cell>
          <cell r="E1031">
            <v>408549</v>
          </cell>
        </row>
        <row r="1032">
          <cell r="C1032"/>
          <cell r="D1032" t="str">
            <v>CE IMACULADA CO</v>
          </cell>
          <cell r="E1032">
            <v>403938</v>
          </cell>
        </row>
        <row r="1033">
          <cell r="C1033">
            <v>800039675</v>
          </cell>
          <cell r="D1033" t="str">
            <v>SEVERINO RAMOS</v>
          </cell>
          <cell r="E1033">
            <v>1838084000108</v>
          </cell>
        </row>
        <row r="1034">
          <cell r="C1034"/>
          <cell r="D1034" t="str">
            <v>EMPG B.DO JUNDI</v>
          </cell>
          <cell r="E1034">
            <v>401379</v>
          </cell>
        </row>
        <row r="1035">
          <cell r="C1035"/>
          <cell r="D1035" t="str">
            <v>EE MAL.DEODORO</v>
          </cell>
          <cell r="E1035">
            <v>410129</v>
          </cell>
        </row>
        <row r="1036">
          <cell r="C1036"/>
          <cell r="D1036" t="str">
            <v>ESC.SAO CAETANO</v>
          </cell>
          <cell r="E1036">
            <v>406741</v>
          </cell>
        </row>
        <row r="1037">
          <cell r="C1037"/>
          <cell r="D1037" t="str">
            <v>ESC.PG LUTERANA</v>
          </cell>
          <cell r="E1037">
            <v>409262</v>
          </cell>
        </row>
        <row r="1038">
          <cell r="C1038"/>
          <cell r="D1038" t="str">
            <v>COL.SAO MIGUEL</v>
          </cell>
          <cell r="E1038">
            <v>410376</v>
          </cell>
        </row>
        <row r="1039">
          <cell r="C1039"/>
          <cell r="D1039" t="str">
            <v>CKD</v>
          </cell>
          <cell r="E1039">
            <v>2607982000100</v>
          </cell>
        </row>
        <row r="1040">
          <cell r="C1040"/>
          <cell r="D1040" t="str">
            <v>EEPG SAO JOAO B</v>
          </cell>
          <cell r="E1040">
            <v>408623</v>
          </cell>
        </row>
        <row r="1041">
          <cell r="C1041"/>
          <cell r="D1041" t="str">
            <v>EE OCTAVIO TEIX</v>
          </cell>
          <cell r="E1041">
            <v>402057</v>
          </cell>
        </row>
        <row r="1042">
          <cell r="C1042"/>
          <cell r="D1042" t="str">
            <v>EE JOSE AMARO R</v>
          </cell>
          <cell r="E1042">
            <v>409532</v>
          </cell>
        </row>
        <row r="1043">
          <cell r="C1043">
            <v>800012752</v>
          </cell>
          <cell r="D1043" t="str">
            <v>TEKA</v>
          </cell>
          <cell r="E1043">
            <v>82636986000317</v>
          </cell>
        </row>
        <row r="1044">
          <cell r="C1044">
            <v>800016003</v>
          </cell>
          <cell r="D1044" t="str">
            <v>KURITA DO BRASI</v>
          </cell>
          <cell r="E1044">
            <v>46393484000187</v>
          </cell>
        </row>
        <row r="1045">
          <cell r="C1045">
            <v>800021165</v>
          </cell>
          <cell r="D1045" t="str">
            <v>HONHER VEEDER R</v>
          </cell>
          <cell r="E1045">
            <v>60320629000140</v>
          </cell>
        </row>
        <row r="1046">
          <cell r="C1046">
            <v>800022125</v>
          </cell>
          <cell r="D1046" t="str">
            <v>KURITA</v>
          </cell>
          <cell r="E1046">
            <v>46393484000268</v>
          </cell>
        </row>
        <row r="1047">
          <cell r="C1047">
            <v>800036663</v>
          </cell>
          <cell r="D1047" t="str">
            <v>LTDA</v>
          </cell>
          <cell r="E1047">
            <v>11392673000150</v>
          </cell>
        </row>
        <row r="1048">
          <cell r="C1048"/>
          <cell r="D1048" t="str">
            <v>DERCO</v>
          </cell>
          <cell r="E1048">
            <v>65934846000144</v>
          </cell>
        </row>
        <row r="1049">
          <cell r="C1049">
            <v>800042424</v>
          </cell>
          <cell r="D1049" t="str">
            <v>DATAGRO PUBLICA</v>
          </cell>
          <cell r="E1049">
            <v>65649154000154</v>
          </cell>
        </row>
        <row r="1050">
          <cell r="C1050">
            <v>800043289</v>
          </cell>
          <cell r="D1050" t="str">
            <v>FOCALDATA SOLUC</v>
          </cell>
          <cell r="E1050">
            <v>31997986000140</v>
          </cell>
        </row>
        <row r="1051">
          <cell r="C1051">
            <v>800043321</v>
          </cell>
          <cell r="D1051" t="str">
            <v>SPECIALTY PRODU</v>
          </cell>
          <cell r="E1051">
            <v>52243680000178</v>
          </cell>
        </row>
        <row r="1052">
          <cell r="C1052">
            <v>800000404</v>
          </cell>
          <cell r="D1052" t="str">
            <v>MTA</v>
          </cell>
          <cell r="E1052">
            <v>930643000134</v>
          </cell>
        </row>
        <row r="1053">
          <cell r="C1053">
            <v>800000405</v>
          </cell>
          <cell r="D1053" t="str">
            <v>FAZENDINHA</v>
          </cell>
          <cell r="E1053">
            <v>61421285000129</v>
          </cell>
        </row>
        <row r="1054">
          <cell r="C1054">
            <v>800000823</v>
          </cell>
          <cell r="D1054" t="str">
            <v>JOHNSON ELECTRI</v>
          </cell>
          <cell r="E1054">
            <v>3979800000194</v>
          </cell>
        </row>
        <row r="1055">
          <cell r="C1055">
            <v>800001703</v>
          </cell>
          <cell r="D1055" t="str">
            <v>KASTRUP EMBALAG</v>
          </cell>
          <cell r="E1055">
            <v>57595209000162</v>
          </cell>
        </row>
        <row r="1056">
          <cell r="C1056">
            <v>800002236</v>
          </cell>
          <cell r="D1056" t="str">
            <v>DESTAGUE</v>
          </cell>
          <cell r="E1056">
            <v>49266786000425</v>
          </cell>
        </row>
        <row r="1057">
          <cell r="C1057">
            <v>800002592</v>
          </cell>
          <cell r="D1057" t="str">
            <v>INDUSTRIAIS LTD</v>
          </cell>
          <cell r="E1057">
            <v>56421191000110</v>
          </cell>
        </row>
        <row r="1058">
          <cell r="C1058">
            <v>800003049</v>
          </cell>
          <cell r="D1058" t="str">
            <v>TECNEL ELETROME</v>
          </cell>
          <cell r="E1058">
            <v>69143097000198</v>
          </cell>
        </row>
        <row r="1059">
          <cell r="C1059">
            <v>800004438</v>
          </cell>
          <cell r="D1059" t="str">
            <v>SAO RAFAEL IND/</v>
          </cell>
          <cell r="E1059">
            <v>61115630000104</v>
          </cell>
        </row>
        <row r="1060">
          <cell r="C1060">
            <v>800004468</v>
          </cell>
          <cell r="D1060" t="str">
            <v>RGR CONEXOES</v>
          </cell>
          <cell r="E1060">
            <v>59233098000170</v>
          </cell>
        </row>
        <row r="1061">
          <cell r="C1061">
            <v>800005035</v>
          </cell>
          <cell r="D1061" t="str">
            <v>BEHR</v>
          </cell>
          <cell r="E1061">
            <v>56167091000109</v>
          </cell>
        </row>
        <row r="1062">
          <cell r="C1062">
            <v>800005623</v>
          </cell>
          <cell r="D1062" t="str">
            <v>MILANO TDA</v>
          </cell>
          <cell r="E1062">
            <v>1441940000189</v>
          </cell>
        </row>
        <row r="1063">
          <cell r="C1063">
            <v>800005727</v>
          </cell>
          <cell r="D1063" t="str">
            <v>TOWER SP</v>
          </cell>
          <cell r="E1063">
            <v>61142287000189</v>
          </cell>
        </row>
        <row r="1064">
          <cell r="C1064">
            <v>800006321</v>
          </cell>
          <cell r="D1064" t="str">
            <v>PARTSERVICE SER</v>
          </cell>
          <cell r="E1064">
            <v>64488372000191</v>
          </cell>
        </row>
        <row r="1065">
          <cell r="C1065">
            <v>800006442</v>
          </cell>
          <cell r="D1065" t="str">
            <v>SAMPLA BELTING</v>
          </cell>
          <cell r="E1065">
            <v>44339679000113</v>
          </cell>
        </row>
        <row r="1066">
          <cell r="C1066">
            <v>800009962</v>
          </cell>
          <cell r="D1066" t="str">
            <v>MACHROTHERM IND</v>
          </cell>
          <cell r="E1066">
            <v>3991223000156</v>
          </cell>
        </row>
        <row r="1067">
          <cell r="C1067">
            <v>800012395</v>
          </cell>
          <cell r="D1067" t="str">
            <v>FESMA</v>
          </cell>
          <cell r="E1067">
            <v>7806511000144</v>
          </cell>
        </row>
        <row r="1068">
          <cell r="C1068">
            <v>800019222</v>
          </cell>
          <cell r="D1068" t="str">
            <v>ABRASFER</v>
          </cell>
          <cell r="E1068">
            <v>57478257000170</v>
          </cell>
        </row>
        <row r="1069">
          <cell r="C1069">
            <v>800019786</v>
          </cell>
          <cell r="D1069" t="str">
            <v>ALSCO</v>
          </cell>
          <cell r="E1069">
            <v>33325184002758</v>
          </cell>
        </row>
        <row r="1070">
          <cell r="C1070">
            <v>800024890</v>
          </cell>
          <cell r="D1070" t="str">
            <v>RENOVA TRAT. RE</v>
          </cell>
          <cell r="E1070">
            <v>13610200000108</v>
          </cell>
        </row>
        <row r="1071">
          <cell r="C1071">
            <v>800032548</v>
          </cell>
          <cell r="D1071" t="str">
            <v>DE EQUIPAMENTOS</v>
          </cell>
          <cell r="E1071">
            <v>14197739000140</v>
          </cell>
        </row>
        <row r="1072">
          <cell r="C1072">
            <v>800033655</v>
          </cell>
          <cell r="D1072" t="str">
            <v>PLASTICOS EIREL</v>
          </cell>
          <cell r="E1072">
            <v>72695265000162</v>
          </cell>
        </row>
        <row r="1073">
          <cell r="C1073">
            <v>800034838</v>
          </cell>
          <cell r="D1073" t="str">
            <v>INOVA PLASTICOS</v>
          </cell>
          <cell r="E1073">
            <v>17109779000180</v>
          </cell>
        </row>
        <row r="1074">
          <cell r="C1074">
            <v>800036105</v>
          </cell>
          <cell r="D1074" t="str">
            <v>SERGIO AMORIELL</v>
          </cell>
          <cell r="E1074">
            <v>18587503000170</v>
          </cell>
        </row>
        <row r="1075">
          <cell r="C1075">
            <v>800036593</v>
          </cell>
          <cell r="D1075" t="str">
            <v>SEW-EURODRIVE BRASIL LTDA    *</v>
          </cell>
          <cell r="E1075">
            <v>50981018002486</v>
          </cell>
        </row>
        <row r="1076">
          <cell r="C1076">
            <v>800037193</v>
          </cell>
          <cell r="D1076" t="str">
            <v>PONTO VEICULOS</v>
          </cell>
          <cell r="E1076">
            <v>8373156000804</v>
          </cell>
        </row>
        <row r="1077">
          <cell r="C1077">
            <v>800043555</v>
          </cell>
          <cell r="D1077" t="str">
            <v>KIMBERLY -CLARK</v>
          </cell>
          <cell r="E1077">
            <v>2290277002922</v>
          </cell>
        </row>
        <row r="1078">
          <cell r="C1078">
            <v>800044459</v>
          </cell>
          <cell r="D1078" t="str">
            <v>WERTCO IND COM</v>
          </cell>
          <cell r="E1078">
            <v>27314980000153</v>
          </cell>
        </row>
        <row r="1079">
          <cell r="C1079"/>
          <cell r="D1079" t="str">
            <v>KASTRUP</v>
          </cell>
          <cell r="E1079">
            <v>57595209000243</v>
          </cell>
        </row>
        <row r="1080">
          <cell r="C1080"/>
          <cell r="D1080" t="str">
            <v>RIVIERA</v>
          </cell>
          <cell r="E1080">
            <v>51196855000685</v>
          </cell>
        </row>
        <row r="1081">
          <cell r="C1081"/>
          <cell r="D1081" t="str">
            <v>TECNON</v>
          </cell>
          <cell r="E1081">
            <v>61360657000405</v>
          </cell>
        </row>
        <row r="1082">
          <cell r="C1082"/>
          <cell r="D1082" t="str">
            <v>VIB-TEC</v>
          </cell>
          <cell r="E1082">
            <v>43720804000259</v>
          </cell>
        </row>
        <row r="1083">
          <cell r="C1083"/>
          <cell r="D1083" t="str">
            <v>ADRIATICA</v>
          </cell>
          <cell r="E1083">
            <v>61077475000170</v>
          </cell>
        </row>
        <row r="1084">
          <cell r="C1084"/>
          <cell r="D1084" t="str">
            <v>FAI</v>
          </cell>
          <cell r="E1084">
            <v>3122300000131</v>
          </cell>
        </row>
        <row r="1085">
          <cell r="C1085"/>
          <cell r="D1085" t="str">
            <v>TECNON</v>
          </cell>
          <cell r="E1085">
            <v>61360657000154</v>
          </cell>
        </row>
        <row r="1086">
          <cell r="C1086"/>
          <cell r="D1086" t="str">
            <v>MANNESMANN</v>
          </cell>
          <cell r="E1086">
            <v>61586087001006</v>
          </cell>
        </row>
        <row r="1087">
          <cell r="C1087"/>
          <cell r="D1087" t="str">
            <v>SOC.EDUC.KEMAB</v>
          </cell>
          <cell r="E1087">
            <v>404577</v>
          </cell>
        </row>
        <row r="1088">
          <cell r="C1088">
            <v>800042032</v>
          </cell>
          <cell r="D1088" t="str">
            <v>BOLA VENUS SPOR</v>
          </cell>
          <cell r="E1088">
            <v>13611436000169</v>
          </cell>
        </row>
        <row r="1089">
          <cell r="C1089">
            <v>800022796</v>
          </cell>
          <cell r="D1089" t="str">
            <v>A WALD</v>
          </cell>
          <cell r="E1089">
            <v>2937763000199</v>
          </cell>
        </row>
        <row r="1090">
          <cell r="C1090">
            <v>800042173</v>
          </cell>
          <cell r="D1090" t="str">
            <v>R2B PRODUCOES E</v>
          </cell>
          <cell r="E1090">
            <v>14123557000124</v>
          </cell>
        </row>
        <row r="1091">
          <cell r="C1091">
            <v>800031831</v>
          </cell>
          <cell r="D1091" t="str">
            <v>DAESUNG ELECTRI</v>
          </cell>
          <cell r="E1091">
            <v>86626</v>
          </cell>
        </row>
        <row r="1092">
          <cell r="C1092">
            <v>800031831</v>
          </cell>
          <cell r="D1092" t="str">
            <v>DAESUNG ELECTRI</v>
          </cell>
          <cell r="E1092">
            <v>86629</v>
          </cell>
        </row>
        <row r="1093">
          <cell r="C1093"/>
          <cell r="D1093" t="str">
            <v>EEPSG JOSE DOS</v>
          </cell>
          <cell r="E1093">
            <v>408089</v>
          </cell>
        </row>
        <row r="1094">
          <cell r="C1094"/>
          <cell r="D1094" t="str">
            <v>CE BARAO DO RIO</v>
          </cell>
          <cell r="E1094">
            <v>411145</v>
          </cell>
        </row>
        <row r="1095">
          <cell r="C1095">
            <v>800002228</v>
          </cell>
          <cell r="D1095" t="str">
            <v>A TRACAO MOTORS</v>
          </cell>
          <cell r="E1095">
            <v>5454602000132</v>
          </cell>
        </row>
        <row r="1096">
          <cell r="C1096">
            <v>800013589</v>
          </cell>
          <cell r="D1096" t="str">
            <v>BRASINTER</v>
          </cell>
          <cell r="E1096">
            <v>55243570000102</v>
          </cell>
        </row>
        <row r="1097">
          <cell r="C1097">
            <v>800029605</v>
          </cell>
          <cell r="D1097" t="str">
            <v>LTDA ME</v>
          </cell>
          <cell r="E1097">
            <v>13671571000108</v>
          </cell>
        </row>
        <row r="1098">
          <cell r="C1098">
            <v>800041260</v>
          </cell>
          <cell r="D1098" t="str">
            <v>REGIONAL TELHAS</v>
          </cell>
          <cell r="E1098">
            <v>1332001000104</v>
          </cell>
        </row>
        <row r="1099">
          <cell r="C1099"/>
          <cell r="D1099" t="str">
            <v>SEP - SERVICE</v>
          </cell>
          <cell r="E1099">
            <v>4553113000175</v>
          </cell>
        </row>
        <row r="1100">
          <cell r="C1100"/>
          <cell r="D1100" t="str">
            <v>DAVEL DIST. ASS</v>
          </cell>
          <cell r="E1100">
            <v>44185825000101</v>
          </cell>
        </row>
        <row r="1101">
          <cell r="C1101"/>
          <cell r="D1101" t="str">
            <v>FENIX ITAPOLIS</v>
          </cell>
          <cell r="E1101">
            <v>66889452000346</v>
          </cell>
        </row>
        <row r="1102">
          <cell r="C1102"/>
          <cell r="D1102" t="str">
            <v>LOCALIZA</v>
          </cell>
          <cell r="E1102">
            <v>68165117000169</v>
          </cell>
        </row>
        <row r="1103">
          <cell r="C1103"/>
          <cell r="D1103" t="str">
            <v>STO.ANTONIO COL</v>
          </cell>
          <cell r="E1103">
            <v>401949</v>
          </cell>
        </row>
        <row r="1104">
          <cell r="C1104"/>
          <cell r="D1104" t="str">
            <v>ETE PEDRO D'ARC</v>
          </cell>
          <cell r="E1104">
            <v>402931</v>
          </cell>
        </row>
        <row r="1105">
          <cell r="C1105"/>
          <cell r="D1105" t="str">
            <v>SESI 280</v>
          </cell>
          <cell r="E1105">
            <v>403040</v>
          </cell>
        </row>
        <row r="1106">
          <cell r="C1106"/>
          <cell r="D1106" t="str">
            <v>EEPSG DR.CLYBAS</v>
          </cell>
          <cell r="E1106">
            <v>403437</v>
          </cell>
        </row>
        <row r="1107">
          <cell r="C1107"/>
          <cell r="D1107" t="str">
            <v>COL.IPE DE ASSI</v>
          </cell>
          <cell r="E1107">
            <v>404077</v>
          </cell>
        </row>
        <row r="1108">
          <cell r="C1108"/>
          <cell r="D1108" t="str">
            <v>ETE PEDRO D'ARC</v>
          </cell>
          <cell r="E1108">
            <v>404256</v>
          </cell>
        </row>
        <row r="1109">
          <cell r="C1109"/>
          <cell r="D1109" t="str">
            <v>EEPSG DONA CARO</v>
          </cell>
          <cell r="E1109">
            <v>404524</v>
          </cell>
        </row>
        <row r="1110">
          <cell r="C1110"/>
          <cell r="D1110" t="str">
            <v>EE PROF.MARIA A</v>
          </cell>
          <cell r="E1110">
            <v>410286</v>
          </cell>
        </row>
        <row r="1111">
          <cell r="C1111"/>
          <cell r="D1111" t="str">
            <v>NRE - ASSIS CHA</v>
          </cell>
          <cell r="E1111">
            <v>409143</v>
          </cell>
        </row>
        <row r="1112">
          <cell r="C1112"/>
          <cell r="D1112" t="str">
            <v>EE ENG.AZAURY</v>
          </cell>
          <cell r="E1112">
            <v>411142</v>
          </cell>
        </row>
        <row r="1113">
          <cell r="C1113"/>
          <cell r="D1113" t="str">
            <v>CEN.EDUC.DR.PED</v>
          </cell>
          <cell r="E1113">
            <v>410866</v>
          </cell>
        </row>
        <row r="1114">
          <cell r="C1114">
            <v>800008779</v>
          </cell>
          <cell r="D1114" t="str">
            <v>KUKA.</v>
          </cell>
          <cell r="E1114">
            <v>48763155000106</v>
          </cell>
        </row>
        <row r="1115">
          <cell r="C1115">
            <v>800007230</v>
          </cell>
          <cell r="D1115" t="str">
            <v>GATE</v>
          </cell>
          <cell r="E1115">
            <v>80877</v>
          </cell>
        </row>
        <row r="1116">
          <cell r="C1116">
            <v>800035374</v>
          </cell>
          <cell r="D1116" t="str">
            <v>DIVISIONE ELCO</v>
          </cell>
          <cell r="E1116">
            <v>87453</v>
          </cell>
        </row>
        <row r="1117">
          <cell r="C1117">
            <v>800035374</v>
          </cell>
          <cell r="D1117" t="str">
            <v>DIVISIONE ELCO</v>
          </cell>
          <cell r="E1117">
            <v>87456</v>
          </cell>
        </row>
        <row r="1118">
          <cell r="C1118"/>
          <cell r="D1118" t="str">
            <v>FERGON</v>
          </cell>
          <cell r="E1118">
            <v>80254</v>
          </cell>
        </row>
        <row r="1119">
          <cell r="C1119">
            <v>800012827</v>
          </cell>
          <cell r="D1119" t="str">
            <v>RIEKER INC</v>
          </cell>
          <cell r="E1119">
            <v>81595</v>
          </cell>
        </row>
        <row r="1120">
          <cell r="C1120"/>
          <cell r="D1120" t="str">
            <v>CEPSG EGIDIO BA</v>
          </cell>
          <cell r="E1120">
            <v>408389</v>
          </cell>
        </row>
        <row r="1121">
          <cell r="C1121">
            <v>800021971</v>
          </cell>
          <cell r="D1121" t="str">
            <v>MINI MOTOR</v>
          </cell>
          <cell r="E1121">
            <v>83487</v>
          </cell>
        </row>
        <row r="1122">
          <cell r="C1122">
            <v>800009638</v>
          </cell>
          <cell r="D1122" t="str">
            <v>EUROCAR</v>
          </cell>
          <cell r="E1122">
            <v>81526</v>
          </cell>
        </row>
        <row r="1123">
          <cell r="C1123">
            <v>800037542</v>
          </cell>
          <cell r="D1123" t="str">
            <v>GROSSBROWN ESTU</v>
          </cell>
          <cell r="E1123">
            <v>87771</v>
          </cell>
        </row>
        <row r="1124">
          <cell r="C1124">
            <v>800043145</v>
          </cell>
          <cell r="D1124" t="str">
            <v>FERRERE ABOGADO</v>
          </cell>
          <cell r="E1124">
            <v>89406</v>
          </cell>
        </row>
        <row r="1125">
          <cell r="C1125">
            <v>800044224</v>
          </cell>
          <cell r="D1125" t="str">
            <v>INDEPENDENCIA S</v>
          </cell>
          <cell r="E1125">
            <v>89537</v>
          </cell>
        </row>
        <row r="1126">
          <cell r="C1126">
            <v>800044224</v>
          </cell>
          <cell r="D1126" t="str">
            <v>INDEPENDENCIA S</v>
          </cell>
          <cell r="E1126">
            <v>89538</v>
          </cell>
        </row>
        <row r="1127">
          <cell r="C1127">
            <v>800007579</v>
          </cell>
          <cell r="D1127" t="str">
            <v>VISTEON</v>
          </cell>
          <cell r="E1127">
            <v>81284</v>
          </cell>
        </row>
        <row r="1128">
          <cell r="C1128"/>
          <cell r="D1128" t="str">
            <v>CE HUMBERTO DE</v>
          </cell>
          <cell r="E1128">
            <v>408403</v>
          </cell>
        </row>
        <row r="1129">
          <cell r="C1129"/>
          <cell r="D1129" t="str">
            <v>COL.BARAO FELIX</v>
          </cell>
          <cell r="E1129">
            <v>410641</v>
          </cell>
        </row>
        <row r="1130">
          <cell r="C1130">
            <v>800033497</v>
          </cell>
          <cell r="D1130" t="str">
            <v>VALEO SPECIAL P</v>
          </cell>
          <cell r="E1130">
            <v>87083</v>
          </cell>
        </row>
        <row r="1131">
          <cell r="C1131">
            <v>800033497</v>
          </cell>
          <cell r="D1131" t="str">
            <v>VALEO SPECIAL P</v>
          </cell>
          <cell r="E1131">
            <v>87085</v>
          </cell>
        </row>
        <row r="1132">
          <cell r="C1132">
            <v>800033497</v>
          </cell>
          <cell r="D1132" t="str">
            <v>VALEO SPECIAL P</v>
          </cell>
          <cell r="E1132">
            <v>87086</v>
          </cell>
        </row>
        <row r="1133">
          <cell r="C1133">
            <v>800006945</v>
          </cell>
          <cell r="D1133" t="str">
            <v>NIVER LINES</v>
          </cell>
          <cell r="E1133">
            <v>80570</v>
          </cell>
        </row>
        <row r="1134">
          <cell r="C1134">
            <v>800002154</v>
          </cell>
          <cell r="D1134" t="str">
            <v>TOTAL</v>
          </cell>
          <cell r="E1134">
            <v>3269296000139</v>
          </cell>
        </row>
        <row r="1135">
          <cell r="C1135">
            <v>800002427</v>
          </cell>
          <cell r="D1135" t="str">
            <v>BOSCH</v>
          </cell>
          <cell r="E1135">
            <v>72908817000173</v>
          </cell>
        </row>
        <row r="1136">
          <cell r="C1136">
            <v>800002933</v>
          </cell>
          <cell r="D1136" t="str">
            <v>GRAMMER</v>
          </cell>
          <cell r="E1136">
            <v>60395233000162</v>
          </cell>
        </row>
        <row r="1137">
          <cell r="C1137">
            <v>800003606</v>
          </cell>
          <cell r="D1137" t="str">
            <v>TECAR</v>
          </cell>
          <cell r="E1137">
            <v>67395657000176</v>
          </cell>
        </row>
        <row r="1138">
          <cell r="C1138">
            <v>800003862</v>
          </cell>
          <cell r="D1138" t="str">
            <v>SOLGIM</v>
          </cell>
          <cell r="E1138">
            <v>1183257000199</v>
          </cell>
        </row>
        <row r="1139">
          <cell r="C1139">
            <v>800004432</v>
          </cell>
          <cell r="D1139" t="str">
            <v>SPORTLINK</v>
          </cell>
          <cell r="E1139">
            <v>3150253000130</v>
          </cell>
        </row>
        <row r="1140">
          <cell r="C1140">
            <v>800004741</v>
          </cell>
          <cell r="D1140" t="str">
            <v>HOTEL BOURBON</v>
          </cell>
          <cell r="E1140">
            <v>77768943000436</v>
          </cell>
        </row>
        <row r="1141">
          <cell r="C1141">
            <v>800004915</v>
          </cell>
          <cell r="D1141" t="str">
            <v>TRANSPORTES PES</v>
          </cell>
          <cell r="E1141">
            <v>17215039000714</v>
          </cell>
        </row>
        <row r="1142">
          <cell r="C1142">
            <v>800006153</v>
          </cell>
          <cell r="D1142" t="str">
            <v>LUCIANE PRODUTO</v>
          </cell>
          <cell r="E1142">
            <v>61433827000183</v>
          </cell>
        </row>
        <row r="1143">
          <cell r="C1143">
            <v>800008502</v>
          </cell>
          <cell r="D1143" t="str">
            <v>LOCALIZA CENTRO</v>
          </cell>
          <cell r="E1143">
            <v>2183346000289</v>
          </cell>
        </row>
        <row r="1144">
          <cell r="C1144">
            <v>800008855</v>
          </cell>
          <cell r="D1144" t="str">
            <v>LITENS</v>
          </cell>
          <cell r="E1144">
            <v>2588877000170</v>
          </cell>
        </row>
        <row r="1145">
          <cell r="C1145">
            <v>800009852</v>
          </cell>
          <cell r="D1145" t="str">
            <v>LOCALIZA</v>
          </cell>
          <cell r="E1145">
            <v>16670085024500</v>
          </cell>
        </row>
        <row r="1146">
          <cell r="C1146">
            <v>800013424</v>
          </cell>
          <cell r="D1146" t="str">
            <v>MASERAFI</v>
          </cell>
          <cell r="E1146">
            <v>8617997000135</v>
          </cell>
        </row>
        <row r="1147">
          <cell r="C1147">
            <v>800013642</v>
          </cell>
          <cell r="D1147" t="str">
            <v>HOTEL FAZENDA H</v>
          </cell>
          <cell r="E1147">
            <v>2929924000100</v>
          </cell>
        </row>
        <row r="1148">
          <cell r="C1148">
            <v>800013693</v>
          </cell>
          <cell r="D1148" t="str">
            <v>CHRILU</v>
          </cell>
          <cell r="E1148">
            <v>96618780000107</v>
          </cell>
        </row>
        <row r="1149">
          <cell r="C1149">
            <v>800014387</v>
          </cell>
          <cell r="D1149" t="str">
            <v>MAURICIO FERNAN</v>
          </cell>
          <cell r="E1149">
            <v>5760867000169</v>
          </cell>
        </row>
        <row r="1150">
          <cell r="C1150">
            <v>800015270</v>
          </cell>
          <cell r="D1150" t="str">
            <v>ITURRI COIMPAR</v>
          </cell>
          <cell r="E1150">
            <v>61451654000126</v>
          </cell>
        </row>
        <row r="1151">
          <cell r="C1151">
            <v>800016711</v>
          </cell>
          <cell r="D1151" t="str">
            <v>DONALDSON</v>
          </cell>
          <cell r="E1151">
            <v>44202232000360</v>
          </cell>
        </row>
        <row r="1152">
          <cell r="C1152">
            <v>800016808</v>
          </cell>
          <cell r="D1152" t="str">
            <v>CHECKAUTO</v>
          </cell>
          <cell r="E1152">
            <v>5805436000171</v>
          </cell>
        </row>
        <row r="1153">
          <cell r="C1153">
            <v>800016880</v>
          </cell>
          <cell r="D1153" t="str">
            <v>SPL</v>
          </cell>
          <cell r="E1153">
            <v>1548458000142</v>
          </cell>
        </row>
        <row r="1154">
          <cell r="C1154">
            <v>800017815</v>
          </cell>
          <cell r="D1154" t="str">
            <v>FERRAMENTAS ME</v>
          </cell>
          <cell r="E1154">
            <v>5802217000139</v>
          </cell>
        </row>
        <row r="1155">
          <cell r="C1155">
            <v>800018197</v>
          </cell>
          <cell r="D1155" t="str">
            <v>DRC HOTELARIA</v>
          </cell>
          <cell r="E1155">
            <v>8179360000104</v>
          </cell>
        </row>
        <row r="1156">
          <cell r="C1156">
            <v>800019750</v>
          </cell>
          <cell r="D1156" t="str">
            <v>STARNET HIFI</v>
          </cell>
          <cell r="E1156">
            <v>9666183000153</v>
          </cell>
        </row>
        <row r="1157">
          <cell r="C1157">
            <v>800020113</v>
          </cell>
          <cell r="D1157" t="str">
            <v>TRUCK MASTER</v>
          </cell>
          <cell r="E1157">
            <v>12022602000129</v>
          </cell>
        </row>
        <row r="1158">
          <cell r="C1158">
            <v>800020896</v>
          </cell>
          <cell r="D1158" t="str">
            <v>APA TINTAS</v>
          </cell>
          <cell r="E1158">
            <v>51295210000195</v>
          </cell>
        </row>
        <row r="1159">
          <cell r="C1159">
            <v>800020906</v>
          </cell>
          <cell r="D1159" t="str">
            <v>ACUMENT</v>
          </cell>
          <cell r="E1159">
            <v>61526836000976</v>
          </cell>
        </row>
        <row r="1160">
          <cell r="C1160">
            <v>800022555</v>
          </cell>
          <cell r="D1160" t="str">
            <v>PANIFICADORA JA</v>
          </cell>
          <cell r="E1160">
            <v>68894021000131</v>
          </cell>
        </row>
        <row r="1161">
          <cell r="C1161">
            <v>800023111</v>
          </cell>
          <cell r="D1161" t="str">
            <v>PADARIA MAMMA</v>
          </cell>
          <cell r="E1161">
            <v>9193015000198</v>
          </cell>
        </row>
        <row r="1162">
          <cell r="C1162">
            <v>800023749</v>
          </cell>
          <cell r="D1162" t="str">
            <v>SINTO BRASIL PR</v>
          </cell>
          <cell r="E1162">
            <v>43735901000304</v>
          </cell>
        </row>
        <row r="1163">
          <cell r="C1163">
            <v>800025099</v>
          </cell>
          <cell r="D1163" t="str">
            <v>EDCELIO RODRIGU</v>
          </cell>
          <cell r="E1163">
            <v>7107002000123</v>
          </cell>
        </row>
        <row r="1164">
          <cell r="C1164">
            <v>800027552</v>
          </cell>
          <cell r="D1164" t="str">
            <v>PREVENT TWB DO</v>
          </cell>
          <cell r="E1164">
            <v>4453911000125</v>
          </cell>
        </row>
        <row r="1165">
          <cell r="C1165">
            <v>800032272</v>
          </cell>
          <cell r="D1165" t="str">
            <v>HUF DO BRASIL</v>
          </cell>
          <cell r="E1165">
            <v>1941597000131</v>
          </cell>
        </row>
        <row r="1166">
          <cell r="C1166">
            <v>800033893</v>
          </cell>
          <cell r="D1166" t="str">
            <v>ALTRADE COM. E</v>
          </cell>
          <cell r="E1166">
            <v>67481028000169</v>
          </cell>
        </row>
        <row r="1167">
          <cell r="C1167">
            <v>800033969</v>
          </cell>
          <cell r="D1167" t="str">
            <v>TREETECH SISTEM</v>
          </cell>
          <cell r="E1167">
            <v>74211970000253</v>
          </cell>
        </row>
        <row r="1168">
          <cell r="C1168">
            <v>800034482</v>
          </cell>
          <cell r="D1168" t="str">
            <v>TERMOVISOR BRAS</v>
          </cell>
          <cell r="E1168">
            <v>20612371000131</v>
          </cell>
        </row>
        <row r="1169">
          <cell r="C1169">
            <v>800035049</v>
          </cell>
          <cell r="D1169" t="str">
            <v>SMP</v>
          </cell>
          <cell r="E1169">
            <v>786246000726</v>
          </cell>
        </row>
        <row r="1170">
          <cell r="C1170">
            <v>800039182</v>
          </cell>
          <cell r="D1170" t="str">
            <v>MIRELLA TRANSP.</v>
          </cell>
          <cell r="E1170">
            <v>24326674000149</v>
          </cell>
        </row>
        <row r="1171">
          <cell r="C1171">
            <v>800041866</v>
          </cell>
          <cell r="D1171" t="str">
            <v>HANON SYSTEMS C</v>
          </cell>
          <cell r="E1171">
            <v>18830418000191</v>
          </cell>
        </row>
        <row r="1172">
          <cell r="C1172">
            <v>800041867</v>
          </cell>
          <cell r="D1172" t="str">
            <v>JUCLAM USINAGEM</v>
          </cell>
          <cell r="E1172">
            <v>59649087000175</v>
          </cell>
        </row>
        <row r="1173">
          <cell r="C1173">
            <v>800042365</v>
          </cell>
          <cell r="D1173" t="str">
            <v>JOSE RICARDO BE</v>
          </cell>
          <cell r="E1173">
            <v>37816254865</v>
          </cell>
        </row>
        <row r="1174">
          <cell r="C1174">
            <v>800043178</v>
          </cell>
          <cell r="D1174" t="str">
            <v>COOPER STANDARD</v>
          </cell>
          <cell r="E1174">
            <v>362831000880</v>
          </cell>
        </row>
        <row r="1175">
          <cell r="C1175"/>
          <cell r="D1175" t="str">
            <v>ANTI GEL</v>
          </cell>
          <cell r="E1175">
            <v>57607673000121</v>
          </cell>
        </row>
        <row r="1176">
          <cell r="C1176"/>
          <cell r="D1176" t="str">
            <v>TOTAL VEICULOS</v>
          </cell>
          <cell r="E1176">
            <v>57168957000169</v>
          </cell>
        </row>
        <row r="1177">
          <cell r="C1177"/>
          <cell r="D1177" t="str">
            <v>PM E C</v>
          </cell>
          <cell r="E1177">
            <v>61963690000179</v>
          </cell>
        </row>
        <row r="1178">
          <cell r="C1178"/>
          <cell r="D1178" t="str">
            <v>MERCOTUBOS</v>
          </cell>
          <cell r="E1178">
            <v>2281299000125</v>
          </cell>
        </row>
        <row r="1179">
          <cell r="C1179"/>
          <cell r="D1179" t="str">
            <v>VOILLER</v>
          </cell>
          <cell r="E1179">
            <v>38924064000232</v>
          </cell>
        </row>
        <row r="1180">
          <cell r="C1180"/>
          <cell r="D1180" t="str">
            <v>EEPSG JOSE PIRE</v>
          </cell>
          <cell r="E1180">
            <v>403810</v>
          </cell>
        </row>
        <row r="1181">
          <cell r="C1181"/>
          <cell r="D1181" t="str">
            <v>EEPSG PE.MATEUS</v>
          </cell>
          <cell r="E1181">
            <v>406899</v>
          </cell>
        </row>
        <row r="1182">
          <cell r="C1182"/>
          <cell r="D1182" t="str">
            <v>EEPG PROFA.ROSI</v>
          </cell>
          <cell r="E1182">
            <v>408053</v>
          </cell>
        </row>
        <row r="1183">
          <cell r="C1183"/>
          <cell r="D1183" t="str">
            <v>ESC.CEFI</v>
          </cell>
          <cell r="E1183">
            <v>408054</v>
          </cell>
        </row>
        <row r="1184">
          <cell r="C1184"/>
          <cell r="D1184" t="str">
            <v>EE FUVIA MARIA</v>
          </cell>
          <cell r="E1184">
            <v>410437</v>
          </cell>
        </row>
        <row r="1185">
          <cell r="C1185"/>
          <cell r="D1185" t="str">
            <v>EE ROSIRIS M.AN</v>
          </cell>
          <cell r="E1185">
            <v>410438</v>
          </cell>
        </row>
        <row r="1186">
          <cell r="C1186">
            <v>800006695</v>
          </cell>
          <cell r="D1186" t="str">
            <v>THE TIMKEN COMP</v>
          </cell>
          <cell r="E1186">
            <v>80063</v>
          </cell>
        </row>
        <row r="1187">
          <cell r="C1187">
            <v>800025066</v>
          </cell>
          <cell r="D1187" t="str">
            <v>WITTE LP</v>
          </cell>
          <cell r="E1187">
            <v>85698</v>
          </cell>
        </row>
        <row r="1188">
          <cell r="C1188">
            <v>800007394</v>
          </cell>
          <cell r="D1188" t="str">
            <v>INSTRU MED</v>
          </cell>
          <cell r="E1188">
            <v>81065</v>
          </cell>
        </row>
        <row r="1189">
          <cell r="C1189"/>
          <cell r="D1189" t="str">
            <v>TIMKEN COMPANY</v>
          </cell>
          <cell r="E1189">
            <v>89209</v>
          </cell>
        </row>
        <row r="1190">
          <cell r="C1190">
            <v>800009495</v>
          </cell>
          <cell r="D1190" t="str">
            <v>MUBEA</v>
          </cell>
          <cell r="E1190">
            <v>81513</v>
          </cell>
        </row>
        <row r="1191">
          <cell r="C1191">
            <v>800007606</v>
          </cell>
          <cell r="D1191" t="str">
            <v>MOTORKOMPONENTE</v>
          </cell>
          <cell r="E1191">
            <v>81323</v>
          </cell>
        </row>
        <row r="1192">
          <cell r="C1192">
            <v>800020512</v>
          </cell>
          <cell r="D1192" t="str">
            <v>FLEXIBLE PRODUC</v>
          </cell>
          <cell r="E1192">
            <v>83375</v>
          </cell>
        </row>
        <row r="1193">
          <cell r="C1193">
            <v>800032915</v>
          </cell>
          <cell r="D1193" t="str">
            <v>LLC</v>
          </cell>
          <cell r="E1193">
            <v>86929</v>
          </cell>
        </row>
        <row r="1194">
          <cell r="C1194">
            <v>800019686</v>
          </cell>
          <cell r="D1194" t="str">
            <v>CHRYSLER POWERT</v>
          </cell>
          <cell r="E1194">
            <v>1425</v>
          </cell>
        </row>
        <row r="1195">
          <cell r="C1195">
            <v>800015324</v>
          </cell>
          <cell r="D1195" t="str">
            <v>CHRYSLER LLC.</v>
          </cell>
          <cell r="E1195">
            <v>82944</v>
          </cell>
        </row>
        <row r="1196">
          <cell r="C1196">
            <v>800015324</v>
          </cell>
          <cell r="D1196" t="str">
            <v>CHRYSLER LLC.</v>
          </cell>
          <cell r="E1196">
            <v>88652</v>
          </cell>
        </row>
        <row r="1197">
          <cell r="C1197">
            <v>800020197</v>
          </cell>
          <cell r="D1197" t="str">
            <v>TI AUTOMOTIVE</v>
          </cell>
          <cell r="E1197">
            <v>83355</v>
          </cell>
        </row>
        <row r="1198">
          <cell r="C1198">
            <v>800021463</v>
          </cell>
          <cell r="D1198" t="str">
            <v>CHRYSLER GROUP</v>
          </cell>
          <cell r="E1198">
            <v>1478</v>
          </cell>
        </row>
        <row r="1199">
          <cell r="C1199">
            <v>800021464</v>
          </cell>
          <cell r="D1199" t="str">
            <v>CHRYSLER</v>
          </cell>
          <cell r="E1199">
            <v>1480</v>
          </cell>
        </row>
        <row r="1200">
          <cell r="C1200">
            <v>800022359</v>
          </cell>
          <cell r="D1200" t="str">
            <v>SCHENCK ROTEC</v>
          </cell>
          <cell r="E1200">
            <v>82744</v>
          </cell>
        </row>
        <row r="1201">
          <cell r="C1201">
            <v>800023979</v>
          </cell>
          <cell r="D1201" t="str">
            <v>AUTOLIV</v>
          </cell>
          <cell r="E1201">
            <v>85613</v>
          </cell>
        </row>
        <row r="1202">
          <cell r="C1202">
            <v>800023979</v>
          </cell>
          <cell r="D1202" t="str">
            <v>AUTOLIV</v>
          </cell>
          <cell r="E1202">
            <v>86617</v>
          </cell>
        </row>
        <row r="1203">
          <cell r="C1203">
            <v>800024221</v>
          </cell>
          <cell r="D1203" t="str">
            <v>FAURECIA INTERI</v>
          </cell>
          <cell r="E1203">
            <v>85630</v>
          </cell>
        </row>
        <row r="1204">
          <cell r="C1204">
            <v>800027623</v>
          </cell>
          <cell r="D1204" t="str">
            <v>DELPHI AUTOMITI</v>
          </cell>
          <cell r="E1204">
            <v>85850</v>
          </cell>
        </row>
        <row r="1205">
          <cell r="C1205">
            <v>800028030</v>
          </cell>
          <cell r="D1205" t="str">
            <v>KNIGHT GLOBAL</v>
          </cell>
          <cell r="E1205">
            <v>85882</v>
          </cell>
        </row>
        <row r="1206">
          <cell r="C1206">
            <v>800028302</v>
          </cell>
          <cell r="D1206" t="str">
            <v>FEV INC</v>
          </cell>
          <cell r="E1206">
            <v>85924</v>
          </cell>
        </row>
        <row r="1207">
          <cell r="C1207">
            <v>800030802</v>
          </cell>
          <cell r="D1207" t="str">
            <v>SERVICES S.A LL</v>
          </cell>
          <cell r="E1207">
            <v>86358</v>
          </cell>
        </row>
        <row r="1208">
          <cell r="C1208">
            <v>800031257</v>
          </cell>
          <cell r="D1208" t="str">
            <v>TSM CORPORATION</v>
          </cell>
          <cell r="E1208">
            <v>86470</v>
          </cell>
        </row>
        <row r="1209">
          <cell r="C1209">
            <v>800031257</v>
          </cell>
          <cell r="D1209" t="str">
            <v>TSM CORPORATION</v>
          </cell>
          <cell r="E1209">
            <v>86472</v>
          </cell>
        </row>
        <row r="1210">
          <cell r="C1210">
            <v>800032958</v>
          </cell>
          <cell r="D1210" t="str">
            <v>BROSE NORTH AME</v>
          </cell>
          <cell r="E1210">
            <v>86909</v>
          </cell>
        </row>
        <row r="1211">
          <cell r="C1211">
            <v>800033780</v>
          </cell>
          <cell r="D1211" t="str">
            <v>GKN DRIVELINE</v>
          </cell>
          <cell r="E1211">
            <v>87151</v>
          </cell>
        </row>
        <row r="1212">
          <cell r="C1212">
            <v>800033780</v>
          </cell>
          <cell r="D1212" t="str">
            <v>GKN DRIVELINE</v>
          </cell>
          <cell r="E1212">
            <v>87754</v>
          </cell>
        </row>
        <row r="1213">
          <cell r="C1213">
            <v>800035034</v>
          </cell>
          <cell r="D1213" t="str">
            <v>MUNRO E ASSOCIA</v>
          </cell>
          <cell r="E1213">
            <v>87381</v>
          </cell>
        </row>
        <row r="1214">
          <cell r="C1214">
            <v>800035034</v>
          </cell>
          <cell r="D1214" t="str">
            <v>MUNRO E ASSOCIA</v>
          </cell>
          <cell r="E1214">
            <v>87384</v>
          </cell>
        </row>
        <row r="1215">
          <cell r="C1215">
            <v>800039758</v>
          </cell>
          <cell r="D1215" t="str">
            <v>TK HOLDINGS INC</v>
          </cell>
          <cell r="E1215">
            <v>88991</v>
          </cell>
        </row>
        <row r="1216">
          <cell r="C1216">
            <v>800039758</v>
          </cell>
          <cell r="D1216" t="str">
            <v>TK HOLDINGS</v>
          </cell>
          <cell r="E1216">
            <v>88992</v>
          </cell>
        </row>
        <row r="1217">
          <cell r="C1217">
            <v>800040448</v>
          </cell>
          <cell r="D1217" t="str">
            <v>VITESCO TECHNOL (CONTINENTAL)</v>
          </cell>
          <cell r="E1217">
            <v>89059</v>
          </cell>
        </row>
        <row r="1218">
          <cell r="C1218">
            <v>800041393</v>
          </cell>
          <cell r="D1218" t="str">
            <v>GKN SINTER META</v>
          </cell>
          <cell r="E1218">
            <v>89182</v>
          </cell>
        </row>
        <row r="1219">
          <cell r="C1219">
            <v>800042679</v>
          </cell>
          <cell r="D1219" t="str">
            <v>IEE SENSING INC</v>
          </cell>
          <cell r="E1219">
            <v>89345</v>
          </cell>
        </row>
        <row r="1220">
          <cell r="C1220">
            <v>800044213</v>
          </cell>
          <cell r="D1220" t="str">
            <v>VITESCO TECHNOL</v>
          </cell>
          <cell r="E1220">
            <v>89533</v>
          </cell>
        </row>
        <row r="1221">
          <cell r="C1221">
            <v>800045483</v>
          </cell>
          <cell r="D1221" t="str">
            <v>BORGWARNER</v>
          </cell>
          <cell r="E1221">
            <v>0</v>
          </cell>
        </row>
        <row r="1222">
          <cell r="C1222">
            <v>800007050</v>
          </cell>
          <cell r="D1222" t="str">
            <v>ZF ELECTRONICS</v>
          </cell>
          <cell r="E1222">
            <v>80690</v>
          </cell>
        </row>
        <row r="1223">
          <cell r="C1223">
            <v>800017908</v>
          </cell>
          <cell r="D1223" t="str">
            <v>UNIPRO &amp; CONSUL</v>
          </cell>
          <cell r="E1223">
            <v>87444</v>
          </cell>
        </row>
        <row r="1224">
          <cell r="C1224">
            <v>800017908</v>
          </cell>
          <cell r="D1224" t="str">
            <v>UNIPRO &amp; CONSUL</v>
          </cell>
          <cell r="E1224">
            <v>87445</v>
          </cell>
        </row>
        <row r="1225">
          <cell r="C1225">
            <v>800017908</v>
          </cell>
          <cell r="D1225" t="str">
            <v>UNIPRO &amp; CONSUL</v>
          </cell>
          <cell r="E1225">
            <v>87592</v>
          </cell>
        </row>
        <row r="1226">
          <cell r="C1226">
            <v>800043394</v>
          </cell>
          <cell r="D1226" t="str">
            <v>STEEL WAREHOUSE</v>
          </cell>
          <cell r="E1226">
            <v>21109652000139</v>
          </cell>
        </row>
        <row r="1227">
          <cell r="C1227"/>
          <cell r="D1227" t="str">
            <v>EEPSG PROFA.MAR</v>
          </cell>
          <cell r="E1227">
            <v>408084</v>
          </cell>
        </row>
        <row r="1228">
          <cell r="C1228">
            <v>800042831</v>
          </cell>
          <cell r="D1228" t="str">
            <v>DHL EXPRESS (BR</v>
          </cell>
          <cell r="E1228">
            <v>58890252000709</v>
          </cell>
        </row>
        <row r="1229">
          <cell r="C1229">
            <v>800043388</v>
          </cell>
          <cell r="D1229" t="str">
            <v>ACUSTICA ORLAND</v>
          </cell>
          <cell r="E1229">
            <v>2956189000116</v>
          </cell>
        </row>
        <row r="1230">
          <cell r="C1230">
            <v>800007472</v>
          </cell>
          <cell r="D1230" t="str">
            <v>NATIONAL</v>
          </cell>
          <cell r="E1230">
            <v>81159</v>
          </cell>
        </row>
        <row r="1231">
          <cell r="C1231"/>
          <cell r="D1231" t="str">
            <v>EE OURO VERDE</v>
          </cell>
          <cell r="E1231">
            <v>408402</v>
          </cell>
        </row>
        <row r="1232">
          <cell r="C1232"/>
          <cell r="D1232" t="str">
            <v>EE DR.ANIS DABU</v>
          </cell>
          <cell r="E1232">
            <v>409901</v>
          </cell>
        </row>
        <row r="1233">
          <cell r="C1233"/>
          <cell r="D1233" t="str">
            <v>EE PROFA.MARIA</v>
          </cell>
          <cell r="E1233">
            <v>409897</v>
          </cell>
        </row>
        <row r="1234">
          <cell r="C1234">
            <v>800002132</v>
          </cell>
          <cell r="D1234" t="str">
            <v>ADRIVEL</v>
          </cell>
          <cell r="E1234">
            <v>4986316000155</v>
          </cell>
        </row>
        <row r="1235">
          <cell r="C1235">
            <v>800008004</v>
          </cell>
          <cell r="D1235" t="str">
            <v>SEMPRE RENT A C</v>
          </cell>
          <cell r="E1235">
            <v>2105862000538</v>
          </cell>
        </row>
        <row r="1236">
          <cell r="C1236">
            <v>800021801</v>
          </cell>
          <cell r="D1236" t="str">
            <v>VIA MARCONI AVA</v>
          </cell>
          <cell r="E1236">
            <v>512663000608</v>
          </cell>
        </row>
        <row r="1237">
          <cell r="C1237"/>
          <cell r="D1237" t="str">
            <v>AFI VEICULOS</v>
          </cell>
          <cell r="E1237">
            <v>52644770000170</v>
          </cell>
        </row>
        <row r="1238">
          <cell r="C1238"/>
          <cell r="D1238" t="str">
            <v>LOCALIZA</v>
          </cell>
          <cell r="E1238">
            <v>842221000379</v>
          </cell>
        </row>
        <row r="1239">
          <cell r="C1239"/>
          <cell r="D1239" t="str">
            <v>EEPSG AVARE</v>
          </cell>
          <cell r="E1239">
            <v>400478</v>
          </cell>
        </row>
        <row r="1240">
          <cell r="C1240"/>
          <cell r="D1240" t="str">
            <v>EEPG DONA COTA</v>
          </cell>
          <cell r="E1240">
            <v>400479</v>
          </cell>
        </row>
        <row r="1241">
          <cell r="C1241"/>
          <cell r="D1241" t="str">
            <v>EEPG DONA BENE</v>
          </cell>
          <cell r="E1241">
            <v>400978</v>
          </cell>
        </row>
        <row r="1242">
          <cell r="C1242"/>
          <cell r="D1242" t="str">
            <v>EEPSG AVARE</v>
          </cell>
          <cell r="E1242">
            <v>401072</v>
          </cell>
        </row>
        <row r="1243">
          <cell r="C1243"/>
          <cell r="D1243" t="str">
            <v>SESI 300</v>
          </cell>
          <cell r="E1243">
            <v>403053</v>
          </cell>
        </row>
        <row r="1244">
          <cell r="C1244"/>
          <cell r="D1244" t="str">
            <v>EEPSG DR.PAULO</v>
          </cell>
          <cell r="E1244">
            <v>403721</v>
          </cell>
        </row>
        <row r="1245">
          <cell r="C1245"/>
          <cell r="D1245" t="str">
            <v>EM PROF.FLAVIO</v>
          </cell>
          <cell r="E1245">
            <v>409544</v>
          </cell>
        </row>
        <row r="1246">
          <cell r="C1246"/>
          <cell r="D1246" t="str">
            <v>EE PROF.ERCE PA</v>
          </cell>
          <cell r="E1246">
            <v>410283</v>
          </cell>
        </row>
        <row r="1247">
          <cell r="C1247"/>
          <cell r="D1247" t="str">
            <v>EE PROF.JOAO TE</v>
          </cell>
          <cell r="E1247">
            <v>410470</v>
          </cell>
        </row>
        <row r="1248">
          <cell r="C1248"/>
          <cell r="D1248" t="str">
            <v>EE PROF.CELSO F</v>
          </cell>
          <cell r="E1248">
            <v>410471</v>
          </cell>
        </row>
        <row r="1249">
          <cell r="C1249"/>
          <cell r="D1249" t="str">
            <v>COL.UNIVERSITAR</v>
          </cell>
          <cell r="E1249">
            <v>410739</v>
          </cell>
        </row>
        <row r="1250">
          <cell r="C1250">
            <v>800007286</v>
          </cell>
          <cell r="D1250" t="str">
            <v>MULT NEW</v>
          </cell>
          <cell r="E1250">
            <v>80938</v>
          </cell>
        </row>
        <row r="1251">
          <cell r="C1251">
            <v>800007020</v>
          </cell>
          <cell r="D1251" t="str">
            <v>NEUMAYER TEKFOR</v>
          </cell>
          <cell r="E1251">
            <v>80652</v>
          </cell>
        </row>
        <row r="1252">
          <cell r="C1252">
            <v>800007494</v>
          </cell>
          <cell r="D1252" t="str">
            <v>FLENCO SPA</v>
          </cell>
          <cell r="E1252">
            <v>81183</v>
          </cell>
        </row>
        <row r="1253">
          <cell r="C1253"/>
          <cell r="D1253" t="str">
            <v>NONA</v>
          </cell>
          <cell r="E1253">
            <v>65177883000155</v>
          </cell>
        </row>
        <row r="1254">
          <cell r="C1254">
            <v>800011661</v>
          </cell>
          <cell r="D1254" t="str">
            <v>BALDONI</v>
          </cell>
          <cell r="E1254">
            <v>86111</v>
          </cell>
        </row>
        <row r="1255">
          <cell r="C1255">
            <v>800011661</v>
          </cell>
          <cell r="D1255" t="str">
            <v>BALDONI</v>
          </cell>
          <cell r="E1255">
            <v>86112</v>
          </cell>
        </row>
        <row r="1256">
          <cell r="C1256">
            <v>800011661</v>
          </cell>
          <cell r="D1256" t="str">
            <v>BALDONI</v>
          </cell>
          <cell r="E1256">
            <v>86113</v>
          </cell>
        </row>
        <row r="1257">
          <cell r="C1257"/>
          <cell r="D1257" t="str">
            <v>SENAI</v>
          </cell>
          <cell r="E1257">
            <v>33564543025932</v>
          </cell>
        </row>
        <row r="1258">
          <cell r="C1258"/>
          <cell r="D1258" t="str">
            <v>MULTI SENSU</v>
          </cell>
          <cell r="E1258">
            <v>97442180000101</v>
          </cell>
        </row>
        <row r="1259">
          <cell r="C1259"/>
          <cell r="D1259" t="str">
            <v>MCG</v>
          </cell>
          <cell r="E1259">
            <v>358116000105</v>
          </cell>
        </row>
        <row r="1260">
          <cell r="C1260"/>
          <cell r="D1260" t="str">
            <v>A. ESCOLA CIDAD</v>
          </cell>
          <cell r="E1260">
            <v>16896185000102</v>
          </cell>
        </row>
        <row r="1261">
          <cell r="C1261">
            <v>800000283</v>
          </cell>
          <cell r="D1261" t="str">
            <v>IMPRIMATUR</v>
          </cell>
          <cell r="E1261">
            <v>71155485000130</v>
          </cell>
        </row>
        <row r="1262">
          <cell r="C1262"/>
          <cell r="D1262" t="str">
            <v>LETTERA</v>
          </cell>
          <cell r="E1262">
            <v>71171524000193</v>
          </cell>
        </row>
        <row r="1263">
          <cell r="C1263"/>
          <cell r="D1263" t="str">
            <v>FOTOPRINT</v>
          </cell>
          <cell r="E1263">
            <v>22642904000153</v>
          </cell>
        </row>
        <row r="1264">
          <cell r="C1264"/>
          <cell r="D1264" t="str">
            <v>M25</v>
          </cell>
          <cell r="E1264">
            <v>86405578000143</v>
          </cell>
        </row>
        <row r="1265">
          <cell r="C1265"/>
          <cell r="D1265" t="str">
            <v>PROARTE</v>
          </cell>
          <cell r="E1265">
            <v>42916809000108</v>
          </cell>
        </row>
        <row r="1266">
          <cell r="C1266"/>
          <cell r="D1266" t="str">
            <v>DM</v>
          </cell>
          <cell r="E1266">
            <v>42890095000106</v>
          </cell>
        </row>
        <row r="1267">
          <cell r="C1267"/>
          <cell r="D1267" t="str">
            <v>FITEC</v>
          </cell>
          <cell r="E1267">
            <v>74065434000106</v>
          </cell>
        </row>
        <row r="1268">
          <cell r="C1268"/>
          <cell r="D1268" t="str">
            <v>OFT.RUI MARINHO</v>
          </cell>
          <cell r="E1268">
            <v>21946306000105</v>
          </cell>
        </row>
        <row r="1269">
          <cell r="C1269"/>
          <cell r="D1269" t="str">
            <v>VBI  COM. E REP</v>
          </cell>
          <cell r="E1269">
            <v>23840200000158</v>
          </cell>
        </row>
        <row r="1270">
          <cell r="C1270"/>
          <cell r="D1270" t="str">
            <v>ATINEL COM.REP.</v>
          </cell>
          <cell r="E1270">
            <v>17471269000159</v>
          </cell>
        </row>
        <row r="1271">
          <cell r="C1271"/>
          <cell r="D1271" t="str">
            <v>MILLS</v>
          </cell>
          <cell r="E1271">
            <v>42198358000625</v>
          </cell>
        </row>
        <row r="1272">
          <cell r="C1272"/>
          <cell r="D1272" t="str">
            <v>ESCORATEC</v>
          </cell>
          <cell r="E1272">
            <v>71346753000100</v>
          </cell>
        </row>
        <row r="1273">
          <cell r="C1273"/>
          <cell r="D1273" t="str">
            <v>FRIG. STA PAULA</v>
          </cell>
          <cell r="E1273">
            <v>22489876000186</v>
          </cell>
        </row>
        <row r="1274">
          <cell r="C1274"/>
          <cell r="D1274" t="str">
            <v>LINHA DE CENTRO</v>
          </cell>
          <cell r="E1274">
            <v>23202138000179</v>
          </cell>
        </row>
        <row r="1275">
          <cell r="C1275"/>
          <cell r="D1275" t="str">
            <v>MADEIREIRA SILV</v>
          </cell>
          <cell r="E1275">
            <v>23901655000136</v>
          </cell>
        </row>
        <row r="1276">
          <cell r="C1276"/>
          <cell r="D1276" t="str">
            <v>PAULO FURBINO B</v>
          </cell>
          <cell r="E1276">
            <v>18509448000109</v>
          </cell>
        </row>
        <row r="1277">
          <cell r="C1277"/>
          <cell r="D1277" t="str">
            <v>ORGANIZ. MAGNUN</v>
          </cell>
          <cell r="E1277">
            <v>19137132000198</v>
          </cell>
        </row>
        <row r="1278">
          <cell r="C1278"/>
          <cell r="D1278" t="str">
            <v>BORGHOFF S/A</v>
          </cell>
          <cell r="E1278">
            <v>33323742004447</v>
          </cell>
        </row>
        <row r="1279">
          <cell r="C1279"/>
          <cell r="D1279" t="str">
            <v>COPABO IND.COM.</v>
          </cell>
          <cell r="E1279">
            <v>62238043000914</v>
          </cell>
        </row>
        <row r="1280">
          <cell r="C1280"/>
          <cell r="D1280" t="str">
            <v>DISFRUTA LTDA</v>
          </cell>
          <cell r="E1280">
            <v>24018376000191</v>
          </cell>
        </row>
        <row r="1281">
          <cell r="C1281"/>
          <cell r="D1281" t="str">
            <v>ERMETO EQUIP. I</v>
          </cell>
          <cell r="E1281">
            <v>57018160000509</v>
          </cell>
        </row>
        <row r="1282">
          <cell r="C1282"/>
          <cell r="D1282" t="str">
            <v>LABORATEL LTDA</v>
          </cell>
          <cell r="E1282">
            <v>17284613000109</v>
          </cell>
        </row>
        <row r="1283">
          <cell r="C1283"/>
          <cell r="D1283" t="str">
            <v>MATEC MANUT.IND</v>
          </cell>
          <cell r="E1283">
            <v>18809988000108</v>
          </cell>
        </row>
        <row r="1284">
          <cell r="C1284"/>
          <cell r="D1284" t="str">
            <v>MINASPECAS-COM.</v>
          </cell>
          <cell r="E1284">
            <v>17158957000163</v>
          </cell>
        </row>
        <row r="1285">
          <cell r="C1285"/>
          <cell r="D1285" t="str">
            <v>NOVA PRO COMERC</v>
          </cell>
          <cell r="E1285">
            <v>20197091000457</v>
          </cell>
        </row>
        <row r="1286">
          <cell r="C1286"/>
          <cell r="D1286" t="str">
            <v>SO CIMENTO LTDA</v>
          </cell>
          <cell r="E1286">
            <v>21845250000100</v>
          </cell>
        </row>
        <row r="1287">
          <cell r="C1287"/>
          <cell r="D1287" t="str">
            <v>TEREX DO BRASIL</v>
          </cell>
          <cell r="E1287">
            <v>21149794000120</v>
          </cell>
        </row>
        <row r="1288">
          <cell r="C1288"/>
          <cell r="D1288" t="str">
            <v>BON APPETIT</v>
          </cell>
          <cell r="E1288">
            <v>19236504000133</v>
          </cell>
        </row>
        <row r="1289">
          <cell r="C1289">
            <v>800002159</v>
          </cell>
          <cell r="D1289" t="str">
            <v>NACIONAL</v>
          </cell>
          <cell r="E1289">
            <v>3698587000142</v>
          </cell>
        </row>
        <row r="1290">
          <cell r="C1290"/>
          <cell r="D1290" t="str">
            <v>VIA CENTRO</v>
          </cell>
          <cell r="E1290">
            <v>2034648000104</v>
          </cell>
        </row>
        <row r="1291">
          <cell r="C1291"/>
          <cell r="D1291" t="str">
            <v>BACAUTO - BACAB</v>
          </cell>
          <cell r="E1291">
            <v>63572432000197</v>
          </cell>
        </row>
        <row r="1292">
          <cell r="C1292"/>
          <cell r="D1292" t="str">
            <v>UE PRES.MEDICE</v>
          </cell>
          <cell r="E1292">
            <v>410879</v>
          </cell>
        </row>
        <row r="1293">
          <cell r="C1293">
            <v>800007336</v>
          </cell>
          <cell r="D1293" t="str">
            <v>FRENZELIT</v>
          </cell>
          <cell r="E1293">
            <v>80990</v>
          </cell>
        </row>
        <row r="1294">
          <cell r="C1294">
            <v>800007122</v>
          </cell>
          <cell r="D1294" t="str">
            <v>GSA</v>
          </cell>
          <cell r="E1294">
            <v>80762</v>
          </cell>
        </row>
        <row r="1295">
          <cell r="C1295">
            <v>800007719</v>
          </cell>
          <cell r="D1295" t="str">
            <v>P I V ANTRIEB W</v>
          </cell>
          <cell r="E1295">
            <v>87113</v>
          </cell>
        </row>
        <row r="1296">
          <cell r="C1296"/>
          <cell r="D1296" t="str">
            <v>RINGSPANN GMBH</v>
          </cell>
          <cell r="E1296">
            <v>87718</v>
          </cell>
        </row>
        <row r="1297">
          <cell r="C1297">
            <v>800040287</v>
          </cell>
          <cell r="D1297" t="str">
            <v>ROLLAX GMBH &amp; C</v>
          </cell>
          <cell r="E1297">
            <v>89035</v>
          </cell>
        </row>
        <row r="1298">
          <cell r="C1298">
            <v>800031545</v>
          </cell>
          <cell r="D1298" t="str">
            <v>AOS TECHNOLOGIE</v>
          </cell>
          <cell r="E1298">
            <v>86544</v>
          </cell>
        </row>
        <row r="1299">
          <cell r="C1299">
            <v>800031370</v>
          </cell>
          <cell r="D1299" t="str">
            <v>IPETRONIK GMBH</v>
          </cell>
          <cell r="E1299">
            <v>86499</v>
          </cell>
        </row>
        <row r="1300">
          <cell r="C1300">
            <v>800031370</v>
          </cell>
          <cell r="D1300" t="str">
            <v>IPETRONIK GMBH</v>
          </cell>
          <cell r="E1300">
            <v>86500</v>
          </cell>
        </row>
        <row r="1301">
          <cell r="C1301">
            <v>800031370</v>
          </cell>
          <cell r="D1301" t="str">
            <v>IPETRONIK GMBH</v>
          </cell>
          <cell r="E1301">
            <v>87362</v>
          </cell>
        </row>
        <row r="1302">
          <cell r="C1302">
            <v>800029380</v>
          </cell>
          <cell r="D1302" t="str">
            <v>PFINDER CHEMICA</v>
          </cell>
          <cell r="E1302">
            <v>86133</v>
          </cell>
        </row>
        <row r="1303">
          <cell r="C1303">
            <v>800007593</v>
          </cell>
          <cell r="D1303" t="str">
            <v>LUK GMBH E CO</v>
          </cell>
          <cell r="E1303">
            <v>81304</v>
          </cell>
        </row>
        <row r="1304">
          <cell r="C1304"/>
          <cell r="D1304" t="str">
            <v>LUK</v>
          </cell>
          <cell r="E1304">
            <v>81305</v>
          </cell>
        </row>
        <row r="1305">
          <cell r="C1305">
            <v>800007142</v>
          </cell>
          <cell r="D1305" t="str">
            <v>HERZOG</v>
          </cell>
          <cell r="E1305">
            <v>80782</v>
          </cell>
        </row>
        <row r="1306">
          <cell r="C1306">
            <v>800016373</v>
          </cell>
          <cell r="D1306" t="str">
            <v>FELICE</v>
          </cell>
          <cell r="E1306">
            <v>91525790001237</v>
          </cell>
        </row>
        <row r="1307">
          <cell r="C1307">
            <v>800033033</v>
          </cell>
          <cell r="D1307" t="str">
            <v>COMERCIAL INTER</v>
          </cell>
          <cell r="E1307">
            <v>93810919000202</v>
          </cell>
        </row>
        <row r="1308">
          <cell r="C1308"/>
          <cell r="D1308" t="str">
            <v>VIA ITALIA</v>
          </cell>
          <cell r="E1308">
            <v>73464232000174</v>
          </cell>
        </row>
        <row r="1309">
          <cell r="C1309"/>
          <cell r="D1309" t="str">
            <v>ESC.PG PROFA.ME</v>
          </cell>
          <cell r="E1309">
            <v>403834</v>
          </cell>
        </row>
        <row r="1310">
          <cell r="C1310"/>
          <cell r="D1310" t="str">
            <v>COL.ALBERT EINS</v>
          </cell>
          <cell r="E1310">
            <v>404509</v>
          </cell>
        </row>
        <row r="1311">
          <cell r="C1311"/>
          <cell r="D1311" t="str">
            <v>EPPG DR.VASCO D</v>
          </cell>
          <cell r="E1311">
            <v>405222</v>
          </cell>
        </row>
        <row r="1312">
          <cell r="C1312"/>
          <cell r="D1312" t="str">
            <v>COL.N.SRA.AUXIL</v>
          </cell>
          <cell r="E1312">
            <v>405223</v>
          </cell>
        </row>
        <row r="1313">
          <cell r="C1313"/>
          <cell r="D1313" t="str">
            <v>COL.N.SRA.AUXIL</v>
          </cell>
          <cell r="E1313">
            <v>405271</v>
          </cell>
        </row>
        <row r="1314">
          <cell r="C1314"/>
          <cell r="D1314" t="str">
            <v>EDUCANDARIO SAO</v>
          </cell>
          <cell r="E1314">
            <v>406768</v>
          </cell>
        </row>
        <row r="1315">
          <cell r="C1315"/>
          <cell r="D1315" t="str">
            <v>COL.ESPIRITO ST</v>
          </cell>
          <cell r="E1315">
            <v>406769</v>
          </cell>
        </row>
        <row r="1316">
          <cell r="C1316"/>
          <cell r="D1316" t="str">
            <v>EE PROF.EDISON</v>
          </cell>
          <cell r="E1316">
            <v>406770</v>
          </cell>
        </row>
        <row r="1317">
          <cell r="C1317"/>
          <cell r="D1317" t="str">
            <v>ESC.PSG DR.ANTE</v>
          </cell>
          <cell r="E1317">
            <v>406771</v>
          </cell>
        </row>
        <row r="1318">
          <cell r="C1318"/>
          <cell r="D1318" t="str">
            <v>FUNDACAO BRADES</v>
          </cell>
          <cell r="E1318">
            <v>406772</v>
          </cell>
        </row>
        <row r="1319">
          <cell r="C1319"/>
          <cell r="D1319" t="str">
            <v>EE PROFA.JULINH</v>
          </cell>
          <cell r="E1319">
            <v>406773</v>
          </cell>
        </row>
        <row r="1320">
          <cell r="C1320"/>
          <cell r="D1320" t="str">
            <v>EE SEN.GETULIO</v>
          </cell>
          <cell r="E1320">
            <v>406774</v>
          </cell>
        </row>
        <row r="1321">
          <cell r="C1321"/>
          <cell r="D1321" t="str">
            <v>EEPSG WALDEMAR</v>
          </cell>
          <cell r="E1321">
            <v>407565</v>
          </cell>
        </row>
        <row r="1322">
          <cell r="C1322"/>
          <cell r="D1322" t="str">
            <v>EESG CARLOS ANT</v>
          </cell>
          <cell r="E1322">
            <v>407566</v>
          </cell>
        </row>
        <row r="1323">
          <cell r="C1323"/>
          <cell r="D1323" t="str">
            <v>EEPSG PROF.JUST</v>
          </cell>
          <cell r="E1323">
            <v>407567</v>
          </cell>
        </row>
        <row r="1324">
          <cell r="C1324"/>
          <cell r="D1324" t="str">
            <v>EEPG FELIX C.RO</v>
          </cell>
          <cell r="E1324">
            <v>407568</v>
          </cell>
        </row>
        <row r="1325">
          <cell r="C1325"/>
          <cell r="D1325" t="str">
            <v>EEPG CARLOS ANT</v>
          </cell>
          <cell r="E1325">
            <v>409998</v>
          </cell>
        </row>
        <row r="1326">
          <cell r="C1326"/>
          <cell r="D1326" t="str">
            <v>EE DR.LUIZ MERC</v>
          </cell>
          <cell r="E1326">
            <v>410178</v>
          </cell>
        </row>
        <row r="1327">
          <cell r="C1327"/>
          <cell r="D1327" t="str">
            <v>EEPSG PROF.JUST</v>
          </cell>
          <cell r="E1327">
            <v>410621</v>
          </cell>
        </row>
        <row r="1328">
          <cell r="C1328"/>
          <cell r="D1328" t="str">
            <v>EEPG FELIX RODR</v>
          </cell>
          <cell r="E1328">
            <v>410622</v>
          </cell>
        </row>
        <row r="1329">
          <cell r="C1329"/>
          <cell r="D1329" t="str">
            <v>EE PROFA.JULINH</v>
          </cell>
          <cell r="E1329">
            <v>411055</v>
          </cell>
        </row>
        <row r="1330">
          <cell r="C1330"/>
          <cell r="D1330" t="str">
            <v>RTV BANDEIRANTE</v>
          </cell>
          <cell r="E1330">
            <v>13810015000167</v>
          </cell>
        </row>
        <row r="1331">
          <cell r="C1331"/>
          <cell r="D1331" t="str">
            <v>ESC.PG LIDIA P.</v>
          </cell>
          <cell r="E1331">
            <v>404181</v>
          </cell>
        </row>
        <row r="1332">
          <cell r="C1332"/>
          <cell r="D1332" t="str">
            <v>EMPG PEDRO THOM</v>
          </cell>
          <cell r="E1332">
            <v>405629</v>
          </cell>
        </row>
        <row r="1333">
          <cell r="C1333"/>
          <cell r="D1333" t="str">
            <v>EEPG BRASIL</v>
          </cell>
          <cell r="E1333">
            <v>405628</v>
          </cell>
        </row>
        <row r="1334">
          <cell r="C1334">
            <v>800003176</v>
          </cell>
          <cell r="D1334" t="str">
            <v>TRANSBAL</v>
          </cell>
          <cell r="E1334">
            <v>1958056000116</v>
          </cell>
        </row>
        <row r="1335">
          <cell r="C1335"/>
          <cell r="D1335" t="str">
            <v>EE JOSE RIBEIRO</v>
          </cell>
          <cell r="E1335">
            <v>402542</v>
          </cell>
        </row>
        <row r="1336">
          <cell r="C1336"/>
          <cell r="D1336" t="str">
            <v>EE OSCAR ARTUR</v>
          </cell>
          <cell r="E1336">
            <v>403306</v>
          </cell>
        </row>
        <row r="1337">
          <cell r="C1337">
            <v>800007088</v>
          </cell>
          <cell r="D1337" t="str">
            <v>MIDDEX ELETRON.</v>
          </cell>
          <cell r="E1337">
            <v>80728</v>
          </cell>
        </row>
        <row r="1338">
          <cell r="C1338">
            <v>800014656</v>
          </cell>
          <cell r="D1338" t="str">
            <v>MEHRER</v>
          </cell>
          <cell r="E1338">
            <v>81725</v>
          </cell>
        </row>
        <row r="1339">
          <cell r="C1339">
            <v>800009516</v>
          </cell>
          <cell r="D1339" t="str">
            <v>LOCALIZA BAL CA</v>
          </cell>
          <cell r="E1339">
            <v>16670085023368</v>
          </cell>
        </row>
        <row r="1340">
          <cell r="C1340">
            <v>800019247</v>
          </cell>
          <cell r="D1340" t="str">
            <v>TECHDOC SERVICO</v>
          </cell>
          <cell r="E1340">
            <v>11204356000163</v>
          </cell>
        </row>
        <row r="1341">
          <cell r="C1341">
            <v>800020805</v>
          </cell>
          <cell r="D1341" t="str">
            <v>ATM SOLUCOES EM</v>
          </cell>
          <cell r="E1341">
            <v>11733559000147</v>
          </cell>
        </row>
        <row r="1342">
          <cell r="C1342">
            <v>800030529</v>
          </cell>
          <cell r="D1342" t="str">
            <v>BARIGUI VEICULO</v>
          </cell>
          <cell r="E1342">
            <v>79763884001915</v>
          </cell>
        </row>
        <row r="1343">
          <cell r="C1343">
            <v>800034268</v>
          </cell>
          <cell r="D1343" t="str">
            <v>SEQUINEL &amp; CIA</v>
          </cell>
          <cell r="E1343">
            <v>9088867000115</v>
          </cell>
        </row>
        <row r="1344">
          <cell r="C1344">
            <v>800042446</v>
          </cell>
          <cell r="D1344" t="str">
            <v>COMSET SISTEMAS</v>
          </cell>
          <cell r="E1344">
            <v>6915574000176</v>
          </cell>
        </row>
        <row r="1345">
          <cell r="C1345"/>
          <cell r="D1345" t="str">
            <v>CE FRANCISCA A.</v>
          </cell>
          <cell r="E1345">
            <v>403806</v>
          </cell>
        </row>
        <row r="1346">
          <cell r="C1346"/>
          <cell r="D1346" t="str">
            <v>CEN.EDUC.SISTEM</v>
          </cell>
          <cell r="E1346">
            <v>405125</v>
          </cell>
        </row>
        <row r="1347">
          <cell r="C1347"/>
          <cell r="D1347" t="str">
            <v>COL.MARGIRUS</v>
          </cell>
          <cell r="E1347">
            <v>405126</v>
          </cell>
        </row>
        <row r="1348">
          <cell r="C1348"/>
          <cell r="D1348" t="str">
            <v>COL.PEART</v>
          </cell>
          <cell r="E1348">
            <v>405127</v>
          </cell>
        </row>
        <row r="1349">
          <cell r="C1349"/>
          <cell r="D1349" t="str">
            <v>CEN.EDUC.PRES.J</v>
          </cell>
          <cell r="E1349">
            <v>406535</v>
          </cell>
        </row>
        <row r="1350">
          <cell r="C1350"/>
          <cell r="D1350" t="str">
            <v>CE LAUREANO PAC</v>
          </cell>
          <cell r="E1350">
            <v>409209</v>
          </cell>
        </row>
        <row r="1351">
          <cell r="C1351"/>
          <cell r="D1351" t="str">
            <v>CE ACONCHEGO</v>
          </cell>
          <cell r="E1351">
            <v>405128</v>
          </cell>
        </row>
        <row r="1352">
          <cell r="C1352"/>
          <cell r="D1352" t="str">
            <v>LOCALIZA</v>
          </cell>
          <cell r="E1352">
            <v>83931956000568</v>
          </cell>
        </row>
        <row r="1353">
          <cell r="C1353">
            <v>800028086</v>
          </cell>
          <cell r="D1353" t="str">
            <v>JL INST. MANUT.</v>
          </cell>
          <cell r="E1353">
            <v>9163806000175</v>
          </cell>
        </row>
        <row r="1354">
          <cell r="C1354">
            <v>800020574</v>
          </cell>
          <cell r="D1354" t="str">
            <v>UNIDADE BALSA N</v>
          </cell>
          <cell r="E1354">
            <v>3816066000657</v>
          </cell>
        </row>
        <row r="1355">
          <cell r="C1355">
            <v>800029217</v>
          </cell>
          <cell r="D1355" t="str">
            <v>EMPRESA DE ONIB</v>
          </cell>
          <cell r="E1355">
            <v>77785905000149</v>
          </cell>
        </row>
        <row r="1356">
          <cell r="C1356"/>
          <cell r="D1356" t="str">
            <v>SOBRE RODAS</v>
          </cell>
          <cell r="E1356">
            <v>79543831000160</v>
          </cell>
        </row>
        <row r="1357">
          <cell r="C1357"/>
          <cell r="D1357" t="str">
            <v>EE JUVENTUDE DE</v>
          </cell>
          <cell r="E1357">
            <v>408467</v>
          </cell>
        </row>
        <row r="1358">
          <cell r="C1358">
            <v>800006738</v>
          </cell>
          <cell r="D1358" t="str">
            <v>BRANSON</v>
          </cell>
          <cell r="E1358">
            <v>80173</v>
          </cell>
        </row>
        <row r="1359">
          <cell r="C1359">
            <v>800043414</v>
          </cell>
          <cell r="D1359" t="str">
            <v>LIFE INDUSTRIA</v>
          </cell>
          <cell r="E1359">
            <v>37354090000129</v>
          </cell>
        </row>
        <row r="1360">
          <cell r="C1360">
            <v>800002256</v>
          </cell>
          <cell r="D1360" t="str">
            <v>MILENIUM</v>
          </cell>
          <cell r="E1360">
            <v>3035734000285</v>
          </cell>
        </row>
        <row r="1361">
          <cell r="C1361"/>
          <cell r="D1361" t="str">
            <v>LOCALIZA</v>
          </cell>
          <cell r="E1361">
            <v>1833266000188</v>
          </cell>
        </row>
        <row r="1362">
          <cell r="C1362"/>
          <cell r="D1362" t="str">
            <v>EM DULCINEIA GO</v>
          </cell>
          <cell r="E1362">
            <v>408206</v>
          </cell>
        </row>
        <row r="1363">
          <cell r="C1363">
            <v>800022109</v>
          </cell>
          <cell r="D1363" t="str">
            <v>FLOREIO S FLORE</v>
          </cell>
          <cell r="E1363">
            <v>12092851000190</v>
          </cell>
        </row>
        <row r="1364">
          <cell r="C1364"/>
          <cell r="D1364" t="str">
            <v>COOP.DE ENS.DE</v>
          </cell>
          <cell r="E1364">
            <v>404963</v>
          </cell>
        </row>
        <row r="1365">
          <cell r="C1365"/>
          <cell r="D1365" t="str">
            <v>EE JOSE BANDEIR</v>
          </cell>
          <cell r="E1365">
            <v>402536</v>
          </cell>
        </row>
        <row r="1366">
          <cell r="C1366"/>
          <cell r="D1366" t="str">
            <v>CE PROF.MAILON</v>
          </cell>
          <cell r="E1366">
            <v>409601</v>
          </cell>
        </row>
        <row r="1367">
          <cell r="C1367"/>
          <cell r="D1367" t="str">
            <v>CE USINA BANDEI</v>
          </cell>
          <cell r="E1367">
            <v>409326</v>
          </cell>
        </row>
        <row r="1368">
          <cell r="C1368"/>
          <cell r="D1368" t="str">
            <v>EE HUMBERTO TEI</v>
          </cell>
          <cell r="E1368">
            <v>409613</v>
          </cell>
        </row>
        <row r="1369">
          <cell r="C1369"/>
          <cell r="D1369" t="str">
            <v>EM ODILE CHARLO</v>
          </cell>
          <cell r="E1369">
            <v>409614</v>
          </cell>
        </row>
        <row r="1370">
          <cell r="C1370"/>
          <cell r="D1370" t="str">
            <v>ESC.STA.ISABEL</v>
          </cell>
          <cell r="E1370">
            <v>410999</v>
          </cell>
        </row>
        <row r="1371">
          <cell r="C1371"/>
          <cell r="D1371" t="str">
            <v>CE JUVENAL MESQ</v>
          </cell>
          <cell r="E1371">
            <v>411160</v>
          </cell>
        </row>
        <row r="1372">
          <cell r="C1372"/>
          <cell r="D1372" t="str">
            <v>EE NOBREGA DA C</v>
          </cell>
          <cell r="E1372">
            <v>411161</v>
          </cell>
        </row>
        <row r="1373">
          <cell r="C1373">
            <v>800028734</v>
          </cell>
          <cell r="D1373" t="str">
            <v>ALLGO EMBEDDED</v>
          </cell>
          <cell r="E1373">
            <v>86035</v>
          </cell>
        </row>
        <row r="1374">
          <cell r="C1374">
            <v>800030841</v>
          </cell>
          <cell r="D1374" t="str">
            <v>SANSERA ENGINEE</v>
          </cell>
          <cell r="E1374">
            <v>86373</v>
          </cell>
        </row>
        <row r="1375">
          <cell r="C1375">
            <v>800036792</v>
          </cell>
          <cell r="D1375" t="str">
            <v>BUSINESS SOLUTI</v>
          </cell>
          <cell r="E1375">
            <v>87734</v>
          </cell>
        </row>
        <row r="1376">
          <cell r="C1376"/>
          <cell r="D1376" t="str">
            <v>ESC.JOAO DE MEN</v>
          </cell>
          <cell r="E1376">
            <v>410656</v>
          </cell>
        </row>
        <row r="1377">
          <cell r="C1377">
            <v>800045046</v>
          </cell>
          <cell r="D1377" t="str">
            <v>SHANGHAI HUAWEI</v>
          </cell>
          <cell r="E1377">
            <v>45046</v>
          </cell>
        </row>
        <row r="1378">
          <cell r="C1378">
            <v>800033297</v>
          </cell>
          <cell r="D1378" t="str">
            <v>SENSATA TECHNOL</v>
          </cell>
          <cell r="E1378">
            <v>87040</v>
          </cell>
        </row>
        <row r="1379">
          <cell r="C1379">
            <v>800004150</v>
          </cell>
          <cell r="D1379" t="str">
            <v>ORTOBRAS</v>
          </cell>
          <cell r="E1379">
            <v>31228836000171</v>
          </cell>
        </row>
        <row r="1380">
          <cell r="C1380"/>
          <cell r="D1380" t="str">
            <v>EEPSG ASSUNTA F</v>
          </cell>
          <cell r="E1380">
            <v>409467</v>
          </cell>
        </row>
        <row r="1381">
          <cell r="C1381">
            <v>800004013</v>
          </cell>
          <cell r="D1381" t="str">
            <v>SERGINHO</v>
          </cell>
          <cell r="E1381">
            <v>6123346000163</v>
          </cell>
        </row>
        <row r="1382">
          <cell r="C1382">
            <v>800008396</v>
          </cell>
          <cell r="D1382" t="str">
            <v>GERDAU</v>
          </cell>
          <cell r="E1382">
            <v>7358761001645</v>
          </cell>
        </row>
        <row r="1383">
          <cell r="C1383">
            <v>800021514</v>
          </cell>
          <cell r="D1383" t="str">
            <v>MUPH</v>
          </cell>
          <cell r="E1383">
            <v>1431407000136</v>
          </cell>
        </row>
        <row r="1384">
          <cell r="C1384"/>
          <cell r="D1384" t="str">
            <v>COSIGUA</v>
          </cell>
          <cell r="E1384">
            <v>33611500003215</v>
          </cell>
        </row>
        <row r="1385">
          <cell r="C1385"/>
          <cell r="D1385" t="str">
            <v>COL.EDUCARE DE</v>
          </cell>
          <cell r="E1385">
            <v>402407</v>
          </cell>
        </row>
        <row r="1386">
          <cell r="C1386"/>
          <cell r="D1386" t="str">
            <v>EE JOSE MARIA D</v>
          </cell>
          <cell r="E1386">
            <v>403327</v>
          </cell>
        </row>
        <row r="1387">
          <cell r="C1387"/>
          <cell r="D1387" t="str">
            <v>EE ODILON BEHER</v>
          </cell>
          <cell r="E1387">
            <v>409476</v>
          </cell>
        </row>
        <row r="1388">
          <cell r="C1388">
            <v>800001919</v>
          </cell>
          <cell r="D1388" t="str">
            <v>FIBRA</v>
          </cell>
          <cell r="E1388">
            <v>630773000151</v>
          </cell>
        </row>
        <row r="1389">
          <cell r="C1389">
            <v>800008593</v>
          </cell>
          <cell r="D1389" t="str">
            <v>MASTER PLAZA HO</v>
          </cell>
          <cell r="E1389">
            <v>6219345000117</v>
          </cell>
        </row>
        <row r="1390">
          <cell r="C1390">
            <v>800013897</v>
          </cell>
          <cell r="D1390" t="str">
            <v>LOCALIZA AGENCI</v>
          </cell>
          <cell r="E1390">
            <v>16670085029218</v>
          </cell>
        </row>
        <row r="1391">
          <cell r="C1391">
            <v>800019203</v>
          </cell>
          <cell r="D1391" t="str">
            <v>HOTEL SENAC GRO</v>
          </cell>
          <cell r="E1391">
            <v>3447242000892</v>
          </cell>
        </row>
        <row r="1392">
          <cell r="C1392">
            <v>800025232</v>
          </cell>
          <cell r="D1392" t="str">
            <v>IVONE DOMINGUES</v>
          </cell>
          <cell r="E1392">
            <v>7580877000148</v>
          </cell>
        </row>
        <row r="1393">
          <cell r="C1393">
            <v>800031339</v>
          </cell>
          <cell r="D1393" t="str">
            <v>PARTIDA</v>
          </cell>
          <cell r="E1393">
            <v>19556190000156</v>
          </cell>
        </row>
        <row r="1394">
          <cell r="C1394">
            <v>800031891</v>
          </cell>
          <cell r="D1394" t="str">
            <v>LTDA ME</v>
          </cell>
          <cell r="E1394">
            <v>25243205000129</v>
          </cell>
        </row>
        <row r="1395">
          <cell r="C1395">
            <v>800034668</v>
          </cell>
          <cell r="D1395" t="str">
            <v>UNIVERSIDADE DE</v>
          </cell>
          <cell r="E1395">
            <v>13077585000190</v>
          </cell>
        </row>
        <row r="1396">
          <cell r="C1396">
            <v>800035097</v>
          </cell>
          <cell r="D1396" t="str">
            <v>CEREAIS SILVEIR</v>
          </cell>
          <cell r="E1396">
            <v>22010136000468</v>
          </cell>
        </row>
        <row r="1397">
          <cell r="C1397"/>
          <cell r="D1397" t="str">
            <v>FLORES</v>
          </cell>
          <cell r="E1397">
            <v>557163000170</v>
          </cell>
        </row>
        <row r="1398">
          <cell r="C1398"/>
          <cell r="D1398" t="str">
            <v>EMVEL -EMPR. DE</v>
          </cell>
          <cell r="E1398">
            <v>19653393000160</v>
          </cell>
        </row>
        <row r="1399">
          <cell r="C1399"/>
          <cell r="D1399" t="str">
            <v>NUTRIMENTOS</v>
          </cell>
          <cell r="E1399">
            <v>71408942000151</v>
          </cell>
        </row>
        <row r="1400">
          <cell r="C1400"/>
          <cell r="D1400" t="str">
            <v>A.S.MANTIQUEIRA</v>
          </cell>
          <cell r="E1400">
            <v>348629000127</v>
          </cell>
        </row>
        <row r="1401">
          <cell r="C1401"/>
          <cell r="D1401" t="str">
            <v>LOCALIZA</v>
          </cell>
          <cell r="E1401">
            <v>1664906000173</v>
          </cell>
        </row>
        <row r="1402">
          <cell r="C1402"/>
          <cell r="D1402" t="str">
            <v>HOTEL SENAC GRO</v>
          </cell>
          <cell r="E1402">
            <v>33469172010201</v>
          </cell>
        </row>
        <row r="1403">
          <cell r="C1403"/>
          <cell r="D1403" t="str">
            <v>LOCALIZA</v>
          </cell>
          <cell r="E1403">
            <v>86599446000442</v>
          </cell>
        </row>
        <row r="1404">
          <cell r="C1404"/>
          <cell r="D1404" t="str">
            <v>EM SEBASTIAO FR</v>
          </cell>
          <cell r="E1404">
            <v>401833</v>
          </cell>
        </row>
        <row r="1405">
          <cell r="C1405"/>
          <cell r="D1405" t="str">
            <v>COL.IMACULADA C</v>
          </cell>
          <cell r="E1405">
            <v>401997</v>
          </cell>
        </row>
        <row r="1406">
          <cell r="C1406"/>
          <cell r="D1406" t="str">
            <v>EE PROF.JOAO AN</v>
          </cell>
          <cell r="E1406">
            <v>402060</v>
          </cell>
        </row>
        <row r="1407">
          <cell r="C1407"/>
          <cell r="D1407" t="str">
            <v>EE HENRIQUE DIN</v>
          </cell>
          <cell r="E1407">
            <v>402525</v>
          </cell>
        </row>
        <row r="1408">
          <cell r="C1408"/>
          <cell r="D1408" t="str">
            <v>EE PROF.JOAO AN</v>
          </cell>
          <cell r="E1408">
            <v>402593</v>
          </cell>
        </row>
        <row r="1409">
          <cell r="C1409"/>
          <cell r="D1409" t="str">
            <v>EE SEBASTIAO FR</v>
          </cell>
          <cell r="E1409">
            <v>402620</v>
          </cell>
        </row>
        <row r="1410">
          <cell r="C1410"/>
          <cell r="D1410" t="str">
            <v>ESC.APLICACAO D</v>
          </cell>
          <cell r="E1410">
            <v>403608</v>
          </cell>
        </row>
        <row r="1411">
          <cell r="C1411"/>
          <cell r="D1411" t="str">
            <v>EM CEL.CAMILO G</v>
          </cell>
          <cell r="E1411">
            <v>403709</v>
          </cell>
        </row>
        <row r="1412">
          <cell r="C1412"/>
          <cell r="D1412" t="str">
            <v>EE ADELAIDE BIA</v>
          </cell>
          <cell r="E1412">
            <v>404066</v>
          </cell>
        </row>
        <row r="1413">
          <cell r="C1413"/>
          <cell r="D1413" t="str">
            <v>EE AMILCAR SAVA</v>
          </cell>
          <cell r="E1413">
            <v>404301</v>
          </cell>
        </row>
        <row r="1414">
          <cell r="C1414"/>
          <cell r="D1414" t="str">
            <v>CEN.EDUC.ANGHER</v>
          </cell>
          <cell r="E1414">
            <v>404867</v>
          </cell>
        </row>
        <row r="1415">
          <cell r="C1415"/>
          <cell r="D1415" t="str">
            <v>CEN.EDUC.BRASIL</v>
          </cell>
          <cell r="E1415">
            <v>404868</v>
          </cell>
        </row>
        <row r="1416">
          <cell r="C1416"/>
          <cell r="D1416" t="str">
            <v>INST.MARIA IMAC</v>
          </cell>
          <cell r="E1416">
            <v>404869</v>
          </cell>
        </row>
        <row r="1417">
          <cell r="C1417"/>
          <cell r="D1417" t="str">
            <v>INST.TEN.FERREI</v>
          </cell>
          <cell r="E1417">
            <v>404870</v>
          </cell>
        </row>
        <row r="1418">
          <cell r="C1418"/>
          <cell r="D1418" t="str">
            <v>EE DR.ALBERTO V</v>
          </cell>
          <cell r="E1418">
            <v>405652</v>
          </cell>
        </row>
        <row r="1419">
          <cell r="C1419"/>
          <cell r="D1419" t="str">
            <v>EM JOSE FELIPE</v>
          </cell>
          <cell r="E1419">
            <v>407830</v>
          </cell>
        </row>
        <row r="1420">
          <cell r="C1420"/>
          <cell r="D1420" t="str">
            <v>EM ACADEMICO AB</v>
          </cell>
          <cell r="E1420">
            <v>408602</v>
          </cell>
        </row>
        <row r="1421">
          <cell r="C1421"/>
          <cell r="D1421" t="str">
            <v>ATIB ELETRON.</v>
          </cell>
          <cell r="E1421">
            <v>80448</v>
          </cell>
        </row>
        <row r="1422">
          <cell r="C1422"/>
          <cell r="D1422" t="str">
            <v>EE ENS.PG MACHA</v>
          </cell>
          <cell r="E1422">
            <v>404135</v>
          </cell>
        </row>
        <row r="1423">
          <cell r="C1423"/>
          <cell r="D1423" t="str">
            <v>ESC.MORANGUINHO</v>
          </cell>
          <cell r="E1423">
            <v>405091</v>
          </cell>
        </row>
        <row r="1424">
          <cell r="C1424"/>
          <cell r="D1424" t="str">
            <v>CESG DE BARBOSA</v>
          </cell>
          <cell r="E1424">
            <v>406452</v>
          </cell>
        </row>
        <row r="1425">
          <cell r="C1425"/>
          <cell r="D1425" t="str">
            <v>EEPG LUZIA GARC</v>
          </cell>
          <cell r="E1425">
            <v>411172</v>
          </cell>
        </row>
        <row r="1426">
          <cell r="C1426">
            <v>800000130</v>
          </cell>
          <cell r="D1426" t="str">
            <v>MARELLI</v>
          </cell>
          <cell r="E1426">
            <v>1322</v>
          </cell>
        </row>
        <row r="1427">
          <cell r="C1427">
            <v>800000133</v>
          </cell>
          <cell r="D1427" t="str">
            <v>SEAT SOC ESPANO</v>
          </cell>
          <cell r="E1427">
            <v>1325</v>
          </cell>
        </row>
        <row r="1428">
          <cell r="C1428">
            <v>800006946</v>
          </cell>
          <cell r="D1428" t="str">
            <v>CGM</v>
          </cell>
          <cell r="E1428">
            <v>80571</v>
          </cell>
        </row>
        <row r="1429">
          <cell r="C1429">
            <v>800007392</v>
          </cell>
          <cell r="D1429" t="str">
            <v>EXPERT</v>
          </cell>
          <cell r="E1429">
            <v>81062</v>
          </cell>
        </row>
        <row r="1430">
          <cell r="C1430">
            <v>800007572</v>
          </cell>
          <cell r="D1430" t="str">
            <v>VGA</v>
          </cell>
          <cell r="E1430">
            <v>81277</v>
          </cell>
        </row>
        <row r="1431">
          <cell r="C1431">
            <v>800012615</v>
          </cell>
          <cell r="D1431" t="str">
            <v>ETXE TAR</v>
          </cell>
          <cell r="E1431">
            <v>81575</v>
          </cell>
        </row>
        <row r="1432">
          <cell r="C1432">
            <v>800015169</v>
          </cell>
          <cell r="D1432" t="str">
            <v>MAGNETI MARELLI</v>
          </cell>
          <cell r="E1432">
            <v>82930</v>
          </cell>
        </row>
        <row r="1433">
          <cell r="C1433">
            <v>800029521</v>
          </cell>
          <cell r="D1433" t="str">
            <v>FIRA INTERNATIO</v>
          </cell>
          <cell r="E1433">
            <v>86176</v>
          </cell>
        </row>
        <row r="1434">
          <cell r="C1434">
            <v>800029521</v>
          </cell>
          <cell r="D1434" t="str">
            <v>FIRA INTERNATIO</v>
          </cell>
          <cell r="E1434">
            <v>86177</v>
          </cell>
        </row>
        <row r="1435">
          <cell r="C1435">
            <v>800032144</v>
          </cell>
          <cell r="D1435" t="str">
            <v>LYL INGINIERIA</v>
          </cell>
          <cell r="E1435">
            <v>86705</v>
          </cell>
        </row>
        <row r="1436">
          <cell r="C1436">
            <v>800033276</v>
          </cell>
          <cell r="D1436" t="str">
            <v>AIR TECHNICAL D</v>
          </cell>
          <cell r="E1436">
            <v>87023</v>
          </cell>
        </row>
        <row r="1437">
          <cell r="C1437">
            <v>800033276</v>
          </cell>
          <cell r="D1437" t="str">
            <v>AIR TECHNICAL D</v>
          </cell>
          <cell r="E1437">
            <v>87039</v>
          </cell>
        </row>
        <row r="1438">
          <cell r="C1438">
            <v>800043194</v>
          </cell>
          <cell r="D1438" t="str">
            <v>FOCUS ECONOMICS</v>
          </cell>
          <cell r="E1438">
            <v>89410</v>
          </cell>
        </row>
        <row r="1439">
          <cell r="C1439"/>
          <cell r="D1439" t="str">
            <v>BITRON</v>
          </cell>
          <cell r="E1439">
            <v>80122</v>
          </cell>
        </row>
        <row r="1440">
          <cell r="C1440"/>
          <cell r="D1440" t="str">
            <v>FLIBERIA</v>
          </cell>
          <cell r="E1440">
            <v>83556</v>
          </cell>
        </row>
        <row r="1441">
          <cell r="C1441"/>
          <cell r="D1441" t="str">
            <v>F.L. IBERIA S.A</v>
          </cell>
          <cell r="E1441">
            <v>83625</v>
          </cell>
        </row>
        <row r="1442">
          <cell r="C1442"/>
          <cell r="D1442" t="str">
            <v>GPM ESPANOLA</v>
          </cell>
          <cell r="E1442">
            <v>84170</v>
          </cell>
        </row>
        <row r="1443">
          <cell r="C1443"/>
          <cell r="D1443" t="str">
            <v>NOVOTECNIC EURO</v>
          </cell>
          <cell r="E1443">
            <v>86455</v>
          </cell>
        </row>
        <row r="1444">
          <cell r="C1444"/>
          <cell r="D1444" t="str">
            <v>SEAT SOC ESPANO</v>
          </cell>
          <cell r="E1444">
            <v>88327</v>
          </cell>
        </row>
        <row r="1445">
          <cell r="C1445">
            <v>800006750</v>
          </cell>
          <cell r="D1445" t="str">
            <v>ITT AUTOMOTIVE</v>
          </cell>
          <cell r="E1445">
            <v>80204</v>
          </cell>
        </row>
        <row r="1446">
          <cell r="C1446"/>
          <cell r="D1446" t="str">
            <v>GAEFER SPA</v>
          </cell>
          <cell r="E1446">
            <v>84016</v>
          </cell>
        </row>
        <row r="1447">
          <cell r="C1447">
            <v>800000099</v>
          </cell>
          <cell r="D1447" t="str">
            <v>MARELLI</v>
          </cell>
          <cell r="E1447">
            <v>1288</v>
          </cell>
        </row>
        <row r="1448">
          <cell r="C1448"/>
          <cell r="D1448" t="str">
            <v>MARELLI</v>
          </cell>
          <cell r="E1448">
            <v>80286</v>
          </cell>
        </row>
        <row r="1449">
          <cell r="C1449">
            <v>800022150</v>
          </cell>
          <cell r="D1449" t="str">
            <v>ULTRALIGHT</v>
          </cell>
          <cell r="E1449">
            <v>1917654000147</v>
          </cell>
        </row>
        <row r="1450">
          <cell r="C1450">
            <v>800041057</v>
          </cell>
          <cell r="D1450" t="str">
            <v>FK GRUPO S/A</v>
          </cell>
          <cell r="E1450">
            <v>55088157000102</v>
          </cell>
        </row>
        <row r="1451">
          <cell r="C1451">
            <v>800041452</v>
          </cell>
          <cell r="D1451" t="str">
            <v>FK GRUPO S/A</v>
          </cell>
          <cell r="E1451">
            <v>55088157001699</v>
          </cell>
        </row>
        <row r="1452">
          <cell r="C1452">
            <v>800044439</v>
          </cell>
          <cell r="D1452" t="str">
            <v>HIDRODOMI DO BR</v>
          </cell>
          <cell r="E1452">
            <v>8406359000175</v>
          </cell>
        </row>
        <row r="1453">
          <cell r="C1453"/>
          <cell r="D1453" t="str">
            <v>SESI 143</v>
          </cell>
          <cell r="E1453">
            <v>402992</v>
          </cell>
        </row>
        <row r="1454">
          <cell r="C1454">
            <v>800041683</v>
          </cell>
          <cell r="D1454" t="str">
            <v>MISTRAL ASPIRAT</v>
          </cell>
          <cell r="E1454">
            <v>89253</v>
          </cell>
        </row>
        <row r="1455">
          <cell r="C1455"/>
          <cell r="D1455" t="str">
            <v>ETE COM.JOAO RA</v>
          </cell>
          <cell r="E1455">
            <v>402921</v>
          </cell>
        </row>
        <row r="1456">
          <cell r="C1456"/>
          <cell r="D1456" t="str">
            <v>SESI 263</v>
          </cell>
          <cell r="E1456">
            <v>403034</v>
          </cell>
        </row>
        <row r="1457">
          <cell r="C1457"/>
          <cell r="D1457" t="str">
            <v>EE DR.CARLOS PI</v>
          </cell>
          <cell r="E1457">
            <v>403398</v>
          </cell>
        </row>
        <row r="1458">
          <cell r="C1458"/>
          <cell r="D1458" t="str">
            <v>GREENLEAF</v>
          </cell>
          <cell r="E1458">
            <v>31838584000100</v>
          </cell>
        </row>
        <row r="1459">
          <cell r="C1459">
            <v>800002069</v>
          </cell>
          <cell r="D1459" t="str">
            <v>AUTOMOTIVE</v>
          </cell>
          <cell r="E1459">
            <v>1229374000146</v>
          </cell>
        </row>
        <row r="1460">
          <cell r="C1460">
            <v>800021633</v>
          </cell>
          <cell r="D1460" t="str">
            <v>BELLE</v>
          </cell>
          <cell r="E1460">
            <v>12655933000287</v>
          </cell>
        </row>
        <row r="1461">
          <cell r="C1461"/>
          <cell r="D1461" t="str">
            <v>EEPSG JOAO XXII</v>
          </cell>
          <cell r="E1461">
            <v>409095</v>
          </cell>
        </row>
        <row r="1462">
          <cell r="C1462"/>
          <cell r="D1462" t="str">
            <v>ESC.PSG SAO FRA</v>
          </cell>
          <cell r="E1462">
            <v>409279</v>
          </cell>
        </row>
        <row r="1463">
          <cell r="C1463"/>
          <cell r="D1463" t="str">
            <v>EE JOAO BASTOS</v>
          </cell>
          <cell r="E1463">
            <v>410827</v>
          </cell>
        </row>
        <row r="1464">
          <cell r="C1464"/>
          <cell r="D1464" t="str">
            <v>EE ALADIM SILVE</v>
          </cell>
          <cell r="E1464">
            <v>410828</v>
          </cell>
        </row>
        <row r="1465">
          <cell r="C1465"/>
          <cell r="D1465" t="str">
            <v>EEPSG PROF.PAUL</v>
          </cell>
          <cell r="E1465">
            <v>401813</v>
          </cell>
        </row>
        <row r="1466">
          <cell r="C1466"/>
          <cell r="D1466" t="str">
            <v>EEPG DONA HERMI</v>
          </cell>
          <cell r="E1466">
            <v>402635</v>
          </cell>
        </row>
        <row r="1467">
          <cell r="C1467">
            <v>800001869</v>
          </cell>
          <cell r="D1467" t="str">
            <v>AUTONORTE LTDA</v>
          </cell>
          <cell r="E1467">
            <v>3991627000140</v>
          </cell>
        </row>
        <row r="1468">
          <cell r="C1468"/>
          <cell r="D1468" t="str">
            <v>LOCALIZA</v>
          </cell>
          <cell r="E1468">
            <v>970378000118</v>
          </cell>
        </row>
        <row r="1469">
          <cell r="C1469"/>
          <cell r="D1469" t="str">
            <v>SADIA</v>
          </cell>
          <cell r="E1469">
            <v>3906591000906</v>
          </cell>
        </row>
        <row r="1470">
          <cell r="C1470"/>
          <cell r="D1470" t="str">
            <v>CE MARIA FRANCI</v>
          </cell>
          <cell r="E1470">
            <v>411164</v>
          </cell>
        </row>
        <row r="1471">
          <cell r="C1471">
            <v>800002661</v>
          </cell>
          <cell r="D1471" t="str">
            <v>METAL.BAR.PIRAI</v>
          </cell>
          <cell r="E1471">
            <v>28566933000160</v>
          </cell>
        </row>
        <row r="1472">
          <cell r="C1472">
            <v>800003418</v>
          </cell>
          <cell r="D1472" t="str">
            <v>MRS LOGISTICA</v>
          </cell>
          <cell r="E1472">
            <v>1417222000509</v>
          </cell>
        </row>
        <row r="1473">
          <cell r="C1473">
            <v>800009124</v>
          </cell>
          <cell r="D1473" t="str">
            <v>BR METALS</v>
          </cell>
          <cell r="E1473">
            <v>19811058000143</v>
          </cell>
        </row>
        <row r="1474">
          <cell r="C1474">
            <v>800009810</v>
          </cell>
          <cell r="D1474" t="str">
            <v>IMBP</v>
          </cell>
          <cell r="E1474">
            <v>4847613000543</v>
          </cell>
        </row>
        <row r="1475">
          <cell r="C1475"/>
          <cell r="D1475" t="str">
            <v>CE BARAO DO RIO</v>
          </cell>
          <cell r="E1475">
            <v>402311</v>
          </cell>
        </row>
        <row r="1476">
          <cell r="C1476"/>
          <cell r="D1476" t="str">
            <v>CE CEL.CAMISAO</v>
          </cell>
          <cell r="E1476">
            <v>402313</v>
          </cell>
        </row>
        <row r="1477">
          <cell r="C1477"/>
          <cell r="D1477" t="str">
            <v>CE NILO PECANHA</v>
          </cell>
          <cell r="E1477">
            <v>402322</v>
          </cell>
        </row>
        <row r="1478">
          <cell r="C1478"/>
          <cell r="D1478" t="str">
            <v>EE JOAQUIM DE M</v>
          </cell>
          <cell r="E1478">
            <v>402534</v>
          </cell>
        </row>
        <row r="1479">
          <cell r="C1479"/>
          <cell r="D1479" t="str">
            <v>EE PAULO FERNAN</v>
          </cell>
          <cell r="E1479">
            <v>402574</v>
          </cell>
        </row>
        <row r="1480">
          <cell r="C1480"/>
          <cell r="D1480" t="str">
            <v>EE PROF.JOSE AN</v>
          </cell>
          <cell r="E1480">
            <v>402595</v>
          </cell>
        </row>
        <row r="1481">
          <cell r="C1481"/>
          <cell r="D1481" t="str">
            <v>GP MURILO PORTU</v>
          </cell>
          <cell r="E1481">
            <v>403395</v>
          </cell>
        </row>
        <row r="1482">
          <cell r="C1482"/>
          <cell r="D1482" t="str">
            <v>SESI</v>
          </cell>
          <cell r="E1482">
            <v>410568</v>
          </cell>
        </row>
        <row r="1483">
          <cell r="C1483"/>
          <cell r="D1483" t="str">
            <v>TRES FIGUEIRAS</v>
          </cell>
          <cell r="E1483">
            <v>90275728000119</v>
          </cell>
        </row>
        <row r="1484">
          <cell r="C1484"/>
          <cell r="D1484" t="str">
            <v>ESC.PG SAO JOSE</v>
          </cell>
          <cell r="E1484">
            <v>403913</v>
          </cell>
        </row>
        <row r="1485">
          <cell r="C1485"/>
          <cell r="D1485" t="str">
            <v>EE FRANCISCO RO</v>
          </cell>
          <cell r="E1485">
            <v>411056</v>
          </cell>
        </row>
        <row r="1486">
          <cell r="C1486"/>
          <cell r="D1486" t="str">
            <v>EPSG GOV.LINDEM</v>
          </cell>
          <cell r="E1486">
            <v>409035</v>
          </cell>
        </row>
        <row r="1487">
          <cell r="C1487"/>
          <cell r="D1487" t="str">
            <v>TAB ABRAM BLAJ</v>
          </cell>
          <cell r="E1487">
            <v>51556124000270</v>
          </cell>
        </row>
        <row r="1488">
          <cell r="C1488"/>
          <cell r="D1488" t="str">
            <v>GL.KNOWLEDG NET</v>
          </cell>
          <cell r="E1488">
            <v>1022991000176</v>
          </cell>
        </row>
        <row r="1489">
          <cell r="C1489"/>
          <cell r="D1489" t="str">
            <v>AVIQUEI PNEUMAT</v>
          </cell>
          <cell r="E1489">
            <v>62318803000227</v>
          </cell>
        </row>
        <row r="1490">
          <cell r="C1490">
            <v>800004222</v>
          </cell>
          <cell r="D1490" t="str">
            <v>WHITE MARTINS</v>
          </cell>
          <cell r="E1490">
            <v>35820448017101</v>
          </cell>
        </row>
        <row r="1491">
          <cell r="C1491">
            <v>800005856</v>
          </cell>
          <cell r="D1491" t="str">
            <v>DU PONT</v>
          </cell>
          <cell r="E1491">
            <v>61064929000683</v>
          </cell>
        </row>
        <row r="1492">
          <cell r="C1492">
            <v>800009127</v>
          </cell>
          <cell r="D1492" t="str">
            <v>MONT SOL</v>
          </cell>
          <cell r="E1492">
            <v>39553318000135</v>
          </cell>
        </row>
        <row r="1493">
          <cell r="C1493">
            <v>800013046</v>
          </cell>
          <cell r="D1493" t="str">
            <v>ANDRESSA</v>
          </cell>
          <cell r="E1493">
            <v>2766015000190</v>
          </cell>
        </row>
        <row r="1494">
          <cell r="C1494">
            <v>800014414</v>
          </cell>
          <cell r="D1494" t="str">
            <v>DELLA VOLPE</v>
          </cell>
          <cell r="E1494">
            <v>61139432001144</v>
          </cell>
        </row>
        <row r="1495">
          <cell r="C1495">
            <v>800024518</v>
          </cell>
          <cell r="D1495" t="str">
            <v>CAETANO COMERCI</v>
          </cell>
          <cell r="E1495">
            <v>6347221000460</v>
          </cell>
        </row>
        <row r="1496">
          <cell r="C1496">
            <v>800028678</v>
          </cell>
          <cell r="D1496" t="str">
            <v>EXPRESSO ORIENT</v>
          </cell>
          <cell r="E1496">
            <v>2728821000506</v>
          </cell>
        </row>
        <row r="1497">
          <cell r="C1497">
            <v>800028699</v>
          </cell>
          <cell r="D1497" t="str">
            <v>SAINT GOBAIN CA</v>
          </cell>
          <cell r="E1497">
            <v>28672087000162</v>
          </cell>
        </row>
        <row r="1498">
          <cell r="C1498">
            <v>800029687</v>
          </cell>
          <cell r="D1498" t="str">
            <v>VOTORANTIM</v>
          </cell>
          <cell r="E1498">
            <v>60892403001862</v>
          </cell>
        </row>
        <row r="1499">
          <cell r="C1499">
            <v>800032493</v>
          </cell>
          <cell r="D1499" t="str">
            <v>THE CHEMOURS CO</v>
          </cell>
          <cell r="E1499" t="str">
            <v>19917881000308</v>
          </cell>
        </row>
        <row r="1500">
          <cell r="C1500">
            <v>800033631</v>
          </cell>
          <cell r="D1500" t="str">
            <v>ROSALIA MARIA D</v>
          </cell>
          <cell r="E1500">
            <v>12688871000129</v>
          </cell>
        </row>
        <row r="1501">
          <cell r="C1501">
            <v>800037786</v>
          </cell>
          <cell r="D1501" t="str">
            <v>RETESTADORA BAR</v>
          </cell>
          <cell r="E1501">
            <v>24658927000181</v>
          </cell>
        </row>
        <row r="1502">
          <cell r="C1502">
            <v>800041963</v>
          </cell>
          <cell r="D1502" t="str">
            <v>ARCELORMITTAL B</v>
          </cell>
          <cell r="E1502">
            <v>17469701022499</v>
          </cell>
        </row>
        <row r="1503">
          <cell r="C1503">
            <v>800044294</v>
          </cell>
          <cell r="D1503" t="str">
            <v>EMBALABRAS SIST</v>
          </cell>
          <cell r="E1503">
            <v>31495246000105</v>
          </cell>
        </row>
        <row r="1504">
          <cell r="C1504"/>
          <cell r="D1504" t="str">
            <v>EMP.CILINDROS</v>
          </cell>
          <cell r="E1504">
            <v>42593723000272</v>
          </cell>
        </row>
        <row r="1505">
          <cell r="C1505"/>
          <cell r="D1505" t="str">
            <v>CIDADE DO ACO</v>
          </cell>
          <cell r="E1505">
            <v>28670958000109</v>
          </cell>
        </row>
        <row r="1506">
          <cell r="C1506"/>
          <cell r="D1506" t="str">
            <v>TONIATO</v>
          </cell>
          <cell r="E1506">
            <v>29291184000178</v>
          </cell>
        </row>
        <row r="1507">
          <cell r="C1507"/>
          <cell r="D1507" t="str">
            <v>CILBRAS EMP.BRA</v>
          </cell>
          <cell r="E1507">
            <v>42593723000191</v>
          </cell>
        </row>
        <row r="1508">
          <cell r="C1508"/>
          <cell r="D1508" t="str">
            <v>SID.BARRA MANSA</v>
          </cell>
          <cell r="E1508">
            <v>60892403004454</v>
          </cell>
        </row>
        <row r="1509">
          <cell r="C1509"/>
          <cell r="D1509" t="str">
            <v>CILBRAS</v>
          </cell>
          <cell r="E1509">
            <v>35756055000100</v>
          </cell>
        </row>
        <row r="1510">
          <cell r="C1510"/>
          <cell r="D1510" t="str">
            <v>COL VERBO DIVIN</v>
          </cell>
          <cell r="E1510">
            <v>401985</v>
          </cell>
        </row>
        <row r="1511">
          <cell r="C1511"/>
          <cell r="D1511" t="str">
            <v>CEN.EDUC.BARRA</v>
          </cell>
          <cell r="E1511">
            <v>404279</v>
          </cell>
        </row>
        <row r="1512">
          <cell r="C1512"/>
          <cell r="D1512" t="str">
            <v>ESC.DOMESTICA C</v>
          </cell>
          <cell r="E1512">
            <v>405517</v>
          </cell>
        </row>
        <row r="1513">
          <cell r="C1513"/>
          <cell r="D1513" t="str">
            <v>COL.N.SRA.DO AM</v>
          </cell>
          <cell r="E1513">
            <v>405518</v>
          </cell>
        </row>
        <row r="1514">
          <cell r="C1514"/>
          <cell r="D1514" t="str">
            <v>COL.VERBO DIVIN</v>
          </cell>
          <cell r="E1514">
            <v>405519</v>
          </cell>
        </row>
        <row r="1515">
          <cell r="C1515"/>
          <cell r="D1515" t="str">
            <v>SESI DR.MARIO O</v>
          </cell>
          <cell r="E1515">
            <v>410695</v>
          </cell>
        </row>
        <row r="1516">
          <cell r="C1516"/>
          <cell r="D1516" t="str">
            <v>ESC.PG ADVENT.B</v>
          </cell>
          <cell r="E1516">
            <v>408977</v>
          </cell>
        </row>
        <row r="1517">
          <cell r="C1517">
            <v>800044397</v>
          </cell>
          <cell r="D1517" t="str">
            <v>DUNCAN COMERCIA</v>
          </cell>
          <cell r="E1517">
            <v>21205126000253</v>
          </cell>
        </row>
        <row r="1518">
          <cell r="C1518">
            <v>800002235</v>
          </cell>
          <cell r="D1518" t="str">
            <v>PRIMAVIA</v>
          </cell>
          <cell r="E1518">
            <v>71145668000337</v>
          </cell>
        </row>
        <row r="1519">
          <cell r="C1519">
            <v>800014462</v>
          </cell>
          <cell r="D1519" t="str">
            <v>AGENCIA CENTRO</v>
          </cell>
          <cell r="E1519">
            <v>16670085015500</v>
          </cell>
        </row>
        <row r="1520">
          <cell r="C1520">
            <v>800015071</v>
          </cell>
          <cell r="D1520" t="str">
            <v>RAMOS BARREIRAS</v>
          </cell>
          <cell r="E1520">
            <v>25100223003924</v>
          </cell>
        </row>
        <row r="1521">
          <cell r="C1521"/>
          <cell r="D1521" t="str">
            <v>SALOME VEICULOS</v>
          </cell>
          <cell r="E1521">
            <v>15693344000109</v>
          </cell>
        </row>
        <row r="1522">
          <cell r="C1522"/>
          <cell r="D1522" t="str">
            <v>LOCALIZA</v>
          </cell>
          <cell r="E1522">
            <v>33877259000174</v>
          </cell>
        </row>
        <row r="1523">
          <cell r="C1523"/>
          <cell r="D1523" t="str">
            <v>LOCALIZA RENT A</v>
          </cell>
          <cell r="E1523">
            <v>16670085015691</v>
          </cell>
        </row>
        <row r="1524">
          <cell r="C1524"/>
          <cell r="D1524" t="str">
            <v>CM PROFA.CLAUNI</v>
          </cell>
          <cell r="E1524">
            <v>406020</v>
          </cell>
        </row>
        <row r="1525">
          <cell r="C1525"/>
          <cell r="D1525" t="str">
            <v>CEN.FED.EDUC.DA</v>
          </cell>
          <cell r="E1525">
            <v>409099</v>
          </cell>
        </row>
        <row r="1526">
          <cell r="C1526"/>
          <cell r="D1526" t="str">
            <v>CE DEMOCRATICO</v>
          </cell>
          <cell r="E1526">
            <v>409486</v>
          </cell>
        </row>
        <row r="1527">
          <cell r="C1527"/>
          <cell r="D1527" t="str">
            <v>ESC.AF DE BARRE</v>
          </cell>
          <cell r="E1527">
            <v>407203</v>
          </cell>
        </row>
        <row r="1528">
          <cell r="C1528"/>
          <cell r="D1528" t="str">
            <v>EE REUNIDAS CEN</v>
          </cell>
          <cell r="E1528">
            <v>408274</v>
          </cell>
        </row>
        <row r="1529">
          <cell r="C1529">
            <v>800002003</v>
          </cell>
          <cell r="D1529" t="str">
            <v>META BARRETOS</v>
          </cell>
          <cell r="E1529">
            <v>54473160000187</v>
          </cell>
        </row>
        <row r="1530">
          <cell r="C1530">
            <v>800003853</v>
          </cell>
          <cell r="D1530" t="str">
            <v>LOCALIZA RENT</v>
          </cell>
          <cell r="E1530">
            <v>5677939000290</v>
          </cell>
        </row>
        <row r="1531">
          <cell r="C1531">
            <v>800036389</v>
          </cell>
          <cell r="D1531" t="str">
            <v>OS INDEPENDENTE</v>
          </cell>
          <cell r="E1531">
            <v>44791994000187</v>
          </cell>
        </row>
        <row r="1532">
          <cell r="C1532"/>
          <cell r="D1532" t="str">
            <v>SISTEMA FM</v>
          </cell>
          <cell r="E1532">
            <v>55014666000190</v>
          </cell>
        </row>
        <row r="1533">
          <cell r="C1533"/>
          <cell r="D1533" t="str">
            <v>GRUPO ML - VEIC</v>
          </cell>
          <cell r="E1533">
            <v>49147234000155</v>
          </cell>
        </row>
        <row r="1534">
          <cell r="C1534"/>
          <cell r="D1534" t="str">
            <v>LOCALIZA</v>
          </cell>
          <cell r="E1534">
            <v>4741737000116</v>
          </cell>
        </row>
        <row r="1535">
          <cell r="C1535"/>
          <cell r="D1535" t="str">
            <v>SOLUCAO ELETRON</v>
          </cell>
          <cell r="E1535">
            <v>59567578000177</v>
          </cell>
        </row>
        <row r="1536">
          <cell r="C1536"/>
          <cell r="D1536" t="str">
            <v>ELETRO VINTE IN</v>
          </cell>
          <cell r="E1536">
            <v>44781276000120</v>
          </cell>
        </row>
        <row r="1537">
          <cell r="C1537"/>
          <cell r="D1537" t="str">
            <v>ELETRO VINTE</v>
          </cell>
          <cell r="E1537">
            <v>44781276000200</v>
          </cell>
        </row>
        <row r="1538">
          <cell r="C1538"/>
          <cell r="D1538" t="str">
            <v>FRIGOR. ANGLO</v>
          </cell>
          <cell r="E1538">
            <v>55261853001140</v>
          </cell>
        </row>
        <row r="1539">
          <cell r="C1539"/>
          <cell r="D1539" t="str">
            <v>EEPSG MARIO VIE</v>
          </cell>
          <cell r="E1539">
            <v>400503</v>
          </cell>
        </row>
        <row r="1540">
          <cell r="C1540"/>
          <cell r="D1540" t="str">
            <v>CIRANDINHA ESC.</v>
          </cell>
          <cell r="E1540">
            <v>400629</v>
          </cell>
        </row>
        <row r="1541">
          <cell r="C1541"/>
          <cell r="D1541" t="str">
            <v>EEPSG MARIO VIE</v>
          </cell>
          <cell r="E1541">
            <v>402707</v>
          </cell>
        </row>
        <row r="1542">
          <cell r="C1542"/>
          <cell r="D1542" t="str">
            <v>EE LACIR BONILI</v>
          </cell>
          <cell r="E1542">
            <v>409438</v>
          </cell>
        </row>
        <row r="1543">
          <cell r="C1543"/>
          <cell r="D1543" t="str">
            <v>EEPG PROFA.AYMO</v>
          </cell>
          <cell r="E1543">
            <v>409883</v>
          </cell>
        </row>
        <row r="1544">
          <cell r="C1544"/>
          <cell r="D1544" t="str">
            <v>EE EMB.MACEDO S</v>
          </cell>
          <cell r="E1544">
            <v>409885</v>
          </cell>
        </row>
        <row r="1545">
          <cell r="C1545"/>
          <cell r="D1545" t="str">
            <v>GRANT</v>
          </cell>
          <cell r="E1545">
            <v>80398</v>
          </cell>
        </row>
        <row r="1546">
          <cell r="C1546">
            <v>800043542</v>
          </cell>
          <cell r="D1546" t="str">
            <v>JOSIANE MARTINS</v>
          </cell>
          <cell r="E1546">
            <v>19307699000165</v>
          </cell>
        </row>
        <row r="1547">
          <cell r="C1547"/>
          <cell r="D1547" t="str">
            <v>EE PROF.JOSE LU</v>
          </cell>
          <cell r="E1547">
            <v>409884</v>
          </cell>
        </row>
        <row r="1548">
          <cell r="C1548"/>
          <cell r="D1548" t="str">
            <v>CAMAP</v>
          </cell>
          <cell r="E1548">
            <v>2175675000105</v>
          </cell>
        </row>
        <row r="1549">
          <cell r="C1549">
            <v>800036476</v>
          </cell>
          <cell r="D1549" t="str">
            <v>ELETRODEX ELETR</v>
          </cell>
          <cell r="E1549">
            <v>10707399000107</v>
          </cell>
        </row>
        <row r="1550">
          <cell r="C1550"/>
          <cell r="D1550" t="str">
            <v>SESI 185</v>
          </cell>
          <cell r="E1550">
            <v>403008</v>
          </cell>
        </row>
        <row r="1551">
          <cell r="C1551">
            <v>800000183</v>
          </cell>
          <cell r="D1551" t="str">
            <v>HONEYWELL</v>
          </cell>
          <cell r="E1551">
            <v>61338844000131</v>
          </cell>
        </row>
        <row r="1552">
          <cell r="C1552">
            <v>800000275</v>
          </cell>
          <cell r="D1552" t="str">
            <v>SEAL</v>
          </cell>
          <cell r="E1552">
            <v>64534647000186</v>
          </cell>
        </row>
        <row r="1553">
          <cell r="C1553">
            <v>800000318</v>
          </cell>
          <cell r="D1553" t="str">
            <v>LOCALIZA</v>
          </cell>
          <cell r="E1553">
            <v>16670085007591</v>
          </cell>
        </row>
        <row r="1554">
          <cell r="C1554">
            <v>800000351</v>
          </cell>
          <cell r="D1554" t="str">
            <v>PARS</v>
          </cell>
          <cell r="E1554">
            <v>27626290000644</v>
          </cell>
        </row>
        <row r="1555">
          <cell r="C1555">
            <v>800000360</v>
          </cell>
          <cell r="D1555" t="str">
            <v>GARCEZ CONSULT.</v>
          </cell>
          <cell r="E1555">
            <v>55219604000204</v>
          </cell>
        </row>
        <row r="1556">
          <cell r="C1556">
            <v>800000409</v>
          </cell>
          <cell r="D1556" t="str">
            <v>HSM DO BRASIL L</v>
          </cell>
          <cell r="E1556">
            <v>1619385000132</v>
          </cell>
        </row>
        <row r="1557">
          <cell r="C1557">
            <v>800000423</v>
          </cell>
          <cell r="D1557" t="str">
            <v>ALCANTARA</v>
          </cell>
          <cell r="E1557">
            <v>1648912000137</v>
          </cell>
        </row>
        <row r="1558">
          <cell r="C1558">
            <v>800000437</v>
          </cell>
          <cell r="D1558" t="str">
            <v>ACER</v>
          </cell>
          <cell r="E1558">
            <v>1575428000125</v>
          </cell>
        </row>
        <row r="1559">
          <cell r="C1559">
            <v>800000476</v>
          </cell>
          <cell r="D1559" t="str">
            <v>IBC DO BRASIL</v>
          </cell>
          <cell r="E1559">
            <v>1138846000155</v>
          </cell>
        </row>
        <row r="1560">
          <cell r="C1560">
            <v>800000486</v>
          </cell>
          <cell r="D1560" t="str">
            <v>GGB BR INDUSTRI</v>
          </cell>
          <cell r="E1560">
            <v>61615969000161</v>
          </cell>
        </row>
        <row r="1561">
          <cell r="C1561">
            <v>800000497</v>
          </cell>
          <cell r="D1561" t="str">
            <v>DIGICON</v>
          </cell>
          <cell r="E1561">
            <v>88020102000209</v>
          </cell>
        </row>
        <row r="1562">
          <cell r="C1562">
            <v>800000736</v>
          </cell>
          <cell r="D1562" t="str">
            <v>GRADIENTE</v>
          </cell>
          <cell r="E1562">
            <v>3414830000153</v>
          </cell>
        </row>
        <row r="1563">
          <cell r="C1563">
            <v>800000816</v>
          </cell>
          <cell r="D1563" t="str">
            <v>INGRAM MICRO BR</v>
          </cell>
          <cell r="E1563">
            <v>1771935000215</v>
          </cell>
        </row>
        <row r="1564">
          <cell r="C1564">
            <v>800000819</v>
          </cell>
          <cell r="D1564" t="str">
            <v>AGILENT TECHNOL I</v>
          </cell>
          <cell r="E1564">
            <v>3290250000100</v>
          </cell>
        </row>
        <row r="1565">
          <cell r="C1565">
            <v>800001024</v>
          </cell>
          <cell r="D1565" t="str">
            <v>CATHO ONLINE</v>
          </cell>
          <cell r="E1565">
            <v>3753088000100</v>
          </cell>
        </row>
        <row r="1566">
          <cell r="C1566">
            <v>800001093</v>
          </cell>
          <cell r="D1566" t="str">
            <v>AGENCIACLICK</v>
          </cell>
          <cell r="E1566">
            <v>3119746000107</v>
          </cell>
        </row>
        <row r="1567">
          <cell r="C1567">
            <v>800001194</v>
          </cell>
          <cell r="D1567" t="str">
            <v>BAUDUCCO</v>
          </cell>
          <cell r="E1567">
            <v>49033004002532</v>
          </cell>
        </row>
        <row r="1568">
          <cell r="C1568">
            <v>800001290</v>
          </cell>
          <cell r="D1568" t="str">
            <v>NORDSON</v>
          </cell>
          <cell r="E1568">
            <v>58566399000152</v>
          </cell>
        </row>
        <row r="1569">
          <cell r="C1569">
            <v>800001368</v>
          </cell>
          <cell r="D1569" t="str">
            <v>SOFT CORP</v>
          </cell>
          <cell r="E1569">
            <v>3462101000253</v>
          </cell>
        </row>
        <row r="1570">
          <cell r="C1570">
            <v>800001418</v>
          </cell>
          <cell r="D1570" t="str">
            <v>DRAGUER</v>
          </cell>
          <cell r="E1570">
            <v>2535707000128</v>
          </cell>
        </row>
        <row r="1571">
          <cell r="C1571">
            <v>800001558</v>
          </cell>
          <cell r="D1571" t="str">
            <v>GIOVANNI</v>
          </cell>
          <cell r="E1571">
            <v>46516712000169</v>
          </cell>
        </row>
        <row r="1572">
          <cell r="C1572">
            <v>800002281</v>
          </cell>
          <cell r="D1572" t="str">
            <v>SINAL</v>
          </cell>
          <cell r="E1572">
            <v>434116001291</v>
          </cell>
        </row>
        <row r="1573">
          <cell r="C1573">
            <v>800002319</v>
          </cell>
          <cell r="D1573" t="str">
            <v>TRAMONTINA</v>
          </cell>
          <cell r="E1573">
            <v>61652608000195</v>
          </cell>
        </row>
        <row r="1574">
          <cell r="C1574">
            <v>800002575</v>
          </cell>
          <cell r="D1574" t="str">
            <v>RENISHAW LATINO</v>
          </cell>
          <cell r="E1574">
            <v>939581000121</v>
          </cell>
        </row>
        <row r="1575">
          <cell r="C1575">
            <v>800002580</v>
          </cell>
          <cell r="D1575" t="str">
            <v>CIMCORP</v>
          </cell>
          <cell r="E1575">
            <v>59773416000195</v>
          </cell>
        </row>
        <row r="1576">
          <cell r="C1576">
            <v>800002594</v>
          </cell>
          <cell r="D1576" t="str">
            <v>EQUIPAMENTOS CI</v>
          </cell>
          <cell r="E1576">
            <v>42168526000125</v>
          </cell>
        </row>
        <row r="1577">
          <cell r="C1577">
            <v>800002623</v>
          </cell>
          <cell r="D1577" t="str">
            <v>DTS SOFTWARE</v>
          </cell>
          <cell r="E1577">
            <v>28340032000155</v>
          </cell>
        </row>
        <row r="1578">
          <cell r="C1578">
            <v>800002679</v>
          </cell>
          <cell r="D1578" t="str">
            <v>EPSON</v>
          </cell>
          <cell r="E1578">
            <v>1554976000179</v>
          </cell>
        </row>
        <row r="1579">
          <cell r="C1579">
            <v>800002690</v>
          </cell>
          <cell r="D1579" t="str">
            <v>SAVOY</v>
          </cell>
          <cell r="E1579">
            <v>96372255000154</v>
          </cell>
        </row>
        <row r="1580">
          <cell r="C1580">
            <v>800002728</v>
          </cell>
          <cell r="D1580" t="str">
            <v>A&amp;C INFOR</v>
          </cell>
          <cell r="E1580">
            <v>2309990000170</v>
          </cell>
        </row>
        <row r="1581">
          <cell r="C1581">
            <v>800002734</v>
          </cell>
          <cell r="D1581" t="str">
            <v>WORLD WIDE ASS.</v>
          </cell>
          <cell r="E1581">
            <v>1020029000106</v>
          </cell>
        </row>
        <row r="1582">
          <cell r="C1582">
            <v>800002781</v>
          </cell>
          <cell r="D1582" t="str">
            <v>FASTER ROAD</v>
          </cell>
          <cell r="E1582">
            <v>2671195000127</v>
          </cell>
        </row>
        <row r="1583">
          <cell r="C1583">
            <v>800002892</v>
          </cell>
          <cell r="D1583" t="str">
            <v>TECH DATA</v>
          </cell>
          <cell r="E1583">
            <v>398641000146</v>
          </cell>
        </row>
        <row r="1584">
          <cell r="C1584">
            <v>800002986</v>
          </cell>
          <cell r="D1584" t="str">
            <v>DAY BRASIL</v>
          </cell>
          <cell r="E1584">
            <v>49327943001437</v>
          </cell>
        </row>
        <row r="1585">
          <cell r="C1585">
            <v>800002989</v>
          </cell>
          <cell r="D1585" t="str">
            <v>METALURGICA VAR</v>
          </cell>
          <cell r="E1585">
            <v>43830462000149</v>
          </cell>
        </row>
        <row r="1586">
          <cell r="C1586">
            <v>800002992</v>
          </cell>
          <cell r="D1586" t="str">
            <v>CHS BRASIL</v>
          </cell>
          <cell r="E1586">
            <v>62060090000244</v>
          </cell>
        </row>
        <row r="1587">
          <cell r="C1587">
            <v>800003106</v>
          </cell>
          <cell r="D1587" t="str">
            <v>ROLIM CONSULT</v>
          </cell>
          <cell r="E1587">
            <v>3848527000169</v>
          </cell>
        </row>
        <row r="1588">
          <cell r="C1588">
            <v>800003209</v>
          </cell>
          <cell r="D1588" t="str">
            <v>CIA LIBRA.</v>
          </cell>
          <cell r="E1588">
            <v>42581413000157</v>
          </cell>
        </row>
        <row r="1589">
          <cell r="C1589">
            <v>800003231</v>
          </cell>
          <cell r="D1589" t="str">
            <v>STOCKHAUSEN</v>
          </cell>
          <cell r="E1589">
            <v>2518808000190</v>
          </cell>
        </row>
        <row r="1590">
          <cell r="C1590">
            <v>800003297</v>
          </cell>
          <cell r="D1590" t="str">
            <v>BASTER BRASEX</v>
          </cell>
          <cell r="E1590">
            <v>3019447000109</v>
          </cell>
        </row>
        <row r="1591">
          <cell r="C1591">
            <v>800003324</v>
          </cell>
          <cell r="D1591" t="str">
            <v>ASCOVAL INDUSTR</v>
          </cell>
          <cell r="E1591">
            <v>43021906000103</v>
          </cell>
        </row>
        <row r="1592">
          <cell r="C1592">
            <v>800003398</v>
          </cell>
          <cell r="D1592" t="str">
            <v>AVAYA</v>
          </cell>
          <cell r="E1592">
            <v>31241359000931</v>
          </cell>
        </row>
        <row r="1593">
          <cell r="C1593">
            <v>800003451</v>
          </cell>
          <cell r="D1593" t="str">
            <v>ATLAS COPCO</v>
          </cell>
          <cell r="E1593">
            <v>57029431000106</v>
          </cell>
        </row>
        <row r="1594">
          <cell r="C1594">
            <v>800003462</v>
          </cell>
          <cell r="D1594" t="str">
            <v>CIPA</v>
          </cell>
          <cell r="E1594">
            <v>74685991000120</v>
          </cell>
        </row>
        <row r="1595">
          <cell r="C1595">
            <v>800003470</v>
          </cell>
          <cell r="D1595" t="str">
            <v>OFFICER DISTRIB</v>
          </cell>
          <cell r="E1595">
            <v>71702716000421</v>
          </cell>
        </row>
        <row r="1596">
          <cell r="C1596">
            <v>800003548</v>
          </cell>
          <cell r="D1596" t="str">
            <v>SETON</v>
          </cell>
          <cell r="E1596">
            <v>1111039000491</v>
          </cell>
        </row>
        <row r="1597">
          <cell r="C1597">
            <v>800003579</v>
          </cell>
          <cell r="D1597" t="str">
            <v>FASTER ROAD</v>
          </cell>
          <cell r="E1597">
            <v>2671195000470</v>
          </cell>
        </row>
        <row r="1598">
          <cell r="C1598">
            <v>800003627</v>
          </cell>
          <cell r="D1598" t="str">
            <v>DORMA GEMICLO</v>
          </cell>
          <cell r="E1598">
            <v>61499281000163</v>
          </cell>
        </row>
        <row r="1599">
          <cell r="C1599">
            <v>800003667</v>
          </cell>
          <cell r="D1599" t="str">
            <v>COMERCIO LTDA</v>
          </cell>
          <cell r="E1599">
            <v>45435260000128</v>
          </cell>
        </row>
        <row r="1600">
          <cell r="C1600">
            <v>800003669</v>
          </cell>
          <cell r="D1600" t="str">
            <v>ASSESSO</v>
          </cell>
          <cell r="E1600">
            <v>58112681000160</v>
          </cell>
        </row>
        <row r="1601">
          <cell r="C1601">
            <v>800003686</v>
          </cell>
          <cell r="D1601" t="str">
            <v>PROVIDER</v>
          </cell>
          <cell r="E1601">
            <v>4799142000111</v>
          </cell>
        </row>
        <row r="1602">
          <cell r="C1602">
            <v>800003696</v>
          </cell>
          <cell r="D1602" t="str">
            <v>HEWLETT PACKARD</v>
          </cell>
          <cell r="E1602">
            <v>61797924000236</v>
          </cell>
        </row>
        <row r="1603">
          <cell r="C1603">
            <v>800003717</v>
          </cell>
          <cell r="D1603" t="str">
            <v>HP</v>
          </cell>
          <cell r="E1603">
            <v>61797924000660</v>
          </cell>
        </row>
        <row r="1604">
          <cell r="C1604">
            <v>800003883</v>
          </cell>
          <cell r="D1604" t="str">
            <v>MARINGA</v>
          </cell>
          <cell r="E1604">
            <v>60922598001684</v>
          </cell>
        </row>
        <row r="1605">
          <cell r="C1605">
            <v>800003957</v>
          </cell>
          <cell r="D1605" t="str">
            <v>GIMBA</v>
          </cell>
          <cell r="E1605">
            <v>54651716001150</v>
          </cell>
        </row>
        <row r="1606">
          <cell r="C1606">
            <v>800003981</v>
          </cell>
          <cell r="D1606" t="str">
            <v>MUDE</v>
          </cell>
          <cell r="E1606">
            <v>4867975000172</v>
          </cell>
        </row>
        <row r="1607">
          <cell r="C1607">
            <v>800003982</v>
          </cell>
          <cell r="D1607" t="str">
            <v>COMPUGRAF</v>
          </cell>
          <cell r="E1607">
            <v>49916513000489</v>
          </cell>
        </row>
        <row r="1608">
          <cell r="C1608">
            <v>800004047</v>
          </cell>
          <cell r="D1608" t="str">
            <v>HEWLETT PACKARD</v>
          </cell>
          <cell r="E1608">
            <v>61797924000317</v>
          </cell>
        </row>
        <row r="1609">
          <cell r="C1609">
            <v>800004082</v>
          </cell>
          <cell r="D1609" t="str">
            <v>QUALITY DESIGN</v>
          </cell>
          <cell r="E1609">
            <v>4109993000276</v>
          </cell>
        </row>
        <row r="1610">
          <cell r="C1610">
            <v>800004110</v>
          </cell>
          <cell r="D1610" t="str">
            <v>KORETECH</v>
          </cell>
          <cell r="E1610">
            <v>4779431000159</v>
          </cell>
        </row>
        <row r="1611">
          <cell r="C1611">
            <v>800004122</v>
          </cell>
          <cell r="D1611" t="str">
            <v>LIMPLUS</v>
          </cell>
          <cell r="E1611">
            <v>71929921000181</v>
          </cell>
        </row>
        <row r="1612">
          <cell r="C1612">
            <v>800004131</v>
          </cell>
          <cell r="D1612" t="str">
            <v>ARIS TECNOLOGIA</v>
          </cell>
          <cell r="E1612">
            <v>221199000188</v>
          </cell>
        </row>
        <row r="1613">
          <cell r="C1613">
            <v>800004242</v>
          </cell>
          <cell r="D1613" t="str">
            <v>TOK &amp; STOK</v>
          </cell>
          <cell r="E1613">
            <v>49732175000182</v>
          </cell>
        </row>
        <row r="1614">
          <cell r="C1614">
            <v>800004273</v>
          </cell>
          <cell r="D1614" t="str">
            <v>CDC</v>
          </cell>
          <cell r="E1614">
            <v>5607657000216</v>
          </cell>
        </row>
        <row r="1615">
          <cell r="C1615">
            <v>800004308</v>
          </cell>
          <cell r="D1615" t="str">
            <v>AMERICANAS.COM</v>
          </cell>
          <cell r="E1615">
            <v>2866535000256</v>
          </cell>
        </row>
        <row r="1616">
          <cell r="C1616">
            <v>800004393</v>
          </cell>
          <cell r="D1616" t="str">
            <v>ATMOSFERA</v>
          </cell>
          <cell r="E1616">
            <v>886257000435</v>
          </cell>
        </row>
        <row r="1617">
          <cell r="C1617">
            <v>800004519</v>
          </cell>
          <cell r="D1617" t="str">
            <v>FAST PRINTER</v>
          </cell>
          <cell r="E1617">
            <v>3270407000127</v>
          </cell>
        </row>
        <row r="1618">
          <cell r="C1618">
            <v>800004616</v>
          </cell>
          <cell r="D1618" t="str">
            <v>CONTINENTAL</v>
          </cell>
          <cell r="E1618">
            <v>7425860000116</v>
          </cell>
        </row>
        <row r="1619">
          <cell r="C1619">
            <v>800004800</v>
          </cell>
          <cell r="D1619" t="str">
            <v>EMC COMPUTER</v>
          </cell>
          <cell r="E1619">
            <v>1462017000557</v>
          </cell>
        </row>
        <row r="1620">
          <cell r="C1620">
            <v>800004832</v>
          </cell>
          <cell r="D1620" t="str">
            <v>AMERICAN BANK</v>
          </cell>
          <cell r="E1620">
            <v>33113309001461</v>
          </cell>
        </row>
        <row r="1621">
          <cell r="C1621">
            <v>800004916</v>
          </cell>
          <cell r="D1621" t="str">
            <v>ZLU</v>
          </cell>
          <cell r="E1621">
            <v>4368582000114</v>
          </cell>
        </row>
        <row r="1622">
          <cell r="C1622">
            <v>800005018</v>
          </cell>
          <cell r="D1622" t="str">
            <v>PLASING INDUSTR</v>
          </cell>
          <cell r="E1622">
            <v>57465924000180</v>
          </cell>
        </row>
        <row r="1623">
          <cell r="C1623">
            <v>800005062</v>
          </cell>
          <cell r="D1623" t="str">
            <v>HP FINACIAL</v>
          </cell>
          <cell r="E1623">
            <v>97406706000190</v>
          </cell>
        </row>
        <row r="1624">
          <cell r="C1624">
            <v>800005105</v>
          </cell>
          <cell r="D1624" t="str">
            <v>IPGE INSTITUTO</v>
          </cell>
          <cell r="E1624">
            <v>122202000106</v>
          </cell>
        </row>
        <row r="1625">
          <cell r="C1625">
            <v>800005160</v>
          </cell>
          <cell r="D1625" t="str">
            <v>FULL TECNO COMU</v>
          </cell>
          <cell r="E1625">
            <v>5080297000166</v>
          </cell>
        </row>
        <row r="1626">
          <cell r="C1626">
            <v>800005340</v>
          </cell>
          <cell r="D1626" t="str">
            <v>LASELVA BOOKSTO</v>
          </cell>
          <cell r="E1626">
            <v>53928891004366</v>
          </cell>
        </row>
        <row r="1627">
          <cell r="C1627">
            <v>800005391</v>
          </cell>
          <cell r="D1627" t="str">
            <v>NC SERVICE</v>
          </cell>
          <cell r="E1627">
            <v>66055419000159</v>
          </cell>
        </row>
        <row r="1628">
          <cell r="C1628">
            <v>800005561</v>
          </cell>
          <cell r="D1628" t="str">
            <v>APC</v>
          </cell>
          <cell r="E1628">
            <v>2747702000240</v>
          </cell>
        </row>
        <row r="1629">
          <cell r="C1629">
            <v>800005585</v>
          </cell>
          <cell r="D1629" t="str">
            <v>MODELLISTICA</v>
          </cell>
          <cell r="E1629">
            <v>5961410000112</v>
          </cell>
        </row>
        <row r="1630">
          <cell r="C1630">
            <v>800005627</v>
          </cell>
          <cell r="D1630" t="str">
            <v>ENGENHARIA GERE</v>
          </cell>
          <cell r="E1630">
            <v>55697916000134</v>
          </cell>
        </row>
        <row r="1631">
          <cell r="C1631">
            <v>800005829</v>
          </cell>
          <cell r="D1631" t="str">
            <v>DIGITAL</v>
          </cell>
          <cell r="E1631">
            <v>42286419001505</v>
          </cell>
        </row>
        <row r="1632">
          <cell r="C1632">
            <v>800005871</v>
          </cell>
          <cell r="D1632" t="str">
            <v>BITRON</v>
          </cell>
          <cell r="E1632">
            <v>55365902000113</v>
          </cell>
        </row>
        <row r="1633">
          <cell r="C1633">
            <v>800005886</v>
          </cell>
          <cell r="D1633" t="str">
            <v>CHICAGO PNEUMAT</v>
          </cell>
          <cell r="E1633">
            <v>51609568000145</v>
          </cell>
        </row>
        <row r="1634">
          <cell r="C1634">
            <v>800005900</v>
          </cell>
          <cell r="D1634" t="str">
            <v>EQUIPE</v>
          </cell>
          <cell r="E1634">
            <v>53595757000131</v>
          </cell>
        </row>
        <row r="1635">
          <cell r="C1635">
            <v>800005946</v>
          </cell>
          <cell r="D1635" t="str">
            <v>FICOSA</v>
          </cell>
          <cell r="E1635">
            <v>839627000130</v>
          </cell>
        </row>
        <row r="1636">
          <cell r="C1636">
            <v>800006125</v>
          </cell>
          <cell r="D1636" t="str">
            <v>KLUBER LUBRIFIC</v>
          </cell>
          <cell r="E1636">
            <v>43054261000105</v>
          </cell>
        </row>
        <row r="1637">
          <cell r="C1637">
            <v>800006197</v>
          </cell>
          <cell r="D1637" t="str">
            <v>MARGRAF</v>
          </cell>
          <cell r="E1637">
            <v>50614213000181</v>
          </cell>
        </row>
        <row r="1638">
          <cell r="C1638">
            <v>800006282</v>
          </cell>
          <cell r="D1638" t="str">
            <v>NOKIA</v>
          </cell>
          <cell r="E1638">
            <v>2140198000304</v>
          </cell>
        </row>
        <row r="1639">
          <cell r="C1639">
            <v>800006325</v>
          </cell>
          <cell r="D1639" t="str">
            <v>PRESSAC</v>
          </cell>
          <cell r="E1639">
            <v>96372255000235</v>
          </cell>
        </row>
        <row r="1640">
          <cell r="C1640">
            <v>800006338</v>
          </cell>
          <cell r="D1640" t="str">
            <v>PHILLIPS</v>
          </cell>
          <cell r="E1640">
            <v>61086336013515</v>
          </cell>
        </row>
        <row r="1641">
          <cell r="C1641">
            <v>800006339</v>
          </cell>
          <cell r="D1641" t="str">
            <v>PHILIPS</v>
          </cell>
          <cell r="E1641">
            <v>61086336014163</v>
          </cell>
        </row>
        <row r="1642">
          <cell r="C1642">
            <v>800006348</v>
          </cell>
          <cell r="D1642" t="str">
            <v>PRYSMIAN</v>
          </cell>
          <cell r="E1642">
            <v>61150751000502</v>
          </cell>
        </row>
        <row r="1643">
          <cell r="C1643">
            <v>800006393</v>
          </cell>
          <cell r="D1643" t="str">
            <v>FUCHS DO BRASIL</v>
          </cell>
          <cell r="E1643">
            <v>43995646000169</v>
          </cell>
        </row>
        <row r="1644">
          <cell r="C1644">
            <v>800006555</v>
          </cell>
          <cell r="D1644" t="str">
            <v>TECTROL</v>
          </cell>
          <cell r="E1644">
            <v>43680172000166</v>
          </cell>
        </row>
        <row r="1645">
          <cell r="C1645">
            <v>800006583</v>
          </cell>
          <cell r="D1645" t="str">
            <v>WAPMETAL</v>
          </cell>
          <cell r="E1645">
            <v>60601309000169</v>
          </cell>
        </row>
        <row r="1646">
          <cell r="C1646">
            <v>800006586</v>
          </cell>
          <cell r="D1646" t="str">
            <v>TICKET SERVICOS</v>
          </cell>
          <cell r="E1646">
            <v>47866934000174</v>
          </cell>
        </row>
        <row r="1647">
          <cell r="C1647">
            <v>800006592</v>
          </cell>
          <cell r="D1647" t="str">
            <v>INGERSOLL</v>
          </cell>
          <cell r="E1647">
            <v>33404161000108</v>
          </cell>
        </row>
        <row r="1648">
          <cell r="C1648">
            <v>800007918</v>
          </cell>
          <cell r="D1648" t="str">
            <v>G INTER TRANSPO</v>
          </cell>
          <cell r="E1648">
            <v>5332260000188</v>
          </cell>
        </row>
        <row r="1649">
          <cell r="C1649">
            <v>800008227</v>
          </cell>
          <cell r="D1649" t="str">
            <v>ROCKWELL</v>
          </cell>
          <cell r="E1649">
            <v>1298485000104</v>
          </cell>
        </row>
        <row r="1650">
          <cell r="C1650">
            <v>800008318</v>
          </cell>
          <cell r="D1650" t="str">
            <v>NIKE DO BRASIL</v>
          </cell>
          <cell r="E1650">
            <v>59546515000134</v>
          </cell>
        </row>
        <row r="1651">
          <cell r="C1651">
            <v>800008359</v>
          </cell>
          <cell r="D1651" t="str">
            <v>OCE BRASIL</v>
          </cell>
          <cell r="E1651">
            <v>60894581000850</v>
          </cell>
        </row>
        <row r="1652">
          <cell r="C1652">
            <v>800008557</v>
          </cell>
          <cell r="D1652" t="str">
            <v>MIRKA</v>
          </cell>
          <cell r="E1652">
            <v>8158054000272</v>
          </cell>
        </row>
        <row r="1653">
          <cell r="C1653">
            <v>800008567</v>
          </cell>
          <cell r="D1653" t="str">
            <v>FAST SHOP</v>
          </cell>
          <cell r="E1653">
            <v>43708379003206</v>
          </cell>
        </row>
        <row r="1654">
          <cell r="C1654">
            <v>800008589</v>
          </cell>
          <cell r="D1654" t="str">
            <v>KRIATIVA GRAF</v>
          </cell>
          <cell r="E1654">
            <v>54298047000102</v>
          </cell>
        </row>
        <row r="1655">
          <cell r="C1655">
            <v>800008591</v>
          </cell>
          <cell r="D1655" t="str">
            <v>MOORE BRASIL LT</v>
          </cell>
          <cell r="E1655">
            <v>62004395002606</v>
          </cell>
        </row>
        <row r="1656">
          <cell r="C1656">
            <v>800008620</v>
          </cell>
          <cell r="D1656" t="str">
            <v>BASS</v>
          </cell>
          <cell r="E1656">
            <v>48612352000124</v>
          </cell>
        </row>
        <row r="1657">
          <cell r="C1657">
            <v>800008678</v>
          </cell>
          <cell r="D1657" t="str">
            <v>GRAFICA EDITORA</v>
          </cell>
          <cell r="E1657">
            <v>60794732000122</v>
          </cell>
        </row>
        <row r="1658">
          <cell r="C1658">
            <v>800008879</v>
          </cell>
          <cell r="D1658" t="str">
            <v>HABASIT</v>
          </cell>
          <cell r="E1658">
            <v>61968392000171</v>
          </cell>
        </row>
        <row r="1659">
          <cell r="C1659">
            <v>800009072</v>
          </cell>
          <cell r="D1659" t="str">
            <v>INTERALUM IND</v>
          </cell>
          <cell r="E1659">
            <v>5878700000105</v>
          </cell>
        </row>
        <row r="1660">
          <cell r="C1660">
            <v>800009079</v>
          </cell>
          <cell r="D1660" t="str">
            <v>DUPONT DO BRASI</v>
          </cell>
          <cell r="E1660">
            <v>61064929000179</v>
          </cell>
        </row>
        <row r="1661">
          <cell r="C1661">
            <v>800009115</v>
          </cell>
          <cell r="D1661" t="str">
            <v>METTLER TOLEDO</v>
          </cell>
          <cell r="E1661">
            <v>49372576000179</v>
          </cell>
        </row>
        <row r="1662">
          <cell r="C1662">
            <v>800009183</v>
          </cell>
          <cell r="D1662" t="str">
            <v>MAGICAL COMPANY</v>
          </cell>
          <cell r="E1662">
            <v>67648576000130</v>
          </cell>
        </row>
        <row r="1663">
          <cell r="C1663">
            <v>800009221</v>
          </cell>
          <cell r="D1663" t="str">
            <v>INFOMAGIC</v>
          </cell>
          <cell r="E1663">
            <v>4136229000109</v>
          </cell>
        </row>
        <row r="1664">
          <cell r="C1664">
            <v>800009281</v>
          </cell>
          <cell r="D1664" t="str">
            <v>ALTRAN CONSULT</v>
          </cell>
          <cell r="E1664">
            <v>57655334000110</v>
          </cell>
        </row>
        <row r="1665">
          <cell r="C1665">
            <v>800009350</v>
          </cell>
          <cell r="D1665" t="str">
            <v>DRAGER SAFETY</v>
          </cell>
          <cell r="E1665">
            <v>7857433000107</v>
          </cell>
        </row>
        <row r="1666">
          <cell r="C1666">
            <v>800009391</v>
          </cell>
          <cell r="D1666" t="str">
            <v>VISEX VISORES D</v>
          </cell>
          <cell r="E1666">
            <v>53846226000174</v>
          </cell>
        </row>
        <row r="1667">
          <cell r="C1667">
            <v>800009485</v>
          </cell>
          <cell r="D1667" t="str">
            <v>CSAV AGENCIES</v>
          </cell>
          <cell r="E1667">
            <v>7073039000188</v>
          </cell>
        </row>
        <row r="1668">
          <cell r="C1668">
            <v>800009589</v>
          </cell>
          <cell r="D1668" t="str">
            <v>GENERAL</v>
          </cell>
          <cell r="E1668">
            <v>1269194000600</v>
          </cell>
        </row>
        <row r="1669">
          <cell r="C1669">
            <v>800009662</v>
          </cell>
          <cell r="D1669" t="str">
            <v>CHURRASCARIA</v>
          </cell>
          <cell r="E1669">
            <v>4147462000197</v>
          </cell>
        </row>
        <row r="1670">
          <cell r="C1670">
            <v>800009895</v>
          </cell>
          <cell r="D1670" t="str">
            <v>ESPACO SIST PES</v>
          </cell>
          <cell r="E1670">
            <v>58795550000124</v>
          </cell>
        </row>
        <row r="1671">
          <cell r="C1671">
            <v>800009937</v>
          </cell>
          <cell r="D1671" t="str">
            <v>TECHNIGAS COMER</v>
          </cell>
          <cell r="E1671">
            <v>96635677000175</v>
          </cell>
        </row>
        <row r="1672">
          <cell r="C1672">
            <v>800012674</v>
          </cell>
          <cell r="D1672" t="str">
            <v>METROPOLITAN TR</v>
          </cell>
          <cell r="E1672">
            <v>62422878000172</v>
          </cell>
        </row>
        <row r="1673">
          <cell r="C1673">
            <v>800012853</v>
          </cell>
          <cell r="D1673" t="str">
            <v>SIMPRESS COMERC</v>
          </cell>
          <cell r="E1673">
            <v>7432517000794</v>
          </cell>
        </row>
        <row r="1674">
          <cell r="C1674">
            <v>800013106</v>
          </cell>
          <cell r="D1674" t="str">
            <v>ADELCO</v>
          </cell>
          <cell r="E1674">
            <v>61693461000181</v>
          </cell>
        </row>
        <row r="1675">
          <cell r="C1675">
            <v>800013272</v>
          </cell>
          <cell r="D1675" t="str">
            <v>OHP BR</v>
          </cell>
          <cell r="E1675">
            <v>8931114000167</v>
          </cell>
        </row>
        <row r="1676">
          <cell r="C1676">
            <v>800013335</v>
          </cell>
          <cell r="D1676" t="str">
            <v>MEAB</v>
          </cell>
          <cell r="E1676">
            <v>5197106000140</v>
          </cell>
        </row>
        <row r="1677">
          <cell r="C1677">
            <v>800013451</v>
          </cell>
          <cell r="D1677" t="str">
            <v>SOPHO BUSINESS</v>
          </cell>
          <cell r="E1677">
            <v>4078456000125</v>
          </cell>
        </row>
        <row r="1678">
          <cell r="C1678">
            <v>800013709</v>
          </cell>
          <cell r="D1678" t="str">
            <v>KL DESCARTAVEIS</v>
          </cell>
          <cell r="E1678">
            <v>3325496000161</v>
          </cell>
        </row>
        <row r="1679">
          <cell r="C1679">
            <v>800013796</v>
          </cell>
          <cell r="D1679" t="str">
            <v>RWA ARTES</v>
          </cell>
          <cell r="E1679">
            <v>60528411000186</v>
          </cell>
        </row>
        <row r="1680">
          <cell r="C1680">
            <v>800013950</v>
          </cell>
          <cell r="D1680" t="str">
            <v>ATLAS COPCO BRA</v>
          </cell>
          <cell r="E1680">
            <v>57029431002494</v>
          </cell>
        </row>
        <row r="1681">
          <cell r="C1681">
            <v>800014043</v>
          </cell>
          <cell r="D1681" t="str">
            <v>NOVE EVENTOS</v>
          </cell>
          <cell r="E1681">
            <v>6309379000283</v>
          </cell>
        </row>
        <row r="1682">
          <cell r="C1682">
            <v>800014096</v>
          </cell>
          <cell r="D1682" t="str">
            <v>NATUREZA PRODUC</v>
          </cell>
          <cell r="E1682">
            <v>96499603000159</v>
          </cell>
        </row>
        <row r="1683">
          <cell r="C1683">
            <v>800014161</v>
          </cell>
          <cell r="D1683" t="str">
            <v>FOLHA DE ALPHAV</v>
          </cell>
          <cell r="E1683">
            <v>52480340000160</v>
          </cell>
        </row>
        <row r="1684">
          <cell r="C1684">
            <v>800014168</v>
          </cell>
          <cell r="D1684" t="str">
            <v>ARTE VITRINE</v>
          </cell>
          <cell r="E1684">
            <v>69095826000188</v>
          </cell>
        </row>
        <row r="1685">
          <cell r="C1685">
            <v>800014260</v>
          </cell>
          <cell r="D1685" t="str">
            <v>PHILIPS</v>
          </cell>
          <cell r="E1685">
            <v>4182861000350</v>
          </cell>
        </row>
        <row r="1686">
          <cell r="C1686">
            <v>800014263</v>
          </cell>
          <cell r="D1686" t="str">
            <v>TV OMEGA</v>
          </cell>
          <cell r="E1686">
            <v>2131538000160</v>
          </cell>
        </row>
        <row r="1687">
          <cell r="C1687">
            <v>800014313</v>
          </cell>
          <cell r="D1687" t="str">
            <v>B2W COMPANHIA G</v>
          </cell>
          <cell r="E1687">
            <v>776574000822</v>
          </cell>
        </row>
        <row r="1688">
          <cell r="C1688">
            <v>800014368</v>
          </cell>
          <cell r="D1688" t="str">
            <v>ACRILLASER DO B</v>
          </cell>
          <cell r="E1688">
            <v>7099811000130</v>
          </cell>
        </row>
        <row r="1689">
          <cell r="C1689">
            <v>800014374</v>
          </cell>
          <cell r="D1689" t="str">
            <v>MARIA CRISTINA</v>
          </cell>
          <cell r="E1689">
            <v>1792698000198</v>
          </cell>
        </row>
        <row r="1690">
          <cell r="C1690">
            <v>800014597</v>
          </cell>
          <cell r="D1690" t="str">
            <v>DIGITAL WORK</v>
          </cell>
          <cell r="E1690">
            <v>3688545000120</v>
          </cell>
        </row>
        <row r="1691">
          <cell r="C1691">
            <v>800014726</v>
          </cell>
          <cell r="D1691" t="str">
            <v>WENDLER DO BRAS</v>
          </cell>
          <cell r="E1691">
            <v>3002027000101</v>
          </cell>
        </row>
        <row r="1692">
          <cell r="C1692">
            <v>800014852</v>
          </cell>
          <cell r="D1692" t="str">
            <v>FAST SHOP</v>
          </cell>
          <cell r="E1692">
            <v>43708379005594</v>
          </cell>
        </row>
        <row r="1693">
          <cell r="C1693">
            <v>800014878</v>
          </cell>
          <cell r="D1693" t="str">
            <v>B S A BRASIL C</v>
          </cell>
          <cell r="E1693">
            <v>1572723000128</v>
          </cell>
        </row>
        <row r="1694">
          <cell r="C1694">
            <v>800014918</v>
          </cell>
          <cell r="D1694" t="str">
            <v>CAFE BRASIL</v>
          </cell>
          <cell r="E1694">
            <v>5809981000136</v>
          </cell>
        </row>
        <row r="1695">
          <cell r="C1695">
            <v>800014965</v>
          </cell>
          <cell r="D1695" t="str">
            <v>ATLAS COPCO BRA</v>
          </cell>
          <cell r="E1695">
            <v>57029431004195</v>
          </cell>
        </row>
        <row r="1696">
          <cell r="C1696">
            <v>800015004</v>
          </cell>
          <cell r="D1696" t="str">
            <v>ASSIST CARD</v>
          </cell>
          <cell r="E1696">
            <v>9613585000190</v>
          </cell>
        </row>
        <row r="1697">
          <cell r="C1697">
            <v>800015160</v>
          </cell>
          <cell r="D1697" t="str">
            <v>KARTODROMO ALDE</v>
          </cell>
          <cell r="E1697">
            <v>3005369000185</v>
          </cell>
        </row>
        <row r="1698">
          <cell r="C1698">
            <v>800015312</v>
          </cell>
          <cell r="D1698" t="str">
            <v>GRAFICA E EDITO</v>
          </cell>
          <cell r="E1698">
            <v>772276000198</v>
          </cell>
        </row>
        <row r="1699">
          <cell r="C1699">
            <v>800015408</v>
          </cell>
          <cell r="D1699" t="str">
            <v>TOKESTOK</v>
          </cell>
          <cell r="E1699">
            <v>49732175004099</v>
          </cell>
        </row>
        <row r="1700">
          <cell r="C1700">
            <v>800015492</v>
          </cell>
          <cell r="D1700" t="str">
            <v>MILLIPORE</v>
          </cell>
          <cell r="E1700">
            <v>46387973000126</v>
          </cell>
        </row>
        <row r="1701">
          <cell r="C1701">
            <v>800015572</v>
          </cell>
          <cell r="D1701" t="str">
            <v>LTDA</v>
          </cell>
          <cell r="E1701">
            <v>1298485000880</v>
          </cell>
        </row>
        <row r="1702">
          <cell r="C1702">
            <v>800015621</v>
          </cell>
          <cell r="D1702" t="str">
            <v>WEB PREMIOS CO.</v>
          </cell>
          <cell r="E1702">
            <v>8845775000170</v>
          </cell>
        </row>
        <row r="1703">
          <cell r="C1703">
            <v>800015701</v>
          </cell>
          <cell r="D1703" t="str">
            <v>IW LOGISTICA</v>
          </cell>
          <cell r="E1703">
            <v>10761960000128</v>
          </cell>
        </row>
        <row r="1704">
          <cell r="C1704">
            <v>800015776</v>
          </cell>
          <cell r="D1704" t="str">
            <v>PRODUTOS DE MET</v>
          </cell>
          <cell r="E1704">
            <v>7439787000131</v>
          </cell>
        </row>
        <row r="1705">
          <cell r="C1705">
            <v>800015903</v>
          </cell>
          <cell r="D1705" t="str">
            <v>NORTENE</v>
          </cell>
          <cell r="E1705">
            <v>46188199000124</v>
          </cell>
        </row>
        <row r="1706">
          <cell r="C1706">
            <v>800016202</v>
          </cell>
          <cell r="D1706" t="str">
            <v>SUNNYSIDE</v>
          </cell>
          <cell r="E1706">
            <v>64555808000118</v>
          </cell>
        </row>
        <row r="1707">
          <cell r="C1707">
            <v>800017638</v>
          </cell>
          <cell r="D1707" t="str">
            <v>SODEXO PASS DO</v>
          </cell>
          <cell r="E1707">
            <v>69034668000156</v>
          </cell>
        </row>
        <row r="1708">
          <cell r="C1708">
            <v>800018049</v>
          </cell>
          <cell r="D1708" t="str">
            <v>LATIN NEXT GROU</v>
          </cell>
          <cell r="E1708">
            <v>10504941000116</v>
          </cell>
        </row>
        <row r="1709">
          <cell r="C1709">
            <v>800018315</v>
          </cell>
          <cell r="D1709" t="str">
            <v>ZERODEFECT</v>
          </cell>
          <cell r="E1709">
            <v>4109993000195</v>
          </cell>
        </row>
        <row r="1710">
          <cell r="C1710">
            <v>800018420</v>
          </cell>
          <cell r="D1710" t="str">
            <v>COMFORT SUITES</v>
          </cell>
          <cell r="E1710">
            <v>2223966002914</v>
          </cell>
        </row>
        <row r="1711">
          <cell r="C1711">
            <v>800018531</v>
          </cell>
          <cell r="D1711" t="str">
            <v>CASTORL BRASIL</v>
          </cell>
          <cell r="E1711">
            <v>33194978002720</v>
          </cell>
        </row>
        <row r="1712">
          <cell r="C1712">
            <v>800018589</v>
          </cell>
          <cell r="D1712" t="str">
            <v>METALIS ALUMINU</v>
          </cell>
          <cell r="E1712">
            <v>11322397000154</v>
          </cell>
        </row>
        <row r="1713">
          <cell r="C1713">
            <v>800018720</v>
          </cell>
          <cell r="D1713" t="str">
            <v>LEARNIG FACTORY</v>
          </cell>
          <cell r="E1713">
            <v>5345691005229</v>
          </cell>
        </row>
        <row r="1714">
          <cell r="C1714">
            <v>800019076</v>
          </cell>
          <cell r="D1714" t="str">
            <v>COMATIC</v>
          </cell>
          <cell r="E1714">
            <v>59231555000197</v>
          </cell>
        </row>
        <row r="1715">
          <cell r="C1715">
            <v>800019250</v>
          </cell>
          <cell r="D1715" t="str">
            <v>VULKAN DO BRASI</v>
          </cell>
          <cell r="E1715">
            <v>46356226000473</v>
          </cell>
        </row>
        <row r="1716">
          <cell r="C1716">
            <v>800019373</v>
          </cell>
          <cell r="D1716" t="str">
            <v>OPTION TELECON.</v>
          </cell>
          <cell r="E1716">
            <v>4854913000126</v>
          </cell>
        </row>
        <row r="1717">
          <cell r="C1717">
            <v>800019444</v>
          </cell>
          <cell r="D1717" t="str">
            <v>E A COMUNICACAO</v>
          </cell>
          <cell r="E1717">
            <v>7936926000132</v>
          </cell>
        </row>
        <row r="1718">
          <cell r="C1718">
            <v>800019627</v>
          </cell>
          <cell r="D1718" t="str">
            <v>EMC COMPUTER SY</v>
          </cell>
          <cell r="E1718">
            <v>1462017001367</v>
          </cell>
        </row>
        <row r="1719">
          <cell r="C1719">
            <v>800019887</v>
          </cell>
          <cell r="D1719" t="str">
            <v>GMN BRASIL</v>
          </cell>
          <cell r="E1719">
            <v>6978732000137</v>
          </cell>
        </row>
        <row r="1720">
          <cell r="C1720">
            <v>800020069</v>
          </cell>
          <cell r="D1720" t="str">
            <v>HUFFIX</v>
          </cell>
          <cell r="E1720">
            <v>5238556000134</v>
          </cell>
        </row>
        <row r="1721">
          <cell r="C1721">
            <v>800020109</v>
          </cell>
          <cell r="D1721" t="str">
            <v>MULT MOTORES</v>
          </cell>
          <cell r="E1721">
            <v>7846117000130</v>
          </cell>
        </row>
        <row r="1722">
          <cell r="C1722">
            <v>800020120</v>
          </cell>
          <cell r="D1722" t="str">
            <v>CNC SOLUTIONS</v>
          </cell>
          <cell r="E1722">
            <v>1307379000140</v>
          </cell>
        </row>
        <row r="1723">
          <cell r="C1723">
            <v>800020180</v>
          </cell>
          <cell r="D1723" t="str">
            <v>ABS CONSULTING</v>
          </cell>
          <cell r="E1723">
            <v>65695207000173</v>
          </cell>
        </row>
        <row r="1724">
          <cell r="C1724">
            <v>800020367</v>
          </cell>
          <cell r="D1724" t="str">
            <v>JACTO</v>
          </cell>
          <cell r="E1724">
            <v>55064562000603</v>
          </cell>
        </row>
        <row r="1725">
          <cell r="C1725">
            <v>800020483</v>
          </cell>
          <cell r="D1725" t="str">
            <v>ROBOTICA</v>
          </cell>
          <cell r="E1725">
            <v>65848095000224</v>
          </cell>
        </row>
        <row r="1726">
          <cell r="C1726">
            <v>800020557</v>
          </cell>
          <cell r="D1726" t="str">
            <v>ATLAS COPOCO BR</v>
          </cell>
          <cell r="E1726">
            <v>57029431004780</v>
          </cell>
        </row>
        <row r="1727">
          <cell r="C1727">
            <v>800020736</v>
          </cell>
          <cell r="D1727" t="str">
            <v>GAFOR</v>
          </cell>
          <cell r="E1727">
            <v>61288940005343</v>
          </cell>
        </row>
        <row r="1728">
          <cell r="C1728">
            <v>800020954</v>
          </cell>
          <cell r="D1728" t="str">
            <v>ALPHAQUIP MAQUI</v>
          </cell>
          <cell r="E1728">
            <v>57773509000194</v>
          </cell>
        </row>
        <row r="1729">
          <cell r="C1729">
            <v>800021109</v>
          </cell>
          <cell r="D1729" t="str">
            <v>HILTI DO BRASIL</v>
          </cell>
          <cell r="E1729">
            <v>65000655000105</v>
          </cell>
        </row>
        <row r="1730">
          <cell r="C1730">
            <v>800021293</v>
          </cell>
          <cell r="D1730" t="str">
            <v>SYMNETICS</v>
          </cell>
          <cell r="E1730">
            <v>10935384000198</v>
          </cell>
        </row>
        <row r="1731">
          <cell r="C1731">
            <v>800021354</v>
          </cell>
          <cell r="D1731" t="str">
            <v>ADEFAM</v>
          </cell>
          <cell r="E1731">
            <v>10710639000114</v>
          </cell>
        </row>
        <row r="1732">
          <cell r="C1732">
            <v>800021486</v>
          </cell>
          <cell r="D1732" t="str">
            <v>HP</v>
          </cell>
          <cell r="E1732">
            <v>4548036000165</v>
          </cell>
        </row>
        <row r="1733">
          <cell r="C1733">
            <v>800021565</v>
          </cell>
          <cell r="D1733" t="str">
            <v>ETNA HOME STORE</v>
          </cell>
          <cell r="E1733">
            <v>84453844009649</v>
          </cell>
        </row>
        <row r="1734">
          <cell r="C1734">
            <v>800021606</v>
          </cell>
          <cell r="D1734" t="str">
            <v>ODONTO EMPRESAS</v>
          </cell>
          <cell r="E1734">
            <v>40223893000159</v>
          </cell>
        </row>
        <row r="1735">
          <cell r="C1735">
            <v>800021659</v>
          </cell>
          <cell r="D1735" t="str">
            <v>CUSHMAN E WAKEF</v>
          </cell>
          <cell r="E1735">
            <v>11038935000183</v>
          </cell>
        </row>
        <row r="1736">
          <cell r="C1736">
            <v>800021887</v>
          </cell>
          <cell r="D1736" t="str">
            <v>FIDELITY CONSUL</v>
          </cell>
          <cell r="E1736">
            <v>4579006000116</v>
          </cell>
        </row>
        <row r="1737">
          <cell r="C1737">
            <v>800022165</v>
          </cell>
          <cell r="D1737" t="str">
            <v>PTLS SERVICOS D</v>
          </cell>
          <cell r="E1737">
            <v>9162855000517</v>
          </cell>
        </row>
        <row r="1738">
          <cell r="C1738">
            <v>800022317</v>
          </cell>
          <cell r="D1738" t="str">
            <v>VIDEOJET DO BRA</v>
          </cell>
          <cell r="E1738">
            <v>28876000146</v>
          </cell>
        </row>
        <row r="1739">
          <cell r="C1739">
            <v>800022335</v>
          </cell>
          <cell r="D1739" t="str">
            <v>LIVRARIA SARAIV</v>
          </cell>
          <cell r="E1739">
            <v>61365284011653</v>
          </cell>
        </row>
        <row r="1740">
          <cell r="C1740">
            <v>800022679</v>
          </cell>
          <cell r="D1740" t="str">
            <v>ROFA ERTEC</v>
          </cell>
          <cell r="E1740">
            <v>13583602000160</v>
          </cell>
        </row>
        <row r="1741">
          <cell r="C1741">
            <v>800022936</v>
          </cell>
          <cell r="D1741" t="str">
            <v>FIVES DO BRASIL</v>
          </cell>
          <cell r="E1741">
            <v>10237776000183</v>
          </cell>
        </row>
        <row r="1742">
          <cell r="C1742">
            <v>800023214</v>
          </cell>
          <cell r="D1742" t="str">
            <v>SH HIDRAU.IND.C</v>
          </cell>
          <cell r="E1742">
            <v>983048000167</v>
          </cell>
        </row>
        <row r="1743">
          <cell r="C1743">
            <v>800023337</v>
          </cell>
          <cell r="D1743" t="str">
            <v>CROWN WORLDWIDE</v>
          </cell>
          <cell r="E1743">
            <v>4890698000119</v>
          </cell>
        </row>
        <row r="1744">
          <cell r="C1744">
            <v>800023584</v>
          </cell>
          <cell r="D1744" t="str">
            <v>WAL MART BRASIL</v>
          </cell>
          <cell r="E1744">
            <v>63960000109</v>
          </cell>
        </row>
        <row r="1745">
          <cell r="C1745">
            <v>800023629</v>
          </cell>
          <cell r="D1745" t="str">
            <v>VAGNER DONIZETE</v>
          </cell>
          <cell r="E1745">
            <v>5658473000102</v>
          </cell>
        </row>
        <row r="1746">
          <cell r="C1746">
            <v>800023828</v>
          </cell>
          <cell r="D1746" t="str">
            <v>PHILIPS DO BRAS</v>
          </cell>
          <cell r="E1746">
            <v>61086336000103</v>
          </cell>
        </row>
        <row r="1747">
          <cell r="C1747">
            <v>800024206</v>
          </cell>
          <cell r="D1747" t="str">
            <v>COMMAT</v>
          </cell>
          <cell r="E1747">
            <v>73390478000220</v>
          </cell>
        </row>
        <row r="1748">
          <cell r="C1748">
            <v>800024266</v>
          </cell>
          <cell r="D1748" t="str">
            <v>CPM BRAXIS CAPG</v>
          </cell>
          <cell r="E1748">
            <v>717511001281</v>
          </cell>
        </row>
        <row r="1749">
          <cell r="C1749">
            <v>800024530</v>
          </cell>
          <cell r="D1749" t="str">
            <v>CPM BRAXIS SA</v>
          </cell>
          <cell r="E1749">
            <v>65599953000163</v>
          </cell>
        </row>
        <row r="1750">
          <cell r="C1750">
            <v>800024537</v>
          </cell>
          <cell r="D1750" t="str">
            <v>AKVO PROCESSOS</v>
          </cell>
          <cell r="E1750">
            <v>11743217000108</v>
          </cell>
        </row>
        <row r="1751">
          <cell r="C1751">
            <v>800024683</v>
          </cell>
          <cell r="D1751" t="str">
            <v>EMBALAGENS LTDA</v>
          </cell>
          <cell r="E1751">
            <v>5351094000167</v>
          </cell>
        </row>
        <row r="1752">
          <cell r="C1752">
            <v>800024716</v>
          </cell>
          <cell r="D1752" t="str">
            <v>METTLER TOLED</v>
          </cell>
          <cell r="E1752">
            <v>49372576000250</v>
          </cell>
        </row>
        <row r="1753">
          <cell r="C1753">
            <v>800024740</v>
          </cell>
          <cell r="D1753" t="str">
            <v>LABORPRINT GRAF</v>
          </cell>
          <cell r="E1753">
            <v>460424000562</v>
          </cell>
        </row>
        <row r="1754">
          <cell r="C1754">
            <v>800024892</v>
          </cell>
          <cell r="D1754" t="str">
            <v>GRUPOSITI CONSU</v>
          </cell>
          <cell r="E1754">
            <v>4541985000113</v>
          </cell>
        </row>
        <row r="1755">
          <cell r="C1755">
            <v>800024907</v>
          </cell>
          <cell r="D1755" t="str">
            <v>CENTRO INTERNAC</v>
          </cell>
          <cell r="E1755">
            <v>5470099000370</v>
          </cell>
        </row>
        <row r="1756">
          <cell r="C1756">
            <v>800025069</v>
          </cell>
          <cell r="D1756" t="str">
            <v>WATERS TECHNOLO</v>
          </cell>
          <cell r="E1756">
            <v>158141000137</v>
          </cell>
        </row>
        <row r="1757">
          <cell r="C1757">
            <v>800025121</v>
          </cell>
          <cell r="D1757" t="str">
            <v>STEINBICHLER DO</v>
          </cell>
          <cell r="E1757">
            <v>12182639000114</v>
          </cell>
        </row>
        <row r="1758">
          <cell r="C1758">
            <v>800025212</v>
          </cell>
          <cell r="D1758" t="str">
            <v>AGEL</v>
          </cell>
          <cell r="E1758">
            <v>51938702000151</v>
          </cell>
        </row>
        <row r="1759">
          <cell r="C1759">
            <v>800025376</v>
          </cell>
          <cell r="D1759" t="str">
            <v>MINERBO FUCHS E</v>
          </cell>
          <cell r="E1759">
            <v>46158481000169</v>
          </cell>
        </row>
        <row r="1760">
          <cell r="C1760">
            <v>800025494</v>
          </cell>
          <cell r="D1760" t="str">
            <v>VOKO INTERSTEEL</v>
          </cell>
          <cell r="E1760">
            <v>67694489000110</v>
          </cell>
        </row>
        <row r="1761">
          <cell r="C1761">
            <v>800025500</v>
          </cell>
          <cell r="D1761" t="str">
            <v>ALQUIMIA SERVIC</v>
          </cell>
          <cell r="E1761">
            <v>4182848000130</v>
          </cell>
        </row>
        <row r="1762">
          <cell r="C1762">
            <v>800026234</v>
          </cell>
          <cell r="D1762" t="str">
            <v>SARAIVA E SICIL</v>
          </cell>
          <cell r="E1762">
            <v>61365284015136</v>
          </cell>
        </row>
        <row r="1763">
          <cell r="C1763">
            <v>800027083</v>
          </cell>
          <cell r="D1763" t="str">
            <v>HEWLETT - PACKA</v>
          </cell>
          <cell r="E1763">
            <v>61797924001984</v>
          </cell>
        </row>
        <row r="1764">
          <cell r="C1764">
            <v>800027125</v>
          </cell>
          <cell r="D1764" t="str">
            <v>DO BRASIL LTDA.</v>
          </cell>
          <cell r="E1764">
            <v>4266331000129</v>
          </cell>
        </row>
        <row r="1765">
          <cell r="C1765">
            <v>800027263</v>
          </cell>
          <cell r="D1765" t="str">
            <v>INGERSOLL RAND</v>
          </cell>
          <cell r="E1765">
            <v>1610517000599</v>
          </cell>
        </row>
        <row r="1766">
          <cell r="C1766">
            <v>800027288</v>
          </cell>
          <cell r="D1766" t="str">
            <v>CPM BRAXIS TECN</v>
          </cell>
          <cell r="E1766">
            <v>8849819000130</v>
          </cell>
        </row>
        <row r="1767">
          <cell r="C1767">
            <v>800027539</v>
          </cell>
          <cell r="D1767" t="str">
            <v>MEDALLIANCE NET</v>
          </cell>
          <cell r="E1767">
            <v>4860636000164</v>
          </cell>
        </row>
        <row r="1768">
          <cell r="C1768">
            <v>800028158</v>
          </cell>
          <cell r="D1768" t="str">
            <v>EXACTTARGET TEC</v>
          </cell>
          <cell r="E1768">
            <v>1080512000178</v>
          </cell>
        </row>
        <row r="1769">
          <cell r="C1769">
            <v>800028384</v>
          </cell>
          <cell r="D1769" t="str">
            <v>AZUL LINHAS AER</v>
          </cell>
          <cell r="E1769">
            <v>9296295000160</v>
          </cell>
        </row>
        <row r="1770">
          <cell r="C1770">
            <v>800028394</v>
          </cell>
          <cell r="D1770" t="str">
            <v>ELSEVIER EDITOR</v>
          </cell>
          <cell r="E1770">
            <v>42546531000639</v>
          </cell>
        </row>
        <row r="1771">
          <cell r="C1771">
            <v>800029094</v>
          </cell>
          <cell r="D1771" t="str">
            <v>WMB COMERCIO EL</v>
          </cell>
          <cell r="E1771">
            <v>14314050000310</v>
          </cell>
        </row>
        <row r="1772">
          <cell r="C1772">
            <v>800029113</v>
          </cell>
          <cell r="D1772" t="str">
            <v>NS2. COM INTERN</v>
          </cell>
          <cell r="E1772">
            <v>9339936000205</v>
          </cell>
        </row>
        <row r="1773">
          <cell r="C1773">
            <v>800029196</v>
          </cell>
          <cell r="D1773" t="str">
            <v>T&amp;G VIAGENS E T</v>
          </cell>
          <cell r="E1773">
            <v>54446984000168</v>
          </cell>
        </row>
        <row r="1774">
          <cell r="C1774">
            <v>800029214</v>
          </cell>
          <cell r="D1774" t="str">
            <v>JVC KENWOOD BR</v>
          </cell>
          <cell r="E1774">
            <v>978639000499</v>
          </cell>
        </row>
        <row r="1775">
          <cell r="C1775">
            <v>800029462</v>
          </cell>
          <cell r="D1775" t="str">
            <v>PIRELLI</v>
          </cell>
          <cell r="E1775">
            <v>59179838004396</v>
          </cell>
        </row>
        <row r="1776">
          <cell r="C1776">
            <v>800029514</v>
          </cell>
          <cell r="D1776" t="str">
            <v>AGILENT TECHNOL II</v>
          </cell>
          <cell r="E1776">
            <v>3290250000606</v>
          </cell>
        </row>
        <row r="1777">
          <cell r="C1777">
            <v>800029654</v>
          </cell>
          <cell r="D1777" t="str">
            <v>ENGEVIX</v>
          </cell>
          <cell r="E1777">
            <v>103582000131</v>
          </cell>
        </row>
        <row r="1778">
          <cell r="C1778">
            <v>800030265</v>
          </cell>
          <cell r="D1778" t="str">
            <v>LTDA</v>
          </cell>
          <cell r="E1778">
            <v>13543070000138</v>
          </cell>
        </row>
        <row r="1779">
          <cell r="C1779">
            <v>800030300</v>
          </cell>
          <cell r="D1779" t="str">
            <v>COMERCIAL HIDRA</v>
          </cell>
          <cell r="E1779">
            <v>5581211000189</v>
          </cell>
        </row>
        <row r="1780">
          <cell r="C1780">
            <v>800030969</v>
          </cell>
          <cell r="D1780" t="str">
            <v>DE BRINDES LTDA</v>
          </cell>
          <cell r="E1780">
            <v>14597317000161</v>
          </cell>
        </row>
        <row r="1781">
          <cell r="C1781">
            <v>800030977</v>
          </cell>
          <cell r="D1781" t="str">
            <v>PADARIA PEDROS</v>
          </cell>
          <cell r="E1781">
            <v>13500493000170</v>
          </cell>
        </row>
        <row r="1782">
          <cell r="C1782">
            <v>800030997</v>
          </cell>
          <cell r="D1782" t="str">
            <v>DE MOVEIS LTDA.</v>
          </cell>
          <cell r="E1782">
            <v>9121977000131</v>
          </cell>
        </row>
        <row r="1783">
          <cell r="C1783">
            <v>800031173</v>
          </cell>
          <cell r="D1783" t="str">
            <v>BRASIL LTDA</v>
          </cell>
          <cell r="E1783">
            <v>19651511000100</v>
          </cell>
        </row>
        <row r="1784">
          <cell r="C1784">
            <v>800031220</v>
          </cell>
          <cell r="D1784" t="str">
            <v>NYLOK</v>
          </cell>
          <cell r="E1784">
            <v>65542029000140</v>
          </cell>
        </row>
        <row r="1785">
          <cell r="C1785">
            <v>800031321</v>
          </cell>
          <cell r="D1785" t="str">
            <v>LTDA</v>
          </cell>
          <cell r="E1785">
            <v>46266771000711</v>
          </cell>
        </row>
        <row r="1786">
          <cell r="C1786">
            <v>800031363</v>
          </cell>
          <cell r="D1786" t="str">
            <v>COMERCIO DE LAM</v>
          </cell>
          <cell r="E1786">
            <v>10140586000224</v>
          </cell>
        </row>
        <row r="1787">
          <cell r="C1787">
            <v>800032308</v>
          </cell>
          <cell r="D1787" t="str">
            <v>EPP</v>
          </cell>
          <cell r="E1787">
            <v>12657402000142</v>
          </cell>
        </row>
        <row r="1788">
          <cell r="C1788">
            <v>800032335</v>
          </cell>
          <cell r="D1788" t="str">
            <v>AVANCADOS LTDA</v>
          </cell>
          <cell r="E1788">
            <v>61603387000165</v>
          </cell>
        </row>
        <row r="1789">
          <cell r="C1789">
            <v>800032354</v>
          </cell>
          <cell r="D1789" t="str">
            <v>MICROSOFT INFOR</v>
          </cell>
          <cell r="E1789">
            <v>60316817001762</v>
          </cell>
        </row>
        <row r="1790">
          <cell r="C1790">
            <v>800032515</v>
          </cell>
          <cell r="D1790" t="str">
            <v>HEWLETT PACKARD</v>
          </cell>
          <cell r="E1790">
            <v>61797924000155</v>
          </cell>
        </row>
        <row r="1791">
          <cell r="C1791">
            <v>800032517</v>
          </cell>
          <cell r="D1791" t="str">
            <v>INFORMACAO LTDA</v>
          </cell>
          <cell r="E1791">
            <v>8959881000184</v>
          </cell>
        </row>
        <row r="1792">
          <cell r="C1792">
            <v>800032763</v>
          </cell>
          <cell r="D1792" t="str">
            <v>DE MOBILIDADE L</v>
          </cell>
          <cell r="E1792">
            <v>14582157000187</v>
          </cell>
        </row>
        <row r="1793">
          <cell r="C1793">
            <v>800032769</v>
          </cell>
          <cell r="D1793" t="str">
            <v>HAULOTTE DO BRA</v>
          </cell>
          <cell r="E1793">
            <v>4963810000102</v>
          </cell>
        </row>
        <row r="1794">
          <cell r="C1794">
            <v>800033232</v>
          </cell>
          <cell r="D1794" t="str">
            <v>CEL-LEP ENSINO</v>
          </cell>
          <cell r="E1794">
            <v>10772420001707</v>
          </cell>
        </row>
        <row r="1795">
          <cell r="C1795">
            <v>800033455</v>
          </cell>
          <cell r="D1795" t="str">
            <v>CIENTIFICOS LTD</v>
          </cell>
          <cell r="E1795">
            <v>42168526000206</v>
          </cell>
        </row>
        <row r="1796">
          <cell r="C1796">
            <v>800033457</v>
          </cell>
          <cell r="D1796" t="str">
            <v>TEGMA GESTAO LO</v>
          </cell>
          <cell r="E1796">
            <v>2351144003486</v>
          </cell>
        </row>
        <row r="1797">
          <cell r="C1797">
            <v>800033473</v>
          </cell>
          <cell r="D1797" t="str">
            <v>SERVICOS LTDA M</v>
          </cell>
          <cell r="E1797">
            <v>3407308000144</v>
          </cell>
        </row>
        <row r="1798">
          <cell r="C1798">
            <v>800033686</v>
          </cell>
          <cell r="D1798" t="str">
            <v>ADMINISTRATIVA</v>
          </cell>
          <cell r="E1798">
            <v>6178653000141</v>
          </cell>
        </row>
        <row r="1799">
          <cell r="C1799">
            <v>800033689</v>
          </cell>
          <cell r="D1799" t="str">
            <v>HP BR IND E COM</v>
          </cell>
          <cell r="E1799">
            <v>22086683000184</v>
          </cell>
        </row>
        <row r="1800">
          <cell r="C1800">
            <v>800033906</v>
          </cell>
          <cell r="D1800" t="str">
            <v>HP BRASIL IND.E</v>
          </cell>
          <cell r="E1800">
            <v>22086683000265</v>
          </cell>
        </row>
        <row r="1801">
          <cell r="C1801">
            <v>800034184</v>
          </cell>
          <cell r="D1801" t="str">
            <v>FLYTOUR EVENTOS</v>
          </cell>
          <cell r="E1801">
            <v>18237465000126</v>
          </cell>
        </row>
        <row r="1802">
          <cell r="C1802">
            <v>800034308</v>
          </cell>
          <cell r="D1802" t="str">
            <v>VALE PRESENTE S</v>
          </cell>
          <cell r="E1802">
            <v>13884775000119</v>
          </cell>
        </row>
        <row r="1803">
          <cell r="C1803">
            <v>800034609</v>
          </cell>
          <cell r="D1803" t="str">
            <v>NESTLE BRASIL L</v>
          </cell>
          <cell r="E1803">
            <v>60409075047035</v>
          </cell>
        </row>
        <row r="1804">
          <cell r="C1804">
            <v>800035039</v>
          </cell>
          <cell r="D1804" t="str">
            <v>SEARCH OPTICS S</v>
          </cell>
          <cell r="E1804">
            <v>21111572000118</v>
          </cell>
        </row>
        <row r="1805">
          <cell r="C1805">
            <v>800035060</v>
          </cell>
          <cell r="D1805" t="str">
            <v>FOURSYS PROJETO</v>
          </cell>
          <cell r="E1805">
            <v>3808125000130</v>
          </cell>
        </row>
        <row r="1806">
          <cell r="C1806">
            <v>800035142</v>
          </cell>
          <cell r="D1806" t="str">
            <v>E SERVICOS PARA</v>
          </cell>
          <cell r="E1806">
            <v>2740557000194</v>
          </cell>
        </row>
        <row r="1807">
          <cell r="C1807">
            <v>800035155</v>
          </cell>
          <cell r="D1807" t="str">
            <v>OPPA DESIGN LTD</v>
          </cell>
          <cell r="E1807">
            <v>14214549000274</v>
          </cell>
        </row>
        <row r="1808">
          <cell r="C1808">
            <v>800035543</v>
          </cell>
          <cell r="D1808" t="str">
            <v>R.V. COMERCIAL</v>
          </cell>
          <cell r="E1808">
            <v>13395779000133</v>
          </cell>
        </row>
        <row r="1809">
          <cell r="C1809">
            <v>800035579</v>
          </cell>
          <cell r="D1809" t="str">
            <v>ASSURANT SEGURA</v>
          </cell>
          <cell r="E1809">
            <v>3823704000152</v>
          </cell>
        </row>
        <row r="1810">
          <cell r="C1810">
            <v>800036051</v>
          </cell>
          <cell r="D1810" t="str">
            <v>CONDOMINIO VOLU</v>
          </cell>
          <cell r="E1810">
            <v>12875195000100</v>
          </cell>
        </row>
        <row r="1811">
          <cell r="C1811">
            <v>800036251</v>
          </cell>
          <cell r="D1811" t="str">
            <v>EXPERIENCE BR D</v>
          </cell>
          <cell r="E1811">
            <v>11910514000109</v>
          </cell>
        </row>
        <row r="1812">
          <cell r="C1812">
            <v>800036493</v>
          </cell>
          <cell r="D1812" t="str">
            <v>AR 70</v>
          </cell>
          <cell r="E1812">
            <v>9102095000129</v>
          </cell>
        </row>
        <row r="1813">
          <cell r="C1813">
            <v>800036509</v>
          </cell>
          <cell r="D1813" t="str">
            <v>ANOVO TEK S.A.</v>
          </cell>
          <cell r="E1813">
            <v>6240373000116</v>
          </cell>
        </row>
        <row r="1814">
          <cell r="C1814">
            <v>800036568</v>
          </cell>
          <cell r="D1814" t="str">
            <v>TELEFONICA DATA</v>
          </cell>
          <cell r="E1814">
            <v>4027547003661</v>
          </cell>
        </row>
        <row r="1815">
          <cell r="C1815">
            <v>800036588</v>
          </cell>
          <cell r="D1815" t="str">
            <v>AUTOMOTIVOS LTD</v>
          </cell>
          <cell r="E1815">
            <v>10588624000125</v>
          </cell>
        </row>
        <row r="1816">
          <cell r="C1816">
            <v>800036637</v>
          </cell>
          <cell r="D1816" t="str">
            <v>KFBC CONSULTORI</v>
          </cell>
          <cell r="E1816">
            <v>24493109000176</v>
          </cell>
        </row>
        <row r="1817">
          <cell r="C1817">
            <v>800036672</v>
          </cell>
          <cell r="D1817" t="str">
            <v>CHICAGO PNEUMAT</v>
          </cell>
          <cell r="E1817">
            <v>51609568000498</v>
          </cell>
        </row>
        <row r="1818">
          <cell r="C1818">
            <v>800036690</v>
          </cell>
          <cell r="D1818" t="str">
            <v>AGORA - SOLUCOE</v>
          </cell>
          <cell r="E1818">
            <v>71923304000500</v>
          </cell>
        </row>
        <row r="1819">
          <cell r="C1819">
            <v>800037004</v>
          </cell>
          <cell r="D1819" t="str">
            <v>EMC BRASIL SERV</v>
          </cell>
          <cell r="E1819">
            <v>22845695000145</v>
          </cell>
        </row>
        <row r="1820">
          <cell r="C1820">
            <v>800037040</v>
          </cell>
          <cell r="D1820" t="str">
            <v>VALE PRESENTE S</v>
          </cell>
          <cell r="E1820">
            <v>23218601000170</v>
          </cell>
        </row>
        <row r="1821">
          <cell r="C1821">
            <v>800037118</v>
          </cell>
          <cell r="D1821" t="str">
            <v>LEXMARK INTERNA</v>
          </cell>
          <cell r="E1821">
            <v>767378000204</v>
          </cell>
        </row>
        <row r="1822">
          <cell r="C1822">
            <v>800037587</v>
          </cell>
          <cell r="D1822" t="str">
            <v>BUFALOS PRODUCO</v>
          </cell>
          <cell r="E1822">
            <v>19991248000190</v>
          </cell>
        </row>
        <row r="1823">
          <cell r="C1823">
            <v>800037607</v>
          </cell>
          <cell r="D1823" t="str">
            <v>SHELL BRASIL PE</v>
          </cell>
          <cell r="E1823">
            <v>10456016001996</v>
          </cell>
        </row>
        <row r="1824">
          <cell r="C1824">
            <v>800037618</v>
          </cell>
          <cell r="D1824" t="str">
            <v>INTERTEK INDUST</v>
          </cell>
          <cell r="E1824">
            <v>55087415000136</v>
          </cell>
        </row>
        <row r="1825">
          <cell r="C1825">
            <v>800037747</v>
          </cell>
          <cell r="D1825" t="str">
            <v>REDE DE SERVIC.</v>
          </cell>
          <cell r="E1825">
            <v>7251388000142</v>
          </cell>
        </row>
        <row r="1826">
          <cell r="C1826">
            <v>800037906</v>
          </cell>
          <cell r="D1826" t="str">
            <v>KONECRANES TALH</v>
          </cell>
          <cell r="E1826">
            <v>10405464000212</v>
          </cell>
        </row>
        <row r="1827">
          <cell r="C1827">
            <v>800037939</v>
          </cell>
          <cell r="D1827" t="str">
            <v>NBM DESENVOL. E</v>
          </cell>
          <cell r="E1827">
            <v>24495536000193</v>
          </cell>
        </row>
        <row r="1828">
          <cell r="C1828">
            <v>800038078</v>
          </cell>
          <cell r="D1828" t="str">
            <v>GLOBAL B.IMPORT</v>
          </cell>
          <cell r="E1828">
            <v>9528356000177</v>
          </cell>
        </row>
        <row r="1829">
          <cell r="C1829">
            <v>800038234</v>
          </cell>
          <cell r="D1829" t="str">
            <v>INGRAM MICRO IN</v>
          </cell>
          <cell r="E1829">
            <v>81627838000969</v>
          </cell>
        </row>
        <row r="1830">
          <cell r="C1830">
            <v>800038345</v>
          </cell>
          <cell r="D1830" t="str">
            <v>ENTCO BRASIL SE</v>
          </cell>
          <cell r="E1830">
            <v>26522280000191</v>
          </cell>
        </row>
        <row r="1831">
          <cell r="C1831">
            <v>800038476</v>
          </cell>
          <cell r="D1831" t="str">
            <v>PIRELLI COMERCI</v>
          </cell>
          <cell r="E1831">
            <v>24502351000240</v>
          </cell>
        </row>
        <row r="1832">
          <cell r="C1832">
            <v>800038778</v>
          </cell>
          <cell r="D1832" t="str">
            <v>YOKOGAWA SERVIC</v>
          </cell>
          <cell r="E1832">
            <v>29507571000280</v>
          </cell>
        </row>
        <row r="1833">
          <cell r="C1833">
            <v>800039242</v>
          </cell>
          <cell r="D1833" t="str">
            <v>B3 S.A-BRASIL,</v>
          </cell>
          <cell r="E1833">
            <v>9346601001520</v>
          </cell>
        </row>
        <row r="1834">
          <cell r="C1834">
            <v>800039307</v>
          </cell>
          <cell r="D1834" t="str">
            <v>LUMOBRAS LUBRIF</v>
          </cell>
          <cell r="E1834">
            <v>61241451000105</v>
          </cell>
        </row>
        <row r="1835">
          <cell r="C1835">
            <v>800039425</v>
          </cell>
          <cell r="D1835" t="str">
            <v>LARM BRAZIL EIR</v>
          </cell>
          <cell r="E1835">
            <v>3736524000133</v>
          </cell>
        </row>
        <row r="1836">
          <cell r="C1836">
            <v>800039551</v>
          </cell>
          <cell r="D1836" t="str">
            <v>HELLO MIDIA CON</v>
          </cell>
          <cell r="E1836">
            <v>23701166000130</v>
          </cell>
        </row>
        <row r="1837">
          <cell r="C1837">
            <v>800039585</v>
          </cell>
          <cell r="D1837" t="str">
            <v>FUCHS LUBRIFICANTES DO BRASIL*</v>
          </cell>
          <cell r="E1837">
            <v>43995646000754</v>
          </cell>
        </row>
        <row r="1838">
          <cell r="C1838">
            <v>800039615</v>
          </cell>
          <cell r="D1838" t="str">
            <v>FLEXBAUER PECAS</v>
          </cell>
          <cell r="E1838">
            <v>7829551000101</v>
          </cell>
        </row>
        <row r="1839">
          <cell r="C1839">
            <v>800039920</v>
          </cell>
          <cell r="D1839" t="str">
            <v>FNM FILTRANS INDUSTRIA E COME</v>
          </cell>
          <cell r="E1839">
            <v>5316748000111</v>
          </cell>
        </row>
        <row r="1840">
          <cell r="C1840">
            <v>800040337</v>
          </cell>
          <cell r="D1840" t="str">
            <v>LENTZ CONSULTOR</v>
          </cell>
          <cell r="E1840">
            <v>86838240000185</v>
          </cell>
        </row>
        <row r="1841">
          <cell r="C1841">
            <v>800040517</v>
          </cell>
          <cell r="D1841" t="str">
            <v>UNIDOCK'S ASSES</v>
          </cell>
          <cell r="E1841">
            <v>233065000187</v>
          </cell>
        </row>
        <row r="1842">
          <cell r="C1842">
            <v>800040557</v>
          </cell>
          <cell r="D1842" t="str">
            <v>PLUGAE SISTEMA</v>
          </cell>
          <cell r="E1842">
            <v>18885176000133</v>
          </cell>
        </row>
        <row r="1843">
          <cell r="C1843">
            <v>800040689</v>
          </cell>
          <cell r="D1843" t="str">
            <v>SOVOS COMPLIANC</v>
          </cell>
          <cell r="E1843">
            <v>24492961000129</v>
          </cell>
        </row>
        <row r="1844">
          <cell r="C1844">
            <v>800041172</v>
          </cell>
          <cell r="D1844" t="str">
            <v>ASSOCIACAO MOVI</v>
          </cell>
          <cell r="E1844">
            <v>23918354000115</v>
          </cell>
        </row>
        <row r="1845">
          <cell r="C1845">
            <v>800041373</v>
          </cell>
          <cell r="D1845" t="str">
            <v>EDENRED SOLUCOE</v>
          </cell>
          <cell r="E1845">
            <v>59158642000166</v>
          </cell>
        </row>
        <row r="1846">
          <cell r="C1846">
            <v>800041982</v>
          </cell>
          <cell r="D1846" t="str">
            <v>LEANDRO SANTOS</v>
          </cell>
          <cell r="E1846">
            <v>29784417000174</v>
          </cell>
        </row>
        <row r="1847">
          <cell r="C1847">
            <v>800042108</v>
          </cell>
          <cell r="D1847" t="str">
            <v>CLM SOFTWARE CO</v>
          </cell>
          <cell r="E1847">
            <v>2092332000179</v>
          </cell>
        </row>
        <row r="1848">
          <cell r="C1848">
            <v>800042485</v>
          </cell>
          <cell r="D1848" t="str">
            <v>THE CHEMOURS COMPANY INDUSTRIA E CO</v>
          </cell>
          <cell r="E1848">
            <v>19917881000723</v>
          </cell>
        </row>
        <row r="1849">
          <cell r="C1849">
            <v>800042499</v>
          </cell>
          <cell r="D1849" t="str">
            <v>GILBARCO VEEDER</v>
          </cell>
          <cell r="E1849">
            <v>4893402000113</v>
          </cell>
        </row>
        <row r="1850">
          <cell r="C1850">
            <v>800042729</v>
          </cell>
          <cell r="D1850" t="str">
            <v>ORACLE BRASIL S</v>
          </cell>
          <cell r="E1850">
            <v>59456277001229</v>
          </cell>
        </row>
        <row r="1851">
          <cell r="C1851">
            <v>800042749</v>
          </cell>
          <cell r="D1851" t="str">
            <v>CONEXXE TRAVEL</v>
          </cell>
          <cell r="E1851">
            <v>11522823000284</v>
          </cell>
        </row>
        <row r="1852">
          <cell r="C1852">
            <v>800042906</v>
          </cell>
          <cell r="D1852" t="str">
            <v>E CARGAS LTDA</v>
          </cell>
          <cell r="E1852">
            <v>21434747000128</v>
          </cell>
        </row>
        <row r="1853">
          <cell r="C1853">
            <v>800042930</v>
          </cell>
          <cell r="D1853" t="str">
            <v>OPERACIONAIS EI</v>
          </cell>
          <cell r="E1853">
            <v>20310444000130</v>
          </cell>
        </row>
        <row r="1854">
          <cell r="C1854">
            <v>800043021</v>
          </cell>
          <cell r="D1854" t="str">
            <v>SANMINA-SCI DO</v>
          </cell>
          <cell r="E1854">
            <v>1498525000323</v>
          </cell>
        </row>
        <row r="1855">
          <cell r="C1855">
            <v>800043028</v>
          </cell>
          <cell r="D1855" t="str">
            <v>HONEYWELL IND.</v>
          </cell>
          <cell r="E1855">
            <v>954716000390</v>
          </cell>
        </row>
        <row r="1856">
          <cell r="C1856">
            <v>800043053</v>
          </cell>
          <cell r="D1856" t="str">
            <v>SIMPRESS COM.LO</v>
          </cell>
          <cell r="E1856">
            <v>7432517001766</v>
          </cell>
        </row>
        <row r="1857">
          <cell r="C1857">
            <v>800043189</v>
          </cell>
          <cell r="D1857" t="str">
            <v>BRASPAG-TECNOLO</v>
          </cell>
          <cell r="E1857">
            <v>7355049000106</v>
          </cell>
        </row>
        <row r="1858">
          <cell r="C1858">
            <v>800043332</v>
          </cell>
          <cell r="D1858" t="str">
            <v>TELEFONICA BRAS</v>
          </cell>
          <cell r="E1858">
            <v>2558157015941</v>
          </cell>
        </row>
        <row r="1859">
          <cell r="C1859">
            <v>800043391</v>
          </cell>
          <cell r="D1859" t="str">
            <v>DELL COMPUTADOR</v>
          </cell>
          <cell r="E1859">
            <v>72381189001354</v>
          </cell>
        </row>
        <row r="1860">
          <cell r="C1860">
            <v>800043392</v>
          </cell>
          <cell r="D1860" t="str">
            <v>DELL COMPUTADOR</v>
          </cell>
          <cell r="E1860">
            <v>72381189001273</v>
          </cell>
        </row>
        <row r="1861">
          <cell r="C1861">
            <v>800043438</v>
          </cell>
          <cell r="D1861" t="str">
            <v>LIVELO S.A.</v>
          </cell>
          <cell r="E1861">
            <v>12888241000106</v>
          </cell>
        </row>
        <row r="1862">
          <cell r="C1862">
            <v>800043447</v>
          </cell>
          <cell r="D1862" t="str">
            <v>ALBOFERR FERRAM</v>
          </cell>
          <cell r="E1862">
            <v>28351418000162</v>
          </cell>
        </row>
        <row r="1863">
          <cell r="C1863">
            <v>800043502</v>
          </cell>
          <cell r="D1863" t="str">
            <v>TRANE TEC.IND.,</v>
          </cell>
          <cell r="E1863">
            <v>1610517001803</v>
          </cell>
        </row>
        <row r="1864">
          <cell r="C1864">
            <v>800043560</v>
          </cell>
          <cell r="D1864" t="str">
            <v>DHL LOGISTICS (</v>
          </cell>
          <cell r="E1864">
            <v>2836056001501</v>
          </cell>
        </row>
        <row r="1865">
          <cell r="C1865">
            <v>800044127</v>
          </cell>
          <cell r="D1865" t="str">
            <v>DIGI AGENCIA LT</v>
          </cell>
          <cell r="E1865">
            <v>3297361000210</v>
          </cell>
        </row>
        <row r="1866">
          <cell r="C1866"/>
          <cell r="D1866" t="str">
            <v>SERVO SYSTEMS C</v>
          </cell>
          <cell r="E1866">
            <v>44020154000110</v>
          </cell>
        </row>
        <row r="1867">
          <cell r="C1867"/>
          <cell r="D1867" t="str">
            <v>LINEA</v>
          </cell>
          <cell r="E1867">
            <v>965123000167</v>
          </cell>
        </row>
        <row r="1868">
          <cell r="C1868"/>
          <cell r="D1868" t="str">
            <v>MANTEL</v>
          </cell>
          <cell r="E1868">
            <v>35922129000212</v>
          </cell>
        </row>
        <row r="1869">
          <cell r="C1869"/>
          <cell r="D1869" t="str">
            <v>VARESE</v>
          </cell>
          <cell r="E1869">
            <v>73028789000162</v>
          </cell>
        </row>
        <row r="1870">
          <cell r="C1870"/>
          <cell r="D1870" t="str">
            <v>TECITEC TECIDOS IND. LTDA</v>
          </cell>
          <cell r="E1870">
            <v>51596690000124</v>
          </cell>
        </row>
        <row r="1871">
          <cell r="C1871"/>
          <cell r="D1871" t="str">
            <v>HONEYWELL</v>
          </cell>
          <cell r="E1871">
            <v>61338844000808</v>
          </cell>
        </row>
        <row r="1872">
          <cell r="C1872"/>
          <cell r="D1872" t="str">
            <v>TRACE DISC</v>
          </cell>
          <cell r="E1872">
            <v>96190269000157</v>
          </cell>
        </row>
        <row r="1873">
          <cell r="C1873"/>
          <cell r="D1873" t="str">
            <v>EXPRESSO POSTAL</v>
          </cell>
          <cell r="E1873">
            <v>71739361000100</v>
          </cell>
        </row>
        <row r="1874">
          <cell r="C1874"/>
          <cell r="D1874" t="str">
            <v>CERTEC</v>
          </cell>
          <cell r="E1874">
            <v>54106505000164</v>
          </cell>
        </row>
        <row r="1875">
          <cell r="C1875"/>
          <cell r="D1875" t="str">
            <v>SI`S MARK</v>
          </cell>
          <cell r="E1875">
            <v>96295977000233</v>
          </cell>
        </row>
        <row r="1876">
          <cell r="C1876"/>
          <cell r="D1876" t="str">
            <v>RAYCHEM</v>
          </cell>
          <cell r="E1876">
            <v>47106810000271</v>
          </cell>
        </row>
        <row r="1877">
          <cell r="C1877"/>
          <cell r="D1877" t="str">
            <v>MANCUSO</v>
          </cell>
          <cell r="E1877">
            <v>71727762000132</v>
          </cell>
        </row>
        <row r="1878">
          <cell r="C1878"/>
          <cell r="D1878" t="str">
            <v>CMA</v>
          </cell>
          <cell r="E1878">
            <v>43819978002721</v>
          </cell>
        </row>
        <row r="1879">
          <cell r="C1879"/>
          <cell r="D1879" t="str">
            <v>ABRIL MULTIM.</v>
          </cell>
          <cell r="E1879">
            <v>74446592000106</v>
          </cell>
        </row>
        <row r="1880">
          <cell r="C1880"/>
          <cell r="D1880" t="str">
            <v>VIDEOIMAGEM</v>
          </cell>
          <cell r="E1880">
            <v>52815099000264</v>
          </cell>
        </row>
        <row r="1881">
          <cell r="C1881"/>
          <cell r="D1881" t="str">
            <v>INGRAM MICRO</v>
          </cell>
          <cell r="E1881">
            <v>96240684000259</v>
          </cell>
        </row>
        <row r="1882">
          <cell r="C1882"/>
          <cell r="D1882" t="str">
            <v>GUAZZELLI</v>
          </cell>
          <cell r="E1882">
            <v>46551503000156</v>
          </cell>
        </row>
        <row r="1883">
          <cell r="C1883"/>
          <cell r="D1883" t="str">
            <v>ALLEN</v>
          </cell>
          <cell r="E1883">
            <v>74531856000120</v>
          </cell>
        </row>
        <row r="1884">
          <cell r="C1884"/>
          <cell r="D1884" t="str">
            <v>FRIGOTERMO EQUI</v>
          </cell>
          <cell r="E1884">
            <v>53084455000107</v>
          </cell>
        </row>
        <row r="1885">
          <cell r="C1885"/>
          <cell r="D1885" t="str">
            <v>CONECTION</v>
          </cell>
          <cell r="E1885">
            <v>68301738000122</v>
          </cell>
        </row>
        <row r="1886">
          <cell r="C1886"/>
          <cell r="D1886" t="str">
            <v>MILLS</v>
          </cell>
          <cell r="E1886">
            <v>42198358000463</v>
          </cell>
        </row>
        <row r="1887">
          <cell r="C1887"/>
          <cell r="D1887" t="str">
            <v>CLS SAO PAULO</v>
          </cell>
          <cell r="E1887">
            <v>2704394000194</v>
          </cell>
        </row>
        <row r="1888">
          <cell r="C1888"/>
          <cell r="D1888" t="str">
            <v>PELLIM</v>
          </cell>
          <cell r="E1888">
            <v>47688478000110</v>
          </cell>
        </row>
        <row r="1889">
          <cell r="C1889"/>
          <cell r="D1889" t="str">
            <v>EDITORA NOVO ME</v>
          </cell>
          <cell r="E1889">
            <v>74236266000255</v>
          </cell>
        </row>
        <row r="1890">
          <cell r="C1890"/>
          <cell r="D1890" t="str">
            <v>JMV</v>
          </cell>
          <cell r="E1890">
            <v>3003089000138</v>
          </cell>
        </row>
        <row r="1891">
          <cell r="C1891"/>
          <cell r="D1891" t="str">
            <v>A VIDA E SONHO</v>
          </cell>
          <cell r="E1891">
            <v>65697880000142</v>
          </cell>
        </row>
        <row r="1892">
          <cell r="C1892"/>
          <cell r="D1892" t="str">
            <v>CHRISTIANE AYRO</v>
          </cell>
          <cell r="E1892">
            <v>3862680000140</v>
          </cell>
        </row>
        <row r="1893">
          <cell r="C1893"/>
          <cell r="D1893" t="str">
            <v>TV 1 MULTIMIDIA</v>
          </cell>
          <cell r="E1893">
            <v>2367465000100</v>
          </cell>
        </row>
        <row r="1894">
          <cell r="C1894"/>
          <cell r="D1894" t="str">
            <v>SOFT CONSULTORI</v>
          </cell>
          <cell r="E1894">
            <v>34127977000510</v>
          </cell>
        </row>
        <row r="1895">
          <cell r="C1895"/>
          <cell r="D1895" t="str">
            <v>GAZETA - GZM</v>
          </cell>
          <cell r="E1895">
            <v>1236945000170</v>
          </cell>
        </row>
        <row r="1896">
          <cell r="C1896"/>
          <cell r="D1896" t="str">
            <v>DATELIER</v>
          </cell>
          <cell r="E1896">
            <v>4010602000180</v>
          </cell>
        </row>
        <row r="1897">
          <cell r="C1897"/>
          <cell r="D1897" t="str">
            <v>GZM DISTRIBUICA</v>
          </cell>
          <cell r="E1897">
            <v>1254900000128</v>
          </cell>
        </row>
        <row r="1898">
          <cell r="C1898"/>
          <cell r="D1898" t="str">
            <v>IMAGE SOLUTION</v>
          </cell>
          <cell r="E1898">
            <v>3363688000162</v>
          </cell>
        </row>
        <row r="1899">
          <cell r="C1899"/>
          <cell r="D1899" t="str">
            <v>NOVAMAX</v>
          </cell>
          <cell r="E1899">
            <v>51539856000170</v>
          </cell>
        </row>
        <row r="1900">
          <cell r="C1900"/>
          <cell r="D1900" t="str">
            <v>OGILVYONE</v>
          </cell>
          <cell r="E1900">
            <v>5567787000191</v>
          </cell>
        </row>
        <row r="1901">
          <cell r="C1901"/>
          <cell r="D1901" t="str">
            <v>AVIS RENT A CAR</v>
          </cell>
          <cell r="E1901">
            <v>470111000161</v>
          </cell>
        </row>
        <row r="1902">
          <cell r="C1902"/>
          <cell r="D1902" t="str">
            <v>PERSONAL</v>
          </cell>
          <cell r="E1902">
            <v>67867408000136</v>
          </cell>
        </row>
        <row r="1903">
          <cell r="C1903"/>
          <cell r="D1903" t="str">
            <v>INTERMARK</v>
          </cell>
          <cell r="E1903">
            <v>1247720000119</v>
          </cell>
        </row>
        <row r="1904">
          <cell r="C1904"/>
          <cell r="D1904" t="str">
            <v>THE CLICKERS PR</v>
          </cell>
          <cell r="E1904">
            <v>7403681000188</v>
          </cell>
        </row>
        <row r="1905">
          <cell r="C1905"/>
          <cell r="D1905" t="str">
            <v>SPIKE</v>
          </cell>
          <cell r="E1905">
            <v>56952146000191</v>
          </cell>
        </row>
        <row r="1906">
          <cell r="C1906"/>
          <cell r="D1906" t="str">
            <v>TAUNUS ELETROME</v>
          </cell>
          <cell r="E1906">
            <v>67039198000279</v>
          </cell>
        </row>
        <row r="1907">
          <cell r="C1907"/>
          <cell r="D1907" t="str">
            <v>ACBR</v>
          </cell>
          <cell r="E1907">
            <v>67440313000131</v>
          </cell>
        </row>
        <row r="1908">
          <cell r="C1908"/>
          <cell r="D1908" t="str">
            <v>ACOPECAS IND. M</v>
          </cell>
          <cell r="E1908">
            <v>62686548000275</v>
          </cell>
        </row>
        <row r="1909">
          <cell r="C1909"/>
          <cell r="D1909" t="str">
            <v>PIRELLI COMP.IN</v>
          </cell>
          <cell r="E1909">
            <v>56919905000114</v>
          </cell>
        </row>
        <row r="1910">
          <cell r="C1910"/>
          <cell r="D1910" t="str">
            <v>LAMEDID</v>
          </cell>
          <cell r="E1910">
            <v>46568655000161</v>
          </cell>
        </row>
        <row r="1911">
          <cell r="C1911"/>
          <cell r="D1911" t="str">
            <v>FERBORTEC EQUIP</v>
          </cell>
          <cell r="E1911">
            <v>54097126000155</v>
          </cell>
        </row>
        <row r="1912">
          <cell r="C1912"/>
          <cell r="D1912" t="str">
            <v>SFAY EQUIP.INDU</v>
          </cell>
          <cell r="E1912">
            <v>43001031000170</v>
          </cell>
        </row>
        <row r="1913">
          <cell r="C1913"/>
          <cell r="D1913" t="str">
            <v>EDEN SISTEMAS</v>
          </cell>
          <cell r="E1913">
            <v>29393717000475</v>
          </cell>
        </row>
        <row r="1914">
          <cell r="C1914"/>
          <cell r="D1914" t="str">
            <v>COTRA S/A-EMP.C</v>
          </cell>
          <cell r="E1914">
            <v>92893353000348</v>
          </cell>
        </row>
        <row r="1915">
          <cell r="C1915"/>
          <cell r="D1915" t="str">
            <v>COTRA S.A.</v>
          </cell>
          <cell r="E1915">
            <v>92893353002715</v>
          </cell>
        </row>
        <row r="1916">
          <cell r="C1916"/>
          <cell r="D1916" t="str">
            <v>FAPAP</v>
          </cell>
          <cell r="E1916">
            <v>73159279000124</v>
          </cell>
        </row>
        <row r="1917">
          <cell r="C1917"/>
          <cell r="D1917" t="str">
            <v>NGB</v>
          </cell>
          <cell r="E1917">
            <v>74621657000102</v>
          </cell>
        </row>
        <row r="1918">
          <cell r="C1918"/>
          <cell r="D1918" t="str">
            <v>ERITEL</v>
          </cell>
          <cell r="E1918">
            <v>60322484000389</v>
          </cell>
        </row>
        <row r="1919">
          <cell r="C1919"/>
          <cell r="D1919" t="str">
            <v>DIVERSEY</v>
          </cell>
          <cell r="E1919">
            <v>60397387000940</v>
          </cell>
        </row>
        <row r="1920">
          <cell r="C1920"/>
          <cell r="D1920" t="str">
            <v>ATLAS COPCO</v>
          </cell>
          <cell r="E1920">
            <v>57029431001684</v>
          </cell>
        </row>
        <row r="1921">
          <cell r="C1921"/>
          <cell r="D1921" t="str">
            <v>TRISTAR</v>
          </cell>
          <cell r="E1921">
            <v>62352513000119</v>
          </cell>
        </row>
        <row r="1922">
          <cell r="C1922"/>
          <cell r="D1922" t="str">
            <v>IVIX</v>
          </cell>
          <cell r="E1922">
            <v>67105957000769</v>
          </cell>
        </row>
        <row r="1923">
          <cell r="C1923"/>
          <cell r="D1923" t="str">
            <v>HOLEC</v>
          </cell>
          <cell r="E1923">
            <v>50255025000295</v>
          </cell>
        </row>
        <row r="1924">
          <cell r="C1924"/>
          <cell r="D1924" t="str">
            <v>METAGAL</v>
          </cell>
          <cell r="E1924">
            <v>59106377000415</v>
          </cell>
        </row>
        <row r="1925">
          <cell r="C1925"/>
          <cell r="D1925" t="str">
            <v>HENGESYSTEMS</v>
          </cell>
          <cell r="E1925">
            <v>50739689000149</v>
          </cell>
        </row>
        <row r="1926">
          <cell r="C1926"/>
          <cell r="D1926" t="str">
            <v>EUCATEX</v>
          </cell>
          <cell r="E1926">
            <v>60708492000104</v>
          </cell>
        </row>
        <row r="1927">
          <cell r="C1927"/>
          <cell r="D1927" t="str">
            <v>RIOGRANDENSE</v>
          </cell>
          <cell r="E1927">
            <v>1871858000194</v>
          </cell>
        </row>
        <row r="1928">
          <cell r="C1928"/>
          <cell r="D1928" t="str">
            <v>PROJ. H PROPAG.</v>
          </cell>
          <cell r="E1928">
            <v>60618527000106</v>
          </cell>
        </row>
        <row r="1929">
          <cell r="C1929"/>
          <cell r="D1929" t="str">
            <v>NUTEC</v>
          </cell>
          <cell r="E1929">
            <v>91088328000248</v>
          </cell>
        </row>
        <row r="1930">
          <cell r="C1930"/>
          <cell r="D1930" t="str">
            <v>COPRODIM</v>
          </cell>
          <cell r="E1930">
            <v>54601695000358</v>
          </cell>
        </row>
        <row r="1931">
          <cell r="C1931"/>
          <cell r="D1931" t="str">
            <v>SERVNET</v>
          </cell>
          <cell r="E1931">
            <v>96499462000174</v>
          </cell>
        </row>
        <row r="1932">
          <cell r="C1932"/>
          <cell r="D1932" t="str">
            <v>ALPHATEC COMERC</v>
          </cell>
          <cell r="E1932">
            <v>56451156000143</v>
          </cell>
        </row>
        <row r="1933">
          <cell r="C1933"/>
          <cell r="D1933" t="str">
            <v>EPSON</v>
          </cell>
          <cell r="E1933">
            <v>52106911000100</v>
          </cell>
        </row>
        <row r="1934">
          <cell r="C1934"/>
          <cell r="D1934" t="str">
            <v>COLEMAN</v>
          </cell>
          <cell r="E1934">
            <v>1549974000191</v>
          </cell>
        </row>
        <row r="1935">
          <cell r="C1935"/>
          <cell r="D1935" t="str">
            <v>TASS PUBLICIDAD</v>
          </cell>
          <cell r="E1935">
            <v>1366006000140</v>
          </cell>
        </row>
        <row r="1936">
          <cell r="C1936"/>
          <cell r="D1936" t="str">
            <v>POLY</v>
          </cell>
          <cell r="E1936">
            <v>514427000299</v>
          </cell>
        </row>
        <row r="1937">
          <cell r="C1937"/>
          <cell r="D1937" t="str">
            <v>EPSON</v>
          </cell>
          <cell r="E1937">
            <v>1554976000250</v>
          </cell>
        </row>
        <row r="1938">
          <cell r="C1938"/>
          <cell r="D1938" t="str">
            <v>KIVIKS</v>
          </cell>
          <cell r="E1938">
            <v>55630289000114</v>
          </cell>
        </row>
        <row r="1939">
          <cell r="C1939"/>
          <cell r="D1939" t="str">
            <v>GRANERO</v>
          </cell>
          <cell r="E1939">
            <v>61641031004022</v>
          </cell>
        </row>
        <row r="1940">
          <cell r="C1940"/>
          <cell r="D1940" t="str">
            <v>COMPUWARE</v>
          </cell>
          <cell r="E1940">
            <v>71853097000123</v>
          </cell>
        </row>
        <row r="1941">
          <cell r="C1941"/>
          <cell r="D1941" t="str">
            <v>O.S.INFORMATICA</v>
          </cell>
          <cell r="E1941">
            <v>74463290000227</v>
          </cell>
        </row>
        <row r="1942">
          <cell r="C1942"/>
          <cell r="D1942" t="str">
            <v>QUANTUM</v>
          </cell>
          <cell r="E1942">
            <v>2033703000141</v>
          </cell>
        </row>
        <row r="1943">
          <cell r="C1943"/>
          <cell r="D1943" t="str">
            <v>APEL</v>
          </cell>
          <cell r="E1943">
            <v>1040691000110</v>
          </cell>
        </row>
        <row r="1944">
          <cell r="C1944"/>
          <cell r="D1944" t="str">
            <v>RODO PRINT</v>
          </cell>
          <cell r="E1944">
            <v>657672000174</v>
          </cell>
        </row>
        <row r="1945">
          <cell r="C1945"/>
          <cell r="D1945" t="str">
            <v>VICOM</v>
          </cell>
          <cell r="E1945">
            <v>33179565000480</v>
          </cell>
        </row>
        <row r="1946">
          <cell r="C1946"/>
          <cell r="D1946" t="str">
            <v>DATA LISTAS</v>
          </cell>
          <cell r="E1946">
            <v>241164000100</v>
          </cell>
        </row>
        <row r="1947">
          <cell r="C1947"/>
          <cell r="D1947" t="str">
            <v>TEMA</v>
          </cell>
          <cell r="E1947">
            <v>56829518000197</v>
          </cell>
        </row>
        <row r="1948">
          <cell r="C1948"/>
          <cell r="D1948" t="str">
            <v>KOFAR</v>
          </cell>
          <cell r="E1948">
            <v>53869921000151</v>
          </cell>
        </row>
        <row r="1949">
          <cell r="C1949"/>
          <cell r="D1949" t="str">
            <v>TECHNIBUS</v>
          </cell>
          <cell r="E1949">
            <v>96499819000114</v>
          </cell>
        </row>
        <row r="1950">
          <cell r="C1950"/>
          <cell r="D1950" t="str">
            <v>GENOS</v>
          </cell>
          <cell r="E1950">
            <v>96569397000700</v>
          </cell>
        </row>
        <row r="1951">
          <cell r="C1951"/>
          <cell r="D1951" t="str">
            <v>AGILENT</v>
          </cell>
          <cell r="E1951">
            <v>3290250000282</v>
          </cell>
        </row>
        <row r="1952">
          <cell r="C1952"/>
          <cell r="D1952" t="str">
            <v>OFFICER</v>
          </cell>
          <cell r="E1952">
            <v>71702716000340</v>
          </cell>
        </row>
        <row r="1953">
          <cell r="C1953"/>
          <cell r="D1953" t="str">
            <v>UNIMICRO</v>
          </cell>
          <cell r="E1953">
            <v>36407757000303</v>
          </cell>
        </row>
        <row r="1954">
          <cell r="C1954"/>
          <cell r="D1954" t="str">
            <v>CRUZEIRO LICENC</v>
          </cell>
          <cell r="E1954">
            <v>2778189000173</v>
          </cell>
        </row>
        <row r="1955">
          <cell r="C1955"/>
          <cell r="D1955" t="str">
            <v>ALPHA TELECOM</v>
          </cell>
          <cell r="E1955">
            <v>69277465000514</v>
          </cell>
        </row>
        <row r="1956">
          <cell r="C1956"/>
          <cell r="D1956" t="str">
            <v>ARPRO</v>
          </cell>
          <cell r="E1956">
            <v>50303478000169</v>
          </cell>
        </row>
        <row r="1957">
          <cell r="C1957"/>
          <cell r="D1957" t="str">
            <v>RESITEC</v>
          </cell>
          <cell r="E1957">
            <v>1589416000150</v>
          </cell>
        </row>
        <row r="1958">
          <cell r="C1958"/>
          <cell r="D1958" t="str">
            <v>DATA MARKET</v>
          </cell>
          <cell r="E1958">
            <v>1575636000124</v>
          </cell>
        </row>
        <row r="1959">
          <cell r="C1959"/>
          <cell r="D1959" t="str">
            <v>SIS BRASIL</v>
          </cell>
          <cell r="E1959">
            <v>2292916000198</v>
          </cell>
        </row>
        <row r="1960">
          <cell r="C1960"/>
          <cell r="D1960" t="str">
            <v>EPSON</v>
          </cell>
          <cell r="E1960">
            <v>52106911000363</v>
          </cell>
        </row>
        <row r="1961">
          <cell r="C1961"/>
          <cell r="D1961" t="str">
            <v>PEPPERS AND ROG</v>
          </cell>
          <cell r="E1961">
            <v>3450052000158</v>
          </cell>
        </row>
        <row r="1962">
          <cell r="C1962"/>
          <cell r="D1962" t="str">
            <v>PONTO DE CRIACA</v>
          </cell>
          <cell r="E1962">
            <v>60556560000310</v>
          </cell>
        </row>
        <row r="1963">
          <cell r="C1963"/>
          <cell r="D1963" t="str">
            <v>ABS</v>
          </cell>
          <cell r="E1963">
            <v>96443734000114</v>
          </cell>
        </row>
        <row r="1964">
          <cell r="C1964"/>
          <cell r="D1964" t="str">
            <v>ABRACAMAX</v>
          </cell>
          <cell r="E1964">
            <v>4320419000181</v>
          </cell>
        </row>
        <row r="1965">
          <cell r="C1965"/>
          <cell r="D1965" t="str">
            <v>CIMCORP</v>
          </cell>
          <cell r="E1965">
            <v>4352711000186</v>
          </cell>
        </row>
        <row r="1966">
          <cell r="C1966"/>
          <cell r="D1966" t="str">
            <v>FREE ELETRONICA</v>
          </cell>
          <cell r="E1966">
            <v>4358697000128</v>
          </cell>
        </row>
        <row r="1967">
          <cell r="C1967"/>
          <cell r="D1967" t="str">
            <v>TEXTO SA INFORM</v>
          </cell>
          <cell r="E1967">
            <v>54774732000591</v>
          </cell>
        </row>
        <row r="1968">
          <cell r="C1968"/>
          <cell r="D1968" t="str">
            <v>DECISION WAREHO</v>
          </cell>
          <cell r="E1968">
            <v>3005169000122</v>
          </cell>
        </row>
        <row r="1969">
          <cell r="C1969"/>
          <cell r="D1969" t="str">
            <v>C P M</v>
          </cell>
          <cell r="E1969">
            <v>65599953001135</v>
          </cell>
        </row>
        <row r="1970">
          <cell r="C1970"/>
          <cell r="D1970" t="str">
            <v>CSC BRASIL</v>
          </cell>
          <cell r="E1970">
            <v>65698268000194</v>
          </cell>
        </row>
        <row r="1971">
          <cell r="C1971"/>
          <cell r="D1971" t="str">
            <v>CIRCUIT TEST</v>
          </cell>
          <cell r="E1971">
            <v>1734945000108</v>
          </cell>
        </row>
        <row r="1972">
          <cell r="C1972"/>
          <cell r="D1972" t="str">
            <v>ITD TRANSPORTES</v>
          </cell>
          <cell r="E1972">
            <v>60619186000274</v>
          </cell>
        </row>
        <row r="1973">
          <cell r="C1973"/>
          <cell r="D1973" t="str">
            <v>TERRA NETWORKS</v>
          </cell>
          <cell r="E1973">
            <v>91088328004154</v>
          </cell>
        </row>
        <row r="1974">
          <cell r="C1974"/>
          <cell r="D1974" t="str">
            <v>HEWLETT-PACKARD</v>
          </cell>
          <cell r="E1974">
            <v>89411771003362</v>
          </cell>
        </row>
        <row r="1975">
          <cell r="C1975"/>
          <cell r="D1975" t="str">
            <v>INSIGHT</v>
          </cell>
          <cell r="E1975">
            <v>2460663000203</v>
          </cell>
        </row>
        <row r="1976">
          <cell r="C1976"/>
          <cell r="D1976" t="str">
            <v>YESCOM</v>
          </cell>
          <cell r="E1976">
            <v>3574107000131</v>
          </cell>
        </row>
        <row r="1977">
          <cell r="C1977"/>
          <cell r="D1977" t="str">
            <v>EVENTRIX</v>
          </cell>
          <cell r="E1977">
            <v>4155261000131</v>
          </cell>
        </row>
        <row r="1978">
          <cell r="C1978"/>
          <cell r="D1978" t="str">
            <v>HIPER VISION</v>
          </cell>
          <cell r="E1978">
            <v>2912914000154</v>
          </cell>
        </row>
        <row r="1979">
          <cell r="C1979"/>
          <cell r="D1979" t="str">
            <v>EXPONOR</v>
          </cell>
          <cell r="E1979">
            <v>3113696000150</v>
          </cell>
        </row>
        <row r="1980">
          <cell r="C1980"/>
          <cell r="D1980" t="str">
            <v>GRADIENTE</v>
          </cell>
          <cell r="E1980">
            <v>43185362002665</v>
          </cell>
        </row>
        <row r="1981">
          <cell r="C1981"/>
          <cell r="D1981" t="str">
            <v>SYMBOL</v>
          </cell>
          <cell r="E1981">
            <v>4195658000157</v>
          </cell>
        </row>
        <row r="1982">
          <cell r="C1982"/>
          <cell r="D1982" t="str">
            <v>MOURA, RIBEIRO</v>
          </cell>
          <cell r="E1982">
            <v>3475842000198</v>
          </cell>
        </row>
        <row r="1983">
          <cell r="C1983"/>
          <cell r="D1983" t="str">
            <v>PINKERTON</v>
          </cell>
          <cell r="E1983">
            <v>2214016000203</v>
          </cell>
        </row>
        <row r="1984">
          <cell r="C1984"/>
          <cell r="D1984" t="str">
            <v>SAMBEL COMERCIA</v>
          </cell>
          <cell r="E1984">
            <v>18360000110</v>
          </cell>
        </row>
        <row r="1985">
          <cell r="C1985"/>
          <cell r="D1985" t="str">
            <v>CIBIE(DV SEC)</v>
          </cell>
          <cell r="E1985">
            <v>57010662000321</v>
          </cell>
        </row>
        <row r="1986">
          <cell r="C1986"/>
          <cell r="D1986" t="str">
            <v>COMO VENT IND C</v>
          </cell>
          <cell r="E1986">
            <v>50578483000184</v>
          </cell>
        </row>
        <row r="1987">
          <cell r="C1987"/>
          <cell r="D1987" t="str">
            <v>COATS CORRENTE</v>
          </cell>
          <cell r="E1987">
            <v>61148052002490</v>
          </cell>
        </row>
        <row r="1988">
          <cell r="C1988"/>
          <cell r="D1988" t="str">
            <v>COSMOQUIMICA</v>
          </cell>
          <cell r="E1988">
            <v>60935608000482</v>
          </cell>
        </row>
        <row r="1989">
          <cell r="C1989"/>
          <cell r="D1989" t="str">
            <v>DIVERSEY</v>
          </cell>
          <cell r="E1989">
            <v>60397395000130</v>
          </cell>
        </row>
        <row r="1990">
          <cell r="C1990"/>
          <cell r="D1990" t="str">
            <v>DIVERSEY</v>
          </cell>
          <cell r="E1990">
            <v>60397387000193</v>
          </cell>
        </row>
        <row r="1991">
          <cell r="C1991"/>
          <cell r="D1991" t="str">
            <v>DRAGER DO BRASI</v>
          </cell>
          <cell r="E1991">
            <v>61185922000105</v>
          </cell>
        </row>
        <row r="1992">
          <cell r="C1992"/>
          <cell r="D1992" t="str">
            <v>DU PONT</v>
          </cell>
          <cell r="E1992">
            <v>61064929005723</v>
          </cell>
        </row>
        <row r="1993">
          <cell r="C1993"/>
          <cell r="D1993" t="str">
            <v>EDITORA GLOBO</v>
          </cell>
          <cell r="E1993">
            <v>396253000207</v>
          </cell>
        </row>
        <row r="1994">
          <cell r="C1994"/>
          <cell r="D1994" t="str">
            <v>ELTERM RESISTEN</v>
          </cell>
          <cell r="E1994">
            <v>46553988000117</v>
          </cell>
        </row>
        <row r="1995">
          <cell r="C1995"/>
          <cell r="D1995" t="str">
            <v>ERIEZ</v>
          </cell>
          <cell r="E1995">
            <v>54213160000300</v>
          </cell>
        </row>
        <row r="1996">
          <cell r="C1996"/>
          <cell r="D1996" t="str">
            <v>ESART ESCADAS A</v>
          </cell>
          <cell r="E1996">
            <v>45570298000103</v>
          </cell>
        </row>
        <row r="1997">
          <cell r="C1997"/>
          <cell r="D1997" t="str">
            <v>EUCATEX BARUERI</v>
          </cell>
          <cell r="E1997">
            <v>56643018010552</v>
          </cell>
        </row>
        <row r="1998">
          <cell r="C1998"/>
          <cell r="D1998" t="str">
            <v>EXECPLAN</v>
          </cell>
          <cell r="E1998">
            <v>66561762000337</v>
          </cell>
        </row>
        <row r="1999">
          <cell r="C1999"/>
          <cell r="D1999" t="str">
            <v>EXECPLAN SIST</v>
          </cell>
          <cell r="E1999">
            <v>56990583000361</v>
          </cell>
        </row>
        <row r="2000">
          <cell r="C2000"/>
          <cell r="D2000" t="str">
            <v>FACOBRAS</v>
          </cell>
          <cell r="E2000">
            <v>60691094000203</v>
          </cell>
        </row>
        <row r="2001">
          <cell r="C2001"/>
          <cell r="D2001" t="str">
            <v>ATP/HI-TEK ELET</v>
          </cell>
          <cell r="E2001">
            <v>47064407000146</v>
          </cell>
        </row>
        <row r="2002">
          <cell r="C2002"/>
          <cell r="D2002" t="str">
            <v>GOODYEAR</v>
          </cell>
          <cell r="E2002">
            <v>60500246003927</v>
          </cell>
        </row>
        <row r="2003">
          <cell r="C2003"/>
          <cell r="D2003" t="str">
            <v>GESSY LEVER</v>
          </cell>
          <cell r="E2003">
            <v>61068276027053</v>
          </cell>
        </row>
        <row r="2004">
          <cell r="C2004"/>
          <cell r="D2004" t="str">
            <v>IVC S/A IN.VALV</v>
          </cell>
          <cell r="E2004">
            <v>46578837000113</v>
          </cell>
        </row>
        <row r="2005">
          <cell r="C2005"/>
          <cell r="D2005" t="str">
            <v>KARTRO SA IMPOR</v>
          </cell>
          <cell r="E2005">
            <v>61228912000100</v>
          </cell>
        </row>
        <row r="2006">
          <cell r="C2006"/>
          <cell r="D2006" t="str">
            <v>K.G.SORENSEN</v>
          </cell>
          <cell r="E2006">
            <v>61215869000148</v>
          </cell>
        </row>
        <row r="2007">
          <cell r="C2007"/>
          <cell r="D2007" t="str">
            <v>LOGUS</v>
          </cell>
          <cell r="E2007">
            <v>38946984000170</v>
          </cell>
        </row>
        <row r="2008">
          <cell r="C2008"/>
          <cell r="D2008" t="str">
            <v>MOORE FORMULARI</v>
          </cell>
          <cell r="E2008">
            <v>62004395007160</v>
          </cell>
        </row>
        <row r="2009">
          <cell r="C2009"/>
          <cell r="D2009" t="str">
            <v>P. DATTLER</v>
          </cell>
          <cell r="E2009">
            <v>24383000138</v>
          </cell>
        </row>
        <row r="2010">
          <cell r="C2010"/>
          <cell r="D2010" t="str">
            <v>RMB</v>
          </cell>
          <cell r="E2010">
            <v>60441573015104</v>
          </cell>
        </row>
        <row r="2011">
          <cell r="C2011"/>
          <cell r="D2011" t="str">
            <v>RENE GRAF IND C</v>
          </cell>
          <cell r="E2011">
            <v>60692712000140</v>
          </cell>
        </row>
        <row r="2012">
          <cell r="C2012"/>
          <cell r="D2012" t="str">
            <v>RENE GRAF IND.C</v>
          </cell>
          <cell r="E2012">
            <v>60692712000302</v>
          </cell>
        </row>
        <row r="2013">
          <cell r="C2013"/>
          <cell r="D2013" t="str">
            <v>PNEUM. MICHELIN</v>
          </cell>
          <cell r="E2013">
            <v>60420734000747</v>
          </cell>
        </row>
        <row r="2014">
          <cell r="C2014"/>
          <cell r="D2014" t="str">
            <v>SUZUKI DO BRASI</v>
          </cell>
          <cell r="E2014">
            <v>65411373000109</v>
          </cell>
        </row>
        <row r="2015">
          <cell r="C2015"/>
          <cell r="D2015" t="str">
            <v>SCHLEGEL DO BRA</v>
          </cell>
          <cell r="E2015">
            <v>43203025000103</v>
          </cell>
        </row>
        <row r="2016">
          <cell r="C2016"/>
          <cell r="D2016" t="str">
            <v>SISTEMA AUTOMAC</v>
          </cell>
          <cell r="E2016">
            <v>58510884000295</v>
          </cell>
        </row>
        <row r="2017">
          <cell r="C2017"/>
          <cell r="D2017" t="str">
            <v>TAUNUS ELETROEQ</v>
          </cell>
          <cell r="E2017">
            <v>44883387000902</v>
          </cell>
        </row>
        <row r="2018">
          <cell r="C2018"/>
          <cell r="D2018" t="str">
            <v>EDISA-HP</v>
          </cell>
          <cell r="E2018">
            <v>89411771001904</v>
          </cell>
        </row>
        <row r="2019">
          <cell r="C2019"/>
          <cell r="D2019" t="str">
            <v>EDISA-HP</v>
          </cell>
          <cell r="E2019">
            <v>89411771002714</v>
          </cell>
        </row>
        <row r="2020">
          <cell r="C2020"/>
          <cell r="D2020" t="str">
            <v>VICOM TECNOLOGI</v>
          </cell>
          <cell r="E2020">
            <v>40183139000213</v>
          </cell>
        </row>
        <row r="2021">
          <cell r="C2021"/>
          <cell r="D2021" t="str">
            <v>XEROX DO BRASIL</v>
          </cell>
          <cell r="E2021">
            <v>29213386012884</v>
          </cell>
        </row>
        <row r="2022">
          <cell r="C2022"/>
          <cell r="D2022" t="str">
            <v>EEPG JOSE L.DE</v>
          </cell>
          <cell r="E2022">
            <v>401738</v>
          </cell>
        </row>
        <row r="2023">
          <cell r="C2023"/>
          <cell r="D2023" t="str">
            <v>EEPSG DO JARDIM</v>
          </cell>
          <cell r="E2023">
            <v>401759</v>
          </cell>
        </row>
        <row r="2024">
          <cell r="C2024"/>
          <cell r="D2024" t="str">
            <v>EEPSG PROFA IVA</v>
          </cell>
          <cell r="E2024">
            <v>401815</v>
          </cell>
        </row>
        <row r="2025">
          <cell r="C2025"/>
          <cell r="D2025" t="str">
            <v>EEPSG JARDIM PA</v>
          </cell>
          <cell r="E2025">
            <v>402697</v>
          </cell>
        </row>
        <row r="2026">
          <cell r="C2026"/>
          <cell r="D2026" t="str">
            <v>ESC.AMERICANA E</v>
          </cell>
          <cell r="E2026">
            <v>402877</v>
          </cell>
        </row>
        <row r="2027">
          <cell r="C2027"/>
          <cell r="D2027" t="str">
            <v>PUERI DOMUS UNI</v>
          </cell>
          <cell r="E2027">
            <v>403247</v>
          </cell>
        </row>
        <row r="2028">
          <cell r="C2028"/>
          <cell r="D2028" t="str">
            <v>EEPG JOSE DOMIN</v>
          </cell>
          <cell r="E2028">
            <v>403301</v>
          </cell>
        </row>
        <row r="2029">
          <cell r="C2029"/>
          <cell r="D2029" t="str">
            <v>EM DO JD.MARIA</v>
          </cell>
          <cell r="E2029">
            <v>403552</v>
          </cell>
        </row>
        <row r="2030">
          <cell r="C2030"/>
          <cell r="D2030" t="str">
            <v>EEPSG PROFA.ALA</v>
          </cell>
          <cell r="E2030">
            <v>404533</v>
          </cell>
        </row>
        <row r="2031">
          <cell r="C2031"/>
          <cell r="D2031" t="str">
            <v>EMEF JORGE AUGU</v>
          </cell>
          <cell r="E2031">
            <v>404565</v>
          </cell>
        </row>
        <row r="2032">
          <cell r="C2032"/>
          <cell r="D2032" t="str">
            <v>EEPSG AUSCIDES</v>
          </cell>
          <cell r="E2032">
            <v>404566</v>
          </cell>
        </row>
        <row r="2033">
          <cell r="C2033"/>
          <cell r="D2033" t="str">
            <v>EEPG MARIO J.E.</v>
          </cell>
          <cell r="E2033">
            <v>405304</v>
          </cell>
        </row>
        <row r="2034">
          <cell r="C2034"/>
          <cell r="D2034" t="str">
            <v>EMEF PROF.ALEXA</v>
          </cell>
          <cell r="E2034">
            <v>405305</v>
          </cell>
        </row>
        <row r="2035">
          <cell r="C2035"/>
          <cell r="D2035" t="str">
            <v>EEPSG LENIO VIE</v>
          </cell>
          <cell r="E2035">
            <v>405306</v>
          </cell>
        </row>
        <row r="2036">
          <cell r="C2036"/>
          <cell r="D2036" t="str">
            <v>EEPSG ALDEIA DE</v>
          </cell>
          <cell r="E2036">
            <v>405307</v>
          </cell>
        </row>
        <row r="2037">
          <cell r="C2037"/>
          <cell r="D2037" t="str">
            <v>EEPSG MARIO T.E</v>
          </cell>
          <cell r="E2037">
            <v>405308</v>
          </cell>
        </row>
        <row r="2038">
          <cell r="C2038"/>
          <cell r="D2038" t="str">
            <v>EEPSG NESTOR DE</v>
          </cell>
          <cell r="E2038">
            <v>405309</v>
          </cell>
        </row>
        <row r="2039">
          <cell r="C2039"/>
          <cell r="D2039" t="str">
            <v>EEPG JOSE L.BAR</v>
          </cell>
          <cell r="E2039">
            <v>406853</v>
          </cell>
        </row>
        <row r="2040">
          <cell r="C2040"/>
          <cell r="D2040" t="str">
            <v>EMEI VER.JOSE M</v>
          </cell>
          <cell r="E2040">
            <v>408734</v>
          </cell>
        </row>
        <row r="2041">
          <cell r="C2041"/>
          <cell r="D2041" t="str">
            <v>EE JD.MARIA HEL</v>
          </cell>
          <cell r="E2041">
            <v>409374</v>
          </cell>
        </row>
        <row r="2042">
          <cell r="C2042"/>
          <cell r="D2042" t="str">
            <v>EEPSG PQ.IMPERI</v>
          </cell>
          <cell r="E2042">
            <v>409424</v>
          </cell>
        </row>
        <row r="2043">
          <cell r="C2043"/>
          <cell r="D2043" t="str">
            <v>EEPSG PROF.TARO</v>
          </cell>
          <cell r="E2043">
            <v>409680</v>
          </cell>
        </row>
        <row r="2044">
          <cell r="C2044"/>
          <cell r="D2044" t="str">
            <v>EE PROF.ITAJAI</v>
          </cell>
          <cell r="E2044">
            <v>409828</v>
          </cell>
        </row>
        <row r="2045">
          <cell r="C2045"/>
          <cell r="D2045" t="str">
            <v>EE PROF.TARO MI</v>
          </cell>
          <cell r="E2045">
            <v>410220</v>
          </cell>
        </row>
        <row r="2046">
          <cell r="C2046">
            <v>800025547</v>
          </cell>
          <cell r="D2046" t="str">
            <v>JAQUET TECHNOLO</v>
          </cell>
          <cell r="E2046">
            <v>85740</v>
          </cell>
        </row>
        <row r="2047">
          <cell r="C2047"/>
          <cell r="D2047" t="str">
            <v>CIBA GEIGY</v>
          </cell>
          <cell r="E2047">
            <v>82025</v>
          </cell>
        </row>
        <row r="2048">
          <cell r="C2048">
            <v>800030990</v>
          </cell>
          <cell r="D2048" t="str">
            <v>SANDEN INTERNAT</v>
          </cell>
          <cell r="E2048">
            <v>86402</v>
          </cell>
        </row>
        <row r="2049">
          <cell r="C2049"/>
          <cell r="D2049" t="str">
            <v>EASY SHOP CONFE</v>
          </cell>
          <cell r="E2049">
            <v>54999313000124</v>
          </cell>
        </row>
        <row r="2050">
          <cell r="C2050">
            <v>800020046</v>
          </cell>
          <cell r="D2050" t="str">
            <v>REGIONAL TELHAS</v>
          </cell>
          <cell r="E2050">
            <v>1332001000368</v>
          </cell>
        </row>
        <row r="2051">
          <cell r="C2051">
            <v>800002243</v>
          </cell>
          <cell r="D2051" t="str">
            <v>IMPACTO</v>
          </cell>
          <cell r="E2051">
            <v>7528918000238</v>
          </cell>
        </row>
        <row r="2052">
          <cell r="C2052">
            <v>800022205</v>
          </cell>
          <cell r="D2052" t="str">
            <v>ALPINIA</v>
          </cell>
          <cell r="E2052">
            <v>3926925000407</v>
          </cell>
        </row>
        <row r="2053">
          <cell r="C2053">
            <v>800041814</v>
          </cell>
          <cell r="D2053" t="str">
            <v>ABA CORRENTES E</v>
          </cell>
          <cell r="E2053">
            <v>830037000147</v>
          </cell>
        </row>
        <row r="2054">
          <cell r="C2054">
            <v>800041876</v>
          </cell>
          <cell r="D2054" t="str">
            <v>CERQUEIRA</v>
          </cell>
          <cell r="E2054">
            <v>6907465000107</v>
          </cell>
        </row>
        <row r="2055">
          <cell r="C2055"/>
          <cell r="D2055" t="str">
            <v>SESI 235</v>
          </cell>
          <cell r="E2055">
            <v>403024</v>
          </cell>
        </row>
        <row r="2056">
          <cell r="C2056"/>
          <cell r="D2056" t="str">
            <v>EEPSG CANDICO P</v>
          </cell>
          <cell r="E2056">
            <v>409682</v>
          </cell>
        </row>
        <row r="2057">
          <cell r="C2057"/>
          <cell r="D2057" t="str">
            <v>EEPSG SILVA DE</v>
          </cell>
          <cell r="E2057">
            <v>409878</v>
          </cell>
        </row>
        <row r="2058">
          <cell r="C2058"/>
          <cell r="D2058" t="str">
            <v>ETE ANTONIO DE</v>
          </cell>
          <cell r="E2058">
            <v>410193</v>
          </cell>
        </row>
        <row r="2059">
          <cell r="C2059"/>
          <cell r="D2059" t="str">
            <v>EM JOSE BRAGA M</v>
          </cell>
          <cell r="E2059">
            <v>410270</v>
          </cell>
        </row>
        <row r="2060">
          <cell r="C2060"/>
          <cell r="D2060" t="str">
            <v>EM PROF.HILBERT</v>
          </cell>
          <cell r="E2060">
            <v>410727</v>
          </cell>
        </row>
        <row r="2061">
          <cell r="C2061">
            <v>800029547</v>
          </cell>
          <cell r="D2061" t="str">
            <v>KAESER &amp; BLAIR</v>
          </cell>
          <cell r="E2061">
            <v>86179</v>
          </cell>
        </row>
        <row r="2062">
          <cell r="C2062">
            <v>800006708</v>
          </cell>
          <cell r="D2062" t="str">
            <v>AIRMATIC ENGINE</v>
          </cell>
          <cell r="E2062">
            <v>80106</v>
          </cell>
        </row>
        <row r="2063">
          <cell r="C2063">
            <v>800029459</v>
          </cell>
          <cell r="D2063" t="str">
            <v>EPI MARKETING S</v>
          </cell>
          <cell r="E2063">
            <v>86153</v>
          </cell>
        </row>
        <row r="2064">
          <cell r="C2064">
            <v>800029459</v>
          </cell>
          <cell r="D2064" t="str">
            <v>EPI MARKETING S</v>
          </cell>
          <cell r="E2064">
            <v>86156</v>
          </cell>
        </row>
        <row r="2065">
          <cell r="C2065">
            <v>800029459</v>
          </cell>
          <cell r="D2065" t="str">
            <v>EPI MARKETING S</v>
          </cell>
          <cell r="E2065">
            <v>86157</v>
          </cell>
        </row>
        <row r="2066">
          <cell r="C2066">
            <v>800028594</v>
          </cell>
          <cell r="D2066" t="str">
            <v>TRAGIAL IND E C</v>
          </cell>
          <cell r="E2066">
            <v>9531774000113</v>
          </cell>
        </row>
        <row r="2067">
          <cell r="C2067">
            <v>800002031</v>
          </cell>
          <cell r="D2067" t="str">
            <v>PRIMO</v>
          </cell>
          <cell r="E2067">
            <v>61615134000101</v>
          </cell>
        </row>
        <row r="2068">
          <cell r="C2068">
            <v>800002201</v>
          </cell>
          <cell r="D2068" t="str">
            <v>PRIMO</v>
          </cell>
          <cell r="E2068">
            <v>61615134000454</v>
          </cell>
        </row>
        <row r="2069">
          <cell r="C2069">
            <v>800002394</v>
          </cell>
          <cell r="D2069" t="str">
            <v>VCI DO BRASIL</v>
          </cell>
          <cell r="E2069">
            <v>67845305000175</v>
          </cell>
        </row>
        <row r="2070">
          <cell r="C2070">
            <v>800003813</v>
          </cell>
          <cell r="D2070" t="str">
            <v>GARDEN BAURU</v>
          </cell>
          <cell r="E2070">
            <v>4782457000156</v>
          </cell>
        </row>
        <row r="2071">
          <cell r="C2071">
            <v>800004083</v>
          </cell>
          <cell r="D2071" t="str">
            <v>NELSON PASCHOAL</v>
          </cell>
          <cell r="E2071">
            <v>4578876000170</v>
          </cell>
        </row>
        <row r="2072">
          <cell r="C2072">
            <v>800004478</v>
          </cell>
          <cell r="D2072" t="str">
            <v>PINHO ADVOGADOS</v>
          </cell>
          <cell r="E2072">
            <v>7618285000178</v>
          </cell>
        </row>
        <row r="2073">
          <cell r="C2073">
            <v>800004774</v>
          </cell>
          <cell r="D2073" t="str">
            <v>LOCALIZA</v>
          </cell>
          <cell r="E2073">
            <v>16670085016582</v>
          </cell>
        </row>
        <row r="2074">
          <cell r="C2074">
            <v>800005404</v>
          </cell>
          <cell r="D2074" t="str">
            <v>WEBVISAO</v>
          </cell>
          <cell r="E2074">
            <v>4897944000164</v>
          </cell>
        </row>
        <row r="2075">
          <cell r="C2075">
            <v>800008434</v>
          </cell>
          <cell r="D2075" t="str">
            <v>MECTROL DO BRAS</v>
          </cell>
          <cell r="E2075">
            <v>3339014000122</v>
          </cell>
        </row>
        <row r="2076">
          <cell r="C2076">
            <v>800008759</v>
          </cell>
          <cell r="D2076" t="str">
            <v>FRANS REQUINTE</v>
          </cell>
          <cell r="E2076">
            <v>7450129000140</v>
          </cell>
        </row>
        <row r="2077">
          <cell r="C2077">
            <v>800009499</v>
          </cell>
          <cell r="D2077" t="str">
            <v>IDEON</v>
          </cell>
          <cell r="E2077">
            <v>2606030000171</v>
          </cell>
        </row>
        <row r="2078">
          <cell r="C2078">
            <v>800012662</v>
          </cell>
          <cell r="D2078" t="str">
            <v>N O BAURU COMER</v>
          </cell>
          <cell r="E2078">
            <v>7361651000156</v>
          </cell>
        </row>
        <row r="2079">
          <cell r="C2079">
            <v>800014701</v>
          </cell>
          <cell r="D2079" t="str">
            <v>KI SABOR RESTAU</v>
          </cell>
          <cell r="E2079">
            <v>5382824000197</v>
          </cell>
        </row>
        <row r="2080">
          <cell r="C2080">
            <v>800015641</v>
          </cell>
          <cell r="D2080" t="str">
            <v>EM EQUIPAMENTOS</v>
          </cell>
          <cell r="E2080">
            <v>7506784000173</v>
          </cell>
        </row>
        <row r="2081">
          <cell r="C2081">
            <v>800017929</v>
          </cell>
          <cell r="D2081" t="str">
            <v>DE VITTO EVENTO</v>
          </cell>
          <cell r="E2081">
            <v>10248013000138</v>
          </cell>
        </row>
        <row r="2082">
          <cell r="C2082">
            <v>800018774</v>
          </cell>
          <cell r="D2082" t="str">
            <v>ESCOLA SENAI BA</v>
          </cell>
          <cell r="E2082">
            <v>3774819006216</v>
          </cell>
        </row>
        <row r="2083">
          <cell r="C2083">
            <v>800020222</v>
          </cell>
          <cell r="D2083" t="str">
            <v>PRIMO DIST DE V</v>
          </cell>
          <cell r="E2083">
            <v>61615134000616</v>
          </cell>
        </row>
        <row r="2084">
          <cell r="C2084">
            <v>800022401</v>
          </cell>
          <cell r="D2084" t="str">
            <v>TEKTRON</v>
          </cell>
          <cell r="E2084">
            <v>68259407000171</v>
          </cell>
        </row>
        <row r="2085">
          <cell r="C2085">
            <v>800024105</v>
          </cell>
          <cell r="D2085" t="str">
            <v>PAD. SANTA FE C</v>
          </cell>
          <cell r="E2085">
            <v>3629908000157</v>
          </cell>
        </row>
        <row r="2086">
          <cell r="C2086">
            <v>800024484</v>
          </cell>
          <cell r="D2086" t="str">
            <v>DOMINUS VENDA</v>
          </cell>
          <cell r="E2086">
            <v>10997341000137</v>
          </cell>
        </row>
        <row r="2087">
          <cell r="C2087">
            <v>800032885</v>
          </cell>
          <cell r="D2087" t="str">
            <v>CERTIFICADORA L</v>
          </cell>
          <cell r="E2087">
            <v>72368012000931</v>
          </cell>
        </row>
        <row r="2088">
          <cell r="C2088">
            <v>800033025</v>
          </cell>
          <cell r="D2088" t="str">
            <v>E CERTIFICADORA</v>
          </cell>
          <cell r="E2088">
            <v>33177148003332</v>
          </cell>
        </row>
        <row r="2089">
          <cell r="C2089">
            <v>800037685</v>
          </cell>
          <cell r="D2089" t="str">
            <v>AMIN ANTONIO FI</v>
          </cell>
          <cell r="E2089">
            <v>22938103000130</v>
          </cell>
        </row>
        <row r="2090">
          <cell r="C2090">
            <v>800038708</v>
          </cell>
          <cell r="D2090" t="str">
            <v>CETRO SOLUCOES</v>
          </cell>
          <cell r="E2090">
            <v>15287545000106</v>
          </cell>
        </row>
        <row r="2091">
          <cell r="C2091">
            <v>800040277</v>
          </cell>
          <cell r="D2091" t="str">
            <v>PLASUTIL-INDUST</v>
          </cell>
          <cell r="E2091">
            <v>56450877000309</v>
          </cell>
        </row>
        <row r="2092">
          <cell r="C2092">
            <v>800042283</v>
          </cell>
          <cell r="D2092" t="str">
            <v>MM BAURU COMERC</v>
          </cell>
          <cell r="E2092">
            <v>64056930000140</v>
          </cell>
        </row>
        <row r="2093">
          <cell r="C2093"/>
          <cell r="D2093" t="str">
            <v>FIASA</v>
          </cell>
          <cell r="E2093">
            <v>16701716001802</v>
          </cell>
        </row>
        <row r="2094">
          <cell r="C2094"/>
          <cell r="D2094" t="str">
            <v>WMS</v>
          </cell>
          <cell r="E2094">
            <v>335245000170</v>
          </cell>
        </row>
        <row r="2095">
          <cell r="C2095"/>
          <cell r="D2095" t="str">
            <v>RESIDEC</v>
          </cell>
          <cell r="E2095">
            <v>52315678000167</v>
          </cell>
        </row>
        <row r="2096">
          <cell r="C2096"/>
          <cell r="D2096" t="str">
            <v>KIYOSSHI</v>
          </cell>
          <cell r="E2096">
            <v>14819201891</v>
          </cell>
        </row>
        <row r="2097">
          <cell r="C2097"/>
          <cell r="D2097" t="str">
            <v>SOUZA REIS</v>
          </cell>
          <cell r="E2097">
            <v>45029139000104</v>
          </cell>
        </row>
        <row r="2098">
          <cell r="C2098"/>
          <cell r="D2098" t="str">
            <v>NAJER</v>
          </cell>
          <cell r="E2098">
            <v>1108436000161</v>
          </cell>
        </row>
        <row r="2099">
          <cell r="C2099"/>
          <cell r="D2099" t="str">
            <v>ANGELICA</v>
          </cell>
          <cell r="E2099">
            <v>16684088806</v>
          </cell>
        </row>
        <row r="2100">
          <cell r="C2100"/>
          <cell r="D2100" t="str">
            <v>BRU LINE JOHN</v>
          </cell>
          <cell r="E2100">
            <v>72856875000109</v>
          </cell>
        </row>
        <row r="2101">
          <cell r="C2101"/>
          <cell r="D2101" t="str">
            <v>HELP CALHAS</v>
          </cell>
          <cell r="E2101">
            <v>64834955000127</v>
          </cell>
        </row>
        <row r="2102">
          <cell r="C2102"/>
          <cell r="D2102" t="str">
            <v>QUALITY SUITES</v>
          </cell>
          <cell r="E2102">
            <v>2223966000385</v>
          </cell>
        </row>
        <row r="2103">
          <cell r="C2103"/>
          <cell r="D2103" t="str">
            <v>CIP COMERCIAL</v>
          </cell>
          <cell r="E2103">
            <v>402652000152</v>
          </cell>
        </row>
        <row r="2104">
          <cell r="C2104"/>
          <cell r="D2104" t="str">
            <v>OAB-21ËSB-BAURU</v>
          </cell>
          <cell r="E2104">
            <v>43419613002114</v>
          </cell>
        </row>
        <row r="2105">
          <cell r="C2105"/>
          <cell r="D2105" t="str">
            <v>LUIZ HENRIQUE A</v>
          </cell>
          <cell r="E2105">
            <v>59602888000185</v>
          </cell>
        </row>
        <row r="2106">
          <cell r="C2106"/>
          <cell r="D2106" t="str">
            <v>META VEICULOS</v>
          </cell>
          <cell r="E2106">
            <v>54473160000772</v>
          </cell>
        </row>
        <row r="2107">
          <cell r="C2107"/>
          <cell r="D2107" t="str">
            <v>CAINCO S/A IND.</v>
          </cell>
          <cell r="E2107">
            <v>44462455000102</v>
          </cell>
        </row>
        <row r="2108">
          <cell r="C2108"/>
          <cell r="D2108" t="str">
            <v>TILIBRA</v>
          </cell>
          <cell r="E2108">
            <v>44990901000143</v>
          </cell>
        </row>
        <row r="2109">
          <cell r="C2109"/>
          <cell r="D2109" t="str">
            <v>MOACIR VIDES</v>
          </cell>
          <cell r="E2109">
            <v>55124002000184</v>
          </cell>
        </row>
        <row r="2110">
          <cell r="C2110"/>
          <cell r="D2110" t="str">
            <v>SILIGA</v>
          </cell>
          <cell r="E2110">
            <v>58754268000107</v>
          </cell>
        </row>
        <row r="2111">
          <cell r="C2111"/>
          <cell r="D2111" t="str">
            <v>MAGAZINE LUIZA</v>
          </cell>
          <cell r="E2111">
            <v>47960950007215</v>
          </cell>
        </row>
        <row r="2112">
          <cell r="C2112"/>
          <cell r="D2112" t="str">
            <v>MARMORITO</v>
          </cell>
          <cell r="E2112">
            <v>56538002000193</v>
          </cell>
        </row>
        <row r="2113">
          <cell r="C2113"/>
          <cell r="D2113" t="str">
            <v>VIDRAC. BAURU</v>
          </cell>
          <cell r="E2113">
            <v>61674313000110</v>
          </cell>
        </row>
        <row r="2114">
          <cell r="C2114"/>
          <cell r="D2114" t="str">
            <v>W.W.</v>
          </cell>
          <cell r="E2114">
            <v>60882560000149</v>
          </cell>
        </row>
        <row r="2115">
          <cell r="C2115"/>
          <cell r="D2115" t="str">
            <v>FONEMASTER</v>
          </cell>
          <cell r="E2115">
            <v>66980731000159</v>
          </cell>
        </row>
        <row r="2116">
          <cell r="C2116"/>
          <cell r="D2116" t="str">
            <v>CMV</v>
          </cell>
          <cell r="E2116">
            <v>71786123000148</v>
          </cell>
        </row>
        <row r="2117">
          <cell r="C2117"/>
          <cell r="D2117" t="str">
            <v>ARTFLORES BAURU</v>
          </cell>
          <cell r="E2117">
            <v>570816000150</v>
          </cell>
        </row>
        <row r="2118">
          <cell r="C2118"/>
          <cell r="D2118" t="str">
            <v>CLIMA THERM</v>
          </cell>
          <cell r="E2118">
            <v>63999007000189</v>
          </cell>
        </row>
        <row r="2119">
          <cell r="C2119"/>
          <cell r="D2119" t="str">
            <v>TILIFORM</v>
          </cell>
          <cell r="E2119">
            <v>54842406000140</v>
          </cell>
        </row>
        <row r="2120">
          <cell r="C2120"/>
          <cell r="D2120" t="str">
            <v>MR/ TEMPO</v>
          </cell>
          <cell r="E2120">
            <v>54724976000136</v>
          </cell>
        </row>
        <row r="2121">
          <cell r="C2121"/>
          <cell r="D2121" t="str">
            <v>GENESIS ASS.RH</v>
          </cell>
          <cell r="E2121">
            <v>50828425000161</v>
          </cell>
        </row>
        <row r="2122">
          <cell r="C2122"/>
          <cell r="D2122" t="str">
            <v>IMECA</v>
          </cell>
          <cell r="E2122">
            <v>53515557000121</v>
          </cell>
        </row>
        <row r="2123">
          <cell r="C2123"/>
          <cell r="D2123" t="str">
            <v>TBR</v>
          </cell>
          <cell r="E2123">
            <v>60700739000138</v>
          </cell>
        </row>
        <row r="2124">
          <cell r="C2124"/>
          <cell r="D2124" t="str">
            <v>CASA BELLA</v>
          </cell>
          <cell r="E2124">
            <v>67628198000123</v>
          </cell>
        </row>
        <row r="2125">
          <cell r="C2125"/>
          <cell r="D2125" t="str">
            <v>VILA RICA</v>
          </cell>
          <cell r="E2125">
            <v>50828300000131</v>
          </cell>
        </row>
        <row r="2126">
          <cell r="C2126"/>
          <cell r="D2126" t="str">
            <v>LOCALIZA</v>
          </cell>
          <cell r="E2126">
            <v>1112290000209</v>
          </cell>
        </row>
        <row r="2127">
          <cell r="C2127"/>
          <cell r="D2127" t="str">
            <v>CONFIANCA NUTR.</v>
          </cell>
          <cell r="E2127">
            <v>53045266000460</v>
          </cell>
        </row>
        <row r="2128">
          <cell r="C2128"/>
          <cell r="D2128" t="str">
            <v>SADIA</v>
          </cell>
          <cell r="E2128">
            <v>3906591002950</v>
          </cell>
        </row>
        <row r="2129">
          <cell r="C2129"/>
          <cell r="D2129" t="str">
            <v>LOCALIZA</v>
          </cell>
          <cell r="E2129">
            <v>3610930000236</v>
          </cell>
        </row>
        <row r="2130">
          <cell r="C2130"/>
          <cell r="D2130" t="str">
            <v>AUTO ESCOLA AGE</v>
          </cell>
          <cell r="E2130">
            <v>44467199000138</v>
          </cell>
        </row>
        <row r="2131">
          <cell r="C2131"/>
          <cell r="D2131" t="str">
            <v>BAURU BASQUETE</v>
          </cell>
          <cell r="E2131">
            <v>3957530000110</v>
          </cell>
        </row>
        <row r="2132">
          <cell r="C2132"/>
          <cell r="D2132" t="str">
            <v>MARCO ANTONIO</v>
          </cell>
          <cell r="E2132">
            <v>67572909000195</v>
          </cell>
        </row>
        <row r="2133">
          <cell r="C2133"/>
          <cell r="D2133" t="str">
            <v>OBEID PLAZA HOT</v>
          </cell>
          <cell r="E2133">
            <v>45011509001735</v>
          </cell>
        </row>
        <row r="2134">
          <cell r="C2134"/>
          <cell r="D2134" t="str">
            <v>AS VIDEO PRODUC</v>
          </cell>
          <cell r="E2134">
            <v>67793745000126</v>
          </cell>
        </row>
        <row r="2135">
          <cell r="C2135"/>
          <cell r="D2135" t="str">
            <v>SERVIMED</v>
          </cell>
          <cell r="E2135">
            <v>44463156000184</v>
          </cell>
        </row>
        <row r="2136">
          <cell r="C2136"/>
          <cell r="D2136" t="str">
            <v>LOCALIZA RENT A</v>
          </cell>
          <cell r="E2136">
            <v>16670085015268</v>
          </cell>
        </row>
        <row r="2137">
          <cell r="C2137"/>
          <cell r="D2137" t="str">
            <v>BAURU CONSERV.</v>
          </cell>
          <cell r="E2137">
            <v>44459329000190</v>
          </cell>
        </row>
        <row r="2138">
          <cell r="C2138"/>
          <cell r="D2138" t="str">
            <v>TECPLAST</v>
          </cell>
          <cell r="E2138">
            <v>2874591000151</v>
          </cell>
        </row>
        <row r="2139">
          <cell r="C2139"/>
          <cell r="D2139" t="str">
            <v>PLIX</v>
          </cell>
          <cell r="E2139">
            <v>5048972000170</v>
          </cell>
        </row>
        <row r="2140">
          <cell r="C2140"/>
          <cell r="D2140" t="str">
            <v>CONSERVAN</v>
          </cell>
          <cell r="E2140">
            <v>48376677000155</v>
          </cell>
        </row>
        <row r="2141">
          <cell r="C2141"/>
          <cell r="D2141" t="str">
            <v>DACOR PAINEIS L</v>
          </cell>
          <cell r="E2141">
            <v>54564927000183</v>
          </cell>
        </row>
        <row r="2142">
          <cell r="C2142"/>
          <cell r="D2142" t="str">
            <v>MAKRO</v>
          </cell>
          <cell r="E2142">
            <v>47427653003211</v>
          </cell>
        </row>
        <row r="2143">
          <cell r="C2143"/>
          <cell r="D2143" t="str">
            <v>PIRELLI CABOS S</v>
          </cell>
          <cell r="E2143">
            <v>61150751005652</v>
          </cell>
        </row>
        <row r="2144">
          <cell r="C2144"/>
          <cell r="D2144" t="str">
            <v>XEROX DO BRASIL</v>
          </cell>
          <cell r="E2144">
            <v>29213386002145</v>
          </cell>
        </row>
        <row r="2145">
          <cell r="C2145"/>
          <cell r="D2145" t="str">
            <v>COL.DE PSG ADVE</v>
          </cell>
          <cell r="E2145">
            <v>401603</v>
          </cell>
        </row>
        <row r="2146">
          <cell r="C2146"/>
          <cell r="D2146" t="str">
            <v>PREVE CURSOS ES</v>
          </cell>
          <cell r="E2146">
            <v>401930</v>
          </cell>
        </row>
        <row r="2147">
          <cell r="C2147"/>
          <cell r="D2147" t="str">
            <v>ASS.PAIS E AMIG</v>
          </cell>
          <cell r="E2147">
            <v>402293</v>
          </cell>
        </row>
        <row r="2148">
          <cell r="C2148"/>
          <cell r="D2148" t="str">
            <v>COL.SAO JOSE</v>
          </cell>
          <cell r="E2148">
            <v>402448</v>
          </cell>
        </row>
        <row r="2149">
          <cell r="C2149"/>
          <cell r="D2149" t="str">
            <v>SESI 296</v>
          </cell>
          <cell r="E2149">
            <v>403048</v>
          </cell>
        </row>
        <row r="2150">
          <cell r="C2150"/>
          <cell r="D2150" t="str">
            <v>SESI 358</v>
          </cell>
          <cell r="E2150">
            <v>403079</v>
          </cell>
        </row>
        <row r="2151">
          <cell r="C2151"/>
          <cell r="D2151" t="str">
            <v>EEPSG PROF.WALT</v>
          </cell>
          <cell r="E2151">
            <v>403842</v>
          </cell>
        </row>
        <row r="2152">
          <cell r="C2152"/>
          <cell r="D2152" t="str">
            <v>SOC.EDUC.TRISTA</v>
          </cell>
          <cell r="E2152">
            <v>403874</v>
          </cell>
        </row>
        <row r="2153">
          <cell r="C2153"/>
          <cell r="D2153" t="str">
            <v>COL.BATISTA DE</v>
          </cell>
          <cell r="E2153">
            <v>403982</v>
          </cell>
        </row>
        <row r="2154">
          <cell r="C2154"/>
          <cell r="D2154" t="str">
            <v>EEIPSG COL.INTE</v>
          </cell>
          <cell r="E2154">
            <v>404293</v>
          </cell>
        </row>
        <row r="2155">
          <cell r="C2155"/>
          <cell r="D2155" t="str">
            <v>COL.R.PE.P.PETR</v>
          </cell>
          <cell r="E2155">
            <v>404718</v>
          </cell>
        </row>
        <row r="2156">
          <cell r="C2156"/>
          <cell r="D2156" t="str">
            <v>COL.ATHENEU</v>
          </cell>
          <cell r="E2156">
            <v>404719</v>
          </cell>
        </row>
        <row r="2157">
          <cell r="C2157"/>
          <cell r="D2157" t="str">
            <v>EEIPG RECANTO D</v>
          </cell>
          <cell r="E2157">
            <v>404720</v>
          </cell>
        </row>
        <row r="2158">
          <cell r="C2158"/>
          <cell r="D2158" t="str">
            <v>SISTEMA VESTIBU</v>
          </cell>
          <cell r="E2158">
            <v>404721</v>
          </cell>
        </row>
        <row r="2159">
          <cell r="C2159"/>
          <cell r="D2159" t="str">
            <v>ESC.SG SAGRADO</v>
          </cell>
          <cell r="E2159">
            <v>404722</v>
          </cell>
        </row>
        <row r="2160">
          <cell r="C2160"/>
          <cell r="D2160" t="str">
            <v>COL.SAO FRANCIS</v>
          </cell>
          <cell r="E2160">
            <v>404723</v>
          </cell>
        </row>
        <row r="2161">
          <cell r="C2161"/>
          <cell r="D2161" t="str">
            <v>EEPSG AZARIAS L</v>
          </cell>
          <cell r="E2161">
            <v>405447</v>
          </cell>
        </row>
        <row r="2162">
          <cell r="C2162"/>
          <cell r="D2162" t="str">
            <v>EEPSG PROF.JOSE</v>
          </cell>
          <cell r="E2162">
            <v>405448</v>
          </cell>
        </row>
        <row r="2163">
          <cell r="C2163"/>
          <cell r="D2163" t="str">
            <v>EEPSG PROF.EDUA</v>
          </cell>
          <cell r="E2163">
            <v>406941</v>
          </cell>
        </row>
        <row r="2164">
          <cell r="C2164"/>
          <cell r="D2164" t="str">
            <v>EEPSG PROFA.CAR</v>
          </cell>
          <cell r="E2164">
            <v>406942</v>
          </cell>
        </row>
        <row r="2165">
          <cell r="C2165"/>
          <cell r="D2165" t="str">
            <v>EEPSG PLINIO FE</v>
          </cell>
          <cell r="E2165">
            <v>406943</v>
          </cell>
        </row>
        <row r="2166">
          <cell r="C2166"/>
          <cell r="D2166" t="str">
            <v>EEPSG PROF.MORA</v>
          </cell>
          <cell r="E2166">
            <v>406944</v>
          </cell>
        </row>
        <row r="2167">
          <cell r="C2167"/>
          <cell r="D2167" t="str">
            <v>LICEU NOROESTE</v>
          </cell>
          <cell r="E2167">
            <v>408487</v>
          </cell>
        </row>
        <row r="2168">
          <cell r="C2168"/>
          <cell r="D2168" t="str">
            <v>COL.LA SALLE</v>
          </cell>
          <cell r="E2168">
            <v>408826</v>
          </cell>
        </row>
        <row r="2169">
          <cell r="C2169"/>
          <cell r="D2169" t="str">
            <v>CEN.EDUC.PRES.T</v>
          </cell>
          <cell r="E2169">
            <v>409903</v>
          </cell>
        </row>
        <row r="2170">
          <cell r="C2170"/>
          <cell r="D2170" t="str">
            <v>EE CRISTINO CAB</v>
          </cell>
          <cell r="E2170">
            <v>410194</v>
          </cell>
        </row>
        <row r="2171">
          <cell r="C2171"/>
          <cell r="D2171" t="str">
            <v>EE JOAO PEDRO F</v>
          </cell>
          <cell r="E2171">
            <v>410276</v>
          </cell>
        </row>
        <row r="2172">
          <cell r="C2172"/>
          <cell r="D2172" t="str">
            <v>EE ERNESTO MONT</v>
          </cell>
          <cell r="E2172">
            <v>410556</v>
          </cell>
        </row>
        <row r="2173">
          <cell r="C2173"/>
          <cell r="D2173" t="str">
            <v>EE PROF.FRANCIS</v>
          </cell>
          <cell r="E2173">
            <v>410733</v>
          </cell>
        </row>
        <row r="2174">
          <cell r="C2174">
            <v>800007322</v>
          </cell>
          <cell r="D2174" t="str">
            <v>GKN SINTER</v>
          </cell>
          <cell r="E2174">
            <v>80976</v>
          </cell>
        </row>
        <row r="2175">
          <cell r="C2175">
            <v>800007339</v>
          </cell>
          <cell r="D2175" t="str">
            <v>SINTERSTALL</v>
          </cell>
          <cell r="E2175">
            <v>80993</v>
          </cell>
        </row>
        <row r="2176">
          <cell r="C2176">
            <v>800007360</v>
          </cell>
          <cell r="D2176" t="str">
            <v>HEYCO WERK</v>
          </cell>
          <cell r="E2176">
            <v>81028</v>
          </cell>
        </row>
        <row r="2177">
          <cell r="C2177">
            <v>800007375</v>
          </cell>
          <cell r="D2177" t="str">
            <v>DICHTUNGSTECHNI</v>
          </cell>
          <cell r="E2177">
            <v>81044</v>
          </cell>
        </row>
        <row r="2178">
          <cell r="C2178">
            <v>800045338</v>
          </cell>
          <cell r="D2178" t="str">
            <v>LOCALIZA</v>
          </cell>
          <cell r="E2178">
            <v>16670085005700</v>
          </cell>
        </row>
        <row r="2179">
          <cell r="C2179"/>
          <cell r="D2179" t="str">
            <v>CEN.EDUC.ROSA D</v>
          </cell>
          <cell r="E2179">
            <v>408287</v>
          </cell>
        </row>
        <row r="2180">
          <cell r="C2180">
            <v>800007733</v>
          </cell>
          <cell r="D2180" t="str">
            <v>TEKTRONIX INC</v>
          </cell>
          <cell r="E2180">
            <v>89102</v>
          </cell>
        </row>
        <row r="2181">
          <cell r="C2181">
            <v>800002094</v>
          </cell>
          <cell r="D2181" t="str">
            <v>META VEICULOS</v>
          </cell>
          <cell r="E2181">
            <v>54473160000691</v>
          </cell>
        </row>
        <row r="2182">
          <cell r="C2182">
            <v>800005491</v>
          </cell>
          <cell r="D2182" t="str">
            <v>LOCALIZA SP</v>
          </cell>
          <cell r="E2182">
            <v>16670085020776</v>
          </cell>
        </row>
        <row r="2183">
          <cell r="C2183"/>
          <cell r="D2183" t="str">
            <v>OLMA S/A - OLEO</v>
          </cell>
          <cell r="E2183">
            <v>45240538000101</v>
          </cell>
        </row>
        <row r="2184">
          <cell r="C2184"/>
          <cell r="D2184" t="str">
            <v>LUIZA AUTOMOVEI</v>
          </cell>
          <cell r="E2184">
            <v>54265988000140</v>
          </cell>
        </row>
        <row r="2185">
          <cell r="C2185"/>
          <cell r="D2185" t="str">
            <v>LOCALIZA</v>
          </cell>
          <cell r="E2185">
            <v>873894000396</v>
          </cell>
        </row>
        <row r="2186">
          <cell r="C2186"/>
          <cell r="D2186" t="str">
            <v>CE.EDUC.SESI 11</v>
          </cell>
          <cell r="E2186">
            <v>401523</v>
          </cell>
        </row>
        <row r="2187">
          <cell r="C2187"/>
          <cell r="D2187" t="str">
            <v>SERVICO SOCIAL</v>
          </cell>
          <cell r="E2187">
            <v>403253</v>
          </cell>
        </row>
        <row r="2188">
          <cell r="C2188"/>
          <cell r="D2188" t="str">
            <v>EEPG ABILIO MAN</v>
          </cell>
          <cell r="E2188">
            <v>408068</v>
          </cell>
        </row>
        <row r="2189">
          <cell r="C2189"/>
          <cell r="D2189" t="str">
            <v>EEPG ALZIRA FRE</v>
          </cell>
          <cell r="E2189">
            <v>408069</v>
          </cell>
        </row>
        <row r="2190">
          <cell r="C2190"/>
          <cell r="D2190" t="str">
            <v>EEPG JOSE FRANC</v>
          </cell>
          <cell r="E2190">
            <v>408070</v>
          </cell>
        </row>
        <row r="2191">
          <cell r="C2191"/>
          <cell r="D2191" t="str">
            <v>EEPG LIZETTI C.</v>
          </cell>
          <cell r="E2191">
            <v>408071</v>
          </cell>
        </row>
        <row r="2192">
          <cell r="C2192"/>
          <cell r="D2192" t="str">
            <v>EEPG MANOEL VIL</v>
          </cell>
          <cell r="E2192">
            <v>408072</v>
          </cell>
        </row>
        <row r="2193">
          <cell r="C2193"/>
          <cell r="D2193" t="str">
            <v>EEPG ORLANDO FR</v>
          </cell>
          <cell r="E2193">
            <v>408073</v>
          </cell>
        </row>
        <row r="2194">
          <cell r="C2194"/>
          <cell r="D2194" t="str">
            <v>EEPG OSWALDO SC</v>
          </cell>
          <cell r="E2194">
            <v>408074</v>
          </cell>
        </row>
        <row r="2195">
          <cell r="C2195"/>
          <cell r="D2195" t="str">
            <v>EEPSG ABILIO MA</v>
          </cell>
          <cell r="E2195">
            <v>408075</v>
          </cell>
        </row>
        <row r="2196">
          <cell r="C2196"/>
          <cell r="D2196" t="str">
            <v>EEPSG ADDALFO G</v>
          </cell>
          <cell r="E2196">
            <v>408076</v>
          </cell>
        </row>
        <row r="2197">
          <cell r="C2197"/>
          <cell r="D2197" t="str">
            <v>EEPSG JOAO DOMI</v>
          </cell>
          <cell r="E2197">
            <v>408077</v>
          </cell>
        </row>
        <row r="2198">
          <cell r="C2198"/>
          <cell r="D2198" t="str">
            <v>EEPSG NENA G.BU</v>
          </cell>
          <cell r="E2198">
            <v>408078</v>
          </cell>
        </row>
        <row r="2199">
          <cell r="C2199">
            <v>800030280</v>
          </cell>
          <cell r="D2199" t="str">
            <v>MUBEA FABBRICA</v>
          </cell>
          <cell r="E2199">
            <v>86232</v>
          </cell>
        </row>
        <row r="2200">
          <cell r="C2200">
            <v>800030280</v>
          </cell>
          <cell r="D2200" t="str">
            <v>MUBEA FABBRICA</v>
          </cell>
          <cell r="E2200">
            <v>86233</v>
          </cell>
        </row>
        <row r="2201">
          <cell r="C2201">
            <v>800042439</v>
          </cell>
          <cell r="D2201" t="str">
            <v>RAVAL ACS LTD.</v>
          </cell>
          <cell r="E2201">
            <v>89307</v>
          </cell>
        </row>
        <row r="2202">
          <cell r="C2202"/>
          <cell r="D2202" t="str">
            <v>GOETZWERKE AG</v>
          </cell>
          <cell r="E2202">
            <v>84105</v>
          </cell>
        </row>
        <row r="2203">
          <cell r="C2203">
            <v>800007802</v>
          </cell>
          <cell r="D2203" t="str">
            <v>KINGS MOVER</v>
          </cell>
          <cell r="E2203">
            <v>81375</v>
          </cell>
        </row>
        <row r="2204">
          <cell r="C2204">
            <v>800033756</v>
          </cell>
          <cell r="D2204" t="str">
            <v>BEIJING ZHONGYO</v>
          </cell>
          <cell r="E2204">
            <v>87150</v>
          </cell>
        </row>
        <row r="2205">
          <cell r="C2205">
            <v>800033973</v>
          </cell>
          <cell r="D2205" t="str">
            <v>ALPINE ELECTRON</v>
          </cell>
          <cell r="E2205">
            <v>87218</v>
          </cell>
        </row>
        <row r="2206">
          <cell r="C2206">
            <v>800033973</v>
          </cell>
          <cell r="D2206" t="str">
            <v>ALPINE ELECTRONICS</v>
          </cell>
          <cell r="E2206">
            <v>87219</v>
          </cell>
        </row>
        <row r="2207">
          <cell r="C2207">
            <v>800033973</v>
          </cell>
          <cell r="D2207" t="str">
            <v>ALPINE ELECTRON</v>
          </cell>
          <cell r="E2207">
            <v>87220</v>
          </cell>
        </row>
        <row r="2208">
          <cell r="C2208">
            <v>800033973</v>
          </cell>
          <cell r="D2208" t="str">
            <v>ALPINE ELECTRON</v>
          </cell>
          <cell r="E2208">
            <v>87222</v>
          </cell>
        </row>
        <row r="2209">
          <cell r="C2209">
            <v>800033973</v>
          </cell>
          <cell r="D2209" t="str">
            <v>ALPINE ELECTRON</v>
          </cell>
          <cell r="E2209">
            <v>87223</v>
          </cell>
        </row>
        <row r="2210">
          <cell r="C2210">
            <v>800033973</v>
          </cell>
          <cell r="D2210" t="str">
            <v>ALPINE ELECTRON</v>
          </cell>
          <cell r="E2210">
            <v>87224</v>
          </cell>
        </row>
        <row r="2211">
          <cell r="C2211">
            <v>800009454</v>
          </cell>
          <cell r="D2211" t="str">
            <v>STEA SRL</v>
          </cell>
          <cell r="E2211">
            <v>81509</v>
          </cell>
        </row>
        <row r="2212">
          <cell r="C2212">
            <v>800018440</v>
          </cell>
          <cell r="D2212" t="str">
            <v>FARA INDUSTRIAL</v>
          </cell>
          <cell r="E2212">
            <v>83230</v>
          </cell>
        </row>
        <row r="2213">
          <cell r="C2213">
            <v>800025243</v>
          </cell>
          <cell r="D2213" t="str">
            <v>CPM SPA</v>
          </cell>
          <cell r="E2213">
            <v>85714</v>
          </cell>
        </row>
        <row r="2214">
          <cell r="C2214"/>
          <cell r="D2214" t="str">
            <v>G.N.G   S.R.L.</v>
          </cell>
          <cell r="E2214">
            <v>84017</v>
          </cell>
        </row>
        <row r="2215">
          <cell r="C2215">
            <v>800030774</v>
          </cell>
          <cell r="D2215" t="str">
            <v>A.G PORTA</v>
          </cell>
          <cell r="E2215">
            <v>86354</v>
          </cell>
        </row>
        <row r="2216">
          <cell r="C2216"/>
          <cell r="D2216" t="str">
            <v>HOTEL SAGRES</v>
          </cell>
          <cell r="E2216">
            <v>4833604000170</v>
          </cell>
        </row>
        <row r="2217">
          <cell r="C2217"/>
          <cell r="D2217" t="str">
            <v>PUMA AIR TAXI</v>
          </cell>
          <cell r="E2217">
            <v>2944553000128</v>
          </cell>
        </row>
        <row r="2218">
          <cell r="C2218"/>
          <cell r="D2218" t="str">
            <v>GRUPO CATHO</v>
          </cell>
          <cell r="E2218">
            <v>9517000303</v>
          </cell>
        </row>
        <row r="2219">
          <cell r="C2219"/>
          <cell r="D2219" t="str">
            <v>IQ</v>
          </cell>
          <cell r="E2219">
            <v>71521546000136</v>
          </cell>
        </row>
        <row r="2220">
          <cell r="C2220"/>
          <cell r="D2220" t="str">
            <v>FRATE</v>
          </cell>
          <cell r="E2220">
            <v>195884000187</v>
          </cell>
        </row>
        <row r="2221">
          <cell r="C2221"/>
          <cell r="D2221" t="str">
            <v>CEPSG BRASILIO</v>
          </cell>
          <cell r="E2221">
            <v>408377</v>
          </cell>
        </row>
        <row r="2222">
          <cell r="C2222"/>
          <cell r="D2222" t="str">
            <v>COL.IDEAL</v>
          </cell>
          <cell r="E2222">
            <v>409254</v>
          </cell>
        </row>
        <row r="2223">
          <cell r="C2223"/>
          <cell r="D2223" t="str">
            <v>EE PRES.VARGAS</v>
          </cell>
          <cell r="E2223">
            <v>409368</v>
          </cell>
        </row>
        <row r="2224">
          <cell r="C2224">
            <v>800000885</v>
          </cell>
          <cell r="D2224" t="str">
            <v>BRASILTON</v>
          </cell>
          <cell r="E2224">
            <v>4833448000228</v>
          </cell>
        </row>
        <row r="2225">
          <cell r="C2225">
            <v>800001976</v>
          </cell>
          <cell r="D2225" t="str">
            <v>INVENCIVEL VEIC</v>
          </cell>
          <cell r="E2225">
            <v>5137609000120</v>
          </cell>
        </row>
        <row r="2226">
          <cell r="C2226">
            <v>800002009</v>
          </cell>
          <cell r="D2226" t="str">
            <v>ATLAS VEICULOS</v>
          </cell>
          <cell r="E2226">
            <v>83658401000160</v>
          </cell>
        </row>
        <row r="2227">
          <cell r="C2227">
            <v>800002564</v>
          </cell>
          <cell r="D2227" t="str">
            <v>LOCALIZA</v>
          </cell>
          <cell r="E2227">
            <v>16670085002794</v>
          </cell>
        </row>
        <row r="2228">
          <cell r="C2228">
            <v>800008563</v>
          </cell>
          <cell r="D2228" t="str">
            <v>ELETRONORTE</v>
          </cell>
          <cell r="E2228">
            <v>357038004375</v>
          </cell>
        </row>
        <row r="2229">
          <cell r="C2229">
            <v>800009007</v>
          </cell>
          <cell r="D2229" t="str">
            <v>CAVALCANTE PERE</v>
          </cell>
          <cell r="E2229">
            <v>83340497000114</v>
          </cell>
        </row>
        <row r="2230">
          <cell r="C2230">
            <v>800009432</v>
          </cell>
          <cell r="D2230" t="str">
            <v>FAZ E ACONT CER</v>
          </cell>
          <cell r="E2230">
            <v>6266124000108</v>
          </cell>
        </row>
        <row r="2231">
          <cell r="C2231">
            <v>800009829</v>
          </cell>
          <cell r="D2231" t="str">
            <v>DOM COOKIE DA A</v>
          </cell>
          <cell r="E2231">
            <v>7008970000182</v>
          </cell>
        </row>
        <row r="2232">
          <cell r="C2232">
            <v>800012685</v>
          </cell>
          <cell r="D2232" t="str">
            <v>FILHA DE OURO</v>
          </cell>
          <cell r="E2232">
            <v>3823030000196</v>
          </cell>
        </row>
        <row r="2233">
          <cell r="C2233">
            <v>800013793</v>
          </cell>
          <cell r="D2233" t="str">
            <v>O BOM DO TRIGO</v>
          </cell>
          <cell r="E2233">
            <v>83578252000120</v>
          </cell>
        </row>
        <row r="2234">
          <cell r="C2234">
            <v>800017416</v>
          </cell>
          <cell r="D2234" t="str">
            <v>SECRETARIA DO E</v>
          </cell>
          <cell r="E2234">
            <v>5054903000179</v>
          </cell>
        </row>
        <row r="2235">
          <cell r="C2235">
            <v>800018606</v>
          </cell>
          <cell r="D2235" t="str">
            <v>TRAMONTINA</v>
          </cell>
          <cell r="E2235">
            <v>14068605000129</v>
          </cell>
        </row>
        <row r="2236">
          <cell r="C2236">
            <v>800019404</v>
          </cell>
          <cell r="D2236" t="str">
            <v>ATLAS</v>
          </cell>
          <cell r="E2236">
            <v>83658401000241</v>
          </cell>
        </row>
        <row r="2237">
          <cell r="C2237">
            <v>800022098</v>
          </cell>
          <cell r="D2237" t="str">
            <v>PARATOLDOS</v>
          </cell>
          <cell r="E2237">
            <v>5675297000109</v>
          </cell>
        </row>
        <row r="2238">
          <cell r="C2238">
            <v>800024678</v>
          </cell>
          <cell r="D2238" t="str">
            <v>BELEM PREFEITUR</v>
          </cell>
          <cell r="E2238">
            <v>5055009000113</v>
          </cell>
        </row>
        <row r="2239">
          <cell r="C2239">
            <v>800030820</v>
          </cell>
          <cell r="D2239" t="str">
            <v>JADLOG LOGISTIC</v>
          </cell>
          <cell r="E2239">
            <v>4884082001450</v>
          </cell>
        </row>
        <row r="2240">
          <cell r="C2240">
            <v>800031954</v>
          </cell>
          <cell r="D2240" t="str">
            <v>DELAZERI &amp; DELA</v>
          </cell>
          <cell r="E2240">
            <v>17327469000132</v>
          </cell>
        </row>
        <row r="2241">
          <cell r="C2241">
            <v>800033669</v>
          </cell>
          <cell r="D2241" t="str">
            <v>LA HOTELS EMPRE</v>
          </cell>
          <cell r="E2241">
            <v>9109567002208</v>
          </cell>
        </row>
        <row r="2242">
          <cell r="C2242">
            <v>800035680</v>
          </cell>
          <cell r="D2242" t="str">
            <v>LUAL LOCACAO SE</v>
          </cell>
          <cell r="E2242">
            <v>606833000109</v>
          </cell>
        </row>
        <row r="2243">
          <cell r="C2243">
            <v>800035839</v>
          </cell>
          <cell r="D2243" t="str">
            <v>MONACO VEICULOS</v>
          </cell>
          <cell r="E2243">
            <v>18548319000200</v>
          </cell>
        </row>
        <row r="2244">
          <cell r="C2244">
            <v>800035927</v>
          </cell>
          <cell r="D2244" t="str">
            <v>SADA TRANSPORTE</v>
          </cell>
          <cell r="E2244">
            <v>19199348005066</v>
          </cell>
        </row>
        <row r="2245">
          <cell r="C2245">
            <v>800037154</v>
          </cell>
          <cell r="D2245" t="str">
            <v>VIA MARCONI VEI</v>
          </cell>
          <cell r="E2245">
            <v>512663001400</v>
          </cell>
        </row>
        <row r="2246">
          <cell r="C2246">
            <v>800038506</v>
          </cell>
          <cell r="D2246" t="str">
            <v>PANIFICADORA UM</v>
          </cell>
          <cell r="E2246">
            <v>4910063000136</v>
          </cell>
        </row>
        <row r="2247">
          <cell r="C2247">
            <v>800043710</v>
          </cell>
          <cell r="D2247" t="str">
            <v>MUP SERVICOS DE</v>
          </cell>
          <cell r="E2247">
            <v>31034041000122</v>
          </cell>
        </row>
        <row r="2248">
          <cell r="C2248"/>
          <cell r="D2248" t="str">
            <v>AMAZON STAR SER</v>
          </cell>
          <cell r="E2248">
            <v>34816868000186</v>
          </cell>
        </row>
        <row r="2249">
          <cell r="C2249"/>
          <cell r="D2249" t="str">
            <v>REBELO</v>
          </cell>
          <cell r="E2249">
            <v>5685961000443</v>
          </cell>
        </row>
        <row r="2250">
          <cell r="C2250"/>
          <cell r="D2250" t="str">
            <v>SASUN</v>
          </cell>
          <cell r="E2250">
            <v>83356691000198</v>
          </cell>
        </row>
        <row r="2251">
          <cell r="C2251"/>
          <cell r="D2251" t="str">
            <v>J. SABINO TRANS</v>
          </cell>
          <cell r="E2251">
            <v>14081699000176</v>
          </cell>
        </row>
        <row r="2252">
          <cell r="C2252"/>
          <cell r="D2252" t="str">
            <v>TARGET PROPAGAN</v>
          </cell>
          <cell r="E2252">
            <v>1437810000172</v>
          </cell>
        </row>
        <row r="2253">
          <cell r="C2253"/>
          <cell r="D2253" t="str">
            <v>OK BENFICA VEIC</v>
          </cell>
          <cell r="E2253">
            <v>22933956000189</v>
          </cell>
        </row>
        <row r="2254">
          <cell r="C2254"/>
          <cell r="D2254" t="str">
            <v>L.VASCONCELOS</v>
          </cell>
          <cell r="E2254">
            <v>83358077000165</v>
          </cell>
        </row>
        <row r="2255">
          <cell r="C2255"/>
          <cell r="D2255" t="str">
            <v>MENDES PUBLIC.</v>
          </cell>
          <cell r="E2255">
            <v>4908281000136</v>
          </cell>
        </row>
        <row r="2256">
          <cell r="C2256"/>
          <cell r="D2256" t="str">
            <v>LOCALIZA</v>
          </cell>
          <cell r="E2256">
            <v>16670085002360</v>
          </cell>
        </row>
        <row r="2257">
          <cell r="C2257"/>
          <cell r="D2257" t="str">
            <v>CA COMUNICACAO</v>
          </cell>
          <cell r="E2257">
            <v>15272768000191</v>
          </cell>
        </row>
        <row r="2258">
          <cell r="C2258"/>
          <cell r="D2258" t="str">
            <v>SOC.CIVIL COL.J</v>
          </cell>
          <cell r="E2258">
            <v>407213</v>
          </cell>
        </row>
        <row r="2259">
          <cell r="C2259"/>
          <cell r="D2259" t="str">
            <v>ESC.MAL.EURICO</v>
          </cell>
          <cell r="E2259">
            <v>410655</v>
          </cell>
        </row>
        <row r="2260">
          <cell r="C2260"/>
          <cell r="D2260" t="str">
            <v>ESC.MARIA EMILI</v>
          </cell>
          <cell r="E2260">
            <v>408455</v>
          </cell>
        </row>
        <row r="2261">
          <cell r="C2261"/>
          <cell r="D2261" t="str">
            <v>PRINT DAMF FORM</v>
          </cell>
          <cell r="E2261">
            <v>72392459000199</v>
          </cell>
        </row>
        <row r="2262">
          <cell r="C2262"/>
          <cell r="D2262" t="str">
            <v>COL EST PRESIDE</v>
          </cell>
          <cell r="E2262">
            <v>401582</v>
          </cell>
        </row>
        <row r="2263">
          <cell r="C2263"/>
          <cell r="D2263" t="str">
            <v>COL EST TENENTE</v>
          </cell>
          <cell r="E2263">
            <v>401585</v>
          </cell>
        </row>
        <row r="2264">
          <cell r="C2264"/>
          <cell r="D2264" t="str">
            <v>TRIBEL</v>
          </cell>
          <cell r="E2264">
            <v>4429961000177</v>
          </cell>
        </row>
        <row r="2265">
          <cell r="C2265"/>
          <cell r="D2265" t="str">
            <v>COL.EST.SARGENT</v>
          </cell>
          <cell r="E2265">
            <v>400451</v>
          </cell>
        </row>
        <row r="2266">
          <cell r="C2266"/>
          <cell r="D2266" t="str">
            <v>COL.EST.SARGENT</v>
          </cell>
          <cell r="E2266">
            <v>400490</v>
          </cell>
        </row>
        <row r="2267">
          <cell r="C2267"/>
          <cell r="D2267" t="str">
            <v>EE BRANDAO MONT</v>
          </cell>
          <cell r="E2267">
            <v>400534</v>
          </cell>
        </row>
        <row r="2268">
          <cell r="C2268"/>
          <cell r="D2268" t="str">
            <v>EE BAIRRO JD.AM</v>
          </cell>
          <cell r="E2268">
            <v>400763</v>
          </cell>
        </row>
        <row r="2269">
          <cell r="C2269"/>
          <cell r="D2269" t="str">
            <v>EE SANTA TEREZA</v>
          </cell>
          <cell r="E2269">
            <v>400948</v>
          </cell>
        </row>
        <row r="2270">
          <cell r="C2270"/>
          <cell r="D2270" t="str">
            <v>INST DE EDUC BE</v>
          </cell>
          <cell r="E2270">
            <v>401440</v>
          </cell>
        </row>
        <row r="2271">
          <cell r="C2271"/>
          <cell r="D2271" t="str">
            <v>INST DE EDUC BE</v>
          </cell>
          <cell r="E2271">
            <v>401441</v>
          </cell>
        </row>
        <row r="2272">
          <cell r="C2272"/>
          <cell r="D2272" t="str">
            <v>CE GUSTAVO BARR</v>
          </cell>
          <cell r="E2272">
            <v>401519</v>
          </cell>
        </row>
        <row r="2273">
          <cell r="C2273"/>
          <cell r="D2273" t="str">
            <v>CE RICARDA LEON</v>
          </cell>
          <cell r="E2273">
            <v>401522</v>
          </cell>
        </row>
        <row r="2274">
          <cell r="C2274"/>
          <cell r="D2274" t="str">
            <v>COL EST BOM PAS</v>
          </cell>
          <cell r="E2274">
            <v>401575</v>
          </cell>
        </row>
        <row r="2275">
          <cell r="C2275"/>
          <cell r="D2275" t="str">
            <v>COL EST SANTA A</v>
          </cell>
          <cell r="E2275">
            <v>401584</v>
          </cell>
        </row>
        <row r="2276">
          <cell r="C2276"/>
          <cell r="D2276" t="str">
            <v>CE BOM PASTOR</v>
          </cell>
          <cell r="E2276">
            <v>402312</v>
          </cell>
        </row>
        <row r="2277">
          <cell r="C2277"/>
          <cell r="D2277" t="str">
            <v>CE JARDIM GLAUC</v>
          </cell>
          <cell r="E2277">
            <v>402319</v>
          </cell>
        </row>
        <row r="2278">
          <cell r="C2278"/>
          <cell r="D2278" t="str">
            <v>COL.EST.PRES.KE</v>
          </cell>
          <cell r="E2278">
            <v>402414</v>
          </cell>
        </row>
        <row r="2279">
          <cell r="C2279"/>
          <cell r="D2279" t="str">
            <v>COL.EST.RICARDA</v>
          </cell>
          <cell r="E2279">
            <v>402415</v>
          </cell>
        </row>
        <row r="2280">
          <cell r="C2280"/>
          <cell r="D2280" t="str">
            <v>COL.EST.SANTA A</v>
          </cell>
          <cell r="E2280">
            <v>402416</v>
          </cell>
        </row>
        <row r="2281">
          <cell r="C2281"/>
          <cell r="D2281" t="str">
            <v>COL.EST.TEN.OTA</v>
          </cell>
          <cell r="E2281">
            <v>402417</v>
          </cell>
        </row>
        <row r="2282">
          <cell r="C2282"/>
          <cell r="D2282" t="str">
            <v>EE PAULINO BARB</v>
          </cell>
          <cell r="E2282">
            <v>402573</v>
          </cell>
        </row>
        <row r="2283">
          <cell r="C2283"/>
          <cell r="D2283" t="str">
            <v>EE PRES.JOAO GO</v>
          </cell>
          <cell r="E2283">
            <v>402581</v>
          </cell>
        </row>
        <row r="2284">
          <cell r="C2284"/>
          <cell r="D2284" t="str">
            <v>EM N.SRA.DE FAT</v>
          </cell>
          <cell r="E2284">
            <v>402785</v>
          </cell>
        </row>
        <row r="2285">
          <cell r="C2285"/>
          <cell r="D2285" t="str">
            <v>COL.MUN.BELFORD</v>
          </cell>
          <cell r="E2285">
            <v>403396</v>
          </cell>
        </row>
        <row r="2286">
          <cell r="C2286"/>
          <cell r="D2286" t="str">
            <v>CIEP 337 BERTA</v>
          </cell>
          <cell r="E2286">
            <v>408121</v>
          </cell>
        </row>
        <row r="2287">
          <cell r="C2287"/>
          <cell r="D2287" t="str">
            <v>EE STA.TEREZA</v>
          </cell>
          <cell r="E2287">
            <v>408122</v>
          </cell>
        </row>
        <row r="2288">
          <cell r="C2288">
            <v>800013790</v>
          </cell>
          <cell r="D2288" t="str">
            <v>COMERCIAL COMAG</v>
          </cell>
          <cell r="E2288">
            <v>1542005000109</v>
          </cell>
        </row>
        <row r="2289">
          <cell r="C2289">
            <v>800022577</v>
          </cell>
          <cell r="D2289" t="str">
            <v>ELMA SERVICOS G</v>
          </cell>
          <cell r="E2289">
            <v>59058487001005</v>
          </cell>
        </row>
        <row r="2290">
          <cell r="C2290">
            <v>800022987</v>
          </cell>
          <cell r="D2290" t="str">
            <v>RENOVAR COMERCI</v>
          </cell>
          <cell r="E2290">
            <v>7240891000100</v>
          </cell>
        </row>
        <row r="2291">
          <cell r="C2291">
            <v>800022131</v>
          </cell>
          <cell r="D2291" t="str">
            <v>A2MAC1 LLC</v>
          </cell>
          <cell r="E2291">
            <v>83497</v>
          </cell>
        </row>
        <row r="2292">
          <cell r="C2292">
            <v>800042547</v>
          </cell>
          <cell r="D2292" t="str">
            <v>AUTOSYSTEMS A D</v>
          </cell>
          <cell r="E2292">
            <v>89324</v>
          </cell>
        </row>
        <row r="2293">
          <cell r="C2293">
            <v>800042813</v>
          </cell>
          <cell r="D2293" t="str">
            <v>MAYSER USA, INC</v>
          </cell>
          <cell r="E2293">
            <v>89361</v>
          </cell>
        </row>
        <row r="2294">
          <cell r="C2294"/>
          <cell r="D2294" t="str">
            <v>QUANTICA CIENTI</v>
          </cell>
          <cell r="E2294">
            <v>68505163000160</v>
          </cell>
        </row>
        <row r="2295">
          <cell r="C2295">
            <v>800040637</v>
          </cell>
          <cell r="D2295" t="str">
            <v>FEITO A MAO IND</v>
          </cell>
          <cell r="E2295">
            <v>20987184000132</v>
          </cell>
        </row>
        <row r="2296">
          <cell r="C2296">
            <v>800040749</v>
          </cell>
          <cell r="D2296" t="str">
            <v>JOSE PERPETUO D</v>
          </cell>
          <cell r="E2296">
            <v>29974016000187</v>
          </cell>
        </row>
        <row r="2297">
          <cell r="C2297">
            <v>800042808</v>
          </cell>
          <cell r="D2297" t="str">
            <v>EDLAMAR APARECI</v>
          </cell>
          <cell r="E2297">
            <v>4831025000198</v>
          </cell>
        </row>
        <row r="2298">
          <cell r="C2298">
            <v>800023684</v>
          </cell>
          <cell r="D2298" t="str">
            <v>JPAR DISTRIBU</v>
          </cell>
          <cell r="E2298">
            <v>1152671000564</v>
          </cell>
        </row>
        <row r="2299">
          <cell r="C2299">
            <v>800000001</v>
          </cell>
          <cell r="D2299" t="str">
            <v>ISVOR FIAT</v>
          </cell>
          <cell r="E2299">
            <v>435910000105</v>
          </cell>
        </row>
        <row r="2300">
          <cell r="C2300">
            <v>800000006</v>
          </cell>
          <cell r="D2300" t="str">
            <v>MAIRENGINEERING</v>
          </cell>
          <cell r="E2300">
            <v>1914288000172</v>
          </cell>
        </row>
        <row r="2301">
          <cell r="C2301">
            <v>800000166</v>
          </cell>
          <cell r="D2301" t="str">
            <v>MERCANTE TUBOS</v>
          </cell>
          <cell r="E2301">
            <v>43432624000433</v>
          </cell>
        </row>
        <row r="2302">
          <cell r="C2302">
            <v>800000167</v>
          </cell>
          <cell r="D2302" t="str">
            <v>MONTEC SERVICOS</v>
          </cell>
          <cell r="E2302">
            <v>21148622000131</v>
          </cell>
        </row>
        <row r="2303">
          <cell r="C2303">
            <v>800000169</v>
          </cell>
          <cell r="D2303" t="str">
            <v>FILTROLAR LTDA</v>
          </cell>
          <cell r="E2303">
            <v>17363359000630</v>
          </cell>
        </row>
        <row r="2304">
          <cell r="C2304">
            <v>800000170</v>
          </cell>
          <cell r="D2304" t="str">
            <v>INST MISSIONARI</v>
          </cell>
          <cell r="E2304">
            <v>22295638000725</v>
          </cell>
        </row>
        <row r="2305">
          <cell r="C2305">
            <v>800000171</v>
          </cell>
          <cell r="D2305" t="str">
            <v>FRIGOGEL COM IN</v>
          </cell>
          <cell r="E2305">
            <v>16670291000165</v>
          </cell>
        </row>
        <row r="2306">
          <cell r="C2306">
            <v>800000172</v>
          </cell>
          <cell r="D2306" t="str">
            <v>GIROVANFLEX</v>
          </cell>
          <cell r="E2306">
            <v>20445870000181</v>
          </cell>
        </row>
        <row r="2307">
          <cell r="C2307">
            <v>800000185</v>
          </cell>
          <cell r="D2307" t="str">
            <v>DATAMED INST CI</v>
          </cell>
          <cell r="E2307">
            <v>38658399000256</v>
          </cell>
        </row>
        <row r="2308">
          <cell r="C2308">
            <v>800000186</v>
          </cell>
          <cell r="D2308" t="str">
            <v>GENERALI</v>
          </cell>
          <cell r="E2308">
            <v>33072307000742</v>
          </cell>
        </row>
        <row r="2309">
          <cell r="C2309">
            <v>800000189</v>
          </cell>
          <cell r="D2309" t="str">
            <v>REGIONAL I BH</v>
          </cell>
          <cell r="E2309">
            <v>16701716001390</v>
          </cell>
        </row>
        <row r="2310">
          <cell r="C2310">
            <v>800000190</v>
          </cell>
          <cell r="D2310" t="str">
            <v>ALEX COM. E REP</v>
          </cell>
          <cell r="E2310">
            <v>22361901000141</v>
          </cell>
        </row>
        <row r="2311">
          <cell r="C2311">
            <v>800000193</v>
          </cell>
          <cell r="D2311" t="str">
            <v>PAIN DECORACOES</v>
          </cell>
          <cell r="E2311">
            <v>17318650000182</v>
          </cell>
        </row>
        <row r="2312">
          <cell r="C2312">
            <v>800000197</v>
          </cell>
          <cell r="D2312" t="str">
            <v>BH FESTAS LTDA</v>
          </cell>
          <cell r="E2312">
            <v>41752593000120</v>
          </cell>
        </row>
        <row r="2313">
          <cell r="C2313">
            <v>800000198</v>
          </cell>
          <cell r="D2313" t="str">
            <v>LAMON PRODUTOS</v>
          </cell>
          <cell r="E2313">
            <v>26014795000180</v>
          </cell>
        </row>
        <row r="2314">
          <cell r="C2314">
            <v>800000200</v>
          </cell>
          <cell r="D2314" t="str">
            <v>R.B.INFORMATICA</v>
          </cell>
          <cell r="E2314">
            <v>64271679000136</v>
          </cell>
        </row>
        <row r="2315">
          <cell r="C2315">
            <v>800000202</v>
          </cell>
          <cell r="D2315" t="str">
            <v>REC. ESTADUAL</v>
          </cell>
          <cell r="E2315">
            <v>18715615000160</v>
          </cell>
        </row>
        <row r="2316">
          <cell r="C2316">
            <v>800000204</v>
          </cell>
          <cell r="D2316" t="str">
            <v>BANCO DO BRASIL</v>
          </cell>
          <cell r="E2316">
            <v>3379</v>
          </cell>
        </row>
        <row r="2317">
          <cell r="C2317">
            <v>800000205</v>
          </cell>
          <cell r="D2317" t="str">
            <v>BANCO REAL</v>
          </cell>
          <cell r="E2317">
            <v>17156514047792</v>
          </cell>
        </row>
        <row r="2318">
          <cell r="C2318">
            <v>800000206</v>
          </cell>
          <cell r="D2318" t="str">
            <v>HSBC</v>
          </cell>
          <cell r="E2318">
            <v>76543115008845</v>
          </cell>
        </row>
        <row r="2319">
          <cell r="C2319">
            <v>800000210</v>
          </cell>
          <cell r="D2319" t="str">
            <v>SUDAMERIS</v>
          </cell>
          <cell r="E2319">
            <v>60942638004918</v>
          </cell>
        </row>
        <row r="2320">
          <cell r="C2320">
            <v>800000211</v>
          </cell>
          <cell r="D2320" t="str">
            <v>CITIBANK</v>
          </cell>
          <cell r="E2320">
            <v>33042953000252</v>
          </cell>
        </row>
        <row r="2321">
          <cell r="C2321">
            <v>800000213</v>
          </cell>
          <cell r="D2321" t="str">
            <v>SERGIO'S</v>
          </cell>
          <cell r="E2321">
            <v>20110714000160</v>
          </cell>
        </row>
        <row r="2322">
          <cell r="C2322">
            <v>800000214</v>
          </cell>
          <cell r="D2322" t="str">
            <v>COOPERTEC</v>
          </cell>
          <cell r="E2322">
            <v>120400000130</v>
          </cell>
        </row>
        <row r="2323">
          <cell r="C2323">
            <v>800000215</v>
          </cell>
          <cell r="D2323" t="str">
            <v>BANKBOSTON</v>
          </cell>
          <cell r="E2323">
            <v>33140666001680</v>
          </cell>
        </row>
        <row r="2324">
          <cell r="C2324">
            <v>800000217</v>
          </cell>
          <cell r="D2324" t="str">
            <v>INST. MINEIRO</v>
          </cell>
          <cell r="E2324">
            <v>26227959000158</v>
          </cell>
        </row>
        <row r="2325">
          <cell r="C2325">
            <v>800000220</v>
          </cell>
          <cell r="D2325" t="str">
            <v>ANALITICA LTDA</v>
          </cell>
          <cell r="E2325">
            <v>25932088000100</v>
          </cell>
        </row>
        <row r="2326">
          <cell r="C2326">
            <v>800000221</v>
          </cell>
          <cell r="D2326" t="str">
            <v>IEL MG</v>
          </cell>
          <cell r="E2326">
            <v>17422056000137</v>
          </cell>
        </row>
        <row r="2327">
          <cell r="C2327">
            <v>800000222</v>
          </cell>
          <cell r="D2327" t="str">
            <v>FUNDACAO APOIO</v>
          </cell>
          <cell r="E2327">
            <v>278912000120</v>
          </cell>
        </row>
        <row r="2328">
          <cell r="C2328">
            <v>800000224</v>
          </cell>
          <cell r="D2328" t="str">
            <v>ADVOGADOS</v>
          </cell>
          <cell r="E2328">
            <v>71258032000130</v>
          </cell>
        </row>
        <row r="2329">
          <cell r="C2329">
            <v>800000225</v>
          </cell>
          <cell r="D2329" t="str">
            <v>HJR</v>
          </cell>
          <cell r="E2329">
            <v>71473128000110</v>
          </cell>
        </row>
        <row r="2330">
          <cell r="C2330">
            <v>800000226</v>
          </cell>
          <cell r="D2330" t="str">
            <v>ACADEMIA DYNAMI</v>
          </cell>
          <cell r="E2330">
            <v>25455718000101</v>
          </cell>
        </row>
        <row r="2331">
          <cell r="C2331">
            <v>800000227</v>
          </cell>
          <cell r="D2331" t="str">
            <v>MERIT</v>
          </cell>
          <cell r="E2331">
            <v>71039655000111</v>
          </cell>
        </row>
        <row r="2332">
          <cell r="C2332">
            <v>800000229</v>
          </cell>
          <cell r="D2332" t="str">
            <v>TORINO</v>
          </cell>
          <cell r="E2332">
            <v>19401165000365</v>
          </cell>
        </row>
        <row r="2333">
          <cell r="C2333">
            <v>800000230</v>
          </cell>
          <cell r="D2333" t="str">
            <v>VAREJAO TINTAS</v>
          </cell>
          <cell r="E2333">
            <v>19972249000197</v>
          </cell>
        </row>
        <row r="2334">
          <cell r="C2334">
            <v>800000233</v>
          </cell>
          <cell r="D2334" t="str">
            <v>AR MINAS AUT.IN</v>
          </cell>
          <cell r="E2334">
            <v>26290981000142</v>
          </cell>
        </row>
        <row r="2335">
          <cell r="C2335">
            <v>800000234</v>
          </cell>
          <cell r="D2335" t="str">
            <v>W BACHUR</v>
          </cell>
          <cell r="E2335">
            <v>470504000175</v>
          </cell>
        </row>
        <row r="2336">
          <cell r="C2336">
            <v>800000237</v>
          </cell>
          <cell r="D2336" t="str">
            <v>VECCHIO SOGNO</v>
          </cell>
          <cell r="E2336">
            <v>508669000199</v>
          </cell>
        </row>
        <row r="2337">
          <cell r="C2337">
            <v>800000238</v>
          </cell>
          <cell r="D2337" t="str">
            <v>CASA ESPORTE</v>
          </cell>
          <cell r="E2337">
            <v>17180316000105</v>
          </cell>
        </row>
        <row r="2338">
          <cell r="C2338">
            <v>800000239</v>
          </cell>
          <cell r="D2338" t="str">
            <v>UNIAO BRASILEIR</v>
          </cell>
          <cell r="E2338">
            <v>21229182000147</v>
          </cell>
        </row>
        <row r="2339">
          <cell r="C2339">
            <v>800000242</v>
          </cell>
          <cell r="D2339" t="str">
            <v>ASCAMAR ASCANIO</v>
          </cell>
          <cell r="E2339">
            <v>22422463000184</v>
          </cell>
        </row>
        <row r="2340">
          <cell r="C2340">
            <v>800000250</v>
          </cell>
          <cell r="D2340" t="str">
            <v>MAOS DE MINAS</v>
          </cell>
          <cell r="E2340">
            <v>23970254000138</v>
          </cell>
        </row>
        <row r="2341">
          <cell r="C2341">
            <v>800000254</v>
          </cell>
          <cell r="D2341" t="str">
            <v>MINAS</v>
          </cell>
          <cell r="E2341">
            <v>17217951000110</v>
          </cell>
        </row>
        <row r="2342">
          <cell r="C2342">
            <v>800000257</v>
          </cell>
          <cell r="D2342" t="str">
            <v>EDIMINAS</v>
          </cell>
          <cell r="E2342">
            <v>19207588000187</v>
          </cell>
        </row>
        <row r="2343">
          <cell r="C2343">
            <v>800000263</v>
          </cell>
          <cell r="D2343" t="str">
            <v>ABRH</v>
          </cell>
          <cell r="E2343">
            <v>18689018000108</v>
          </cell>
        </row>
        <row r="2344">
          <cell r="C2344">
            <v>800000265</v>
          </cell>
          <cell r="D2344" t="str">
            <v>UNA</v>
          </cell>
          <cell r="E2344">
            <v>17248634000160</v>
          </cell>
        </row>
        <row r="2345">
          <cell r="C2345">
            <v>800000267</v>
          </cell>
          <cell r="D2345" t="str">
            <v>LOKAMIG</v>
          </cell>
          <cell r="E2345">
            <v>16982779000128</v>
          </cell>
        </row>
        <row r="2346">
          <cell r="C2346">
            <v>800000268</v>
          </cell>
          <cell r="D2346" t="str">
            <v>COMERCIAL</v>
          </cell>
          <cell r="E2346">
            <v>17268822000150</v>
          </cell>
        </row>
        <row r="2347">
          <cell r="C2347">
            <v>800000274</v>
          </cell>
          <cell r="D2347" t="str">
            <v>BOULEVARD I</v>
          </cell>
          <cell r="E2347">
            <v>20156154000184</v>
          </cell>
        </row>
        <row r="2348">
          <cell r="C2348">
            <v>800000281</v>
          </cell>
          <cell r="D2348" t="str">
            <v>PROMENADE</v>
          </cell>
          <cell r="E2348">
            <v>13950134000620</v>
          </cell>
        </row>
        <row r="2349">
          <cell r="C2349">
            <v>800000284</v>
          </cell>
          <cell r="D2349" t="str">
            <v>XAPURI</v>
          </cell>
          <cell r="E2349">
            <v>25877812000140</v>
          </cell>
        </row>
        <row r="2350">
          <cell r="C2350">
            <v>800000287</v>
          </cell>
          <cell r="D2350" t="str">
            <v>PLANETA TERRA</v>
          </cell>
          <cell r="E2350">
            <v>22046445000145</v>
          </cell>
        </row>
        <row r="2351">
          <cell r="C2351">
            <v>800000290</v>
          </cell>
          <cell r="D2351" t="str">
            <v>PANDA</v>
          </cell>
          <cell r="E2351">
            <v>16749178000170</v>
          </cell>
        </row>
        <row r="2352">
          <cell r="C2352">
            <v>800000293</v>
          </cell>
          <cell r="D2352" t="str">
            <v>FIEMG</v>
          </cell>
          <cell r="E2352">
            <v>17212069000181</v>
          </cell>
        </row>
        <row r="2353">
          <cell r="C2353">
            <v>800000294</v>
          </cell>
          <cell r="D2353" t="str">
            <v>IDEIA</v>
          </cell>
          <cell r="E2353">
            <v>21508197000144</v>
          </cell>
        </row>
        <row r="2354">
          <cell r="C2354">
            <v>800000298</v>
          </cell>
          <cell r="D2354" t="str">
            <v>DEGRADE</v>
          </cell>
          <cell r="E2354">
            <v>64413016000109</v>
          </cell>
        </row>
        <row r="2355">
          <cell r="C2355">
            <v>800000319</v>
          </cell>
          <cell r="D2355" t="str">
            <v>INFORMADOR</v>
          </cell>
          <cell r="E2355">
            <v>17172057000170</v>
          </cell>
        </row>
        <row r="2356">
          <cell r="C2356">
            <v>800000321</v>
          </cell>
          <cell r="D2356" t="str">
            <v>COLINA FLORES</v>
          </cell>
          <cell r="E2356">
            <v>17829847000267</v>
          </cell>
        </row>
        <row r="2357">
          <cell r="C2357">
            <v>800000325</v>
          </cell>
          <cell r="D2357" t="str">
            <v>LOC FEST</v>
          </cell>
          <cell r="E2357">
            <v>42769398000175</v>
          </cell>
        </row>
        <row r="2358">
          <cell r="C2358">
            <v>800000326</v>
          </cell>
          <cell r="D2358" t="str">
            <v>IOB</v>
          </cell>
          <cell r="E2358">
            <v>43217850000582</v>
          </cell>
        </row>
        <row r="2359">
          <cell r="C2359">
            <v>800000329</v>
          </cell>
          <cell r="D2359" t="str">
            <v>A&amp;E TECNICAL</v>
          </cell>
          <cell r="E2359">
            <v>42878314000131</v>
          </cell>
        </row>
        <row r="2360">
          <cell r="C2360">
            <v>800000333</v>
          </cell>
          <cell r="D2360" t="str">
            <v>A &amp; C INFORMATI</v>
          </cell>
          <cell r="E2360">
            <v>71190060000162</v>
          </cell>
        </row>
        <row r="2361">
          <cell r="C2361">
            <v>800000336</v>
          </cell>
          <cell r="D2361" t="str">
            <v>CETAP</v>
          </cell>
          <cell r="E2361">
            <v>20479077000101</v>
          </cell>
        </row>
        <row r="2362">
          <cell r="C2362">
            <v>800000337</v>
          </cell>
          <cell r="D2362" t="str">
            <v>TREINAR</v>
          </cell>
          <cell r="E2362">
            <v>42766261000167</v>
          </cell>
        </row>
        <row r="2363">
          <cell r="C2363">
            <v>800000338</v>
          </cell>
          <cell r="D2363" t="str">
            <v>SOMAR</v>
          </cell>
          <cell r="E2363">
            <v>89451000147</v>
          </cell>
        </row>
        <row r="2364">
          <cell r="C2364">
            <v>800000348</v>
          </cell>
          <cell r="D2364" t="str">
            <v>CAMPELLO INFOR</v>
          </cell>
          <cell r="E2364">
            <v>22530406000119</v>
          </cell>
        </row>
        <row r="2365">
          <cell r="C2365">
            <v>800000349</v>
          </cell>
          <cell r="D2365" t="str">
            <v>FOTO ATACADO</v>
          </cell>
          <cell r="E2365">
            <v>22128011000518</v>
          </cell>
        </row>
        <row r="2366">
          <cell r="C2366">
            <v>800000353</v>
          </cell>
          <cell r="D2366" t="str">
            <v>CIENTIFICA LIVR</v>
          </cell>
          <cell r="E2366">
            <v>906038000128</v>
          </cell>
        </row>
        <row r="2367">
          <cell r="C2367">
            <v>800000354</v>
          </cell>
          <cell r="D2367" t="str">
            <v>A &amp; C SOLUCOES</v>
          </cell>
          <cell r="E2367">
            <v>2455233000104</v>
          </cell>
        </row>
        <row r="2368">
          <cell r="C2368">
            <v>800000358</v>
          </cell>
          <cell r="D2368" t="str">
            <v>AMBIENTAL</v>
          </cell>
          <cell r="E2368">
            <v>1214307000158</v>
          </cell>
        </row>
        <row r="2369">
          <cell r="C2369">
            <v>800000362</v>
          </cell>
          <cell r="D2369" t="str">
            <v>CARDIESEL LTDA</v>
          </cell>
          <cell r="E2369">
            <v>23338197000179</v>
          </cell>
        </row>
        <row r="2370">
          <cell r="C2370">
            <v>800000363</v>
          </cell>
          <cell r="D2370" t="str">
            <v>SOLMAG</v>
          </cell>
          <cell r="E2370">
            <v>71432330000102</v>
          </cell>
        </row>
        <row r="2371">
          <cell r="C2371">
            <v>800000365</v>
          </cell>
          <cell r="D2371" t="str">
            <v>BOA SORTE</v>
          </cell>
          <cell r="E2371">
            <v>660896000135</v>
          </cell>
        </row>
        <row r="2372">
          <cell r="C2372">
            <v>800000367</v>
          </cell>
          <cell r="D2372" t="str">
            <v>WHY VIDEO</v>
          </cell>
          <cell r="E2372">
            <v>86375334000165</v>
          </cell>
        </row>
        <row r="2373">
          <cell r="C2373">
            <v>800000368</v>
          </cell>
          <cell r="D2373" t="str">
            <v>PREFACIO COMUNI</v>
          </cell>
          <cell r="E2373">
            <v>86713211000197</v>
          </cell>
        </row>
        <row r="2374">
          <cell r="C2374">
            <v>800000369</v>
          </cell>
          <cell r="D2374" t="str">
            <v>LUFT</v>
          </cell>
          <cell r="E2374">
            <v>2398542000190</v>
          </cell>
        </row>
        <row r="2375">
          <cell r="C2375">
            <v>800000371</v>
          </cell>
          <cell r="D2375" t="str">
            <v>IMAGEM</v>
          </cell>
          <cell r="E2375">
            <v>1211322000142</v>
          </cell>
        </row>
        <row r="2376">
          <cell r="C2376">
            <v>800000372</v>
          </cell>
          <cell r="D2376" t="str">
            <v>CONFINS</v>
          </cell>
          <cell r="E2376">
            <v>64294325000107</v>
          </cell>
        </row>
        <row r="2377">
          <cell r="C2377">
            <v>800000380</v>
          </cell>
          <cell r="D2377" t="str">
            <v>CER S CRISTOVAO</v>
          </cell>
          <cell r="E2377">
            <v>16865198000378</v>
          </cell>
        </row>
        <row r="2378">
          <cell r="C2378">
            <v>800000381</v>
          </cell>
          <cell r="D2378" t="str">
            <v>CHECKER</v>
          </cell>
          <cell r="E2378">
            <v>38541355000160</v>
          </cell>
        </row>
        <row r="2379">
          <cell r="C2379">
            <v>800000388</v>
          </cell>
          <cell r="D2379" t="str">
            <v>ELETRIC. CEIBE</v>
          </cell>
          <cell r="E2379">
            <v>17273954000170</v>
          </cell>
        </row>
        <row r="2380">
          <cell r="C2380">
            <v>800000389</v>
          </cell>
          <cell r="D2380" t="str">
            <v>GENTEC</v>
          </cell>
          <cell r="E2380">
            <v>25708561000170</v>
          </cell>
        </row>
        <row r="2381">
          <cell r="C2381">
            <v>800000390</v>
          </cell>
          <cell r="D2381" t="str">
            <v>SERIANA</v>
          </cell>
          <cell r="E2381">
            <v>64366065000138</v>
          </cell>
        </row>
        <row r="2382">
          <cell r="C2382">
            <v>800000391</v>
          </cell>
          <cell r="D2382" t="str">
            <v>SOCIEDADE MINEI</v>
          </cell>
          <cell r="E2382">
            <v>17178195000167</v>
          </cell>
        </row>
        <row r="2383">
          <cell r="C2383">
            <v>800000392</v>
          </cell>
          <cell r="D2383" t="str">
            <v>FORMATO</v>
          </cell>
          <cell r="E2383">
            <v>42955617000100</v>
          </cell>
        </row>
        <row r="2384">
          <cell r="C2384">
            <v>800000393</v>
          </cell>
          <cell r="D2384" t="str">
            <v>RILISA</v>
          </cell>
          <cell r="E2384">
            <v>51938967000826</v>
          </cell>
        </row>
        <row r="2385">
          <cell r="C2385">
            <v>800000394</v>
          </cell>
          <cell r="D2385" t="str">
            <v>DEL REY</v>
          </cell>
          <cell r="E2385">
            <v>20476073000161</v>
          </cell>
        </row>
        <row r="2386">
          <cell r="C2386">
            <v>800000398</v>
          </cell>
          <cell r="D2386" t="str">
            <v>TRANSPESMINAS</v>
          </cell>
          <cell r="E2386">
            <v>17215039000129</v>
          </cell>
        </row>
        <row r="2387">
          <cell r="C2387">
            <v>800000403</v>
          </cell>
          <cell r="D2387" t="str">
            <v>OURO MINAS</v>
          </cell>
          <cell r="E2387">
            <v>17321647000380</v>
          </cell>
        </row>
        <row r="2388">
          <cell r="C2388">
            <v>800000406</v>
          </cell>
          <cell r="D2388" t="str">
            <v>IVAN MACEDO</v>
          </cell>
          <cell r="E2388">
            <v>1316048000176</v>
          </cell>
        </row>
        <row r="2389">
          <cell r="C2389">
            <v>800000407</v>
          </cell>
          <cell r="D2389" t="str">
            <v>BDMG</v>
          </cell>
          <cell r="E2389">
            <v>38486817000194</v>
          </cell>
        </row>
        <row r="2390">
          <cell r="C2390">
            <v>800000411</v>
          </cell>
          <cell r="D2390" t="str">
            <v>COMPONENTE ELET</v>
          </cell>
          <cell r="E2390">
            <v>21124391000126</v>
          </cell>
        </row>
        <row r="2391">
          <cell r="C2391">
            <v>800000412</v>
          </cell>
          <cell r="D2391" t="str">
            <v>SOLTZ COMUNIC</v>
          </cell>
          <cell r="E2391">
            <v>74062381000170</v>
          </cell>
        </row>
        <row r="2392">
          <cell r="C2392">
            <v>800000414</v>
          </cell>
          <cell r="D2392" t="str">
            <v>COM.MIN.MAQUINA</v>
          </cell>
          <cell r="E2392">
            <v>20009908000173</v>
          </cell>
        </row>
        <row r="2393">
          <cell r="C2393">
            <v>800000415</v>
          </cell>
          <cell r="D2393" t="str">
            <v>BHTEC</v>
          </cell>
          <cell r="E2393">
            <v>1166708000180</v>
          </cell>
        </row>
        <row r="2394">
          <cell r="C2394">
            <v>800000420</v>
          </cell>
          <cell r="D2394" t="str">
            <v>CIENTIFICA</v>
          </cell>
          <cell r="E2394">
            <v>1340755000106</v>
          </cell>
        </row>
        <row r="2395">
          <cell r="C2395">
            <v>800000421</v>
          </cell>
          <cell r="D2395" t="str">
            <v>CODEMIL</v>
          </cell>
          <cell r="E2395">
            <v>20963534000120</v>
          </cell>
        </row>
        <row r="2396">
          <cell r="C2396">
            <v>800000425</v>
          </cell>
          <cell r="D2396" t="str">
            <v>INCMG</v>
          </cell>
          <cell r="E2396">
            <v>64232580000125</v>
          </cell>
        </row>
        <row r="2397">
          <cell r="C2397">
            <v>800000427</v>
          </cell>
          <cell r="D2397" t="str">
            <v>PNEUMATICA</v>
          </cell>
          <cell r="E2397">
            <v>70974910000150</v>
          </cell>
        </row>
        <row r="2398">
          <cell r="C2398">
            <v>800000430</v>
          </cell>
          <cell r="D2398" t="str">
            <v>PALACIO ARTES</v>
          </cell>
          <cell r="E2398">
            <v>17498205000141</v>
          </cell>
        </row>
        <row r="2399">
          <cell r="C2399">
            <v>800000434</v>
          </cell>
          <cell r="D2399" t="str">
            <v>A G INDUSTRIAL</v>
          </cell>
          <cell r="E2399">
            <v>25708892000100</v>
          </cell>
        </row>
        <row r="2400">
          <cell r="C2400">
            <v>800000438</v>
          </cell>
          <cell r="D2400" t="str">
            <v>AUTENTICA</v>
          </cell>
          <cell r="E2400">
            <v>2671101000110</v>
          </cell>
        </row>
        <row r="2401">
          <cell r="C2401">
            <v>800000441</v>
          </cell>
          <cell r="D2401" t="str">
            <v>W&amp;N EMPREENDIME</v>
          </cell>
          <cell r="E2401">
            <v>278099000198</v>
          </cell>
        </row>
        <row r="2402">
          <cell r="C2402">
            <v>800000444</v>
          </cell>
          <cell r="D2402" t="str">
            <v>PUC</v>
          </cell>
          <cell r="E2402">
            <v>17178195001481</v>
          </cell>
        </row>
        <row r="2403">
          <cell r="C2403">
            <v>800000448</v>
          </cell>
          <cell r="D2403" t="str">
            <v>UNIQUE PNEUS</v>
          </cell>
          <cell r="E2403">
            <v>16842403000207</v>
          </cell>
        </row>
        <row r="2404">
          <cell r="C2404">
            <v>800000450</v>
          </cell>
          <cell r="D2404" t="str">
            <v>FOTO ATACADO</v>
          </cell>
          <cell r="E2404">
            <v>22128011001328</v>
          </cell>
        </row>
        <row r="2405">
          <cell r="C2405">
            <v>800000451</v>
          </cell>
          <cell r="D2405" t="str">
            <v>MINAS VEDACOES</v>
          </cell>
          <cell r="E2405">
            <v>450265000191</v>
          </cell>
        </row>
        <row r="2406">
          <cell r="C2406">
            <v>800000460</v>
          </cell>
          <cell r="D2406" t="str">
            <v>VIDROS PAIVA</v>
          </cell>
          <cell r="E2406">
            <v>38550364000118</v>
          </cell>
        </row>
        <row r="2407">
          <cell r="C2407">
            <v>800000461</v>
          </cell>
          <cell r="D2407" t="str">
            <v>JUST IN AIR</v>
          </cell>
          <cell r="E2407">
            <v>2875560000115</v>
          </cell>
        </row>
        <row r="2408">
          <cell r="C2408">
            <v>800000464</v>
          </cell>
          <cell r="D2408" t="str">
            <v>CONTORNO A.E V.</v>
          </cell>
          <cell r="E2408">
            <v>141206000131</v>
          </cell>
        </row>
        <row r="2409">
          <cell r="C2409">
            <v>800000465</v>
          </cell>
          <cell r="D2409" t="str">
            <v>PRO INFORMATICA</v>
          </cell>
          <cell r="E2409">
            <v>1636627000104</v>
          </cell>
        </row>
        <row r="2410">
          <cell r="C2410">
            <v>800000478</v>
          </cell>
          <cell r="D2410" t="str">
            <v>DATAMED INST CI</v>
          </cell>
          <cell r="E2410">
            <v>38658399000175</v>
          </cell>
        </row>
        <row r="2411">
          <cell r="C2411">
            <v>800000479</v>
          </cell>
          <cell r="D2411" t="str">
            <v>MEGATEC</v>
          </cell>
          <cell r="E2411">
            <v>23311285000187</v>
          </cell>
        </row>
        <row r="2412">
          <cell r="C2412">
            <v>800000483</v>
          </cell>
          <cell r="D2412" t="str">
            <v>SP</v>
          </cell>
          <cell r="E2412">
            <v>65352882000108</v>
          </cell>
        </row>
        <row r="2413">
          <cell r="C2413">
            <v>800000484</v>
          </cell>
          <cell r="D2413" t="str">
            <v>M JUNQUEIRA</v>
          </cell>
          <cell r="E2413">
            <v>23903024000156</v>
          </cell>
        </row>
        <row r="2414">
          <cell r="C2414">
            <v>800000494</v>
          </cell>
          <cell r="D2414" t="str">
            <v>DIGITECNICA EQU</v>
          </cell>
          <cell r="E2414">
            <v>18545608000167</v>
          </cell>
        </row>
        <row r="2415">
          <cell r="C2415">
            <v>800000500</v>
          </cell>
          <cell r="D2415" t="str">
            <v>MARFINITE</v>
          </cell>
          <cell r="E2415">
            <v>23126139000262</v>
          </cell>
        </row>
        <row r="2416">
          <cell r="C2416">
            <v>800000503</v>
          </cell>
          <cell r="D2416" t="str">
            <v>MICROTEC</v>
          </cell>
          <cell r="E2416">
            <v>45169406000726</v>
          </cell>
        </row>
        <row r="2417">
          <cell r="C2417">
            <v>800000506</v>
          </cell>
          <cell r="D2417" t="str">
            <v>ABNT</v>
          </cell>
          <cell r="E2417">
            <v>33402892000610</v>
          </cell>
        </row>
        <row r="2418">
          <cell r="C2418">
            <v>800000514</v>
          </cell>
          <cell r="D2418" t="str">
            <v>MAXIMO SOALHEIR</v>
          </cell>
          <cell r="E2418">
            <v>26097139000199</v>
          </cell>
        </row>
        <row r="2419">
          <cell r="C2419">
            <v>800000522</v>
          </cell>
          <cell r="D2419" t="str">
            <v>1001 FESTAS</v>
          </cell>
          <cell r="E2419">
            <v>22300487000160</v>
          </cell>
        </row>
        <row r="2420">
          <cell r="C2420">
            <v>800000524</v>
          </cell>
          <cell r="D2420" t="str">
            <v>ELET GUARANI</v>
          </cell>
          <cell r="E2420">
            <v>20272019000102</v>
          </cell>
        </row>
        <row r="2421">
          <cell r="C2421">
            <v>800000530</v>
          </cell>
          <cell r="D2421" t="str">
            <v>WB ASSESSORIA</v>
          </cell>
          <cell r="E2421">
            <v>670593000101</v>
          </cell>
        </row>
        <row r="2422">
          <cell r="C2422">
            <v>800000536</v>
          </cell>
          <cell r="D2422" t="str">
            <v>MEDIA GEAR</v>
          </cell>
          <cell r="E2422">
            <v>22405864000207</v>
          </cell>
        </row>
        <row r="2423">
          <cell r="C2423">
            <v>800000540</v>
          </cell>
          <cell r="D2423" t="str">
            <v>START ELETRON</v>
          </cell>
          <cell r="E2423">
            <v>1166682000170</v>
          </cell>
        </row>
        <row r="2424">
          <cell r="C2424">
            <v>800000546</v>
          </cell>
          <cell r="D2424" t="str">
            <v>NUNES</v>
          </cell>
          <cell r="E2424">
            <v>1482563000126</v>
          </cell>
        </row>
        <row r="2425">
          <cell r="C2425">
            <v>800000558</v>
          </cell>
          <cell r="D2425" t="str">
            <v>CART. FERRAZ</v>
          </cell>
          <cell r="E2425">
            <v>21856661000193</v>
          </cell>
        </row>
        <row r="2426">
          <cell r="C2426">
            <v>800000567</v>
          </cell>
          <cell r="D2426" t="str">
            <v>MINAS BRASIL</v>
          </cell>
          <cell r="E2426">
            <v>17197385000121</v>
          </cell>
        </row>
        <row r="2427">
          <cell r="C2427">
            <v>800000573</v>
          </cell>
          <cell r="D2427" t="str">
            <v>AGUIATUR</v>
          </cell>
          <cell r="E2427">
            <v>26045963000103</v>
          </cell>
        </row>
        <row r="2428">
          <cell r="C2428">
            <v>800000575</v>
          </cell>
          <cell r="D2428" t="str">
            <v>VISUAL</v>
          </cell>
          <cell r="E2428">
            <v>23921349000161</v>
          </cell>
        </row>
        <row r="2429">
          <cell r="C2429">
            <v>800000585</v>
          </cell>
          <cell r="D2429" t="str">
            <v>FILTROLAR LTDA.</v>
          </cell>
          <cell r="E2429">
            <v>17363359000126</v>
          </cell>
        </row>
        <row r="2430">
          <cell r="C2430">
            <v>800000593</v>
          </cell>
          <cell r="D2430" t="str">
            <v>FLAMINAS EQUIP.</v>
          </cell>
          <cell r="E2430">
            <v>25160847000164</v>
          </cell>
        </row>
        <row r="2431">
          <cell r="C2431">
            <v>800000596</v>
          </cell>
          <cell r="D2431" t="str">
            <v>FREE AR</v>
          </cell>
          <cell r="E2431">
            <v>2773665000163</v>
          </cell>
        </row>
        <row r="2432">
          <cell r="C2432">
            <v>800000601</v>
          </cell>
          <cell r="D2432" t="str">
            <v>CENTRO OTICO</v>
          </cell>
          <cell r="E2432">
            <v>17156837000712</v>
          </cell>
        </row>
        <row r="2433">
          <cell r="C2433">
            <v>800000603</v>
          </cell>
          <cell r="D2433" t="str">
            <v>CASA DOS SONHOS</v>
          </cell>
          <cell r="E2433">
            <v>25372145000144</v>
          </cell>
        </row>
        <row r="2434">
          <cell r="C2434">
            <v>800000607</v>
          </cell>
          <cell r="D2434" t="str">
            <v>HELIMED</v>
          </cell>
          <cell r="E2434">
            <v>1505565000193</v>
          </cell>
        </row>
        <row r="2435">
          <cell r="C2435">
            <v>800000608</v>
          </cell>
          <cell r="D2435" t="str">
            <v>FURACAO</v>
          </cell>
          <cell r="E2435">
            <v>71403620000110</v>
          </cell>
        </row>
        <row r="2436">
          <cell r="C2436">
            <v>800000614</v>
          </cell>
          <cell r="D2436" t="str">
            <v>VANIA LUCIA BRA</v>
          </cell>
          <cell r="E2436">
            <v>2874661000171</v>
          </cell>
        </row>
        <row r="2437">
          <cell r="C2437">
            <v>800000616</v>
          </cell>
          <cell r="D2437" t="str">
            <v>YES CELULAR</v>
          </cell>
          <cell r="E2437">
            <v>2389174000113</v>
          </cell>
        </row>
        <row r="2438">
          <cell r="C2438">
            <v>800000617</v>
          </cell>
          <cell r="D2438" t="str">
            <v>TECTTUL</v>
          </cell>
          <cell r="E2438">
            <v>3430989000161</v>
          </cell>
        </row>
        <row r="2439">
          <cell r="C2439">
            <v>800000626</v>
          </cell>
          <cell r="D2439" t="str">
            <v>GERAIS COMERCIO</v>
          </cell>
          <cell r="E2439">
            <v>71342935000102</v>
          </cell>
        </row>
        <row r="2440">
          <cell r="C2440">
            <v>800000628</v>
          </cell>
          <cell r="D2440" t="str">
            <v>GESTHO</v>
          </cell>
          <cell r="E2440">
            <v>3490958000104</v>
          </cell>
        </row>
        <row r="2441">
          <cell r="C2441">
            <v>800000632</v>
          </cell>
          <cell r="D2441" t="str">
            <v>GREBLER</v>
          </cell>
          <cell r="E2441">
            <v>25203852000107</v>
          </cell>
        </row>
        <row r="2442">
          <cell r="C2442">
            <v>800000633</v>
          </cell>
          <cell r="D2442" t="str">
            <v>BELA PLASTICO</v>
          </cell>
          <cell r="E2442">
            <v>26065292000134</v>
          </cell>
        </row>
        <row r="2443">
          <cell r="C2443">
            <v>800000642</v>
          </cell>
          <cell r="D2443" t="str">
            <v>FERREIRA DE MEL</v>
          </cell>
          <cell r="E2443">
            <v>3384410000171</v>
          </cell>
        </row>
        <row r="2444">
          <cell r="C2444">
            <v>800000643</v>
          </cell>
          <cell r="D2444" t="str">
            <v>MULTIFAX</v>
          </cell>
          <cell r="E2444">
            <v>900661000173</v>
          </cell>
        </row>
        <row r="2445">
          <cell r="C2445">
            <v>800000644</v>
          </cell>
          <cell r="D2445" t="str">
            <v>CANNAL SUPRIM.</v>
          </cell>
          <cell r="E2445">
            <v>2422299000289</v>
          </cell>
        </row>
        <row r="2446">
          <cell r="C2446">
            <v>800000664</v>
          </cell>
          <cell r="D2446" t="str">
            <v>ROLDAO COELHO</v>
          </cell>
          <cell r="E2446">
            <v>70952379000115</v>
          </cell>
        </row>
        <row r="2447">
          <cell r="C2447">
            <v>800000665</v>
          </cell>
          <cell r="D2447" t="str">
            <v>INOX LINE</v>
          </cell>
          <cell r="E2447">
            <v>3759208000187</v>
          </cell>
        </row>
        <row r="2448">
          <cell r="C2448">
            <v>800000680</v>
          </cell>
          <cell r="D2448" t="str">
            <v>SOM MIL</v>
          </cell>
          <cell r="E2448">
            <v>2299589000104</v>
          </cell>
        </row>
        <row r="2449">
          <cell r="C2449">
            <v>800000683</v>
          </cell>
          <cell r="D2449" t="str">
            <v>PULSAR</v>
          </cell>
          <cell r="E2449">
            <v>43337203000423</v>
          </cell>
        </row>
        <row r="2450">
          <cell r="C2450">
            <v>800000688</v>
          </cell>
          <cell r="D2450" t="str">
            <v>LOJA ELETRICA</v>
          </cell>
          <cell r="E2450">
            <v>17155342000507</v>
          </cell>
        </row>
        <row r="2451">
          <cell r="C2451">
            <v>800000694</v>
          </cell>
          <cell r="D2451" t="str">
            <v>MACROSCOPE</v>
          </cell>
          <cell r="E2451">
            <v>3434249000101</v>
          </cell>
        </row>
        <row r="2452">
          <cell r="C2452">
            <v>800000704</v>
          </cell>
          <cell r="D2452" t="str">
            <v>LUZ &amp; MINAS</v>
          </cell>
          <cell r="E2452">
            <v>71285704000104</v>
          </cell>
        </row>
        <row r="2453">
          <cell r="C2453">
            <v>800000709</v>
          </cell>
          <cell r="D2453" t="str">
            <v>GRAF.ESPECIAIS</v>
          </cell>
          <cell r="E2453">
            <v>25456112000182</v>
          </cell>
        </row>
        <row r="2454">
          <cell r="C2454">
            <v>800000710</v>
          </cell>
          <cell r="D2454" t="str">
            <v>VILHENA &amp; VILHE</v>
          </cell>
          <cell r="E2454">
            <v>65138802000108</v>
          </cell>
        </row>
        <row r="2455">
          <cell r="C2455">
            <v>800000717</v>
          </cell>
          <cell r="D2455" t="str">
            <v>CART 5 OFIC</v>
          </cell>
          <cell r="E2455">
            <v>16740367000181</v>
          </cell>
        </row>
        <row r="2456">
          <cell r="C2456">
            <v>800000721</v>
          </cell>
          <cell r="D2456" t="str">
            <v>AXIAL</v>
          </cell>
          <cell r="E2456">
            <v>42771949000135</v>
          </cell>
        </row>
        <row r="2457">
          <cell r="C2457">
            <v>800000734</v>
          </cell>
          <cell r="D2457" t="str">
            <v>PROVIA SINAL. V</v>
          </cell>
          <cell r="E2457">
            <v>42963215000158</v>
          </cell>
        </row>
        <row r="2458">
          <cell r="C2458">
            <v>800000735</v>
          </cell>
          <cell r="D2458" t="str">
            <v>CONDUZ AMW</v>
          </cell>
          <cell r="E2458">
            <v>3816074000199</v>
          </cell>
        </row>
        <row r="2459">
          <cell r="C2459">
            <v>800000741</v>
          </cell>
          <cell r="D2459" t="str">
            <v>AEROMOTOS</v>
          </cell>
          <cell r="E2459">
            <v>1847885000121</v>
          </cell>
        </row>
        <row r="2460">
          <cell r="C2460">
            <v>800000744</v>
          </cell>
          <cell r="D2460" t="str">
            <v>MOBRAN</v>
          </cell>
          <cell r="E2460">
            <v>3705186000172</v>
          </cell>
        </row>
        <row r="2461">
          <cell r="C2461">
            <v>800000746</v>
          </cell>
          <cell r="D2461" t="str">
            <v>DETRAN MG</v>
          </cell>
          <cell r="E2461">
            <v>18715532000170</v>
          </cell>
        </row>
        <row r="2462">
          <cell r="C2462">
            <v>800000749</v>
          </cell>
          <cell r="D2462" t="str">
            <v>CENTRO DE IMAGE</v>
          </cell>
          <cell r="E2462">
            <v>42771949000640</v>
          </cell>
        </row>
        <row r="2463">
          <cell r="C2463">
            <v>800000754</v>
          </cell>
          <cell r="D2463" t="str">
            <v>MAGICA &amp; FESTA</v>
          </cell>
          <cell r="E2463">
            <v>3712470000176</v>
          </cell>
        </row>
        <row r="2464">
          <cell r="C2464">
            <v>800000755</v>
          </cell>
          <cell r="D2464" t="str">
            <v>BANHO DE BRILHO</v>
          </cell>
          <cell r="E2464">
            <v>3232988000102</v>
          </cell>
        </row>
        <row r="2465">
          <cell r="C2465">
            <v>800000756</v>
          </cell>
          <cell r="D2465" t="str">
            <v>COMEMORARE</v>
          </cell>
          <cell r="E2465">
            <v>2109405000198</v>
          </cell>
        </row>
        <row r="2466">
          <cell r="C2466">
            <v>800000759</v>
          </cell>
          <cell r="D2466" t="str">
            <v>RAYANA</v>
          </cell>
          <cell r="E2466">
            <v>42834689000108</v>
          </cell>
        </row>
        <row r="2467">
          <cell r="C2467">
            <v>800000760</v>
          </cell>
          <cell r="D2467" t="str">
            <v>UNIBANCO AIG</v>
          </cell>
          <cell r="E2467">
            <v>33166158000438</v>
          </cell>
        </row>
        <row r="2468">
          <cell r="C2468">
            <v>800000770</v>
          </cell>
          <cell r="D2468" t="str">
            <v>CENTRO AUTOM</v>
          </cell>
          <cell r="E2468">
            <v>1353799000162</v>
          </cell>
        </row>
        <row r="2469">
          <cell r="C2469">
            <v>800000771</v>
          </cell>
          <cell r="D2469" t="str">
            <v>SESI</v>
          </cell>
          <cell r="E2469">
            <v>3773834000128</v>
          </cell>
        </row>
        <row r="2470">
          <cell r="C2470">
            <v>800000772</v>
          </cell>
          <cell r="D2470" t="str">
            <v>MOLY PACK</v>
          </cell>
          <cell r="E2470">
            <v>98247000192</v>
          </cell>
        </row>
        <row r="2471">
          <cell r="C2471">
            <v>800000774</v>
          </cell>
          <cell r="D2471" t="str">
            <v>IDEAL</v>
          </cell>
          <cell r="E2471">
            <v>74582032000340</v>
          </cell>
        </row>
        <row r="2472">
          <cell r="C2472">
            <v>800000776</v>
          </cell>
          <cell r="D2472" t="str">
            <v>HIDRO PARTES IN</v>
          </cell>
          <cell r="E2472">
            <v>21716402000167</v>
          </cell>
        </row>
        <row r="2473">
          <cell r="C2473">
            <v>800000777</v>
          </cell>
          <cell r="D2473" t="str">
            <v>HIPRESS COMP.HI</v>
          </cell>
          <cell r="E2473">
            <v>26336974000134</v>
          </cell>
        </row>
        <row r="2474">
          <cell r="C2474">
            <v>800000780</v>
          </cell>
          <cell r="D2474" t="str">
            <v>COLETAR</v>
          </cell>
          <cell r="E2474">
            <v>1113184000169</v>
          </cell>
        </row>
        <row r="2475">
          <cell r="C2475">
            <v>800000783</v>
          </cell>
          <cell r="D2475" t="str">
            <v>RIBEIRO ADVOGAD</v>
          </cell>
          <cell r="E2475">
            <v>19704634000153</v>
          </cell>
        </row>
        <row r="2476">
          <cell r="C2476">
            <v>800000790</v>
          </cell>
          <cell r="D2476" t="str">
            <v>A C BRINDES</v>
          </cell>
          <cell r="E2476">
            <v>3341171000172</v>
          </cell>
        </row>
        <row r="2477">
          <cell r="C2477">
            <v>800000794</v>
          </cell>
          <cell r="D2477" t="str">
            <v>FARIA &amp; LIMA</v>
          </cell>
          <cell r="E2477">
            <v>3657076000182</v>
          </cell>
        </row>
        <row r="2478">
          <cell r="C2478">
            <v>800000798</v>
          </cell>
          <cell r="D2478" t="str">
            <v>AQUALIMP</v>
          </cell>
          <cell r="E2478">
            <v>2849392000193</v>
          </cell>
        </row>
        <row r="2479">
          <cell r="C2479">
            <v>800000804</v>
          </cell>
          <cell r="D2479" t="str">
            <v>IETEC</v>
          </cell>
          <cell r="E2479">
            <v>23374705000174</v>
          </cell>
        </row>
        <row r="2480">
          <cell r="C2480">
            <v>800000807</v>
          </cell>
          <cell r="D2480" t="str">
            <v>MINEIRINHO</v>
          </cell>
          <cell r="E2480">
            <v>17374745000113</v>
          </cell>
        </row>
        <row r="2481">
          <cell r="C2481">
            <v>800000810</v>
          </cell>
          <cell r="D2481" t="str">
            <v>IMPERIO DAS FES</v>
          </cell>
          <cell r="E2481">
            <v>18727214000120</v>
          </cell>
        </row>
        <row r="2482">
          <cell r="C2482">
            <v>800000815</v>
          </cell>
          <cell r="D2482" t="str">
            <v>ESTADO DA ARTE</v>
          </cell>
          <cell r="E2482">
            <v>35793033000544</v>
          </cell>
        </row>
        <row r="2483">
          <cell r="C2483">
            <v>800000826</v>
          </cell>
          <cell r="D2483" t="str">
            <v>HIPERTEC</v>
          </cell>
          <cell r="E2483">
            <v>4060456000106</v>
          </cell>
        </row>
        <row r="2484">
          <cell r="C2484">
            <v>800000831</v>
          </cell>
          <cell r="D2484" t="str">
            <v>IPOL COMERCIO</v>
          </cell>
          <cell r="E2484">
            <v>24057325000179</v>
          </cell>
        </row>
        <row r="2485">
          <cell r="C2485">
            <v>800000835</v>
          </cell>
          <cell r="D2485" t="str">
            <v>MULTI ACTION</v>
          </cell>
          <cell r="E2485">
            <v>3824253000178</v>
          </cell>
        </row>
        <row r="2486">
          <cell r="C2486">
            <v>800000836</v>
          </cell>
          <cell r="D2486" t="str">
            <v>CONTEXTUAL SIST</v>
          </cell>
          <cell r="E2486">
            <v>4410195000107</v>
          </cell>
        </row>
        <row r="2487">
          <cell r="C2487">
            <v>800000838</v>
          </cell>
          <cell r="D2487" t="str">
            <v>LADO B COMUNICA</v>
          </cell>
          <cell r="E2487">
            <v>3886818000141</v>
          </cell>
        </row>
        <row r="2488">
          <cell r="C2488">
            <v>800000839</v>
          </cell>
          <cell r="D2488" t="str">
            <v>TENACITY CO. SE</v>
          </cell>
          <cell r="E2488">
            <v>4322311000128</v>
          </cell>
        </row>
        <row r="2489">
          <cell r="C2489">
            <v>800000844</v>
          </cell>
          <cell r="D2489" t="str">
            <v>SITIOS E JARDIN</v>
          </cell>
          <cell r="E2489">
            <v>71468151000117</v>
          </cell>
        </row>
        <row r="2490">
          <cell r="C2490">
            <v>800000845</v>
          </cell>
          <cell r="D2490" t="str">
            <v>FOCO EVENTOS</v>
          </cell>
          <cell r="E2490">
            <v>3579721000196</v>
          </cell>
        </row>
        <row r="2491">
          <cell r="C2491">
            <v>800000851</v>
          </cell>
          <cell r="D2491" t="str">
            <v>CH</v>
          </cell>
          <cell r="E2491">
            <v>3717276000183</v>
          </cell>
        </row>
        <row r="2492">
          <cell r="C2492">
            <v>800000852</v>
          </cell>
          <cell r="D2492" t="str">
            <v>CASABLANCA</v>
          </cell>
          <cell r="E2492">
            <v>553702000100</v>
          </cell>
        </row>
        <row r="2493">
          <cell r="C2493">
            <v>800000861</v>
          </cell>
          <cell r="D2493" t="str">
            <v>MUNDO DA RESINA</v>
          </cell>
          <cell r="E2493">
            <v>329691000171</v>
          </cell>
        </row>
        <row r="2494">
          <cell r="C2494">
            <v>800000863</v>
          </cell>
          <cell r="D2494" t="str">
            <v>RDH</v>
          </cell>
          <cell r="E2494">
            <v>4221249000188</v>
          </cell>
        </row>
        <row r="2495">
          <cell r="C2495">
            <v>800000866</v>
          </cell>
          <cell r="D2495" t="str">
            <v>ART WORK</v>
          </cell>
          <cell r="E2495">
            <v>752643000191</v>
          </cell>
        </row>
        <row r="2496">
          <cell r="C2496">
            <v>800000867</v>
          </cell>
          <cell r="D2496" t="str">
            <v>IMPOR 2000</v>
          </cell>
          <cell r="E2496">
            <v>66472960000162</v>
          </cell>
        </row>
        <row r="2497">
          <cell r="C2497">
            <v>800000870</v>
          </cell>
          <cell r="D2497" t="str">
            <v>PLACAS LEO</v>
          </cell>
          <cell r="E2497">
            <v>927216000105</v>
          </cell>
        </row>
        <row r="2498">
          <cell r="C2498">
            <v>800000872</v>
          </cell>
          <cell r="D2498" t="str">
            <v>ERNST &amp; YOUNG</v>
          </cell>
          <cell r="E2498">
            <v>38887584001022</v>
          </cell>
        </row>
        <row r="2499">
          <cell r="C2499">
            <v>800000873</v>
          </cell>
          <cell r="D2499" t="str">
            <v>YORK</v>
          </cell>
          <cell r="E2499">
            <v>1092686001394</v>
          </cell>
        </row>
        <row r="2500">
          <cell r="C2500">
            <v>800000884</v>
          </cell>
          <cell r="D2500" t="str">
            <v>SO NOTEBOOK</v>
          </cell>
          <cell r="E2500">
            <v>71281034000140</v>
          </cell>
        </row>
        <row r="2501">
          <cell r="C2501">
            <v>800000890</v>
          </cell>
          <cell r="D2501" t="str">
            <v>VERBA LEGIS</v>
          </cell>
          <cell r="E2501">
            <v>1279642000134</v>
          </cell>
        </row>
        <row r="2502">
          <cell r="C2502">
            <v>800000901</v>
          </cell>
          <cell r="D2502" t="str">
            <v>LOJA ELETRICA L</v>
          </cell>
          <cell r="E2502">
            <v>17155342000183</v>
          </cell>
        </row>
        <row r="2503">
          <cell r="C2503">
            <v>800000905</v>
          </cell>
          <cell r="D2503" t="str">
            <v>TELEMAR</v>
          </cell>
          <cell r="E2503">
            <v>33000118000330</v>
          </cell>
        </row>
        <row r="2504">
          <cell r="C2504">
            <v>800000909</v>
          </cell>
          <cell r="D2504" t="str">
            <v>LTDA</v>
          </cell>
          <cell r="E2504">
            <v>998158000100</v>
          </cell>
        </row>
        <row r="2505">
          <cell r="C2505">
            <v>800000920</v>
          </cell>
          <cell r="D2505" t="str">
            <v>SADIA</v>
          </cell>
          <cell r="E2505">
            <v>20730099000275</v>
          </cell>
        </row>
        <row r="2506">
          <cell r="C2506">
            <v>800000929</v>
          </cell>
          <cell r="D2506" t="str">
            <v>MERCURE</v>
          </cell>
          <cell r="E2506">
            <v>9967852005196</v>
          </cell>
        </row>
        <row r="2507">
          <cell r="C2507">
            <v>800000930</v>
          </cell>
          <cell r="D2507" t="str">
            <v>ADECCO</v>
          </cell>
          <cell r="E2507">
            <v>35918663000760</v>
          </cell>
        </row>
        <row r="2508">
          <cell r="C2508">
            <v>800000941</v>
          </cell>
          <cell r="D2508" t="str">
            <v>BORRACHAS UNIAO</v>
          </cell>
          <cell r="E2508">
            <v>1094725000230</v>
          </cell>
        </row>
        <row r="2509">
          <cell r="C2509">
            <v>800000942</v>
          </cell>
          <cell r="D2509" t="str">
            <v>CIRURGICA CARMO</v>
          </cell>
          <cell r="E2509">
            <v>3620365000107</v>
          </cell>
        </row>
        <row r="2510">
          <cell r="C2510">
            <v>800000948</v>
          </cell>
          <cell r="D2510" t="str">
            <v>DOPPIA PUBLICID</v>
          </cell>
          <cell r="E2510">
            <v>4440262000128</v>
          </cell>
        </row>
        <row r="2511">
          <cell r="C2511">
            <v>800000950</v>
          </cell>
          <cell r="D2511" t="str">
            <v>LIV.M.GERAIS</v>
          </cell>
          <cell r="E2511">
            <v>17276106000115</v>
          </cell>
        </row>
        <row r="2512">
          <cell r="C2512">
            <v>800000952</v>
          </cell>
          <cell r="D2512" t="str">
            <v>SEW EURODRIVE</v>
          </cell>
          <cell r="E2512">
            <v>50981018000432</v>
          </cell>
        </row>
        <row r="2513">
          <cell r="C2513">
            <v>800000957</v>
          </cell>
          <cell r="D2513" t="str">
            <v>ATENTO BRASIL I</v>
          </cell>
          <cell r="E2513">
            <v>2879250001221</v>
          </cell>
        </row>
        <row r="2514">
          <cell r="C2514">
            <v>800000970</v>
          </cell>
          <cell r="D2514" t="str">
            <v>DAL BH</v>
          </cell>
          <cell r="E2514">
            <v>2912982000113</v>
          </cell>
        </row>
        <row r="2515">
          <cell r="C2515">
            <v>800000974</v>
          </cell>
          <cell r="D2515" t="str">
            <v>O&amp;S</v>
          </cell>
          <cell r="E2515">
            <v>867684000123</v>
          </cell>
        </row>
        <row r="2516">
          <cell r="C2516">
            <v>800000975</v>
          </cell>
          <cell r="D2516" t="str">
            <v>LOJA ELETRICA L</v>
          </cell>
          <cell r="E2516">
            <v>17155342000345</v>
          </cell>
        </row>
        <row r="2517">
          <cell r="C2517">
            <v>800000975</v>
          </cell>
          <cell r="D2517" t="str">
            <v>LOJA ELETRICA LIMITADA       *</v>
          </cell>
          <cell r="E2517">
            <v>17155342001155</v>
          </cell>
        </row>
        <row r="2518">
          <cell r="C2518">
            <v>800000976</v>
          </cell>
          <cell r="D2518" t="str">
            <v>MAI</v>
          </cell>
          <cell r="E2518">
            <v>17407164000130</v>
          </cell>
        </row>
        <row r="2519">
          <cell r="C2519">
            <v>800000978</v>
          </cell>
          <cell r="D2519" t="str">
            <v>LC</v>
          </cell>
          <cell r="E2519">
            <v>65135436000133</v>
          </cell>
        </row>
        <row r="2520">
          <cell r="C2520">
            <v>800000987</v>
          </cell>
          <cell r="D2520" t="str">
            <v>ALOC</v>
          </cell>
          <cell r="E2520">
            <v>66305517000105</v>
          </cell>
        </row>
        <row r="2521">
          <cell r="C2521">
            <v>800001002</v>
          </cell>
          <cell r="D2521" t="str">
            <v>BUSINESS INSTIT</v>
          </cell>
          <cell r="E2521">
            <v>203629000139</v>
          </cell>
        </row>
        <row r="2522">
          <cell r="C2522">
            <v>800001008</v>
          </cell>
          <cell r="D2522" t="str">
            <v>RIO SUL METAIS</v>
          </cell>
          <cell r="E2522">
            <v>1201265000110</v>
          </cell>
        </row>
        <row r="2523">
          <cell r="C2523">
            <v>800001012</v>
          </cell>
          <cell r="D2523" t="str">
            <v>BH RIO SPORT</v>
          </cell>
          <cell r="E2523">
            <v>578100000108</v>
          </cell>
        </row>
        <row r="2524">
          <cell r="C2524">
            <v>800001014</v>
          </cell>
          <cell r="D2524" t="str">
            <v>SINALMIG</v>
          </cell>
          <cell r="E2524">
            <v>4022046000162</v>
          </cell>
        </row>
        <row r="2525">
          <cell r="C2525">
            <v>800001031</v>
          </cell>
          <cell r="D2525" t="str">
            <v>FLORA BONFIM</v>
          </cell>
          <cell r="E2525">
            <v>71067565000134</v>
          </cell>
        </row>
        <row r="2526">
          <cell r="C2526">
            <v>800001032</v>
          </cell>
          <cell r="D2526" t="str">
            <v>MARGEM 3</v>
          </cell>
          <cell r="E2526">
            <v>4846501000144</v>
          </cell>
        </row>
        <row r="2527">
          <cell r="C2527">
            <v>800001034</v>
          </cell>
          <cell r="D2527" t="str">
            <v>LAVALUXOR</v>
          </cell>
          <cell r="E2527">
            <v>18037911000159</v>
          </cell>
        </row>
        <row r="2528">
          <cell r="C2528">
            <v>800001035</v>
          </cell>
          <cell r="D2528" t="str">
            <v>MINEIRA</v>
          </cell>
          <cell r="E2528">
            <v>1782965000146</v>
          </cell>
        </row>
        <row r="2529">
          <cell r="C2529">
            <v>800001037</v>
          </cell>
          <cell r="D2529" t="str">
            <v>LEALMAQ</v>
          </cell>
          <cell r="E2529">
            <v>25181298000104</v>
          </cell>
        </row>
        <row r="2530">
          <cell r="C2530">
            <v>800001052</v>
          </cell>
          <cell r="D2530" t="str">
            <v>NETINSTAL</v>
          </cell>
          <cell r="E2530">
            <v>2595311000176</v>
          </cell>
        </row>
        <row r="2531">
          <cell r="C2531">
            <v>800001054</v>
          </cell>
          <cell r="D2531" t="str">
            <v>PANTOGRAFF</v>
          </cell>
          <cell r="E2531">
            <v>4217917000101</v>
          </cell>
        </row>
        <row r="2532">
          <cell r="C2532">
            <v>800001056</v>
          </cell>
          <cell r="D2532" t="str">
            <v>ENTRE AMIGOS</v>
          </cell>
          <cell r="E2532">
            <v>4979673000196</v>
          </cell>
        </row>
        <row r="2533">
          <cell r="C2533">
            <v>800001057</v>
          </cell>
          <cell r="D2533" t="str">
            <v>MELT MAT</v>
          </cell>
          <cell r="E2533">
            <v>26083907000155</v>
          </cell>
        </row>
        <row r="2534">
          <cell r="C2534">
            <v>800001061</v>
          </cell>
          <cell r="D2534" t="str">
            <v>VB CARGAS</v>
          </cell>
          <cell r="E2534">
            <v>4915315000209</v>
          </cell>
        </row>
        <row r="2535">
          <cell r="C2535">
            <v>800001064</v>
          </cell>
          <cell r="D2535" t="str">
            <v>SOLARIS</v>
          </cell>
          <cell r="E2535">
            <v>1633840000316</v>
          </cell>
        </row>
        <row r="2536">
          <cell r="C2536">
            <v>800001067</v>
          </cell>
          <cell r="D2536" t="str">
            <v>QUATRO ARQUITET</v>
          </cell>
          <cell r="E2536">
            <v>5134371000180</v>
          </cell>
        </row>
        <row r="2537">
          <cell r="C2537">
            <v>800001069</v>
          </cell>
          <cell r="D2537" t="str">
            <v>DELOITTE TOUCHE</v>
          </cell>
          <cell r="E2537">
            <v>49928567000626</v>
          </cell>
        </row>
        <row r="2538">
          <cell r="C2538">
            <v>800001071</v>
          </cell>
          <cell r="D2538" t="str">
            <v>AAFA</v>
          </cell>
          <cell r="E2538">
            <v>2597893000120</v>
          </cell>
        </row>
        <row r="2539">
          <cell r="C2539">
            <v>800001076</v>
          </cell>
          <cell r="D2539" t="str">
            <v>NUCLEO MANGALAR</v>
          </cell>
          <cell r="E2539">
            <v>26384537000196</v>
          </cell>
        </row>
        <row r="2540">
          <cell r="C2540">
            <v>800001085</v>
          </cell>
          <cell r="D2540" t="str">
            <v>GMI</v>
          </cell>
          <cell r="E2540">
            <v>4098359000102</v>
          </cell>
        </row>
        <row r="2541">
          <cell r="C2541">
            <v>800001090</v>
          </cell>
          <cell r="D2541" t="str">
            <v>FRAU BONDAN</v>
          </cell>
          <cell r="E2541">
            <v>5049329000160</v>
          </cell>
        </row>
        <row r="2542">
          <cell r="C2542">
            <v>800001091</v>
          </cell>
          <cell r="D2542" t="str">
            <v>VIDEO KRON</v>
          </cell>
          <cell r="E2542">
            <v>65893000153</v>
          </cell>
        </row>
        <row r="2543">
          <cell r="C2543">
            <v>800001094</v>
          </cell>
          <cell r="D2543" t="str">
            <v>NUNES LEMOS</v>
          </cell>
          <cell r="E2543">
            <v>5055811000103</v>
          </cell>
        </row>
        <row r="2544">
          <cell r="C2544">
            <v>800001099</v>
          </cell>
          <cell r="D2544" t="str">
            <v>HOSPITAL LIFE C</v>
          </cell>
          <cell r="E2544">
            <v>4123021000155</v>
          </cell>
        </row>
        <row r="2545">
          <cell r="C2545">
            <v>800001116</v>
          </cell>
          <cell r="D2545" t="str">
            <v>MINASCONTROL</v>
          </cell>
          <cell r="E2545">
            <v>25298662000110</v>
          </cell>
        </row>
        <row r="2546">
          <cell r="C2546">
            <v>800001120</v>
          </cell>
          <cell r="D2546" t="str">
            <v>REMAQ</v>
          </cell>
          <cell r="E2546">
            <v>17355736000266</v>
          </cell>
        </row>
        <row r="2547">
          <cell r="C2547">
            <v>800001123</v>
          </cell>
          <cell r="D2547" t="str">
            <v>TERRA VERDE</v>
          </cell>
          <cell r="E2547">
            <v>23374085000173</v>
          </cell>
        </row>
        <row r="2548">
          <cell r="C2548">
            <v>800001131</v>
          </cell>
          <cell r="D2548" t="str">
            <v>MEL</v>
          </cell>
          <cell r="E2548">
            <v>841224000126</v>
          </cell>
        </row>
        <row r="2549">
          <cell r="C2549">
            <v>800001132</v>
          </cell>
          <cell r="D2549" t="str">
            <v>MUNDO DOS PALCO</v>
          </cell>
          <cell r="E2549">
            <v>1830198000101</v>
          </cell>
        </row>
        <row r="2550">
          <cell r="C2550">
            <v>800001136</v>
          </cell>
          <cell r="D2550" t="str">
            <v>SCALABRINI</v>
          </cell>
          <cell r="E2550">
            <v>2129043000105</v>
          </cell>
        </row>
        <row r="2551">
          <cell r="C2551">
            <v>800001139</v>
          </cell>
          <cell r="D2551" t="str">
            <v>CIDADE DOS MENI</v>
          </cell>
          <cell r="E2551">
            <v>981069000143</v>
          </cell>
        </row>
        <row r="2552">
          <cell r="C2552">
            <v>800001143</v>
          </cell>
          <cell r="D2552" t="str">
            <v>MOVIMENTA</v>
          </cell>
          <cell r="E2552">
            <v>25586702000120</v>
          </cell>
        </row>
        <row r="2553">
          <cell r="C2553">
            <v>800001147</v>
          </cell>
          <cell r="D2553" t="str">
            <v>DIVINAL DISTRIB</v>
          </cell>
          <cell r="E2553">
            <v>60500915000864</v>
          </cell>
        </row>
        <row r="2554">
          <cell r="C2554">
            <v>800001153</v>
          </cell>
          <cell r="D2554" t="str">
            <v>TECNO TEMP.</v>
          </cell>
          <cell r="E2554">
            <v>3887016000156</v>
          </cell>
        </row>
        <row r="2555">
          <cell r="C2555">
            <v>800001167</v>
          </cell>
          <cell r="D2555" t="str">
            <v>ALAMO VEDACOES</v>
          </cell>
          <cell r="E2555">
            <v>19317734000127</v>
          </cell>
        </row>
        <row r="2556">
          <cell r="C2556">
            <v>800001177</v>
          </cell>
          <cell r="D2556" t="str">
            <v>BL INDUSTRIA E</v>
          </cell>
          <cell r="E2556">
            <v>2850234000153</v>
          </cell>
        </row>
        <row r="2557">
          <cell r="C2557">
            <v>800001180</v>
          </cell>
          <cell r="D2557" t="str">
            <v>PINGUIM</v>
          </cell>
          <cell r="E2557">
            <v>42909275000192</v>
          </cell>
        </row>
        <row r="2558">
          <cell r="C2558">
            <v>800001189</v>
          </cell>
          <cell r="D2558" t="str">
            <v>GRAFICA SILVEIR</v>
          </cell>
          <cell r="E2558">
            <v>20989315000110</v>
          </cell>
        </row>
        <row r="2559">
          <cell r="C2559">
            <v>800001210</v>
          </cell>
          <cell r="D2559" t="str">
            <v>MARIETTA IND</v>
          </cell>
          <cell r="E2559">
            <v>16675761000183</v>
          </cell>
        </row>
        <row r="2560">
          <cell r="C2560">
            <v>800001211</v>
          </cell>
          <cell r="D2560" t="str">
            <v>JOAO</v>
          </cell>
          <cell r="E2560">
            <v>29854539687</v>
          </cell>
        </row>
        <row r="2561">
          <cell r="C2561">
            <v>800001235</v>
          </cell>
          <cell r="D2561" t="str">
            <v>NAKANO E NAKANO</v>
          </cell>
          <cell r="E2561">
            <v>25291105000178</v>
          </cell>
        </row>
        <row r="2562">
          <cell r="C2562">
            <v>800001245</v>
          </cell>
          <cell r="D2562" t="str">
            <v>QUALITEC</v>
          </cell>
          <cell r="E2562">
            <v>16599987000657</v>
          </cell>
        </row>
        <row r="2563">
          <cell r="C2563">
            <v>800001255</v>
          </cell>
          <cell r="D2563" t="str">
            <v>TIM NORDESTE</v>
          </cell>
          <cell r="E2563">
            <v>1009686000144</v>
          </cell>
        </row>
        <row r="2564">
          <cell r="C2564">
            <v>800001259</v>
          </cell>
          <cell r="D2564" t="str">
            <v>JS MOTOSERRA</v>
          </cell>
          <cell r="E2564">
            <v>4831112000145</v>
          </cell>
        </row>
        <row r="2565">
          <cell r="C2565">
            <v>800001280</v>
          </cell>
          <cell r="D2565" t="str">
            <v>MASSIMA</v>
          </cell>
          <cell r="E2565">
            <v>1948135000227</v>
          </cell>
        </row>
        <row r="2566">
          <cell r="C2566">
            <v>800001284</v>
          </cell>
          <cell r="D2566" t="str">
            <v>DIGISERV</v>
          </cell>
          <cell r="E2566">
            <v>5273624000104</v>
          </cell>
        </row>
        <row r="2567">
          <cell r="C2567">
            <v>800001285</v>
          </cell>
          <cell r="D2567" t="str">
            <v>CRUZEIRO</v>
          </cell>
          <cell r="E2567">
            <v>17241878000200</v>
          </cell>
        </row>
        <row r="2568">
          <cell r="C2568">
            <v>800001299</v>
          </cell>
          <cell r="D2568" t="str">
            <v>PRO BRASIL</v>
          </cell>
          <cell r="E2568">
            <v>4493017000189</v>
          </cell>
        </row>
        <row r="2569">
          <cell r="C2569">
            <v>800001302</v>
          </cell>
          <cell r="D2569" t="str">
            <v>PLOTACAD</v>
          </cell>
          <cell r="E2569">
            <v>4099931000140</v>
          </cell>
        </row>
        <row r="2570">
          <cell r="C2570">
            <v>800001314</v>
          </cell>
          <cell r="D2570" t="str">
            <v>LR DESIGN</v>
          </cell>
          <cell r="E2570">
            <v>4784959000116</v>
          </cell>
        </row>
        <row r="2571">
          <cell r="C2571">
            <v>800001336</v>
          </cell>
          <cell r="D2571" t="str">
            <v>PARA DE MINAS</v>
          </cell>
          <cell r="E2571">
            <v>2608346000100</v>
          </cell>
        </row>
        <row r="2572">
          <cell r="C2572">
            <v>800001359</v>
          </cell>
          <cell r="D2572" t="str">
            <v>DEVA</v>
          </cell>
          <cell r="E2572">
            <v>23762552000132</v>
          </cell>
        </row>
        <row r="2573">
          <cell r="C2573">
            <v>800001390</v>
          </cell>
          <cell r="D2573" t="str">
            <v>BARBOSA PAIM</v>
          </cell>
          <cell r="E2573">
            <v>5547877000110</v>
          </cell>
        </row>
        <row r="2574">
          <cell r="C2574">
            <v>800001391</v>
          </cell>
          <cell r="D2574" t="str">
            <v>ESQUADRA</v>
          </cell>
          <cell r="E2574">
            <v>1201338000174</v>
          </cell>
        </row>
        <row r="2575">
          <cell r="C2575">
            <v>800001404</v>
          </cell>
          <cell r="D2575" t="str">
            <v>ENERGICA LTDA</v>
          </cell>
          <cell r="E2575">
            <v>4948443000160</v>
          </cell>
        </row>
        <row r="2576">
          <cell r="C2576">
            <v>800001405</v>
          </cell>
          <cell r="D2576" t="str">
            <v>DOBRASIL</v>
          </cell>
          <cell r="E2576">
            <v>6087618000117</v>
          </cell>
        </row>
        <row r="2577">
          <cell r="C2577">
            <v>800001419</v>
          </cell>
          <cell r="D2577" t="str">
            <v>FERNANDES JUNG</v>
          </cell>
          <cell r="E2577">
            <v>5455338000151</v>
          </cell>
        </row>
        <row r="2578">
          <cell r="C2578">
            <v>800001425</v>
          </cell>
          <cell r="D2578" t="str">
            <v>PLURAL SERIGRAF</v>
          </cell>
          <cell r="E2578">
            <v>6193378000135</v>
          </cell>
        </row>
        <row r="2579">
          <cell r="C2579">
            <v>800001473</v>
          </cell>
          <cell r="D2579" t="str">
            <v>PORCAO</v>
          </cell>
          <cell r="E2579">
            <v>5864405000191</v>
          </cell>
        </row>
        <row r="2580">
          <cell r="C2580">
            <v>800001487</v>
          </cell>
          <cell r="D2580" t="str">
            <v>POTENCIAL</v>
          </cell>
          <cell r="E2580">
            <v>6287859000100</v>
          </cell>
        </row>
        <row r="2581">
          <cell r="C2581">
            <v>800001491</v>
          </cell>
          <cell r="D2581" t="str">
            <v>ORMIMAQ ORGANIZ</v>
          </cell>
          <cell r="E2581">
            <v>17189341000150</v>
          </cell>
        </row>
        <row r="2582">
          <cell r="C2582">
            <v>800001506</v>
          </cell>
          <cell r="D2582" t="str">
            <v>MODELITOS CONFE</v>
          </cell>
          <cell r="E2582">
            <v>20631826000166</v>
          </cell>
        </row>
        <row r="2583">
          <cell r="C2583">
            <v>800001509</v>
          </cell>
          <cell r="D2583" t="str">
            <v>SERQUIP</v>
          </cell>
          <cell r="E2583">
            <v>5266324000190</v>
          </cell>
        </row>
        <row r="2584">
          <cell r="C2584">
            <v>800001513</v>
          </cell>
          <cell r="D2584" t="str">
            <v>JMV CONSULTORIA</v>
          </cell>
          <cell r="E2584">
            <v>3077397000108</v>
          </cell>
        </row>
        <row r="2585">
          <cell r="C2585">
            <v>800001520</v>
          </cell>
          <cell r="D2585" t="str">
            <v>NEWPACKING</v>
          </cell>
          <cell r="E2585">
            <v>2068899000100</v>
          </cell>
        </row>
        <row r="2586">
          <cell r="C2586">
            <v>800001537</v>
          </cell>
          <cell r="D2586" t="str">
            <v>PRIMORDIAL</v>
          </cell>
          <cell r="E2586">
            <v>6121296000509</v>
          </cell>
        </row>
        <row r="2587">
          <cell r="C2587">
            <v>800001564</v>
          </cell>
          <cell r="D2587" t="str">
            <v>MOACYR FIORAVAN</v>
          </cell>
          <cell r="E2587">
            <v>2612643000111</v>
          </cell>
        </row>
        <row r="2588">
          <cell r="C2588">
            <v>800001571</v>
          </cell>
          <cell r="D2588" t="str">
            <v>MERCADO DE ART.</v>
          </cell>
          <cell r="E2588">
            <v>4416957000174</v>
          </cell>
        </row>
        <row r="2589">
          <cell r="C2589">
            <v>800001579</v>
          </cell>
          <cell r="D2589" t="str">
            <v>SOBRE VIVER</v>
          </cell>
          <cell r="E2589">
            <v>2574586000123</v>
          </cell>
        </row>
        <row r="2590">
          <cell r="C2590">
            <v>800001580</v>
          </cell>
          <cell r="D2590" t="str">
            <v>BH VEDACOES</v>
          </cell>
          <cell r="E2590">
            <v>6555131000111</v>
          </cell>
        </row>
        <row r="2591">
          <cell r="C2591">
            <v>800001606</v>
          </cell>
          <cell r="D2591" t="str">
            <v>KORBRAS IND COM</v>
          </cell>
          <cell r="E2591">
            <v>48581565000306</v>
          </cell>
        </row>
        <row r="2592">
          <cell r="C2592">
            <v>800001608</v>
          </cell>
          <cell r="D2592" t="str">
            <v>MULTIPLASTICO</v>
          </cell>
          <cell r="E2592">
            <v>7128730000111</v>
          </cell>
        </row>
        <row r="2593">
          <cell r="C2593">
            <v>800001609</v>
          </cell>
          <cell r="D2593" t="str">
            <v>BIOTEC TECNOLOG</v>
          </cell>
          <cell r="E2593">
            <v>7141810000107</v>
          </cell>
        </row>
        <row r="2594">
          <cell r="C2594">
            <v>800001616</v>
          </cell>
          <cell r="D2594" t="str">
            <v>ATHLETICS</v>
          </cell>
          <cell r="E2594">
            <v>7266412000117</v>
          </cell>
        </row>
        <row r="2595">
          <cell r="C2595">
            <v>800001625</v>
          </cell>
          <cell r="D2595" t="str">
            <v>JC ASSES/CONSUL</v>
          </cell>
          <cell r="E2595">
            <v>5684929000109</v>
          </cell>
        </row>
        <row r="2596">
          <cell r="C2596">
            <v>800001633</v>
          </cell>
          <cell r="D2596" t="str">
            <v>AUTO PECAS OASI</v>
          </cell>
          <cell r="E2596">
            <v>23171481000101</v>
          </cell>
        </row>
        <row r="2597">
          <cell r="C2597">
            <v>800001638</v>
          </cell>
          <cell r="D2597" t="str">
            <v>OMEGA COM REP T</v>
          </cell>
          <cell r="E2597">
            <v>26244087000136</v>
          </cell>
        </row>
        <row r="2598">
          <cell r="C2598">
            <v>800001663</v>
          </cell>
          <cell r="D2598" t="str">
            <v>PROSEG</v>
          </cell>
          <cell r="E2598">
            <v>19617299000156</v>
          </cell>
        </row>
        <row r="2599">
          <cell r="C2599">
            <v>800001668</v>
          </cell>
          <cell r="D2599" t="str">
            <v>CISUP</v>
          </cell>
          <cell r="E2599">
            <v>3770523000105</v>
          </cell>
        </row>
        <row r="2600">
          <cell r="C2600">
            <v>800001673</v>
          </cell>
          <cell r="D2600" t="str">
            <v>ABADIA PROJ. CO</v>
          </cell>
          <cell r="E2600">
            <v>6085636000160</v>
          </cell>
        </row>
        <row r="2601">
          <cell r="C2601">
            <v>800001679</v>
          </cell>
          <cell r="D2601" t="str">
            <v>CKP AUTOMACAO.</v>
          </cell>
          <cell r="E2601">
            <v>6016162000102</v>
          </cell>
        </row>
        <row r="2602">
          <cell r="C2602">
            <v>800001698</v>
          </cell>
          <cell r="D2602" t="str">
            <v>PACTUAL</v>
          </cell>
          <cell r="E2602">
            <v>71330096000285</v>
          </cell>
        </row>
        <row r="2603">
          <cell r="C2603">
            <v>800001714</v>
          </cell>
          <cell r="D2603" t="str">
            <v>E SERVICOS S/A</v>
          </cell>
          <cell r="E2603">
            <v>20275749000159</v>
          </cell>
        </row>
        <row r="2604">
          <cell r="C2604">
            <v>800001727</v>
          </cell>
          <cell r="D2604" t="str">
            <v>RENZO MAIA</v>
          </cell>
          <cell r="E2604">
            <v>4884648000129</v>
          </cell>
        </row>
        <row r="2605">
          <cell r="C2605">
            <v>800001741</v>
          </cell>
          <cell r="D2605" t="str">
            <v>ASSOCIACAO PONT</v>
          </cell>
          <cell r="E2605">
            <v>7435923000115</v>
          </cell>
        </row>
        <row r="2606">
          <cell r="C2606">
            <v>800001763</v>
          </cell>
          <cell r="D2606" t="str">
            <v>TRIBUNAL JUSTIC</v>
          </cell>
          <cell r="E2606">
            <v>21154554000113</v>
          </cell>
        </row>
        <row r="2607">
          <cell r="C2607">
            <v>800001782</v>
          </cell>
          <cell r="D2607" t="str">
            <v>VIVIANE AMARAL</v>
          </cell>
          <cell r="E2607">
            <v>6332170000150</v>
          </cell>
        </row>
        <row r="2608">
          <cell r="C2608">
            <v>800001783</v>
          </cell>
          <cell r="D2608" t="str">
            <v>BY SAT.</v>
          </cell>
          <cell r="E2608">
            <v>3399403000143</v>
          </cell>
        </row>
        <row r="2609">
          <cell r="C2609">
            <v>800001792</v>
          </cell>
          <cell r="D2609" t="str">
            <v>SERRA SHIPPING</v>
          </cell>
          <cell r="E2609">
            <v>7804114000214</v>
          </cell>
        </row>
        <row r="2610">
          <cell r="C2610">
            <v>800001794</v>
          </cell>
          <cell r="D2610" t="str">
            <v>LIVRO ARBITRIO</v>
          </cell>
          <cell r="E2610">
            <v>4460026000173</v>
          </cell>
        </row>
        <row r="2611">
          <cell r="C2611">
            <v>800001804</v>
          </cell>
          <cell r="D2611" t="str">
            <v>APTA COMERCIO</v>
          </cell>
          <cell r="E2611">
            <v>7014241000139</v>
          </cell>
        </row>
        <row r="2612">
          <cell r="C2612">
            <v>800001816</v>
          </cell>
          <cell r="D2612" t="str">
            <v>RODRIGO ARAUJO</v>
          </cell>
          <cell r="E2612">
            <v>90800575687</v>
          </cell>
        </row>
        <row r="2613">
          <cell r="C2613">
            <v>800001817</v>
          </cell>
          <cell r="D2613" t="str">
            <v>IMPAR MOVEIS</v>
          </cell>
          <cell r="E2613">
            <v>1561871000147</v>
          </cell>
        </row>
        <row r="2614">
          <cell r="C2614">
            <v>800001838</v>
          </cell>
          <cell r="D2614" t="str">
            <v>ABRASIMINAS COM</v>
          </cell>
          <cell r="E2614">
            <v>23837107000194</v>
          </cell>
        </row>
        <row r="2615">
          <cell r="C2615">
            <v>800001843</v>
          </cell>
          <cell r="D2615" t="str">
            <v>SENIOR</v>
          </cell>
          <cell r="E2615">
            <v>64239437000165</v>
          </cell>
        </row>
        <row r="2616">
          <cell r="C2616">
            <v>800001845</v>
          </cell>
          <cell r="D2616" t="str">
            <v>SORECOL</v>
          </cell>
          <cell r="E2616">
            <v>25443318000178</v>
          </cell>
        </row>
        <row r="2617">
          <cell r="C2617">
            <v>800001849</v>
          </cell>
          <cell r="D2617" t="str">
            <v>UNIDATA</v>
          </cell>
          <cell r="E2617">
            <v>26179697000101</v>
          </cell>
        </row>
        <row r="2618">
          <cell r="C2618">
            <v>800001867</v>
          </cell>
          <cell r="D2618" t="str">
            <v>AUTOMAX COMERCI</v>
          </cell>
          <cell r="E2618">
            <v>20994976000134</v>
          </cell>
        </row>
        <row r="2619">
          <cell r="C2619">
            <v>800001872</v>
          </cell>
          <cell r="D2619" t="str">
            <v>SUPER ACO CONST</v>
          </cell>
          <cell r="E2619">
            <v>22338792000141</v>
          </cell>
        </row>
        <row r="2620">
          <cell r="C2620">
            <v>800001937</v>
          </cell>
          <cell r="D2620" t="str">
            <v>TELEDIGITOS</v>
          </cell>
          <cell r="E2620">
            <v>22584700000103</v>
          </cell>
        </row>
        <row r="2621">
          <cell r="C2621">
            <v>800001938</v>
          </cell>
          <cell r="D2621" t="str">
            <v>TECNOFREIOS</v>
          </cell>
          <cell r="E2621">
            <v>22345110000128</v>
          </cell>
        </row>
        <row r="2622">
          <cell r="C2622">
            <v>800001941</v>
          </cell>
          <cell r="D2622" t="str">
            <v>TEC</v>
          </cell>
          <cell r="E2622">
            <v>19410323000181</v>
          </cell>
        </row>
        <row r="2623">
          <cell r="C2623">
            <v>800001995</v>
          </cell>
          <cell r="D2623" t="str">
            <v>SOLDAGERAIS COM</v>
          </cell>
          <cell r="E2623">
            <v>26095943000139</v>
          </cell>
        </row>
        <row r="2624">
          <cell r="C2624">
            <v>800002058</v>
          </cell>
          <cell r="D2624" t="str">
            <v>STRADA</v>
          </cell>
          <cell r="E2624">
            <v>1654749000115</v>
          </cell>
        </row>
        <row r="2625">
          <cell r="C2625">
            <v>800002061</v>
          </cell>
          <cell r="D2625" t="str">
            <v>TECAR</v>
          </cell>
          <cell r="E2625">
            <v>1739520000183</v>
          </cell>
        </row>
        <row r="2626">
          <cell r="C2626">
            <v>800002084</v>
          </cell>
          <cell r="D2626" t="str">
            <v>TECAR MINAS AUT</v>
          </cell>
          <cell r="E2626">
            <v>1739520000264</v>
          </cell>
        </row>
        <row r="2627">
          <cell r="C2627">
            <v>800002120</v>
          </cell>
          <cell r="D2627" t="str">
            <v>ROMA</v>
          </cell>
          <cell r="E2627">
            <v>16620114000336</v>
          </cell>
        </row>
        <row r="2628">
          <cell r="C2628">
            <v>800002224</v>
          </cell>
          <cell r="D2628" t="str">
            <v>ROMA</v>
          </cell>
          <cell r="E2628">
            <v>16620114000174</v>
          </cell>
        </row>
        <row r="2629">
          <cell r="C2629">
            <v>800002229</v>
          </cell>
          <cell r="D2629" t="str">
            <v>ROMA</v>
          </cell>
          <cell r="E2629">
            <v>16620114000760</v>
          </cell>
        </row>
        <row r="2630">
          <cell r="C2630">
            <v>800002254</v>
          </cell>
          <cell r="D2630" t="str">
            <v>VOO SOLTO CONFE</v>
          </cell>
          <cell r="E2630">
            <v>25160987000132</v>
          </cell>
        </row>
        <row r="2631">
          <cell r="C2631">
            <v>800002276</v>
          </cell>
          <cell r="D2631" t="str">
            <v>SINAL</v>
          </cell>
          <cell r="E2631">
            <v>434116001372</v>
          </cell>
        </row>
        <row r="2632">
          <cell r="C2632">
            <v>800002295</v>
          </cell>
          <cell r="D2632" t="str">
            <v>TECNO AR</v>
          </cell>
          <cell r="E2632">
            <v>21846589000113</v>
          </cell>
        </row>
        <row r="2633">
          <cell r="C2633">
            <v>800002296</v>
          </cell>
          <cell r="D2633" t="str">
            <v>A MILITAR MINEI</v>
          </cell>
          <cell r="E2633">
            <v>17195876000133</v>
          </cell>
        </row>
        <row r="2634">
          <cell r="C2634">
            <v>800002299</v>
          </cell>
          <cell r="D2634" t="str">
            <v>COP BRAS MAT EN</v>
          </cell>
          <cell r="E2634">
            <v>17247982000466</v>
          </cell>
        </row>
        <row r="2635">
          <cell r="C2635">
            <v>800002309</v>
          </cell>
          <cell r="D2635" t="str">
            <v>CORALMAQ COML M</v>
          </cell>
          <cell r="E2635">
            <v>63967673000216</v>
          </cell>
        </row>
        <row r="2636">
          <cell r="C2636">
            <v>800002311</v>
          </cell>
          <cell r="D2636" t="str">
            <v>MANG TRACTOR LT</v>
          </cell>
          <cell r="E2636">
            <v>19182930000131</v>
          </cell>
        </row>
        <row r="2637">
          <cell r="C2637">
            <v>800002316</v>
          </cell>
          <cell r="D2637" t="str">
            <v>PARANASA ENG.E</v>
          </cell>
          <cell r="E2637">
            <v>76033539000109</v>
          </cell>
        </row>
        <row r="2638">
          <cell r="C2638">
            <v>800002320</v>
          </cell>
          <cell r="D2638" t="str">
            <v>RC SISTEMAS LTD</v>
          </cell>
          <cell r="E2638">
            <v>25552159000140</v>
          </cell>
        </row>
        <row r="2639">
          <cell r="C2639">
            <v>800002323</v>
          </cell>
          <cell r="D2639" t="str">
            <v>MINAS MEC EQUIP</v>
          </cell>
          <cell r="E2639">
            <v>66213802000198</v>
          </cell>
        </row>
        <row r="2640">
          <cell r="C2640">
            <v>800002328</v>
          </cell>
          <cell r="D2640" t="str">
            <v>CARIMBEX LTDA</v>
          </cell>
          <cell r="E2640">
            <v>18798140000112</v>
          </cell>
        </row>
        <row r="2641">
          <cell r="C2641">
            <v>800002332</v>
          </cell>
          <cell r="D2641" t="str">
            <v>MAD. DOM CABRAL</v>
          </cell>
          <cell r="E2641">
            <v>25822123000139</v>
          </cell>
        </row>
        <row r="2642">
          <cell r="C2642">
            <v>800002333</v>
          </cell>
          <cell r="D2642" t="str">
            <v>CONDAX TELEMATI</v>
          </cell>
          <cell r="E2642">
            <v>65228652000123</v>
          </cell>
        </row>
        <row r="2643">
          <cell r="C2643">
            <v>800002334</v>
          </cell>
          <cell r="D2643" t="str">
            <v>SOLIN</v>
          </cell>
          <cell r="E2643">
            <v>38714408000106</v>
          </cell>
        </row>
        <row r="2644">
          <cell r="C2644">
            <v>800002339</v>
          </cell>
          <cell r="D2644" t="str">
            <v>BELGO MINEIRA</v>
          </cell>
          <cell r="E2644">
            <v>19327386000845</v>
          </cell>
        </row>
        <row r="2645">
          <cell r="C2645">
            <v>800002341</v>
          </cell>
          <cell r="D2645" t="str">
            <v>LIDIS COM REP L</v>
          </cell>
          <cell r="E2645">
            <v>25682162000188</v>
          </cell>
        </row>
        <row r="2646">
          <cell r="C2646">
            <v>800002348</v>
          </cell>
          <cell r="D2646" t="str">
            <v>SPE SERV PROJ.</v>
          </cell>
          <cell r="E2646">
            <v>23266612000126</v>
          </cell>
        </row>
        <row r="2647">
          <cell r="C2647">
            <v>800002349</v>
          </cell>
          <cell r="D2647" t="str">
            <v>MILPLAN ENG.CON</v>
          </cell>
          <cell r="E2647">
            <v>17521519000118</v>
          </cell>
        </row>
        <row r="2648">
          <cell r="C2648">
            <v>800002351</v>
          </cell>
          <cell r="D2648" t="str">
            <v>NATRON CONSULTO</v>
          </cell>
          <cell r="E2648">
            <v>33706763003470</v>
          </cell>
        </row>
        <row r="2649">
          <cell r="C2649">
            <v>800002352</v>
          </cell>
          <cell r="D2649" t="str">
            <v>CAMPELLO INFORM</v>
          </cell>
          <cell r="E2649">
            <v>66398868000108</v>
          </cell>
        </row>
        <row r="2650">
          <cell r="C2650">
            <v>800002354</v>
          </cell>
          <cell r="D2650" t="str">
            <v>EQUIPAMENTO AC</v>
          </cell>
          <cell r="E2650">
            <v>21087804000140</v>
          </cell>
        </row>
        <row r="2651">
          <cell r="C2651">
            <v>800002357</v>
          </cell>
          <cell r="D2651" t="str">
            <v>LOCALIZA RENT A</v>
          </cell>
          <cell r="E2651">
            <v>16670085004908</v>
          </cell>
        </row>
        <row r="2652">
          <cell r="C2652">
            <v>800002359</v>
          </cell>
          <cell r="D2652" t="str">
            <v>OTHON DE CARVAL</v>
          </cell>
          <cell r="E2652">
            <v>17185679000133</v>
          </cell>
        </row>
        <row r="2653">
          <cell r="C2653">
            <v>800002361</v>
          </cell>
          <cell r="D2653" t="str">
            <v>ITAPEMIRIM TURI</v>
          </cell>
          <cell r="E2653">
            <v>27366970008731</v>
          </cell>
        </row>
        <row r="2654">
          <cell r="C2654">
            <v>800002364</v>
          </cell>
          <cell r="D2654" t="str">
            <v>PRICEWATERHOUSE</v>
          </cell>
          <cell r="E2654">
            <v>61562112000554</v>
          </cell>
        </row>
        <row r="2655">
          <cell r="C2655">
            <v>800002375</v>
          </cell>
          <cell r="D2655" t="str">
            <v>AC COMPRESSORES</v>
          </cell>
          <cell r="E2655">
            <v>71286199000104</v>
          </cell>
        </row>
        <row r="2656">
          <cell r="C2656">
            <v>800002378</v>
          </cell>
          <cell r="D2656" t="str">
            <v>LOJA DO PAULO</v>
          </cell>
          <cell r="E2656">
            <v>17581836000120</v>
          </cell>
        </row>
        <row r="2657">
          <cell r="C2657">
            <v>800002379</v>
          </cell>
          <cell r="D2657" t="str">
            <v>PRESTAR PREST</v>
          </cell>
          <cell r="E2657">
            <v>23232507000176</v>
          </cell>
        </row>
        <row r="2658">
          <cell r="C2658">
            <v>800002382</v>
          </cell>
          <cell r="D2658" t="str">
            <v>VALERIAFORM</v>
          </cell>
          <cell r="E2658">
            <v>17205253000102</v>
          </cell>
        </row>
        <row r="2659">
          <cell r="C2659">
            <v>800002388</v>
          </cell>
          <cell r="D2659" t="str">
            <v>NEXUS TELEMATIC</v>
          </cell>
          <cell r="E2659">
            <v>66358946000132</v>
          </cell>
        </row>
        <row r="2660">
          <cell r="C2660">
            <v>800002389</v>
          </cell>
          <cell r="D2660" t="str">
            <v>MICRO GRAPHIC</v>
          </cell>
          <cell r="E2660">
            <v>64247513000184</v>
          </cell>
        </row>
        <row r="2661">
          <cell r="C2661">
            <v>800002391</v>
          </cell>
          <cell r="D2661" t="str">
            <v>MEDICOES AMBIET</v>
          </cell>
          <cell r="E2661">
            <v>38485926000197</v>
          </cell>
        </row>
        <row r="2662">
          <cell r="C2662">
            <v>800002392</v>
          </cell>
          <cell r="D2662" t="str">
            <v>GASMIG</v>
          </cell>
          <cell r="E2662">
            <v>22261473000185</v>
          </cell>
        </row>
        <row r="2663">
          <cell r="C2663">
            <v>800002403</v>
          </cell>
          <cell r="D2663" t="str">
            <v>NC SERVICE</v>
          </cell>
          <cell r="E2663">
            <v>66055419000230</v>
          </cell>
        </row>
        <row r="2664">
          <cell r="C2664">
            <v>800002406</v>
          </cell>
          <cell r="D2664" t="str">
            <v>SIGNORINI</v>
          </cell>
          <cell r="E2664">
            <v>17279399000194</v>
          </cell>
        </row>
        <row r="2665">
          <cell r="C2665">
            <v>800002408</v>
          </cell>
          <cell r="D2665" t="str">
            <v>BH REPRES.</v>
          </cell>
          <cell r="E2665">
            <v>18269134000178</v>
          </cell>
        </row>
        <row r="2666">
          <cell r="C2666">
            <v>800002415</v>
          </cell>
          <cell r="D2666" t="str">
            <v>PETRARC</v>
          </cell>
          <cell r="E2666">
            <v>21412713000132</v>
          </cell>
        </row>
        <row r="2667">
          <cell r="C2667">
            <v>800002425</v>
          </cell>
          <cell r="D2667" t="str">
            <v>PAUTA</v>
          </cell>
          <cell r="E2667">
            <v>19737360000107</v>
          </cell>
        </row>
        <row r="2668">
          <cell r="C2668">
            <v>800002434</v>
          </cell>
          <cell r="D2668" t="str">
            <v>APOLO</v>
          </cell>
          <cell r="E2668">
            <v>19592732000146</v>
          </cell>
        </row>
        <row r="2669">
          <cell r="C2669">
            <v>800002436</v>
          </cell>
          <cell r="D2669" t="str">
            <v>BELGO MINEIRA</v>
          </cell>
          <cell r="E2669">
            <v>664902000122</v>
          </cell>
        </row>
        <row r="2670">
          <cell r="C2670">
            <v>800002453</v>
          </cell>
          <cell r="D2670" t="str">
            <v>SEW DO BRASIL</v>
          </cell>
          <cell r="E2670">
            <v>46548061000350</v>
          </cell>
        </row>
        <row r="2671">
          <cell r="C2671">
            <v>800002462</v>
          </cell>
          <cell r="D2671" t="str">
            <v>PRESENCA</v>
          </cell>
          <cell r="E2671">
            <v>19590579000118</v>
          </cell>
        </row>
        <row r="2672">
          <cell r="C2672">
            <v>800002469</v>
          </cell>
          <cell r="D2672" t="str">
            <v>MINASTEK COMERC</v>
          </cell>
          <cell r="E2672">
            <v>925053000113</v>
          </cell>
        </row>
        <row r="2673">
          <cell r="C2673">
            <v>800002470</v>
          </cell>
          <cell r="D2673" t="str">
            <v>SONAVE</v>
          </cell>
          <cell r="E2673">
            <v>18123497000109</v>
          </cell>
        </row>
        <row r="2674">
          <cell r="C2674">
            <v>800002471</v>
          </cell>
          <cell r="D2674" t="str">
            <v>PROCEDATA INFOR</v>
          </cell>
          <cell r="E2674">
            <v>65181075000161</v>
          </cell>
        </row>
        <row r="2675">
          <cell r="C2675">
            <v>800002476</v>
          </cell>
          <cell r="D2675" t="str">
            <v>REFORMOB</v>
          </cell>
          <cell r="E2675">
            <v>23262884000158</v>
          </cell>
        </row>
        <row r="2676">
          <cell r="C2676">
            <v>800002477</v>
          </cell>
          <cell r="D2676" t="str">
            <v>UNIVERSAL</v>
          </cell>
          <cell r="E2676">
            <v>93388000112</v>
          </cell>
        </row>
        <row r="2677">
          <cell r="C2677">
            <v>800002484</v>
          </cell>
          <cell r="D2677" t="str">
            <v>TRANSP ESPEC</v>
          </cell>
          <cell r="E2677">
            <v>385760000164</v>
          </cell>
        </row>
        <row r="2678">
          <cell r="C2678">
            <v>800002486</v>
          </cell>
          <cell r="D2678" t="str">
            <v>IRMAOS BECKER</v>
          </cell>
          <cell r="E2678">
            <v>66430182000149</v>
          </cell>
        </row>
        <row r="2679">
          <cell r="C2679">
            <v>800002488</v>
          </cell>
          <cell r="D2679" t="str">
            <v>MANISMEL</v>
          </cell>
          <cell r="E2679">
            <v>41728288000100</v>
          </cell>
        </row>
        <row r="2680">
          <cell r="C2680">
            <v>800002490</v>
          </cell>
          <cell r="D2680" t="str">
            <v>CENTRAL ILUM.</v>
          </cell>
          <cell r="E2680">
            <v>17283821000266</v>
          </cell>
        </row>
        <row r="2681">
          <cell r="C2681">
            <v>800002495</v>
          </cell>
          <cell r="D2681" t="str">
            <v>5WA</v>
          </cell>
          <cell r="E2681">
            <v>26232231000114</v>
          </cell>
        </row>
        <row r="2682">
          <cell r="C2682">
            <v>800002505</v>
          </cell>
          <cell r="D2682" t="str">
            <v>PLANMINAS</v>
          </cell>
          <cell r="E2682">
            <v>16876682000130</v>
          </cell>
        </row>
        <row r="2683">
          <cell r="C2683">
            <v>800002511</v>
          </cell>
          <cell r="D2683" t="str">
            <v>AS. H. MARIO PE</v>
          </cell>
          <cell r="E2683">
            <v>17513235000180</v>
          </cell>
        </row>
        <row r="2684">
          <cell r="C2684">
            <v>800002525</v>
          </cell>
          <cell r="D2684" t="str">
            <v>TECTRAN</v>
          </cell>
          <cell r="E2684">
            <v>38659280000117</v>
          </cell>
        </row>
        <row r="2685">
          <cell r="C2685">
            <v>800002529</v>
          </cell>
          <cell r="D2685" t="str">
            <v>AKRON</v>
          </cell>
          <cell r="E2685">
            <v>70995725000142</v>
          </cell>
        </row>
        <row r="2686">
          <cell r="C2686">
            <v>800002532</v>
          </cell>
          <cell r="D2686" t="str">
            <v>LTDA EPP</v>
          </cell>
          <cell r="E2686">
            <v>17396557000196</v>
          </cell>
        </row>
        <row r="2687">
          <cell r="C2687">
            <v>800002547</v>
          </cell>
          <cell r="D2687" t="str">
            <v>NET TRONIC</v>
          </cell>
          <cell r="E2687">
            <v>1198448000124</v>
          </cell>
        </row>
        <row r="2688">
          <cell r="C2688">
            <v>800002557</v>
          </cell>
          <cell r="D2688" t="str">
            <v>POLI</v>
          </cell>
          <cell r="E2688">
            <v>21548383000107</v>
          </cell>
        </row>
        <row r="2689">
          <cell r="C2689">
            <v>800002561</v>
          </cell>
          <cell r="D2689" t="str">
            <v>ADS</v>
          </cell>
          <cell r="E2689">
            <v>25703208000106</v>
          </cell>
        </row>
        <row r="2690">
          <cell r="C2690">
            <v>800002562</v>
          </cell>
          <cell r="D2690" t="str">
            <v>BROOKS</v>
          </cell>
          <cell r="E2690">
            <v>34560391000110</v>
          </cell>
        </row>
        <row r="2691">
          <cell r="C2691">
            <v>800002563</v>
          </cell>
          <cell r="D2691" t="str">
            <v>ENGEQUADRA</v>
          </cell>
          <cell r="E2691">
            <v>66400219000196</v>
          </cell>
        </row>
        <row r="2692">
          <cell r="C2692">
            <v>800002573</v>
          </cell>
          <cell r="D2692" t="str">
            <v>BAGAGE</v>
          </cell>
          <cell r="E2692">
            <v>21059381000154</v>
          </cell>
        </row>
        <row r="2693">
          <cell r="C2693">
            <v>800002576</v>
          </cell>
          <cell r="D2693" t="str">
            <v>MILLENIUM</v>
          </cell>
          <cell r="E2693">
            <v>1623900000158</v>
          </cell>
        </row>
        <row r="2694">
          <cell r="C2694">
            <v>800002578</v>
          </cell>
          <cell r="D2694" t="str">
            <v>MIRANDA</v>
          </cell>
          <cell r="E2694">
            <v>21905450000101</v>
          </cell>
        </row>
        <row r="2695">
          <cell r="C2695">
            <v>800002583</v>
          </cell>
          <cell r="D2695" t="str">
            <v>SUPLIMED</v>
          </cell>
          <cell r="E2695">
            <v>71799000107</v>
          </cell>
        </row>
        <row r="2696">
          <cell r="C2696">
            <v>800002586</v>
          </cell>
          <cell r="D2696" t="str">
            <v>IMPACTO EQUIPAM</v>
          </cell>
          <cell r="E2696">
            <v>697200000145</v>
          </cell>
        </row>
        <row r="2697">
          <cell r="C2697">
            <v>800002587</v>
          </cell>
          <cell r="D2697" t="str">
            <v>HEMAPE</v>
          </cell>
          <cell r="E2697">
            <v>17500562000105</v>
          </cell>
        </row>
        <row r="2698">
          <cell r="C2698">
            <v>800002595</v>
          </cell>
          <cell r="D2698" t="str">
            <v>METODO TELECOMU</v>
          </cell>
          <cell r="E2698">
            <v>65295172000185</v>
          </cell>
        </row>
        <row r="2699">
          <cell r="C2699">
            <v>800002599</v>
          </cell>
          <cell r="D2699" t="str">
            <v>MERZARIO</v>
          </cell>
          <cell r="E2699">
            <v>1607361000163</v>
          </cell>
        </row>
        <row r="2700">
          <cell r="C2700">
            <v>800002600</v>
          </cell>
          <cell r="D2700" t="str">
            <v>DIGICADD</v>
          </cell>
          <cell r="E2700">
            <v>1485079000150</v>
          </cell>
        </row>
        <row r="2701">
          <cell r="C2701">
            <v>800002601</v>
          </cell>
          <cell r="D2701" t="str">
            <v>GERAES</v>
          </cell>
          <cell r="E2701">
            <v>25618133000157</v>
          </cell>
        </row>
        <row r="2702">
          <cell r="C2702">
            <v>800002602</v>
          </cell>
          <cell r="D2702" t="str">
            <v>IDEIA FIXA</v>
          </cell>
          <cell r="E2702">
            <v>38726170000120</v>
          </cell>
        </row>
        <row r="2703">
          <cell r="C2703">
            <v>800002603</v>
          </cell>
          <cell r="D2703" t="str">
            <v>ALUMAFER ESQUAD</v>
          </cell>
          <cell r="E2703">
            <v>20764973000104</v>
          </cell>
        </row>
        <row r="2704">
          <cell r="C2704">
            <v>800002606</v>
          </cell>
          <cell r="D2704" t="str">
            <v>MUELLER EQUIPAM</v>
          </cell>
          <cell r="E2704">
            <v>1592697000108</v>
          </cell>
        </row>
        <row r="2705">
          <cell r="C2705">
            <v>800002611</v>
          </cell>
          <cell r="D2705" t="str">
            <v>AUCOM</v>
          </cell>
          <cell r="E2705">
            <v>1400104000156</v>
          </cell>
        </row>
        <row r="2706">
          <cell r="C2706">
            <v>800002612</v>
          </cell>
          <cell r="D2706" t="str">
            <v>EMPREENDIMENTOS</v>
          </cell>
          <cell r="E2706">
            <v>107553000148</v>
          </cell>
        </row>
        <row r="2707">
          <cell r="C2707">
            <v>800002613</v>
          </cell>
          <cell r="D2707" t="str">
            <v>ETC TAL</v>
          </cell>
          <cell r="E2707">
            <v>42988600000150</v>
          </cell>
        </row>
        <row r="2708">
          <cell r="C2708">
            <v>800002616</v>
          </cell>
          <cell r="D2708" t="str">
            <v>ORGUEL</v>
          </cell>
          <cell r="E2708">
            <v>17216508000205</v>
          </cell>
        </row>
        <row r="2709">
          <cell r="C2709">
            <v>800002617</v>
          </cell>
          <cell r="D2709" t="str">
            <v>COAME</v>
          </cell>
          <cell r="E2709">
            <v>23375496000183</v>
          </cell>
        </row>
        <row r="2710">
          <cell r="C2710">
            <v>800002622</v>
          </cell>
          <cell r="D2710" t="str">
            <v>BIG BOOK LIVRAR</v>
          </cell>
          <cell r="E2710">
            <v>16618217000108</v>
          </cell>
        </row>
        <row r="2711">
          <cell r="C2711">
            <v>800002625</v>
          </cell>
          <cell r="D2711" t="str">
            <v>CASA DAS CORREIAS II</v>
          </cell>
          <cell r="E2711">
            <v>16520264000459</v>
          </cell>
        </row>
        <row r="2712">
          <cell r="C2712">
            <v>800002631</v>
          </cell>
          <cell r="D2712" t="str">
            <v>ESTACAO DIGITAL</v>
          </cell>
          <cell r="E2712">
            <v>1795246000160</v>
          </cell>
        </row>
        <row r="2713">
          <cell r="C2713">
            <v>800002633</v>
          </cell>
          <cell r="D2713" t="str">
            <v>SARAIVA</v>
          </cell>
          <cell r="E2713">
            <v>64397185000100</v>
          </cell>
        </row>
        <row r="2714">
          <cell r="C2714">
            <v>800002642</v>
          </cell>
          <cell r="D2714" t="str">
            <v>PRODEL</v>
          </cell>
          <cell r="E2714">
            <v>64295074000185</v>
          </cell>
        </row>
        <row r="2715">
          <cell r="C2715">
            <v>800002643</v>
          </cell>
          <cell r="D2715" t="str">
            <v>BETZDEARBORN</v>
          </cell>
          <cell r="E2715">
            <v>1009681001789</v>
          </cell>
        </row>
        <row r="2716">
          <cell r="C2716">
            <v>800002645</v>
          </cell>
          <cell r="D2716" t="str">
            <v>M.C. AUTOMACAO</v>
          </cell>
          <cell r="E2716">
            <v>42851311000104</v>
          </cell>
        </row>
        <row r="2717">
          <cell r="C2717">
            <v>800002655</v>
          </cell>
          <cell r="D2717" t="str">
            <v>SAT</v>
          </cell>
          <cell r="E2717">
            <v>1510444000130</v>
          </cell>
        </row>
        <row r="2718">
          <cell r="C2718">
            <v>800002657</v>
          </cell>
          <cell r="D2718" t="str">
            <v>DCML</v>
          </cell>
          <cell r="E2718">
            <v>19859784000136</v>
          </cell>
        </row>
        <row r="2719">
          <cell r="C2719">
            <v>800002663</v>
          </cell>
          <cell r="D2719" t="str">
            <v>ISOTAL ISOLAMEN</v>
          </cell>
          <cell r="E2719">
            <v>1211344000102</v>
          </cell>
        </row>
        <row r="2720">
          <cell r="C2720">
            <v>800002665</v>
          </cell>
          <cell r="D2720" t="str">
            <v>LOCALIZA</v>
          </cell>
          <cell r="E2720">
            <v>16670085004738</v>
          </cell>
        </row>
        <row r="2721">
          <cell r="C2721">
            <v>800002670</v>
          </cell>
          <cell r="D2721" t="str">
            <v>PORTAS &amp; CIA</v>
          </cell>
          <cell r="E2721">
            <v>1875610000100</v>
          </cell>
        </row>
        <row r="2722">
          <cell r="C2722">
            <v>800002673</v>
          </cell>
          <cell r="D2722" t="str">
            <v>CELL WAY</v>
          </cell>
          <cell r="E2722">
            <v>1503114000117</v>
          </cell>
        </row>
        <row r="2723">
          <cell r="C2723">
            <v>800002676</v>
          </cell>
          <cell r="D2723" t="str">
            <v>END</v>
          </cell>
          <cell r="E2723">
            <v>1391848000151</v>
          </cell>
        </row>
        <row r="2724">
          <cell r="C2724">
            <v>800002678</v>
          </cell>
          <cell r="D2724" t="str">
            <v>PROEV</v>
          </cell>
          <cell r="E2724">
            <v>71355309000142</v>
          </cell>
        </row>
        <row r="2725">
          <cell r="C2725">
            <v>800002683</v>
          </cell>
          <cell r="D2725" t="str">
            <v>FERREIRA C.L.</v>
          </cell>
          <cell r="E2725">
            <v>2265877000130</v>
          </cell>
        </row>
        <row r="2726">
          <cell r="C2726">
            <v>800002684</v>
          </cell>
          <cell r="D2726" t="str">
            <v>OBJETO ELETRO</v>
          </cell>
          <cell r="E2726">
            <v>25952623000357</v>
          </cell>
        </row>
        <row r="2727">
          <cell r="C2727">
            <v>800002688</v>
          </cell>
          <cell r="D2727" t="str">
            <v>SAUDE</v>
          </cell>
          <cell r="E2727">
            <v>23854409000251</v>
          </cell>
        </row>
        <row r="2728">
          <cell r="C2728">
            <v>800002693</v>
          </cell>
          <cell r="D2728" t="str">
            <v>AMJ</v>
          </cell>
          <cell r="E2728">
            <v>86620705000127</v>
          </cell>
        </row>
        <row r="2729">
          <cell r="C2729">
            <v>800002694</v>
          </cell>
          <cell r="D2729" t="str">
            <v>IVAI ENGENH</v>
          </cell>
          <cell r="E2729">
            <v>76592542001800</v>
          </cell>
        </row>
        <row r="2730">
          <cell r="C2730">
            <v>800002701</v>
          </cell>
          <cell r="D2730" t="str">
            <v>PLANTAO</v>
          </cell>
          <cell r="E2730">
            <v>25183468000190</v>
          </cell>
        </row>
        <row r="2731">
          <cell r="C2731">
            <v>800002704</v>
          </cell>
          <cell r="D2731" t="str">
            <v>MIDWEST ENGENH.</v>
          </cell>
          <cell r="E2731">
            <v>216072000170</v>
          </cell>
        </row>
        <row r="2732">
          <cell r="C2732">
            <v>800002706</v>
          </cell>
          <cell r="D2732" t="str">
            <v>MAGICCELL</v>
          </cell>
          <cell r="E2732">
            <v>1055905000121</v>
          </cell>
        </row>
        <row r="2733">
          <cell r="C2733">
            <v>800002707</v>
          </cell>
          <cell r="D2733" t="str">
            <v>ETICA</v>
          </cell>
          <cell r="E2733">
            <v>1322094000188</v>
          </cell>
        </row>
        <row r="2734">
          <cell r="C2734">
            <v>800002708</v>
          </cell>
          <cell r="D2734" t="str">
            <v>SANTA CASA</v>
          </cell>
          <cell r="E2734">
            <v>17209891000193</v>
          </cell>
        </row>
        <row r="2735">
          <cell r="C2735">
            <v>800002716</v>
          </cell>
          <cell r="D2735" t="str">
            <v>CASA AMBIENTAL</v>
          </cell>
          <cell r="E2735">
            <v>2332533000104</v>
          </cell>
        </row>
        <row r="2736">
          <cell r="C2736">
            <v>800002722</v>
          </cell>
          <cell r="D2736" t="str">
            <v>MULTIREDE</v>
          </cell>
          <cell r="E2736">
            <v>1115345000153</v>
          </cell>
        </row>
        <row r="2737">
          <cell r="C2737">
            <v>800002724</v>
          </cell>
          <cell r="D2737" t="str">
            <v>SADIA</v>
          </cell>
          <cell r="E2737">
            <v>3906591003760</v>
          </cell>
        </row>
        <row r="2738">
          <cell r="C2738">
            <v>800002726</v>
          </cell>
          <cell r="D2738" t="str">
            <v>WEBER</v>
          </cell>
          <cell r="E2738">
            <v>66484437000156</v>
          </cell>
        </row>
        <row r="2739">
          <cell r="C2739">
            <v>800002739</v>
          </cell>
          <cell r="D2739" t="str">
            <v>TELEMAR</v>
          </cell>
          <cell r="E2739">
            <v>2320739000106</v>
          </cell>
        </row>
        <row r="2740">
          <cell r="C2740">
            <v>800002747</v>
          </cell>
          <cell r="D2740" t="str">
            <v>CELL</v>
          </cell>
          <cell r="E2740">
            <v>1203784000118</v>
          </cell>
        </row>
        <row r="2741">
          <cell r="C2741">
            <v>800002755</v>
          </cell>
          <cell r="D2741" t="str">
            <v>LIVRARIA INTERM</v>
          </cell>
          <cell r="E2741">
            <v>17713819000107</v>
          </cell>
        </row>
        <row r="2742">
          <cell r="C2742">
            <v>800002757</v>
          </cell>
          <cell r="D2742" t="str">
            <v>ATT PS INFORMAT</v>
          </cell>
          <cell r="E2742">
            <v>33485335000104</v>
          </cell>
        </row>
        <row r="2743">
          <cell r="C2743">
            <v>800002775</v>
          </cell>
          <cell r="D2743" t="str">
            <v>DECMASTER</v>
          </cell>
          <cell r="E2743">
            <v>1933587000154</v>
          </cell>
        </row>
        <row r="2744">
          <cell r="C2744">
            <v>800002779</v>
          </cell>
          <cell r="D2744" t="str">
            <v>H IKEHARA EQUIP</v>
          </cell>
          <cell r="E2744">
            <v>315050000168</v>
          </cell>
        </row>
        <row r="2745">
          <cell r="C2745">
            <v>800002780</v>
          </cell>
          <cell r="D2745" t="str">
            <v>RAYTEL</v>
          </cell>
          <cell r="E2745">
            <v>97423339000132</v>
          </cell>
        </row>
        <row r="2746">
          <cell r="C2746">
            <v>800002782</v>
          </cell>
          <cell r="D2746" t="str">
            <v>BARROS E PINTO</v>
          </cell>
          <cell r="E2746">
            <v>2601018000174</v>
          </cell>
        </row>
        <row r="2747">
          <cell r="C2747">
            <v>800002789</v>
          </cell>
          <cell r="D2747" t="str">
            <v>ENCADERNAR</v>
          </cell>
          <cell r="E2747">
            <v>896246000193</v>
          </cell>
        </row>
        <row r="2748">
          <cell r="C2748">
            <v>800002790</v>
          </cell>
          <cell r="D2748" t="str">
            <v>CONAV</v>
          </cell>
          <cell r="E2748">
            <v>1577092000130</v>
          </cell>
        </row>
        <row r="2749">
          <cell r="C2749">
            <v>800002791</v>
          </cell>
          <cell r="D2749" t="str">
            <v>HIDROTECNICA</v>
          </cell>
          <cell r="E2749">
            <v>19902568000207</v>
          </cell>
        </row>
        <row r="2750">
          <cell r="C2750">
            <v>800002793</v>
          </cell>
          <cell r="D2750" t="str">
            <v>PROSEGUR</v>
          </cell>
          <cell r="E2750">
            <v>17428731000135</v>
          </cell>
        </row>
        <row r="2751">
          <cell r="C2751">
            <v>800002795</v>
          </cell>
          <cell r="D2751" t="str">
            <v>AGTEC</v>
          </cell>
          <cell r="E2751">
            <v>1173712000175</v>
          </cell>
        </row>
        <row r="2752">
          <cell r="C2752">
            <v>800002803</v>
          </cell>
          <cell r="D2752" t="str">
            <v>S.CULT.BR.ESP.</v>
          </cell>
          <cell r="E2752">
            <v>665257000596</v>
          </cell>
        </row>
        <row r="2753">
          <cell r="C2753">
            <v>800002806</v>
          </cell>
          <cell r="D2753" t="str">
            <v>ASASPE MG</v>
          </cell>
          <cell r="E2753">
            <v>20508024000163</v>
          </cell>
        </row>
        <row r="2754">
          <cell r="C2754">
            <v>800002808</v>
          </cell>
          <cell r="D2754" t="str">
            <v>CIRURGICA ALBA</v>
          </cell>
          <cell r="E2754">
            <v>279744000197</v>
          </cell>
        </row>
        <row r="2755">
          <cell r="C2755">
            <v>800002810</v>
          </cell>
          <cell r="D2755" t="str">
            <v>DRIVES SYSTEMS</v>
          </cell>
          <cell r="E2755">
            <v>2453954000185</v>
          </cell>
        </row>
        <row r="2756">
          <cell r="C2756">
            <v>800002821</v>
          </cell>
          <cell r="D2756" t="str">
            <v>MARIOTTI</v>
          </cell>
          <cell r="E2756">
            <v>2918405000139</v>
          </cell>
        </row>
        <row r="2757">
          <cell r="C2757">
            <v>800002825</v>
          </cell>
          <cell r="D2757" t="str">
            <v>RM SISTEMAS</v>
          </cell>
          <cell r="E2757">
            <v>21867387000158</v>
          </cell>
        </row>
        <row r="2758">
          <cell r="C2758">
            <v>800002831</v>
          </cell>
          <cell r="D2758" t="str">
            <v>CARBEL II</v>
          </cell>
          <cell r="E2758">
            <v>17171612000654</v>
          </cell>
        </row>
        <row r="2759">
          <cell r="C2759">
            <v>800002832</v>
          </cell>
          <cell r="D2759" t="str">
            <v>GLOBUS</v>
          </cell>
          <cell r="E2759">
            <v>2706084000109</v>
          </cell>
        </row>
        <row r="2760">
          <cell r="C2760">
            <v>800002837</v>
          </cell>
          <cell r="D2760" t="str">
            <v>BORRACH NEOPORT</v>
          </cell>
          <cell r="E2760">
            <v>2360539000187</v>
          </cell>
        </row>
        <row r="2761">
          <cell r="C2761">
            <v>800002838</v>
          </cell>
          <cell r="D2761" t="str">
            <v>E.G INFO</v>
          </cell>
          <cell r="E2761">
            <v>2417547000112</v>
          </cell>
        </row>
        <row r="2762">
          <cell r="C2762">
            <v>800002867</v>
          </cell>
          <cell r="D2762" t="str">
            <v>MERCOTAPE</v>
          </cell>
          <cell r="E2762">
            <v>1791864000131</v>
          </cell>
        </row>
        <row r="2763">
          <cell r="C2763">
            <v>800002868</v>
          </cell>
          <cell r="D2763" t="str">
            <v>ALFAMINAS</v>
          </cell>
          <cell r="E2763">
            <v>1249742000118</v>
          </cell>
        </row>
        <row r="2764">
          <cell r="C2764">
            <v>800002869</v>
          </cell>
          <cell r="D2764" t="str">
            <v>INFOPORT INFORM</v>
          </cell>
          <cell r="E2764">
            <v>1095273000120</v>
          </cell>
        </row>
        <row r="2765">
          <cell r="C2765">
            <v>800002873</v>
          </cell>
          <cell r="D2765" t="str">
            <v>MEGA TEXTIL</v>
          </cell>
          <cell r="E2765">
            <v>1198384000161</v>
          </cell>
        </row>
        <row r="2766">
          <cell r="C2766">
            <v>800002876</v>
          </cell>
          <cell r="D2766" t="str">
            <v>LTDA</v>
          </cell>
          <cell r="E2766">
            <v>1402461000153</v>
          </cell>
        </row>
        <row r="2767">
          <cell r="C2767">
            <v>800002882</v>
          </cell>
          <cell r="D2767" t="str">
            <v>THALASSA</v>
          </cell>
          <cell r="E2767">
            <v>3094322000135</v>
          </cell>
        </row>
        <row r="2768">
          <cell r="C2768">
            <v>800002886</v>
          </cell>
          <cell r="D2768" t="str">
            <v>BIOSAN CO. DE P</v>
          </cell>
          <cell r="E2768">
            <v>2902707000119</v>
          </cell>
        </row>
        <row r="2769">
          <cell r="C2769">
            <v>800002889</v>
          </cell>
          <cell r="D2769" t="str">
            <v>WORK SHOP</v>
          </cell>
          <cell r="E2769">
            <v>1761315000114</v>
          </cell>
        </row>
        <row r="2770">
          <cell r="C2770">
            <v>800002891</v>
          </cell>
          <cell r="D2770" t="str">
            <v>MEDISA</v>
          </cell>
          <cell r="E2770">
            <v>2952274000106</v>
          </cell>
        </row>
        <row r="2771">
          <cell r="C2771">
            <v>800002894</v>
          </cell>
          <cell r="D2771" t="str">
            <v>SUPERMIX</v>
          </cell>
          <cell r="E2771">
            <v>34230979007976</v>
          </cell>
        </row>
        <row r="2772">
          <cell r="C2772">
            <v>800002899</v>
          </cell>
          <cell r="D2772" t="str">
            <v>TCS SOLUCIES GR</v>
          </cell>
          <cell r="E2772">
            <v>65172140000192</v>
          </cell>
        </row>
        <row r="2773">
          <cell r="C2773">
            <v>800002902</v>
          </cell>
          <cell r="D2773" t="str">
            <v>VIGANO</v>
          </cell>
          <cell r="E2773">
            <v>708691000182</v>
          </cell>
        </row>
        <row r="2774">
          <cell r="C2774">
            <v>800002906</v>
          </cell>
          <cell r="D2774" t="str">
            <v>PINTA O 7</v>
          </cell>
          <cell r="E2774">
            <v>17411919000170</v>
          </cell>
        </row>
        <row r="2775">
          <cell r="C2775">
            <v>800002910</v>
          </cell>
          <cell r="D2775" t="str">
            <v>CIBRE</v>
          </cell>
          <cell r="E2775">
            <v>41839382000129</v>
          </cell>
        </row>
        <row r="2776">
          <cell r="C2776">
            <v>800002913</v>
          </cell>
          <cell r="D2776" t="str">
            <v>TIA ALMAG</v>
          </cell>
          <cell r="E2776">
            <v>2681733000164</v>
          </cell>
        </row>
        <row r="2777">
          <cell r="C2777">
            <v>800002914</v>
          </cell>
          <cell r="D2777" t="str">
            <v>CADASTRAL LTDA</v>
          </cell>
          <cell r="E2777">
            <v>2692347000178</v>
          </cell>
        </row>
        <row r="2778">
          <cell r="C2778">
            <v>800002915</v>
          </cell>
          <cell r="D2778" t="str">
            <v>JCT SERVICOS</v>
          </cell>
          <cell r="E2778">
            <v>2279525000133</v>
          </cell>
        </row>
        <row r="2779">
          <cell r="C2779">
            <v>800002916</v>
          </cell>
          <cell r="D2779" t="str">
            <v>PORT INFORMAT.</v>
          </cell>
          <cell r="E2779">
            <v>73999138000110</v>
          </cell>
        </row>
        <row r="2780">
          <cell r="C2780">
            <v>800002917</v>
          </cell>
          <cell r="D2780" t="str">
            <v>FITEL</v>
          </cell>
          <cell r="E2780">
            <v>1348722000102</v>
          </cell>
        </row>
        <row r="2781">
          <cell r="C2781">
            <v>800002918</v>
          </cell>
          <cell r="D2781" t="str">
            <v>HOUSE TECH</v>
          </cell>
          <cell r="E2781">
            <v>1453361000156</v>
          </cell>
        </row>
        <row r="2782">
          <cell r="C2782">
            <v>800002919</v>
          </cell>
          <cell r="D2782" t="str">
            <v>HOSPITAL MADRE</v>
          </cell>
          <cell r="E2782">
            <v>60194990000844</v>
          </cell>
        </row>
        <row r="2783">
          <cell r="C2783">
            <v>800002923</v>
          </cell>
          <cell r="D2783" t="str">
            <v>SUPERMIX</v>
          </cell>
          <cell r="E2783">
            <v>34230979005175</v>
          </cell>
        </row>
        <row r="2784">
          <cell r="C2784">
            <v>800002942</v>
          </cell>
          <cell r="D2784" t="str">
            <v>ASSEPTICOS</v>
          </cell>
          <cell r="E2784">
            <v>17182767000181</v>
          </cell>
        </row>
        <row r="2785">
          <cell r="C2785">
            <v>800002944</v>
          </cell>
          <cell r="D2785" t="str">
            <v>ANATEL</v>
          </cell>
          <cell r="E2785">
            <v>2030715000384</v>
          </cell>
        </row>
        <row r="2786">
          <cell r="C2786">
            <v>800002947</v>
          </cell>
          <cell r="D2786" t="str">
            <v>ARQUIMIG</v>
          </cell>
          <cell r="E2786">
            <v>680863000157</v>
          </cell>
        </row>
        <row r="2787">
          <cell r="C2787">
            <v>800002948</v>
          </cell>
          <cell r="D2787" t="str">
            <v>ADVICE</v>
          </cell>
          <cell r="E2787">
            <v>3188805000107</v>
          </cell>
        </row>
        <row r="2788">
          <cell r="C2788">
            <v>800002950</v>
          </cell>
          <cell r="D2788" t="str">
            <v>POLICARD</v>
          </cell>
          <cell r="E2788">
            <v>23893894000191</v>
          </cell>
        </row>
        <row r="2789">
          <cell r="C2789">
            <v>800002954</v>
          </cell>
          <cell r="D2789" t="str">
            <v>LAVORO</v>
          </cell>
          <cell r="E2789">
            <v>1526294000152</v>
          </cell>
        </row>
        <row r="2790">
          <cell r="C2790">
            <v>800002959</v>
          </cell>
          <cell r="D2790" t="str">
            <v>METALVEST</v>
          </cell>
          <cell r="E2790">
            <v>1095360000187</v>
          </cell>
        </row>
        <row r="2791">
          <cell r="C2791">
            <v>800002961</v>
          </cell>
          <cell r="D2791" t="str">
            <v>PSR AUTOMACAO</v>
          </cell>
          <cell r="E2791">
            <v>26241414000104</v>
          </cell>
        </row>
        <row r="2792">
          <cell r="C2792">
            <v>800002963</v>
          </cell>
          <cell r="D2792" t="str">
            <v>AMBIENTECH</v>
          </cell>
          <cell r="E2792">
            <v>3035272000115</v>
          </cell>
        </row>
        <row r="2793">
          <cell r="C2793">
            <v>800002967</v>
          </cell>
          <cell r="D2793" t="str">
            <v>STILOPLAST</v>
          </cell>
          <cell r="E2793">
            <v>3141689000162</v>
          </cell>
        </row>
        <row r="2794">
          <cell r="C2794">
            <v>800002974</v>
          </cell>
          <cell r="D2794" t="str">
            <v>EMC</v>
          </cell>
          <cell r="E2794">
            <v>22261093000140</v>
          </cell>
        </row>
        <row r="2795">
          <cell r="C2795">
            <v>800002979</v>
          </cell>
          <cell r="D2795" t="str">
            <v>BORDEAUX</v>
          </cell>
          <cell r="E2795">
            <v>42911230000152</v>
          </cell>
        </row>
        <row r="2796">
          <cell r="C2796">
            <v>800002982</v>
          </cell>
          <cell r="D2796" t="str">
            <v>FRIG NORTE MG</v>
          </cell>
          <cell r="E2796">
            <v>2907766000422</v>
          </cell>
        </row>
        <row r="2797">
          <cell r="C2797">
            <v>800002983</v>
          </cell>
          <cell r="D2797" t="str">
            <v>TGIX</v>
          </cell>
          <cell r="E2797">
            <v>1097751000130</v>
          </cell>
        </row>
        <row r="2798">
          <cell r="C2798">
            <v>800002995</v>
          </cell>
          <cell r="D2798" t="str">
            <v>MANGTEC</v>
          </cell>
          <cell r="E2798">
            <v>351673000196</v>
          </cell>
        </row>
        <row r="2799">
          <cell r="C2799">
            <v>800002996</v>
          </cell>
          <cell r="D2799" t="str">
            <v>MAXITEL</v>
          </cell>
          <cell r="E2799">
            <v>1009686001205</v>
          </cell>
        </row>
        <row r="2800">
          <cell r="C2800">
            <v>800003000</v>
          </cell>
          <cell r="D2800" t="str">
            <v>CALL OFFICE SER</v>
          </cell>
          <cell r="E2800">
            <v>3345708000172</v>
          </cell>
        </row>
        <row r="2801">
          <cell r="C2801">
            <v>800003011</v>
          </cell>
          <cell r="D2801" t="str">
            <v>PROMENADE</v>
          </cell>
          <cell r="E2801">
            <v>70959358000121</v>
          </cell>
        </row>
        <row r="2802">
          <cell r="C2802">
            <v>800003013</v>
          </cell>
          <cell r="D2802" t="str">
            <v>IMAGEM DISTRIB.</v>
          </cell>
          <cell r="E2802">
            <v>1609542000129</v>
          </cell>
        </row>
        <row r="2803">
          <cell r="C2803">
            <v>800003020</v>
          </cell>
          <cell r="D2803" t="str">
            <v>BTR COMERCIO DE</v>
          </cell>
          <cell r="E2803">
            <v>1244197000177</v>
          </cell>
        </row>
        <row r="2804">
          <cell r="C2804">
            <v>800003025</v>
          </cell>
          <cell r="D2804" t="str">
            <v>TELEMIG</v>
          </cell>
          <cell r="E2804">
            <v>2320739011817</v>
          </cell>
        </row>
        <row r="2805">
          <cell r="C2805">
            <v>800003033</v>
          </cell>
          <cell r="D2805" t="str">
            <v>DROGARIA ARAUJO</v>
          </cell>
          <cell r="E2805">
            <v>17256512000116</v>
          </cell>
        </row>
        <row r="2806">
          <cell r="C2806">
            <v>800003035</v>
          </cell>
          <cell r="D2806" t="str">
            <v>HUMUS</v>
          </cell>
          <cell r="E2806">
            <v>65335184000196</v>
          </cell>
        </row>
        <row r="2807">
          <cell r="C2807">
            <v>800003036</v>
          </cell>
          <cell r="D2807" t="str">
            <v>DROGARIA ARAUJO</v>
          </cell>
          <cell r="E2807">
            <v>17256512000892</v>
          </cell>
        </row>
        <row r="2808">
          <cell r="C2808">
            <v>800003037</v>
          </cell>
          <cell r="D2808" t="str">
            <v>HOSP ARAPIARA</v>
          </cell>
          <cell r="E2808">
            <v>17217852000138</v>
          </cell>
        </row>
        <row r="2809">
          <cell r="C2809">
            <v>800003055</v>
          </cell>
          <cell r="D2809" t="str">
            <v>MERZARIO</v>
          </cell>
          <cell r="E2809">
            <v>1607361000406</v>
          </cell>
        </row>
        <row r="2810">
          <cell r="C2810">
            <v>800003057</v>
          </cell>
          <cell r="D2810" t="str">
            <v>HIDRO CHAPA</v>
          </cell>
          <cell r="E2810">
            <v>41793704000146</v>
          </cell>
        </row>
        <row r="2811">
          <cell r="C2811">
            <v>800003059</v>
          </cell>
          <cell r="D2811" t="str">
            <v>ARBRASIL</v>
          </cell>
          <cell r="E2811">
            <v>3290804000160</v>
          </cell>
        </row>
        <row r="2812">
          <cell r="C2812">
            <v>800003065</v>
          </cell>
          <cell r="D2812" t="str">
            <v>INTELIG</v>
          </cell>
          <cell r="E2812">
            <v>2421421002084</v>
          </cell>
        </row>
        <row r="2813">
          <cell r="C2813">
            <v>800003066</v>
          </cell>
          <cell r="D2813" t="str">
            <v>FORMA ELETRICA</v>
          </cell>
          <cell r="E2813">
            <v>3307566000159</v>
          </cell>
        </row>
        <row r="2814">
          <cell r="C2814">
            <v>800003070</v>
          </cell>
          <cell r="D2814" t="str">
            <v>TECHNOTEST</v>
          </cell>
          <cell r="E2814">
            <v>607047000118</v>
          </cell>
        </row>
        <row r="2815">
          <cell r="C2815">
            <v>800003079</v>
          </cell>
          <cell r="D2815" t="str">
            <v>A MAXTRAN</v>
          </cell>
          <cell r="E2815">
            <v>1053765000152</v>
          </cell>
        </row>
        <row r="2816">
          <cell r="C2816">
            <v>800003085</v>
          </cell>
          <cell r="D2816" t="str">
            <v>ROLIMAC</v>
          </cell>
          <cell r="E2816">
            <v>25630682000309</v>
          </cell>
        </row>
        <row r="2817">
          <cell r="C2817">
            <v>800003097</v>
          </cell>
          <cell r="D2817" t="str">
            <v>MERCOSUL MINAS</v>
          </cell>
          <cell r="E2817">
            <v>16736589000120</v>
          </cell>
        </row>
        <row r="2818">
          <cell r="C2818">
            <v>800003100</v>
          </cell>
          <cell r="D2818" t="str">
            <v>ATLETICO</v>
          </cell>
          <cell r="E2818">
            <v>17217977000168</v>
          </cell>
        </row>
        <row r="2819">
          <cell r="C2819">
            <v>800003102</v>
          </cell>
          <cell r="D2819" t="str">
            <v>ARTHUR ANDERSEN</v>
          </cell>
          <cell r="E2819">
            <v>33017310001301</v>
          </cell>
        </row>
        <row r="2820">
          <cell r="C2820">
            <v>800003103</v>
          </cell>
          <cell r="D2820" t="str">
            <v>DNA PROPAGANDA</v>
          </cell>
          <cell r="E2820">
            <v>17397076000103</v>
          </cell>
        </row>
        <row r="2821">
          <cell r="C2821">
            <v>800003108</v>
          </cell>
          <cell r="D2821" t="str">
            <v>PASSALACQUA</v>
          </cell>
          <cell r="E2821">
            <v>55973366000805</v>
          </cell>
        </row>
        <row r="2822">
          <cell r="C2822">
            <v>800003110</v>
          </cell>
          <cell r="D2822" t="str">
            <v>VILETEL</v>
          </cell>
          <cell r="E2822">
            <v>42892752000154</v>
          </cell>
        </row>
        <row r="2823">
          <cell r="C2823">
            <v>800003112</v>
          </cell>
          <cell r="D2823" t="str">
            <v>AMERICA</v>
          </cell>
          <cell r="E2823">
            <v>17297516000142</v>
          </cell>
        </row>
        <row r="2824">
          <cell r="C2824">
            <v>800003122</v>
          </cell>
          <cell r="D2824" t="str">
            <v>GRAPE</v>
          </cell>
          <cell r="E2824">
            <v>725995000158</v>
          </cell>
        </row>
        <row r="2825">
          <cell r="C2825">
            <v>800003128</v>
          </cell>
          <cell r="D2825" t="str">
            <v>ARTE E BYTE</v>
          </cell>
          <cell r="E2825">
            <v>65160186000191</v>
          </cell>
        </row>
        <row r="2826">
          <cell r="C2826">
            <v>800003132</v>
          </cell>
          <cell r="D2826" t="str">
            <v>MC SYSTEM LTDA</v>
          </cell>
          <cell r="E2826">
            <v>685004000150</v>
          </cell>
        </row>
        <row r="2827">
          <cell r="C2827">
            <v>800003152</v>
          </cell>
          <cell r="D2827" t="str">
            <v>BANDERMINAS</v>
          </cell>
          <cell r="E2827">
            <v>2618347000128</v>
          </cell>
        </row>
        <row r="2828">
          <cell r="C2828">
            <v>800003159</v>
          </cell>
          <cell r="D2828" t="str">
            <v>COMERCIAL CIRIL</v>
          </cell>
          <cell r="E2828">
            <v>25952045000197</v>
          </cell>
        </row>
        <row r="2829">
          <cell r="C2829">
            <v>800003172</v>
          </cell>
          <cell r="D2829" t="str">
            <v>ETILAGE</v>
          </cell>
          <cell r="E2829">
            <v>173248000154</v>
          </cell>
        </row>
        <row r="2830">
          <cell r="C2830">
            <v>800003173</v>
          </cell>
          <cell r="D2830" t="str">
            <v>SETA</v>
          </cell>
          <cell r="E2830">
            <v>33175076001340</v>
          </cell>
        </row>
        <row r="2831">
          <cell r="C2831">
            <v>800003181</v>
          </cell>
          <cell r="D2831" t="str">
            <v>LAMON</v>
          </cell>
          <cell r="E2831">
            <v>3818943000114</v>
          </cell>
        </row>
        <row r="2832">
          <cell r="C2832">
            <v>800003182</v>
          </cell>
          <cell r="D2832" t="str">
            <v>AG PRODUCOES</v>
          </cell>
          <cell r="E2832">
            <v>3092689000110</v>
          </cell>
        </row>
        <row r="2833">
          <cell r="C2833">
            <v>800003186</v>
          </cell>
          <cell r="D2833" t="str">
            <v>SERIS</v>
          </cell>
          <cell r="E2833">
            <v>3044772000113</v>
          </cell>
        </row>
        <row r="2834">
          <cell r="C2834">
            <v>800003194</v>
          </cell>
          <cell r="D2834" t="str">
            <v>VIVARTE LTDA</v>
          </cell>
          <cell r="E2834">
            <v>2173303000131</v>
          </cell>
        </row>
        <row r="2835">
          <cell r="C2835">
            <v>800003195</v>
          </cell>
          <cell r="D2835" t="str">
            <v>COPIADORA COPIA</v>
          </cell>
          <cell r="E2835">
            <v>282349000163</v>
          </cell>
        </row>
        <row r="2836">
          <cell r="C2836">
            <v>800003205</v>
          </cell>
          <cell r="D2836" t="str">
            <v>MOURA GRAFICA</v>
          </cell>
          <cell r="E2836">
            <v>26400176000124</v>
          </cell>
        </row>
        <row r="2837">
          <cell r="C2837">
            <v>800003220</v>
          </cell>
          <cell r="D2837" t="str">
            <v>DE LABORE</v>
          </cell>
          <cell r="E2837">
            <v>2513699000119</v>
          </cell>
        </row>
        <row r="2838">
          <cell r="C2838">
            <v>800003223</v>
          </cell>
          <cell r="D2838" t="str">
            <v>FLOR DE LOTUS</v>
          </cell>
          <cell r="E2838">
            <v>1068452000178</v>
          </cell>
        </row>
        <row r="2839">
          <cell r="C2839">
            <v>800003228</v>
          </cell>
          <cell r="D2839" t="str">
            <v>JR HIGIENIZACAO</v>
          </cell>
          <cell r="E2839">
            <v>16627705000173</v>
          </cell>
        </row>
        <row r="2840">
          <cell r="C2840">
            <v>800003229</v>
          </cell>
          <cell r="D2840" t="str">
            <v>GRAFICA ATUAL L</v>
          </cell>
          <cell r="E2840">
            <v>25313289000120</v>
          </cell>
        </row>
        <row r="2841">
          <cell r="C2841">
            <v>800003232</v>
          </cell>
          <cell r="D2841" t="str">
            <v>TWS TELECOM.</v>
          </cell>
          <cell r="E2841">
            <v>2065816000129</v>
          </cell>
        </row>
        <row r="2842">
          <cell r="C2842">
            <v>800003250</v>
          </cell>
          <cell r="D2842" t="str">
            <v>CASA J.A</v>
          </cell>
          <cell r="E2842">
            <v>17160987000104</v>
          </cell>
        </row>
        <row r="2843">
          <cell r="C2843">
            <v>800003255</v>
          </cell>
          <cell r="D2843" t="str">
            <v>ICEBERG</v>
          </cell>
          <cell r="E2843">
            <v>543122000124</v>
          </cell>
        </row>
        <row r="2844">
          <cell r="C2844">
            <v>800003257</v>
          </cell>
          <cell r="D2844" t="str">
            <v>ORGA.ALMEIDA</v>
          </cell>
          <cell r="E2844">
            <v>23935349000110</v>
          </cell>
        </row>
        <row r="2845">
          <cell r="C2845">
            <v>800003258</v>
          </cell>
          <cell r="D2845" t="str">
            <v>GB AUTOMACAO</v>
          </cell>
          <cell r="E2845">
            <v>1697638000196</v>
          </cell>
        </row>
        <row r="2846">
          <cell r="C2846">
            <v>800003259</v>
          </cell>
          <cell r="D2846" t="str">
            <v>MINAS IRRIGACAO</v>
          </cell>
          <cell r="E2846">
            <v>71283857000104</v>
          </cell>
        </row>
        <row r="2847">
          <cell r="C2847">
            <v>800003262</v>
          </cell>
          <cell r="D2847" t="str">
            <v>ACOTUBO</v>
          </cell>
          <cell r="E2847">
            <v>43919968000633</v>
          </cell>
        </row>
        <row r="2848">
          <cell r="C2848">
            <v>800003266</v>
          </cell>
          <cell r="D2848" t="str">
            <v>FLUMINAS</v>
          </cell>
          <cell r="E2848">
            <v>17187618000105</v>
          </cell>
        </row>
        <row r="2849">
          <cell r="C2849">
            <v>800003275</v>
          </cell>
          <cell r="D2849" t="str">
            <v>CABOS GEMINI</v>
          </cell>
          <cell r="E2849">
            <v>1133643000176</v>
          </cell>
        </row>
        <row r="2850">
          <cell r="C2850">
            <v>800003290</v>
          </cell>
          <cell r="D2850" t="str">
            <v>HS</v>
          </cell>
          <cell r="E2850">
            <v>16768178000117</v>
          </cell>
        </row>
        <row r="2851">
          <cell r="C2851">
            <v>800003305</v>
          </cell>
          <cell r="D2851" t="str">
            <v>A.R.</v>
          </cell>
          <cell r="E2851">
            <v>1464816000139</v>
          </cell>
        </row>
        <row r="2852">
          <cell r="C2852">
            <v>800003306</v>
          </cell>
          <cell r="D2852" t="str">
            <v>EQUIPAN</v>
          </cell>
          <cell r="E2852">
            <v>21018627000140</v>
          </cell>
        </row>
        <row r="2853">
          <cell r="C2853">
            <v>800003315</v>
          </cell>
          <cell r="D2853" t="str">
            <v>AGUIAR</v>
          </cell>
          <cell r="E2853">
            <v>20388591000123</v>
          </cell>
        </row>
        <row r="2854">
          <cell r="C2854">
            <v>800003321</v>
          </cell>
          <cell r="D2854" t="str">
            <v>LET DELL</v>
          </cell>
          <cell r="E2854">
            <v>4467302000125</v>
          </cell>
        </row>
        <row r="2855">
          <cell r="C2855">
            <v>800003322</v>
          </cell>
          <cell r="D2855" t="str">
            <v>LOBOROIL</v>
          </cell>
          <cell r="E2855">
            <v>19235134000110</v>
          </cell>
        </row>
        <row r="2856">
          <cell r="C2856">
            <v>800003328</v>
          </cell>
          <cell r="D2856" t="str">
            <v>COMERCIAL F.G.</v>
          </cell>
          <cell r="E2856">
            <v>2968810000161</v>
          </cell>
        </row>
        <row r="2857">
          <cell r="C2857">
            <v>800003330</v>
          </cell>
          <cell r="D2857" t="str">
            <v>PONTO DA BORRAC</v>
          </cell>
          <cell r="E2857">
            <v>17333147000104</v>
          </cell>
        </row>
        <row r="2858">
          <cell r="C2858">
            <v>800003336</v>
          </cell>
          <cell r="D2858" t="str">
            <v>CONE SUL</v>
          </cell>
          <cell r="E2858">
            <v>25950916000133</v>
          </cell>
        </row>
        <row r="2859">
          <cell r="C2859">
            <v>800003341</v>
          </cell>
          <cell r="D2859" t="str">
            <v>LEAL M</v>
          </cell>
          <cell r="E2859">
            <v>65139289000170</v>
          </cell>
        </row>
        <row r="2860">
          <cell r="C2860">
            <v>800003344</v>
          </cell>
          <cell r="D2860" t="str">
            <v>RASTECH</v>
          </cell>
          <cell r="E2860">
            <v>950967000134</v>
          </cell>
        </row>
        <row r="2861">
          <cell r="C2861">
            <v>800003346</v>
          </cell>
          <cell r="D2861" t="str">
            <v>FIVETECH</v>
          </cell>
          <cell r="E2861">
            <v>3625137000120</v>
          </cell>
        </row>
        <row r="2862">
          <cell r="C2862">
            <v>800003356</v>
          </cell>
          <cell r="D2862" t="str">
            <v>GLOBAL</v>
          </cell>
          <cell r="E2862">
            <v>3290183000115</v>
          </cell>
        </row>
        <row r="2863">
          <cell r="C2863">
            <v>800003357</v>
          </cell>
          <cell r="D2863" t="str">
            <v>MULTI ELEVADORE</v>
          </cell>
          <cell r="E2863">
            <v>20068383000147</v>
          </cell>
        </row>
        <row r="2864">
          <cell r="C2864">
            <v>800003380</v>
          </cell>
          <cell r="D2864" t="str">
            <v>AMERICAN</v>
          </cell>
          <cell r="E2864">
            <v>62044151001090</v>
          </cell>
        </row>
        <row r="2865">
          <cell r="C2865">
            <v>800003386</v>
          </cell>
          <cell r="D2865" t="str">
            <v>AJS</v>
          </cell>
          <cell r="E2865">
            <v>796344000159</v>
          </cell>
        </row>
        <row r="2866">
          <cell r="C2866">
            <v>800003387</v>
          </cell>
          <cell r="D2866" t="str">
            <v>HIDROBRASIL</v>
          </cell>
          <cell r="E2866">
            <v>1377470000131</v>
          </cell>
        </row>
        <row r="2867">
          <cell r="C2867">
            <v>800003390</v>
          </cell>
          <cell r="D2867" t="str">
            <v>COIMPAR</v>
          </cell>
          <cell r="E2867">
            <v>61451654002846</v>
          </cell>
        </row>
        <row r="2868">
          <cell r="C2868">
            <v>800003391</v>
          </cell>
          <cell r="D2868" t="str">
            <v>COMPANHIA COR</v>
          </cell>
          <cell r="E2868">
            <v>2587457000170</v>
          </cell>
        </row>
        <row r="2869">
          <cell r="C2869">
            <v>800003405</v>
          </cell>
          <cell r="D2869" t="str">
            <v>MINASTEC ENGENH</v>
          </cell>
          <cell r="E2869">
            <v>20765004000178</v>
          </cell>
        </row>
        <row r="2870">
          <cell r="C2870">
            <v>800003411</v>
          </cell>
          <cell r="D2870" t="str">
            <v>C &amp; O</v>
          </cell>
          <cell r="E2870">
            <v>4634229000139</v>
          </cell>
        </row>
        <row r="2871">
          <cell r="C2871">
            <v>800003413</v>
          </cell>
          <cell r="D2871" t="str">
            <v>JD</v>
          </cell>
          <cell r="E2871">
            <v>4392740000171</v>
          </cell>
        </row>
        <row r="2872">
          <cell r="C2872">
            <v>800003414</v>
          </cell>
          <cell r="D2872" t="str">
            <v>ELETRO ARAGUARI</v>
          </cell>
          <cell r="E2872">
            <v>25371097000170</v>
          </cell>
        </row>
        <row r="2873">
          <cell r="C2873">
            <v>800003416</v>
          </cell>
          <cell r="D2873" t="str">
            <v>MITRA</v>
          </cell>
          <cell r="E2873">
            <v>1425168000101</v>
          </cell>
        </row>
        <row r="2874">
          <cell r="C2874">
            <v>800003423</v>
          </cell>
          <cell r="D2874" t="str">
            <v>FERRO E ACO TAK</v>
          </cell>
          <cell r="E2874">
            <v>17431354000193</v>
          </cell>
        </row>
        <row r="2875">
          <cell r="C2875">
            <v>800003425</v>
          </cell>
          <cell r="D2875" t="str">
            <v>FIBER CENTER</v>
          </cell>
          <cell r="E2875">
            <v>60426350000570</v>
          </cell>
        </row>
        <row r="2876">
          <cell r="C2876">
            <v>800003426</v>
          </cell>
          <cell r="D2876" t="str">
            <v>VIPCOM COMERCIA</v>
          </cell>
          <cell r="E2876">
            <v>4597917000176</v>
          </cell>
        </row>
        <row r="2877">
          <cell r="C2877">
            <v>800003430</v>
          </cell>
          <cell r="D2877" t="str">
            <v>FORMATO</v>
          </cell>
          <cell r="E2877">
            <v>42914408000119</v>
          </cell>
        </row>
        <row r="2878">
          <cell r="C2878">
            <v>800003431</v>
          </cell>
          <cell r="D2878" t="str">
            <v>ADMAQ</v>
          </cell>
          <cell r="E2878">
            <v>71359939000195</v>
          </cell>
        </row>
        <row r="2879">
          <cell r="C2879">
            <v>800003439</v>
          </cell>
          <cell r="D2879" t="str">
            <v>ROLIMAC ROLAMEN</v>
          </cell>
          <cell r="E2879">
            <v>25630682000147</v>
          </cell>
        </row>
        <row r="2880">
          <cell r="C2880">
            <v>800003445</v>
          </cell>
          <cell r="D2880" t="str">
            <v>GLOBAL SHOP</v>
          </cell>
          <cell r="E2880">
            <v>1472743000127</v>
          </cell>
        </row>
        <row r="2881">
          <cell r="C2881">
            <v>800003448</v>
          </cell>
          <cell r="D2881" t="str">
            <v>KOLOCAR</v>
          </cell>
          <cell r="E2881">
            <v>4233333000111</v>
          </cell>
        </row>
        <row r="2882">
          <cell r="C2882">
            <v>800003449</v>
          </cell>
          <cell r="D2882" t="str">
            <v>PROCEDATA</v>
          </cell>
          <cell r="E2882">
            <v>65181075000323</v>
          </cell>
        </row>
        <row r="2883">
          <cell r="C2883">
            <v>800003455</v>
          </cell>
          <cell r="D2883" t="str">
            <v>HB PRODUTOS</v>
          </cell>
          <cell r="E2883">
            <v>2032468000193</v>
          </cell>
        </row>
        <row r="2884">
          <cell r="C2884">
            <v>800003459</v>
          </cell>
          <cell r="D2884" t="str">
            <v>COMAM LTDA</v>
          </cell>
          <cell r="E2884">
            <v>23383862000146</v>
          </cell>
        </row>
        <row r="2885">
          <cell r="C2885">
            <v>800003465</v>
          </cell>
          <cell r="D2885" t="str">
            <v>EXITUS</v>
          </cell>
          <cell r="E2885">
            <v>21038575000173</v>
          </cell>
        </row>
        <row r="2886">
          <cell r="C2886">
            <v>800003469</v>
          </cell>
          <cell r="D2886" t="str">
            <v>AR SUL MINAS</v>
          </cell>
          <cell r="E2886">
            <v>3216840000184</v>
          </cell>
        </row>
        <row r="2887">
          <cell r="C2887">
            <v>800003472</v>
          </cell>
          <cell r="D2887" t="str">
            <v>EUGENIO BOLSAS</v>
          </cell>
          <cell r="E2887">
            <v>4015328000132</v>
          </cell>
        </row>
        <row r="2888">
          <cell r="C2888">
            <v>800003473</v>
          </cell>
          <cell r="D2888" t="str">
            <v>TIMES EDITORIAL</v>
          </cell>
          <cell r="E2888">
            <v>3151250000110</v>
          </cell>
        </row>
        <row r="2889">
          <cell r="C2889">
            <v>800003474</v>
          </cell>
          <cell r="D2889" t="str">
            <v>GRAFICA 101</v>
          </cell>
          <cell r="E2889">
            <v>24051252000108</v>
          </cell>
        </row>
        <row r="2890">
          <cell r="C2890">
            <v>800003482</v>
          </cell>
          <cell r="D2890" t="str">
            <v>ISOTEC</v>
          </cell>
          <cell r="E2890">
            <v>403760000140</v>
          </cell>
        </row>
        <row r="2891">
          <cell r="C2891">
            <v>800003489</v>
          </cell>
          <cell r="D2891" t="str">
            <v>FRONT TELECOM</v>
          </cell>
          <cell r="E2891">
            <v>769460000189</v>
          </cell>
        </row>
        <row r="2892">
          <cell r="C2892">
            <v>800003490</v>
          </cell>
          <cell r="D2892" t="str">
            <v>N.T</v>
          </cell>
          <cell r="E2892">
            <v>2486046000198</v>
          </cell>
        </row>
        <row r="2893">
          <cell r="C2893">
            <v>800003491</v>
          </cell>
          <cell r="D2893" t="str">
            <v>ACESSOLDAS</v>
          </cell>
          <cell r="E2893">
            <v>42966226000191</v>
          </cell>
        </row>
        <row r="2894">
          <cell r="C2894">
            <v>800003492</v>
          </cell>
          <cell r="D2894" t="str">
            <v>AUTO ATACADO</v>
          </cell>
          <cell r="E2894">
            <v>17285602000135</v>
          </cell>
        </row>
        <row r="2895">
          <cell r="C2895">
            <v>800003498</v>
          </cell>
          <cell r="D2895" t="str">
            <v>CORTEZZI</v>
          </cell>
          <cell r="E2895">
            <v>17240896000189</v>
          </cell>
        </row>
        <row r="2896">
          <cell r="C2896">
            <v>800003499</v>
          </cell>
          <cell r="D2896" t="str">
            <v>CAMISA 10</v>
          </cell>
          <cell r="E2896">
            <v>17558578000160</v>
          </cell>
        </row>
        <row r="2897">
          <cell r="C2897">
            <v>800003510</v>
          </cell>
          <cell r="D2897" t="str">
            <v>ASTE</v>
          </cell>
          <cell r="E2897">
            <v>21646815000112</v>
          </cell>
        </row>
        <row r="2898">
          <cell r="C2898">
            <v>800003514</v>
          </cell>
          <cell r="D2898" t="str">
            <v>PRODAX</v>
          </cell>
          <cell r="E2898">
            <v>38739793000138</v>
          </cell>
        </row>
        <row r="2899">
          <cell r="C2899">
            <v>800003518</v>
          </cell>
          <cell r="D2899" t="str">
            <v>TELEMIL</v>
          </cell>
          <cell r="E2899">
            <v>17478702000188</v>
          </cell>
        </row>
        <row r="2900">
          <cell r="C2900">
            <v>800003520</v>
          </cell>
          <cell r="D2900" t="str">
            <v>MG TONER</v>
          </cell>
          <cell r="E2900">
            <v>3615401000144</v>
          </cell>
        </row>
        <row r="2901">
          <cell r="C2901">
            <v>800003522</v>
          </cell>
          <cell r="D2901" t="str">
            <v>BH SIGNS</v>
          </cell>
          <cell r="E2901">
            <v>25578238000120</v>
          </cell>
        </row>
        <row r="2902">
          <cell r="C2902">
            <v>800003527</v>
          </cell>
          <cell r="D2902" t="str">
            <v>FGR</v>
          </cell>
          <cell r="E2902">
            <v>4853455000100</v>
          </cell>
        </row>
        <row r="2903">
          <cell r="C2903">
            <v>800003533</v>
          </cell>
          <cell r="D2903" t="str">
            <v>ADSERVIS</v>
          </cell>
          <cell r="E2903">
            <v>71393227000192</v>
          </cell>
        </row>
        <row r="2904">
          <cell r="C2904">
            <v>800003540</v>
          </cell>
          <cell r="D2904" t="str">
            <v>PRINT FORMULARI</v>
          </cell>
          <cell r="E2904">
            <v>65236036000114</v>
          </cell>
        </row>
        <row r="2905">
          <cell r="C2905">
            <v>800003541</v>
          </cell>
          <cell r="D2905" t="str">
            <v>PLAKAS INDUSTRI</v>
          </cell>
          <cell r="E2905">
            <v>22412985000103</v>
          </cell>
        </row>
        <row r="2906">
          <cell r="C2906">
            <v>800003547</v>
          </cell>
          <cell r="D2906" t="str">
            <v>ORACLE DO BRASI</v>
          </cell>
          <cell r="E2906">
            <v>59456277000680</v>
          </cell>
        </row>
        <row r="2907">
          <cell r="C2907">
            <v>800003550</v>
          </cell>
          <cell r="D2907" t="str">
            <v>ROMAG PISOS</v>
          </cell>
          <cell r="E2907">
            <v>18368613000141</v>
          </cell>
        </row>
        <row r="2908">
          <cell r="C2908">
            <v>800003559</v>
          </cell>
          <cell r="D2908" t="str">
            <v>AMPLA DIV ESPEC</v>
          </cell>
          <cell r="E2908">
            <v>4370290000116</v>
          </cell>
        </row>
        <row r="2909">
          <cell r="C2909">
            <v>800003562</v>
          </cell>
          <cell r="D2909" t="str">
            <v>DPS</v>
          </cell>
          <cell r="E2909">
            <v>26179911000111</v>
          </cell>
        </row>
        <row r="2910">
          <cell r="C2910">
            <v>800003564</v>
          </cell>
          <cell r="D2910" t="str">
            <v>CLEBER PIUZANA</v>
          </cell>
          <cell r="E2910">
            <v>21111927000179</v>
          </cell>
        </row>
        <row r="2911">
          <cell r="C2911">
            <v>800003565</v>
          </cell>
          <cell r="D2911" t="str">
            <v>IRRIGABEL</v>
          </cell>
          <cell r="E2911">
            <v>4629359000183</v>
          </cell>
        </row>
        <row r="2912">
          <cell r="C2912">
            <v>800003566</v>
          </cell>
          <cell r="D2912" t="str">
            <v>TELWAVE</v>
          </cell>
          <cell r="E2912">
            <v>2755489000137</v>
          </cell>
        </row>
        <row r="2913">
          <cell r="C2913">
            <v>800003568</v>
          </cell>
          <cell r="D2913" t="str">
            <v>VMC VALVULAS</v>
          </cell>
          <cell r="E2913">
            <v>922333000178</v>
          </cell>
        </row>
        <row r="2914">
          <cell r="C2914">
            <v>800003569</v>
          </cell>
          <cell r="D2914" t="str">
            <v>BH CELL</v>
          </cell>
          <cell r="E2914">
            <v>916261000156</v>
          </cell>
        </row>
        <row r="2915">
          <cell r="C2915">
            <v>800003570</v>
          </cell>
          <cell r="D2915" t="str">
            <v>LEITURA</v>
          </cell>
          <cell r="E2915">
            <v>300662000268</v>
          </cell>
        </row>
        <row r="2916">
          <cell r="C2916">
            <v>800003574</v>
          </cell>
          <cell r="D2916" t="str">
            <v>TUBOS IPIRANGA</v>
          </cell>
          <cell r="E2916">
            <v>1477885000349</v>
          </cell>
        </row>
        <row r="2917">
          <cell r="C2917">
            <v>800003581</v>
          </cell>
          <cell r="D2917" t="str">
            <v>HIFI CLUB</v>
          </cell>
          <cell r="E2917">
            <v>3974038000153</v>
          </cell>
        </row>
        <row r="2918">
          <cell r="C2918">
            <v>800003586</v>
          </cell>
          <cell r="D2918" t="str">
            <v>TCR SOLUCOES</v>
          </cell>
          <cell r="E2918">
            <v>4280451000180</v>
          </cell>
        </row>
        <row r="2919">
          <cell r="C2919">
            <v>800003590</v>
          </cell>
          <cell r="D2919" t="str">
            <v>BURITIS IDIOMAS</v>
          </cell>
          <cell r="E2919">
            <v>70946967000146</v>
          </cell>
        </row>
        <row r="2920">
          <cell r="C2920">
            <v>800003591</v>
          </cell>
          <cell r="D2920" t="str">
            <v>ACCOUTER</v>
          </cell>
          <cell r="E2920">
            <v>4434373000121</v>
          </cell>
        </row>
        <row r="2921">
          <cell r="C2921">
            <v>800003618</v>
          </cell>
          <cell r="D2921" t="str">
            <v>ARCONGEL</v>
          </cell>
          <cell r="E2921">
            <v>97953000110</v>
          </cell>
        </row>
        <row r="2922">
          <cell r="C2922">
            <v>800003621</v>
          </cell>
          <cell r="D2922" t="str">
            <v>TRN ACESSORIOS</v>
          </cell>
          <cell r="E2922">
            <v>4162337000156</v>
          </cell>
        </row>
        <row r="2923">
          <cell r="C2923">
            <v>800003623</v>
          </cell>
          <cell r="D2923" t="str">
            <v>BANANA BAG</v>
          </cell>
          <cell r="E2923">
            <v>4907932000173</v>
          </cell>
        </row>
        <row r="2924">
          <cell r="C2924">
            <v>800003630</v>
          </cell>
          <cell r="D2924" t="str">
            <v>DUAL</v>
          </cell>
          <cell r="E2924">
            <v>3900369000149</v>
          </cell>
        </row>
        <row r="2925">
          <cell r="C2925">
            <v>800003636</v>
          </cell>
          <cell r="D2925" t="str">
            <v>CODIGO BRASIL</v>
          </cell>
          <cell r="E2925">
            <v>4727341000114</v>
          </cell>
        </row>
        <row r="2926">
          <cell r="C2926">
            <v>800003637</v>
          </cell>
          <cell r="D2926" t="str">
            <v>MAPEL</v>
          </cell>
          <cell r="E2926">
            <v>20232336000197</v>
          </cell>
        </row>
        <row r="2927">
          <cell r="C2927">
            <v>800003641</v>
          </cell>
          <cell r="D2927" t="str">
            <v>SAME ASSESSORIA</v>
          </cell>
          <cell r="E2927">
            <v>2308036000162</v>
          </cell>
        </row>
        <row r="2928">
          <cell r="C2928">
            <v>800003643</v>
          </cell>
          <cell r="D2928" t="str">
            <v>BALANCAS VARGAS</v>
          </cell>
          <cell r="E2928">
            <v>17536087000119</v>
          </cell>
        </row>
        <row r="2929">
          <cell r="C2929">
            <v>800003645</v>
          </cell>
          <cell r="D2929" t="str">
            <v>LINEAR</v>
          </cell>
          <cell r="E2929">
            <v>792103000131</v>
          </cell>
        </row>
        <row r="2930">
          <cell r="C2930">
            <v>800003650</v>
          </cell>
          <cell r="D2930" t="str">
            <v>JOSE DE CASTRO</v>
          </cell>
          <cell r="E2930">
            <v>42789396000148</v>
          </cell>
        </row>
        <row r="2931">
          <cell r="C2931">
            <v>800003652</v>
          </cell>
          <cell r="D2931" t="str">
            <v>CASA E TINTA CO</v>
          </cell>
          <cell r="E2931">
            <v>20841771000976</v>
          </cell>
        </row>
        <row r="2932">
          <cell r="C2932">
            <v>800003660</v>
          </cell>
          <cell r="D2932" t="str">
            <v>NEWCOM NEGOCIOS</v>
          </cell>
          <cell r="E2932">
            <v>4951020000107</v>
          </cell>
        </row>
        <row r="2933">
          <cell r="C2933">
            <v>800003678</v>
          </cell>
          <cell r="D2933" t="str">
            <v>CHIARINI CCNE</v>
          </cell>
          <cell r="E2933">
            <v>4841352000120</v>
          </cell>
        </row>
        <row r="2934">
          <cell r="C2934">
            <v>800003682</v>
          </cell>
          <cell r="D2934" t="str">
            <v>SINDILOC</v>
          </cell>
          <cell r="E2934">
            <v>233849000105</v>
          </cell>
        </row>
        <row r="2935">
          <cell r="C2935">
            <v>800003695</v>
          </cell>
          <cell r="D2935" t="str">
            <v>LTDA EPP</v>
          </cell>
          <cell r="E2935">
            <v>5146650000163</v>
          </cell>
        </row>
        <row r="2936">
          <cell r="C2936">
            <v>800003700</v>
          </cell>
          <cell r="D2936" t="str">
            <v>PERFILE</v>
          </cell>
          <cell r="E2936">
            <v>2190967000109</v>
          </cell>
        </row>
        <row r="2937">
          <cell r="C2937">
            <v>800003702</v>
          </cell>
          <cell r="D2937" t="str">
            <v>A&amp;C.COM</v>
          </cell>
          <cell r="E2937">
            <v>3954695000139</v>
          </cell>
        </row>
        <row r="2938">
          <cell r="C2938">
            <v>800003708</v>
          </cell>
          <cell r="D2938" t="str">
            <v>FRAITECH INTELI</v>
          </cell>
          <cell r="E2938">
            <v>5374432000186</v>
          </cell>
        </row>
        <row r="2939">
          <cell r="C2939">
            <v>800003710</v>
          </cell>
          <cell r="D2939" t="str">
            <v>MINASJET</v>
          </cell>
          <cell r="E2939">
            <v>70938469000151</v>
          </cell>
        </row>
        <row r="2940">
          <cell r="C2940">
            <v>800003714</v>
          </cell>
          <cell r="D2940" t="str">
            <v>PROGRESSO</v>
          </cell>
          <cell r="E2940">
            <v>17157314000103</v>
          </cell>
        </row>
        <row r="2941">
          <cell r="C2941">
            <v>800003726</v>
          </cell>
          <cell r="D2941" t="str">
            <v>ROYAL</v>
          </cell>
          <cell r="E2941">
            <v>4509250000102</v>
          </cell>
        </row>
        <row r="2942">
          <cell r="C2942">
            <v>800003727</v>
          </cell>
          <cell r="D2942" t="str">
            <v>RPJ FISIOTERAPI</v>
          </cell>
          <cell r="E2942">
            <v>2219391000165</v>
          </cell>
        </row>
        <row r="2943">
          <cell r="C2943">
            <v>800003730</v>
          </cell>
          <cell r="D2943" t="str">
            <v>FLASAN</v>
          </cell>
          <cell r="E2943">
            <v>65184277000167</v>
          </cell>
        </row>
        <row r="2944">
          <cell r="C2944">
            <v>800003732</v>
          </cell>
          <cell r="D2944" t="str">
            <v>SOTEL</v>
          </cell>
          <cell r="E2944">
            <v>17200643000181</v>
          </cell>
        </row>
        <row r="2945">
          <cell r="C2945">
            <v>800003736</v>
          </cell>
          <cell r="D2945" t="str">
            <v>IQM</v>
          </cell>
          <cell r="E2945">
            <v>5093424000161</v>
          </cell>
        </row>
        <row r="2946">
          <cell r="C2946">
            <v>800003737</v>
          </cell>
          <cell r="D2946" t="str">
            <v>CENTAURO</v>
          </cell>
          <cell r="E2946">
            <v>5579755000106</v>
          </cell>
        </row>
        <row r="2947">
          <cell r="C2947">
            <v>800003741</v>
          </cell>
          <cell r="D2947" t="str">
            <v>CHOPERIA ALBANO</v>
          </cell>
          <cell r="E2947">
            <v>1052517000197</v>
          </cell>
        </row>
        <row r="2948">
          <cell r="C2948">
            <v>800003742</v>
          </cell>
          <cell r="D2948" t="str">
            <v>GONCALVES</v>
          </cell>
          <cell r="E2948">
            <v>5107471000117</v>
          </cell>
        </row>
        <row r="2949">
          <cell r="C2949">
            <v>800003743</v>
          </cell>
          <cell r="D2949" t="str">
            <v>HIDRAVICK</v>
          </cell>
          <cell r="E2949">
            <v>42991802000150</v>
          </cell>
        </row>
        <row r="2950">
          <cell r="C2950">
            <v>800003750</v>
          </cell>
          <cell r="D2950" t="str">
            <v>CONSELHO</v>
          </cell>
          <cell r="E2950">
            <v>17453036000476</v>
          </cell>
        </row>
        <row r="2951">
          <cell r="C2951">
            <v>800003751</v>
          </cell>
          <cell r="D2951" t="str">
            <v>ELETROMECANICOS</v>
          </cell>
          <cell r="E2951">
            <v>71230437000160</v>
          </cell>
        </row>
        <row r="2952">
          <cell r="C2952">
            <v>800003753</v>
          </cell>
          <cell r="D2952" t="str">
            <v>INFOPORT COMPUT</v>
          </cell>
          <cell r="E2952">
            <v>3155477000134</v>
          </cell>
        </row>
        <row r="2953">
          <cell r="C2953">
            <v>800003755</v>
          </cell>
          <cell r="D2953" t="str">
            <v>AUDIOFIX</v>
          </cell>
          <cell r="E2953">
            <v>23822919000166</v>
          </cell>
        </row>
        <row r="2954">
          <cell r="C2954">
            <v>800003759</v>
          </cell>
          <cell r="D2954" t="str">
            <v>TIRADENTES REFR</v>
          </cell>
          <cell r="E2954">
            <v>3360973000120</v>
          </cell>
        </row>
        <row r="2955">
          <cell r="C2955">
            <v>800003761</v>
          </cell>
          <cell r="D2955" t="str">
            <v>CONDUTA PROMOC</v>
          </cell>
          <cell r="E2955">
            <v>5606346000151</v>
          </cell>
        </row>
        <row r="2956">
          <cell r="C2956">
            <v>800003766</v>
          </cell>
          <cell r="D2956" t="str">
            <v>CADROS</v>
          </cell>
          <cell r="E2956">
            <v>17255696000108</v>
          </cell>
        </row>
        <row r="2957">
          <cell r="C2957">
            <v>800003768</v>
          </cell>
          <cell r="D2957" t="str">
            <v>CPD TECNOLOGIA</v>
          </cell>
          <cell r="E2957">
            <v>5002810000109</v>
          </cell>
        </row>
        <row r="2958">
          <cell r="C2958">
            <v>800003771</v>
          </cell>
          <cell r="D2958" t="str">
            <v>IMPOM</v>
          </cell>
          <cell r="E2958">
            <v>42778696000121</v>
          </cell>
        </row>
        <row r="2959">
          <cell r="C2959">
            <v>800003774</v>
          </cell>
          <cell r="D2959" t="str">
            <v>OLICON</v>
          </cell>
          <cell r="E2959">
            <v>20943064000133</v>
          </cell>
        </row>
        <row r="2960">
          <cell r="C2960">
            <v>800003789</v>
          </cell>
          <cell r="D2960" t="str">
            <v>ACIRLDAM</v>
          </cell>
          <cell r="E2960">
            <v>19173186000109</v>
          </cell>
        </row>
        <row r="2961">
          <cell r="C2961">
            <v>800003793</v>
          </cell>
          <cell r="D2961" t="str">
            <v>MADEIRENSE</v>
          </cell>
          <cell r="E2961">
            <v>17155466000592</v>
          </cell>
        </row>
        <row r="2962">
          <cell r="C2962">
            <v>800003796</v>
          </cell>
          <cell r="D2962" t="str">
            <v>CASA FALCI</v>
          </cell>
          <cell r="E2962">
            <v>17247065001100</v>
          </cell>
        </row>
        <row r="2963">
          <cell r="C2963">
            <v>800003801</v>
          </cell>
          <cell r="D2963" t="str">
            <v>CARTIER</v>
          </cell>
          <cell r="E2963">
            <v>21018775000164</v>
          </cell>
        </row>
        <row r="2964">
          <cell r="C2964">
            <v>800003802</v>
          </cell>
          <cell r="D2964" t="str">
            <v>YES RENT A CAR</v>
          </cell>
          <cell r="E2964">
            <v>338314000107</v>
          </cell>
        </row>
        <row r="2965">
          <cell r="C2965">
            <v>800003811</v>
          </cell>
          <cell r="D2965" t="str">
            <v>ABCCMANGALARGA</v>
          </cell>
          <cell r="E2965">
            <v>17217001000195</v>
          </cell>
        </row>
        <row r="2966">
          <cell r="C2966">
            <v>800003822</v>
          </cell>
          <cell r="D2966" t="str">
            <v>GRANCOURO</v>
          </cell>
          <cell r="E2966">
            <v>5202611000136</v>
          </cell>
        </row>
        <row r="2967">
          <cell r="C2967">
            <v>800003826</v>
          </cell>
          <cell r="D2967" t="str">
            <v>RM MAIA</v>
          </cell>
          <cell r="E2967">
            <v>4732614000119</v>
          </cell>
        </row>
        <row r="2968">
          <cell r="C2968">
            <v>800003831</v>
          </cell>
          <cell r="D2968" t="str">
            <v>COMERCIAL</v>
          </cell>
          <cell r="E2968">
            <v>3638381000127</v>
          </cell>
        </row>
        <row r="2969">
          <cell r="C2969">
            <v>800003840</v>
          </cell>
          <cell r="D2969" t="str">
            <v>MARINGA</v>
          </cell>
          <cell r="E2969">
            <v>60922598002303</v>
          </cell>
        </row>
        <row r="2970">
          <cell r="C2970">
            <v>800003845</v>
          </cell>
          <cell r="D2970" t="str">
            <v>OFFICEBRASIL TE</v>
          </cell>
          <cell r="E2970">
            <v>25385212000327</v>
          </cell>
        </row>
        <row r="2971">
          <cell r="C2971">
            <v>800003848</v>
          </cell>
          <cell r="D2971" t="str">
            <v>ANDAR ANDAIMES</v>
          </cell>
          <cell r="E2971">
            <v>17091505000101</v>
          </cell>
        </row>
        <row r="2972">
          <cell r="C2972">
            <v>800003852</v>
          </cell>
          <cell r="D2972" t="str">
            <v>SOCORRO SAVASSI</v>
          </cell>
          <cell r="E2972">
            <v>4784691000112</v>
          </cell>
        </row>
        <row r="2973">
          <cell r="C2973">
            <v>800003860</v>
          </cell>
          <cell r="D2973" t="str">
            <v>AAA PORTOES</v>
          </cell>
          <cell r="E2973">
            <v>4777125000183</v>
          </cell>
        </row>
        <row r="2974">
          <cell r="C2974">
            <v>800003880</v>
          </cell>
          <cell r="D2974" t="str">
            <v>BLC PESQUISA E</v>
          </cell>
          <cell r="E2974">
            <v>3969985000156</v>
          </cell>
        </row>
        <row r="2975">
          <cell r="C2975">
            <v>800003886</v>
          </cell>
          <cell r="D2975" t="str">
            <v>LUCIO'S</v>
          </cell>
          <cell r="E2975">
            <v>27248426000468</v>
          </cell>
        </row>
        <row r="2976">
          <cell r="C2976">
            <v>800003890</v>
          </cell>
          <cell r="D2976" t="str">
            <v>CEO ENGENHARIA</v>
          </cell>
          <cell r="E2976">
            <v>535396000171</v>
          </cell>
        </row>
        <row r="2977">
          <cell r="C2977">
            <v>800003891</v>
          </cell>
          <cell r="D2977" t="str">
            <v>A COXVAL</v>
          </cell>
          <cell r="E2977">
            <v>4513536000161</v>
          </cell>
        </row>
        <row r="2978">
          <cell r="C2978">
            <v>800003892</v>
          </cell>
          <cell r="D2978" t="str">
            <v>DIFARMIG</v>
          </cell>
          <cell r="E2978">
            <v>19961036000160</v>
          </cell>
        </row>
        <row r="2979">
          <cell r="C2979">
            <v>800003898</v>
          </cell>
          <cell r="D2979" t="str">
            <v>MULTI PC</v>
          </cell>
          <cell r="E2979">
            <v>5433483000131</v>
          </cell>
        </row>
        <row r="2980">
          <cell r="C2980">
            <v>800003901</v>
          </cell>
          <cell r="D2980" t="str">
            <v>CARIMBOFAX</v>
          </cell>
          <cell r="E2980">
            <v>71034649000171</v>
          </cell>
        </row>
        <row r="2981">
          <cell r="C2981">
            <v>800003904</v>
          </cell>
          <cell r="D2981" t="str">
            <v>VORTEX</v>
          </cell>
          <cell r="E2981">
            <v>3398592000130</v>
          </cell>
        </row>
        <row r="2982">
          <cell r="C2982">
            <v>800003905</v>
          </cell>
          <cell r="D2982" t="str">
            <v>GAPA</v>
          </cell>
          <cell r="E2982">
            <v>23350226000118</v>
          </cell>
        </row>
        <row r="2983">
          <cell r="C2983">
            <v>800003909</v>
          </cell>
          <cell r="D2983" t="str">
            <v>METAL VALE</v>
          </cell>
          <cell r="E2983">
            <v>1530044000196</v>
          </cell>
        </row>
        <row r="2984">
          <cell r="C2984">
            <v>800003912</v>
          </cell>
          <cell r="D2984" t="str">
            <v>BRW TECNOLOGIA</v>
          </cell>
          <cell r="E2984">
            <v>71068845000167</v>
          </cell>
        </row>
        <row r="2985">
          <cell r="C2985">
            <v>800003917</v>
          </cell>
          <cell r="D2985" t="str">
            <v>FRIOPECAS LTDA</v>
          </cell>
          <cell r="E2985">
            <v>42849463000172</v>
          </cell>
        </row>
        <row r="2986">
          <cell r="C2986">
            <v>800003918</v>
          </cell>
          <cell r="D2986" t="str">
            <v>HOME CINEMA AUD</v>
          </cell>
          <cell r="E2986">
            <v>3896193000107</v>
          </cell>
        </row>
        <row r="2987">
          <cell r="C2987">
            <v>800003927</v>
          </cell>
          <cell r="D2987" t="str">
            <v>DISTRIVISA</v>
          </cell>
          <cell r="E2987">
            <v>2338962000180</v>
          </cell>
        </row>
        <row r="2988">
          <cell r="C2988">
            <v>800003929</v>
          </cell>
          <cell r="D2988" t="str">
            <v>REDE CIDADA</v>
          </cell>
          <cell r="E2988">
            <v>5461315000150</v>
          </cell>
        </row>
        <row r="2989">
          <cell r="C2989">
            <v>800003933</v>
          </cell>
          <cell r="D2989" t="str">
            <v>MINAS SOFT.</v>
          </cell>
          <cell r="E2989">
            <v>5458289000100</v>
          </cell>
        </row>
        <row r="2990">
          <cell r="C2990">
            <v>800003936</v>
          </cell>
          <cell r="D2990" t="str">
            <v>DMAV</v>
          </cell>
          <cell r="E2990">
            <v>2154924000178</v>
          </cell>
        </row>
        <row r="2991">
          <cell r="C2991">
            <v>800003937</v>
          </cell>
          <cell r="D2991" t="str">
            <v>BEL LUZ MATERIA</v>
          </cell>
          <cell r="E2991">
            <v>1520911000102</v>
          </cell>
        </row>
        <row r="2992">
          <cell r="C2992">
            <v>800003947</v>
          </cell>
          <cell r="D2992" t="str">
            <v>GERENCIAL BRASI</v>
          </cell>
          <cell r="E2992">
            <v>5914062000122</v>
          </cell>
        </row>
        <row r="2993">
          <cell r="C2993">
            <v>800003952</v>
          </cell>
          <cell r="D2993" t="str">
            <v>PORT PAPELARIA</v>
          </cell>
          <cell r="E2993">
            <v>23957236000116</v>
          </cell>
        </row>
        <row r="2994">
          <cell r="C2994">
            <v>800003954</v>
          </cell>
          <cell r="D2994" t="str">
            <v>LUSTOSA</v>
          </cell>
          <cell r="E2994">
            <v>4992497000122</v>
          </cell>
        </row>
        <row r="2995">
          <cell r="C2995">
            <v>800003961</v>
          </cell>
          <cell r="D2995" t="str">
            <v>BOLT</v>
          </cell>
          <cell r="E2995">
            <v>3334421000147</v>
          </cell>
        </row>
        <row r="2996">
          <cell r="C2996">
            <v>800003974</v>
          </cell>
          <cell r="D2996" t="str">
            <v>EXATA</v>
          </cell>
          <cell r="E2996">
            <v>18788380000306</v>
          </cell>
        </row>
        <row r="2997">
          <cell r="C2997">
            <v>800003977</v>
          </cell>
          <cell r="D2997" t="str">
            <v>ALUDIR</v>
          </cell>
          <cell r="E2997">
            <v>1059798000100</v>
          </cell>
        </row>
        <row r="2998">
          <cell r="C2998">
            <v>800003978</v>
          </cell>
          <cell r="D2998" t="str">
            <v>MG MASTER</v>
          </cell>
          <cell r="E2998">
            <v>381082002962</v>
          </cell>
        </row>
        <row r="2999">
          <cell r="C2999">
            <v>800003980</v>
          </cell>
          <cell r="D2999" t="str">
            <v>PLOTACAD IMPRES</v>
          </cell>
          <cell r="E2999">
            <v>774775000114</v>
          </cell>
        </row>
        <row r="3000">
          <cell r="C3000">
            <v>800003983</v>
          </cell>
          <cell r="D3000" t="str">
            <v>POSADAS DO BRAS</v>
          </cell>
          <cell r="E3000">
            <v>2419765000510</v>
          </cell>
        </row>
        <row r="3001">
          <cell r="C3001">
            <v>800003984</v>
          </cell>
          <cell r="D3001" t="str">
            <v>BHZ</v>
          </cell>
          <cell r="E3001">
            <v>4763323000198</v>
          </cell>
        </row>
        <row r="3002">
          <cell r="C3002">
            <v>800004011</v>
          </cell>
          <cell r="D3002" t="str">
            <v>COMTREL</v>
          </cell>
          <cell r="E3002">
            <v>5508495000188</v>
          </cell>
        </row>
        <row r="3003">
          <cell r="C3003">
            <v>800004019</v>
          </cell>
          <cell r="D3003" t="str">
            <v>MINAS GOIAS</v>
          </cell>
          <cell r="E3003">
            <v>17245325000218</v>
          </cell>
        </row>
        <row r="3004">
          <cell r="C3004">
            <v>800004028</v>
          </cell>
          <cell r="D3004" t="str">
            <v>INDUSTRIAIS S/A</v>
          </cell>
          <cell r="E3004">
            <v>46044053001187</v>
          </cell>
        </row>
        <row r="3005">
          <cell r="C3005">
            <v>800004030</v>
          </cell>
          <cell r="D3005" t="str">
            <v>IMPERBELO</v>
          </cell>
          <cell r="E3005">
            <v>25604737000144</v>
          </cell>
        </row>
        <row r="3006">
          <cell r="C3006">
            <v>800004034</v>
          </cell>
          <cell r="D3006" t="str">
            <v>OFICINA DOS BIT</v>
          </cell>
          <cell r="E3006">
            <v>2593449000136</v>
          </cell>
        </row>
        <row r="3007">
          <cell r="C3007">
            <v>800004035</v>
          </cell>
          <cell r="D3007" t="str">
            <v>MAURAO COUROS</v>
          </cell>
          <cell r="E3007">
            <v>26252213000102</v>
          </cell>
        </row>
        <row r="3008">
          <cell r="C3008">
            <v>800004039</v>
          </cell>
          <cell r="D3008" t="str">
            <v>SONAVE LOGISTIC</v>
          </cell>
          <cell r="E3008">
            <v>6024238000133</v>
          </cell>
        </row>
        <row r="3009">
          <cell r="C3009">
            <v>800004045</v>
          </cell>
          <cell r="D3009" t="str">
            <v>MINAS FRIO</v>
          </cell>
          <cell r="E3009">
            <v>3975941000139</v>
          </cell>
        </row>
        <row r="3010">
          <cell r="C3010">
            <v>800004050</v>
          </cell>
          <cell r="D3010" t="str">
            <v>ATIVA SOLUCOES</v>
          </cell>
          <cell r="E3010">
            <v>6271379000150</v>
          </cell>
        </row>
        <row r="3011">
          <cell r="C3011">
            <v>800004052</v>
          </cell>
          <cell r="D3011" t="str">
            <v>ALSTOM</v>
          </cell>
          <cell r="E3011">
            <v>44682318002704</v>
          </cell>
        </row>
        <row r="3012">
          <cell r="C3012">
            <v>800004053</v>
          </cell>
          <cell r="D3012" t="str">
            <v>MAGIC CELL</v>
          </cell>
          <cell r="E3012">
            <v>5843769000195</v>
          </cell>
        </row>
        <row r="3013">
          <cell r="C3013">
            <v>800004054</v>
          </cell>
          <cell r="D3013" t="str">
            <v>REITEC ENGENHAR</v>
          </cell>
          <cell r="E3013">
            <v>20172995000185</v>
          </cell>
        </row>
        <row r="3014">
          <cell r="C3014">
            <v>800004056</v>
          </cell>
          <cell r="D3014" t="str">
            <v>PONTO PRESS</v>
          </cell>
          <cell r="E3014">
            <v>5501522000190</v>
          </cell>
        </row>
        <row r="3015">
          <cell r="C3015">
            <v>800004057</v>
          </cell>
          <cell r="D3015" t="str">
            <v>AVSI</v>
          </cell>
          <cell r="E3015">
            <v>4186644000177</v>
          </cell>
        </row>
        <row r="3016">
          <cell r="C3016">
            <v>800004060</v>
          </cell>
          <cell r="D3016" t="str">
            <v>CASAS PERNAMBUC</v>
          </cell>
          <cell r="E3016">
            <v>61099834063001</v>
          </cell>
        </row>
        <row r="3017">
          <cell r="C3017">
            <v>800004066</v>
          </cell>
          <cell r="D3017" t="str">
            <v>PAINEIRA ENGENH</v>
          </cell>
          <cell r="E3017">
            <v>19166511000106</v>
          </cell>
        </row>
        <row r="3018">
          <cell r="C3018">
            <v>800004069</v>
          </cell>
          <cell r="D3018" t="str">
            <v>IEC</v>
          </cell>
          <cell r="E3018">
            <v>6115028000150</v>
          </cell>
        </row>
        <row r="3019">
          <cell r="C3019">
            <v>800004072</v>
          </cell>
          <cell r="D3019" t="str">
            <v>RACCO</v>
          </cell>
          <cell r="E3019">
            <v>23338031000152</v>
          </cell>
        </row>
        <row r="3020">
          <cell r="C3020">
            <v>800004080</v>
          </cell>
          <cell r="D3020" t="str">
            <v>E PECAS LTDA</v>
          </cell>
          <cell r="E3020">
            <v>4885839000105</v>
          </cell>
        </row>
        <row r="3021">
          <cell r="C3021">
            <v>800004107</v>
          </cell>
          <cell r="D3021" t="str">
            <v>CASA DAS LONAS</v>
          </cell>
          <cell r="E3021">
            <v>18850040000279</v>
          </cell>
        </row>
        <row r="3022">
          <cell r="C3022">
            <v>800004112</v>
          </cell>
          <cell r="D3022" t="str">
            <v>MARCAD</v>
          </cell>
          <cell r="E3022">
            <v>3904071000107</v>
          </cell>
        </row>
        <row r="3023">
          <cell r="C3023">
            <v>800004113</v>
          </cell>
          <cell r="D3023" t="str">
            <v>ATLAS COPCO</v>
          </cell>
          <cell r="E3023">
            <v>57029431002656</v>
          </cell>
        </row>
        <row r="3024">
          <cell r="C3024">
            <v>800004119</v>
          </cell>
          <cell r="D3024" t="str">
            <v>BIG BOY</v>
          </cell>
          <cell r="E3024">
            <v>5667220000197</v>
          </cell>
        </row>
        <row r="3025">
          <cell r="C3025">
            <v>800004123</v>
          </cell>
          <cell r="D3025" t="str">
            <v>RAPIDO REAL</v>
          </cell>
          <cell r="E3025">
            <v>26401497000143</v>
          </cell>
        </row>
        <row r="3026">
          <cell r="C3026">
            <v>800004125</v>
          </cell>
          <cell r="D3026" t="str">
            <v>ANTENAS EDSON</v>
          </cell>
          <cell r="E3026">
            <v>86383049000196</v>
          </cell>
        </row>
        <row r="3027">
          <cell r="C3027">
            <v>800004127</v>
          </cell>
          <cell r="D3027" t="str">
            <v>ABRATEC FIXACAO</v>
          </cell>
          <cell r="E3027">
            <v>4750506000179</v>
          </cell>
        </row>
        <row r="3028">
          <cell r="C3028">
            <v>800004141</v>
          </cell>
          <cell r="D3028" t="str">
            <v>REEBOK</v>
          </cell>
          <cell r="E3028">
            <v>3317466000103</v>
          </cell>
        </row>
        <row r="3029">
          <cell r="C3029">
            <v>800004143</v>
          </cell>
          <cell r="D3029" t="str">
            <v>KIKO'S</v>
          </cell>
          <cell r="E3029">
            <v>5603455000115</v>
          </cell>
        </row>
        <row r="3030">
          <cell r="C3030">
            <v>800004146</v>
          </cell>
          <cell r="D3030" t="str">
            <v>DEPARTAMENTO RE</v>
          </cell>
          <cell r="E3030">
            <v>3773700000107</v>
          </cell>
        </row>
        <row r="3031">
          <cell r="C3031">
            <v>800004147</v>
          </cell>
          <cell r="D3031" t="str">
            <v>TRANS AGUIAR</v>
          </cell>
          <cell r="E3031">
            <v>18206243000650</v>
          </cell>
        </row>
        <row r="3032">
          <cell r="C3032">
            <v>800004151</v>
          </cell>
          <cell r="D3032" t="str">
            <v>RIPASA</v>
          </cell>
          <cell r="E3032">
            <v>51468791012479</v>
          </cell>
        </row>
        <row r="3033">
          <cell r="C3033">
            <v>800004158</v>
          </cell>
          <cell r="D3033" t="str">
            <v>AWA EQUIPAMENTO</v>
          </cell>
          <cell r="E3033">
            <v>6130273000137</v>
          </cell>
        </row>
        <row r="3034">
          <cell r="C3034">
            <v>800004165</v>
          </cell>
          <cell r="D3034" t="str">
            <v>ZAPP</v>
          </cell>
          <cell r="E3034">
            <v>5461367000126</v>
          </cell>
        </row>
        <row r="3035">
          <cell r="C3035">
            <v>800004169</v>
          </cell>
          <cell r="D3035" t="str">
            <v>CENTRAL MINEIRA</v>
          </cell>
          <cell r="E3035">
            <v>2160161000178</v>
          </cell>
        </row>
        <row r="3036">
          <cell r="C3036">
            <v>800004175</v>
          </cell>
          <cell r="D3036" t="str">
            <v>RENOVAR</v>
          </cell>
          <cell r="E3036">
            <v>5032536000102</v>
          </cell>
        </row>
        <row r="3037">
          <cell r="C3037">
            <v>800004176</v>
          </cell>
          <cell r="D3037" t="str">
            <v>COMERCIAL</v>
          </cell>
          <cell r="E3037">
            <v>5626180000135</v>
          </cell>
        </row>
        <row r="3038">
          <cell r="C3038">
            <v>800004180</v>
          </cell>
          <cell r="D3038" t="str">
            <v>AFV</v>
          </cell>
          <cell r="E3038">
            <v>1127238000145</v>
          </cell>
        </row>
        <row r="3039">
          <cell r="C3039">
            <v>800004185</v>
          </cell>
          <cell r="D3039" t="str">
            <v>ATRIUM SERV</v>
          </cell>
          <cell r="E3039">
            <v>5277556000143</v>
          </cell>
        </row>
        <row r="3040">
          <cell r="C3040">
            <v>800004187</v>
          </cell>
          <cell r="D3040" t="str">
            <v>CONSULTE</v>
          </cell>
          <cell r="E3040">
            <v>4457584000180</v>
          </cell>
        </row>
        <row r="3041">
          <cell r="C3041">
            <v>800004190</v>
          </cell>
          <cell r="D3041" t="str">
            <v>RC ENGENHARIA</v>
          </cell>
          <cell r="E3041">
            <v>1029116000116</v>
          </cell>
        </row>
        <row r="3042">
          <cell r="C3042">
            <v>800004191</v>
          </cell>
          <cell r="D3042" t="str">
            <v>HIDROARTE</v>
          </cell>
          <cell r="E3042">
            <v>1757508000282</v>
          </cell>
        </row>
        <row r="3043">
          <cell r="C3043">
            <v>800004194</v>
          </cell>
          <cell r="D3043" t="str">
            <v>SUPRIMASTER</v>
          </cell>
          <cell r="E3043">
            <v>616787000110</v>
          </cell>
        </row>
        <row r="3044">
          <cell r="C3044">
            <v>800004199</v>
          </cell>
          <cell r="D3044" t="str">
            <v>CONSULTARE</v>
          </cell>
          <cell r="E3044">
            <v>65148819000146</v>
          </cell>
        </row>
        <row r="3045">
          <cell r="C3045">
            <v>800004201</v>
          </cell>
          <cell r="D3045" t="str">
            <v>PROJECOES</v>
          </cell>
          <cell r="E3045">
            <v>4851244000139</v>
          </cell>
        </row>
        <row r="3046">
          <cell r="C3046">
            <v>800004202</v>
          </cell>
          <cell r="D3046" t="str">
            <v>MG METAIS</v>
          </cell>
          <cell r="E3046">
            <v>4995456000190</v>
          </cell>
        </row>
        <row r="3047">
          <cell r="C3047">
            <v>800004208</v>
          </cell>
          <cell r="D3047" t="str">
            <v>RANGEL</v>
          </cell>
          <cell r="E3047">
            <v>26245969000205</v>
          </cell>
        </row>
        <row r="3048">
          <cell r="C3048">
            <v>800004212</v>
          </cell>
          <cell r="D3048" t="str">
            <v>ICRO</v>
          </cell>
          <cell r="E3048">
            <v>92779156000645</v>
          </cell>
        </row>
        <row r="3049">
          <cell r="C3049">
            <v>800004214</v>
          </cell>
          <cell r="D3049" t="str">
            <v>ACRO</v>
          </cell>
          <cell r="E3049">
            <v>6216990000186</v>
          </cell>
        </row>
        <row r="3050">
          <cell r="C3050">
            <v>800004216</v>
          </cell>
          <cell r="D3050" t="str">
            <v>RL ALUGUEL DE E</v>
          </cell>
          <cell r="E3050">
            <v>3671391000164</v>
          </cell>
        </row>
        <row r="3051">
          <cell r="C3051">
            <v>800004218</v>
          </cell>
          <cell r="D3051" t="str">
            <v>ASSTEC</v>
          </cell>
          <cell r="E3051">
            <v>3674411000150</v>
          </cell>
        </row>
        <row r="3052">
          <cell r="C3052">
            <v>800004223</v>
          </cell>
          <cell r="D3052" t="str">
            <v>DIMEX</v>
          </cell>
          <cell r="E3052">
            <v>6166794000144</v>
          </cell>
        </row>
        <row r="3053">
          <cell r="C3053">
            <v>800004224</v>
          </cell>
          <cell r="D3053" t="str">
            <v>FERRAGENS</v>
          </cell>
          <cell r="E3053">
            <v>6113877000175</v>
          </cell>
        </row>
        <row r="3054">
          <cell r="C3054">
            <v>800004231</v>
          </cell>
          <cell r="D3054" t="str">
            <v>REBEL</v>
          </cell>
          <cell r="E3054">
            <v>7016014000142</v>
          </cell>
        </row>
        <row r="3055">
          <cell r="C3055">
            <v>800004235</v>
          </cell>
          <cell r="D3055" t="str">
            <v>OCULARE</v>
          </cell>
          <cell r="E3055">
            <v>86991429000103</v>
          </cell>
        </row>
        <row r="3056">
          <cell r="C3056">
            <v>800004236</v>
          </cell>
          <cell r="D3056" t="str">
            <v>ZOR ARTE</v>
          </cell>
          <cell r="E3056">
            <v>1042748000110</v>
          </cell>
        </row>
        <row r="3057">
          <cell r="C3057">
            <v>800004237</v>
          </cell>
          <cell r="D3057" t="str">
            <v>GUIA</v>
          </cell>
          <cell r="E3057">
            <v>113235000190</v>
          </cell>
        </row>
        <row r="3058">
          <cell r="C3058">
            <v>800004238</v>
          </cell>
          <cell r="D3058" t="str">
            <v>K&amp;L MECANICA LT</v>
          </cell>
          <cell r="E3058">
            <v>2922604000110</v>
          </cell>
        </row>
        <row r="3059">
          <cell r="C3059">
            <v>800004239</v>
          </cell>
          <cell r="D3059" t="str">
            <v>ASALIT</v>
          </cell>
          <cell r="E3059">
            <v>662424000111</v>
          </cell>
        </row>
        <row r="3060">
          <cell r="C3060">
            <v>800004247</v>
          </cell>
          <cell r="D3060" t="str">
            <v>CEMIG</v>
          </cell>
          <cell r="E3060">
            <v>6981180000116</v>
          </cell>
        </row>
        <row r="3061">
          <cell r="C3061">
            <v>800004248</v>
          </cell>
          <cell r="D3061" t="str">
            <v>CEMIG GT</v>
          </cell>
          <cell r="E3061">
            <v>6981176000158</v>
          </cell>
        </row>
        <row r="3062">
          <cell r="C3062">
            <v>800004249</v>
          </cell>
          <cell r="D3062" t="str">
            <v>DHCP INFORMATIC</v>
          </cell>
          <cell r="E3062">
            <v>5549856000134</v>
          </cell>
        </row>
        <row r="3063">
          <cell r="C3063">
            <v>800004255</v>
          </cell>
          <cell r="D3063" t="str">
            <v>HUMANA CONSULT</v>
          </cell>
          <cell r="E3063">
            <v>571640000151</v>
          </cell>
        </row>
        <row r="3064">
          <cell r="C3064">
            <v>800004260</v>
          </cell>
          <cell r="D3064" t="str">
            <v>ICONE</v>
          </cell>
          <cell r="E3064">
            <v>65165128000150</v>
          </cell>
        </row>
        <row r="3065">
          <cell r="C3065">
            <v>800004264</v>
          </cell>
          <cell r="D3065" t="str">
            <v>POWERPC</v>
          </cell>
          <cell r="E3065">
            <v>6697988000176</v>
          </cell>
        </row>
        <row r="3066">
          <cell r="C3066">
            <v>800004266</v>
          </cell>
          <cell r="D3066" t="str">
            <v>BHLINK</v>
          </cell>
          <cell r="E3066">
            <v>3533137000108</v>
          </cell>
        </row>
        <row r="3067">
          <cell r="C3067">
            <v>800004270</v>
          </cell>
          <cell r="D3067" t="str">
            <v>FLEX TINTAS</v>
          </cell>
          <cell r="E3067">
            <v>921816000158</v>
          </cell>
        </row>
        <row r="3068">
          <cell r="C3068">
            <v>800004276</v>
          </cell>
          <cell r="D3068" t="str">
            <v>TRILHA</v>
          </cell>
          <cell r="E3068">
            <v>5998569000101</v>
          </cell>
        </row>
        <row r="3069">
          <cell r="C3069">
            <v>800004278</v>
          </cell>
          <cell r="D3069" t="str">
            <v>ACAO SOCIAL TEC</v>
          </cell>
          <cell r="E3069">
            <v>21099460000199</v>
          </cell>
        </row>
        <row r="3070">
          <cell r="C3070">
            <v>800004282</v>
          </cell>
          <cell r="D3070" t="str">
            <v>AMBITO</v>
          </cell>
          <cell r="E3070">
            <v>86450624000126</v>
          </cell>
        </row>
        <row r="3071">
          <cell r="C3071">
            <v>800004286</v>
          </cell>
          <cell r="D3071" t="str">
            <v>FLASAN</v>
          </cell>
          <cell r="E3071">
            <v>65184277000248</v>
          </cell>
        </row>
        <row r="3072">
          <cell r="C3072">
            <v>800004294</v>
          </cell>
          <cell r="D3072" t="str">
            <v>GRAFICA VALERIA</v>
          </cell>
          <cell r="E3072">
            <v>5368898000179</v>
          </cell>
        </row>
        <row r="3073">
          <cell r="C3073">
            <v>800004297</v>
          </cell>
          <cell r="D3073" t="str">
            <v>HENNINGS</v>
          </cell>
          <cell r="E3073">
            <v>83748772000990</v>
          </cell>
        </row>
        <row r="3074">
          <cell r="C3074">
            <v>800004305</v>
          </cell>
          <cell r="D3074" t="str">
            <v>SAIRA</v>
          </cell>
          <cell r="E3074">
            <v>6032521000107</v>
          </cell>
        </row>
        <row r="3075">
          <cell r="C3075">
            <v>800004307</v>
          </cell>
          <cell r="D3075" t="str">
            <v>ASTER</v>
          </cell>
          <cell r="E3075">
            <v>3284796000140</v>
          </cell>
        </row>
        <row r="3076">
          <cell r="C3076">
            <v>800004311</v>
          </cell>
          <cell r="D3076" t="str">
            <v>CRIA CULTURA</v>
          </cell>
          <cell r="E3076">
            <v>6347040000190</v>
          </cell>
        </row>
        <row r="3077">
          <cell r="C3077">
            <v>800004312</v>
          </cell>
          <cell r="D3077" t="str">
            <v>GJO</v>
          </cell>
          <cell r="E3077">
            <v>25294299000165</v>
          </cell>
        </row>
        <row r="3078">
          <cell r="C3078">
            <v>800004317</v>
          </cell>
          <cell r="D3078" t="str">
            <v>CDTM COMERCIO P</v>
          </cell>
          <cell r="E3078">
            <v>1505509000159</v>
          </cell>
        </row>
        <row r="3079">
          <cell r="C3079">
            <v>800004320</v>
          </cell>
          <cell r="D3079" t="str">
            <v>GASTECH</v>
          </cell>
          <cell r="E3079">
            <v>3365669000175</v>
          </cell>
        </row>
        <row r="3080">
          <cell r="C3080">
            <v>800004321</v>
          </cell>
          <cell r="D3080" t="str">
            <v>ROCKET TEC SIST</v>
          </cell>
          <cell r="E3080">
            <v>1645392000109</v>
          </cell>
        </row>
        <row r="3081">
          <cell r="C3081">
            <v>800004326</v>
          </cell>
          <cell r="D3081" t="str">
            <v>AGROMAG</v>
          </cell>
          <cell r="E3081">
            <v>1843667000119</v>
          </cell>
        </row>
        <row r="3082">
          <cell r="C3082">
            <v>800004328</v>
          </cell>
          <cell r="D3082" t="str">
            <v>CLASSIC PRINT</v>
          </cell>
          <cell r="E3082">
            <v>4262725000109</v>
          </cell>
        </row>
        <row r="3083">
          <cell r="C3083">
            <v>800004332</v>
          </cell>
          <cell r="D3083" t="str">
            <v>ESC VIGILANTES</v>
          </cell>
          <cell r="E3083">
            <v>5845911000133</v>
          </cell>
        </row>
        <row r="3084">
          <cell r="C3084">
            <v>800004334</v>
          </cell>
          <cell r="D3084" t="str">
            <v>URB MAQ</v>
          </cell>
          <cell r="E3084">
            <v>6170416000134</v>
          </cell>
        </row>
        <row r="3085">
          <cell r="C3085">
            <v>800004336</v>
          </cell>
          <cell r="D3085" t="str">
            <v>BHFOX</v>
          </cell>
          <cell r="E3085">
            <v>5974465000167</v>
          </cell>
        </row>
        <row r="3086">
          <cell r="C3086">
            <v>800004349</v>
          </cell>
          <cell r="D3086" t="str">
            <v>LOCALIZA FLEET</v>
          </cell>
          <cell r="E3086">
            <v>2286479000108</v>
          </cell>
        </row>
        <row r="3087">
          <cell r="C3087">
            <v>800004355</v>
          </cell>
          <cell r="D3087" t="str">
            <v>RILUX</v>
          </cell>
          <cell r="E3087">
            <v>6023624000100</v>
          </cell>
        </row>
        <row r="3088">
          <cell r="C3088">
            <v>800004357</v>
          </cell>
          <cell r="D3088" t="str">
            <v>E CONSULTORIA L</v>
          </cell>
          <cell r="E3088">
            <v>6137044000144</v>
          </cell>
        </row>
        <row r="3089">
          <cell r="C3089">
            <v>800004362</v>
          </cell>
          <cell r="D3089" t="str">
            <v>CASA FERREIRA</v>
          </cell>
          <cell r="E3089">
            <v>17250275000186</v>
          </cell>
        </row>
        <row r="3090">
          <cell r="C3090">
            <v>800004372</v>
          </cell>
          <cell r="D3090" t="str">
            <v>REFRI TEC</v>
          </cell>
          <cell r="E3090">
            <v>6373537000183</v>
          </cell>
        </row>
        <row r="3091">
          <cell r="C3091">
            <v>800004374</v>
          </cell>
          <cell r="D3091" t="str">
            <v>ENCAIXA PRONTA</v>
          </cell>
          <cell r="E3091">
            <v>6881182000133</v>
          </cell>
        </row>
        <row r="3092">
          <cell r="C3092">
            <v>800004377</v>
          </cell>
          <cell r="D3092" t="str">
            <v>LTDA</v>
          </cell>
          <cell r="E3092">
            <v>3952422000155</v>
          </cell>
        </row>
        <row r="3093">
          <cell r="C3093">
            <v>800004379</v>
          </cell>
          <cell r="D3093" t="str">
            <v>BUENO SISTEMAS</v>
          </cell>
          <cell r="E3093">
            <v>6086305000144</v>
          </cell>
        </row>
        <row r="3094">
          <cell r="C3094">
            <v>800004383</v>
          </cell>
          <cell r="D3094" t="str">
            <v>SEALMINAS COM D</v>
          </cell>
          <cell r="E3094">
            <v>6969302000159</v>
          </cell>
        </row>
        <row r="3095">
          <cell r="C3095">
            <v>800004386</v>
          </cell>
          <cell r="D3095" t="str">
            <v>SANFARMA DISTRI</v>
          </cell>
          <cell r="E3095">
            <v>71207427000103</v>
          </cell>
        </row>
        <row r="3096">
          <cell r="C3096">
            <v>800004389</v>
          </cell>
          <cell r="D3096" t="str">
            <v>REDE COMUNICACA</v>
          </cell>
          <cell r="E3096">
            <v>7516999000175</v>
          </cell>
        </row>
        <row r="3097">
          <cell r="C3097">
            <v>800004394</v>
          </cell>
          <cell r="D3097" t="str">
            <v>BH PROJETOS</v>
          </cell>
          <cell r="E3097">
            <v>4012493000130</v>
          </cell>
        </row>
        <row r="3098">
          <cell r="C3098">
            <v>800004403</v>
          </cell>
          <cell r="D3098" t="str">
            <v>ATUAL PLACAS LT</v>
          </cell>
          <cell r="E3098">
            <v>21649199000153</v>
          </cell>
        </row>
        <row r="3099">
          <cell r="C3099">
            <v>800004404</v>
          </cell>
          <cell r="D3099" t="str">
            <v>REFERENCIAL COM</v>
          </cell>
          <cell r="E3099">
            <v>4788920000177</v>
          </cell>
        </row>
        <row r="3100">
          <cell r="C3100">
            <v>800004408</v>
          </cell>
          <cell r="D3100" t="str">
            <v>TELAS EXPRESSA</v>
          </cell>
          <cell r="E3100">
            <v>3773474000164</v>
          </cell>
        </row>
        <row r="3101">
          <cell r="C3101">
            <v>800004409</v>
          </cell>
          <cell r="D3101" t="str">
            <v>AFEB COBER ESTR</v>
          </cell>
          <cell r="E3101">
            <v>19737899000158</v>
          </cell>
        </row>
        <row r="3102">
          <cell r="C3102">
            <v>800004410</v>
          </cell>
          <cell r="D3102" t="str">
            <v>FAEMG</v>
          </cell>
          <cell r="E3102">
            <v>17194853000104</v>
          </cell>
        </row>
        <row r="3103">
          <cell r="C3103">
            <v>800004414</v>
          </cell>
          <cell r="D3103" t="str">
            <v>CONEST CONSUL E</v>
          </cell>
          <cell r="E3103">
            <v>70957782000137</v>
          </cell>
        </row>
        <row r="3104">
          <cell r="C3104">
            <v>800004417</v>
          </cell>
          <cell r="D3104" t="str">
            <v>VOXPOPULI</v>
          </cell>
          <cell r="E3104">
            <v>852501000104</v>
          </cell>
        </row>
        <row r="3105">
          <cell r="C3105">
            <v>800004419</v>
          </cell>
          <cell r="D3105" t="str">
            <v>PRO DESIGN SUSP</v>
          </cell>
          <cell r="E3105">
            <v>7447635000180</v>
          </cell>
        </row>
        <row r="3106">
          <cell r="C3106">
            <v>800004422</v>
          </cell>
          <cell r="D3106" t="str">
            <v>PREMIER</v>
          </cell>
          <cell r="E3106">
            <v>5310037000130</v>
          </cell>
        </row>
        <row r="3107">
          <cell r="C3107">
            <v>800004433</v>
          </cell>
          <cell r="D3107" t="str">
            <v>ARQUITETURA OSC</v>
          </cell>
          <cell r="E3107">
            <v>24028193000157</v>
          </cell>
        </row>
        <row r="3108">
          <cell r="C3108">
            <v>800004435</v>
          </cell>
          <cell r="D3108" t="str">
            <v>TRANSPOR LOGIST</v>
          </cell>
          <cell r="E3108">
            <v>3504521000174</v>
          </cell>
        </row>
        <row r="3109">
          <cell r="C3109">
            <v>800004456</v>
          </cell>
          <cell r="D3109" t="str">
            <v>PARTNER</v>
          </cell>
          <cell r="E3109">
            <v>4843609000183</v>
          </cell>
        </row>
        <row r="3110">
          <cell r="C3110">
            <v>800004460</v>
          </cell>
          <cell r="D3110" t="str">
            <v>PADRAO MINAS</v>
          </cell>
          <cell r="E3110">
            <v>4915359000140</v>
          </cell>
        </row>
        <row r="3111">
          <cell r="C3111">
            <v>800004461</v>
          </cell>
          <cell r="D3111" t="str">
            <v>AMES</v>
          </cell>
          <cell r="E3111">
            <v>21728761000134</v>
          </cell>
        </row>
        <row r="3112">
          <cell r="C3112">
            <v>800004463</v>
          </cell>
          <cell r="D3112" t="str">
            <v>SOLIDA RECURSOS</v>
          </cell>
          <cell r="E3112">
            <v>4620528000114</v>
          </cell>
        </row>
        <row r="3113">
          <cell r="C3113">
            <v>800004465</v>
          </cell>
          <cell r="D3113" t="str">
            <v>CASA GRANDE TOL</v>
          </cell>
          <cell r="E3113">
            <v>1933666000165</v>
          </cell>
        </row>
        <row r="3114">
          <cell r="C3114">
            <v>800004467</v>
          </cell>
          <cell r="D3114" t="str">
            <v>SPEED TECH</v>
          </cell>
          <cell r="E3114">
            <v>4179436000140</v>
          </cell>
        </row>
        <row r="3115">
          <cell r="C3115">
            <v>800004471</v>
          </cell>
          <cell r="D3115" t="str">
            <v>UNIVERSO ELETRI</v>
          </cell>
          <cell r="E3115">
            <v>2697297000111</v>
          </cell>
        </row>
        <row r="3116">
          <cell r="C3116">
            <v>800004475</v>
          </cell>
          <cell r="D3116" t="str">
            <v>JOAO DINIZ</v>
          </cell>
          <cell r="E3116">
            <v>26228379000185</v>
          </cell>
        </row>
        <row r="3117">
          <cell r="C3117">
            <v>800004479</v>
          </cell>
          <cell r="D3117" t="str">
            <v>LMS CONSULTORIA</v>
          </cell>
          <cell r="E3117">
            <v>5003308000104</v>
          </cell>
        </row>
        <row r="3118">
          <cell r="C3118">
            <v>800004481</v>
          </cell>
          <cell r="D3118" t="str">
            <v>BIOTHEQ TECNOLO</v>
          </cell>
          <cell r="E3118">
            <v>65348302000109</v>
          </cell>
        </row>
        <row r="3119">
          <cell r="C3119">
            <v>800004485</v>
          </cell>
          <cell r="D3119" t="str">
            <v>DAVILA ARQUIT</v>
          </cell>
          <cell r="E3119">
            <v>5391121000125</v>
          </cell>
        </row>
        <row r="3120">
          <cell r="C3120">
            <v>800004487</v>
          </cell>
          <cell r="D3120" t="str">
            <v>ESTEIO ENG</v>
          </cell>
          <cell r="E3120">
            <v>66363573000198</v>
          </cell>
        </row>
        <row r="3121">
          <cell r="C3121">
            <v>800004493</v>
          </cell>
          <cell r="D3121" t="str">
            <v>BEL LUBE</v>
          </cell>
          <cell r="E3121">
            <v>42958884000131</v>
          </cell>
        </row>
        <row r="3122">
          <cell r="C3122">
            <v>800004494</v>
          </cell>
          <cell r="D3122" t="str">
            <v>TRANSISTORA LTD</v>
          </cell>
          <cell r="E3122">
            <v>16632341000110</v>
          </cell>
        </row>
        <row r="3123">
          <cell r="C3123">
            <v>800004498</v>
          </cell>
          <cell r="D3123" t="str">
            <v>BMS</v>
          </cell>
          <cell r="E3123">
            <v>25549361000546</v>
          </cell>
        </row>
        <row r="3124">
          <cell r="C3124">
            <v>800004499</v>
          </cell>
          <cell r="D3124" t="str">
            <v>PARA AUTOMOVEIS</v>
          </cell>
          <cell r="E3124">
            <v>74386137001053</v>
          </cell>
        </row>
        <row r="3125">
          <cell r="C3125">
            <v>800004500</v>
          </cell>
          <cell r="D3125" t="str">
            <v>ALTERNATIVA</v>
          </cell>
          <cell r="E3125">
            <v>4362615000119</v>
          </cell>
        </row>
        <row r="3126">
          <cell r="C3126">
            <v>800004502</v>
          </cell>
          <cell r="D3126" t="str">
            <v>ESTRUTURA SANTO</v>
          </cell>
          <cell r="E3126">
            <v>266513000149</v>
          </cell>
        </row>
        <row r="3127">
          <cell r="C3127">
            <v>800004503</v>
          </cell>
          <cell r="D3127" t="str">
            <v>LINCOLN VELOSO</v>
          </cell>
          <cell r="E3127">
            <v>18720870000109</v>
          </cell>
        </row>
        <row r="3128">
          <cell r="C3128">
            <v>800004506</v>
          </cell>
          <cell r="D3128" t="str">
            <v>LOCALIZA RENT</v>
          </cell>
          <cell r="E3128">
            <v>16670085012080</v>
          </cell>
        </row>
        <row r="3129">
          <cell r="C3129">
            <v>800004511</v>
          </cell>
          <cell r="D3129" t="str">
            <v>C &amp; C REPRESENT</v>
          </cell>
          <cell r="E3129">
            <v>2084123000183</v>
          </cell>
        </row>
        <row r="3130">
          <cell r="C3130">
            <v>800004514</v>
          </cell>
          <cell r="D3130" t="str">
            <v>GUIA M K T PROM</v>
          </cell>
          <cell r="E3130">
            <v>7500842000151</v>
          </cell>
        </row>
        <row r="3131">
          <cell r="C3131">
            <v>800004515</v>
          </cell>
          <cell r="D3131" t="str">
            <v>STUDIO CINCO</v>
          </cell>
          <cell r="E3131">
            <v>16681280000180</v>
          </cell>
        </row>
        <row r="3132">
          <cell r="C3132">
            <v>800004517</v>
          </cell>
          <cell r="D3132" t="str">
            <v>ORTHOSEMG</v>
          </cell>
          <cell r="E3132">
            <v>6224662000121</v>
          </cell>
        </row>
        <row r="3133">
          <cell r="C3133">
            <v>800004518</v>
          </cell>
          <cell r="D3133" t="str">
            <v>PROMENADE PLATI</v>
          </cell>
          <cell r="E3133">
            <v>6325665000232</v>
          </cell>
        </row>
        <row r="3134">
          <cell r="C3134">
            <v>800004521</v>
          </cell>
          <cell r="D3134" t="str">
            <v>COMISA</v>
          </cell>
          <cell r="E3134">
            <v>86363322000110</v>
          </cell>
        </row>
        <row r="3135">
          <cell r="C3135">
            <v>800004522</v>
          </cell>
          <cell r="D3135" t="str">
            <v>ENGLISH SERVICE</v>
          </cell>
          <cell r="E3135">
            <v>1156152000140</v>
          </cell>
        </row>
        <row r="3136">
          <cell r="C3136">
            <v>800004523</v>
          </cell>
          <cell r="D3136" t="str">
            <v>COOSERTA</v>
          </cell>
          <cell r="E3136">
            <v>4388255000124</v>
          </cell>
        </row>
        <row r="3137">
          <cell r="C3137">
            <v>800004528</v>
          </cell>
          <cell r="D3137" t="str">
            <v>TOLEDO EXPRESSO</v>
          </cell>
          <cell r="E3137">
            <v>2165658000189</v>
          </cell>
        </row>
        <row r="3138">
          <cell r="C3138">
            <v>800004534</v>
          </cell>
          <cell r="D3138" t="str">
            <v>ATRIA INFORMATI</v>
          </cell>
          <cell r="E3138">
            <v>7229476000148</v>
          </cell>
        </row>
        <row r="3139">
          <cell r="C3139">
            <v>800004544</v>
          </cell>
          <cell r="D3139" t="str">
            <v>A NACIONAL ESQU</v>
          </cell>
          <cell r="E3139">
            <v>6161399000179</v>
          </cell>
        </row>
        <row r="3140">
          <cell r="C3140">
            <v>800004546</v>
          </cell>
          <cell r="D3140" t="str">
            <v>PUBLIMIDIA COMU</v>
          </cell>
          <cell r="E3140">
            <v>5793728000131</v>
          </cell>
        </row>
        <row r="3141">
          <cell r="C3141">
            <v>800004548</v>
          </cell>
          <cell r="D3141" t="str">
            <v>DELTAPRICE</v>
          </cell>
          <cell r="E3141">
            <v>3555268000188</v>
          </cell>
        </row>
        <row r="3142">
          <cell r="C3142">
            <v>800004550</v>
          </cell>
          <cell r="D3142" t="str">
            <v>XIM E GU</v>
          </cell>
          <cell r="E3142">
            <v>5508124000104</v>
          </cell>
        </row>
        <row r="3143">
          <cell r="C3143">
            <v>800004551</v>
          </cell>
          <cell r="D3143" t="str">
            <v>1001 FESTAS</v>
          </cell>
          <cell r="E3143">
            <v>7531860000109</v>
          </cell>
        </row>
        <row r="3144">
          <cell r="C3144">
            <v>800004552</v>
          </cell>
          <cell r="D3144" t="str">
            <v>PAINEIS ANDRADE</v>
          </cell>
          <cell r="E3144">
            <v>2878167000185</v>
          </cell>
        </row>
        <row r="3145">
          <cell r="C3145">
            <v>800004555</v>
          </cell>
          <cell r="D3145" t="str">
            <v>MUNDIAL RETENTO</v>
          </cell>
          <cell r="E3145">
            <v>6187031000180</v>
          </cell>
        </row>
        <row r="3146">
          <cell r="C3146">
            <v>800004557</v>
          </cell>
          <cell r="D3146" t="str">
            <v>F M A</v>
          </cell>
          <cell r="E3146">
            <v>16681223000100</v>
          </cell>
        </row>
        <row r="3147">
          <cell r="C3147">
            <v>800004560</v>
          </cell>
          <cell r="D3147" t="str">
            <v>CHAPTER</v>
          </cell>
          <cell r="E3147">
            <v>4372685000158</v>
          </cell>
        </row>
        <row r="3148">
          <cell r="C3148">
            <v>800004561</v>
          </cell>
          <cell r="D3148" t="str">
            <v>TV 8T VIAGENS</v>
          </cell>
          <cell r="E3148">
            <v>5900681000168</v>
          </cell>
        </row>
        <row r="3149">
          <cell r="C3149">
            <v>800004562</v>
          </cell>
          <cell r="D3149" t="str">
            <v>DNAC</v>
          </cell>
          <cell r="E3149">
            <v>4231050000130</v>
          </cell>
        </row>
        <row r="3150">
          <cell r="C3150">
            <v>800004564</v>
          </cell>
          <cell r="D3150" t="str">
            <v>BELL TEC</v>
          </cell>
          <cell r="E3150">
            <v>16632622000172</v>
          </cell>
        </row>
        <row r="3151">
          <cell r="C3151">
            <v>800004567</v>
          </cell>
          <cell r="D3151" t="str">
            <v>BELMETAL IND CO</v>
          </cell>
          <cell r="E3151">
            <v>61091906001630</v>
          </cell>
        </row>
        <row r="3152">
          <cell r="C3152">
            <v>800004568</v>
          </cell>
          <cell r="D3152" t="str">
            <v>ESTAB UNIFICADO</v>
          </cell>
          <cell r="E3152">
            <v>17219734000169</v>
          </cell>
        </row>
        <row r="3153">
          <cell r="C3153">
            <v>800004570</v>
          </cell>
          <cell r="D3153" t="str">
            <v>HRK</v>
          </cell>
          <cell r="E3153">
            <v>300655000185</v>
          </cell>
        </row>
        <row r="3154">
          <cell r="C3154">
            <v>800004573</v>
          </cell>
          <cell r="D3154" t="str">
            <v>MARMORARIA SAO</v>
          </cell>
          <cell r="E3154">
            <v>1810055000120</v>
          </cell>
        </row>
        <row r="3155">
          <cell r="C3155">
            <v>800004579</v>
          </cell>
          <cell r="D3155" t="str">
            <v>TALHER DE PRATA</v>
          </cell>
          <cell r="E3155">
            <v>23273303000183</v>
          </cell>
        </row>
        <row r="3156">
          <cell r="C3156">
            <v>800004580</v>
          </cell>
          <cell r="D3156" t="str">
            <v>FLORES EVELYN</v>
          </cell>
          <cell r="E3156">
            <v>492127000175</v>
          </cell>
        </row>
        <row r="3157">
          <cell r="C3157">
            <v>800004583</v>
          </cell>
          <cell r="D3157" t="str">
            <v>SM SEGURANCA</v>
          </cell>
          <cell r="E3157">
            <v>6176619000138</v>
          </cell>
        </row>
        <row r="3158">
          <cell r="C3158">
            <v>800004585</v>
          </cell>
          <cell r="D3158" t="str">
            <v>CENTER PAN</v>
          </cell>
          <cell r="E3158">
            <v>5063062000166</v>
          </cell>
        </row>
        <row r="3159">
          <cell r="C3159">
            <v>800004586</v>
          </cell>
          <cell r="D3159" t="str">
            <v>NETWORD</v>
          </cell>
          <cell r="E3159">
            <v>25499740000145</v>
          </cell>
        </row>
        <row r="3160">
          <cell r="C3160">
            <v>800004597</v>
          </cell>
          <cell r="D3160" t="str">
            <v>PERMITS ENGENHA</v>
          </cell>
          <cell r="E3160">
            <v>3981284000132</v>
          </cell>
        </row>
        <row r="3161">
          <cell r="C3161">
            <v>800004598</v>
          </cell>
          <cell r="D3161" t="str">
            <v>CLASSICA DISTRI</v>
          </cell>
          <cell r="E3161">
            <v>17283276000127</v>
          </cell>
        </row>
        <row r="3162">
          <cell r="C3162">
            <v>800004599</v>
          </cell>
          <cell r="D3162" t="str">
            <v>ESTAC OIAPOQUE</v>
          </cell>
          <cell r="E3162">
            <v>25803834000166</v>
          </cell>
        </row>
        <row r="3163">
          <cell r="C3163">
            <v>800004604</v>
          </cell>
          <cell r="D3163" t="str">
            <v>PRINT BRASIL</v>
          </cell>
          <cell r="E3163">
            <v>2609612000101</v>
          </cell>
        </row>
        <row r="3164">
          <cell r="C3164">
            <v>800004605</v>
          </cell>
          <cell r="D3164" t="str">
            <v>CASA DO IMPERME</v>
          </cell>
          <cell r="E3164">
            <v>22253728000168</v>
          </cell>
        </row>
        <row r="3165">
          <cell r="C3165">
            <v>800004606</v>
          </cell>
          <cell r="D3165" t="str">
            <v>BBTUR</v>
          </cell>
          <cell r="E3165">
            <v>28152684000409</v>
          </cell>
        </row>
        <row r="3166">
          <cell r="C3166">
            <v>800004607</v>
          </cell>
          <cell r="D3166" t="str">
            <v>BH PLAZA HOTEL</v>
          </cell>
          <cell r="E3166">
            <v>17285669000250</v>
          </cell>
        </row>
        <row r="3167">
          <cell r="C3167">
            <v>800004618</v>
          </cell>
          <cell r="D3167" t="str">
            <v>DE CASTRO LOURE</v>
          </cell>
          <cell r="E3167">
            <v>47190731000291</v>
          </cell>
        </row>
        <row r="3168">
          <cell r="C3168">
            <v>800004619</v>
          </cell>
          <cell r="D3168" t="str">
            <v>LEITURA WEB</v>
          </cell>
          <cell r="E3168">
            <v>2637621000106</v>
          </cell>
        </row>
        <row r="3169">
          <cell r="C3169">
            <v>800004620</v>
          </cell>
          <cell r="D3169" t="str">
            <v>FAZ E ACONTECE</v>
          </cell>
          <cell r="E3169">
            <v>4010423000143</v>
          </cell>
        </row>
        <row r="3170">
          <cell r="C3170">
            <v>800004621</v>
          </cell>
          <cell r="D3170" t="str">
            <v>GT SERVICOS</v>
          </cell>
          <cell r="E3170">
            <v>2741475000164</v>
          </cell>
        </row>
        <row r="3171">
          <cell r="C3171">
            <v>800004622</v>
          </cell>
          <cell r="D3171" t="str">
            <v>ORGANIZ MANFER</v>
          </cell>
          <cell r="E3171">
            <v>1779380000177</v>
          </cell>
        </row>
        <row r="3172">
          <cell r="C3172">
            <v>800004625</v>
          </cell>
          <cell r="D3172" t="str">
            <v>REVISAO AUDITOR</v>
          </cell>
          <cell r="E3172">
            <v>22643746000156</v>
          </cell>
        </row>
        <row r="3173">
          <cell r="C3173">
            <v>800004626</v>
          </cell>
          <cell r="D3173" t="str">
            <v>SANTA CLARA DIS</v>
          </cell>
          <cell r="E3173">
            <v>42841924000160</v>
          </cell>
        </row>
        <row r="3174">
          <cell r="C3174">
            <v>800004630</v>
          </cell>
          <cell r="D3174" t="str">
            <v>RODOL</v>
          </cell>
          <cell r="E3174">
            <v>2524305000128</v>
          </cell>
        </row>
        <row r="3175">
          <cell r="C3175">
            <v>800004631</v>
          </cell>
          <cell r="D3175" t="str">
            <v>INTERFREIGHT</v>
          </cell>
          <cell r="E3175">
            <v>746905000377</v>
          </cell>
        </row>
        <row r="3176">
          <cell r="C3176">
            <v>800004633</v>
          </cell>
          <cell r="D3176" t="str">
            <v>PERFITEC</v>
          </cell>
          <cell r="E3176">
            <v>26101790000195</v>
          </cell>
        </row>
        <row r="3177">
          <cell r="C3177">
            <v>800004634</v>
          </cell>
          <cell r="D3177" t="str">
            <v>TOP PRODUCOES</v>
          </cell>
          <cell r="E3177">
            <v>7451681000153</v>
          </cell>
        </row>
        <row r="3178">
          <cell r="C3178">
            <v>800004636</v>
          </cell>
          <cell r="D3178" t="str">
            <v>AMARAL INDUSTRI</v>
          </cell>
          <cell r="E3178">
            <v>622273000178</v>
          </cell>
        </row>
        <row r="3179">
          <cell r="C3179">
            <v>800004638</v>
          </cell>
          <cell r="D3179" t="str">
            <v>TOLDOS GERAIS L</v>
          </cell>
          <cell r="E3179">
            <v>2471861000183</v>
          </cell>
        </row>
        <row r="3180">
          <cell r="C3180">
            <v>800004641</v>
          </cell>
          <cell r="D3180" t="str">
            <v>IMA ARTIGOS</v>
          </cell>
          <cell r="E3180">
            <v>21158100000110</v>
          </cell>
        </row>
        <row r="3181">
          <cell r="C3181">
            <v>800004646</v>
          </cell>
          <cell r="D3181" t="str">
            <v>HIPER COPIAS</v>
          </cell>
          <cell r="E3181">
            <v>73291122000158</v>
          </cell>
        </row>
        <row r="3182">
          <cell r="C3182">
            <v>800004647</v>
          </cell>
          <cell r="D3182" t="str">
            <v>EMBALAGENS LARA</v>
          </cell>
          <cell r="E3182">
            <v>19984210000190</v>
          </cell>
        </row>
        <row r="3183">
          <cell r="C3183">
            <v>800004649</v>
          </cell>
          <cell r="D3183" t="str">
            <v>CENTRO DE FORMA</v>
          </cell>
          <cell r="E3183">
            <v>3269945000100</v>
          </cell>
        </row>
        <row r="3184">
          <cell r="C3184">
            <v>800004651</v>
          </cell>
          <cell r="D3184" t="str">
            <v>KROLL</v>
          </cell>
          <cell r="E3184">
            <v>782083000118</v>
          </cell>
        </row>
        <row r="3185">
          <cell r="C3185">
            <v>800004653</v>
          </cell>
          <cell r="D3185" t="str">
            <v>SUDOESTE SERVIC</v>
          </cell>
          <cell r="E3185">
            <v>23970387000104</v>
          </cell>
        </row>
        <row r="3186">
          <cell r="C3186">
            <v>800004654</v>
          </cell>
          <cell r="D3186" t="str">
            <v>EDITORA FTD SA</v>
          </cell>
          <cell r="E3186">
            <v>61186490000408</v>
          </cell>
        </row>
        <row r="3187">
          <cell r="C3187">
            <v>800004656</v>
          </cell>
          <cell r="D3187" t="str">
            <v>MOHALLEM CONSUL</v>
          </cell>
          <cell r="E3187">
            <v>5787563000195</v>
          </cell>
        </row>
        <row r="3188">
          <cell r="C3188">
            <v>800004672</v>
          </cell>
          <cell r="D3188" t="str">
            <v>DECORMAX COMERC</v>
          </cell>
          <cell r="E3188">
            <v>7021377000176</v>
          </cell>
        </row>
        <row r="3189">
          <cell r="C3189">
            <v>800004679</v>
          </cell>
          <cell r="D3189" t="str">
            <v>SINAL SEG</v>
          </cell>
          <cell r="E3189">
            <v>5391210000171</v>
          </cell>
        </row>
        <row r="3190">
          <cell r="C3190">
            <v>800004681</v>
          </cell>
          <cell r="D3190" t="str">
            <v>FLORA PATROCINI</v>
          </cell>
          <cell r="E3190">
            <v>20086385000240</v>
          </cell>
        </row>
        <row r="3191">
          <cell r="C3191">
            <v>800004684</v>
          </cell>
          <cell r="D3191" t="str">
            <v>BRASVEL</v>
          </cell>
          <cell r="E3191">
            <v>16641185000153</v>
          </cell>
        </row>
        <row r="3192">
          <cell r="C3192">
            <v>800004693</v>
          </cell>
          <cell r="D3192" t="str">
            <v>SIMPLY COMUNICA</v>
          </cell>
          <cell r="E3192">
            <v>1774404000103</v>
          </cell>
        </row>
        <row r="3193">
          <cell r="C3193">
            <v>800004697</v>
          </cell>
          <cell r="D3193" t="str">
            <v>GLOBAL TECH INF</v>
          </cell>
          <cell r="E3193">
            <v>5473586000125</v>
          </cell>
        </row>
        <row r="3194">
          <cell r="C3194">
            <v>800004700</v>
          </cell>
          <cell r="D3194" t="str">
            <v>MG TINTAS</v>
          </cell>
          <cell r="E3194">
            <v>6006900000122</v>
          </cell>
        </row>
        <row r="3195">
          <cell r="C3195">
            <v>800004703</v>
          </cell>
          <cell r="D3195" t="str">
            <v>SIGNPRINT IMPRE</v>
          </cell>
          <cell r="E3195">
            <v>641174000133</v>
          </cell>
        </row>
        <row r="3196">
          <cell r="C3196">
            <v>800004706</v>
          </cell>
          <cell r="D3196" t="str">
            <v>FARIA TERRA</v>
          </cell>
          <cell r="E3196">
            <v>5207009000191</v>
          </cell>
        </row>
        <row r="3197">
          <cell r="C3197">
            <v>800004709</v>
          </cell>
          <cell r="D3197" t="str">
            <v>FUNERARIA PEDRO</v>
          </cell>
          <cell r="E3197">
            <v>2141107000185</v>
          </cell>
        </row>
        <row r="3198">
          <cell r="C3198">
            <v>800004714</v>
          </cell>
          <cell r="D3198" t="str">
            <v>ASSOCIACAO BANC</v>
          </cell>
          <cell r="E3198">
            <v>17297276000186</v>
          </cell>
        </row>
        <row r="3199">
          <cell r="C3199">
            <v>800004715</v>
          </cell>
          <cell r="D3199" t="str">
            <v>BRIDGE IDIOMAS</v>
          </cell>
          <cell r="E3199">
            <v>412093000161</v>
          </cell>
        </row>
        <row r="3200">
          <cell r="C3200">
            <v>800004726</v>
          </cell>
          <cell r="D3200" t="str">
            <v>CENTRO FOTOGRAF</v>
          </cell>
          <cell r="E3200">
            <v>2011270000123</v>
          </cell>
        </row>
        <row r="3201">
          <cell r="C3201">
            <v>800004729</v>
          </cell>
          <cell r="D3201" t="str">
            <v>ACCENTURE</v>
          </cell>
          <cell r="E3201">
            <v>96534094001049</v>
          </cell>
        </row>
        <row r="3202">
          <cell r="C3202">
            <v>800004730</v>
          </cell>
          <cell r="D3202" t="str">
            <v>MONTE SIMPLON</v>
          </cell>
          <cell r="E3202">
            <v>5724665000161</v>
          </cell>
        </row>
        <row r="3203">
          <cell r="C3203">
            <v>800004731</v>
          </cell>
          <cell r="D3203" t="str">
            <v>FORNECER BUFFET</v>
          </cell>
          <cell r="E3203">
            <v>5790098000141</v>
          </cell>
        </row>
        <row r="3204">
          <cell r="C3204">
            <v>800004733</v>
          </cell>
          <cell r="D3204" t="str">
            <v>HN MULTCOM</v>
          </cell>
          <cell r="E3204">
            <v>7304758000162</v>
          </cell>
        </row>
        <row r="3205">
          <cell r="C3205">
            <v>800004737</v>
          </cell>
          <cell r="D3205" t="str">
            <v>REDE BRASIL</v>
          </cell>
          <cell r="E3205">
            <v>21652672000151</v>
          </cell>
        </row>
        <row r="3206">
          <cell r="C3206">
            <v>800004746</v>
          </cell>
          <cell r="D3206" t="str">
            <v>MARCELO SOARES</v>
          </cell>
          <cell r="E3206">
            <v>6979646000149</v>
          </cell>
        </row>
        <row r="3207">
          <cell r="C3207">
            <v>800004747</v>
          </cell>
          <cell r="D3207" t="str">
            <v>MUNDO DAS VED</v>
          </cell>
          <cell r="E3207">
            <v>4501282000161</v>
          </cell>
        </row>
        <row r="3208">
          <cell r="C3208">
            <v>800004749</v>
          </cell>
          <cell r="D3208" t="str">
            <v>BECLICK ON OFF</v>
          </cell>
          <cell r="E3208">
            <v>7403681000269</v>
          </cell>
        </row>
        <row r="3209">
          <cell r="C3209">
            <v>800004751</v>
          </cell>
          <cell r="D3209" t="str">
            <v>HIDRO FER INDUS</v>
          </cell>
          <cell r="E3209">
            <v>17359704000158</v>
          </cell>
        </row>
        <row r="3210">
          <cell r="C3210">
            <v>800004752</v>
          </cell>
          <cell r="D3210" t="str">
            <v>ARCONGEL</v>
          </cell>
          <cell r="E3210">
            <v>5976264000107</v>
          </cell>
        </row>
        <row r="3211">
          <cell r="C3211">
            <v>800004755</v>
          </cell>
          <cell r="D3211" t="str">
            <v>DIGITAL SERVICO</v>
          </cell>
          <cell r="E3211">
            <v>7556916000171</v>
          </cell>
        </row>
        <row r="3212">
          <cell r="C3212">
            <v>800004771</v>
          </cell>
          <cell r="D3212" t="str">
            <v>PROJETA ADMINIS</v>
          </cell>
          <cell r="E3212">
            <v>7333136000162</v>
          </cell>
        </row>
        <row r="3213">
          <cell r="C3213">
            <v>800004785</v>
          </cell>
          <cell r="D3213" t="str">
            <v>CAPOTARIA</v>
          </cell>
          <cell r="E3213">
            <v>19378793000105</v>
          </cell>
        </row>
        <row r="3214">
          <cell r="C3214">
            <v>800004791</v>
          </cell>
          <cell r="D3214" t="str">
            <v>DISTRIBUIDORA</v>
          </cell>
          <cell r="E3214">
            <v>7689990000166</v>
          </cell>
        </row>
        <row r="3215">
          <cell r="C3215">
            <v>800004792</v>
          </cell>
          <cell r="D3215" t="str">
            <v>CHINA COMERCIO</v>
          </cell>
          <cell r="E3215">
            <v>1258399000178</v>
          </cell>
        </row>
        <row r="3216">
          <cell r="C3216">
            <v>800004793</v>
          </cell>
          <cell r="D3216" t="str">
            <v>CENTRAL DE PROD</v>
          </cell>
          <cell r="E3216">
            <v>2724302000219</v>
          </cell>
        </row>
        <row r="3217">
          <cell r="C3217">
            <v>800004796</v>
          </cell>
          <cell r="D3217" t="str">
            <v>FUJIANA</v>
          </cell>
          <cell r="E3217">
            <v>86384054000113</v>
          </cell>
        </row>
        <row r="3218">
          <cell r="C3218">
            <v>800004797</v>
          </cell>
          <cell r="D3218" t="str">
            <v>PAMPULHA DIESEL</v>
          </cell>
          <cell r="E3218">
            <v>23810021000178</v>
          </cell>
        </row>
        <row r="3219">
          <cell r="C3219">
            <v>800004812</v>
          </cell>
          <cell r="D3219" t="str">
            <v>CASA DO LABORAT</v>
          </cell>
          <cell r="E3219">
            <v>4293164000105</v>
          </cell>
        </row>
        <row r="3220">
          <cell r="C3220">
            <v>800004826</v>
          </cell>
          <cell r="D3220" t="str">
            <v>CONTINENTAL</v>
          </cell>
          <cell r="E3220">
            <v>4435770000118</v>
          </cell>
        </row>
        <row r="3221">
          <cell r="C3221">
            <v>800004829</v>
          </cell>
          <cell r="D3221" t="str">
            <v>SOHO REPRESENTA</v>
          </cell>
          <cell r="E3221">
            <v>2543118000191</v>
          </cell>
        </row>
        <row r="3222">
          <cell r="C3222">
            <v>800004834</v>
          </cell>
          <cell r="D3222" t="str">
            <v>NUMBER ONE</v>
          </cell>
          <cell r="E3222">
            <v>5409952000187</v>
          </cell>
        </row>
        <row r="3223">
          <cell r="C3223">
            <v>800004835</v>
          </cell>
          <cell r="D3223" t="str">
            <v>ORTOSOLUTIONS</v>
          </cell>
          <cell r="E3223">
            <v>3660615000132</v>
          </cell>
        </row>
        <row r="3224">
          <cell r="C3224">
            <v>800004836</v>
          </cell>
          <cell r="D3224" t="str">
            <v>RAS PRESTACAO</v>
          </cell>
          <cell r="E3224">
            <v>1860799000159</v>
          </cell>
        </row>
        <row r="3225">
          <cell r="C3225">
            <v>800004837</v>
          </cell>
          <cell r="D3225" t="str">
            <v>CURI SOARES</v>
          </cell>
          <cell r="E3225">
            <v>4468241000110</v>
          </cell>
        </row>
        <row r="3226">
          <cell r="C3226">
            <v>800004840</v>
          </cell>
          <cell r="D3226" t="str">
            <v>MECBOR</v>
          </cell>
          <cell r="E3226">
            <v>817192000123</v>
          </cell>
        </row>
        <row r="3227">
          <cell r="C3227">
            <v>800004844</v>
          </cell>
          <cell r="D3227" t="str">
            <v>RECREIO BH VEIC</v>
          </cell>
          <cell r="E3227">
            <v>1929665000228</v>
          </cell>
        </row>
        <row r="3228">
          <cell r="C3228">
            <v>800004849</v>
          </cell>
          <cell r="D3228" t="str">
            <v>L T D A DECORAC</v>
          </cell>
          <cell r="E3228">
            <v>64307416000130</v>
          </cell>
        </row>
        <row r="3229">
          <cell r="C3229">
            <v>800004850</v>
          </cell>
          <cell r="D3229" t="str">
            <v>MARALUXA</v>
          </cell>
          <cell r="E3229">
            <v>6969769000107</v>
          </cell>
        </row>
        <row r="3230">
          <cell r="C3230">
            <v>800004858</v>
          </cell>
          <cell r="D3230" t="str">
            <v>T TAPETES</v>
          </cell>
          <cell r="E3230">
            <v>41795527000218</v>
          </cell>
        </row>
        <row r="3231">
          <cell r="C3231">
            <v>800004861</v>
          </cell>
          <cell r="D3231" t="str">
            <v>ENGEMAC</v>
          </cell>
          <cell r="E3231">
            <v>7491044000100</v>
          </cell>
        </row>
        <row r="3232">
          <cell r="C3232">
            <v>800004865</v>
          </cell>
          <cell r="D3232" t="str">
            <v>ENTRE ASPAS</v>
          </cell>
          <cell r="E3232">
            <v>7813593000154</v>
          </cell>
        </row>
        <row r="3233">
          <cell r="C3233">
            <v>800004872</v>
          </cell>
          <cell r="D3233" t="str">
            <v>SOLLUS</v>
          </cell>
          <cell r="E3233">
            <v>6302999000100</v>
          </cell>
        </row>
        <row r="3234">
          <cell r="C3234">
            <v>800004874</v>
          </cell>
          <cell r="D3234" t="str">
            <v>ABS AGENCIA</v>
          </cell>
          <cell r="E3234">
            <v>1097763000165</v>
          </cell>
        </row>
        <row r="3235">
          <cell r="C3235">
            <v>800004875</v>
          </cell>
          <cell r="D3235" t="str">
            <v>RGL CONSULTORES</v>
          </cell>
          <cell r="E3235">
            <v>4204329000125</v>
          </cell>
        </row>
        <row r="3236">
          <cell r="C3236">
            <v>800004876</v>
          </cell>
          <cell r="D3236" t="str">
            <v>APRILE EVENTOS</v>
          </cell>
          <cell r="E3236">
            <v>5331096000194</v>
          </cell>
        </row>
        <row r="3237">
          <cell r="C3237">
            <v>800004881</v>
          </cell>
          <cell r="D3237" t="str">
            <v>BRASILMETAL</v>
          </cell>
          <cell r="E3237">
            <v>5481780000152</v>
          </cell>
        </row>
        <row r="3238">
          <cell r="C3238">
            <v>800004889</v>
          </cell>
          <cell r="D3238" t="str">
            <v>SEIVA FLORES</v>
          </cell>
          <cell r="E3238">
            <v>114776000132</v>
          </cell>
        </row>
        <row r="3239">
          <cell r="C3239">
            <v>800004890</v>
          </cell>
          <cell r="D3239" t="str">
            <v>DPK</v>
          </cell>
          <cell r="E3239">
            <v>45987005017678</v>
          </cell>
        </row>
        <row r="3240">
          <cell r="C3240">
            <v>800004891</v>
          </cell>
          <cell r="D3240" t="str">
            <v>INST SIMPLES</v>
          </cell>
          <cell r="E3240">
            <v>798123000110</v>
          </cell>
        </row>
        <row r="3241">
          <cell r="C3241">
            <v>800004892</v>
          </cell>
          <cell r="D3241" t="str">
            <v>PERFECT SERVICE</v>
          </cell>
          <cell r="E3241">
            <v>5316822000108</v>
          </cell>
        </row>
        <row r="3242">
          <cell r="C3242">
            <v>800004894</v>
          </cell>
          <cell r="D3242" t="str">
            <v>SUPRITAPE</v>
          </cell>
          <cell r="E3242">
            <v>1319494000134</v>
          </cell>
        </row>
        <row r="3243">
          <cell r="C3243">
            <v>800004912</v>
          </cell>
          <cell r="D3243" t="str">
            <v>S M M REPRESENT</v>
          </cell>
          <cell r="E3243">
            <v>3757625000190</v>
          </cell>
        </row>
        <row r="3244">
          <cell r="C3244">
            <v>800004913</v>
          </cell>
          <cell r="D3244" t="str">
            <v>PEOPLE MKT</v>
          </cell>
          <cell r="E3244">
            <v>5200327000120</v>
          </cell>
        </row>
        <row r="3245">
          <cell r="C3245">
            <v>800004914</v>
          </cell>
          <cell r="D3245" t="str">
            <v>SUPPORT COMERC</v>
          </cell>
          <cell r="E3245">
            <v>64304934000108</v>
          </cell>
        </row>
        <row r="3246">
          <cell r="C3246">
            <v>800004917</v>
          </cell>
          <cell r="D3246" t="str">
            <v>BANCO DO BRASIL</v>
          </cell>
          <cell r="E3246">
            <v>493449</v>
          </cell>
        </row>
        <row r="3247">
          <cell r="C3247">
            <v>800004919</v>
          </cell>
          <cell r="D3247" t="str">
            <v>SAREFE</v>
          </cell>
          <cell r="E3247">
            <v>20150363000110</v>
          </cell>
        </row>
        <row r="3248">
          <cell r="C3248">
            <v>800004920</v>
          </cell>
          <cell r="D3248" t="str">
            <v>VZ CAMISETAS</v>
          </cell>
          <cell r="E3248">
            <v>5643963000127</v>
          </cell>
        </row>
        <row r="3249">
          <cell r="C3249">
            <v>800004930</v>
          </cell>
          <cell r="D3249" t="str">
            <v>LIBRERIA CAFE</v>
          </cell>
          <cell r="E3249">
            <v>629882000159</v>
          </cell>
        </row>
        <row r="3250">
          <cell r="C3250">
            <v>800004936</v>
          </cell>
          <cell r="D3250" t="str">
            <v>CAMINHO DAS PED</v>
          </cell>
          <cell r="E3250">
            <v>5167962000153</v>
          </cell>
        </row>
        <row r="3251">
          <cell r="C3251">
            <v>800004943</v>
          </cell>
          <cell r="D3251" t="str">
            <v>MARATONA</v>
          </cell>
          <cell r="E3251">
            <v>5680978000165</v>
          </cell>
        </row>
        <row r="3252">
          <cell r="C3252">
            <v>800004944</v>
          </cell>
          <cell r="D3252" t="str">
            <v>POMAR COMERCIO</v>
          </cell>
          <cell r="E3252">
            <v>2800052000178</v>
          </cell>
        </row>
        <row r="3253">
          <cell r="C3253">
            <v>800004950</v>
          </cell>
          <cell r="D3253" t="str">
            <v>CONTROLLAR</v>
          </cell>
          <cell r="E3253">
            <v>6026309000137</v>
          </cell>
        </row>
        <row r="3254">
          <cell r="C3254">
            <v>800004955</v>
          </cell>
          <cell r="D3254" t="str">
            <v>FIDELITY CONSUL</v>
          </cell>
          <cell r="E3254">
            <v>3682223000174</v>
          </cell>
        </row>
        <row r="3255">
          <cell r="C3255">
            <v>800004957</v>
          </cell>
          <cell r="D3255" t="str">
            <v>CARRETAO PAMPUL</v>
          </cell>
          <cell r="E3255">
            <v>17141870000183</v>
          </cell>
        </row>
        <row r="3256">
          <cell r="C3256">
            <v>800004959</v>
          </cell>
          <cell r="D3256" t="str">
            <v>LIDER FAST</v>
          </cell>
          <cell r="E3256">
            <v>3663350000126</v>
          </cell>
        </row>
        <row r="3257">
          <cell r="C3257">
            <v>800004962</v>
          </cell>
          <cell r="D3257" t="str">
            <v>COR ILIMITADA</v>
          </cell>
          <cell r="E3257">
            <v>4021213000150</v>
          </cell>
        </row>
        <row r="3258">
          <cell r="C3258">
            <v>800004983</v>
          </cell>
          <cell r="D3258" t="str">
            <v>AMIMT</v>
          </cell>
          <cell r="E3258">
            <v>18211102000111</v>
          </cell>
        </row>
        <row r="3259">
          <cell r="C3259">
            <v>800004999</v>
          </cell>
          <cell r="D3259" t="str">
            <v>BALOARTE INFLAV</v>
          </cell>
          <cell r="E3259">
            <v>5276303000155</v>
          </cell>
        </row>
        <row r="3260">
          <cell r="C3260">
            <v>800005004</v>
          </cell>
          <cell r="D3260" t="str">
            <v>AMERICAN AUTOMO</v>
          </cell>
          <cell r="E3260">
            <v>5235919000188</v>
          </cell>
        </row>
        <row r="3261">
          <cell r="C3261">
            <v>800005006</v>
          </cell>
          <cell r="D3261" t="str">
            <v>CENTRO DE PESQU</v>
          </cell>
          <cell r="E3261">
            <v>7285135000190</v>
          </cell>
        </row>
        <row r="3262">
          <cell r="C3262">
            <v>800005017</v>
          </cell>
          <cell r="D3262" t="str">
            <v>ENCONTRO</v>
          </cell>
          <cell r="E3262">
            <v>4889743000115</v>
          </cell>
        </row>
        <row r="3263">
          <cell r="C3263">
            <v>800005019</v>
          </cell>
          <cell r="D3263" t="str">
            <v>ALQUIMIA</v>
          </cell>
          <cell r="E3263">
            <v>6927518000151</v>
          </cell>
        </row>
        <row r="3264">
          <cell r="C3264">
            <v>800005032</v>
          </cell>
          <cell r="D3264" t="str">
            <v>PRATICA MONTAGE</v>
          </cell>
          <cell r="E3264">
            <v>5399463000191</v>
          </cell>
        </row>
        <row r="3265">
          <cell r="C3265">
            <v>800005034</v>
          </cell>
          <cell r="D3265" t="str">
            <v>NOVA LINHA</v>
          </cell>
          <cell r="E3265">
            <v>3259228000199</v>
          </cell>
        </row>
        <row r="3266">
          <cell r="C3266">
            <v>800005036</v>
          </cell>
          <cell r="D3266" t="str">
            <v>MESA &amp; CIA</v>
          </cell>
          <cell r="E3266">
            <v>3700680000144</v>
          </cell>
        </row>
        <row r="3267">
          <cell r="C3267">
            <v>800005044</v>
          </cell>
          <cell r="D3267" t="str">
            <v>KPMG TAX ADVISO</v>
          </cell>
          <cell r="E3267">
            <v>5480570000654</v>
          </cell>
        </row>
        <row r="3268">
          <cell r="C3268">
            <v>800005047</v>
          </cell>
          <cell r="D3268" t="str">
            <v>TECNITUR FEIRAS</v>
          </cell>
          <cell r="E3268">
            <v>17647744000103</v>
          </cell>
        </row>
        <row r="3269">
          <cell r="C3269">
            <v>800005056</v>
          </cell>
          <cell r="D3269" t="str">
            <v>SIOMARA MACHADO</v>
          </cell>
          <cell r="E3269">
            <v>4089531000153</v>
          </cell>
        </row>
        <row r="3270">
          <cell r="C3270">
            <v>800005071</v>
          </cell>
          <cell r="D3270" t="str">
            <v>CNF</v>
          </cell>
          <cell r="E3270">
            <v>7733384000109</v>
          </cell>
        </row>
        <row r="3271">
          <cell r="C3271">
            <v>800005073</v>
          </cell>
          <cell r="D3271" t="str">
            <v>XEROX</v>
          </cell>
          <cell r="E3271">
            <v>2773629004197</v>
          </cell>
        </row>
        <row r="3272">
          <cell r="C3272">
            <v>800005079</v>
          </cell>
          <cell r="D3272" t="str">
            <v>VINILTEC</v>
          </cell>
          <cell r="E3272">
            <v>7598505000149</v>
          </cell>
        </row>
        <row r="3273">
          <cell r="C3273">
            <v>800005082</v>
          </cell>
          <cell r="D3273" t="str">
            <v>ACQUALIMP</v>
          </cell>
          <cell r="E3273">
            <v>886257000605</v>
          </cell>
        </row>
        <row r="3274">
          <cell r="C3274">
            <v>800005086</v>
          </cell>
          <cell r="D3274" t="str">
            <v>HIDRAUTEC</v>
          </cell>
          <cell r="E3274">
            <v>7618876000145</v>
          </cell>
        </row>
        <row r="3275">
          <cell r="C3275">
            <v>800005091</v>
          </cell>
          <cell r="D3275" t="str">
            <v>VIRUS</v>
          </cell>
          <cell r="E3275">
            <v>65284994000160</v>
          </cell>
        </row>
        <row r="3276">
          <cell r="C3276">
            <v>800005092</v>
          </cell>
          <cell r="D3276" t="str">
            <v>FORD MODELS BRA</v>
          </cell>
          <cell r="E3276">
            <v>3580199000324</v>
          </cell>
        </row>
        <row r="3277">
          <cell r="C3277">
            <v>800005093</v>
          </cell>
          <cell r="D3277" t="str">
            <v>ARQUETIPO</v>
          </cell>
          <cell r="E3277">
            <v>25595323000104</v>
          </cell>
        </row>
        <row r="3278">
          <cell r="C3278">
            <v>800005094</v>
          </cell>
          <cell r="D3278" t="str">
            <v>ARQUITETURA</v>
          </cell>
          <cell r="E3278">
            <v>16621955000104</v>
          </cell>
        </row>
        <row r="3279">
          <cell r="C3279">
            <v>800005096</v>
          </cell>
          <cell r="D3279" t="str">
            <v>STOCKLAB MAT. F</v>
          </cell>
          <cell r="E3279">
            <v>7798554000125</v>
          </cell>
        </row>
        <row r="3280">
          <cell r="C3280">
            <v>800005100</v>
          </cell>
          <cell r="D3280" t="str">
            <v>WHY MODEL</v>
          </cell>
          <cell r="E3280">
            <v>5085164000182</v>
          </cell>
        </row>
        <row r="3281">
          <cell r="C3281">
            <v>800005102</v>
          </cell>
          <cell r="D3281" t="str">
            <v>ETI INSPECAO</v>
          </cell>
          <cell r="E3281">
            <v>16714362000184</v>
          </cell>
        </row>
        <row r="3282">
          <cell r="C3282">
            <v>800005104</v>
          </cell>
          <cell r="D3282" t="str">
            <v>MB PERITOS</v>
          </cell>
          <cell r="E3282">
            <v>3971129000135</v>
          </cell>
        </row>
        <row r="3283">
          <cell r="C3283">
            <v>800005106</v>
          </cell>
          <cell r="D3283" t="str">
            <v>EMBRATEC</v>
          </cell>
          <cell r="E3283">
            <v>25681685000100</v>
          </cell>
        </row>
        <row r="3284">
          <cell r="C3284">
            <v>800005108</v>
          </cell>
          <cell r="D3284" t="str">
            <v>M C S CAMPOS CU</v>
          </cell>
          <cell r="E3284">
            <v>26215806000271</v>
          </cell>
        </row>
        <row r="3285">
          <cell r="C3285">
            <v>800005109</v>
          </cell>
          <cell r="D3285" t="str">
            <v>CIA DAS PASTAS</v>
          </cell>
          <cell r="E3285">
            <v>6538589000162</v>
          </cell>
        </row>
        <row r="3286">
          <cell r="C3286">
            <v>800005110</v>
          </cell>
          <cell r="D3286" t="str">
            <v>DTV SERVICE</v>
          </cell>
          <cell r="E3286">
            <v>6062750000174</v>
          </cell>
        </row>
        <row r="3287">
          <cell r="C3287">
            <v>800005113</v>
          </cell>
          <cell r="D3287" t="str">
            <v>DHL GLOBAL FORW</v>
          </cell>
          <cell r="E3287">
            <v>2836056003474</v>
          </cell>
        </row>
        <row r="3288">
          <cell r="C3288">
            <v>800005118</v>
          </cell>
          <cell r="D3288" t="str">
            <v>VLM LTDA</v>
          </cell>
          <cell r="E3288">
            <v>65166894000130</v>
          </cell>
        </row>
        <row r="3289">
          <cell r="C3289">
            <v>800005128</v>
          </cell>
          <cell r="D3289" t="str">
            <v>GRUPO IBMEC EDU</v>
          </cell>
          <cell r="E3289">
            <v>4298309000837</v>
          </cell>
        </row>
        <row r="3290">
          <cell r="C3290">
            <v>800005130</v>
          </cell>
          <cell r="D3290" t="str">
            <v>PNEUSOLA RAJA</v>
          </cell>
          <cell r="E3290">
            <v>17281668001552</v>
          </cell>
        </row>
        <row r="3291">
          <cell r="C3291">
            <v>800005132</v>
          </cell>
          <cell r="D3291" t="str">
            <v>INSTRUMENTO SOM</v>
          </cell>
          <cell r="E3291">
            <v>3547022000164</v>
          </cell>
        </row>
        <row r="3292">
          <cell r="C3292">
            <v>800005135</v>
          </cell>
          <cell r="D3292" t="str">
            <v>TAMIPLAS DISTRI</v>
          </cell>
          <cell r="E3292">
            <v>6143216000192</v>
          </cell>
        </row>
        <row r="3293">
          <cell r="C3293">
            <v>800005137</v>
          </cell>
          <cell r="D3293" t="str">
            <v>NEW PARK</v>
          </cell>
          <cell r="E3293">
            <v>374636000101</v>
          </cell>
        </row>
        <row r="3294">
          <cell r="C3294">
            <v>800005142</v>
          </cell>
          <cell r="D3294" t="str">
            <v>FUTURA SIGN IND</v>
          </cell>
          <cell r="E3294">
            <v>7570960000136</v>
          </cell>
        </row>
        <row r="3295">
          <cell r="C3295">
            <v>800005145</v>
          </cell>
          <cell r="D3295" t="str">
            <v>FEIJAO QUEIMADO</v>
          </cell>
          <cell r="E3295">
            <v>42780999000189</v>
          </cell>
        </row>
        <row r="3296">
          <cell r="C3296">
            <v>800005149</v>
          </cell>
          <cell r="D3296" t="str">
            <v>GRAPHICS MIX</v>
          </cell>
          <cell r="E3296">
            <v>1185450000169</v>
          </cell>
        </row>
        <row r="3297">
          <cell r="C3297">
            <v>800005150</v>
          </cell>
          <cell r="D3297" t="str">
            <v>ARAMEZ ACESSORI</v>
          </cell>
          <cell r="E3297">
            <v>3462718000198</v>
          </cell>
        </row>
        <row r="3298">
          <cell r="C3298">
            <v>800005151</v>
          </cell>
          <cell r="D3298" t="str">
            <v>LAVILLE</v>
          </cell>
          <cell r="E3298">
            <v>3970063000169</v>
          </cell>
        </row>
        <row r="3299">
          <cell r="C3299">
            <v>800005157</v>
          </cell>
          <cell r="D3299" t="str">
            <v>MEGA TECH</v>
          </cell>
          <cell r="E3299">
            <v>5063282000190</v>
          </cell>
        </row>
        <row r="3300">
          <cell r="C3300">
            <v>800005180</v>
          </cell>
          <cell r="D3300" t="str">
            <v>M &amp; F CONSULTOR</v>
          </cell>
          <cell r="E3300">
            <v>65237166000171</v>
          </cell>
        </row>
        <row r="3301">
          <cell r="C3301">
            <v>800005182</v>
          </cell>
          <cell r="D3301" t="str">
            <v>AB CONSULT</v>
          </cell>
          <cell r="E3301">
            <v>25465345000141</v>
          </cell>
        </row>
        <row r="3302">
          <cell r="C3302">
            <v>800005188</v>
          </cell>
          <cell r="D3302" t="str">
            <v>EAM CONSULTORIA</v>
          </cell>
          <cell r="E3302">
            <v>7770612000102</v>
          </cell>
        </row>
        <row r="3303">
          <cell r="C3303">
            <v>800005189</v>
          </cell>
          <cell r="D3303" t="str">
            <v>NUMBER ONE</v>
          </cell>
          <cell r="E3303">
            <v>74176421000104</v>
          </cell>
        </row>
        <row r="3304">
          <cell r="C3304">
            <v>800005190</v>
          </cell>
          <cell r="D3304" t="str">
            <v>ABRIL CONSULTOR</v>
          </cell>
          <cell r="E3304">
            <v>6945572000120</v>
          </cell>
        </row>
        <row r="3305">
          <cell r="C3305">
            <v>800005195</v>
          </cell>
          <cell r="D3305" t="str">
            <v>BIOQUIMICA</v>
          </cell>
          <cell r="E3305">
            <v>21135546000120</v>
          </cell>
        </row>
        <row r="3306">
          <cell r="C3306">
            <v>800005197</v>
          </cell>
          <cell r="D3306" t="str">
            <v>PISOPLASTICOS</v>
          </cell>
          <cell r="E3306">
            <v>22199939000160</v>
          </cell>
        </row>
        <row r="3307">
          <cell r="C3307">
            <v>800005222</v>
          </cell>
          <cell r="D3307" t="str">
            <v>LEAD INDUSTRIAL</v>
          </cell>
          <cell r="E3307">
            <v>22344873000154</v>
          </cell>
        </row>
        <row r="3308">
          <cell r="C3308">
            <v>800005225</v>
          </cell>
          <cell r="D3308" t="str">
            <v>CURS PRAETORIUM</v>
          </cell>
          <cell r="E3308">
            <v>647911000105</v>
          </cell>
        </row>
        <row r="3309">
          <cell r="C3309">
            <v>800005226</v>
          </cell>
          <cell r="D3309" t="str">
            <v>GARCIA SOCIEDAD</v>
          </cell>
          <cell r="E3309">
            <v>41770066000148</v>
          </cell>
        </row>
        <row r="3310">
          <cell r="C3310">
            <v>800005227</v>
          </cell>
          <cell r="D3310" t="str">
            <v>FORWARD SOCIEDA</v>
          </cell>
          <cell r="E3310">
            <v>491627000192</v>
          </cell>
        </row>
        <row r="3311">
          <cell r="C3311">
            <v>800005228</v>
          </cell>
          <cell r="D3311" t="str">
            <v>ART E TUDO EMBA</v>
          </cell>
          <cell r="E3311">
            <v>7979795000170</v>
          </cell>
        </row>
        <row r="3312">
          <cell r="C3312">
            <v>800005231</v>
          </cell>
          <cell r="D3312" t="str">
            <v>GUIMARAES TOUR</v>
          </cell>
          <cell r="E3312">
            <v>5199910000169</v>
          </cell>
        </row>
        <row r="3313">
          <cell r="C3313">
            <v>800005232</v>
          </cell>
          <cell r="D3313" t="str">
            <v>ENLACE CONVITES</v>
          </cell>
          <cell r="E3313">
            <v>7615266000198</v>
          </cell>
        </row>
        <row r="3314">
          <cell r="C3314">
            <v>800005237</v>
          </cell>
          <cell r="D3314" t="str">
            <v>ARM COMERCIO</v>
          </cell>
          <cell r="E3314">
            <v>7338845000130</v>
          </cell>
        </row>
        <row r="3315">
          <cell r="C3315">
            <v>800005239</v>
          </cell>
          <cell r="D3315" t="str">
            <v>NUMBER ONE</v>
          </cell>
          <cell r="E3315">
            <v>5701398000107</v>
          </cell>
        </row>
        <row r="3316">
          <cell r="C3316">
            <v>800005245</v>
          </cell>
          <cell r="D3316" t="str">
            <v>NUMBER ONE</v>
          </cell>
          <cell r="E3316">
            <v>22741110000651</v>
          </cell>
        </row>
        <row r="3317">
          <cell r="C3317">
            <v>800005249</v>
          </cell>
          <cell r="D3317" t="str">
            <v>LEAO E SILVA CO</v>
          </cell>
          <cell r="E3317">
            <v>7701129000176</v>
          </cell>
        </row>
        <row r="3318">
          <cell r="C3318">
            <v>800005252</v>
          </cell>
          <cell r="D3318" t="str">
            <v>CARDOSO E OLIVE</v>
          </cell>
          <cell r="E3318">
            <v>7661312000195</v>
          </cell>
        </row>
        <row r="3319">
          <cell r="C3319">
            <v>800005258</v>
          </cell>
          <cell r="D3319" t="str">
            <v>HAPPY TOYS</v>
          </cell>
          <cell r="E3319">
            <v>5611326000179</v>
          </cell>
        </row>
        <row r="3320">
          <cell r="C3320">
            <v>800005261</v>
          </cell>
          <cell r="D3320" t="str">
            <v>IMAM</v>
          </cell>
          <cell r="E3320">
            <v>3204242000195</v>
          </cell>
        </row>
        <row r="3321">
          <cell r="C3321">
            <v>800005263</v>
          </cell>
          <cell r="D3321" t="str">
            <v>PEDAGOGICOS IND</v>
          </cell>
          <cell r="E3321">
            <v>3930769000105</v>
          </cell>
        </row>
        <row r="3322">
          <cell r="C3322">
            <v>800005265</v>
          </cell>
          <cell r="D3322" t="str">
            <v>K B DE SALDANHA</v>
          </cell>
          <cell r="E3322">
            <v>8216121000187</v>
          </cell>
        </row>
        <row r="3323">
          <cell r="C3323">
            <v>800005269</v>
          </cell>
          <cell r="D3323" t="str">
            <v>CASA DO INCEN</v>
          </cell>
          <cell r="E3323">
            <v>5369738000144</v>
          </cell>
        </row>
        <row r="3324">
          <cell r="C3324">
            <v>800005270</v>
          </cell>
          <cell r="D3324" t="str">
            <v>LIMA CONTABILID</v>
          </cell>
          <cell r="E3324">
            <v>20476727000157</v>
          </cell>
        </row>
        <row r="3325">
          <cell r="C3325">
            <v>800005272</v>
          </cell>
          <cell r="D3325" t="str">
            <v>RONALDO FRAGA</v>
          </cell>
          <cell r="E3325">
            <v>4032956000126</v>
          </cell>
        </row>
        <row r="3326">
          <cell r="C3326">
            <v>800005281</v>
          </cell>
          <cell r="D3326" t="str">
            <v>AQUARIUS SHOW</v>
          </cell>
          <cell r="E3326">
            <v>4554490000129</v>
          </cell>
        </row>
        <row r="3327">
          <cell r="C3327">
            <v>800005282</v>
          </cell>
          <cell r="D3327" t="str">
            <v>FORMULA ACAD</v>
          </cell>
          <cell r="E3327">
            <v>4447486000161</v>
          </cell>
        </row>
        <row r="3328">
          <cell r="C3328">
            <v>800005285</v>
          </cell>
          <cell r="D3328" t="str">
            <v>EQUIPE</v>
          </cell>
          <cell r="E3328">
            <v>2199157000113</v>
          </cell>
        </row>
        <row r="3329">
          <cell r="C3329">
            <v>800005287</v>
          </cell>
          <cell r="D3329" t="str">
            <v>AJO</v>
          </cell>
          <cell r="E3329">
            <v>7500162000138</v>
          </cell>
        </row>
        <row r="3330">
          <cell r="C3330">
            <v>800005291</v>
          </cell>
          <cell r="D3330" t="str">
            <v>DISTRIBUIDORA E</v>
          </cell>
          <cell r="E3330">
            <v>4629079000175</v>
          </cell>
        </row>
        <row r="3331">
          <cell r="C3331">
            <v>800005292</v>
          </cell>
          <cell r="D3331" t="str">
            <v>FOTO OFFICIAL</v>
          </cell>
          <cell r="E3331">
            <v>5026768000158</v>
          </cell>
        </row>
        <row r="3332">
          <cell r="C3332">
            <v>800005295</v>
          </cell>
          <cell r="D3332" t="str">
            <v>BARBIERI</v>
          </cell>
          <cell r="E3332">
            <v>25353475000192</v>
          </cell>
        </row>
        <row r="3333">
          <cell r="C3333">
            <v>800005308</v>
          </cell>
          <cell r="D3333" t="str">
            <v>MULTIMIL COM.</v>
          </cell>
          <cell r="E3333">
            <v>7772153000104</v>
          </cell>
        </row>
        <row r="3334">
          <cell r="C3334">
            <v>800005312</v>
          </cell>
          <cell r="D3334" t="str">
            <v>HALLER RAMOS</v>
          </cell>
          <cell r="E3334">
            <v>7842546000139</v>
          </cell>
        </row>
        <row r="3335">
          <cell r="C3335">
            <v>800005316</v>
          </cell>
          <cell r="D3335" t="str">
            <v>FLORICULTURA</v>
          </cell>
          <cell r="E3335">
            <v>64413693000208</v>
          </cell>
        </row>
        <row r="3336">
          <cell r="C3336">
            <v>800005325</v>
          </cell>
          <cell r="D3336" t="str">
            <v>CONSULT</v>
          </cell>
          <cell r="E3336">
            <v>7593820000183</v>
          </cell>
        </row>
        <row r="3337">
          <cell r="C3337">
            <v>800005326</v>
          </cell>
          <cell r="D3337" t="str">
            <v>TERRABRAZILIS</v>
          </cell>
          <cell r="E3337">
            <v>3878716000184</v>
          </cell>
        </row>
        <row r="3338">
          <cell r="C3338">
            <v>800005330</v>
          </cell>
          <cell r="D3338" t="str">
            <v>AMAURY CUNHA</v>
          </cell>
          <cell r="E3338">
            <v>8016796000182</v>
          </cell>
        </row>
        <row r="3339">
          <cell r="C3339">
            <v>800005332</v>
          </cell>
          <cell r="D3339" t="str">
            <v>FLAVIO LARA</v>
          </cell>
          <cell r="E3339">
            <v>7413922000170</v>
          </cell>
        </row>
        <row r="3340">
          <cell r="C3340">
            <v>800005338</v>
          </cell>
          <cell r="D3340" t="str">
            <v>LABOR</v>
          </cell>
          <cell r="E3340">
            <v>4957925000186</v>
          </cell>
        </row>
        <row r="3341">
          <cell r="C3341">
            <v>800005342</v>
          </cell>
          <cell r="D3341" t="str">
            <v>IDEALE ACAB</v>
          </cell>
          <cell r="E3341">
            <v>6041085000132</v>
          </cell>
        </row>
        <row r="3342">
          <cell r="C3342">
            <v>800005347</v>
          </cell>
          <cell r="D3342" t="str">
            <v>OFFICEBRASIL</v>
          </cell>
          <cell r="E3342">
            <v>64464001000170</v>
          </cell>
        </row>
        <row r="3343">
          <cell r="C3343">
            <v>800005348</v>
          </cell>
          <cell r="D3343" t="str">
            <v>ALPHA CONSULT</v>
          </cell>
          <cell r="E3343">
            <v>8059014000192</v>
          </cell>
        </row>
        <row r="3344">
          <cell r="C3344">
            <v>800005349</v>
          </cell>
          <cell r="D3344" t="str">
            <v>FOTOCOR</v>
          </cell>
          <cell r="E3344">
            <v>42904508000164</v>
          </cell>
        </row>
        <row r="3345">
          <cell r="C3345">
            <v>800005350</v>
          </cell>
          <cell r="D3345" t="str">
            <v>AXIS COLLECTION</v>
          </cell>
          <cell r="E3345">
            <v>7013191000175</v>
          </cell>
        </row>
        <row r="3346">
          <cell r="C3346">
            <v>800005351</v>
          </cell>
          <cell r="D3346" t="str">
            <v>DYNELLES</v>
          </cell>
          <cell r="E3346">
            <v>3012471000108</v>
          </cell>
        </row>
        <row r="3347">
          <cell r="C3347">
            <v>800005353</v>
          </cell>
          <cell r="D3347" t="str">
            <v>LTA TOUR</v>
          </cell>
          <cell r="E3347">
            <v>1156159000162</v>
          </cell>
        </row>
        <row r="3348">
          <cell r="C3348">
            <v>800005364</v>
          </cell>
          <cell r="D3348" t="str">
            <v>COMERCIAL TGB</v>
          </cell>
          <cell r="E3348">
            <v>5391329000144</v>
          </cell>
        </row>
        <row r="3349">
          <cell r="C3349">
            <v>800005367</v>
          </cell>
          <cell r="D3349" t="str">
            <v>ARQ PLANEJ</v>
          </cell>
          <cell r="E3349">
            <v>65161739000120</v>
          </cell>
        </row>
        <row r="3350">
          <cell r="C3350">
            <v>800005370</v>
          </cell>
          <cell r="D3350" t="str">
            <v>NAC IMOVEIS</v>
          </cell>
          <cell r="E3350">
            <v>1064717000160</v>
          </cell>
        </row>
        <row r="3351">
          <cell r="C3351">
            <v>800005376</v>
          </cell>
          <cell r="D3351" t="str">
            <v>MINAS BORRACHA</v>
          </cell>
          <cell r="E3351">
            <v>17244864000151</v>
          </cell>
        </row>
        <row r="3352">
          <cell r="C3352">
            <v>800005377</v>
          </cell>
          <cell r="D3352" t="str">
            <v>STI SOLUCOES</v>
          </cell>
          <cell r="E3352">
            <v>487709000163</v>
          </cell>
        </row>
        <row r="3353">
          <cell r="C3353">
            <v>800005379</v>
          </cell>
          <cell r="D3353" t="str">
            <v>COFFEE BREAK</v>
          </cell>
          <cell r="E3353">
            <v>23865298000106</v>
          </cell>
        </row>
        <row r="3354">
          <cell r="C3354">
            <v>800005382</v>
          </cell>
          <cell r="D3354" t="str">
            <v>SOL EDITORACAO</v>
          </cell>
          <cell r="E3354">
            <v>2034760000145</v>
          </cell>
        </row>
        <row r="3355">
          <cell r="C3355">
            <v>800005386</v>
          </cell>
          <cell r="D3355" t="str">
            <v>12 BATALHAO INF</v>
          </cell>
          <cell r="E3355">
            <v>394452005245</v>
          </cell>
        </row>
        <row r="3356">
          <cell r="C3356">
            <v>800005392</v>
          </cell>
          <cell r="D3356" t="str">
            <v>MGS</v>
          </cell>
          <cell r="E3356">
            <v>33224254000142</v>
          </cell>
        </row>
        <row r="3357">
          <cell r="C3357">
            <v>800005393</v>
          </cell>
          <cell r="D3357" t="str">
            <v>SEM RISCO SUPER</v>
          </cell>
          <cell r="E3357">
            <v>4265208000193</v>
          </cell>
        </row>
        <row r="3358">
          <cell r="C3358">
            <v>800005403</v>
          </cell>
          <cell r="D3358" t="str">
            <v>COMINA CONSERV</v>
          </cell>
          <cell r="E3358">
            <v>70948385000107</v>
          </cell>
        </row>
        <row r="3359">
          <cell r="C3359">
            <v>800005405</v>
          </cell>
          <cell r="D3359" t="str">
            <v>GRAFICA GERAES</v>
          </cell>
          <cell r="E3359">
            <v>492088000106</v>
          </cell>
        </row>
        <row r="3360">
          <cell r="C3360">
            <v>800005407</v>
          </cell>
          <cell r="D3360" t="str">
            <v>MIL PRODUCOES</v>
          </cell>
          <cell r="E3360">
            <v>5393692000107</v>
          </cell>
        </row>
        <row r="3361">
          <cell r="C3361">
            <v>800005415</v>
          </cell>
          <cell r="D3361" t="str">
            <v>PATRICIA RANGE</v>
          </cell>
          <cell r="E3361">
            <v>7567051000149</v>
          </cell>
        </row>
        <row r="3362">
          <cell r="C3362">
            <v>800005416</v>
          </cell>
          <cell r="D3362" t="str">
            <v>OZON LIFE</v>
          </cell>
          <cell r="E3362">
            <v>22301972000159</v>
          </cell>
        </row>
        <row r="3363">
          <cell r="C3363">
            <v>800005419</v>
          </cell>
          <cell r="D3363" t="str">
            <v>GREMIG</v>
          </cell>
          <cell r="E3363">
            <v>17386194000108</v>
          </cell>
        </row>
        <row r="3364">
          <cell r="C3364">
            <v>800005424</v>
          </cell>
          <cell r="D3364" t="str">
            <v>REAR REFRIG MAQ</v>
          </cell>
          <cell r="E3364">
            <v>4728906000188</v>
          </cell>
        </row>
        <row r="3365">
          <cell r="C3365">
            <v>800005431</v>
          </cell>
          <cell r="D3365" t="str">
            <v>ID COMUNIC</v>
          </cell>
          <cell r="E3365">
            <v>5040049000191</v>
          </cell>
        </row>
        <row r="3366">
          <cell r="C3366">
            <v>800005437</v>
          </cell>
          <cell r="D3366" t="str">
            <v>MULTICLEAN</v>
          </cell>
          <cell r="E3366">
            <v>1999084000181</v>
          </cell>
        </row>
        <row r="3367">
          <cell r="C3367">
            <v>800005439</v>
          </cell>
          <cell r="D3367" t="str">
            <v>PROTECMED</v>
          </cell>
          <cell r="E3367">
            <v>2540210000106</v>
          </cell>
        </row>
        <row r="3368">
          <cell r="C3368">
            <v>800005443</v>
          </cell>
          <cell r="D3368" t="str">
            <v>STD FERRAMENTAR</v>
          </cell>
          <cell r="E3368">
            <v>5221001000180</v>
          </cell>
        </row>
        <row r="3369">
          <cell r="C3369">
            <v>800005444</v>
          </cell>
          <cell r="D3369" t="str">
            <v>CARTONAGEM</v>
          </cell>
          <cell r="E3369">
            <v>2080865000130</v>
          </cell>
        </row>
        <row r="3370">
          <cell r="C3370">
            <v>800005449</v>
          </cell>
          <cell r="D3370" t="str">
            <v>CIMCORP</v>
          </cell>
          <cell r="E3370">
            <v>59773416000519</v>
          </cell>
        </row>
        <row r="3371">
          <cell r="C3371">
            <v>800005460</v>
          </cell>
          <cell r="D3371" t="str">
            <v>LEO BAHIA</v>
          </cell>
          <cell r="E3371">
            <v>5211510000121</v>
          </cell>
        </row>
        <row r="3372">
          <cell r="C3372">
            <v>800005463</v>
          </cell>
          <cell r="D3372" t="str">
            <v>PRATA DA CS</v>
          </cell>
          <cell r="E3372">
            <v>7503137000108</v>
          </cell>
        </row>
        <row r="3373">
          <cell r="C3373">
            <v>800005465</v>
          </cell>
          <cell r="D3373" t="str">
            <v>INST C CAPE</v>
          </cell>
          <cell r="E3373">
            <v>74125394000221</v>
          </cell>
        </row>
        <row r="3374">
          <cell r="C3374">
            <v>800005468</v>
          </cell>
          <cell r="D3374" t="str">
            <v>FOTOGRAPHICS</v>
          </cell>
          <cell r="E3374">
            <v>6814526000191</v>
          </cell>
        </row>
        <row r="3375">
          <cell r="C3375">
            <v>800005479</v>
          </cell>
          <cell r="D3375" t="str">
            <v>COPIAR T</v>
          </cell>
          <cell r="E3375">
            <v>7622737000195</v>
          </cell>
        </row>
        <row r="3376">
          <cell r="C3376">
            <v>800005481</v>
          </cell>
          <cell r="D3376" t="str">
            <v>VDM</v>
          </cell>
          <cell r="E3376">
            <v>20536637000104</v>
          </cell>
        </row>
        <row r="3377">
          <cell r="C3377">
            <v>800005482</v>
          </cell>
          <cell r="D3377" t="str">
            <v>EXPRESS VIP</v>
          </cell>
          <cell r="E3377">
            <v>4066786000109</v>
          </cell>
        </row>
        <row r="3378">
          <cell r="C3378">
            <v>800005486</v>
          </cell>
          <cell r="D3378" t="str">
            <v>MS REVESTIMENT</v>
          </cell>
          <cell r="E3378">
            <v>8004656000194</v>
          </cell>
        </row>
        <row r="3379">
          <cell r="C3379">
            <v>800005497</v>
          </cell>
          <cell r="D3379" t="str">
            <v>SUPLITEC</v>
          </cell>
          <cell r="E3379">
            <v>19394881000109</v>
          </cell>
        </row>
        <row r="3380">
          <cell r="C3380">
            <v>800005501</v>
          </cell>
          <cell r="D3380" t="str">
            <v>SUPERINTEND.</v>
          </cell>
          <cell r="E3380">
            <v>394494002937</v>
          </cell>
        </row>
        <row r="3381">
          <cell r="C3381">
            <v>800005503</v>
          </cell>
          <cell r="D3381" t="str">
            <v>TEIXEIRA</v>
          </cell>
          <cell r="E3381">
            <v>38726261000166</v>
          </cell>
        </row>
        <row r="3382">
          <cell r="C3382">
            <v>800005507</v>
          </cell>
          <cell r="D3382" t="str">
            <v>Q &amp; P</v>
          </cell>
          <cell r="E3382">
            <v>999785000158</v>
          </cell>
        </row>
        <row r="3383">
          <cell r="C3383">
            <v>800005522</v>
          </cell>
          <cell r="D3383" t="str">
            <v>RAMPAGE CONDIZZ</v>
          </cell>
          <cell r="E3383">
            <v>25712878000180</v>
          </cell>
        </row>
        <row r="3384">
          <cell r="C3384">
            <v>800005524</v>
          </cell>
          <cell r="D3384" t="str">
            <v>FRENTE VERSO</v>
          </cell>
          <cell r="E3384">
            <v>2794479000100</v>
          </cell>
        </row>
        <row r="3385">
          <cell r="C3385">
            <v>800005525</v>
          </cell>
          <cell r="D3385" t="str">
            <v>BOTELHO SPAGNOL</v>
          </cell>
          <cell r="E3385">
            <v>4804220000129</v>
          </cell>
        </row>
        <row r="3386">
          <cell r="C3386">
            <v>800005528</v>
          </cell>
          <cell r="D3386" t="str">
            <v>SCANITEC</v>
          </cell>
          <cell r="E3386">
            <v>2051863000113</v>
          </cell>
        </row>
        <row r="3387">
          <cell r="C3387">
            <v>800005533</v>
          </cell>
          <cell r="D3387" t="str">
            <v>CARLETO</v>
          </cell>
          <cell r="E3387">
            <v>17359365000290</v>
          </cell>
        </row>
        <row r="3388">
          <cell r="C3388">
            <v>800005537</v>
          </cell>
          <cell r="D3388" t="str">
            <v>VASO E CIA</v>
          </cell>
          <cell r="E3388">
            <v>7615489000155</v>
          </cell>
        </row>
        <row r="3389">
          <cell r="C3389">
            <v>800005540</v>
          </cell>
          <cell r="D3389" t="str">
            <v>TUMA</v>
          </cell>
          <cell r="E3389">
            <v>23827868000165</v>
          </cell>
        </row>
        <row r="3390">
          <cell r="C3390">
            <v>800005547</v>
          </cell>
          <cell r="D3390" t="str">
            <v>CLEAN BH</v>
          </cell>
          <cell r="E3390">
            <v>3801777000143</v>
          </cell>
        </row>
        <row r="3391">
          <cell r="C3391">
            <v>800005549</v>
          </cell>
          <cell r="D3391" t="str">
            <v>MODULUS INFORMA</v>
          </cell>
          <cell r="E3391">
            <v>68556349000300</v>
          </cell>
        </row>
        <row r="3392">
          <cell r="C3392">
            <v>800005550</v>
          </cell>
          <cell r="D3392" t="str">
            <v>TGA ARMAZEM</v>
          </cell>
          <cell r="E3392">
            <v>5596764000105</v>
          </cell>
        </row>
        <row r="3393">
          <cell r="C3393">
            <v>800005559</v>
          </cell>
          <cell r="D3393" t="str">
            <v>LELIO FABIANO</v>
          </cell>
          <cell r="E3393">
            <v>25530494000147</v>
          </cell>
        </row>
        <row r="3394">
          <cell r="C3394">
            <v>800005568</v>
          </cell>
          <cell r="D3394" t="str">
            <v>A4 AGENTES COMU</v>
          </cell>
          <cell r="E3394">
            <v>5005419000150</v>
          </cell>
        </row>
        <row r="3395">
          <cell r="C3395">
            <v>800005575</v>
          </cell>
          <cell r="D3395" t="str">
            <v>DESIGN COM IND</v>
          </cell>
          <cell r="E3395">
            <v>4866592000180</v>
          </cell>
        </row>
        <row r="3396">
          <cell r="C3396">
            <v>800005583</v>
          </cell>
          <cell r="D3396" t="str">
            <v>ESTACIONEMENTO</v>
          </cell>
          <cell r="E3396">
            <v>5806541000125</v>
          </cell>
        </row>
        <row r="3397">
          <cell r="C3397">
            <v>800005587</v>
          </cell>
          <cell r="D3397" t="str">
            <v>DEVA BLINDADOS</v>
          </cell>
          <cell r="E3397">
            <v>74319864000298</v>
          </cell>
        </row>
        <row r="3398">
          <cell r="C3398">
            <v>800005588</v>
          </cell>
          <cell r="D3398" t="str">
            <v>TERRALE</v>
          </cell>
          <cell r="E3398">
            <v>2360990000285</v>
          </cell>
        </row>
        <row r="3399">
          <cell r="C3399">
            <v>800005592</v>
          </cell>
          <cell r="D3399" t="str">
            <v>HISYS INFORMATI</v>
          </cell>
          <cell r="E3399">
            <v>71185318000132</v>
          </cell>
        </row>
        <row r="3400">
          <cell r="C3400">
            <v>800005596</v>
          </cell>
          <cell r="D3400" t="str">
            <v>BROKOLIS DO BR</v>
          </cell>
          <cell r="E3400">
            <v>5656299000150</v>
          </cell>
        </row>
        <row r="3401">
          <cell r="C3401">
            <v>800005598</v>
          </cell>
          <cell r="D3401" t="str">
            <v>WM SISTEMAS</v>
          </cell>
          <cell r="E3401">
            <v>6956790000160</v>
          </cell>
        </row>
        <row r="3402">
          <cell r="C3402">
            <v>800005603</v>
          </cell>
          <cell r="D3402" t="str">
            <v>ORGANIZACOES AD</v>
          </cell>
          <cell r="E3402">
            <v>16625402000111</v>
          </cell>
        </row>
        <row r="3403">
          <cell r="C3403">
            <v>800005612</v>
          </cell>
          <cell r="D3403" t="str">
            <v>VIP IDIOMAS</v>
          </cell>
          <cell r="E3403">
            <v>5423830000145</v>
          </cell>
        </row>
        <row r="3404">
          <cell r="C3404">
            <v>800005614</v>
          </cell>
          <cell r="D3404" t="str">
            <v>ENGEMART</v>
          </cell>
          <cell r="E3404">
            <v>3915430000121</v>
          </cell>
        </row>
        <row r="3405">
          <cell r="C3405">
            <v>800005615</v>
          </cell>
          <cell r="D3405" t="str">
            <v>SOLUTECH COM</v>
          </cell>
          <cell r="E3405">
            <v>4521700000182</v>
          </cell>
        </row>
        <row r="3406">
          <cell r="C3406">
            <v>800005617</v>
          </cell>
          <cell r="D3406" t="str">
            <v>CAPER CULTURA</v>
          </cell>
          <cell r="E3406">
            <v>8085892000182</v>
          </cell>
        </row>
        <row r="3407">
          <cell r="C3407">
            <v>800005619</v>
          </cell>
          <cell r="D3407" t="str">
            <v>TBI DO BRASIL L</v>
          </cell>
          <cell r="E3407">
            <v>4083844000102</v>
          </cell>
        </row>
        <row r="3408">
          <cell r="C3408">
            <v>800005622</v>
          </cell>
          <cell r="D3408" t="str">
            <v>PEREIRA E SILVA</v>
          </cell>
          <cell r="E3408">
            <v>4641062000133</v>
          </cell>
        </row>
        <row r="3409">
          <cell r="C3409">
            <v>800005630</v>
          </cell>
          <cell r="D3409" t="str">
            <v>BARROCA INTERIO</v>
          </cell>
          <cell r="E3409">
            <v>17179904000129</v>
          </cell>
        </row>
        <row r="3410">
          <cell r="C3410">
            <v>800005631</v>
          </cell>
          <cell r="D3410" t="str">
            <v>PENSARES</v>
          </cell>
          <cell r="E3410">
            <v>3737013000136</v>
          </cell>
        </row>
        <row r="3411">
          <cell r="C3411">
            <v>800005634</v>
          </cell>
          <cell r="D3411" t="str">
            <v>NOVVA TECNOLOGI</v>
          </cell>
          <cell r="E3411">
            <v>5455354000144</v>
          </cell>
        </row>
        <row r="3412">
          <cell r="C3412">
            <v>800005637</v>
          </cell>
          <cell r="D3412" t="str">
            <v>NATALIA HARRY</v>
          </cell>
          <cell r="E3412">
            <v>8226180000136</v>
          </cell>
        </row>
        <row r="3413">
          <cell r="C3413">
            <v>800005642</v>
          </cell>
          <cell r="D3413" t="str">
            <v>LOJAS AMERICANA</v>
          </cell>
          <cell r="E3413">
            <v>33014556027558</v>
          </cell>
        </row>
        <row r="3414">
          <cell r="C3414">
            <v>800005644</v>
          </cell>
          <cell r="D3414" t="str">
            <v>GRAFF</v>
          </cell>
          <cell r="E3414">
            <v>6164789000100</v>
          </cell>
        </row>
        <row r="3415">
          <cell r="C3415">
            <v>800005649</v>
          </cell>
          <cell r="D3415" t="str">
            <v>TRADICIONAL</v>
          </cell>
          <cell r="E3415">
            <v>3304476000104</v>
          </cell>
        </row>
        <row r="3416">
          <cell r="C3416">
            <v>800005650</v>
          </cell>
          <cell r="D3416" t="str">
            <v>TALLER DE PRATA</v>
          </cell>
          <cell r="E3416">
            <v>23273303000264</v>
          </cell>
        </row>
        <row r="3417">
          <cell r="C3417">
            <v>800005651</v>
          </cell>
          <cell r="D3417" t="str">
            <v>CERIMONIAL</v>
          </cell>
          <cell r="E3417">
            <v>5073677000173</v>
          </cell>
        </row>
        <row r="3418">
          <cell r="C3418">
            <v>800005658</v>
          </cell>
          <cell r="D3418" t="str">
            <v>CLIMON</v>
          </cell>
          <cell r="E3418">
            <v>7972682000143</v>
          </cell>
        </row>
        <row r="3419">
          <cell r="C3419">
            <v>800005662</v>
          </cell>
          <cell r="D3419" t="str">
            <v>LOADS</v>
          </cell>
          <cell r="E3419">
            <v>4996857000164</v>
          </cell>
        </row>
        <row r="3420">
          <cell r="C3420">
            <v>800005676</v>
          </cell>
          <cell r="D3420" t="str">
            <v>COPIADORA BRASI</v>
          </cell>
          <cell r="E3420">
            <v>17247982000113</v>
          </cell>
        </row>
        <row r="3421">
          <cell r="C3421">
            <v>800005678</v>
          </cell>
          <cell r="D3421" t="str">
            <v>BRASIL DESIGN</v>
          </cell>
          <cell r="E3421">
            <v>21126776000122</v>
          </cell>
        </row>
        <row r="3422">
          <cell r="C3422">
            <v>800005679</v>
          </cell>
          <cell r="D3422" t="str">
            <v>ALSCO</v>
          </cell>
          <cell r="E3422">
            <v>33325184000380</v>
          </cell>
        </row>
        <row r="3423">
          <cell r="C3423">
            <v>800005680</v>
          </cell>
          <cell r="D3423" t="str">
            <v>BRASCOLOR ELETR</v>
          </cell>
          <cell r="E3423">
            <v>20608287000144</v>
          </cell>
        </row>
        <row r="3424">
          <cell r="C3424">
            <v>800005685</v>
          </cell>
          <cell r="D3424" t="str">
            <v>ELET BRASILIA</v>
          </cell>
          <cell r="E3424">
            <v>17285081000116</v>
          </cell>
        </row>
        <row r="3425">
          <cell r="C3425">
            <v>800005688</v>
          </cell>
          <cell r="D3425" t="str">
            <v>BRAZEISS</v>
          </cell>
          <cell r="E3425">
            <v>71244354000120</v>
          </cell>
        </row>
        <row r="3426">
          <cell r="C3426">
            <v>800005691</v>
          </cell>
          <cell r="D3426" t="str">
            <v>BROBRAS</v>
          </cell>
          <cell r="E3426">
            <v>61084059000442</v>
          </cell>
        </row>
        <row r="3427">
          <cell r="C3427">
            <v>800005695</v>
          </cell>
          <cell r="D3427" t="str">
            <v>UNISYS</v>
          </cell>
          <cell r="E3427">
            <v>33426420001750</v>
          </cell>
        </row>
        <row r="3428">
          <cell r="C3428">
            <v>800005698</v>
          </cell>
          <cell r="D3428" t="str">
            <v>CAB TECNOL.SIST</v>
          </cell>
          <cell r="E3428">
            <v>42886119000153</v>
          </cell>
        </row>
        <row r="3429">
          <cell r="C3429">
            <v>800005699</v>
          </cell>
          <cell r="D3429" t="str">
            <v>CASA DE SOFTWAR</v>
          </cell>
          <cell r="E3429">
            <v>23326549000176</v>
          </cell>
        </row>
        <row r="3430">
          <cell r="C3430">
            <v>800005707</v>
          </cell>
          <cell r="D3430" t="str">
            <v>CARBEL I</v>
          </cell>
          <cell r="E3430">
            <v>17171612000140</v>
          </cell>
        </row>
        <row r="3431">
          <cell r="C3431">
            <v>800005709</v>
          </cell>
          <cell r="D3431" t="str">
            <v>CASA DOS BEBEDO</v>
          </cell>
          <cell r="E3431">
            <v>64275837000126</v>
          </cell>
        </row>
        <row r="3432">
          <cell r="C3432">
            <v>800005714</v>
          </cell>
          <cell r="D3432" t="str">
            <v>CASA DA RESINA</v>
          </cell>
          <cell r="E3432">
            <v>21107024000114</v>
          </cell>
        </row>
        <row r="3433">
          <cell r="C3433">
            <v>800005717</v>
          </cell>
          <cell r="D3433" t="str">
            <v>COGEFE</v>
          </cell>
          <cell r="E3433">
            <v>17455288000191</v>
          </cell>
        </row>
        <row r="3434">
          <cell r="C3434">
            <v>800005720</v>
          </cell>
          <cell r="D3434" t="str">
            <v>CTM TECNOLOGIA</v>
          </cell>
          <cell r="E3434">
            <v>71314744000129</v>
          </cell>
        </row>
        <row r="3435">
          <cell r="C3435">
            <v>800005722</v>
          </cell>
          <cell r="D3435" t="str">
            <v>CENTRO AUDIOVIS</v>
          </cell>
          <cell r="E3435">
            <v>19736602000130</v>
          </cell>
        </row>
        <row r="3436">
          <cell r="C3436">
            <v>800005725</v>
          </cell>
          <cell r="D3436" t="str">
            <v>CENTRO OESTE</v>
          </cell>
          <cell r="E3436">
            <v>86376308000151</v>
          </cell>
        </row>
        <row r="3437">
          <cell r="C3437">
            <v>800005734</v>
          </cell>
          <cell r="D3437" t="str">
            <v>CEMIG</v>
          </cell>
          <cell r="E3437">
            <v>17155730000164</v>
          </cell>
        </row>
        <row r="3438">
          <cell r="C3438">
            <v>800005737</v>
          </cell>
          <cell r="D3438" t="str">
            <v>ITAMBE</v>
          </cell>
          <cell r="E3438">
            <v>17249111001887</v>
          </cell>
        </row>
        <row r="3439">
          <cell r="C3439">
            <v>800005738</v>
          </cell>
          <cell r="D3439" t="str">
            <v>CENTRAL ILUMINA</v>
          </cell>
          <cell r="E3439">
            <v>17283821000185</v>
          </cell>
        </row>
        <row r="3440">
          <cell r="C3440">
            <v>800005742</v>
          </cell>
          <cell r="D3440" t="str">
            <v>CETEC</v>
          </cell>
          <cell r="E3440">
            <v>16558900000199</v>
          </cell>
        </row>
        <row r="3441">
          <cell r="C3441">
            <v>800005743</v>
          </cell>
          <cell r="D3441" t="str">
            <v>CETEST</v>
          </cell>
          <cell r="E3441">
            <v>24016172000111</v>
          </cell>
        </row>
        <row r="3442">
          <cell r="C3442">
            <v>800005747</v>
          </cell>
          <cell r="D3442" t="str">
            <v>USIMINAS</v>
          </cell>
          <cell r="E3442">
            <v>60894730000105</v>
          </cell>
        </row>
        <row r="3443">
          <cell r="C3443">
            <v>800005771</v>
          </cell>
          <cell r="D3443" t="str">
            <v>COFERMETA II</v>
          </cell>
          <cell r="E3443">
            <v>17281973000149</v>
          </cell>
        </row>
        <row r="3444">
          <cell r="C3444">
            <v>800005772</v>
          </cell>
          <cell r="D3444" t="str">
            <v>COFERMETA III</v>
          </cell>
          <cell r="E3444">
            <v>17281973000220</v>
          </cell>
        </row>
        <row r="3445">
          <cell r="C3445">
            <v>800005774</v>
          </cell>
          <cell r="D3445" t="str">
            <v>COFERMETA IV</v>
          </cell>
          <cell r="E3445">
            <v>17281973000815</v>
          </cell>
        </row>
        <row r="3446">
          <cell r="C3446">
            <v>800005776</v>
          </cell>
          <cell r="D3446" t="str">
            <v>COFERMETA V</v>
          </cell>
          <cell r="E3446">
            <v>17281973000300</v>
          </cell>
        </row>
        <row r="3447">
          <cell r="C3447">
            <v>800005779</v>
          </cell>
          <cell r="D3447" t="str">
            <v>COLLEM MOHALLEM</v>
          </cell>
          <cell r="E3447">
            <v>21442256000129</v>
          </cell>
        </row>
        <row r="3448">
          <cell r="C3448">
            <v>800005781</v>
          </cell>
          <cell r="D3448" t="str">
            <v>COMPOR</v>
          </cell>
          <cell r="E3448">
            <v>20280871000113</v>
          </cell>
        </row>
        <row r="3449">
          <cell r="C3449">
            <v>800005782</v>
          </cell>
          <cell r="D3449" t="str">
            <v>COMPEX INFORMAT</v>
          </cell>
          <cell r="E3449">
            <v>20145264000140</v>
          </cell>
        </row>
        <row r="3450">
          <cell r="C3450">
            <v>800005786</v>
          </cell>
          <cell r="D3450" t="str">
            <v>COOPERTRAMO</v>
          </cell>
          <cell r="E3450">
            <v>17428533000171</v>
          </cell>
        </row>
        <row r="3451">
          <cell r="C3451">
            <v>800005789</v>
          </cell>
          <cell r="D3451" t="str">
            <v>COPASA MG</v>
          </cell>
          <cell r="E3451">
            <v>17281106000103</v>
          </cell>
        </row>
        <row r="3452">
          <cell r="C3452">
            <v>800005791</v>
          </cell>
          <cell r="D3452" t="str">
            <v>CASA CORTE LTDA</v>
          </cell>
          <cell r="E3452">
            <v>17341470000111</v>
          </cell>
        </row>
        <row r="3453">
          <cell r="C3453">
            <v>800005792</v>
          </cell>
          <cell r="D3453" t="str">
            <v>CASA DAS CORREIAS I</v>
          </cell>
          <cell r="E3453">
            <v>16520264000106</v>
          </cell>
        </row>
        <row r="3454">
          <cell r="C3454">
            <v>800005793</v>
          </cell>
          <cell r="D3454" t="str">
            <v>CASA CORTE LTDA</v>
          </cell>
          <cell r="E3454">
            <v>17341470000200</v>
          </cell>
        </row>
        <row r="3455">
          <cell r="C3455">
            <v>800005795</v>
          </cell>
          <cell r="D3455" t="str">
            <v>TEC COURO</v>
          </cell>
          <cell r="E3455">
            <v>19606797000101</v>
          </cell>
        </row>
        <row r="3456">
          <cell r="C3456">
            <v>800005798</v>
          </cell>
          <cell r="D3456" t="str">
            <v>CSI COMERCIAL</v>
          </cell>
          <cell r="E3456">
            <v>23750383000110</v>
          </cell>
        </row>
        <row r="3457">
          <cell r="C3457">
            <v>800005817</v>
          </cell>
          <cell r="D3457" t="str">
            <v>COM.EXP.DEMINAS</v>
          </cell>
          <cell r="E3457">
            <v>17327735000127</v>
          </cell>
        </row>
        <row r="3458">
          <cell r="C3458">
            <v>800005820</v>
          </cell>
          <cell r="D3458" t="str">
            <v>DELTATRONIC</v>
          </cell>
          <cell r="E3458">
            <v>22405864000126</v>
          </cell>
        </row>
        <row r="3459">
          <cell r="C3459">
            <v>800005826</v>
          </cell>
          <cell r="D3459" t="str">
            <v>DIARIO DO COMER</v>
          </cell>
          <cell r="E3459">
            <v>17279068000154</v>
          </cell>
        </row>
        <row r="3460">
          <cell r="C3460">
            <v>800005828</v>
          </cell>
          <cell r="D3460" t="str">
            <v>COMPAQ</v>
          </cell>
          <cell r="E3460">
            <v>42286419000606</v>
          </cell>
        </row>
        <row r="3461">
          <cell r="C3461">
            <v>800005832</v>
          </cell>
          <cell r="D3461" t="str">
            <v>DINAMARCA</v>
          </cell>
          <cell r="E3461">
            <v>20520995000129</v>
          </cell>
        </row>
        <row r="3462">
          <cell r="C3462">
            <v>800005838</v>
          </cell>
          <cell r="D3462" t="str">
            <v>MODELAGEM DINIZ</v>
          </cell>
          <cell r="E3462">
            <v>17224361000114</v>
          </cell>
        </row>
        <row r="3463">
          <cell r="C3463">
            <v>800005840</v>
          </cell>
          <cell r="D3463" t="str">
            <v>DISTRIB ROCHA</v>
          </cell>
          <cell r="E3463">
            <v>21019286000127</v>
          </cell>
        </row>
        <row r="3464">
          <cell r="C3464">
            <v>800005841</v>
          </cell>
          <cell r="D3464" t="str">
            <v>DIST. TRIANGULO</v>
          </cell>
          <cell r="E3464">
            <v>17498163000149</v>
          </cell>
        </row>
        <row r="3465">
          <cell r="C3465">
            <v>800005842</v>
          </cell>
          <cell r="D3465" t="str">
            <v>DMB DIST. MINEI</v>
          </cell>
          <cell r="E3465">
            <v>19773092000170</v>
          </cell>
        </row>
        <row r="3466">
          <cell r="C3466">
            <v>800005843</v>
          </cell>
          <cell r="D3466" t="str">
            <v>DIVINAL DIST VI</v>
          </cell>
          <cell r="E3466">
            <v>17285362000764</v>
          </cell>
        </row>
        <row r="3467">
          <cell r="C3467">
            <v>800005844</v>
          </cell>
          <cell r="D3467" t="str">
            <v>DIVINAL DIST VI</v>
          </cell>
          <cell r="E3467">
            <v>17285362000179</v>
          </cell>
        </row>
        <row r="3468">
          <cell r="C3468">
            <v>800005846</v>
          </cell>
          <cell r="D3468" t="str">
            <v>DOGO MECANICA</v>
          </cell>
          <cell r="E3468">
            <v>17159666000190</v>
          </cell>
        </row>
        <row r="3469">
          <cell r="C3469">
            <v>800005855</v>
          </cell>
          <cell r="D3469" t="str">
            <v>DU PONT.</v>
          </cell>
          <cell r="E3469">
            <v>61064929006533</v>
          </cell>
        </row>
        <row r="3470">
          <cell r="C3470">
            <v>800005872</v>
          </cell>
          <cell r="D3470" t="str">
            <v>ELETRO ELCO LTD</v>
          </cell>
          <cell r="E3470">
            <v>17163254000123</v>
          </cell>
        </row>
        <row r="3471">
          <cell r="C3471">
            <v>800005874</v>
          </cell>
          <cell r="D3471" t="str">
            <v>ELETR. MICRONTA</v>
          </cell>
          <cell r="E3471">
            <v>25584988000104</v>
          </cell>
        </row>
        <row r="3472">
          <cell r="C3472">
            <v>800005878</v>
          </cell>
          <cell r="D3472" t="str">
            <v>ELMEC ENGENHAR.</v>
          </cell>
          <cell r="E3472">
            <v>20246468000178</v>
          </cell>
        </row>
        <row r="3473">
          <cell r="C3473">
            <v>800005879</v>
          </cell>
          <cell r="D3473" t="str">
            <v>ELF</v>
          </cell>
          <cell r="E3473">
            <v>30929822000112</v>
          </cell>
        </row>
        <row r="3474">
          <cell r="C3474">
            <v>800005885</v>
          </cell>
          <cell r="D3474" t="str">
            <v>EMAC COMERCIAL</v>
          </cell>
          <cell r="E3474">
            <v>17477076000105</v>
          </cell>
        </row>
        <row r="3475">
          <cell r="C3475">
            <v>800005889</v>
          </cell>
          <cell r="D3475" t="str">
            <v>EMBRATEL</v>
          </cell>
          <cell r="E3475">
            <v>33530486013883</v>
          </cell>
        </row>
        <row r="3476">
          <cell r="C3476">
            <v>800005893</v>
          </cell>
          <cell r="D3476" t="str">
            <v>ECT DR DE MINAS</v>
          </cell>
          <cell r="E3476">
            <v>34028316001509</v>
          </cell>
        </row>
        <row r="3477">
          <cell r="C3477">
            <v>800005897</v>
          </cell>
          <cell r="D3477" t="str">
            <v>ENGETHERME ISOL</v>
          </cell>
          <cell r="E3477">
            <v>16665119000113</v>
          </cell>
        </row>
        <row r="3478">
          <cell r="C3478">
            <v>800005898</v>
          </cell>
          <cell r="D3478" t="str">
            <v>EQUIPEX</v>
          </cell>
          <cell r="E3478">
            <v>18214387000144</v>
          </cell>
        </row>
        <row r="3479">
          <cell r="C3479">
            <v>800005905</v>
          </cell>
          <cell r="D3479" t="str">
            <v>ESTADO DE MINAS</v>
          </cell>
          <cell r="E3479">
            <v>17247933000180</v>
          </cell>
        </row>
        <row r="3480">
          <cell r="C3480">
            <v>800005913</v>
          </cell>
          <cell r="D3480" t="str">
            <v>EXCELSIOR COM.R</v>
          </cell>
          <cell r="E3480">
            <v>17245317000190</v>
          </cell>
        </row>
        <row r="3481">
          <cell r="C3481">
            <v>800005915</v>
          </cell>
          <cell r="D3481" t="str">
            <v>LTDA EPP</v>
          </cell>
          <cell r="E3481">
            <v>18286492000199</v>
          </cell>
        </row>
        <row r="3482">
          <cell r="C3482">
            <v>800005950</v>
          </cell>
          <cell r="D3482" t="str">
            <v>FLUITEC LINER</v>
          </cell>
          <cell r="E3482">
            <v>19378447000127</v>
          </cell>
        </row>
        <row r="3483">
          <cell r="C3483">
            <v>800005958</v>
          </cell>
          <cell r="D3483" t="str">
            <v>R FONSECA LTDA</v>
          </cell>
          <cell r="E3483">
            <v>19392554000100</v>
          </cell>
        </row>
        <row r="3484">
          <cell r="C3484">
            <v>800005959</v>
          </cell>
          <cell r="D3484" t="str">
            <v>FORJINHA LIMITA</v>
          </cell>
          <cell r="E3484">
            <v>17176397000170</v>
          </cell>
        </row>
        <row r="3485">
          <cell r="C3485">
            <v>800005963</v>
          </cell>
          <cell r="D3485" t="str">
            <v>FORMA ELETRICA</v>
          </cell>
          <cell r="E3485">
            <v>21876628000125</v>
          </cell>
        </row>
        <row r="3486">
          <cell r="C3486">
            <v>800005970</v>
          </cell>
          <cell r="D3486" t="str">
            <v>FRIOMINAS MAQ</v>
          </cell>
          <cell r="E3486">
            <v>17249095000184</v>
          </cell>
        </row>
        <row r="3487">
          <cell r="C3487">
            <v>800005973</v>
          </cell>
          <cell r="D3487" t="str">
            <v>FUNDACAO CHRIST</v>
          </cell>
          <cell r="E3487">
            <v>18218909000186</v>
          </cell>
        </row>
        <row r="3488">
          <cell r="C3488">
            <v>800005992</v>
          </cell>
          <cell r="D3488" t="str">
            <v>CIRURGICA GERVA</v>
          </cell>
          <cell r="E3488">
            <v>17166059000157</v>
          </cell>
        </row>
        <row r="3489">
          <cell r="C3489">
            <v>800005994</v>
          </cell>
          <cell r="D3489" t="str">
            <v>LAMON IND COM</v>
          </cell>
          <cell r="E3489">
            <v>18896613000114</v>
          </cell>
        </row>
        <row r="3490">
          <cell r="C3490">
            <v>800006004</v>
          </cell>
          <cell r="D3490" t="str">
            <v>GUATEC ENGEN</v>
          </cell>
          <cell r="E3490">
            <v>17704297000179</v>
          </cell>
        </row>
        <row r="3491">
          <cell r="C3491">
            <v>800006005</v>
          </cell>
          <cell r="D3491" t="str">
            <v>PONTO FRIO</v>
          </cell>
          <cell r="E3491">
            <v>33041260008068</v>
          </cell>
        </row>
        <row r="3492">
          <cell r="C3492">
            <v>800006006</v>
          </cell>
          <cell r="D3492" t="str">
            <v>GMO CENTRO PESQ</v>
          </cell>
          <cell r="E3492">
            <v>22641575000126</v>
          </cell>
        </row>
        <row r="3493">
          <cell r="C3493">
            <v>800006011</v>
          </cell>
          <cell r="D3493" t="str">
            <v>GRAFICA TAMOIOS</v>
          </cell>
          <cell r="E3493">
            <v>17175993000135</v>
          </cell>
        </row>
        <row r="3494">
          <cell r="C3494">
            <v>800006014</v>
          </cell>
          <cell r="D3494" t="str">
            <v>GREMAFER MINAS</v>
          </cell>
          <cell r="E3494">
            <v>59161083001620</v>
          </cell>
        </row>
        <row r="3495">
          <cell r="C3495">
            <v>800006017</v>
          </cell>
          <cell r="D3495" t="str">
            <v>GUIATEL S/A EDI</v>
          </cell>
          <cell r="E3495">
            <v>17187063000100</v>
          </cell>
        </row>
        <row r="3496">
          <cell r="C3496">
            <v>800006021</v>
          </cell>
          <cell r="D3496" t="str">
            <v>HAMDAN</v>
          </cell>
          <cell r="E3496">
            <v>17173923000148</v>
          </cell>
        </row>
        <row r="3497">
          <cell r="C3497">
            <v>800006023</v>
          </cell>
          <cell r="D3497" t="str">
            <v>HARO</v>
          </cell>
          <cell r="E3497">
            <v>16518185000160</v>
          </cell>
        </row>
        <row r="3498">
          <cell r="C3498">
            <v>800006028</v>
          </cell>
          <cell r="D3498" t="str">
            <v>HERMES PARDINI</v>
          </cell>
          <cell r="E3498">
            <v>19378769000176</v>
          </cell>
        </row>
        <row r="3499">
          <cell r="C3499">
            <v>800006030</v>
          </cell>
          <cell r="D3499" t="str">
            <v>HIDROJET</v>
          </cell>
          <cell r="E3499">
            <v>25372640000153</v>
          </cell>
        </row>
        <row r="3500">
          <cell r="C3500">
            <v>800006032</v>
          </cell>
          <cell r="D3500" t="str">
            <v>HIDROCEMTER LTD</v>
          </cell>
          <cell r="E3500">
            <v>19403161000154</v>
          </cell>
        </row>
        <row r="3501">
          <cell r="C3501">
            <v>800006034</v>
          </cell>
          <cell r="D3501" t="str">
            <v>EMH ELETROMECAN</v>
          </cell>
          <cell r="E3501">
            <v>19502657000185</v>
          </cell>
        </row>
        <row r="3502">
          <cell r="C3502">
            <v>800006035</v>
          </cell>
          <cell r="D3502" t="str">
            <v>HIDROTECNICA</v>
          </cell>
          <cell r="E3502">
            <v>19902568000126</v>
          </cell>
        </row>
        <row r="3503">
          <cell r="C3503">
            <v>800006044</v>
          </cell>
          <cell r="D3503" t="str">
            <v>BTS OPERADORA</v>
          </cell>
          <cell r="E3503">
            <v>17198847000125</v>
          </cell>
        </row>
        <row r="3504">
          <cell r="C3504">
            <v>800006047</v>
          </cell>
          <cell r="D3504" t="str">
            <v>IBM BRASIL IN</v>
          </cell>
          <cell r="E3504">
            <v>33372251002876</v>
          </cell>
        </row>
        <row r="3505">
          <cell r="C3505">
            <v>800006052</v>
          </cell>
          <cell r="D3505" t="str">
            <v>IMC</v>
          </cell>
          <cell r="E3505">
            <v>17206616000116</v>
          </cell>
        </row>
        <row r="3506">
          <cell r="C3506">
            <v>800006058</v>
          </cell>
          <cell r="D3506" t="str">
            <v>IMAB IND E COM</v>
          </cell>
          <cell r="E3506">
            <v>17247339000190</v>
          </cell>
        </row>
        <row r="3507">
          <cell r="C3507">
            <v>800006061</v>
          </cell>
          <cell r="D3507" t="str">
            <v>IMPERIO DOS PAR</v>
          </cell>
          <cell r="E3507">
            <v>17254111000127</v>
          </cell>
        </row>
        <row r="3508">
          <cell r="C3508">
            <v>800006067</v>
          </cell>
          <cell r="D3508" t="str">
            <v>INCOBEL MEDICA</v>
          </cell>
          <cell r="E3508">
            <v>17229204000100</v>
          </cell>
        </row>
        <row r="3509">
          <cell r="C3509">
            <v>800006076</v>
          </cell>
          <cell r="D3509" t="str">
            <v>A.A.A DEDETIZAC</v>
          </cell>
          <cell r="E3509">
            <v>19136928000126</v>
          </cell>
        </row>
        <row r="3510">
          <cell r="C3510">
            <v>800006083</v>
          </cell>
          <cell r="D3510" t="str">
            <v>INTER COMISSARI</v>
          </cell>
          <cell r="E3510">
            <v>22141204000185</v>
          </cell>
        </row>
        <row r="3511">
          <cell r="C3511">
            <v>800006084</v>
          </cell>
          <cell r="D3511" t="str">
            <v>IRMAOS BAIAO E</v>
          </cell>
          <cell r="E3511">
            <v>17278292000121</v>
          </cell>
        </row>
        <row r="3512">
          <cell r="C3512">
            <v>800006099</v>
          </cell>
          <cell r="D3512" t="str">
            <v>ITD TRANSPORTES</v>
          </cell>
          <cell r="E3512">
            <v>60619186005829</v>
          </cell>
        </row>
        <row r="3513">
          <cell r="C3513">
            <v>800006136</v>
          </cell>
          <cell r="D3513" t="str">
            <v>KVB ENGENHARIA</v>
          </cell>
          <cell r="E3513">
            <v>25458118000199</v>
          </cell>
        </row>
        <row r="3514">
          <cell r="C3514">
            <v>800006142</v>
          </cell>
          <cell r="D3514" t="str">
            <v>LIDER IND E COM</v>
          </cell>
          <cell r="E3514">
            <v>17275983000171</v>
          </cell>
        </row>
        <row r="3515">
          <cell r="C3515">
            <v>800006143</v>
          </cell>
          <cell r="D3515" t="str">
            <v>LIDER TAXI</v>
          </cell>
          <cell r="E3515">
            <v>17162579000191</v>
          </cell>
        </row>
        <row r="3516">
          <cell r="C3516">
            <v>800006148</v>
          </cell>
          <cell r="D3516" t="str">
            <v>LOCALIZA RENT A</v>
          </cell>
          <cell r="E3516">
            <v>16670085000155</v>
          </cell>
        </row>
        <row r="3517">
          <cell r="C3517">
            <v>800006159</v>
          </cell>
          <cell r="D3517" t="str">
            <v>MACROTEC</v>
          </cell>
          <cell r="E3517">
            <v>25417270000123</v>
          </cell>
        </row>
        <row r="3518">
          <cell r="C3518">
            <v>800006161</v>
          </cell>
          <cell r="D3518" t="str">
            <v>MADEIRENSE MOVE</v>
          </cell>
          <cell r="E3518">
            <v>17155466000169</v>
          </cell>
        </row>
        <row r="3519">
          <cell r="C3519">
            <v>800006166</v>
          </cell>
          <cell r="D3519" t="str">
            <v>DHL WORLDWIDE</v>
          </cell>
          <cell r="E3519">
            <v>58890252000385</v>
          </cell>
        </row>
        <row r="3520">
          <cell r="C3520">
            <v>800006177</v>
          </cell>
          <cell r="D3520" t="str">
            <v>VALLOUREC.</v>
          </cell>
          <cell r="E3520">
            <v>17170150000146</v>
          </cell>
        </row>
        <row r="3521">
          <cell r="C3521">
            <v>800006180</v>
          </cell>
          <cell r="D3521" t="str">
            <v>MAQ.FE.IMPERIAL</v>
          </cell>
          <cell r="E3521">
            <v>18747196000148</v>
          </cell>
        </row>
        <row r="3522">
          <cell r="C3522">
            <v>800006184</v>
          </cell>
          <cell r="D3522" t="str">
            <v>MARTINI CASA</v>
          </cell>
          <cell r="E3522">
            <v>17157942000180</v>
          </cell>
        </row>
        <row r="3523">
          <cell r="C3523">
            <v>800006186</v>
          </cell>
          <cell r="D3523" t="str">
            <v>MARCAM INDL LTD</v>
          </cell>
          <cell r="E3523">
            <v>21892302000191</v>
          </cell>
        </row>
        <row r="3524">
          <cell r="C3524">
            <v>800006187</v>
          </cell>
          <cell r="D3524" t="str">
            <v>MARPRINT EQUIP</v>
          </cell>
          <cell r="E3524">
            <v>17798067000116</v>
          </cell>
        </row>
        <row r="3525">
          <cell r="C3525">
            <v>800006194</v>
          </cell>
          <cell r="D3525" t="str">
            <v>META INFORMATIC</v>
          </cell>
          <cell r="E3525">
            <v>20857967000100</v>
          </cell>
        </row>
        <row r="3526">
          <cell r="C3526">
            <v>800006195</v>
          </cell>
          <cell r="D3526" t="str">
            <v>MATOS &amp; RIBEIRO</v>
          </cell>
          <cell r="E3526">
            <v>17337817000152</v>
          </cell>
        </row>
        <row r="3527">
          <cell r="C3527">
            <v>800006206</v>
          </cell>
          <cell r="D3527" t="str">
            <v>MINASIT LTDA</v>
          </cell>
          <cell r="E3527">
            <v>17203563000180</v>
          </cell>
        </row>
        <row r="3528">
          <cell r="C3528">
            <v>800006226</v>
          </cell>
          <cell r="D3528" t="str">
            <v>MECROPRES LTDA</v>
          </cell>
          <cell r="E3528">
            <v>64290687000120</v>
          </cell>
        </row>
        <row r="3529">
          <cell r="C3529">
            <v>800006229</v>
          </cell>
          <cell r="D3529" t="str">
            <v>MINAS FERRAMENT</v>
          </cell>
          <cell r="E3529">
            <v>17194994000127</v>
          </cell>
        </row>
        <row r="3530">
          <cell r="C3530">
            <v>800006230</v>
          </cell>
          <cell r="D3530" t="str">
            <v>MINAS GENERAL M</v>
          </cell>
          <cell r="E3530">
            <v>64463946000177</v>
          </cell>
        </row>
        <row r="3531">
          <cell r="C3531">
            <v>800006233</v>
          </cell>
          <cell r="D3531" t="str">
            <v>SOC MINEIRA INT</v>
          </cell>
          <cell r="E3531">
            <v>17277195000114</v>
          </cell>
        </row>
        <row r="3532">
          <cell r="C3532">
            <v>800006234</v>
          </cell>
          <cell r="D3532" t="str">
            <v>MINAS MERCANTIL</v>
          </cell>
          <cell r="E3532">
            <v>17277146000181</v>
          </cell>
        </row>
        <row r="3533">
          <cell r="C3533">
            <v>800006235</v>
          </cell>
          <cell r="D3533" t="str">
            <v>COCA COLA</v>
          </cell>
          <cell r="E3533">
            <v>17168220000121</v>
          </cell>
        </row>
        <row r="3534">
          <cell r="C3534">
            <v>800006236</v>
          </cell>
          <cell r="D3534" t="str">
            <v>IMPLAS</v>
          </cell>
          <cell r="E3534">
            <v>17190422000170</v>
          </cell>
        </row>
        <row r="3535">
          <cell r="C3535">
            <v>800006237</v>
          </cell>
          <cell r="D3535" t="str">
            <v>MINAS GOIAS S/A</v>
          </cell>
          <cell r="E3535">
            <v>17245325000137</v>
          </cell>
        </row>
        <row r="3536">
          <cell r="C3536">
            <v>800006239</v>
          </cell>
          <cell r="D3536" t="str">
            <v>CEN.OF.M.GERAIS</v>
          </cell>
          <cell r="E3536">
            <v>17357641000109</v>
          </cell>
        </row>
        <row r="3537">
          <cell r="C3537">
            <v>800006253</v>
          </cell>
          <cell r="D3537" t="str">
            <v>MPM CASABRANCA</v>
          </cell>
          <cell r="E3537">
            <v>19517655000160</v>
          </cell>
        </row>
        <row r="3538">
          <cell r="C3538">
            <v>800006254</v>
          </cell>
          <cell r="D3538" t="str">
            <v>MOVEQ MOVEIS E</v>
          </cell>
          <cell r="E3538">
            <v>17421371000140</v>
          </cell>
        </row>
        <row r="3539">
          <cell r="C3539">
            <v>800006260</v>
          </cell>
          <cell r="D3539" t="str">
            <v>BARAO FILMS</v>
          </cell>
          <cell r="E3539">
            <v>1579710000180</v>
          </cell>
        </row>
        <row r="3540">
          <cell r="C3540">
            <v>800006272</v>
          </cell>
          <cell r="D3540" t="str">
            <v>NEW QUIMICA</v>
          </cell>
          <cell r="E3540">
            <v>19486216000137</v>
          </cell>
        </row>
        <row r="3541">
          <cell r="C3541">
            <v>800006276</v>
          </cell>
          <cell r="D3541" t="str">
            <v>RAUMAK</v>
          </cell>
          <cell r="E3541">
            <v>17277963000130</v>
          </cell>
        </row>
        <row r="3542">
          <cell r="C3542">
            <v>800006288</v>
          </cell>
          <cell r="D3542" t="str">
            <v>MINAS WAP EQUIP</v>
          </cell>
          <cell r="E3542">
            <v>41816182000150</v>
          </cell>
        </row>
        <row r="3543">
          <cell r="C3543">
            <v>800006289</v>
          </cell>
          <cell r="D3543" t="str">
            <v>OCE BRASIL</v>
          </cell>
          <cell r="E3543">
            <v>60894581000699</v>
          </cell>
        </row>
        <row r="3544">
          <cell r="C3544">
            <v>800006292</v>
          </cell>
          <cell r="D3544" t="str">
            <v>MINAS OIL LTDA</v>
          </cell>
          <cell r="E3544">
            <v>17159690000129</v>
          </cell>
        </row>
        <row r="3545">
          <cell r="C3545">
            <v>800006303</v>
          </cell>
          <cell r="D3545" t="str">
            <v>LOJAS ORLANDO L</v>
          </cell>
          <cell r="E3545">
            <v>16664435000170</v>
          </cell>
        </row>
        <row r="3546">
          <cell r="C3546">
            <v>800006304</v>
          </cell>
          <cell r="D3546" t="str">
            <v>ORMIMAQUINAS LT</v>
          </cell>
          <cell r="E3546">
            <v>22351415000142</v>
          </cell>
        </row>
        <row r="3547">
          <cell r="C3547">
            <v>800006312</v>
          </cell>
          <cell r="D3547" t="str">
            <v>PANAMBRA INDL E</v>
          </cell>
          <cell r="E3547">
            <v>61380473000903</v>
          </cell>
        </row>
        <row r="3548">
          <cell r="C3548">
            <v>800006331</v>
          </cell>
          <cell r="D3548" t="str">
            <v>PURAS DO BRASIL</v>
          </cell>
          <cell r="E3548">
            <v>87001335010094</v>
          </cell>
        </row>
        <row r="3549">
          <cell r="C3549">
            <v>800006362</v>
          </cell>
          <cell r="D3549" t="str">
            <v>PNEUSOLA PNEUS</v>
          </cell>
          <cell r="E3549">
            <v>17281668000157</v>
          </cell>
        </row>
        <row r="3550">
          <cell r="C3550">
            <v>800006366</v>
          </cell>
          <cell r="D3550" t="str">
            <v>POLIMETAL LIGAS</v>
          </cell>
          <cell r="E3550">
            <v>17474685000291</v>
          </cell>
        </row>
        <row r="3551">
          <cell r="C3551">
            <v>800006380</v>
          </cell>
          <cell r="D3551" t="str">
            <v>SEMAX</v>
          </cell>
          <cell r="E3551">
            <v>65151458000197</v>
          </cell>
        </row>
        <row r="3552">
          <cell r="C3552">
            <v>800006382</v>
          </cell>
          <cell r="D3552" t="str">
            <v>RJD</v>
          </cell>
          <cell r="E3552">
            <v>16941221000102</v>
          </cell>
        </row>
        <row r="3553">
          <cell r="C3553">
            <v>800006391</v>
          </cell>
          <cell r="D3553" t="str">
            <v>ARCONGEL REFRIG</v>
          </cell>
          <cell r="E3553">
            <v>17262395000101</v>
          </cell>
        </row>
        <row r="3554">
          <cell r="C3554">
            <v>800006395</v>
          </cell>
          <cell r="D3554" t="str">
            <v>FOTO RETES LTDA</v>
          </cell>
          <cell r="E3554">
            <v>17170457000147</v>
          </cell>
        </row>
        <row r="3555">
          <cell r="C3555">
            <v>800006407</v>
          </cell>
          <cell r="D3555" t="str">
            <v>ROHR</v>
          </cell>
          <cell r="E3555">
            <v>61480380000527</v>
          </cell>
        </row>
        <row r="3556">
          <cell r="C3556">
            <v>800006423</v>
          </cell>
          <cell r="D3556" t="str">
            <v>ROQUE PLACAS IN</v>
          </cell>
          <cell r="E3556">
            <v>17384504000155</v>
          </cell>
        </row>
        <row r="3557">
          <cell r="C3557">
            <v>800006452</v>
          </cell>
          <cell r="D3557" t="str">
            <v>SILMAQUINAS</v>
          </cell>
          <cell r="E3557">
            <v>24035925000136</v>
          </cell>
        </row>
        <row r="3558">
          <cell r="C3558">
            <v>800006456</v>
          </cell>
          <cell r="D3558" t="str">
            <v>SARITUR SANTA R</v>
          </cell>
          <cell r="E3558">
            <v>20848420000130</v>
          </cell>
        </row>
        <row r="3559">
          <cell r="C3559">
            <v>800006459</v>
          </cell>
          <cell r="D3559" t="str">
            <v>SAT BRASIL</v>
          </cell>
          <cell r="E3559">
            <v>1510444000482</v>
          </cell>
        </row>
        <row r="3560">
          <cell r="C3560">
            <v>800006460</v>
          </cell>
          <cell r="D3560" t="str">
            <v>SCE SERV.COM.EX</v>
          </cell>
          <cell r="E3560">
            <v>17629684000198</v>
          </cell>
        </row>
        <row r="3561">
          <cell r="C3561">
            <v>800006478</v>
          </cell>
          <cell r="D3561" t="str">
            <v>VIACAO SERRO LT</v>
          </cell>
          <cell r="E3561">
            <v>17283151000105</v>
          </cell>
        </row>
        <row r="3562">
          <cell r="C3562">
            <v>800006486</v>
          </cell>
          <cell r="D3562" t="str">
            <v>SIMETRIA</v>
          </cell>
          <cell r="E3562">
            <v>19522986000198</v>
          </cell>
        </row>
        <row r="3563">
          <cell r="C3563">
            <v>800006488</v>
          </cell>
          <cell r="D3563" t="str">
            <v>ARCELORMITTAL I</v>
          </cell>
          <cell r="E3563">
            <v>17469701000177</v>
          </cell>
        </row>
        <row r="3564">
          <cell r="C3564">
            <v>800006490</v>
          </cell>
          <cell r="D3564" t="str">
            <v>SIEMENS</v>
          </cell>
          <cell r="E3564">
            <v>44013159000892</v>
          </cell>
        </row>
        <row r="3565">
          <cell r="C3565">
            <v>800006493</v>
          </cell>
          <cell r="D3565" t="str">
            <v>SILKSMIG IND E</v>
          </cell>
          <cell r="E3565">
            <v>17216409000142</v>
          </cell>
        </row>
        <row r="3566">
          <cell r="C3566">
            <v>800006497</v>
          </cell>
          <cell r="D3566" t="str">
            <v>SMMEL ELETRICID</v>
          </cell>
          <cell r="E3566">
            <v>42837914000151</v>
          </cell>
        </row>
        <row r="3567">
          <cell r="C3567">
            <v>800006501</v>
          </cell>
          <cell r="D3567" t="str">
            <v>SPA MINAS</v>
          </cell>
          <cell r="E3567">
            <v>1457612000170</v>
          </cell>
        </row>
        <row r="3568">
          <cell r="C3568">
            <v>800006504</v>
          </cell>
          <cell r="D3568" t="str">
            <v>SITCOM SISTEMA</v>
          </cell>
          <cell r="E3568">
            <v>26333286000110</v>
          </cell>
        </row>
        <row r="3569">
          <cell r="C3569">
            <v>800006528</v>
          </cell>
          <cell r="D3569" t="str">
            <v>SOMATEX LTDA</v>
          </cell>
          <cell r="E3569">
            <v>17183039000194</v>
          </cell>
        </row>
        <row r="3570">
          <cell r="C3570">
            <v>800006530</v>
          </cell>
          <cell r="D3570" t="str">
            <v>SOPEL DISTRIBUI</v>
          </cell>
          <cell r="E3570">
            <v>17171950000181</v>
          </cell>
        </row>
        <row r="3571">
          <cell r="C3571">
            <v>800006537</v>
          </cell>
          <cell r="D3571" t="str">
            <v>STOLA DO BRASIL</v>
          </cell>
          <cell r="E3571">
            <v>2069153000110</v>
          </cell>
        </row>
        <row r="3572">
          <cell r="C3572">
            <v>800006540</v>
          </cell>
          <cell r="D3572" t="str">
            <v>STILUS PROJETOS</v>
          </cell>
          <cell r="E3572">
            <v>38733259000114</v>
          </cell>
        </row>
        <row r="3573">
          <cell r="C3573">
            <v>800006544</v>
          </cell>
          <cell r="D3573" t="str">
            <v>SULFAL QUIMICA</v>
          </cell>
          <cell r="E3573">
            <v>16631103000190</v>
          </cell>
        </row>
        <row r="3574">
          <cell r="C3574">
            <v>800006559</v>
          </cell>
          <cell r="D3574" t="str">
            <v>TECNICA BENELLI</v>
          </cell>
          <cell r="E3574">
            <v>17245200000107</v>
          </cell>
        </row>
        <row r="3575">
          <cell r="C3575">
            <v>800006561</v>
          </cell>
          <cell r="D3575" t="str">
            <v>TECNOFER</v>
          </cell>
          <cell r="E3575">
            <v>17159492000165</v>
          </cell>
        </row>
        <row r="3576">
          <cell r="C3576">
            <v>800006562</v>
          </cell>
          <cell r="D3576" t="str">
            <v>TEIXEIRA TURISM</v>
          </cell>
          <cell r="E3576">
            <v>20144895000145</v>
          </cell>
        </row>
        <row r="3577">
          <cell r="C3577">
            <v>800006563</v>
          </cell>
          <cell r="D3577" t="str">
            <v>TELAS UNIAO IND</v>
          </cell>
          <cell r="E3577">
            <v>25794827000145</v>
          </cell>
        </row>
        <row r="3578">
          <cell r="C3578">
            <v>800006574</v>
          </cell>
          <cell r="D3578" t="str">
            <v>TUMA ENGENHARIA</v>
          </cell>
          <cell r="E3578">
            <v>17493834000189</v>
          </cell>
        </row>
        <row r="3579">
          <cell r="C3579">
            <v>800006575</v>
          </cell>
          <cell r="D3579" t="str">
            <v>TELEMAR</v>
          </cell>
          <cell r="E3579">
            <v>17184201000199</v>
          </cell>
        </row>
        <row r="3580">
          <cell r="C3580">
            <v>800006582</v>
          </cell>
          <cell r="D3580" t="str">
            <v>THERMA ENGENHAR</v>
          </cell>
          <cell r="E3580">
            <v>19857515000130</v>
          </cell>
        </row>
        <row r="3581">
          <cell r="C3581">
            <v>800006590</v>
          </cell>
          <cell r="D3581" t="str">
            <v>TOLEDO BRASIL</v>
          </cell>
          <cell r="E3581">
            <v>59704510001679</v>
          </cell>
        </row>
        <row r="3582">
          <cell r="C3582">
            <v>800006595</v>
          </cell>
          <cell r="D3582" t="str">
            <v>EXPRESSO TRANSL</v>
          </cell>
          <cell r="E3582">
            <v>18978361000334</v>
          </cell>
        </row>
        <row r="3583">
          <cell r="C3583">
            <v>800006596</v>
          </cell>
          <cell r="D3583" t="str">
            <v>TRANSPOR</v>
          </cell>
          <cell r="E3583">
            <v>18748236000176</v>
          </cell>
        </row>
        <row r="3584">
          <cell r="C3584">
            <v>800006614</v>
          </cell>
          <cell r="D3584" t="str">
            <v>UNIWAY</v>
          </cell>
          <cell r="E3584">
            <v>72387665000453</v>
          </cell>
        </row>
        <row r="3585">
          <cell r="C3585">
            <v>800006617</v>
          </cell>
          <cell r="D3585" t="str">
            <v>UNITECH</v>
          </cell>
          <cell r="E3585">
            <v>65166050000199</v>
          </cell>
        </row>
        <row r="3586">
          <cell r="C3586">
            <v>800006625</v>
          </cell>
          <cell r="D3586" t="str">
            <v>USITEC LTDA</v>
          </cell>
          <cell r="E3586">
            <v>19905157000194</v>
          </cell>
        </row>
        <row r="3587">
          <cell r="C3587">
            <v>800006644</v>
          </cell>
          <cell r="D3587" t="str">
            <v>VORTEX EQUIPAME</v>
          </cell>
          <cell r="E3587">
            <v>64262876000199</v>
          </cell>
        </row>
        <row r="3588">
          <cell r="C3588">
            <v>800006662</v>
          </cell>
          <cell r="D3588" t="str">
            <v>WHITE MARTINS</v>
          </cell>
          <cell r="E3588">
            <v>35820448004123</v>
          </cell>
        </row>
        <row r="3589">
          <cell r="C3589">
            <v>800006669</v>
          </cell>
          <cell r="D3589" t="str">
            <v>XEROX</v>
          </cell>
          <cell r="E3589">
            <v>29213386002811</v>
          </cell>
        </row>
        <row r="3590">
          <cell r="C3590">
            <v>800006676</v>
          </cell>
          <cell r="D3590" t="str">
            <v>ZEMA INDUSTRIA</v>
          </cell>
          <cell r="E3590">
            <v>21175377000151</v>
          </cell>
        </row>
        <row r="3591">
          <cell r="C3591">
            <v>800007753</v>
          </cell>
          <cell r="D3591" t="str">
            <v>LUIGI SERRA</v>
          </cell>
          <cell r="E3591">
            <v>1607361000244</v>
          </cell>
        </row>
        <row r="3592">
          <cell r="C3592">
            <v>800007803</v>
          </cell>
          <cell r="D3592" t="str">
            <v>BUFFET CELIA SO</v>
          </cell>
          <cell r="E3592">
            <v>22754725000108</v>
          </cell>
        </row>
        <row r="3593">
          <cell r="C3593">
            <v>800007807</v>
          </cell>
          <cell r="D3593" t="str">
            <v>CARDCOM</v>
          </cell>
          <cell r="E3593">
            <v>6015223000109</v>
          </cell>
        </row>
        <row r="3594">
          <cell r="C3594">
            <v>800007808</v>
          </cell>
          <cell r="D3594" t="str">
            <v>TABACARIA DUMO</v>
          </cell>
          <cell r="E3594">
            <v>7565219000187</v>
          </cell>
        </row>
        <row r="3595">
          <cell r="C3595">
            <v>800007809</v>
          </cell>
          <cell r="D3595" t="str">
            <v>C E C CONTROLE</v>
          </cell>
          <cell r="E3595">
            <v>8369442000111</v>
          </cell>
        </row>
        <row r="3596">
          <cell r="C3596">
            <v>800007810</v>
          </cell>
          <cell r="D3596" t="str">
            <v>SALAO DOS MOVEI</v>
          </cell>
          <cell r="E3596">
            <v>252203000175</v>
          </cell>
        </row>
        <row r="3597">
          <cell r="C3597">
            <v>800007813</v>
          </cell>
          <cell r="D3597" t="str">
            <v>BH CHECK UP</v>
          </cell>
          <cell r="E3597">
            <v>4081692000109</v>
          </cell>
        </row>
        <row r="3598">
          <cell r="C3598">
            <v>800007814</v>
          </cell>
          <cell r="D3598" t="str">
            <v>CRIAR DESIGN</v>
          </cell>
          <cell r="E3598">
            <v>8194777000146</v>
          </cell>
        </row>
        <row r="3599">
          <cell r="C3599">
            <v>800007816</v>
          </cell>
          <cell r="D3599" t="str">
            <v>IRM INSTITUTO R</v>
          </cell>
          <cell r="E3599">
            <v>3237525000133</v>
          </cell>
        </row>
        <row r="3600">
          <cell r="C3600">
            <v>800007817</v>
          </cell>
          <cell r="D3600" t="str">
            <v>BH COUROS</v>
          </cell>
          <cell r="E3600">
            <v>17278342000170</v>
          </cell>
        </row>
        <row r="3601">
          <cell r="C3601">
            <v>800007818</v>
          </cell>
          <cell r="D3601" t="str">
            <v>PATROCINIO</v>
          </cell>
          <cell r="E3601">
            <v>17317553000175</v>
          </cell>
        </row>
        <row r="3602">
          <cell r="C3602">
            <v>800007819</v>
          </cell>
          <cell r="D3602" t="str">
            <v>SOLAR</v>
          </cell>
          <cell r="E3602">
            <v>17160896000179</v>
          </cell>
        </row>
        <row r="3603">
          <cell r="C3603">
            <v>800007821</v>
          </cell>
          <cell r="D3603" t="str">
            <v>EQUIPAN</v>
          </cell>
          <cell r="E3603">
            <v>21018627000301</v>
          </cell>
        </row>
        <row r="3604">
          <cell r="C3604">
            <v>800007823</v>
          </cell>
          <cell r="D3604" t="str">
            <v>CASA DO WHISKY</v>
          </cell>
          <cell r="E3604">
            <v>66265596000160</v>
          </cell>
        </row>
        <row r="3605">
          <cell r="C3605">
            <v>800007824</v>
          </cell>
          <cell r="D3605" t="str">
            <v>CHOFER</v>
          </cell>
          <cell r="E3605">
            <v>42784173000198</v>
          </cell>
        </row>
        <row r="3606">
          <cell r="C3606">
            <v>800007826</v>
          </cell>
          <cell r="D3606" t="str">
            <v>BOUQUET GARNI</v>
          </cell>
          <cell r="E3606">
            <v>650076000162</v>
          </cell>
        </row>
        <row r="3607">
          <cell r="C3607">
            <v>800007831</v>
          </cell>
          <cell r="D3607" t="str">
            <v>MG LOJA DAS FES</v>
          </cell>
          <cell r="E3607">
            <v>20511093000398</v>
          </cell>
        </row>
        <row r="3608">
          <cell r="C3608">
            <v>800007834</v>
          </cell>
          <cell r="D3608" t="str">
            <v>ULTRA ENGENHARI</v>
          </cell>
          <cell r="E3608">
            <v>3309404000150</v>
          </cell>
        </row>
        <row r="3609">
          <cell r="C3609">
            <v>800007835</v>
          </cell>
          <cell r="D3609" t="str">
            <v>MINAS SOLOS</v>
          </cell>
          <cell r="E3609">
            <v>38510038000187</v>
          </cell>
        </row>
        <row r="3610">
          <cell r="C3610">
            <v>800007845</v>
          </cell>
          <cell r="D3610" t="str">
            <v>TIMEREP CONTROL</v>
          </cell>
          <cell r="E3610">
            <v>810133000123</v>
          </cell>
        </row>
        <row r="3611">
          <cell r="C3611">
            <v>800007849</v>
          </cell>
          <cell r="D3611" t="str">
            <v>BH DESIGN PRESE</v>
          </cell>
          <cell r="E3611">
            <v>5103906000155</v>
          </cell>
        </row>
        <row r="3612">
          <cell r="C3612">
            <v>800007854</v>
          </cell>
          <cell r="D3612" t="str">
            <v>CASA DOS ROLAME</v>
          </cell>
          <cell r="E3612">
            <v>17276866000122</v>
          </cell>
        </row>
        <row r="3613">
          <cell r="C3613">
            <v>800007856</v>
          </cell>
          <cell r="D3613" t="str">
            <v>SACHA CALMON</v>
          </cell>
          <cell r="E3613">
            <v>140626000101</v>
          </cell>
        </row>
        <row r="3614">
          <cell r="C3614">
            <v>800007858</v>
          </cell>
          <cell r="D3614" t="str">
            <v>EDITORA DE ARTE</v>
          </cell>
          <cell r="E3614">
            <v>5016137000158</v>
          </cell>
        </row>
        <row r="3615">
          <cell r="C3615">
            <v>800007871</v>
          </cell>
          <cell r="D3615" t="str">
            <v>VIDRALIA</v>
          </cell>
          <cell r="E3615">
            <v>17185141000200</v>
          </cell>
        </row>
        <row r="3616">
          <cell r="C3616">
            <v>800007874</v>
          </cell>
          <cell r="D3616" t="str">
            <v>MAXIMO PRODUCOE</v>
          </cell>
          <cell r="E3616">
            <v>4505768000178</v>
          </cell>
        </row>
        <row r="3617">
          <cell r="C3617">
            <v>800007881</v>
          </cell>
          <cell r="D3617" t="str">
            <v>CONSERVADORA MU</v>
          </cell>
          <cell r="E3617">
            <v>73449316000139</v>
          </cell>
        </row>
        <row r="3618">
          <cell r="C3618">
            <v>800007882</v>
          </cell>
          <cell r="D3618" t="str">
            <v>SOLAR DAS FESTA</v>
          </cell>
          <cell r="E3618">
            <v>41922238000151</v>
          </cell>
        </row>
        <row r="3619">
          <cell r="C3619">
            <v>800007887</v>
          </cell>
          <cell r="D3619" t="str">
            <v>ESTOK COMERCIO</v>
          </cell>
          <cell r="E3619">
            <v>49732175002207</v>
          </cell>
        </row>
        <row r="3620">
          <cell r="C3620">
            <v>800007888</v>
          </cell>
          <cell r="D3620" t="str">
            <v>PBH</v>
          </cell>
          <cell r="E3620">
            <v>18715383000140</v>
          </cell>
        </row>
        <row r="3621">
          <cell r="C3621">
            <v>800007896</v>
          </cell>
          <cell r="D3621" t="str">
            <v>CLINICA DE RADI</v>
          </cell>
          <cell r="E3621">
            <v>19175561000150</v>
          </cell>
        </row>
        <row r="3622">
          <cell r="C3622">
            <v>800007899</v>
          </cell>
          <cell r="D3622" t="str">
            <v>CJR COMERCIO DE</v>
          </cell>
          <cell r="E3622">
            <v>22598783000190</v>
          </cell>
        </row>
        <row r="3623">
          <cell r="C3623">
            <v>800007905</v>
          </cell>
          <cell r="D3623" t="str">
            <v>CONTABILIDADE N</v>
          </cell>
          <cell r="E3623">
            <v>3501670000180</v>
          </cell>
        </row>
        <row r="3624">
          <cell r="C3624">
            <v>800007914</v>
          </cell>
          <cell r="D3624" t="str">
            <v>TECNYSISTEM SIS</v>
          </cell>
          <cell r="E3624">
            <v>3217150000140</v>
          </cell>
        </row>
        <row r="3625">
          <cell r="C3625">
            <v>800007916</v>
          </cell>
          <cell r="D3625" t="str">
            <v>RODOBAN SERV SI</v>
          </cell>
          <cell r="E3625">
            <v>4727589000185</v>
          </cell>
        </row>
        <row r="3626">
          <cell r="C3626">
            <v>800007919</v>
          </cell>
          <cell r="D3626" t="str">
            <v>MARIA LYGIA VAZ</v>
          </cell>
          <cell r="E3626">
            <v>30058201653</v>
          </cell>
        </row>
        <row r="3627">
          <cell r="C3627">
            <v>800007923</v>
          </cell>
          <cell r="D3627" t="str">
            <v>W BACHUR MATERI</v>
          </cell>
          <cell r="E3627">
            <v>7655415000142</v>
          </cell>
        </row>
        <row r="3628">
          <cell r="C3628">
            <v>800007924</v>
          </cell>
          <cell r="D3628" t="str">
            <v>W3 UNIFORMES LT</v>
          </cell>
          <cell r="E3628">
            <v>6084973000132</v>
          </cell>
        </row>
        <row r="3629">
          <cell r="C3629">
            <v>800007925</v>
          </cell>
          <cell r="D3629" t="str">
            <v>VINILTEC SINALI</v>
          </cell>
          <cell r="E3629">
            <v>70965595000103</v>
          </cell>
        </row>
        <row r="3630">
          <cell r="C3630">
            <v>800007926</v>
          </cell>
          <cell r="D3630" t="str">
            <v>METROPOLE CARGA</v>
          </cell>
          <cell r="E3630">
            <v>491320000191</v>
          </cell>
        </row>
        <row r="3631">
          <cell r="C3631">
            <v>800007928</v>
          </cell>
          <cell r="D3631" t="str">
            <v>VIDRALIA LTDA</v>
          </cell>
          <cell r="E3631">
            <v>17185141000129</v>
          </cell>
        </row>
        <row r="3632">
          <cell r="C3632">
            <v>800007930</v>
          </cell>
          <cell r="D3632" t="str">
            <v>CARBOMAZ</v>
          </cell>
          <cell r="E3632">
            <v>18230565000120</v>
          </cell>
        </row>
        <row r="3633">
          <cell r="C3633">
            <v>800007932</v>
          </cell>
          <cell r="D3633" t="str">
            <v>LIVRARIA DO PSI</v>
          </cell>
          <cell r="E3633">
            <v>22558670000160</v>
          </cell>
        </row>
        <row r="3634">
          <cell r="C3634">
            <v>800007934</v>
          </cell>
          <cell r="D3634" t="str">
            <v>FOTO ATACADO LT</v>
          </cell>
          <cell r="E3634">
            <v>22128011000194</v>
          </cell>
        </row>
        <row r="3635">
          <cell r="C3635">
            <v>800007935</v>
          </cell>
          <cell r="D3635" t="str">
            <v>ASSESSORIA MODA</v>
          </cell>
          <cell r="E3635">
            <v>8210950000152</v>
          </cell>
        </row>
        <row r="3636">
          <cell r="C3636">
            <v>800007936</v>
          </cell>
          <cell r="D3636" t="str">
            <v>DENTAL CAPITAL</v>
          </cell>
          <cell r="E3636">
            <v>38679858000369</v>
          </cell>
        </row>
        <row r="3637">
          <cell r="C3637">
            <v>800007938</v>
          </cell>
          <cell r="D3637" t="str">
            <v>RISTORANET DON</v>
          </cell>
          <cell r="E3637">
            <v>5633638000183</v>
          </cell>
        </row>
        <row r="3638">
          <cell r="C3638">
            <v>800007945</v>
          </cell>
          <cell r="D3638" t="str">
            <v>GARDEN CENTER</v>
          </cell>
          <cell r="E3638">
            <v>23208606000112</v>
          </cell>
        </row>
        <row r="3639">
          <cell r="C3639">
            <v>800007949</v>
          </cell>
          <cell r="D3639" t="str">
            <v>EMERGENCIA 1 LT</v>
          </cell>
          <cell r="E3639">
            <v>4314397000147</v>
          </cell>
        </row>
        <row r="3640">
          <cell r="C3640">
            <v>800007950</v>
          </cell>
          <cell r="D3640" t="str">
            <v>HOSPTRANS TRANS</v>
          </cell>
          <cell r="E3640">
            <v>2264370000161</v>
          </cell>
        </row>
        <row r="3641">
          <cell r="C3641">
            <v>800007951</v>
          </cell>
          <cell r="D3641" t="str">
            <v>RWV COMUNICACAO</v>
          </cell>
          <cell r="E3641">
            <v>8396246000136</v>
          </cell>
        </row>
        <row r="3642">
          <cell r="C3642">
            <v>800007964</v>
          </cell>
          <cell r="D3642" t="str">
            <v>AB ENCADERNACOE</v>
          </cell>
          <cell r="E3642">
            <v>17180639000107</v>
          </cell>
        </row>
        <row r="3643">
          <cell r="C3643">
            <v>800007965</v>
          </cell>
          <cell r="D3643" t="str">
            <v>ALALUX BY NORAH</v>
          </cell>
          <cell r="E3643">
            <v>71328462000180</v>
          </cell>
        </row>
        <row r="3644">
          <cell r="C3644">
            <v>800007969</v>
          </cell>
          <cell r="D3644" t="str">
            <v>LCI</v>
          </cell>
          <cell r="E3644">
            <v>3189630000144</v>
          </cell>
        </row>
        <row r="3645">
          <cell r="C3645">
            <v>800007975</v>
          </cell>
          <cell r="D3645" t="str">
            <v>MEZAB CONSTRUCO</v>
          </cell>
          <cell r="E3645">
            <v>2261868000170</v>
          </cell>
        </row>
        <row r="3646">
          <cell r="C3646">
            <v>800007979</v>
          </cell>
          <cell r="D3646" t="str">
            <v>MINASINVEST ALI</v>
          </cell>
          <cell r="E3646">
            <v>7624890000151</v>
          </cell>
        </row>
        <row r="3647">
          <cell r="C3647">
            <v>800007994</v>
          </cell>
          <cell r="D3647" t="str">
            <v>LACOME</v>
          </cell>
          <cell r="E3647">
            <v>25724063000111</v>
          </cell>
        </row>
        <row r="3648">
          <cell r="C3648">
            <v>800007995</v>
          </cell>
          <cell r="D3648" t="str">
            <v>PRINTERS PARTS</v>
          </cell>
          <cell r="E3648">
            <v>1856598000188</v>
          </cell>
        </row>
        <row r="3649">
          <cell r="C3649">
            <v>800008003</v>
          </cell>
          <cell r="D3649" t="str">
            <v>SEDIG</v>
          </cell>
          <cell r="E3649">
            <v>23851520000103</v>
          </cell>
        </row>
        <row r="3650">
          <cell r="C3650">
            <v>800008008</v>
          </cell>
          <cell r="D3650" t="str">
            <v>ESTREMOZ COMERC</v>
          </cell>
          <cell r="E3650">
            <v>3525695000113</v>
          </cell>
        </row>
        <row r="3651">
          <cell r="C3651">
            <v>800008009</v>
          </cell>
          <cell r="D3651" t="str">
            <v>RESTAURENTE FOG</v>
          </cell>
          <cell r="E3651">
            <v>8052360000149</v>
          </cell>
        </row>
        <row r="3652">
          <cell r="C3652">
            <v>800008012</v>
          </cell>
          <cell r="D3652" t="str">
            <v>RF BALANCAS E A</v>
          </cell>
          <cell r="E3652">
            <v>41908849000145</v>
          </cell>
        </row>
        <row r="3653">
          <cell r="C3653">
            <v>800008015</v>
          </cell>
          <cell r="D3653" t="str">
            <v>ACF HABIT</v>
          </cell>
          <cell r="E3653">
            <v>16641243000149</v>
          </cell>
        </row>
        <row r="3654">
          <cell r="C3654">
            <v>800008019</v>
          </cell>
          <cell r="D3654" t="str">
            <v>ACAIACA</v>
          </cell>
          <cell r="E3654">
            <v>22456487000154</v>
          </cell>
        </row>
        <row r="3655">
          <cell r="C3655">
            <v>800008022</v>
          </cell>
          <cell r="D3655" t="str">
            <v>EAC CONSULTORIA</v>
          </cell>
          <cell r="E3655">
            <v>65151904000163</v>
          </cell>
        </row>
        <row r="3656">
          <cell r="C3656">
            <v>800008027</v>
          </cell>
          <cell r="D3656" t="str">
            <v>MADEIRAS PALMAR</v>
          </cell>
          <cell r="E3656">
            <v>18230516000198</v>
          </cell>
        </row>
        <row r="3657">
          <cell r="C3657">
            <v>800008028</v>
          </cell>
          <cell r="D3657" t="str">
            <v>RONALDO BATISTA</v>
          </cell>
          <cell r="E3657">
            <v>65134884000112</v>
          </cell>
        </row>
        <row r="3658">
          <cell r="C3658">
            <v>800008030</v>
          </cell>
          <cell r="D3658" t="str">
            <v>NUCLEO DE OTORR</v>
          </cell>
          <cell r="E3658">
            <v>70947908000192</v>
          </cell>
        </row>
        <row r="3659">
          <cell r="C3659">
            <v>800008034</v>
          </cell>
          <cell r="D3659" t="str">
            <v>ZAP LIGHTS</v>
          </cell>
          <cell r="E3659">
            <v>73474595000190</v>
          </cell>
        </row>
        <row r="3660">
          <cell r="C3660">
            <v>800008037</v>
          </cell>
          <cell r="D3660" t="str">
            <v>CEPEL</v>
          </cell>
          <cell r="E3660">
            <v>17308172000120</v>
          </cell>
        </row>
        <row r="3661">
          <cell r="C3661">
            <v>800008040</v>
          </cell>
          <cell r="D3661" t="str">
            <v>DAB COFFE</v>
          </cell>
          <cell r="E3661">
            <v>1164952000294</v>
          </cell>
        </row>
        <row r="3662">
          <cell r="C3662">
            <v>800008043</v>
          </cell>
          <cell r="D3662" t="str">
            <v>BERLITZ CENTRO</v>
          </cell>
          <cell r="E3662">
            <v>43343391000907</v>
          </cell>
        </row>
        <row r="3663">
          <cell r="C3663">
            <v>800008047</v>
          </cell>
          <cell r="D3663" t="str">
            <v>CLBH</v>
          </cell>
          <cell r="E3663">
            <v>2953333000160</v>
          </cell>
        </row>
        <row r="3664">
          <cell r="C3664">
            <v>800008048</v>
          </cell>
          <cell r="D3664" t="str">
            <v>RIZVI INTERNACI</v>
          </cell>
          <cell r="E3664">
            <v>2044346000117</v>
          </cell>
        </row>
        <row r="3665">
          <cell r="C3665">
            <v>800008068</v>
          </cell>
          <cell r="D3665" t="str">
            <v>MEDWORK</v>
          </cell>
          <cell r="E3665">
            <v>895570000197</v>
          </cell>
        </row>
        <row r="3666">
          <cell r="C3666">
            <v>800008080</v>
          </cell>
          <cell r="D3666" t="str">
            <v>PORT DISTRIBUID</v>
          </cell>
          <cell r="E3666">
            <v>8228010000271</v>
          </cell>
        </row>
        <row r="3667">
          <cell r="C3667">
            <v>800008082</v>
          </cell>
          <cell r="D3667" t="str">
            <v>WEB PAPELARIA E</v>
          </cell>
          <cell r="E3667">
            <v>5519223000183</v>
          </cell>
        </row>
        <row r="3668">
          <cell r="C3668">
            <v>800008099</v>
          </cell>
          <cell r="D3668" t="str">
            <v>SERASA SA</v>
          </cell>
          <cell r="E3668">
            <v>62173620000694</v>
          </cell>
        </row>
        <row r="3669">
          <cell r="C3669">
            <v>800008100</v>
          </cell>
          <cell r="D3669" t="str">
            <v>BIKE MANIA</v>
          </cell>
          <cell r="E3669">
            <v>601627000106</v>
          </cell>
        </row>
        <row r="3670">
          <cell r="C3670">
            <v>800008104</v>
          </cell>
          <cell r="D3670" t="str">
            <v>ECO SYSTEM ETIQ</v>
          </cell>
          <cell r="E3670">
            <v>660397000148</v>
          </cell>
        </row>
        <row r="3671">
          <cell r="C3671">
            <v>800008122</v>
          </cell>
          <cell r="D3671" t="str">
            <v>TRADUSOM TRADUC</v>
          </cell>
          <cell r="E3671">
            <v>86825973000185</v>
          </cell>
        </row>
        <row r="3672">
          <cell r="C3672">
            <v>800008128</v>
          </cell>
          <cell r="D3672" t="str">
            <v>OUTONOS</v>
          </cell>
          <cell r="E3672">
            <v>684960000380</v>
          </cell>
        </row>
        <row r="3673">
          <cell r="C3673">
            <v>800008137</v>
          </cell>
          <cell r="D3673" t="str">
            <v>LASTRO</v>
          </cell>
          <cell r="E3673">
            <v>25878679000147</v>
          </cell>
        </row>
        <row r="3674">
          <cell r="C3674">
            <v>800008140</v>
          </cell>
          <cell r="D3674" t="str">
            <v>SUNO</v>
          </cell>
          <cell r="E3674">
            <v>2688040000101</v>
          </cell>
        </row>
        <row r="3675">
          <cell r="C3675">
            <v>800008141</v>
          </cell>
          <cell r="D3675" t="str">
            <v>COVENANT</v>
          </cell>
          <cell r="E3675">
            <v>4618165000182</v>
          </cell>
        </row>
        <row r="3676">
          <cell r="C3676">
            <v>800008145</v>
          </cell>
          <cell r="D3676" t="str">
            <v>SOMTEC</v>
          </cell>
          <cell r="E3676">
            <v>1993297000104</v>
          </cell>
        </row>
        <row r="3677">
          <cell r="C3677">
            <v>800008152</v>
          </cell>
          <cell r="D3677" t="str">
            <v>WORDWISE</v>
          </cell>
          <cell r="E3677">
            <v>73380560000192</v>
          </cell>
        </row>
        <row r="3678">
          <cell r="C3678">
            <v>800008153</v>
          </cell>
          <cell r="D3678" t="str">
            <v>FLORA VITORIA</v>
          </cell>
          <cell r="E3678">
            <v>64343858000131</v>
          </cell>
        </row>
        <row r="3679">
          <cell r="C3679">
            <v>800008156</v>
          </cell>
          <cell r="D3679" t="str">
            <v>CALABRIA</v>
          </cell>
          <cell r="E3679">
            <v>3232145000106</v>
          </cell>
        </row>
        <row r="3680">
          <cell r="C3680">
            <v>800008157</v>
          </cell>
          <cell r="D3680" t="str">
            <v>CONCRETA</v>
          </cell>
          <cell r="E3680">
            <v>66318072000190</v>
          </cell>
        </row>
        <row r="3681">
          <cell r="C3681">
            <v>800008161</v>
          </cell>
          <cell r="D3681" t="str">
            <v>CASA DO PRESENT</v>
          </cell>
          <cell r="E3681">
            <v>3294572000208</v>
          </cell>
        </row>
        <row r="3682">
          <cell r="C3682">
            <v>800008167</v>
          </cell>
          <cell r="D3682" t="str">
            <v>N E S PERITOS A</v>
          </cell>
          <cell r="E3682">
            <v>7047851000139</v>
          </cell>
        </row>
        <row r="3683">
          <cell r="C3683">
            <v>800008169</v>
          </cell>
          <cell r="D3683" t="str">
            <v>RESINPLAST</v>
          </cell>
          <cell r="E3683">
            <v>8015162000105</v>
          </cell>
        </row>
        <row r="3684">
          <cell r="C3684">
            <v>800008175</v>
          </cell>
          <cell r="D3684" t="str">
            <v>CAPARAO</v>
          </cell>
          <cell r="E3684">
            <v>17202383000183</v>
          </cell>
        </row>
        <row r="3685">
          <cell r="C3685">
            <v>800008179</v>
          </cell>
          <cell r="D3685" t="str">
            <v>PROJETO DOCE</v>
          </cell>
          <cell r="E3685">
            <v>2801114000166</v>
          </cell>
        </row>
        <row r="3686">
          <cell r="C3686">
            <v>800008183</v>
          </cell>
          <cell r="D3686" t="str">
            <v>EMPRESA BR DE E</v>
          </cell>
          <cell r="E3686">
            <v>4261920000203</v>
          </cell>
        </row>
        <row r="3687">
          <cell r="C3687">
            <v>800008194</v>
          </cell>
          <cell r="D3687" t="str">
            <v>AR PURO IND COM</v>
          </cell>
          <cell r="E3687">
            <v>6240992000100</v>
          </cell>
        </row>
        <row r="3688">
          <cell r="C3688">
            <v>800008195</v>
          </cell>
          <cell r="D3688" t="str">
            <v>CRM</v>
          </cell>
          <cell r="E3688">
            <v>22256879000170</v>
          </cell>
        </row>
        <row r="3689">
          <cell r="C3689">
            <v>800008196</v>
          </cell>
          <cell r="D3689" t="str">
            <v>LUZ PUBLICIDADE</v>
          </cell>
          <cell r="E3689">
            <v>34270942000292</v>
          </cell>
        </row>
        <row r="3690">
          <cell r="C3690">
            <v>800008201</v>
          </cell>
          <cell r="D3690" t="str">
            <v>KALUNGA</v>
          </cell>
          <cell r="E3690">
            <v>43283811003418</v>
          </cell>
        </row>
        <row r="3691">
          <cell r="C3691">
            <v>800008210</v>
          </cell>
          <cell r="D3691" t="str">
            <v>FAM SIGN</v>
          </cell>
          <cell r="E3691">
            <v>2733611000174</v>
          </cell>
        </row>
        <row r="3692">
          <cell r="C3692">
            <v>800008211</v>
          </cell>
          <cell r="D3692" t="str">
            <v>CWS ALL DRIVE</v>
          </cell>
          <cell r="E3692">
            <v>822902000103</v>
          </cell>
        </row>
        <row r="3693">
          <cell r="C3693">
            <v>800008215</v>
          </cell>
          <cell r="D3693" t="str">
            <v>RDR IMPRESSAO D</v>
          </cell>
          <cell r="E3693">
            <v>5366971000173</v>
          </cell>
        </row>
        <row r="3694">
          <cell r="C3694">
            <v>800008218</v>
          </cell>
          <cell r="D3694" t="str">
            <v>PAULINELLI SERV</v>
          </cell>
          <cell r="E3694">
            <v>71365449000100</v>
          </cell>
        </row>
        <row r="3695">
          <cell r="C3695">
            <v>800008219</v>
          </cell>
          <cell r="D3695" t="str">
            <v>ALGUIDARES BAR</v>
          </cell>
          <cell r="E3695">
            <v>847179000117</v>
          </cell>
        </row>
        <row r="3696">
          <cell r="C3696">
            <v>800008229</v>
          </cell>
          <cell r="D3696" t="str">
            <v>INOVATE PROPAGA</v>
          </cell>
          <cell r="E3696">
            <v>4823361000199</v>
          </cell>
        </row>
        <row r="3697">
          <cell r="C3697">
            <v>800008234</v>
          </cell>
          <cell r="D3697" t="str">
            <v>CENTRAL LOCACAO</v>
          </cell>
          <cell r="E3697">
            <v>1913648000111</v>
          </cell>
        </row>
        <row r="3698">
          <cell r="C3698">
            <v>800008240</v>
          </cell>
          <cell r="D3698" t="str">
            <v>DISTRIBUIDORA R</v>
          </cell>
          <cell r="E3698">
            <v>17292293000120</v>
          </cell>
        </row>
        <row r="3699">
          <cell r="C3699">
            <v>800008241</v>
          </cell>
          <cell r="D3699" t="str">
            <v>CLUB 3 DESIGN</v>
          </cell>
          <cell r="E3699">
            <v>3893967000138</v>
          </cell>
        </row>
        <row r="3700">
          <cell r="C3700">
            <v>800008247</v>
          </cell>
          <cell r="D3700" t="str">
            <v>BOEHLER</v>
          </cell>
          <cell r="E3700">
            <v>61479002000957</v>
          </cell>
        </row>
        <row r="3701">
          <cell r="C3701">
            <v>800008249</v>
          </cell>
          <cell r="D3701" t="str">
            <v>EQUIP ESP COM E</v>
          </cell>
          <cell r="E3701">
            <v>19656222000195</v>
          </cell>
        </row>
        <row r="3702">
          <cell r="C3702">
            <v>800008250</v>
          </cell>
          <cell r="D3702" t="str">
            <v>FLORA ERVAS E F</v>
          </cell>
          <cell r="E3702">
            <v>794167000171</v>
          </cell>
        </row>
        <row r="3703">
          <cell r="C3703">
            <v>800008256</v>
          </cell>
          <cell r="D3703" t="str">
            <v>STAMPA IMPLEMEN</v>
          </cell>
          <cell r="E3703">
            <v>18325746000130</v>
          </cell>
        </row>
        <row r="3704">
          <cell r="C3704">
            <v>800008261</v>
          </cell>
          <cell r="D3704" t="str">
            <v>VITHAL</v>
          </cell>
          <cell r="E3704">
            <v>5947948000172</v>
          </cell>
        </row>
        <row r="3705">
          <cell r="C3705">
            <v>800008267</v>
          </cell>
          <cell r="D3705" t="str">
            <v>CASA RIO VERDE</v>
          </cell>
          <cell r="E3705">
            <v>17792987000127</v>
          </cell>
        </row>
        <row r="3706">
          <cell r="C3706">
            <v>800008270</v>
          </cell>
          <cell r="D3706" t="str">
            <v>SIEMG</v>
          </cell>
          <cell r="E3706">
            <v>1203822000132</v>
          </cell>
        </row>
        <row r="3707">
          <cell r="C3707">
            <v>800008283</v>
          </cell>
          <cell r="D3707" t="str">
            <v>OAB MG</v>
          </cell>
          <cell r="E3707">
            <v>19984848000120</v>
          </cell>
        </row>
        <row r="3708">
          <cell r="C3708">
            <v>800008286</v>
          </cell>
          <cell r="D3708" t="str">
            <v>DENTAL CAPITAL</v>
          </cell>
          <cell r="E3708">
            <v>38679858000105</v>
          </cell>
        </row>
        <row r="3709">
          <cell r="C3709">
            <v>800008293</v>
          </cell>
          <cell r="D3709" t="str">
            <v>ESA COML</v>
          </cell>
          <cell r="E3709">
            <v>1976381000101</v>
          </cell>
        </row>
        <row r="3710">
          <cell r="C3710">
            <v>800008295</v>
          </cell>
          <cell r="D3710" t="str">
            <v>COPY COLOR</v>
          </cell>
          <cell r="E3710">
            <v>141824000181</v>
          </cell>
        </row>
        <row r="3711">
          <cell r="C3711">
            <v>800008297</v>
          </cell>
          <cell r="D3711" t="str">
            <v>SCHOLLY LATIN A</v>
          </cell>
          <cell r="E3711">
            <v>8393726000143</v>
          </cell>
        </row>
        <row r="3712">
          <cell r="C3712">
            <v>800008302</v>
          </cell>
          <cell r="D3712" t="str">
            <v>AAK EQUIP E SER</v>
          </cell>
          <cell r="E3712">
            <v>1907594000181</v>
          </cell>
        </row>
        <row r="3713">
          <cell r="C3713">
            <v>800008304</v>
          </cell>
          <cell r="D3713" t="str">
            <v>GERAIS SOM E AC</v>
          </cell>
          <cell r="E3713">
            <v>4830639000155</v>
          </cell>
        </row>
        <row r="3714">
          <cell r="C3714">
            <v>800008310</v>
          </cell>
          <cell r="D3714" t="str">
            <v>ACIBRA MG</v>
          </cell>
          <cell r="E3714">
            <v>5042810000124</v>
          </cell>
        </row>
        <row r="3715">
          <cell r="C3715">
            <v>800008311</v>
          </cell>
          <cell r="D3715" t="str">
            <v>ECOBLOCK</v>
          </cell>
          <cell r="E3715">
            <v>25936998000161</v>
          </cell>
        </row>
        <row r="3716">
          <cell r="C3716">
            <v>800008315</v>
          </cell>
          <cell r="D3716" t="str">
            <v>IMPERIO DOS COC</v>
          </cell>
          <cell r="E3716">
            <v>17279431000131</v>
          </cell>
        </row>
        <row r="3717">
          <cell r="C3717">
            <v>800008316</v>
          </cell>
          <cell r="D3717" t="str">
            <v>BELO TRANSPORTE</v>
          </cell>
          <cell r="E3717">
            <v>3166629000102</v>
          </cell>
        </row>
        <row r="3718">
          <cell r="C3718">
            <v>800008321</v>
          </cell>
          <cell r="D3718" t="str">
            <v>SEA E NAUTICA</v>
          </cell>
          <cell r="E3718">
            <v>70994140000108</v>
          </cell>
        </row>
        <row r="3719">
          <cell r="C3719">
            <v>800008322</v>
          </cell>
          <cell r="D3719" t="str">
            <v>PROMINAS</v>
          </cell>
          <cell r="E3719">
            <v>17559790000142</v>
          </cell>
        </row>
        <row r="3720">
          <cell r="C3720">
            <v>800008325</v>
          </cell>
          <cell r="D3720" t="str">
            <v>FACULDADE DE CI</v>
          </cell>
          <cell r="E3720">
            <v>17253253000412</v>
          </cell>
        </row>
        <row r="3721">
          <cell r="C3721">
            <v>800008327</v>
          </cell>
          <cell r="D3721" t="str">
            <v>OASIS CORPO E B</v>
          </cell>
          <cell r="E3721">
            <v>4673433000169</v>
          </cell>
        </row>
        <row r="3722">
          <cell r="C3722">
            <v>800008329</v>
          </cell>
          <cell r="D3722" t="str">
            <v>CID ESCOLA DE I</v>
          </cell>
          <cell r="E3722">
            <v>4034470000127</v>
          </cell>
        </row>
        <row r="3723">
          <cell r="C3723">
            <v>800008332</v>
          </cell>
          <cell r="D3723" t="str">
            <v>NO VERNACULO</v>
          </cell>
          <cell r="E3723">
            <v>5939776000195</v>
          </cell>
        </row>
        <row r="3724">
          <cell r="C3724">
            <v>800008338</v>
          </cell>
          <cell r="D3724" t="str">
            <v>ADVENTURY DESIG</v>
          </cell>
          <cell r="E3724">
            <v>3327815000178</v>
          </cell>
        </row>
        <row r="3725">
          <cell r="C3725">
            <v>800008339</v>
          </cell>
          <cell r="D3725" t="str">
            <v>COREN MG</v>
          </cell>
          <cell r="E3725">
            <v>21699889000117</v>
          </cell>
        </row>
        <row r="3726">
          <cell r="C3726">
            <v>800008345</v>
          </cell>
          <cell r="D3726" t="str">
            <v>BR DISPLAYS</v>
          </cell>
          <cell r="E3726">
            <v>42941690000123</v>
          </cell>
        </row>
        <row r="3727">
          <cell r="C3727">
            <v>800008347</v>
          </cell>
          <cell r="D3727" t="str">
            <v>MOCHILAS</v>
          </cell>
          <cell r="E3727">
            <v>535387000180</v>
          </cell>
        </row>
        <row r="3728">
          <cell r="C3728">
            <v>800008357</v>
          </cell>
          <cell r="D3728" t="str">
            <v>CLICK ESTUDIO</v>
          </cell>
          <cell r="E3728">
            <v>17645185000194</v>
          </cell>
        </row>
        <row r="3729">
          <cell r="C3729">
            <v>800008369</v>
          </cell>
          <cell r="D3729" t="str">
            <v>CONTEMPORANEA</v>
          </cell>
          <cell r="E3729">
            <v>8305756000150</v>
          </cell>
        </row>
        <row r="3730">
          <cell r="C3730">
            <v>800008370</v>
          </cell>
          <cell r="D3730" t="str">
            <v>PEDESTAIS</v>
          </cell>
          <cell r="E3730">
            <v>8140292000170</v>
          </cell>
        </row>
        <row r="3731">
          <cell r="C3731">
            <v>800008372</v>
          </cell>
          <cell r="D3731" t="str">
            <v>HOJE EM DIA</v>
          </cell>
          <cell r="E3731">
            <v>19207588000349</v>
          </cell>
        </row>
        <row r="3732">
          <cell r="C3732">
            <v>800008380</v>
          </cell>
          <cell r="D3732" t="str">
            <v>PISA VEICULOS</v>
          </cell>
          <cell r="E3732">
            <v>23110158000110</v>
          </cell>
        </row>
        <row r="3733">
          <cell r="C3733">
            <v>800008382</v>
          </cell>
          <cell r="D3733" t="str">
            <v>UAKTI</v>
          </cell>
          <cell r="E3733">
            <v>24042061000180</v>
          </cell>
        </row>
        <row r="3734">
          <cell r="C3734">
            <v>800008391</v>
          </cell>
          <cell r="D3734" t="str">
            <v>ACUSTICA SOM E</v>
          </cell>
          <cell r="E3734">
            <v>367662000102</v>
          </cell>
        </row>
        <row r="3735">
          <cell r="C3735">
            <v>800008399</v>
          </cell>
          <cell r="D3735" t="str">
            <v>ARO ENGENHARIA</v>
          </cell>
          <cell r="E3735">
            <v>2417143000129</v>
          </cell>
        </row>
        <row r="3736">
          <cell r="C3736">
            <v>800008400</v>
          </cell>
          <cell r="D3736" t="str">
            <v>JORLAN BH</v>
          </cell>
          <cell r="E3736">
            <v>1152671000130</v>
          </cell>
        </row>
        <row r="3737">
          <cell r="C3737">
            <v>800008401</v>
          </cell>
          <cell r="D3737" t="str">
            <v>ORCA VEICULOS</v>
          </cell>
          <cell r="E3737">
            <v>1152671000300</v>
          </cell>
        </row>
        <row r="3738">
          <cell r="C3738">
            <v>800008403</v>
          </cell>
          <cell r="D3738" t="str">
            <v>NEWTON PAIVA FE</v>
          </cell>
          <cell r="E3738">
            <v>16521155000103</v>
          </cell>
        </row>
        <row r="3739">
          <cell r="C3739">
            <v>800008409</v>
          </cell>
          <cell r="D3739" t="str">
            <v>LEADMEC</v>
          </cell>
          <cell r="E3739">
            <v>5023087000136</v>
          </cell>
        </row>
        <row r="3740">
          <cell r="C3740">
            <v>800008412</v>
          </cell>
          <cell r="D3740" t="str">
            <v>SANTO OFICIO LT</v>
          </cell>
          <cell r="E3740">
            <v>611270000139</v>
          </cell>
        </row>
        <row r="3741">
          <cell r="C3741">
            <v>800008423</v>
          </cell>
          <cell r="D3741" t="str">
            <v>ANTARES MUDANCA</v>
          </cell>
          <cell r="E3741">
            <v>8489740000145</v>
          </cell>
        </row>
        <row r="3742">
          <cell r="C3742">
            <v>800008424</v>
          </cell>
          <cell r="D3742" t="str">
            <v>ELETRO TV</v>
          </cell>
          <cell r="E3742">
            <v>17251448000180</v>
          </cell>
        </row>
        <row r="3743">
          <cell r="C3743">
            <v>800008426</v>
          </cell>
          <cell r="D3743" t="str">
            <v>SINTRAM</v>
          </cell>
          <cell r="E3743">
            <v>4917477000197</v>
          </cell>
        </row>
        <row r="3744">
          <cell r="C3744">
            <v>800008431</v>
          </cell>
          <cell r="D3744" t="str">
            <v>PME SERVICOS</v>
          </cell>
          <cell r="E3744">
            <v>3773911000140</v>
          </cell>
        </row>
        <row r="3745">
          <cell r="C3745">
            <v>800008448</v>
          </cell>
          <cell r="D3745" t="str">
            <v>FIGWAL</v>
          </cell>
          <cell r="E3745">
            <v>62145008000799</v>
          </cell>
        </row>
        <row r="3746">
          <cell r="C3746">
            <v>800008449</v>
          </cell>
          <cell r="D3746" t="str">
            <v>EGF</v>
          </cell>
          <cell r="E3746">
            <v>17466202000126</v>
          </cell>
        </row>
        <row r="3747">
          <cell r="C3747">
            <v>800008450</v>
          </cell>
          <cell r="D3747" t="str">
            <v>CONSULGEO</v>
          </cell>
          <cell r="E3747">
            <v>2675255000180</v>
          </cell>
        </row>
        <row r="3748">
          <cell r="C3748">
            <v>800008456</v>
          </cell>
          <cell r="D3748" t="str">
            <v>CORRETORES</v>
          </cell>
          <cell r="E3748">
            <v>17471152000175</v>
          </cell>
        </row>
        <row r="3749">
          <cell r="C3749">
            <v>800008459</v>
          </cell>
          <cell r="D3749" t="str">
            <v>SPR PARTICIPACO</v>
          </cell>
          <cell r="E3749">
            <v>8631796000192</v>
          </cell>
        </row>
        <row r="3750">
          <cell r="C3750">
            <v>800008470</v>
          </cell>
          <cell r="D3750" t="str">
            <v>PACTUAL</v>
          </cell>
          <cell r="E3750">
            <v>988545000158</v>
          </cell>
        </row>
        <row r="3751">
          <cell r="C3751">
            <v>800008471</v>
          </cell>
          <cell r="D3751" t="str">
            <v>WAD</v>
          </cell>
          <cell r="E3751">
            <v>4502864000162</v>
          </cell>
        </row>
        <row r="3752">
          <cell r="C3752">
            <v>800008473</v>
          </cell>
          <cell r="D3752" t="str">
            <v>BELPA</v>
          </cell>
          <cell r="E3752">
            <v>580609000187</v>
          </cell>
        </row>
        <row r="3753">
          <cell r="C3753">
            <v>800008475</v>
          </cell>
          <cell r="D3753" t="str">
            <v>FLORICULTURA</v>
          </cell>
          <cell r="E3753">
            <v>17317553000256</v>
          </cell>
        </row>
        <row r="3754">
          <cell r="C3754">
            <v>800008477</v>
          </cell>
          <cell r="D3754" t="str">
            <v>CIRCUITO INTEGR</v>
          </cell>
          <cell r="E3754">
            <v>65154205000177</v>
          </cell>
        </row>
        <row r="3755">
          <cell r="C3755">
            <v>800008478</v>
          </cell>
          <cell r="D3755" t="str">
            <v>ACTION AG. DE C</v>
          </cell>
          <cell r="E3755">
            <v>7433647000156</v>
          </cell>
        </row>
        <row r="3756">
          <cell r="C3756">
            <v>800008488</v>
          </cell>
          <cell r="D3756" t="str">
            <v>CEI SERVICOS D</v>
          </cell>
          <cell r="E3756">
            <v>73738239000137</v>
          </cell>
        </row>
        <row r="3757">
          <cell r="C3757">
            <v>800008489</v>
          </cell>
          <cell r="D3757" t="str">
            <v>CEI</v>
          </cell>
          <cell r="E3757">
            <v>71398960000108</v>
          </cell>
        </row>
        <row r="3758">
          <cell r="C3758">
            <v>800008497</v>
          </cell>
          <cell r="D3758" t="str">
            <v>CASA DOS PESCAD</v>
          </cell>
          <cell r="E3758">
            <v>17199688000183</v>
          </cell>
        </row>
        <row r="3759">
          <cell r="C3759">
            <v>800008500</v>
          </cell>
          <cell r="D3759" t="str">
            <v>TECNOCINTAS</v>
          </cell>
          <cell r="E3759">
            <v>6139328000170</v>
          </cell>
        </row>
        <row r="3760">
          <cell r="C3760">
            <v>800008504</v>
          </cell>
          <cell r="D3760" t="str">
            <v>ETTA TRANSPORTE</v>
          </cell>
          <cell r="E3760">
            <v>17551482000170</v>
          </cell>
        </row>
        <row r="3761">
          <cell r="C3761">
            <v>800008511</v>
          </cell>
          <cell r="D3761" t="str">
            <v>INDUMILL</v>
          </cell>
          <cell r="E3761">
            <v>19964642000139</v>
          </cell>
        </row>
        <row r="3762">
          <cell r="C3762">
            <v>800008517</v>
          </cell>
          <cell r="D3762" t="str">
            <v>FORCA MINAS</v>
          </cell>
          <cell r="E3762">
            <v>2020051000100</v>
          </cell>
        </row>
        <row r="3763">
          <cell r="C3763">
            <v>800008518</v>
          </cell>
          <cell r="D3763" t="str">
            <v>SERICOL LTDA</v>
          </cell>
          <cell r="E3763">
            <v>18747287000183</v>
          </cell>
        </row>
        <row r="3764">
          <cell r="C3764">
            <v>800008519</v>
          </cell>
          <cell r="D3764" t="str">
            <v>PRODUZIR</v>
          </cell>
          <cell r="E3764">
            <v>358121000100</v>
          </cell>
        </row>
        <row r="3765">
          <cell r="C3765">
            <v>800008520</v>
          </cell>
          <cell r="D3765" t="str">
            <v>PROJEMAC</v>
          </cell>
          <cell r="E3765">
            <v>803316000111</v>
          </cell>
        </row>
        <row r="3766">
          <cell r="C3766">
            <v>800008521</v>
          </cell>
          <cell r="D3766" t="str">
            <v>VAGALUME3S ILUM</v>
          </cell>
          <cell r="E3766">
            <v>5221968000161</v>
          </cell>
        </row>
        <row r="3767">
          <cell r="C3767">
            <v>800008522</v>
          </cell>
          <cell r="D3767" t="str">
            <v>EQUIPE 1</v>
          </cell>
          <cell r="E3767">
            <v>25694142000127</v>
          </cell>
        </row>
        <row r="3768">
          <cell r="C3768">
            <v>800008523</v>
          </cell>
          <cell r="D3768" t="str">
            <v>LIMPIDUS</v>
          </cell>
          <cell r="E3768">
            <v>1997921000133</v>
          </cell>
        </row>
        <row r="3769">
          <cell r="C3769">
            <v>800008524</v>
          </cell>
          <cell r="D3769" t="str">
            <v>REDE EDITORA GR</v>
          </cell>
          <cell r="E3769">
            <v>6914474000125</v>
          </cell>
        </row>
        <row r="3770">
          <cell r="C3770">
            <v>800008525</v>
          </cell>
          <cell r="D3770" t="str">
            <v>A LOCADORA</v>
          </cell>
          <cell r="E3770">
            <v>7221577000172</v>
          </cell>
        </row>
        <row r="3771">
          <cell r="C3771">
            <v>800008526</v>
          </cell>
          <cell r="D3771" t="str">
            <v>CAR PARKING</v>
          </cell>
          <cell r="E3771">
            <v>71057996000110</v>
          </cell>
        </row>
        <row r="3772">
          <cell r="C3772">
            <v>800008527</v>
          </cell>
          <cell r="D3772" t="str">
            <v>PROSIND</v>
          </cell>
          <cell r="E3772">
            <v>65172124000108</v>
          </cell>
        </row>
        <row r="3773">
          <cell r="C3773">
            <v>800008528</v>
          </cell>
          <cell r="D3773" t="str">
            <v>SOAR BRASIL</v>
          </cell>
          <cell r="E3773">
            <v>65182420000181</v>
          </cell>
        </row>
        <row r="3774">
          <cell r="C3774">
            <v>800008530</v>
          </cell>
          <cell r="D3774" t="str">
            <v>ATELIER DO PAO</v>
          </cell>
          <cell r="E3774">
            <v>8235745000141</v>
          </cell>
        </row>
        <row r="3775">
          <cell r="C3775">
            <v>800008538</v>
          </cell>
          <cell r="D3775" t="str">
            <v>LIVRARIA E PAP</v>
          </cell>
          <cell r="E3775">
            <v>17172040000385</v>
          </cell>
        </row>
        <row r="3776">
          <cell r="C3776">
            <v>800008539</v>
          </cell>
          <cell r="D3776" t="str">
            <v>IVISION</v>
          </cell>
          <cell r="E3776">
            <v>5883246000172</v>
          </cell>
        </row>
        <row r="3777">
          <cell r="C3777">
            <v>800008545</v>
          </cell>
          <cell r="D3777" t="str">
            <v>FLORICULT.EMY</v>
          </cell>
          <cell r="E3777">
            <v>86498581000159</v>
          </cell>
        </row>
        <row r="3778">
          <cell r="C3778">
            <v>800008551</v>
          </cell>
          <cell r="D3778" t="str">
            <v>GIROFLEX</v>
          </cell>
          <cell r="E3778">
            <v>17075458000102</v>
          </cell>
        </row>
        <row r="3779">
          <cell r="C3779">
            <v>800008552</v>
          </cell>
          <cell r="D3779" t="str">
            <v>TOPA</v>
          </cell>
          <cell r="E3779">
            <v>76651660000102</v>
          </cell>
        </row>
        <row r="3780">
          <cell r="C3780">
            <v>800008553</v>
          </cell>
          <cell r="D3780" t="str">
            <v>GRAMANE</v>
          </cell>
          <cell r="E3780">
            <v>71373989000127</v>
          </cell>
        </row>
        <row r="3781">
          <cell r="C3781">
            <v>800008556</v>
          </cell>
          <cell r="D3781" t="str">
            <v>RF COMERCIO</v>
          </cell>
          <cell r="E3781">
            <v>4592083000106</v>
          </cell>
        </row>
        <row r="3782">
          <cell r="C3782">
            <v>800008561</v>
          </cell>
          <cell r="D3782" t="str">
            <v>GAUCHO EQUIPAME</v>
          </cell>
          <cell r="E3782">
            <v>3118680000130</v>
          </cell>
        </row>
        <row r="3783">
          <cell r="C3783">
            <v>800008565</v>
          </cell>
          <cell r="D3783" t="str">
            <v>TOPA TUDO PLANA</v>
          </cell>
          <cell r="E3783">
            <v>1582515000100</v>
          </cell>
        </row>
        <row r="3784">
          <cell r="C3784">
            <v>800008569</v>
          </cell>
          <cell r="D3784" t="str">
            <v>CHILI PEPPERS G</v>
          </cell>
          <cell r="E3784">
            <v>4889756000194</v>
          </cell>
        </row>
        <row r="3785">
          <cell r="C3785">
            <v>800008570</v>
          </cell>
          <cell r="D3785" t="str">
            <v>SANTA LUCIA PAR</v>
          </cell>
          <cell r="E3785">
            <v>8765226000195</v>
          </cell>
        </row>
        <row r="3786">
          <cell r="C3786">
            <v>800008571</v>
          </cell>
          <cell r="D3786" t="str">
            <v>FORTHAL</v>
          </cell>
          <cell r="E3786">
            <v>17468711000198</v>
          </cell>
        </row>
        <row r="3787">
          <cell r="C3787">
            <v>800008572</v>
          </cell>
          <cell r="D3787" t="str">
            <v>RONY STONES</v>
          </cell>
          <cell r="E3787">
            <v>3196727000184</v>
          </cell>
        </row>
        <row r="3788">
          <cell r="C3788">
            <v>800008573</v>
          </cell>
          <cell r="D3788" t="str">
            <v>SECULUS RELOGIO</v>
          </cell>
          <cell r="E3788">
            <v>34516088000625</v>
          </cell>
        </row>
        <row r="3789">
          <cell r="C3789">
            <v>800008575</v>
          </cell>
          <cell r="D3789" t="str">
            <v>MIT CAR MINAS L</v>
          </cell>
          <cell r="E3789">
            <v>1477664000109</v>
          </cell>
        </row>
        <row r="3790">
          <cell r="C3790">
            <v>800008576</v>
          </cell>
          <cell r="D3790" t="str">
            <v>SANTA MONICA</v>
          </cell>
          <cell r="E3790">
            <v>1561875000125</v>
          </cell>
        </row>
        <row r="3791">
          <cell r="C3791">
            <v>800008578</v>
          </cell>
          <cell r="D3791" t="str">
            <v>BANDEBRAS</v>
          </cell>
          <cell r="E3791">
            <v>21203567000135</v>
          </cell>
        </row>
        <row r="3792">
          <cell r="C3792">
            <v>800008579</v>
          </cell>
          <cell r="D3792" t="str">
            <v>GRAVASOM E IMAG</v>
          </cell>
          <cell r="E3792">
            <v>22714554000193</v>
          </cell>
        </row>
        <row r="3793">
          <cell r="C3793">
            <v>800008580</v>
          </cell>
          <cell r="D3793" t="str">
            <v>NEXTEL</v>
          </cell>
          <cell r="E3793">
            <v>66970229002100</v>
          </cell>
        </row>
        <row r="3794">
          <cell r="C3794">
            <v>800008581</v>
          </cell>
          <cell r="D3794" t="str">
            <v>PONTUAL MAQ</v>
          </cell>
          <cell r="E3794">
            <v>22287866000168</v>
          </cell>
        </row>
        <row r="3795">
          <cell r="C3795">
            <v>800008583</v>
          </cell>
          <cell r="D3795" t="str">
            <v>LUIS CANDIDO DA</v>
          </cell>
          <cell r="E3795">
            <v>11284471691</v>
          </cell>
        </row>
        <row r="3796">
          <cell r="C3796">
            <v>800008584</v>
          </cell>
          <cell r="D3796" t="str">
            <v>RICARDO WAGNER</v>
          </cell>
          <cell r="E3796">
            <v>46854630649</v>
          </cell>
        </row>
        <row r="3797">
          <cell r="C3797">
            <v>800008585</v>
          </cell>
          <cell r="D3797" t="str">
            <v>SOCIEDADE INTEL</v>
          </cell>
          <cell r="E3797">
            <v>17222969000100</v>
          </cell>
        </row>
        <row r="3798">
          <cell r="C3798">
            <v>800008586</v>
          </cell>
          <cell r="D3798" t="str">
            <v>FUTURA EXPRESS</v>
          </cell>
          <cell r="E3798">
            <v>4125446000101</v>
          </cell>
        </row>
        <row r="3799">
          <cell r="C3799">
            <v>800008590</v>
          </cell>
          <cell r="D3799" t="str">
            <v>GRAFICA E EDIT</v>
          </cell>
          <cell r="E3799">
            <v>25992181000100</v>
          </cell>
        </row>
        <row r="3800">
          <cell r="C3800">
            <v>800008594</v>
          </cell>
          <cell r="D3800" t="str">
            <v>LOCAMAIS INFO</v>
          </cell>
          <cell r="E3800">
            <v>8117743000158</v>
          </cell>
        </row>
        <row r="3801">
          <cell r="C3801">
            <v>800008595</v>
          </cell>
          <cell r="D3801" t="str">
            <v>MG ELETRONICA</v>
          </cell>
          <cell r="E3801">
            <v>6167867000112</v>
          </cell>
        </row>
        <row r="3802">
          <cell r="C3802">
            <v>800008602</v>
          </cell>
          <cell r="D3802" t="str">
            <v>ALENQUER</v>
          </cell>
          <cell r="E3802">
            <v>3719126000109</v>
          </cell>
        </row>
        <row r="3803">
          <cell r="C3803">
            <v>800008604</v>
          </cell>
          <cell r="D3803" t="str">
            <v>NUCLEO POS GRAD</v>
          </cell>
          <cell r="E3803">
            <v>16521155003200</v>
          </cell>
        </row>
        <row r="3804">
          <cell r="C3804">
            <v>800008610</v>
          </cell>
          <cell r="D3804" t="str">
            <v>CARTORIO MARCOS</v>
          </cell>
          <cell r="E3804">
            <v>16745671000111</v>
          </cell>
        </row>
        <row r="3805">
          <cell r="C3805">
            <v>800008613</v>
          </cell>
          <cell r="D3805" t="str">
            <v>CONDOR PROP</v>
          </cell>
          <cell r="E3805">
            <v>22200752000139</v>
          </cell>
        </row>
        <row r="3806">
          <cell r="C3806">
            <v>800008619</v>
          </cell>
          <cell r="D3806" t="str">
            <v>CAMARA DE COMER</v>
          </cell>
          <cell r="E3806">
            <v>674270000188</v>
          </cell>
        </row>
        <row r="3807">
          <cell r="C3807">
            <v>800008630</v>
          </cell>
          <cell r="D3807" t="str">
            <v>AFF!</v>
          </cell>
          <cell r="E3807">
            <v>8739722000174</v>
          </cell>
        </row>
        <row r="3808">
          <cell r="C3808">
            <v>800008632</v>
          </cell>
          <cell r="D3808" t="str">
            <v>CNBB</v>
          </cell>
          <cell r="E3808">
            <v>33685686000827</v>
          </cell>
        </row>
        <row r="3809">
          <cell r="C3809">
            <v>800008633</v>
          </cell>
          <cell r="D3809" t="str">
            <v>COLORTINTAS</v>
          </cell>
          <cell r="E3809">
            <v>19256296000134</v>
          </cell>
        </row>
        <row r="3810">
          <cell r="C3810">
            <v>800008634</v>
          </cell>
          <cell r="D3810" t="str">
            <v>TECNOL INFO E C</v>
          </cell>
          <cell r="E3810">
            <v>67071001001099</v>
          </cell>
        </row>
        <row r="3811">
          <cell r="C3811">
            <v>800008638</v>
          </cell>
          <cell r="D3811" t="str">
            <v>LOGICARGA</v>
          </cell>
          <cell r="E3811">
            <v>1321965000149</v>
          </cell>
        </row>
        <row r="3812">
          <cell r="C3812">
            <v>800008639</v>
          </cell>
          <cell r="D3812" t="str">
            <v>VICTORIA PRODUC</v>
          </cell>
          <cell r="E3812">
            <v>6216937000185</v>
          </cell>
        </row>
        <row r="3813">
          <cell r="C3813">
            <v>800008640</v>
          </cell>
          <cell r="D3813" t="str">
            <v>SENSORLINE</v>
          </cell>
          <cell r="E3813">
            <v>5856986000110</v>
          </cell>
        </row>
        <row r="3814">
          <cell r="C3814">
            <v>800008644</v>
          </cell>
          <cell r="D3814" t="str">
            <v>INOXPACK</v>
          </cell>
          <cell r="E3814">
            <v>7202902000150</v>
          </cell>
        </row>
        <row r="3815">
          <cell r="C3815">
            <v>800008648</v>
          </cell>
          <cell r="D3815" t="str">
            <v>GUILHERME SEARA</v>
          </cell>
          <cell r="E3815">
            <v>759786000125</v>
          </cell>
        </row>
        <row r="3816">
          <cell r="C3816">
            <v>800008649</v>
          </cell>
          <cell r="D3816" t="str">
            <v>CONSTRY</v>
          </cell>
          <cell r="E3816">
            <v>26084764000104</v>
          </cell>
        </row>
        <row r="3817">
          <cell r="C3817">
            <v>800008653</v>
          </cell>
          <cell r="D3817" t="str">
            <v>CONSULT ASSOC M</v>
          </cell>
          <cell r="E3817">
            <v>22730675000129</v>
          </cell>
        </row>
        <row r="3818">
          <cell r="C3818">
            <v>800008655</v>
          </cell>
          <cell r="D3818" t="str">
            <v>ENTRETER</v>
          </cell>
          <cell r="E3818">
            <v>2759703000123</v>
          </cell>
        </row>
        <row r="3819">
          <cell r="C3819">
            <v>800008659</v>
          </cell>
          <cell r="D3819" t="str">
            <v>AB COMERCIO DE</v>
          </cell>
          <cell r="E3819">
            <v>7124577000154</v>
          </cell>
        </row>
        <row r="3820">
          <cell r="C3820">
            <v>800008677</v>
          </cell>
          <cell r="D3820" t="str">
            <v>TEIXEIRA</v>
          </cell>
          <cell r="E3820">
            <v>4146229000190</v>
          </cell>
        </row>
        <row r="3821">
          <cell r="C3821">
            <v>800008679</v>
          </cell>
          <cell r="D3821" t="str">
            <v>LABORATORIO DE</v>
          </cell>
          <cell r="E3821">
            <v>1103144000136</v>
          </cell>
        </row>
        <row r="3822">
          <cell r="C3822">
            <v>800008693</v>
          </cell>
          <cell r="D3822" t="str">
            <v>CAMARERO</v>
          </cell>
          <cell r="E3822">
            <v>5086106000173</v>
          </cell>
        </row>
        <row r="3823">
          <cell r="C3823">
            <v>800008694</v>
          </cell>
          <cell r="D3823" t="str">
            <v>IRFFI INTERNACI</v>
          </cell>
          <cell r="E3823">
            <v>17187204000186</v>
          </cell>
        </row>
        <row r="3824">
          <cell r="C3824">
            <v>800008700</v>
          </cell>
          <cell r="D3824" t="str">
            <v>GRACA COMERCIO</v>
          </cell>
          <cell r="E3824">
            <v>17252008000148</v>
          </cell>
        </row>
        <row r="3825">
          <cell r="C3825">
            <v>800008701</v>
          </cell>
          <cell r="D3825" t="str">
            <v>HT HIDRAUTRONIC</v>
          </cell>
          <cell r="E3825">
            <v>23194194000109</v>
          </cell>
        </row>
        <row r="3826">
          <cell r="C3826">
            <v>800008703</v>
          </cell>
          <cell r="D3826" t="str">
            <v>M&amp;C ENGENHARIA</v>
          </cell>
          <cell r="E3826">
            <v>1948919000174</v>
          </cell>
        </row>
        <row r="3827">
          <cell r="C3827">
            <v>800008706</v>
          </cell>
          <cell r="D3827" t="str">
            <v>RECREIO</v>
          </cell>
          <cell r="E3827">
            <v>1929665000147</v>
          </cell>
        </row>
        <row r="3828">
          <cell r="C3828">
            <v>800008713</v>
          </cell>
          <cell r="D3828" t="str">
            <v>JOSUE IRFFI</v>
          </cell>
          <cell r="E3828">
            <v>17187204000771</v>
          </cell>
        </row>
        <row r="3829">
          <cell r="C3829">
            <v>800008714</v>
          </cell>
          <cell r="D3829" t="str">
            <v>DOCE DO CACAU</v>
          </cell>
          <cell r="E3829">
            <v>2958499000170</v>
          </cell>
        </row>
        <row r="3830">
          <cell r="C3830">
            <v>800008723</v>
          </cell>
          <cell r="D3830" t="str">
            <v>MANG MINAS</v>
          </cell>
          <cell r="E3830">
            <v>4457394000162</v>
          </cell>
        </row>
        <row r="3831">
          <cell r="C3831">
            <v>800008724</v>
          </cell>
          <cell r="D3831" t="str">
            <v>HORIZONTES LOC.</v>
          </cell>
          <cell r="E3831">
            <v>8711416000120</v>
          </cell>
        </row>
        <row r="3832">
          <cell r="C3832">
            <v>800008729</v>
          </cell>
          <cell r="D3832" t="str">
            <v>RADIO BEEP</v>
          </cell>
          <cell r="E3832">
            <v>113179000193</v>
          </cell>
        </row>
        <row r="3833">
          <cell r="C3833">
            <v>800008730</v>
          </cell>
          <cell r="D3833" t="str">
            <v>SHOW LUZ</v>
          </cell>
          <cell r="E3833">
            <v>66348582000100</v>
          </cell>
        </row>
        <row r="3834">
          <cell r="C3834">
            <v>800008742</v>
          </cell>
          <cell r="D3834" t="str">
            <v>HOLDING REPRES</v>
          </cell>
          <cell r="E3834">
            <v>21388632000144</v>
          </cell>
        </row>
        <row r="3835">
          <cell r="C3835">
            <v>800008743</v>
          </cell>
          <cell r="D3835" t="str">
            <v>WRC</v>
          </cell>
          <cell r="E3835">
            <v>7319557000139</v>
          </cell>
        </row>
        <row r="3836">
          <cell r="C3836">
            <v>800008745</v>
          </cell>
          <cell r="D3836" t="str">
            <v>COOPERATIVA</v>
          </cell>
          <cell r="E3836">
            <v>3261074000170</v>
          </cell>
        </row>
        <row r="3837">
          <cell r="C3837">
            <v>800008750</v>
          </cell>
          <cell r="D3837" t="str">
            <v>RCB</v>
          </cell>
          <cell r="E3837">
            <v>1625875000141</v>
          </cell>
        </row>
        <row r="3838">
          <cell r="C3838">
            <v>800008751</v>
          </cell>
          <cell r="D3838" t="str">
            <v>XANGAI INDL</v>
          </cell>
          <cell r="E3838">
            <v>25796285000140</v>
          </cell>
        </row>
        <row r="3839">
          <cell r="C3839">
            <v>800008762</v>
          </cell>
          <cell r="D3839" t="str">
            <v>CRIACOES SONELY</v>
          </cell>
          <cell r="E3839">
            <v>22712293000172</v>
          </cell>
        </row>
        <row r="3840">
          <cell r="C3840">
            <v>800008768</v>
          </cell>
          <cell r="D3840" t="str">
            <v>GRAFICA DELTA</v>
          </cell>
          <cell r="E3840">
            <v>66398397000120</v>
          </cell>
        </row>
        <row r="3841">
          <cell r="C3841">
            <v>800008769</v>
          </cell>
          <cell r="D3841" t="str">
            <v>MAXTRACK</v>
          </cell>
          <cell r="E3841">
            <v>4188944000195</v>
          </cell>
        </row>
        <row r="3842">
          <cell r="C3842">
            <v>800008771</v>
          </cell>
          <cell r="D3842" t="str">
            <v>CELO ABSOLUTO</v>
          </cell>
          <cell r="E3842">
            <v>5621805000176</v>
          </cell>
        </row>
        <row r="3843">
          <cell r="C3843">
            <v>800008777</v>
          </cell>
          <cell r="D3843" t="str">
            <v>HOTEL CLASSIC</v>
          </cell>
          <cell r="E3843">
            <v>25244062000170</v>
          </cell>
        </row>
        <row r="3844">
          <cell r="C3844">
            <v>800008781</v>
          </cell>
          <cell r="D3844" t="str">
            <v>VERDE MOVEIS</v>
          </cell>
          <cell r="E3844">
            <v>25161308000140</v>
          </cell>
        </row>
        <row r="3845">
          <cell r="C3845">
            <v>800008782</v>
          </cell>
          <cell r="D3845" t="str">
            <v>FUNDACAO DE DES</v>
          </cell>
          <cell r="E3845">
            <v>18720938000141</v>
          </cell>
        </row>
        <row r="3846">
          <cell r="C3846">
            <v>800008790</v>
          </cell>
          <cell r="D3846" t="str">
            <v>PONTO X</v>
          </cell>
          <cell r="E3846">
            <v>8532025000148</v>
          </cell>
        </row>
        <row r="3847">
          <cell r="C3847">
            <v>800008791</v>
          </cell>
          <cell r="D3847" t="str">
            <v>CLAUDIA E JARDI</v>
          </cell>
          <cell r="E3847">
            <v>5544210000164</v>
          </cell>
        </row>
        <row r="3848">
          <cell r="C3848">
            <v>800008796</v>
          </cell>
          <cell r="D3848" t="str">
            <v>CASA DO VENTO</v>
          </cell>
          <cell r="E3848">
            <v>6888088000106</v>
          </cell>
        </row>
        <row r="3849">
          <cell r="C3849">
            <v>800008800</v>
          </cell>
          <cell r="D3849" t="str">
            <v>CASUALLE</v>
          </cell>
          <cell r="E3849">
            <v>3823103000140</v>
          </cell>
        </row>
        <row r="3850">
          <cell r="C3850">
            <v>800008811</v>
          </cell>
          <cell r="D3850" t="str">
            <v>MUNDO MAGICO CR</v>
          </cell>
          <cell r="E3850">
            <v>1497458000160</v>
          </cell>
        </row>
        <row r="3851">
          <cell r="C3851">
            <v>800008812</v>
          </cell>
          <cell r="D3851" t="str">
            <v>CIA ATUAL TRANS</v>
          </cell>
          <cell r="E3851">
            <v>23929979000182</v>
          </cell>
        </row>
        <row r="3852">
          <cell r="C3852">
            <v>800008822</v>
          </cell>
          <cell r="D3852" t="str">
            <v>AH BOM</v>
          </cell>
          <cell r="E3852">
            <v>7067399000177</v>
          </cell>
        </row>
        <row r="3853">
          <cell r="C3853">
            <v>800008823</v>
          </cell>
          <cell r="D3853" t="str">
            <v>AH BOM</v>
          </cell>
          <cell r="E3853">
            <v>5347157000101</v>
          </cell>
        </row>
        <row r="3854">
          <cell r="C3854">
            <v>800008825</v>
          </cell>
          <cell r="D3854" t="str">
            <v>PADARIA VIANNEY</v>
          </cell>
          <cell r="E3854">
            <v>41816885000189</v>
          </cell>
        </row>
        <row r="3855">
          <cell r="C3855">
            <v>800008832</v>
          </cell>
          <cell r="D3855" t="str">
            <v>JA EMPREENDIMEN</v>
          </cell>
          <cell r="E3855">
            <v>3207625000117</v>
          </cell>
        </row>
        <row r="3856">
          <cell r="C3856">
            <v>800008835</v>
          </cell>
          <cell r="D3856" t="str">
            <v>PROSPECSOLOS</v>
          </cell>
          <cell r="E3856">
            <v>1857488000130</v>
          </cell>
        </row>
        <row r="3857">
          <cell r="C3857">
            <v>800008844</v>
          </cell>
          <cell r="D3857" t="str">
            <v>RC EDITORA</v>
          </cell>
          <cell r="E3857">
            <v>1173636000106</v>
          </cell>
        </row>
        <row r="3858">
          <cell r="C3858">
            <v>800008846</v>
          </cell>
          <cell r="D3858" t="str">
            <v>AGENCIACLIK</v>
          </cell>
          <cell r="E3858">
            <v>3069949000306</v>
          </cell>
        </row>
        <row r="3859">
          <cell r="C3859">
            <v>800008851</v>
          </cell>
          <cell r="D3859" t="str">
            <v>PAMPULHA EDITOR</v>
          </cell>
          <cell r="E3859">
            <v>6090891000109</v>
          </cell>
        </row>
        <row r="3860">
          <cell r="C3860">
            <v>800008852</v>
          </cell>
          <cell r="D3860" t="str">
            <v>JOSE FERNANDES</v>
          </cell>
          <cell r="E3860">
            <v>38488763000104</v>
          </cell>
        </row>
        <row r="3861">
          <cell r="C3861">
            <v>800008856</v>
          </cell>
          <cell r="D3861" t="str">
            <v>PORTABILE</v>
          </cell>
          <cell r="E3861">
            <v>8088926000192</v>
          </cell>
        </row>
        <row r="3862">
          <cell r="C3862">
            <v>800008862</v>
          </cell>
          <cell r="D3862" t="str">
            <v>ROD AUT BENS MG</v>
          </cell>
          <cell r="E3862">
            <v>17433798000168</v>
          </cell>
        </row>
        <row r="3863">
          <cell r="C3863">
            <v>800008864</v>
          </cell>
          <cell r="D3863" t="str">
            <v>CASA DAS POLIAS</v>
          </cell>
          <cell r="E3863">
            <v>17492182000168</v>
          </cell>
        </row>
        <row r="3864">
          <cell r="C3864">
            <v>800008865</v>
          </cell>
          <cell r="D3864" t="str">
            <v>DIVINA PELE</v>
          </cell>
          <cell r="E3864">
            <v>86414133000120</v>
          </cell>
        </row>
        <row r="3865">
          <cell r="C3865">
            <v>800008866</v>
          </cell>
          <cell r="D3865" t="str">
            <v>NOTEBOOK E CIA</v>
          </cell>
          <cell r="E3865">
            <v>7907353000119</v>
          </cell>
        </row>
        <row r="3866">
          <cell r="C3866">
            <v>800008873</v>
          </cell>
          <cell r="D3866" t="str">
            <v>PROVA FINAL</v>
          </cell>
          <cell r="E3866">
            <v>4603564000170</v>
          </cell>
        </row>
        <row r="3867">
          <cell r="C3867">
            <v>800008876</v>
          </cell>
          <cell r="D3867" t="str">
            <v>NUCLEO DE EST T</v>
          </cell>
          <cell r="E3867">
            <v>22429922000151</v>
          </cell>
        </row>
        <row r="3868">
          <cell r="C3868">
            <v>800008877</v>
          </cell>
          <cell r="D3868" t="str">
            <v>TALENTO</v>
          </cell>
          <cell r="E3868">
            <v>159316000120</v>
          </cell>
        </row>
        <row r="3869">
          <cell r="C3869">
            <v>800008886</v>
          </cell>
          <cell r="D3869" t="str">
            <v>RESTAURANTE BUR</v>
          </cell>
          <cell r="E3869">
            <v>3684151000102</v>
          </cell>
        </row>
        <row r="3870">
          <cell r="C3870">
            <v>800008889</v>
          </cell>
          <cell r="D3870" t="str">
            <v>CENDOR</v>
          </cell>
          <cell r="E3870">
            <v>42788935000124</v>
          </cell>
        </row>
        <row r="3871">
          <cell r="C3871">
            <v>800008890</v>
          </cell>
          <cell r="D3871" t="str">
            <v>ACESSO TI TECNO</v>
          </cell>
          <cell r="E3871">
            <v>891833000190</v>
          </cell>
        </row>
        <row r="3872">
          <cell r="C3872">
            <v>800008891</v>
          </cell>
          <cell r="D3872" t="str">
            <v>RETIFIC MONTEIR</v>
          </cell>
          <cell r="E3872">
            <v>2219385000108</v>
          </cell>
        </row>
        <row r="3873">
          <cell r="C3873">
            <v>800008902</v>
          </cell>
          <cell r="D3873" t="str">
            <v>MODAMONT</v>
          </cell>
          <cell r="E3873">
            <v>4750901000151</v>
          </cell>
        </row>
        <row r="3874">
          <cell r="C3874">
            <v>800008903</v>
          </cell>
          <cell r="D3874" t="str">
            <v>IGPD</v>
          </cell>
          <cell r="E3874">
            <v>3643433000153</v>
          </cell>
        </row>
        <row r="3875">
          <cell r="C3875">
            <v>800008908</v>
          </cell>
          <cell r="D3875" t="str">
            <v>MINAS TREKKING</v>
          </cell>
          <cell r="E3875">
            <v>636824000152</v>
          </cell>
        </row>
        <row r="3876">
          <cell r="C3876">
            <v>800008911</v>
          </cell>
          <cell r="D3876" t="str">
            <v>TRANSPORTES LIM</v>
          </cell>
          <cell r="E3876">
            <v>1843725000104</v>
          </cell>
        </row>
        <row r="3877">
          <cell r="C3877">
            <v>800008912</v>
          </cell>
          <cell r="D3877" t="str">
            <v>RETIFIC WILSON</v>
          </cell>
          <cell r="E3877">
            <v>17247164000110</v>
          </cell>
        </row>
        <row r="3878">
          <cell r="C3878">
            <v>800008920</v>
          </cell>
          <cell r="D3878" t="str">
            <v>DOCUMENTAR</v>
          </cell>
          <cell r="E3878">
            <v>20796017000104</v>
          </cell>
        </row>
        <row r="3879">
          <cell r="C3879">
            <v>800008927</v>
          </cell>
          <cell r="D3879" t="str">
            <v>TOPUS</v>
          </cell>
          <cell r="E3879">
            <v>20491171000178</v>
          </cell>
        </row>
        <row r="3880">
          <cell r="C3880">
            <v>800008929</v>
          </cell>
          <cell r="D3880" t="str">
            <v>FINO TRAJE</v>
          </cell>
          <cell r="E3880">
            <v>7554179000178</v>
          </cell>
        </row>
        <row r="3881">
          <cell r="C3881">
            <v>800008933</v>
          </cell>
          <cell r="D3881" t="str">
            <v>PARA AUTOMOVEIS</v>
          </cell>
          <cell r="E3881">
            <v>74386137001134</v>
          </cell>
        </row>
        <row r="3882">
          <cell r="C3882">
            <v>800008935</v>
          </cell>
          <cell r="D3882" t="str">
            <v>MULTICOR</v>
          </cell>
          <cell r="E3882">
            <v>17011719000120</v>
          </cell>
        </row>
        <row r="3883">
          <cell r="C3883">
            <v>800008940</v>
          </cell>
          <cell r="D3883" t="str">
            <v>MISAKI VEIC</v>
          </cell>
          <cell r="E3883">
            <v>4111796000100</v>
          </cell>
        </row>
        <row r="3884">
          <cell r="C3884">
            <v>800008950</v>
          </cell>
          <cell r="D3884" t="str">
            <v>FERRAGENS ANTON</v>
          </cell>
          <cell r="E3884">
            <v>17247065000139</v>
          </cell>
        </row>
        <row r="3885">
          <cell r="C3885">
            <v>800008951</v>
          </cell>
          <cell r="D3885" t="str">
            <v>GJG ELETRONICA</v>
          </cell>
          <cell r="E3885">
            <v>3948408000188</v>
          </cell>
        </row>
        <row r="3886">
          <cell r="C3886">
            <v>800008955</v>
          </cell>
          <cell r="D3886" t="str">
            <v>CD EMBALAGENS</v>
          </cell>
          <cell r="E3886">
            <v>23956048000173</v>
          </cell>
        </row>
        <row r="3887">
          <cell r="C3887">
            <v>800008960</v>
          </cell>
          <cell r="D3887" t="str">
            <v>MULTSCREEN</v>
          </cell>
          <cell r="E3887">
            <v>22110597000160</v>
          </cell>
        </row>
        <row r="3888">
          <cell r="C3888">
            <v>800008963</v>
          </cell>
          <cell r="D3888" t="str">
            <v>BRASIF</v>
          </cell>
          <cell r="E3888">
            <v>33066945000165</v>
          </cell>
        </row>
        <row r="3889">
          <cell r="C3889">
            <v>800008964</v>
          </cell>
          <cell r="D3889" t="str">
            <v>DISPEL</v>
          </cell>
          <cell r="E3889">
            <v>175629000172</v>
          </cell>
        </row>
        <row r="3890">
          <cell r="C3890">
            <v>800008976</v>
          </cell>
          <cell r="D3890" t="str">
            <v>MINISTERIO DO T</v>
          </cell>
          <cell r="E3890">
            <v>37115367001990</v>
          </cell>
        </row>
        <row r="3891">
          <cell r="C3891">
            <v>800008979</v>
          </cell>
          <cell r="D3891" t="str">
            <v>EDUARDO FRANCIS</v>
          </cell>
          <cell r="E3891">
            <v>632480000103</v>
          </cell>
        </row>
        <row r="3892">
          <cell r="C3892">
            <v>800008982</v>
          </cell>
          <cell r="D3892" t="str">
            <v>INSTALAR CENTRO</v>
          </cell>
          <cell r="E3892">
            <v>25177569000158</v>
          </cell>
        </row>
        <row r="3893">
          <cell r="C3893">
            <v>800008986</v>
          </cell>
          <cell r="D3893" t="str">
            <v>LBP IND COM</v>
          </cell>
          <cell r="E3893">
            <v>7573480000129</v>
          </cell>
        </row>
        <row r="3894">
          <cell r="C3894">
            <v>800008988</v>
          </cell>
          <cell r="D3894" t="str">
            <v>GLOBE TREINEMEN</v>
          </cell>
          <cell r="E3894">
            <v>70955083000158</v>
          </cell>
        </row>
        <row r="3895">
          <cell r="C3895">
            <v>800008995</v>
          </cell>
          <cell r="D3895" t="str">
            <v>ANJOS DA GUARDA</v>
          </cell>
          <cell r="E3895">
            <v>65136566000190</v>
          </cell>
        </row>
        <row r="3896">
          <cell r="C3896">
            <v>800008996</v>
          </cell>
          <cell r="D3896" t="str">
            <v>ZAP LIGHTS</v>
          </cell>
          <cell r="E3896">
            <v>26265165000189</v>
          </cell>
        </row>
        <row r="3897">
          <cell r="C3897">
            <v>800008997</v>
          </cell>
          <cell r="D3897" t="str">
            <v>ADEGA BH</v>
          </cell>
          <cell r="E3897">
            <v>8576140000114</v>
          </cell>
        </row>
        <row r="3898">
          <cell r="C3898">
            <v>800008999</v>
          </cell>
          <cell r="D3898" t="str">
            <v>TIA CLARA</v>
          </cell>
          <cell r="E3898">
            <v>7976342000190</v>
          </cell>
        </row>
        <row r="3899">
          <cell r="C3899">
            <v>800009003</v>
          </cell>
          <cell r="D3899" t="str">
            <v>LABEL ARTES</v>
          </cell>
          <cell r="E3899">
            <v>42800698000170</v>
          </cell>
        </row>
        <row r="3900">
          <cell r="C3900">
            <v>800009006</v>
          </cell>
          <cell r="D3900" t="str">
            <v>UNIVISION SOM,</v>
          </cell>
          <cell r="E3900">
            <v>58769000160</v>
          </cell>
        </row>
        <row r="3901">
          <cell r="C3901">
            <v>800009009</v>
          </cell>
          <cell r="D3901" t="str">
            <v>GUSTAVO CAPANEM</v>
          </cell>
          <cell r="E3901">
            <v>38742573000163</v>
          </cell>
        </row>
        <row r="3902">
          <cell r="C3902">
            <v>800009018</v>
          </cell>
          <cell r="D3902" t="str">
            <v>TRIANGULO FILT</v>
          </cell>
          <cell r="E3902">
            <v>2994902000116</v>
          </cell>
        </row>
        <row r="3903">
          <cell r="C3903">
            <v>800009028</v>
          </cell>
          <cell r="D3903" t="str">
            <v>CENTRO DE RAJA</v>
          </cell>
          <cell r="E3903">
            <v>45286200001405</v>
          </cell>
        </row>
        <row r="3904">
          <cell r="C3904">
            <v>800009032</v>
          </cell>
          <cell r="D3904" t="str">
            <v>CENTRO DE IMAGE</v>
          </cell>
          <cell r="E3904">
            <v>42771949000216</v>
          </cell>
        </row>
        <row r="3905">
          <cell r="C3905">
            <v>800009039</v>
          </cell>
          <cell r="D3905" t="str">
            <v>ETEMI</v>
          </cell>
          <cell r="E3905">
            <v>291350000154</v>
          </cell>
        </row>
        <row r="3906">
          <cell r="C3906">
            <v>800009042</v>
          </cell>
          <cell r="D3906" t="str">
            <v>PERSON</v>
          </cell>
          <cell r="E3906">
            <v>4672919000182</v>
          </cell>
        </row>
        <row r="3907">
          <cell r="C3907">
            <v>800009045</v>
          </cell>
          <cell r="D3907" t="str">
            <v>HOSPITAL SAO BE</v>
          </cell>
          <cell r="E3907">
            <v>17222027000121</v>
          </cell>
        </row>
        <row r="3908">
          <cell r="C3908">
            <v>800009047</v>
          </cell>
          <cell r="D3908" t="str">
            <v>AMBIENTAL EIREL</v>
          </cell>
          <cell r="E3908">
            <v>3301747000178</v>
          </cell>
        </row>
        <row r="3909">
          <cell r="C3909">
            <v>800009057</v>
          </cell>
          <cell r="D3909" t="str">
            <v>SO CADEIRAS LTD</v>
          </cell>
          <cell r="E3909">
            <v>4759934000162</v>
          </cell>
        </row>
        <row r="3910">
          <cell r="C3910">
            <v>800009089</v>
          </cell>
          <cell r="D3910" t="str">
            <v>COR ILIMITADA</v>
          </cell>
          <cell r="E3910">
            <v>8740024000199</v>
          </cell>
        </row>
        <row r="3911">
          <cell r="C3911">
            <v>800009090</v>
          </cell>
          <cell r="D3911" t="str">
            <v>CONAC</v>
          </cell>
          <cell r="E3911">
            <v>794165000182</v>
          </cell>
        </row>
        <row r="3912">
          <cell r="C3912">
            <v>800009092</v>
          </cell>
          <cell r="D3912" t="str">
            <v>M2</v>
          </cell>
          <cell r="E3912">
            <v>595976000154</v>
          </cell>
        </row>
        <row r="3913">
          <cell r="C3913">
            <v>800009110</v>
          </cell>
          <cell r="D3913" t="str">
            <v>OMEGA</v>
          </cell>
          <cell r="E3913">
            <v>42841866000175</v>
          </cell>
        </row>
        <row r="3914">
          <cell r="C3914">
            <v>800009111</v>
          </cell>
          <cell r="D3914" t="str">
            <v>SEGMA</v>
          </cell>
          <cell r="E3914">
            <v>66353590000144</v>
          </cell>
        </row>
        <row r="3915">
          <cell r="C3915">
            <v>800009113</v>
          </cell>
          <cell r="D3915" t="str">
            <v>ABREU E OLIVEIR</v>
          </cell>
          <cell r="E3915">
            <v>2287632000103</v>
          </cell>
        </row>
        <row r="3916">
          <cell r="C3916">
            <v>800009122</v>
          </cell>
          <cell r="D3916" t="str">
            <v>TALMEC</v>
          </cell>
          <cell r="E3916">
            <v>8864640000151</v>
          </cell>
        </row>
        <row r="3917">
          <cell r="C3917">
            <v>800009129</v>
          </cell>
          <cell r="D3917" t="str">
            <v>RDB</v>
          </cell>
          <cell r="E3917">
            <v>2504962000103</v>
          </cell>
        </row>
        <row r="3918">
          <cell r="C3918">
            <v>800009132</v>
          </cell>
          <cell r="D3918" t="str">
            <v>C MANEQUINS</v>
          </cell>
          <cell r="E3918">
            <v>8587836000146</v>
          </cell>
        </row>
        <row r="3919">
          <cell r="C3919">
            <v>800009139</v>
          </cell>
          <cell r="D3919" t="str">
            <v>BORDADOS</v>
          </cell>
          <cell r="E3919">
            <v>689838000134</v>
          </cell>
        </row>
        <row r="3920">
          <cell r="C3920">
            <v>800009140</v>
          </cell>
          <cell r="D3920" t="str">
            <v>IMPERMAVI</v>
          </cell>
          <cell r="E3920">
            <v>4136197000141</v>
          </cell>
        </row>
        <row r="3921">
          <cell r="C3921">
            <v>800009141</v>
          </cell>
          <cell r="D3921" t="str">
            <v>M M PROJETOS</v>
          </cell>
          <cell r="E3921">
            <v>8834611000147</v>
          </cell>
        </row>
        <row r="3922">
          <cell r="C3922">
            <v>800009144</v>
          </cell>
          <cell r="D3922" t="str">
            <v>RICCI DIARIOS E</v>
          </cell>
          <cell r="E3922">
            <v>6880466000105</v>
          </cell>
        </row>
        <row r="3923">
          <cell r="C3923">
            <v>800009145</v>
          </cell>
          <cell r="D3923" t="str">
            <v>SUPREMA</v>
          </cell>
          <cell r="E3923">
            <v>2304432000111</v>
          </cell>
        </row>
        <row r="3924">
          <cell r="C3924">
            <v>800009147</v>
          </cell>
          <cell r="D3924" t="str">
            <v>HIDRAULICOS LTD</v>
          </cell>
          <cell r="E3924">
            <v>8091586000159</v>
          </cell>
        </row>
        <row r="3925">
          <cell r="C3925">
            <v>800009148</v>
          </cell>
          <cell r="D3925" t="str">
            <v>OPCAO DISTRIB</v>
          </cell>
          <cell r="E3925">
            <v>3635803000100</v>
          </cell>
        </row>
        <row r="3926">
          <cell r="C3926">
            <v>800009151</v>
          </cell>
          <cell r="D3926" t="str">
            <v>LEITURA</v>
          </cell>
          <cell r="E3926">
            <v>300662000187</v>
          </cell>
        </row>
        <row r="3927">
          <cell r="C3927">
            <v>800009160</v>
          </cell>
          <cell r="D3927" t="str">
            <v>MINAS OUTDOOR</v>
          </cell>
          <cell r="E3927">
            <v>6910936000136</v>
          </cell>
        </row>
        <row r="3928">
          <cell r="C3928">
            <v>800009165</v>
          </cell>
          <cell r="D3928" t="str">
            <v>PLACAS LEO</v>
          </cell>
          <cell r="E3928">
            <v>3322579000105</v>
          </cell>
        </row>
        <row r="3929">
          <cell r="C3929">
            <v>800009166</v>
          </cell>
          <cell r="D3929" t="str">
            <v>QI9 QUALIDADE E</v>
          </cell>
          <cell r="E3929">
            <v>7047646000173</v>
          </cell>
        </row>
        <row r="3930">
          <cell r="C3930">
            <v>800009167</v>
          </cell>
          <cell r="D3930" t="str">
            <v>PROTOTIPO ARQUI</v>
          </cell>
          <cell r="E3930">
            <v>5748506000105</v>
          </cell>
        </row>
        <row r="3931">
          <cell r="C3931">
            <v>800009175</v>
          </cell>
          <cell r="D3931" t="str">
            <v>TOTAL COBERTURA</v>
          </cell>
          <cell r="E3931">
            <v>20236113000106</v>
          </cell>
        </row>
        <row r="3932">
          <cell r="C3932">
            <v>800009179</v>
          </cell>
          <cell r="D3932" t="str">
            <v>BEEP IDEIAS MAI</v>
          </cell>
          <cell r="E3932">
            <v>8850425000100</v>
          </cell>
        </row>
        <row r="3933">
          <cell r="C3933">
            <v>800009188</v>
          </cell>
          <cell r="D3933" t="str">
            <v>ADUANEIRAS</v>
          </cell>
          <cell r="E3933">
            <v>71088520000146</v>
          </cell>
        </row>
        <row r="3934">
          <cell r="C3934">
            <v>800009195</v>
          </cell>
          <cell r="D3934" t="str">
            <v>TOTVS</v>
          </cell>
          <cell r="E3934">
            <v>53113791001285</v>
          </cell>
        </row>
        <row r="3935">
          <cell r="C3935">
            <v>800009200</v>
          </cell>
          <cell r="D3935" t="str">
            <v>CRUZEIRO</v>
          </cell>
          <cell r="E3935">
            <v>17241878000111</v>
          </cell>
        </row>
        <row r="3936">
          <cell r="C3936">
            <v>800009202</v>
          </cell>
          <cell r="D3936" t="str">
            <v>ACESSO INDUSTRI</v>
          </cell>
          <cell r="E3936">
            <v>4694249000103</v>
          </cell>
        </row>
        <row r="3937">
          <cell r="C3937">
            <v>800009205</v>
          </cell>
          <cell r="D3937" t="str">
            <v>ATERMO</v>
          </cell>
          <cell r="E3937">
            <v>5523597000172</v>
          </cell>
        </row>
        <row r="3938">
          <cell r="C3938">
            <v>800009211</v>
          </cell>
          <cell r="D3938" t="str">
            <v>PERSONAL</v>
          </cell>
          <cell r="E3938">
            <v>8990347000130</v>
          </cell>
        </row>
        <row r="3939">
          <cell r="C3939">
            <v>800009213</v>
          </cell>
          <cell r="D3939" t="str">
            <v>VIDEO INFOR AUD</v>
          </cell>
          <cell r="E3939">
            <v>5528550000100</v>
          </cell>
        </row>
        <row r="3940">
          <cell r="C3940">
            <v>800009229</v>
          </cell>
          <cell r="D3940" t="str">
            <v>TRANSEXCEDENTE</v>
          </cell>
          <cell r="E3940">
            <v>5763642000166</v>
          </cell>
        </row>
        <row r="3941">
          <cell r="C3941">
            <v>800009239</v>
          </cell>
          <cell r="D3941" t="str">
            <v>NIMBLE AUTOM</v>
          </cell>
          <cell r="E3941">
            <v>8072279000120</v>
          </cell>
        </row>
        <row r="3942">
          <cell r="C3942">
            <v>800009240</v>
          </cell>
          <cell r="D3942" t="str">
            <v>CAOS IND COM</v>
          </cell>
          <cell r="E3942">
            <v>22686877000110</v>
          </cell>
        </row>
        <row r="3943">
          <cell r="C3943">
            <v>800009243</v>
          </cell>
          <cell r="D3943" t="str">
            <v>R A SOLUCOES</v>
          </cell>
          <cell r="E3943">
            <v>5155323000178</v>
          </cell>
        </row>
        <row r="3944">
          <cell r="C3944">
            <v>800009247</v>
          </cell>
          <cell r="D3944" t="str">
            <v>POLIMARCAS PNEU</v>
          </cell>
          <cell r="E3944">
            <v>1603301000504</v>
          </cell>
        </row>
        <row r="3945">
          <cell r="C3945">
            <v>800009249</v>
          </cell>
          <cell r="D3945" t="str">
            <v>JHGESSO</v>
          </cell>
          <cell r="E3945">
            <v>2194334000179</v>
          </cell>
        </row>
        <row r="3946">
          <cell r="C3946">
            <v>800009250</v>
          </cell>
          <cell r="D3946" t="str">
            <v>CHARNAY</v>
          </cell>
          <cell r="E3946">
            <v>5097840000138</v>
          </cell>
        </row>
        <row r="3947">
          <cell r="C3947">
            <v>800009252</v>
          </cell>
          <cell r="D3947" t="str">
            <v>SOCIEDADE MINEI</v>
          </cell>
          <cell r="E3947">
            <v>17227745000190</v>
          </cell>
        </row>
        <row r="3948">
          <cell r="C3948">
            <v>800009255</v>
          </cell>
          <cell r="D3948" t="str">
            <v>ESCREVER ASSES</v>
          </cell>
          <cell r="E3948">
            <v>25692849000102</v>
          </cell>
        </row>
        <row r="3949">
          <cell r="C3949">
            <v>800009257</v>
          </cell>
          <cell r="D3949" t="str">
            <v>MAKE</v>
          </cell>
          <cell r="E3949">
            <v>1003939000172</v>
          </cell>
        </row>
        <row r="3950">
          <cell r="C3950">
            <v>800009258</v>
          </cell>
          <cell r="D3950" t="str">
            <v>BH LOCACAO</v>
          </cell>
          <cell r="E3950">
            <v>7326513000136</v>
          </cell>
        </row>
        <row r="3951">
          <cell r="C3951">
            <v>800009259</v>
          </cell>
          <cell r="D3951" t="str">
            <v>COOPERATUR</v>
          </cell>
          <cell r="E3951">
            <v>4395079000158</v>
          </cell>
        </row>
        <row r="3952">
          <cell r="C3952">
            <v>800009269</v>
          </cell>
          <cell r="D3952" t="str">
            <v>ITAPUA</v>
          </cell>
          <cell r="E3952">
            <v>27177096000548</v>
          </cell>
        </row>
        <row r="3953">
          <cell r="C3953">
            <v>800009279</v>
          </cell>
          <cell r="D3953" t="str">
            <v>A CRIACAO GRAFI I</v>
          </cell>
          <cell r="E3953">
            <v>5784116000182</v>
          </cell>
        </row>
        <row r="3954">
          <cell r="C3954">
            <v>800009282</v>
          </cell>
          <cell r="D3954" t="str">
            <v>GD VIRTUAL</v>
          </cell>
          <cell r="E3954">
            <v>66226309000102</v>
          </cell>
        </row>
        <row r="3955">
          <cell r="C3955">
            <v>800009283</v>
          </cell>
          <cell r="D3955" t="str">
            <v>JUNIA GOMES ART</v>
          </cell>
          <cell r="E3955">
            <v>20631966000134</v>
          </cell>
        </row>
        <row r="3956">
          <cell r="C3956">
            <v>800009286</v>
          </cell>
          <cell r="D3956" t="str">
            <v>CAR PARKING</v>
          </cell>
          <cell r="E3956">
            <v>71057996000543</v>
          </cell>
        </row>
        <row r="3957">
          <cell r="C3957">
            <v>800009287</v>
          </cell>
          <cell r="D3957" t="str">
            <v>SUCESU</v>
          </cell>
          <cell r="E3957">
            <v>17350331000154</v>
          </cell>
        </row>
        <row r="3958">
          <cell r="C3958">
            <v>800009288</v>
          </cell>
          <cell r="D3958" t="str">
            <v>CONSTRUTORA LID</v>
          </cell>
          <cell r="E3958">
            <v>19617661000431</v>
          </cell>
        </row>
        <row r="3959">
          <cell r="C3959">
            <v>800009290</v>
          </cell>
          <cell r="D3959" t="str">
            <v>DALTEC</v>
          </cell>
          <cell r="E3959">
            <v>4395040000130</v>
          </cell>
        </row>
        <row r="3960">
          <cell r="C3960">
            <v>800009292</v>
          </cell>
          <cell r="D3960" t="str">
            <v>RAUL CAMILO</v>
          </cell>
          <cell r="E3960">
            <v>7298527000193</v>
          </cell>
        </row>
        <row r="3961">
          <cell r="C3961">
            <v>800009295</v>
          </cell>
          <cell r="D3961" t="str">
            <v>SHAMPOO FASHION</v>
          </cell>
          <cell r="E3961">
            <v>4910382000141</v>
          </cell>
        </row>
        <row r="3962">
          <cell r="C3962">
            <v>800009301</v>
          </cell>
          <cell r="D3962" t="str">
            <v>MANG HIDRAU.</v>
          </cell>
          <cell r="E3962">
            <v>17486309000136</v>
          </cell>
        </row>
        <row r="3963">
          <cell r="C3963">
            <v>800009309</v>
          </cell>
          <cell r="D3963" t="str">
            <v>CLARO EDIFICACO</v>
          </cell>
          <cell r="E3963">
            <v>25264797000165</v>
          </cell>
        </row>
        <row r="3964">
          <cell r="C3964">
            <v>800009315</v>
          </cell>
          <cell r="D3964" t="str">
            <v>DESIGNLANDIA</v>
          </cell>
          <cell r="E3964">
            <v>7275263000152</v>
          </cell>
        </row>
        <row r="3965">
          <cell r="C3965">
            <v>800009316</v>
          </cell>
          <cell r="D3965" t="str">
            <v>BH LOCACAO</v>
          </cell>
          <cell r="E3965">
            <v>7326513000217</v>
          </cell>
        </row>
        <row r="3966">
          <cell r="C3966">
            <v>800009317</v>
          </cell>
          <cell r="D3966" t="str">
            <v>REFRIG MG</v>
          </cell>
          <cell r="E3966">
            <v>17168220004623</v>
          </cell>
        </row>
        <row r="3967">
          <cell r="C3967">
            <v>800009320</v>
          </cell>
          <cell r="D3967" t="str">
            <v>SINDSEMG</v>
          </cell>
          <cell r="E3967">
            <v>23971567000100</v>
          </cell>
        </row>
        <row r="3968">
          <cell r="C3968">
            <v>800009326</v>
          </cell>
          <cell r="D3968" t="str">
            <v>INSTITUTO BRASI</v>
          </cell>
          <cell r="E3968">
            <v>5027274000198</v>
          </cell>
        </row>
        <row r="3969">
          <cell r="C3969">
            <v>800009330</v>
          </cell>
          <cell r="D3969" t="str">
            <v>FELIPPE HADDAD</v>
          </cell>
          <cell r="E3969">
            <v>19407436000128</v>
          </cell>
        </row>
        <row r="3970">
          <cell r="C3970">
            <v>800009333</v>
          </cell>
          <cell r="D3970" t="str">
            <v>PAULINO</v>
          </cell>
          <cell r="E3970">
            <v>66482613000110</v>
          </cell>
        </row>
        <row r="3971">
          <cell r="C3971">
            <v>800009334</v>
          </cell>
          <cell r="D3971" t="str">
            <v>ARTE FINAL</v>
          </cell>
          <cell r="E3971">
            <v>8387430000110</v>
          </cell>
        </row>
        <row r="3972">
          <cell r="C3972">
            <v>800009342</v>
          </cell>
          <cell r="D3972" t="str">
            <v>ANALOGICA INST.</v>
          </cell>
          <cell r="E3972">
            <v>21469440000162</v>
          </cell>
        </row>
        <row r="3973">
          <cell r="C3973">
            <v>800009347</v>
          </cell>
          <cell r="D3973" t="str">
            <v>MC EVENTOS</v>
          </cell>
          <cell r="E3973">
            <v>708035000180</v>
          </cell>
        </row>
        <row r="3974">
          <cell r="C3974">
            <v>800009348</v>
          </cell>
          <cell r="D3974" t="str">
            <v>VALENCE VEICULO</v>
          </cell>
          <cell r="E3974">
            <v>3321110000143</v>
          </cell>
        </row>
        <row r="3975">
          <cell r="C3975">
            <v>800009357</v>
          </cell>
          <cell r="D3975" t="str">
            <v>MVFA</v>
          </cell>
          <cell r="E3975">
            <v>9099033000105</v>
          </cell>
        </row>
        <row r="3976">
          <cell r="C3976">
            <v>800009369</v>
          </cell>
          <cell r="D3976" t="str">
            <v>CONPACFE</v>
          </cell>
          <cell r="E3976">
            <v>23843428000100</v>
          </cell>
        </row>
        <row r="3977">
          <cell r="C3977">
            <v>800009370</v>
          </cell>
          <cell r="D3977" t="str">
            <v>SARDINHA SANTAN</v>
          </cell>
          <cell r="E3977">
            <v>42777102000168</v>
          </cell>
        </row>
        <row r="3978">
          <cell r="C3978">
            <v>800009372</v>
          </cell>
          <cell r="D3978" t="str">
            <v>TUMA</v>
          </cell>
          <cell r="E3978">
            <v>70996533000150</v>
          </cell>
        </row>
        <row r="3979">
          <cell r="C3979">
            <v>800009374</v>
          </cell>
          <cell r="D3979" t="str">
            <v>FORTE PISOS</v>
          </cell>
          <cell r="E3979">
            <v>5686812000156</v>
          </cell>
        </row>
        <row r="3980">
          <cell r="C3980">
            <v>800009375</v>
          </cell>
          <cell r="D3980" t="str">
            <v>IMPERIO DAS TEN</v>
          </cell>
          <cell r="E3980">
            <v>6956801000101</v>
          </cell>
        </row>
        <row r="3981">
          <cell r="C3981">
            <v>800009376</v>
          </cell>
          <cell r="D3981" t="str">
            <v>DE INFORMATICA</v>
          </cell>
          <cell r="E3981">
            <v>8593084000126</v>
          </cell>
        </row>
        <row r="3982">
          <cell r="C3982">
            <v>800009382</v>
          </cell>
          <cell r="D3982" t="str">
            <v>LIDER BH</v>
          </cell>
          <cell r="E3982">
            <v>2789552000156</v>
          </cell>
        </row>
        <row r="3983">
          <cell r="C3983">
            <v>800009383</v>
          </cell>
          <cell r="D3983" t="str">
            <v>CNEN</v>
          </cell>
          <cell r="E3983">
            <v>402552001289</v>
          </cell>
        </row>
        <row r="3984">
          <cell r="C3984">
            <v>800009390</v>
          </cell>
          <cell r="D3984" t="str">
            <v>ALUSILVA</v>
          </cell>
          <cell r="E3984">
            <v>5656110000120</v>
          </cell>
        </row>
        <row r="3985">
          <cell r="C3985">
            <v>800009392</v>
          </cell>
          <cell r="D3985" t="str">
            <v>ATHENA TOLDOS</v>
          </cell>
          <cell r="E3985">
            <v>2402479000118</v>
          </cell>
        </row>
        <row r="3986">
          <cell r="C3986">
            <v>800009395</v>
          </cell>
          <cell r="D3986" t="str">
            <v>FILE SYSTEM</v>
          </cell>
          <cell r="E3986">
            <v>4591973000101</v>
          </cell>
        </row>
        <row r="3987">
          <cell r="C3987">
            <v>800009398</v>
          </cell>
          <cell r="D3987" t="str">
            <v>MG BLINDADOS</v>
          </cell>
          <cell r="E3987">
            <v>9030435000153</v>
          </cell>
        </row>
        <row r="3988">
          <cell r="C3988">
            <v>800009413</v>
          </cell>
          <cell r="D3988" t="str">
            <v>FRONT MARKETING</v>
          </cell>
          <cell r="E3988">
            <v>8830324000169</v>
          </cell>
        </row>
        <row r="3989">
          <cell r="C3989">
            <v>800009415</v>
          </cell>
          <cell r="D3989" t="str">
            <v>VMC</v>
          </cell>
          <cell r="E3989">
            <v>643859000119</v>
          </cell>
        </row>
        <row r="3990">
          <cell r="C3990">
            <v>800009435</v>
          </cell>
          <cell r="D3990" t="str">
            <v>FLOWVAL COM REP</v>
          </cell>
          <cell r="E3990">
            <v>4600111000190</v>
          </cell>
        </row>
        <row r="3991">
          <cell r="C3991">
            <v>800009436</v>
          </cell>
          <cell r="D3991" t="str">
            <v>SUPERVINCO</v>
          </cell>
          <cell r="E3991">
            <v>578110000135</v>
          </cell>
        </row>
        <row r="3992">
          <cell r="C3992">
            <v>800009439</v>
          </cell>
          <cell r="D3992" t="str">
            <v>NATVOLEI PROMO</v>
          </cell>
          <cell r="E3992">
            <v>8919264000155</v>
          </cell>
        </row>
        <row r="3993">
          <cell r="C3993">
            <v>800009447</v>
          </cell>
          <cell r="D3993" t="str">
            <v>T E T SERVICOS</v>
          </cell>
          <cell r="E3993">
            <v>7138437000135</v>
          </cell>
        </row>
        <row r="3994">
          <cell r="C3994">
            <v>800009449</v>
          </cell>
          <cell r="D3994" t="str">
            <v>BHMAQ</v>
          </cell>
          <cell r="E3994">
            <v>8538628000157</v>
          </cell>
        </row>
        <row r="3995">
          <cell r="C3995">
            <v>800009463</v>
          </cell>
          <cell r="D3995" t="str">
            <v>PROEMP</v>
          </cell>
          <cell r="E3995">
            <v>64351117000100</v>
          </cell>
        </row>
        <row r="3996">
          <cell r="C3996">
            <v>800009464</v>
          </cell>
          <cell r="D3996" t="str">
            <v>DETRONIC</v>
          </cell>
          <cell r="E3996">
            <v>1450423000176</v>
          </cell>
        </row>
        <row r="3997">
          <cell r="C3997">
            <v>800009469</v>
          </cell>
          <cell r="D3997" t="str">
            <v>FUNDAMIGO</v>
          </cell>
          <cell r="E3997">
            <v>70944012000150</v>
          </cell>
        </row>
        <row r="3998">
          <cell r="C3998">
            <v>800009471</v>
          </cell>
          <cell r="D3998" t="str">
            <v>EXPRESSO BIAGIN</v>
          </cell>
          <cell r="E3998">
            <v>2067154000207</v>
          </cell>
        </row>
        <row r="3999">
          <cell r="C3999">
            <v>800009478</v>
          </cell>
          <cell r="D3999" t="str">
            <v>MINAS CONTROL</v>
          </cell>
          <cell r="E3999">
            <v>2444962000165</v>
          </cell>
        </row>
        <row r="4000">
          <cell r="C4000">
            <v>800009480</v>
          </cell>
          <cell r="D4000" t="str">
            <v>A E D INTERIORE</v>
          </cell>
          <cell r="E4000">
            <v>9070781000165</v>
          </cell>
        </row>
        <row r="4001">
          <cell r="C4001">
            <v>800009487</v>
          </cell>
          <cell r="D4001" t="str">
            <v>LEOPOLDO</v>
          </cell>
          <cell r="E4001">
            <v>17305814000137</v>
          </cell>
        </row>
        <row r="4002">
          <cell r="C4002">
            <v>800009489</v>
          </cell>
          <cell r="D4002" t="str">
            <v>CENTRAL PLOTAGE</v>
          </cell>
          <cell r="E4002">
            <v>3333174000164</v>
          </cell>
        </row>
        <row r="4003">
          <cell r="C4003">
            <v>800009501</v>
          </cell>
          <cell r="D4003" t="str">
            <v>IT ONE CONSULTO</v>
          </cell>
          <cell r="E4003">
            <v>5333907000196</v>
          </cell>
        </row>
        <row r="4004">
          <cell r="C4004">
            <v>800009508</v>
          </cell>
          <cell r="D4004" t="str">
            <v>ASCOMARK</v>
          </cell>
          <cell r="E4004">
            <v>65147415000138</v>
          </cell>
        </row>
        <row r="4005">
          <cell r="C4005">
            <v>800009513</v>
          </cell>
          <cell r="D4005" t="str">
            <v>GEOGERAES</v>
          </cell>
          <cell r="E4005">
            <v>1746099000138</v>
          </cell>
        </row>
        <row r="4006">
          <cell r="C4006">
            <v>800009521</v>
          </cell>
          <cell r="D4006" t="str">
            <v>BE SANTANA</v>
          </cell>
          <cell r="E4006">
            <v>3876550000167</v>
          </cell>
        </row>
        <row r="4007">
          <cell r="C4007">
            <v>800009525</v>
          </cell>
          <cell r="D4007" t="str">
            <v>RVC SERVICOS DE</v>
          </cell>
          <cell r="E4007">
            <v>4556805000177</v>
          </cell>
        </row>
        <row r="4008">
          <cell r="C4008">
            <v>800009530</v>
          </cell>
          <cell r="D4008" t="str">
            <v>CROMALINK</v>
          </cell>
          <cell r="E4008">
            <v>64524143000185</v>
          </cell>
        </row>
        <row r="4009">
          <cell r="C4009">
            <v>800009532</v>
          </cell>
          <cell r="D4009" t="str">
            <v>BRASIL PECAS</v>
          </cell>
          <cell r="E4009">
            <v>1663550000153</v>
          </cell>
        </row>
        <row r="4010">
          <cell r="C4010">
            <v>800009533</v>
          </cell>
          <cell r="D4010" t="str">
            <v>FERREIRA E ULHO</v>
          </cell>
          <cell r="E4010">
            <v>2836048000160</v>
          </cell>
        </row>
        <row r="4011">
          <cell r="C4011">
            <v>800009535</v>
          </cell>
          <cell r="D4011" t="str">
            <v>RALLYE CLUB</v>
          </cell>
          <cell r="E4011">
            <v>16749087000134</v>
          </cell>
        </row>
        <row r="4012">
          <cell r="C4012">
            <v>800009546</v>
          </cell>
          <cell r="D4012" t="str">
            <v>FEDERAMINAS</v>
          </cell>
          <cell r="E4012">
            <v>17449612000169</v>
          </cell>
        </row>
        <row r="4013">
          <cell r="C4013">
            <v>800009550</v>
          </cell>
          <cell r="D4013" t="str">
            <v>FERRAGENS PORTU</v>
          </cell>
          <cell r="E4013">
            <v>4561420000106</v>
          </cell>
        </row>
        <row r="4014">
          <cell r="C4014">
            <v>800009552</v>
          </cell>
          <cell r="D4014" t="str">
            <v>FUTURO</v>
          </cell>
          <cell r="E4014">
            <v>65304750000100</v>
          </cell>
        </row>
        <row r="4015">
          <cell r="C4015">
            <v>800009554</v>
          </cell>
          <cell r="D4015" t="str">
            <v>TECHSUMMIT</v>
          </cell>
          <cell r="E4015">
            <v>4002164000109</v>
          </cell>
        </row>
        <row r="4016">
          <cell r="C4016">
            <v>800009556</v>
          </cell>
          <cell r="D4016" t="str">
            <v>LILIANA</v>
          </cell>
          <cell r="E4016">
            <v>29457874668</v>
          </cell>
        </row>
        <row r="4017">
          <cell r="C4017">
            <v>800009570</v>
          </cell>
          <cell r="D4017" t="str">
            <v>NUTRICOOP</v>
          </cell>
          <cell r="E4017">
            <v>2724186000157</v>
          </cell>
        </row>
        <row r="4018">
          <cell r="C4018">
            <v>800009576</v>
          </cell>
          <cell r="D4018" t="str">
            <v>AUDIOMIG</v>
          </cell>
          <cell r="E4018">
            <v>25463597000131</v>
          </cell>
        </row>
        <row r="4019">
          <cell r="C4019">
            <v>800009582</v>
          </cell>
          <cell r="D4019" t="str">
            <v>RICARDO ELET</v>
          </cell>
          <cell r="E4019">
            <v>64282601013790</v>
          </cell>
        </row>
        <row r="4020">
          <cell r="C4020">
            <v>800009592</v>
          </cell>
          <cell r="D4020" t="str">
            <v>SUPERMIDIA</v>
          </cell>
          <cell r="E4020">
            <v>4096639000173</v>
          </cell>
        </row>
        <row r="4021">
          <cell r="C4021">
            <v>800009595</v>
          </cell>
          <cell r="D4021" t="str">
            <v>INCENTIVAR</v>
          </cell>
          <cell r="E4021">
            <v>8582490000193</v>
          </cell>
        </row>
        <row r="4022">
          <cell r="C4022">
            <v>800009597</v>
          </cell>
          <cell r="D4022" t="str">
            <v>INSTITUTO INOVA</v>
          </cell>
          <cell r="E4022">
            <v>5058591000171</v>
          </cell>
        </row>
        <row r="4023">
          <cell r="C4023">
            <v>800009604</v>
          </cell>
          <cell r="D4023" t="str">
            <v>MATTIO LI</v>
          </cell>
          <cell r="E4023">
            <v>22443162000137</v>
          </cell>
        </row>
        <row r="4024">
          <cell r="C4024">
            <v>800009609</v>
          </cell>
          <cell r="D4024" t="str">
            <v>U E A COMPUTADO</v>
          </cell>
          <cell r="E4024">
            <v>6929609000126</v>
          </cell>
        </row>
        <row r="4025">
          <cell r="C4025">
            <v>800009612</v>
          </cell>
          <cell r="D4025" t="str">
            <v>BALANCEADORA</v>
          </cell>
          <cell r="E4025">
            <v>17154253000112</v>
          </cell>
        </row>
        <row r="4026">
          <cell r="C4026">
            <v>800009614</v>
          </cell>
          <cell r="D4026" t="str">
            <v>SANTA BARBARA</v>
          </cell>
          <cell r="E4026">
            <v>17290057000175</v>
          </cell>
        </row>
        <row r="4027">
          <cell r="C4027">
            <v>800009616</v>
          </cell>
          <cell r="D4027" t="str">
            <v>CRIAR ESTILO</v>
          </cell>
          <cell r="E4027">
            <v>3738132000103</v>
          </cell>
        </row>
        <row r="4028">
          <cell r="C4028">
            <v>800009620</v>
          </cell>
          <cell r="D4028" t="str">
            <v>CONSTRUTORA SOM</v>
          </cell>
          <cell r="E4028">
            <v>19901388000120</v>
          </cell>
        </row>
        <row r="4029">
          <cell r="C4029">
            <v>800009630</v>
          </cell>
          <cell r="D4029" t="str">
            <v>JPAR DISTRIBUID</v>
          </cell>
          <cell r="E4029">
            <v>1152671000483</v>
          </cell>
        </row>
        <row r="4030">
          <cell r="C4030">
            <v>800009631</v>
          </cell>
          <cell r="D4030" t="str">
            <v>MINDELLO</v>
          </cell>
          <cell r="E4030">
            <v>5384158000126</v>
          </cell>
        </row>
        <row r="4031">
          <cell r="C4031">
            <v>800009635</v>
          </cell>
          <cell r="D4031" t="str">
            <v>TUTTO</v>
          </cell>
          <cell r="E4031">
            <v>22414411000166</v>
          </cell>
        </row>
        <row r="4032">
          <cell r="C4032">
            <v>800009640</v>
          </cell>
          <cell r="D4032" t="str">
            <v>COMERCIAL EVERE</v>
          </cell>
          <cell r="E4032">
            <v>7746827000198</v>
          </cell>
        </row>
        <row r="4033">
          <cell r="C4033">
            <v>800009641</v>
          </cell>
          <cell r="D4033" t="str">
            <v>CONSTRUTORA AL</v>
          </cell>
          <cell r="E4033">
            <v>65197055000189</v>
          </cell>
        </row>
        <row r="4034">
          <cell r="C4034">
            <v>800009642</v>
          </cell>
          <cell r="D4034" t="str">
            <v>LIBE CONSTRUTOR</v>
          </cell>
          <cell r="E4034">
            <v>66289471000170</v>
          </cell>
        </row>
        <row r="4035">
          <cell r="C4035">
            <v>800009652</v>
          </cell>
          <cell r="D4035" t="str">
            <v>RETECH</v>
          </cell>
          <cell r="E4035">
            <v>4045850000167</v>
          </cell>
        </row>
        <row r="4036">
          <cell r="C4036">
            <v>800009653</v>
          </cell>
          <cell r="D4036" t="str">
            <v>ITAMINAS</v>
          </cell>
          <cell r="E4036">
            <v>18865212000105</v>
          </cell>
        </row>
        <row r="4037">
          <cell r="C4037">
            <v>800009663</v>
          </cell>
          <cell r="D4037" t="str">
            <v>ALTA COMPONENTE</v>
          </cell>
          <cell r="E4037">
            <v>64239577000133</v>
          </cell>
        </row>
        <row r="4038">
          <cell r="C4038">
            <v>800009673</v>
          </cell>
          <cell r="D4038" t="str">
            <v>EON</v>
          </cell>
          <cell r="E4038">
            <v>910272000129</v>
          </cell>
        </row>
        <row r="4039">
          <cell r="C4039">
            <v>800009678</v>
          </cell>
          <cell r="D4039" t="str">
            <v>BH MADEIRAS</v>
          </cell>
          <cell r="E4039">
            <v>25168386000176</v>
          </cell>
        </row>
        <row r="4040">
          <cell r="C4040">
            <v>800009680</v>
          </cell>
          <cell r="D4040" t="str">
            <v>SUPERNOVA</v>
          </cell>
          <cell r="E4040">
            <v>7885423000185</v>
          </cell>
        </row>
        <row r="4041">
          <cell r="C4041">
            <v>800009685</v>
          </cell>
          <cell r="D4041" t="str">
            <v>SENAG LTDA</v>
          </cell>
          <cell r="E4041">
            <v>21835806000170</v>
          </cell>
        </row>
        <row r="4042">
          <cell r="C4042">
            <v>800009686</v>
          </cell>
          <cell r="D4042" t="str">
            <v>CONSTRUTORA TER</v>
          </cell>
          <cell r="E4042">
            <v>19235340000120</v>
          </cell>
        </row>
        <row r="4043">
          <cell r="C4043">
            <v>800009692</v>
          </cell>
          <cell r="D4043" t="str">
            <v>AZIZ</v>
          </cell>
          <cell r="E4043">
            <v>3823445000160</v>
          </cell>
        </row>
        <row r="4044">
          <cell r="C4044">
            <v>800009699</v>
          </cell>
          <cell r="D4044" t="str">
            <v>MAPEMA PRODUCOE</v>
          </cell>
          <cell r="E4044">
            <v>4547429000154</v>
          </cell>
        </row>
        <row r="4045">
          <cell r="C4045">
            <v>800009700</v>
          </cell>
          <cell r="D4045" t="str">
            <v>PLAY FILMS</v>
          </cell>
          <cell r="E4045">
            <v>7304594000173</v>
          </cell>
        </row>
        <row r="4046">
          <cell r="C4046">
            <v>800009708</v>
          </cell>
          <cell r="D4046" t="str">
            <v>GUARDSEG VIGILA</v>
          </cell>
          <cell r="E4046">
            <v>5891583000101</v>
          </cell>
        </row>
        <row r="4047">
          <cell r="C4047">
            <v>800009710</v>
          </cell>
          <cell r="D4047" t="str">
            <v>MENSAGEIROS</v>
          </cell>
          <cell r="E4047">
            <v>1282237000175</v>
          </cell>
        </row>
        <row r="4048">
          <cell r="C4048">
            <v>800009715</v>
          </cell>
          <cell r="D4048" t="str">
            <v>DOMI COMERCIAL</v>
          </cell>
          <cell r="E4048">
            <v>3932717000160</v>
          </cell>
        </row>
        <row r="4049">
          <cell r="C4049">
            <v>800009718</v>
          </cell>
          <cell r="D4049" t="str">
            <v>JOSE RICARDO DE</v>
          </cell>
          <cell r="E4049">
            <v>51233738615</v>
          </cell>
        </row>
        <row r="4050">
          <cell r="C4050">
            <v>800009720</v>
          </cell>
          <cell r="D4050" t="str">
            <v>TABELIONATO FRE</v>
          </cell>
          <cell r="E4050">
            <v>16746133000141</v>
          </cell>
        </row>
        <row r="4051">
          <cell r="C4051">
            <v>800009729</v>
          </cell>
          <cell r="D4051" t="str">
            <v>INFORPEL</v>
          </cell>
          <cell r="E4051">
            <v>3291111000192</v>
          </cell>
        </row>
        <row r="4052">
          <cell r="C4052">
            <v>800009734</v>
          </cell>
          <cell r="D4052" t="str">
            <v>DESIGN DO VIDRO</v>
          </cell>
          <cell r="E4052">
            <v>175624000140</v>
          </cell>
        </row>
        <row r="4053">
          <cell r="C4053">
            <v>800009739</v>
          </cell>
          <cell r="D4053" t="str">
            <v>PAPELARIA</v>
          </cell>
          <cell r="E4053">
            <v>64250095000184</v>
          </cell>
        </row>
        <row r="4054">
          <cell r="C4054">
            <v>800009741</v>
          </cell>
          <cell r="D4054" t="str">
            <v>GRAFICA HOLLYWO</v>
          </cell>
          <cell r="E4054">
            <v>1249673000142</v>
          </cell>
        </row>
        <row r="4055">
          <cell r="C4055">
            <v>800009745</v>
          </cell>
          <cell r="D4055" t="str">
            <v>SENA CONSULTOR</v>
          </cell>
          <cell r="E4055">
            <v>9207423000151</v>
          </cell>
        </row>
        <row r="4056">
          <cell r="C4056">
            <v>800009747</v>
          </cell>
          <cell r="D4056" t="str">
            <v>MORAES E ROSCOE</v>
          </cell>
          <cell r="E4056">
            <v>2223307000187</v>
          </cell>
        </row>
        <row r="4057">
          <cell r="C4057">
            <v>800009751</v>
          </cell>
          <cell r="D4057" t="str">
            <v>BMG CONSTRUT LT</v>
          </cell>
          <cell r="E4057">
            <v>21581814000137</v>
          </cell>
        </row>
        <row r="4058">
          <cell r="C4058">
            <v>800009755</v>
          </cell>
          <cell r="D4058" t="str">
            <v>AMERIFLEX TUBOS</v>
          </cell>
          <cell r="E4058">
            <v>6287852000198</v>
          </cell>
        </row>
        <row r="4059">
          <cell r="C4059">
            <v>800009759</v>
          </cell>
          <cell r="D4059" t="str">
            <v>ESTUDIO VIA SON</v>
          </cell>
          <cell r="E4059">
            <v>1288365000126</v>
          </cell>
        </row>
        <row r="4060">
          <cell r="C4060">
            <v>800009773</v>
          </cell>
          <cell r="D4060" t="str">
            <v>HISSA COMUNICAC</v>
          </cell>
          <cell r="E4060">
            <v>8542420000101</v>
          </cell>
        </row>
        <row r="4061">
          <cell r="C4061">
            <v>800009776</v>
          </cell>
          <cell r="D4061" t="str">
            <v>COMERCIAL CHILI</v>
          </cell>
          <cell r="E4061">
            <v>792281000162</v>
          </cell>
        </row>
        <row r="4062">
          <cell r="C4062">
            <v>800009787</v>
          </cell>
          <cell r="D4062" t="str">
            <v>ORGANIZ PRADO I</v>
          </cell>
          <cell r="E4062">
            <v>26010140000134</v>
          </cell>
        </row>
        <row r="4063">
          <cell r="C4063">
            <v>800009789</v>
          </cell>
          <cell r="D4063" t="str">
            <v>ART TINTAS</v>
          </cell>
          <cell r="E4063">
            <v>3347634000103</v>
          </cell>
        </row>
        <row r="4064">
          <cell r="C4064">
            <v>800009800</v>
          </cell>
          <cell r="D4064" t="str">
            <v>LOPES MOTTA E A</v>
          </cell>
          <cell r="E4064">
            <v>22589543000129</v>
          </cell>
        </row>
        <row r="4065">
          <cell r="C4065">
            <v>800009805</v>
          </cell>
          <cell r="D4065" t="str">
            <v>FE FLASH EVENTO</v>
          </cell>
          <cell r="E4065">
            <v>5206830000193</v>
          </cell>
        </row>
        <row r="4066">
          <cell r="C4066">
            <v>800009806</v>
          </cell>
          <cell r="D4066" t="str">
            <v>MILLENIUM ESPOR</v>
          </cell>
          <cell r="E4066">
            <v>3270461000172</v>
          </cell>
        </row>
        <row r="4067">
          <cell r="C4067">
            <v>800009807</v>
          </cell>
          <cell r="D4067" t="str">
            <v>SIGNS AND SIGNS</v>
          </cell>
          <cell r="E4067">
            <v>2117782000179</v>
          </cell>
        </row>
        <row r="4068">
          <cell r="C4068">
            <v>800009822</v>
          </cell>
          <cell r="D4068" t="str">
            <v>CONDOMINIO ED A</v>
          </cell>
          <cell r="E4068">
            <v>9073739000106</v>
          </cell>
        </row>
        <row r="4069">
          <cell r="C4069">
            <v>800009823</v>
          </cell>
          <cell r="D4069" t="str">
            <v>IK PRODUCOES E</v>
          </cell>
          <cell r="E4069">
            <v>7186967000159</v>
          </cell>
        </row>
        <row r="4070">
          <cell r="C4070">
            <v>800009826</v>
          </cell>
          <cell r="D4070" t="str">
            <v>GRAFITE TEATRO</v>
          </cell>
          <cell r="E4070">
            <v>124772000135</v>
          </cell>
        </row>
        <row r="4071">
          <cell r="C4071">
            <v>800009832</v>
          </cell>
          <cell r="D4071" t="str">
            <v>TELEFONICA BRAS</v>
          </cell>
          <cell r="E4071">
            <v>2558157000910</v>
          </cell>
        </row>
        <row r="4072">
          <cell r="C4072">
            <v>800009839</v>
          </cell>
          <cell r="D4072" t="str">
            <v>HBA TECNOLOGIA</v>
          </cell>
          <cell r="E4072">
            <v>7639569000140</v>
          </cell>
        </row>
        <row r="4073">
          <cell r="C4073">
            <v>800009847</v>
          </cell>
          <cell r="D4073" t="str">
            <v>2(O) TABELIONAT</v>
          </cell>
          <cell r="E4073">
            <v>21856687000131</v>
          </cell>
        </row>
        <row r="4074">
          <cell r="C4074">
            <v>800009860</v>
          </cell>
          <cell r="D4074" t="str">
            <v>BELO HORIZONTE</v>
          </cell>
          <cell r="E4074">
            <v>276225000175</v>
          </cell>
        </row>
        <row r="4075">
          <cell r="C4075">
            <v>800009865</v>
          </cell>
          <cell r="D4075" t="str">
            <v>PAULO NAVARRO C</v>
          </cell>
          <cell r="E4075">
            <v>38737540000125</v>
          </cell>
        </row>
        <row r="4076">
          <cell r="C4076">
            <v>800009875</v>
          </cell>
          <cell r="D4076" t="str">
            <v>ALBEMEC METAIS</v>
          </cell>
          <cell r="E4076">
            <v>25411737000128</v>
          </cell>
        </row>
        <row r="4077">
          <cell r="C4077">
            <v>800009876</v>
          </cell>
          <cell r="D4077" t="str">
            <v>MINAS SERVICE E</v>
          </cell>
          <cell r="E4077">
            <v>71077929000167</v>
          </cell>
        </row>
        <row r="4078">
          <cell r="C4078">
            <v>800009884</v>
          </cell>
          <cell r="D4078" t="str">
            <v>SINERGIA INFORM</v>
          </cell>
          <cell r="E4078">
            <v>9195484000146</v>
          </cell>
        </row>
        <row r="4079">
          <cell r="C4079">
            <v>800009886</v>
          </cell>
          <cell r="D4079" t="str">
            <v>OSTERIA</v>
          </cell>
          <cell r="E4079">
            <v>4151654000177</v>
          </cell>
        </row>
        <row r="4080">
          <cell r="C4080">
            <v>800009896</v>
          </cell>
          <cell r="D4080" t="str">
            <v>PNEUS NACIONAL</v>
          </cell>
          <cell r="E4080">
            <v>17168238000123</v>
          </cell>
        </row>
        <row r="4081">
          <cell r="C4081">
            <v>800009905</v>
          </cell>
          <cell r="D4081" t="str">
            <v>SENGEL</v>
          </cell>
          <cell r="E4081">
            <v>17723933000100</v>
          </cell>
        </row>
        <row r="4082">
          <cell r="C4082">
            <v>800009913</v>
          </cell>
          <cell r="D4082" t="str">
            <v>CSI INFORMATICA</v>
          </cell>
          <cell r="E4082">
            <v>6053247000152</v>
          </cell>
        </row>
        <row r="4083">
          <cell r="C4083">
            <v>800009917</v>
          </cell>
          <cell r="D4083" t="str">
            <v>A A FRIGELAR M</v>
          </cell>
          <cell r="E4083">
            <v>92660406001190</v>
          </cell>
        </row>
        <row r="4084">
          <cell r="C4084">
            <v>800009918</v>
          </cell>
          <cell r="D4084" t="str">
            <v>NOIR COMUNICACA</v>
          </cell>
          <cell r="E4084">
            <v>7645015000156</v>
          </cell>
        </row>
        <row r="4085">
          <cell r="C4085">
            <v>800009922</v>
          </cell>
          <cell r="D4085" t="str">
            <v>FE LOCACOES E</v>
          </cell>
          <cell r="E4085">
            <v>17962168000180</v>
          </cell>
        </row>
        <row r="4086">
          <cell r="C4086">
            <v>800009924</v>
          </cell>
          <cell r="D4086" t="str">
            <v>SJT</v>
          </cell>
          <cell r="E4086">
            <v>3551364000158</v>
          </cell>
        </row>
        <row r="4087">
          <cell r="C4087">
            <v>800009926</v>
          </cell>
          <cell r="D4087" t="str">
            <v>SALADA DE FRUT</v>
          </cell>
          <cell r="E4087">
            <v>23295389000145</v>
          </cell>
        </row>
        <row r="4088">
          <cell r="C4088">
            <v>800009931</v>
          </cell>
          <cell r="D4088" t="str">
            <v>SUPERHAR</v>
          </cell>
          <cell r="E4088">
            <v>921822000105</v>
          </cell>
        </row>
        <row r="4089">
          <cell r="C4089">
            <v>800009933</v>
          </cell>
          <cell r="D4089" t="str">
            <v>MINAS MOTOS</v>
          </cell>
          <cell r="E4089">
            <v>1566501000445</v>
          </cell>
        </row>
        <row r="4090">
          <cell r="C4090">
            <v>800009936</v>
          </cell>
          <cell r="D4090" t="str">
            <v>VIDEO VERSO</v>
          </cell>
          <cell r="E4090">
            <v>65170144000131</v>
          </cell>
        </row>
        <row r="4091">
          <cell r="C4091">
            <v>800009941</v>
          </cell>
          <cell r="D4091" t="str">
            <v>BH CONECOES E</v>
          </cell>
          <cell r="E4091">
            <v>7783006000121</v>
          </cell>
        </row>
        <row r="4092">
          <cell r="C4092">
            <v>800009943</v>
          </cell>
          <cell r="D4092" t="str">
            <v>VGR ENGENHARIA</v>
          </cell>
          <cell r="E4092">
            <v>23126279000150</v>
          </cell>
        </row>
        <row r="4093">
          <cell r="C4093">
            <v>800009944</v>
          </cell>
          <cell r="D4093" t="str">
            <v>PROINTEC PROJET</v>
          </cell>
          <cell r="E4093">
            <v>4223208000120</v>
          </cell>
        </row>
        <row r="4094">
          <cell r="C4094">
            <v>800009945</v>
          </cell>
          <cell r="D4094" t="str">
            <v>SETES ENGENHARI</v>
          </cell>
          <cell r="E4094">
            <v>64423171000106</v>
          </cell>
        </row>
        <row r="4095">
          <cell r="C4095">
            <v>800009946</v>
          </cell>
          <cell r="D4095" t="str">
            <v>DAKRON</v>
          </cell>
          <cell r="E4095">
            <v>5510153000100</v>
          </cell>
        </row>
        <row r="4096">
          <cell r="C4096">
            <v>800009949</v>
          </cell>
          <cell r="D4096" t="str">
            <v>SERVO</v>
          </cell>
          <cell r="E4096">
            <v>25323981000139</v>
          </cell>
        </row>
        <row r="4097">
          <cell r="C4097">
            <v>800012373</v>
          </cell>
          <cell r="D4097" t="str">
            <v>CREA MG</v>
          </cell>
          <cell r="E4097">
            <v>17254509000163</v>
          </cell>
        </row>
        <row r="4098">
          <cell r="C4098">
            <v>800012381</v>
          </cell>
          <cell r="D4098" t="str">
            <v>CATALAO VEICULO</v>
          </cell>
          <cell r="E4098">
            <v>16520066000142</v>
          </cell>
        </row>
        <row r="4099">
          <cell r="C4099">
            <v>800012388</v>
          </cell>
          <cell r="D4099" t="str">
            <v>JET SET</v>
          </cell>
          <cell r="E4099">
            <v>4380670000131</v>
          </cell>
        </row>
        <row r="4100">
          <cell r="C4100">
            <v>800012390</v>
          </cell>
          <cell r="D4100" t="str">
            <v>ANTARES TRANSP</v>
          </cell>
          <cell r="E4100">
            <v>9237772000116</v>
          </cell>
        </row>
        <row r="4101">
          <cell r="C4101">
            <v>800012394</v>
          </cell>
          <cell r="D4101" t="str">
            <v>ANA LOUCAS LTDA</v>
          </cell>
          <cell r="E4101">
            <v>64406184000177</v>
          </cell>
        </row>
        <row r="4102">
          <cell r="C4102">
            <v>800012401</v>
          </cell>
          <cell r="D4102" t="str">
            <v>NORTEC</v>
          </cell>
          <cell r="E4102">
            <v>3444430000190</v>
          </cell>
        </row>
        <row r="4103">
          <cell r="C4103">
            <v>800012403</v>
          </cell>
          <cell r="D4103" t="str">
            <v>CAFE ITALIA LTD</v>
          </cell>
          <cell r="E4103">
            <v>66209610000108</v>
          </cell>
        </row>
        <row r="4104">
          <cell r="C4104">
            <v>800012429</v>
          </cell>
          <cell r="D4104" t="str">
            <v>GAM PEC</v>
          </cell>
          <cell r="E4104">
            <v>8414466000145</v>
          </cell>
        </row>
        <row r="4105">
          <cell r="C4105">
            <v>800012484</v>
          </cell>
          <cell r="D4105" t="str">
            <v>TJ AR CONDICION</v>
          </cell>
          <cell r="E4105">
            <v>8726137000130</v>
          </cell>
        </row>
        <row r="4106">
          <cell r="C4106">
            <v>800012517</v>
          </cell>
          <cell r="D4106" t="str">
            <v>SPECTRUM</v>
          </cell>
          <cell r="E4106">
            <v>42970194000106</v>
          </cell>
        </row>
        <row r="4107">
          <cell r="C4107">
            <v>800012518</v>
          </cell>
          <cell r="D4107" t="str">
            <v>ART MAXIMA</v>
          </cell>
          <cell r="E4107">
            <v>7663000000110</v>
          </cell>
        </row>
        <row r="4108">
          <cell r="C4108">
            <v>800012520</v>
          </cell>
          <cell r="D4108" t="str">
            <v>PLANEJAR ENGANH</v>
          </cell>
          <cell r="E4108">
            <v>2444085000122</v>
          </cell>
        </row>
        <row r="4109">
          <cell r="C4109">
            <v>800012522</v>
          </cell>
          <cell r="D4109" t="str">
            <v>PROJEMAPI</v>
          </cell>
          <cell r="E4109">
            <v>6796523000172</v>
          </cell>
        </row>
        <row r="4110">
          <cell r="C4110">
            <v>800012542</v>
          </cell>
          <cell r="D4110" t="str">
            <v>OMAR</v>
          </cell>
          <cell r="E4110">
            <v>9228279000130</v>
          </cell>
        </row>
        <row r="4111">
          <cell r="C4111">
            <v>800012546</v>
          </cell>
          <cell r="D4111" t="str">
            <v>INDUSTRIA DE ES</v>
          </cell>
          <cell r="E4111">
            <v>22061535000105</v>
          </cell>
        </row>
        <row r="4112">
          <cell r="C4112">
            <v>800012552</v>
          </cell>
          <cell r="D4112" t="str">
            <v>CONSORCIO OPERA</v>
          </cell>
          <cell r="E4112">
            <v>4398505000107</v>
          </cell>
        </row>
        <row r="4113">
          <cell r="C4113">
            <v>800012553</v>
          </cell>
          <cell r="D4113" t="str">
            <v>LPJ CONSULTORIA</v>
          </cell>
          <cell r="E4113">
            <v>7317090000198</v>
          </cell>
        </row>
        <row r="4114">
          <cell r="C4114">
            <v>800012554</v>
          </cell>
          <cell r="D4114" t="str">
            <v>ESMIG ESCADAS</v>
          </cell>
          <cell r="E4114">
            <v>4757157000117</v>
          </cell>
        </row>
        <row r="4115">
          <cell r="C4115">
            <v>800012555</v>
          </cell>
          <cell r="D4115" t="str">
            <v>RADIADORES FG</v>
          </cell>
          <cell r="E4115">
            <v>2849282000121</v>
          </cell>
        </row>
        <row r="4116">
          <cell r="C4116">
            <v>800012556</v>
          </cell>
          <cell r="D4116" t="str">
            <v>ROSS</v>
          </cell>
          <cell r="E4116">
            <v>23254238000149</v>
          </cell>
        </row>
        <row r="4117">
          <cell r="C4117">
            <v>800012560</v>
          </cell>
          <cell r="D4117" t="str">
            <v>CHALUP E CAIXET</v>
          </cell>
          <cell r="E4117">
            <v>6349424000142</v>
          </cell>
        </row>
        <row r="4118">
          <cell r="C4118">
            <v>800012602</v>
          </cell>
          <cell r="D4118" t="str">
            <v>CLIMA DE FESTA</v>
          </cell>
          <cell r="E4118">
            <v>90798000100</v>
          </cell>
        </row>
        <row r="4119">
          <cell r="C4119">
            <v>800012606</v>
          </cell>
          <cell r="D4119" t="str">
            <v>CLUBE DO CARRO</v>
          </cell>
          <cell r="E4119">
            <v>7026988000611</v>
          </cell>
        </row>
        <row r="4120">
          <cell r="C4120">
            <v>800012633</v>
          </cell>
          <cell r="D4120" t="str">
            <v>SILKON</v>
          </cell>
          <cell r="E4120">
            <v>25455296000166</v>
          </cell>
        </row>
        <row r="4121">
          <cell r="C4121">
            <v>800012636</v>
          </cell>
          <cell r="D4121" t="str">
            <v>AVISTA</v>
          </cell>
          <cell r="E4121">
            <v>4484826000124</v>
          </cell>
        </row>
        <row r="4122">
          <cell r="C4122">
            <v>800012645</v>
          </cell>
          <cell r="D4122" t="str">
            <v>RONA</v>
          </cell>
          <cell r="E4122">
            <v>19270206000160</v>
          </cell>
        </row>
        <row r="4123">
          <cell r="C4123">
            <v>800012648</v>
          </cell>
          <cell r="D4123" t="str">
            <v>TECNOFINK LTDA</v>
          </cell>
          <cell r="E4123">
            <v>71087340000140</v>
          </cell>
        </row>
        <row r="4124">
          <cell r="C4124">
            <v>800012649</v>
          </cell>
          <cell r="D4124" t="str">
            <v>RV INSTALACOES</v>
          </cell>
          <cell r="E4124">
            <v>484705000121</v>
          </cell>
        </row>
        <row r="4125">
          <cell r="C4125">
            <v>800012658</v>
          </cell>
          <cell r="D4125" t="str">
            <v>CAR PARKING</v>
          </cell>
          <cell r="E4125">
            <v>71057996001434</v>
          </cell>
        </row>
        <row r="4126">
          <cell r="C4126">
            <v>800012663</v>
          </cell>
          <cell r="D4126" t="str">
            <v>TERMOTECNICA</v>
          </cell>
          <cell r="E4126">
            <v>18224881000190</v>
          </cell>
        </row>
        <row r="4127">
          <cell r="C4127">
            <v>800012665</v>
          </cell>
          <cell r="D4127" t="str">
            <v>MERCANTIL MAQUI</v>
          </cell>
          <cell r="E4127">
            <v>25604794000123</v>
          </cell>
        </row>
        <row r="4128">
          <cell r="C4128">
            <v>800012683</v>
          </cell>
          <cell r="D4128" t="str">
            <v>CELMA ALBUQUERQ</v>
          </cell>
          <cell r="E4128">
            <v>2723646000122</v>
          </cell>
        </row>
        <row r="4129">
          <cell r="C4129">
            <v>800012691</v>
          </cell>
          <cell r="D4129" t="str">
            <v>COMERCIO LTDA E</v>
          </cell>
          <cell r="E4129">
            <v>9072518000105</v>
          </cell>
        </row>
        <row r="4130">
          <cell r="C4130">
            <v>800012696</v>
          </cell>
          <cell r="D4130" t="str">
            <v>OFICINA DE ENGE</v>
          </cell>
          <cell r="E4130">
            <v>4616836000176</v>
          </cell>
        </row>
        <row r="4131">
          <cell r="C4131">
            <v>800012708</v>
          </cell>
          <cell r="D4131" t="str">
            <v>VDL FOMENTO</v>
          </cell>
          <cell r="E4131">
            <v>64359136000175</v>
          </cell>
        </row>
        <row r="4132">
          <cell r="C4132">
            <v>800012726</v>
          </cell>
          <cell r="D4132" t="str">
            <v>OMEGA TECH INFO</v>
          </cell>
          <cell r="E4132">
            <v>7564843000160</v>
          </cell>
        </row>
        <row r="4133">
          <cell r="C4133">
            <v>800012734</v>
          </cell>
          <cell r="D4133" t="str">
            <v>ESPACO COMERCIA</v>
          </cell>
          <cell r="E4133">
            <v>7734854000140</v>
          </cell>
        </row>
        <row r="4134">
          <cell r="C4134">
            <v>800012735</v>
          </cell>
          <cell r="D4134" t="str">
            <v>ARCORMINAS</v>
          </cell>
          <cell r="E4134">
            <v>5321379000155</v>
          </cell>
        </row>
        <row r="4135">
          <cell r="C4135">
            <v>800012738</v>
          </cell>
          <cell r="D4135" t="str">
            <v>FLUID CONTROL</v>
          </cell>
          <cell r="E4135">
            <v>6329372000142</v>
          </cell>
        </row>
        <row r="4136">
          <cell r="C4136">
            <v>800012741</v>
          </cell>
          <cell r="D4136" t="str">
            <v>PRIMUS EDITORA</v>
          </cell>
          <cell r="E4136">
            <v>64437759000119</v>
          </cell>
        </row>
        <row r="4137">
          <cell r="C4137">
            <v>800012747</v>
          </cell>
          <cell r="D4137" t="str">
            <v>KASCHER ENGENHA</v>
          </cell>
          <cell r="E4137">
            <v>3517123000192</v>
          </cell>
        </row>
        <row r="4138">
          <cell r="C4138">
            <v>800012759</v>
          </cell>
          <cell r="D4138" t="str">
            <v>HONOFRE TURISMO</v>
          </cell>
          <cell r="E4138">
            <v>8086867000113</v>
          </cell>
        </row>
        <row r="4139">
          <cell r="C4139">
            <v>800012792</v>
          </cell>
          <cell r="D4139" t="str">
            <v>ARCELORMITTAL II</v>
          </cell>
          <cell r="E4139">
            <v>17469701003869</v>
          </cell>
        </row>
        <row r="4140">
          <cell r="C4140">
            <v>800012801</v>
          </cell>
          <cell r="D4140" t="str">
            <v>ETAM</v>
          </cell>
          <cell r="E4140">
            <v>8898737000185</v>
          </cell>
        </row>
        <row r="4141">
          <cell r="C4141">
            <v>800012811</v>
          </cell>
          <cell r="D4141" t="str">
            <v>GEOSERVICE</v>
          </cell>
          <cell r="E4141">
            <v>21516323000102</v>
          </cell>
        </row>
        <row r="4142">
          <cell r="C4142">
            <v>800012824</v>
          </cell>
          <cell r="D4142" t="str">
            <v>AG FIXADORES LT</v>
          </cell>
          <cell r="E4142">
            <v>5657137000137</v>
          </cell>
        </row>
        <row r="4143">
          <cell r="C4143">
            <v>800012837</v>
          </cell>
          <cell r="D4143" t="str">
            <v>DINOX CHAPAS</v>
          </cell>
          <cell r="E4143">
            <v>4023868000168</v>
          </cell>
        </row>
        <row r="4144">
          <cell r="C4144">
            <v>800012839</v>
          </cell>
          <cell r="D4144" t="str">
            <v>MESQUITA MOTORE</v>
          </cell>
          <cell r="E4144">
            <v>17278300000130</v>
          </cell>
        </row>
        <row r="4145">
          <cell r="C4145">
            <v>800012847</v>
          </cell>
          <cell r="D4145" t="str">
            <v>AGENCIA AEROPOR</v>
          </cell>
          <cell r="E4145">
            <v>21861786000101</v>
          </cell>
        </row>
        <row r="4146">
          <cell r="C4146">
            <v>800012855</v>
          </cell>
          <cell r="D4146" t="str">
            <v>DE VEICULOS LTD</v>
          </cell>
          <cell r="E4146">
            <v>6372912000170</v>
          </cell>
        </row>
        <row r="4147">
          <cell r="C4147">
            <v>800012863</v>
          </cell>
          <cell r="D4147" t="str">
            <v>POSIT OUTSOURCI</v>
          </cell>
          <cell r="E4147">
            <v>7093580000158</v>
          </cell>
        </row>
        <row r="4148">
          <cell r="C4148">
            <v>800012878</v>
          </cell>
          <cell r="D4148" t="str">
            <v>CASTILHOS SOLUC</v>
          </cell>
          <cell r="E4148">
            <v>9301874000153</v>
          </cell>
        </row>
        <row r="4149">
          <cell r="C4149">
            <v>800012881</v>
          </cell>
          <cell r="D4149" t="str">
            <v>MAQ LAR</v>
          </cell>
          <cell r="E4149">
            <v>4286079000110</v>
          </cell>
        </row>
        <row r="4150">
          <cell r="C4150">
            <v>800012883</v>
          </cell>
          <cell r="D4150" t="str">
            <v>TRANE</v>
          </cell>
          <cell r="E4150">
            <v>62208418000731</v>
          </cell>
        </row>
        <row r="4151">
          <cell r="C4151">
            <v>800012891</v>
          </cell>
          <cell r="D4151" t="str">
            <v>PACIFIC MOTORS</v>
          </cell>
          <cell r="E4151">
            <v>6372912000251</v>
          </cell>
        </row>
        <row r="4152">
          <cell r="C4152">
            <v>800012892</v>
          </cell>
          <cell r="D4152" t="str">
            <v>PNEUS NACIONAL</v>
          </cell>
          <cell r="E4152">
            <v>17168238000476</v>
          </cell>
        </row>
        <row r="4153">
          <cell r="C4153">
            <v>800012897</v>
          </cell>
          <cell r="D4153" t="str">
            <v>PLASTIPAM</v>
          </cell>
          <cell r="E4153">
            <v>21512736000119</v>
          </cell>
        </row>
        <row r="4154">
          <cell r="C4154">
            <v>800012899</v>
          </cell>
          <cell r="D4154" t="str">
            <v>LOK PIRAMIDE LT</v>
          </cell>
          <cell r="E4154">
            <v>4057221000157</v>
          </cell>
        </row>
        <row r="4155">
          <cell r="C4155">
            <v>800012908</v>
          </cell>
          <cell r="D4155" t="str">
            <v>VANESSA DE OLIV</v>
          </cell>
          <cell r="E4155">
            <v>7517304000250</v>
          </cell>
        </row>
        <row r="4156">
          <cell r="C4156">
            <v>800012917</v>
          </cell>
          <cell r="D4156" t="str">
            <v>PRO ATIVA PLANE</v>
          </cell>
          <cell r="E4156">
            <v>4233600000150</v>
          </cell>
        </row>
        <row r="4157">
          <cell r="C4157">
            <v>800012919</v>
          </cell>
          <cell r="D4157" t="str">
            <v>PADARIA SAO BEN</v>
          </cell>
          <cell r="E4157">
            <v>8349993000113</v>
          </cell>
        </row>
        <row r="4158">
          <cell r="C4158">
            <v>800012923</v>
          </cell>
          <cell r="D4158" t="str">
            <v>BECARI &amp; ALMEID</v>
          </cell>
          <cell r="E4158">
            <v>5643764000380</v>
          </cell>
        </row>
        <row r="4159">
          <cell r="C4159">
            <v>800012925</v>
          </cell>
          <cell r="D4159" t="str">
            <v>ANODIMINAS</v>
          </cell>
          <cell r="E4159">
            <v>22640221000167</v>
          </cell>
        </row>
        <row r="4160">
          <cell r="C4160">
            <v>800012937</v>
          </cell>
          <cell r="D4160" t="str">
            <v>LIGHT PRESS</v>
          </cell>
          <cell r="E4160">
            <v>9457092000108</v>
          </cell>
        </row>
        <row r="4161">
          <cell r="C4161">
            <v>800012943</v>
          </cell>
          <cell r="D4161" t="str">
            <v>ATLANTICA HOTEL</v>
          </cell>
          <cell r="E4161">
            <v>2223966002167</v>
          </cell>
        </row>
        <row r="4162">
          <cell r="C4162">
            <v>800012944</v>
          </cell>
          <cell r="D4162" t="str">
            <v>MESQUITA MOTORE</v>
          </cell>
          <cell r="E4162">
            <v>17278300000482</v>
          </cell>
        </row>
        <row r="4163">
          <cell r="C4163">
            <v>800012945</v>
          </cell>
          <cell r="D4163" t="str">
            <v>DR HIDRAULICA</v>
          </cell>
          <cell r="E4163">
            <v>7771381000151</v>
          </cell>
        </row>
        <row r="4164">
          <cell r="C4164">
            <v>800012946</v>
          </cell>
          <cell r="D4164" t="str">
            <v>BH FRANCE</v>
          </cell>
          <cell r="E4164">
            <v>8543882000143</v>
          </cell>
        </row>
        <row r="4165">
          <cell r="C4165">
            <v>800012947</v>
          </cell>
          <cell r="D4165" t="str">
            <v>MIPROL</v>
          </cell>
          <cell r="E4165">
            <v>3530479000166</v>
          </cell>
        </row>
        <row r="4166">
          <cell r="C4166">
            <v>800012953</v>
          </cell>
          <cell r="D4166" t="str">
            <v>CENTER CLEAN MA</v>
          </cell>
          <cell r="E4166">
            <v>2996110000180</v>
          </cell>
        </row>
        <row r="4167">
          <cell r="C4167">
            <v>800012956</v>
          </cell>
          <cell r="D4167" t="str">
            <v>ZCM CONSERVADOR</v>
          </cell>
          <cell r="E4167">
            <v>65144966000148</v>
          </cell>
        </row>
        <row r="4168">
          <cell r="C4168">
            <v>800012975</v>
          </cell>
          <cell r="D4168" t="str">
            <v>NS EVENTOS</v>
          </cell>
          <cell r="E4168">
            <v>7613928000190</v>
          </cell>
        </row>
        <row r="4169">
          <cell r="C4169">
            <v>800012976</v>
          </cell>
          <cell r="D4169" t="str">
            <v>TRN SISTEMAS HI</v>
          </cell>
          <cell r="E4169">
            <v>17641614000155</v>
          </cell>
        </row>
        <row r="4170">
          <cell r="C4170">
            <v>800012989</v>
          </cell>
          <cell r="D4170" t="str">
            <v>DECOM DESENHOS</v>
          </cell>
          <cell r="E4170">
            <v>1816406000100</v>
          </cell>
        </row>
        <row r="4171">
          <cell r="C4171">
            <v>800012990</v>
          </cell>
          <cell r="D4171" t="str">
            <v>METALURGICA GUI</v>
          </cell>
          <cell r="E4171">
            <v>813101000181</v>
          </cell>
        </row>
        <row r="4172">
          <cell r="C4172">
            <v>800012991</v>
          </cell>
          <cell r="D4172" t="str">
            <v>VIDROVALLE LTDA</v>
          </cell>
          <cell r="E4172">
            <v>747846000190</v>
          </cell>
        </row>
        <row r="4173">
          <cell r="C4173">
            <v>800012992</v>
          </cell>
          <cell r="D4173" t="str">
            <v>RARA STAMPA</v>
          </cell>
          <cell r="E4173">
            <v>65236531000123</v>
          </cell>
        </row>
        <row r="4174">
          <cell r="C4174">
            <v>800012994</v>
          </cell>
          <cell r="D4174" t="str">
            <v>WORKWEAR</v>
          </cell>
          <cell r="E4174">
            <v>4344704000132</v>
          </cell>
        </row>
        <row r="4175">
          <cell r="C4175">
            <v>800013010</v>
          </cell>
          <cell r="D4175" t="str">
            <v>FALA COMERCIO</v>
          </cell>
          <cell r="E4175">
            <v>7900263000104</v>
          </cell>
        </row>
        <row r="4176">
          <cell r="C4176">
            <v>800013012</v>
          </cell>
          <cell r="D4176" t="str">
            <v>RECREART</v>
          </cell>
          <cell r="E4176">
            <v>41815523000173</v>
          </cell>
        </row>
        <row r="4177">
          <cell r="C4177">
            <v>800013013</v>
          </cell>
          <cell r="D4177" t="str">
            <v>CIA DOS BRINDES</v>
          </cell>
          <cell r="E4177">
            <v>5002458000101</v>
          </cell>
        </row>
        <row r="4178">
          <cell r="C4178">
            <v>800013026</v>
          </cell>
          <cell r="D4178" t="str">
            <v>MINAS PNEUS LTD</v>
          </cell>
          <cell r="E4178">
            <v>17160904000853</v>
          </cell>
        </row>
        <row r="4179">
          <cell r="C4179">
            <v>800013031</v>
          </cell>
          <cell r="D4179" t="str">
            <v>PROLAYSER AUDIO</v>
          </cell>
          <cell r="E4179">
            <v>4843618000174</v>
          </cell>
        </row>
        <row r="4180">
          <cell r="C4180">
            <v>800013033</v>
          </cell>
          <cell r="D4180" t="str">
            <v>TECIDOS JOTALIR</v>
          </cell>
          <cell r="E4180">
            <v>17498064000167</v>
          </cell>
        </row>
        <row r="4181">
          <cell r="C4181">
            <v>800013039</v>
          </cell>
          <cell r="D4181" t="str">
            <v>PAPIRUS</v>
          </cell>
          <cell r="E4181">
            <v>3417429000177</v>
          </cell>
        </row>
        <row r="4182">
          <cell r="C4182">
            <v>800013055</v>
          </cell>
          <cell r="D4182" t="str">
            <v>LAVA E SEQUE</v>
          </cell>
          <cell r="E4182">
            <v>1848378000102</v>
          </cell>
        </row>
        <row r="4183">
          <cell r="C4183">
            <v>800013056</v>
          </cell>
          <cell r="D4183" t="str">
            <v>CD MEDIA</v>
          </cell>
          <cell r="E4183">
            <v>5026642000183</v>
          </cell>
        </row>
        <row r="4184">
          <cell r="C4184">
            <v>800013058</v>
          </cell>
          <cell r="D4184" t="str">
            <v>MULTIART</v>
          </cell>
          <cell r="E4184">
            <v>86384674000152</v>
          </cell>
        </row>
        <row r="4185">
          <cell r="C4185">
            <v>800013059</v>
          </cell>
          <cell r="D4185" t="str">
            <v>VM INDUSTRIA E</v>
          </cell>
          <cell r="E4185">
            <v>38500252000152</v>
          </cell>
        </row>
        <row r="4186">
          <cell r="C4186">
            <v>800013070</v>
          </cell>
          <cell r="D4186" t="str">
            <v>MEDDEL AUTOMACA</v>
          </cell>
          <cell r="E4186">
            <v>5957912000170</v>
          </cell>
        </row>
        <row r="4187">
          <cell r="C4187">
            <v>800013071</v>
          </cell>
          <cell r="D4187" t="str">
            <v>AUTO ESCOLA CAN</v>
          </cell>
          <cell r="E4187">
            <v>2667094000182</v>
          </cell>
        </row>
        <row r="4188">
          <cell r="C4188">
            <v>800013075</v>
          </cell>
          <cell r="D4188" t="str">
            <v>DE LUCCA COMERC</v>
          </cell>
          <cell r="E4188">
            <v>26368365000167</v>
          </cell>
        </row>
        <row r="4189">
          <cell r="C4189">
            <v>800013076</v>
          </cell>
          <cell r="D4189" t="str">
            <v>TARGA ENGENH IN</v>
          </cell>
          <cell r="E4189">
            <v>80633000157</v>
          </cell>
        </row>
        <row r="4190">
          <cell r="C4190">
            <v>800013077</v>
          </cell>
          <cell r="D4190" t="str">
            <v>PIMENTA GASTRON</v>
          </cell>
          <cell r="E4190">
            <v>7438343000181</v>
          </cell>
        </row>
        <row r="4191">
          <cell r="C4191">
            <v>800013085</v>
          </cell>
          <cell r="D4191" t="str">
            <v>TELAS DE PROJEC</v>
          </cell>
          <cell r="E4191">
            <v>1415096000111</v>
          </cell>
        </row>
        <row r="4192">
          <cell r="C4192">
            <v>800013104</v>
          </cell>
          <cell r="D4192" t="str">
            <v>BH BORDADOS</v>
          </cell>
          <cell r="E4192">
            <v>5589832000109</v>
          </cell>
        </row>
        <row r="4193">
          <cell r="C4193">
            <v>800013105</v>
          </cell>
          <cell r="D4193" t="str">
            <v>METRON</v>
          </cell>
          <cell r="E4193">
            <v>4189343000105</v>
          </cell>
        </row>
        <row r="4194">
          <cell r="C4194">
            <v>800013116</v>
          </cell>
          <cell r="D4194" t="str">
            <v>SOLOCAP GEOTE</v>
          </cell>
          <cell r="E4194">
            <v>25349382000194</v>
          </cell>
        </row>
        <row r="4195">
          <cell r="C4195">
            <v>800013118</v>
          </cell>
          <cell r="D4195" t="str">
            <v>ORIGEM JOGOS E</v>
          </cell>
          <cell r="E4195">
            <v>71311146000104</v>
          </cell>
        </row>
        <row r="4196">
          <cell r="C4196">
            <v>800013131</v>
          </cell>
          <cell r="D4196" t="str">
            <v>IKEBANA FLORES</v>
          </cell>
          <cell r="E4196">
            <v>25155466000197</v>
          </cell>
        </row>
        <row r="4197">
          <cell r="C4197">
            <v>800013133</v>
          </cell>
          <cell r="D4197" t="str">
            <v>UNION.</v>
          </cell>
          <cell r="E4197">
            <v>3842185000170</v>
          </cell>
        </row>
        <row r="4198">
          <cell r="C4198">
            <v>800013134</v>
          </cell>
          <cell r="D4198" t="str">
            <v>GRUPO VHIVER</v>
          </cell>
          <cell r="E4198">
            <v>70956917000140</v>
          </cell>
        </row>
        <row r="4199">
          <cell r="C4199">
            <v>800013136</v>
          </cell>
          <cell r="D4199" t="str">
            <v>GMB IND E COM M</v>
          </cell>
          <cell r="E4199">
            <v>6117478000182</v>
          </cell>
        </row>
        <row r="4200">
          <cell r="C4200">
            <v>800013137</v>
          </cell>
          <cell r="D4200" t="str">
            <v>HIDRAULICA</v>
          </cell>
          <cell r="E4200">
            <v>152695000127</v>
          </cell>
        </row>
        <row r="4201">
          <cell r="C4201">
            <v>800013165</v>
          </cell>
          <cell r="D4201" t="str">
            <v>I E C GRACACOES</v>
          </cell>
          <cell r="E4201">
            <v>4333049000117</v>
          </cell>
        </row>
        <row r="4202">
          <cell r="C4202">
            <v>800013174</v>
          </cell>
          <cell r="D4202" t="str">
            <v>DONA DORA TERRA</v>
          </cell>
          <cell r="E4202">
            <v>1358653000100</v>
          </cell>
        </row>
        <row r="4203">
          <cell r="C4203">
            <v>800013176</v>
          </cell>
          <cell r="D4203" t="str">
            <v>ABREU EMPRE.PAR</v>
          </cell>
          <cell r="E4203">
            <v>32020703000178</v>
          </cell>
        </row>
        <row r="4204">
          <cell r="C4204">
            <v>800013178</v>
          </cell>
          <cell r="D4204" t="str">
            <v>ESTILO AUDIO E</v>
          </cell>
          <cell r="E4204">
            <v>6167875000169</v>
          </cell>
        </row>
        <row r="4205">
          <cell r="C4205">
            <v>800013194</v>
          </cell>
          <cell r="D4205" t="str">
            <v>SENAP COMERCIAL</v>
          </cell>
          <cell r="E4205">
            <v>20632485000143</v>
          </cell>
        </row>
        <row r="4206">
          <cell r="C4206">
            <v>800013202</v>
          </cell>
          <cell r="D4206" t="str">
            <v>MC VALVULA</v>
          </cell>
          <cell r="E4206">
            <v>8263000000196</v>
          </cell>
        </row>
        <row r="4207">
          <cell r="C4207">
            <v>800013203</v>
          </cell>
          <cell r="D4207" t="str">
            <v>SIMP SERVICOS</v>
          </cell>
          <cell r="E4207">
            <v>70948146000149</v>
          </cell>
        </row>
        <row r="4208">
          <cell r="C4208">
            <v>800013206</v>
          </cell>
          <cell r="D4208" t="str">
            <v>PETROBRAS DISTR</v>
          </cell>
          <cell r="E4208">
            <v>34274233027132</v>
          </cell>
        </row>
        <row r="4209">
          <cell r="C4209">
            <v>800013216</v>
          </cell>
          <cell r="D4209" t="str">
            <v>GSRA CONSULTORI</v>
          </cell>
          <cell r="E4209">
            <v>126356000176</v>
          </cell>
        </row>
        <row r="4210">
          <cell r="C4210">
            <v>800013250</v>
          </cell>
          <cell r="D4210" t="str">
            <v>ANA COUROS</v>
          </cell>
          <cell r="E4210">
            <v>4615835000107</v>
          </cell>
        </row>
        <row r="4211">
          <cell r="C4211">
            <v>800013269</v>
          </cell>
          <cell r="D4211" t="str">
            <v>MEK V</v>
          </cell>
          <cell r="E4211">
            <v>2741352000123</v>
          </cell>
        </row>
        <row r="4212">
          <cell r="C4212">
            <v>800013274</v>
          </cell>
          <cell r="D4212" t="str">
            <v>IUS NATURA</v>
          </cell>
          <cell r="E4212">
            <v>7902400000131</v>
          </cell>
        </row>
        <row r="4213">
          <cell r="C4213">
            <v>800013281</v>
          </cell>
          <cell r="D4213" t="str">
            <v>EDZ CONSULTORIA</v>
          </cell>
          <cell r="E4213">
            <v>5249294000103</v>
          </cell>
        </row>
        <row r="4214">
          <cell r="C4214">
            <v>800013285</v>
          </cell>
          <cell r="D4214" t="str">
            <v>CONCRETON</v>
          </cell>
          <cell r="E4214">
            <v>16536500000182</v>
          </cell>
        </row>
        <row r="4215">
          <cell r="C4215">
            <v>800013306</v>
          </cell>
          <cell r="D4215" t="str">
            <v>ABRANGE COMERCI</v>
          </cell>
          <cell r="E4215">
            <v>5908919000100</v>
          </cell>
        </row>
        <row r="4216">
          <cell r="C4216">
            <v>800013310</v>
          </cell>
          <cell r="D4216" t="str">
            <v>PORTINARI COMUN</v>
          </cell>
          <cell r="E4216">
            <v>5724654000262</v>
          </cell>
        </row>
        <row r="4217">
          <cell r="C4217">
            <v>800013314</v>
          </cell>
          <cell r="D4217" t="str">
            <v>ENVELOGRAF</v>
          </cell>
          <cell r="E4217">
            <v>20445938000122</v>
          </cell>
        </row>
        <row r="4218">
          <cell r="C4218">
            <v>800013337</v>
          </cell>
          <cell r="D4218" t="str">
            <v>ASSIS ALINHAMEN</v>
          </cell>
          <cell r="E4218">
            <v>26310896000107</v>
          </cell>
        </row>
        <row r="4219">
          <cell r="C4219">
            <v>800013345</v>
          </cell>
          <cell r="D4219" t="str">
            <v>AC TUR</v>
          </cell>
          <cell r="E4219">
            <v>4205633000197</v>
          </cell>
        </row>
        <row r="4220">
          <cell r="C4220">
            <v>800013350</v>
          </cell>
          <cell r="D4220" t="str">
            <v>CIA FORTE DE TE</v>
          </cell>
          <cell r="E4220">
            <v>1208987000105</v>
          </cell>
        </row>
        <row r="4221">
          <cell r="C4221">
            <v>800013359</v>
          </cell>
          <cell r="D4221" t="str">
            <v>BOA VIAGEM DIST</v>
          </cell>
          <cell r="E4221">
            <v>71424246000139</v>
          </cell>
        </row>
        <row r="4222">
          <cell r="C4222">
            <v>800013368</v>
          </cell>
          <cell r="D4222" t="str">
            <v>MARMOARIA ATLAN</v>
          </cell>
          <cell r="E4222">
            <v>25665217000141</v>
          </cell>
        </row>
        <row r="4223">
          <cell r="C4223">
            <v>800013371</v>
          </cell>
          <cell r="D4223" t="str">
            <v>CORROCOAT</v>
          </cell>
          <cell r="E4223">
            <v>5424679000160</v>
          </cell>
        </row>
        <row r="4224">
          <cell r="C4224">
            <v>800013378</v>
          </cell>
          <cell r="D4224" t="str">
            <v>PLUS PROJECOES</v>
          </cell>
          <cell r="E4224">
            <v>5488349000138</v>
          </cell>
        </row>
        <row r="4225">
          <cell r="C4225">
            <v>800013391</v>
          </cell>
          <cell r="D4225" t="str">
            <v>BALMAC MINAS LT</v>
          </cell>
          <cell r="E4225">
            <v>3583212000137</v>
          </cell>
        </row>
        <row r="4226">
          <cell r="C4226">
            <v>800013392</v>
          </cell>
          <cell r="D4226" t="str">
            <v>SIDNEY SANTOS V</v>
          </cell>
          <cell r="E4226">
            <v>3550492000187</v>
          </cell>
        </row>
        <row r="4227">
          <cell r="C4227">
            <v>800013393</v>
          </cell>
          <cell r="D4227" t="str">
            <v>ORTEP</v>
          </cell>
          <cell r="E4227">
            <v>20258232000151</v>
          </cell>
        </row>
        <row r="4228">
          <cell r="C4228">
            <v>800013394</v>
          </cell>
          <cell r="D4228" t="str">
            <v>HALT GRAFICA LT</v>
          </cell>
          <cell r="E4228">
            <v>71400923000189</v>
          </cell>
        </row>
        <row r="4229">
          <cell r="C4229">
            <v>800013398</v>
          </cell>
          <cell r="D4229" t="str">
            <v>TV ALTEROSA</v>
          </cell>
          <cell r="E4229">
            <v>17247925000134</v>
          </cell>
        </row>
        <row r="4230">
          <cell r="C4230">
            <v>800013400</v>
          </cell>
          <cell r="D4230" t="str">
            <v>HOSPITAL FELICI</v>
          </cell>
          <cell r="E4230">
            <v>17214149000176</v>
          </cell>
        </row>
        <row r="4231">
          <cell r="C4231">
            <v>800013408</v>
          </cell>
          <cell r="D4231" t="str">
            <v>AFITEC</v>
          </cell>
          <cell r="E4231">
            <v>1832247000137</v>
          </cell>
        </row>
        <row r="4232">
          <cell r="C4232">
            <v>800013410</v>
          </cell>
          <cell r="D4232" t="str">
            <v>CAMARA DE COM E</v>
          </cell>
          <cell r="E4232">
            <v>62319785000460</v>
          </cell>
        </row>
        <row r="4233">
          <cell r="C4233">
            <v>800013415</v>
          </cell>
          <cell r="D4233" t="str">
            <v>COTTAR</v>
          </cell>
          <cell r="E4233">
            <v>5080967000144</v>
          </cell>
        </row>
        <row r="4234">
          <cell r="C4234">
            <v>800013422</v>
          </cell>
          <cell r="D4234" t="str">
            <v>HIDRONOVA POCOS</v>
          </cell>
          <cell r="E4234">
            <v>4920957000107</v>
          </cell>
        </row>
        <row r="4235">
          <cell r="C4235">
            <v>800013431</v>
          </cell>
          <cell r="D4235" t="str">
            <v>ERICA LORENTZ R</v>
          </cell>
          <cell r="E4235">
            <v>83838031687</v>
          </cell>
        </row>
        <row r="4236">
          <cell r="C4236">
            <v>800013433</v>
          </cell>
          <cell r="D4236" t="str">
            <v>MARILIA DE DIRC</v>
          </cell>
          <cell r="E4236">
            <v>7531898000173</v>
          </cell>
        </row>
        <row r="4237">
          <cell r="C4237">
            <v>800013444</v>
          </cell>
          <cell r="D4237" t="str">
            <v>MASTER QUIMICA</v>
          </cell>
          <cell r="E4237">
            <v>71222491000325</v>
          </cell>
        </row>
        <row r="4238">
          <cell r="C4238">
            <v>800013447</v>
          </cell>
          <cell r="D4238" t="str">
            <v>ELETRORARO COME</v>
          </cell>
          <cell r="E4238">
            <v>5965548000190</v>
          </cell>
        </row>
        <row r="4239">
          <cell r="C4239">
            <v>800013452</v>
          </cell>
          <cell r="D4239" t="str">
            <v>CIA DO AR</v>
          </cell>
          <cell r="E4239">
            <v>97502553000184</v>
          </cell>
        </row>
        <row r="4240">
          <cell r="C4240">
            <v>800013453</v>
          </cell>
          <cell r="D4240" t="str">
            <v>FAREP</v>
          </cell>
          <cell r="E4240">
            <v>66225822000189</v>
          </cell>
        </row>
        <row r="4241">
          <cell r="C4241">
            <v>800013459</v>
          </cell>
          <cell r="D4241" t="str">
            <v>L&amp;M MOVEIS E DI</v>
          </cell>
          <cell r="E4241">
            <v>8235034000177</v>
          </cell>
        </row>
        <row r="4242">
          <cell r="C4242">
            <v>800013469</v>
          </cell>
          <cell r="D4242" t="str">
            <v>R&amp;M COMERCIO E</v>
          </cell>
          <cell r="E4242">
            <v>677883000179</v>
          </cell>
        </row>
        <row r="4243">
          <cell r="C4243">
            <v>800013472</v>
          </cell>
          <cell r="D4243" t="str">
            <v>CP SOLUTIONS EN</v>
          </cell>
          <cell r="E4243">
            <v>6187227000174</v>
          </cell>
        </row>
        <row r="4244">
          <cell r="C4244">
            <v>800013477</v>
          </cell>
          <cell r="D4244" t="str">
            <v>BRASIF LOCADORA</v>
          </cell>
          <cell r="E4244">
            <v>316010000130</v>
          </cell>
        </row>
        <row r="4245">
          <cell r="C4245">
            <v>800013490</v>
          </cell>
          <cell r="D4245" t="str">
            <v>ARTE DE MINAS Q</v>
          </cell>
          <cell r="E4245">
            <v>9344025000187</v>
          </cell>
        </row>
        <row r="4246">
          <cell r="C4246">
            <v>800013491</v>
          </cell>
          <cell r="D4246" t="str">
            <v>BAUEN ARQUITETU</v>
          </cell>
          <cell r="E4246">
            <v>9593863000194</v>
          </cell>
        </row>
        <row r="4247">
          <cell r="C4247">
            <v>800013501</v>
          </cell>
          <cell r="D4247" t="str">
            <v>PULA PIPOCA</v>
          </cell>
          <cell r="E4247">
            <v>2202585000158</v>
          </cell>
        </row>
        <row r="4248">
          <cell r="C4248">
            <v>800013502</v>
          </cell>
          <cell r="D4248" t="str">
            <v>FHIOS BRASIL</v>
          </cell>
          <cell r="E4248">
            <v>7549530000132</v>
          </cell>
        </row>
        <row r="4249">
          <cell r="C4249">
            <v>800013527</v>
          </cell>
          <cell r="D4249" t="str">
            <v>CONSULT INTEL E</v>
          </cell>
          <cell r="E4249">
            <v>4989054000182</v>
          </cell>
        </row>
        <row r="4250">
          <cell r="C4250">
            <v>800013531</v>
          </cell>
          <cell r="D4250" t="str">
            <v>FUNDACAO INSTIT</v>
          </cell>
          <cell r="E4250">
            <v>16578361000150</v>
          </cell>
        </row>
        <row r="4251">
          <cell r="C4251">
            <v>800013532</v>
          </cell>
          <cell r="D4251" t="str">
            <v>COOPERFAZ COOPE</v>
          </cell>
          <cell r="E4251">
            <v>2775554000196</v>
          </cell>
        </row>
        <row r="4252">
          <cell r="C4252">
            <v>800013535</v>
          </cell>
          <cell r="D4252" t="str">
            <v>ANDAIMES TERRA</v>
          </cell>
          <cell r="E4252">
            <v>1856596000199</v>
          </cell>
        </row>
        <row r="4253">
          <cell r="C4253">
            <v>800013554</v>
          </cell>
          <cell r="D4253" t="str">
            <v>OSSO DESIGN</v>
          </cell>
          <cell r="E4253">
            <v>5748026000136</v>
          </cell>
        </row>
        <row r="4254">
          <cell r="C4254">
            <v>800013556</v>
          </cell>
          <cell r="D4254" t="str">
            <v>NEWACCTION COMU</v>
          </cell>
          <cell r="E4254">
            <v>4839618000109</v>
          </cell>
        </row>
        <row r="4255">
          <cell r="C4255">
            <v>800013557</v>
          </cell>
          <cell r="D4255" t="str">
            <v>ARTE EVENTOS LT</v>
          </cell>
          <cell r="E4255">
            <v>7547143000167</v>
          </cell>
        </row>
        <row r="4256">
          <cell r="C4256">
            <v>800013561</v>
          </cell>
          <cell r="D4256" t="str">
            <v>ELECTRONICS SER</v>
          </cell>
          <cell r="E4256">
            <v>1794248000134</v>
          </cell>
        </row>
        <row r="4257">
          <cell r="C4257">
            <v>800013567</v>
          </cell>
          <cell r="D4257" t="str">
            <v>DINAMIZA TRANSP</v>
          </cell>
          <cell r="E4257">
            <v>5084820000122</v>
          </cell>
        </row>
        <row r="4258">
          <cell r="C4258">
            <v>800013602</v>
          </cell>
          <cell r="D4258" t="str">
            <v>BY PRACA DIVERS</v>
          </cell>
          <cell r="E4258">
            <v>41696949000155</v>
          </cell>
        </row>
        <row r="4259">
          <cell r="C4259">
            <v>800013610</v>
          </cell>
          <cell r="D4259" t="str">
            <v>A ABRACADABRA M</v>
          </cell>
          <cell r="E4259">
            <v>65167157000151</v>
          </cell>
        </row>
        <row r="4260">
          <cell r="C4260">
            <v>800013618</v>
          </cell>
          <cell r="D4260" t="str">
            <v>ANCCO VEDACOES</v>
          </cell>
          <cell r="E4260">
            <v>9157855000103</v>
          </cell>
        </row>
        <row r="4261">
          <cell r="C4261">
            <v>800013619</v>
          </cell>
          <cell r="D4261" t="str">
            <v>MECANICA FRESAD</v>
          </cell>
          <cell r="E4261">
            <v>387096000192</v>
          </cell>
        </row>
        <row r="4262">
          <cell r="C4262">
            <v>800013620</v>
          </cell>
          <cell r="D4262" t="str">
            <v>2D TECNOLOGIA</v>
          </cell>
          <cell r="E4262">
            <v>7572143000117</v>
          </cell>
        </row>
        <row r="4263">
          <cell r="C4263">
            <v>800013623</v>
          </cell>
          <cell r="D4263" t="str">
            <v>BORVULTEX COMER</v>
          </cell>
          <cell r="E4263">
            <v>16567638000149</v>
          </cell>
        </row>
        <row r="4264">
          <cell r="C4264">
            <v>800013627</v>
          </cell>
          <cell r="D4264" t="str">
            <v>EVEREST ELETRIC</v>
          </cell>
          <cell r="E4264">
            <v>67424895000839</v>
          </cell>
        </row>
        <row r="4265">
          <cell r="C4265">
            <v>800013630</v>
          </cell>
          <cell r="D4265" t="str">
            <v>APOLO LOCACAO</v>
          </cell>
          <cell r="E4265">
            <v>6119337000107</v>
          </cell>
        </row>
        <row r="4266">
          <cell r="C4266">
            <v>800013637</v>
          </cell>
          <cell r="D4266" t="str">
            <v>ELETRONICA SANT</v>
          </cell>
          <cell r="E4266">
            <v>521628000132</v>
          </cell>
        </row>
        <row r="4267">
          <cell r="C4267">
            <v>800013644</v>
          </cell>
          <cell r="D4267" t="str">
            <v>MINAS BRASIL CO</v>
          </cell>
          <cell r="E4267">
            <v>4451478000199</v>
          </cell>
        </row>
        <row r="4268">
          <cell r="C4268">
            <v>800013655</v>
          </cell>
          <cell r="D4268" t="str">
            <v>SETE SOLUCOES T</v>
          </cell>
          <cell r="E4268">
            <v>2052511000182</v>
          </cell>
        </row>
        <row r="4269">
          <cell r="C4269">
            <v>800013673</v>
          </cell>
          <cell r="D4269" t="str">
            <v>CASA DI MARI AL</v>
          </cell>
          <cell r="E4269">
            <v>7611093000130</v>
          </cell>
        </row>
        <row r="4270">
          <cell r="C4270">
            <v>800013686</v>
          </cell>
          <cell r="D4270" t="str">
            <v>CONTEXTO</v>
          </cell>
          <cell r="E4270">
            <v>2828368000178</v>
          </cell>
        </row>
        <row r="4271">
          <cell r="C4271">
            <v>800013687</v>
          </cell>
          <cell r="D4271" t="str">
            <v>PRUDENCIAL EMPR</v>
          </cell>
          <cell r="E4271">
            <v>21132030000121</v>
          </cell>
        </row>
        <row r="4272">
          <cell r="C4272">
            <v>800013698</v>
          </cell>
          <cell r="D4272" t="str">
            <v>TMS TELECOMUNIC</v>
          </cell>
          <cell r="E4272">
            <v>72675000146</v>
          </cell>
        </row>
        <row r="4273">
          <cell r="C4273">
            <v>800013699</v>
          </cell>
          <cell r="D4273" t="str">
            <v>CENTER FRIO REF</v>
          </cell>
          <cell r="E4273">
            <v>25904624000164</v>
          </cell>
        </row>
        <row r="4274">
          <cell r="C4274">
            <v>800013736</v>
          </cell>
          <cell r="D4274" t="str">
            <v>AG REMY</v>
          </cell>
          <cell r="E4274">
            <v>19628742000194</v>
          </cell>
        </row>
        <row r="4275">
          <cell r="C4275">
            <v>800013737</v>
          </cell>
          <cell r="D4275" t="str">
            <v>PLANEJADOS LTDA</v>
          </cell>
          <cell r="E4275">
            <v>2585022000196</v>
          </cell>
        </row>
        <row r="4276">
          <cell r="C4276">
            <v>800013753</v>
          </cell>
          <cell r="D4276" t="str">
            <v>INGEL</v>
          </cell>
          <cell r="E4276">
            <v>65126328000102</v>
          </cell>
        </row>
        <row r="4277">
          <cell r="C4277">
            <v>800013754</v>
          </cell>
          <cell r="D4277" t="str">
            <v>NUTRICAO REFEIC</v>
          </cell>
          <cell r="E4277">
            <v>22498034000190</v>
          </cell>
        </row>
        <row r="4278">
          <cell r="C4278">
            <v>800013766</v>
          </cell>
          <cell r="D4278" t="str">
            <v>EURO DISTRIB</v>
          </cell>
          <cell r="E4278">
            <v>6023180000103</v>
          </cell>
        </row>
        <row r="4279">
          <cell r="C4279">
            <v>800013767</v>
          </cell>
          <cell r="D4279" t="str">
            <v>ELOS ENGENHARIA</v>
          </cell>
          <cell r="E4279">
            <v>1016629000192</v>
          </cell>
        </row>
        <row r="4280">
          <cell r="C4280">
            <v>800013768</v>
          </cell>
          <cell r="D4280" t="str">
            <v>JJANOX</v>
          </cell>
          <cell r="E4280">
            <v>64283633000137</v>
          </cell>
        </row>
        <row r="4281">
          <cell r="C4281">
            <v>800013770</v>
          </cell>
          <cell r="D4281" t="str">
            <v>ECUM CENTRAL DE</v>
          </cell>
          <cell r="E4281">
            <v>2947750000109</v>
          </cell>
        </row>
        <row r="4282">
          <cell r="C4282">
            <v>800013771</v>
          </cell>
          <cell r="D4282" t="str">
            <v>VERDEMAR SUPERM</v>
          </cell>
          <cell r="E4282">
            <v>65124307000301</v>
          </cell>
        </row>
        <row r="4283">
          <cell r="C4283">
            <v>800013776</v>
          </cell>
          <cell r="D4283" t="str">
            <v>SEMEAR SAUDE PR</v>
          </cell>
          <cell r="E4283">
            <v>10016478000163</v>
          </cell>
        </row>
        <row r="4284">
          <cell r="C4284">
            <v>800013787</v>
          </cell>
          <cell r="D4284" t="str">
            <v>NOVO HORIZONTE</v>
          </cell>
          <cell r="E4284">
            <v>4992424000130</v>
          </cell>
        </row>
        <row r="4285">
          <cell r="C4285">
            <v>800013788</v>
          </cell>
          <cell r="D4285" t="str">
            <v>MARIA ALICE</v>
          </cell>
          <cell r="E4285">
            <v>19961481000120</v>
          </cell>
        </row>
        <row r="4286">
          <cell r="C4286">
            <v>800013791</v>
          </cell>
          <cell r="D4286" t="str">
            <v>COMMQUEST</v>
          </cell>
          <cell r="E4286">
            <v>7067053000179</v>
          </cell>
        </row>
        <row r="4287">
          <cell r="C4287">
            <v>800013792</v>
          </cell>
          <cell r="D4287" t="str">
            <v>BIG E CHIC</v>
          </cell>
          <cell r="E4287">
            <v>2121501000151</v>
          </cell>
        </row>
        <row r="4288">
          <cell r="C4288">
            <v>800013813</v>
          </cell>
          <cell r="D4288" t="str">
            <v>LIDER DISTRIBUI</v>
          </cell>
          <cell r="E4288">
            <v>20630356000469</v>
          </cell>
        </row>
        <row r="4289">
          <cell r="C4289">
            <v>800013838</v>
          </cell>
          <cell r="D4289" t="str">
            <v>ANTONIO LOUREIR</v>
          </cell>
          <cell r="E4289">
            <v>7308868000100</v>
          </cell>
        </row>
        <row r="4290">
          <cell r="C4290">
            <v>800013839</v>
          </cell>
          <cell r="D4290" t="str">
            <v>TOPMIX</v>
          </cell>
          <cell r="E4290">
            <v>2229411000189</v>
          </cell>
        </row>
        <row r="4291">
          <cell r="C4291">
            <v>800013849</v>
          </cell>
          <cell r="D4291" t="str">
            <v>ECCE CONSULTOR</v>
          </cell>
          <cell r="E4291">
            <v>9139860000185</v>
          </cell>
        </row>
        <row r="4292">
          <cell r="C4292">
            <v>800013852</v>
          </cell>
          <cell r="D4292" t="str">
            <v>DESINTUPIDORA P</v>
          </cell>
          <cell r="E4292">
            <v>20233847000123</v>
          </cell>
        </row>
        <row r="4293">
          <cell r="C4293">
            <v>800013854</v>
          </cell>
          <cell r="D4293" t="str">
            <v>ENERGY SONORIZA</v>
          </cell>
          <cell r="E4293">
            <v>4168160000103</v>
          </cell>
        </row>
        <row r="4294">
          <cell r="C4294">
            <v>800013856</v>
          </cell>
          <cell r="D4294" t="str">
            <v>HOMOSAPIENS</v>
          </cell>
          <cell r="E4294">
            <v>1064711000192</v>
          </cell>
        </row>
        <row r="4295">
          <cell r="C4295">
            <v>800013862</v>
          </cell>
          <cell r="D4295" t="str">
            <v>JOAO EUSTAQUIO</v>
          </cell>
          <cell r="E4295">
            <v>7674834000121</v>
          </cell>
        </row>
        <row r="4296">
          <cell r="C4296">
            <v>800013863</v>
          </cell>
          <cell r="D4296" t="str">
            <v>BRITO E ARAUJO</v>
          </cell>
          <cell r="E4296">
            <v>5520104000140</v>
          </cell>
        </row>
        <row r="4297">
          <cell r="C4297">
            <v>800013877</v>
          </cell>
          <cell r="D4297" t="str">
            <v>SINALVIA</v>
          </cell>
          <cell r="E4297">
            <v>1040458000137</v>
          </cell>
        </row>
        <row r="4298">
          <cell r="C4298">
            <v>800013881</v>
          </cell>
          <cell r="D4298" t="str">
            <v>REGISTEC</v>
          </cell>
          <cell r="E4298">
            <v>71077861000205</v>
          </cell>
        </row>
        <row r="4299">
          <cell r="C4299">
            <v>800013885</v>
          </cell>
          <cell r="D4299" t="str">
            <v>PISOFORTE</v>
          </cell>
          <cell r="E4299">
            <v>64258551000132</v>
          </cell>
        </row>
        <row r="4300">
          <cell r="C4300">
            <v>800013888</v>
          </cell>
          <cell r="D4300" t="str">
            <v>FUTURAMA</v>
          </cell>
          <cell r="E4300">
            <v>18328153000128</v>
          </cell>
        </row>
        <row r="4301">
          <cell r="C4301">
            <v>800013907</v>
          </cell>
          <cell r="D4301" t="str">
            <v>PROSEGUR SISTEM</v>
          </cell>
          <cell r="E4301">
            <v>74224163000194</v>
          </cell>
        </row>
        <row r="4302">
          <cell r="C4302">
            <v>800013910</v>
          </cell>
          <cell r="D4302" t="str">
            <v>MARCENARIA DE C</v>
          </cell>
          <cell r="E4302">
            <v>3554590000192</v>
          </cell>
        </row>
        <row r="4303">
          <cell r="C4303">
            <v>800013931</v>
          </cell>
          <cell r="D4303" t="str">
            <v>TANTOY</v>
          </cell>
          <cell r="E4303">
            <v>1160643000165</v>
          </cell>
        </row>
        <row r="4304">
          <cell r="C4304">
            <v>800013938</v>
          </cell>
          <cell r="D4304" t="str">
            <v>HERTZ SYSTEM ME</v>
          </cell>
          <cell r="E4304">
            <v>453246000623</v>
          </cell>
        </row>
        <row r="4305">
          <cell r="C4305">
            <v>800013941</v>
          </cell>
          <cell r="D4305" t="str">
            <v>FERRAGENS TAMOI</v>
          </cell>
          <cell r="E4305">
            <v>7768594000124</v>
          </cell>
        </row>
        <row r="4306">
          <cell r="C4306">
            <v>800013954</v>
          </cell>
          <cell r="D4306" t="str">
            <v>UNIADE CURITIVA</v>
          </cell>
          <cell r="E4306">
            <v>2104236005758</v>
          </cell>
        </row>
        <row r="4307">
          <cell r="C4307">
            <v>800013956</v>
          </cell>
          <cell r="D4307" t="str">
            <v>BIO ADITIVOS</v>
          </cell>
          <cell r="E4307">
            <v>484759000197</v>
          </cell>
        </row>
        <row r="4308">
          <cell r="C4308">
            <v>800013991</v>
          </cell>
          <cell r="D4308" t="str">
            <v>PASTELARIA MARI</v>
          </cell>
          <cell r="E4308">
            <v>42887331000135</v>
          </cell>
        </row>
        <row r="4309">
          <cell r="C4309">
            <v>800013998</v>
          </cell>
          <cell r="D4309" t="str">
            <v>INSTIT INOVACAO</v>
          </cell>
          <cell r="E4309">
            <v>9306228000189</v>
          </cell>
        </row>
        <row r="4310">
          <cell r="C4310">
            <v>800014003</v>
          </cell>
          <cell r="D4310" t="str">
            <v>PEDRO LUIZ DE S</v>
          </cell>
          <cell r="E4310">
            <v>6941981000158</v>
          </cell>
        </row>
        <row r="4311">
          <cell r="C4311">
            <v>800014016</v>
          </cell>
          <cell r="D4311" t="str">
            <v>RED WINE COMERC</v>
          </cell>
          <cell r="E4311">
            <v>3904502000135</v>
          </cell>
        </row>
        <row r="4312">
          <cell r="C4312">
            <v>800014020</v>
          </cell>
          <cell r="D4312" t="str">
            <v>ZEPELIN AEROMID</v>
          </cell>
          <cell r="E4312">
            <v>10241437000170</v>
          </cell>
        </row>
        <row r="4313">
          <cell r="C4313">
            <v>800014027</v>
          </cell>
          <cell r="D4313" t="str">
            <v>DECORMIL</v>
          </cell>
          <cell r="E4313">
            <v>8265122000111</v>
          </cell>
        </row>
        <row r="4314">
          <cell r="C4314">
            <v>800014028</v>
          </cell>
          <cell r="D4314" t="str">
            <v>DLO EDITORA LTD</v>
          </cell>
          <cell r="E4314">
            <v>25909425000149</v>
          </cell>
        </row>
        <row r="4315">
          <cell r="C4315">
            <v>800014032</v>
          </cell>
          <cell r="D4315" t="str">
            <v>MEDICOS LTDA EP</v>
          </cell>
          <cell r="E4315">
            <v>6316353000181</v>
          </cell>
        </row>
        <row r="4316">
          <cell r="C4316">
            <v>800014046</v>
          </cell>
          <cell r="D4316" t="str">
            <v>MARCO ANTONIO V</v>
          </cell>
          <cell r="E4316">
            <v>81453361634</v>
          </cell>
        </row>
        <row r="4317">
          <cell r="C4317">
            <v>800014057</v>
          </cell>
          <cell r="D4317" t="str">
            <v>VINICIUS VENTUR</v>
          </cell>
          <cell r="E4317">
            <v>3351063000180</v>
          </cell>
        </row>
        <row r="4318">
          <cell r="C4318">
            <v>800014060</v>
          </cell>
          <cell r="D4318" t="str">
            <v>ARFORT</v>
          </cell>
          <cell r="E4318">
            <v>8411252000115</v>
          </cell>
        </row>
        <row r="4319">
          <cell r="C4319">
            <v>800014101</v>
          </cell>
          <cell r="D4319" t="str">
            <v>MITECH ENGENHAR</v>
          </cell>
          <cell r="E4319">
            <v>68535269000106</v>
          </cell>
        </row>
        <row r="4320">
          <cell r="C4320">
            <v>800014117</v>
          </cell>
          <cell r="D4320" t="str">
            <v>BR RECREACOES</v>
          </cell>
          <cell r="E4320">
            <v>3495426000151</v>
          </cell>
        </row>
        <row r="4321">
          <cell r="C4321">
            <v>800014133</v>
          </cell>
          <cell r="D4321" t="str">
            <v>BH LASER</v>
          </cell>
          <cell r="E4321">
            <v>7986679000189</v>
          </cell>
        </row>
        <row r="4322">
          <cell r="C4322">
            <v>800014147</v>
          </cell>
          <cell r="D4322" t="str">
            <v>CAETANO ESPORTE</v>
          </cell>
          <cell r="E4322">
            <v>19236603000115</v>
          </cell>
        </row>
        <row r="4323">
          <cell r="C4323">
            <v>800014150</v>
          </cell>
          <cell r="D4323" t="str">
            <v>BRAVO DISTRIBUI</v>
          </cell>
          <cell r="E4323">
            <v>8889790000110</v>
          </cell>
        </row>
        <row r="4324">
          <cell r="C4324">
            <v>800014158</v>
          </cell>
          <cell r="D4324" t="str">
            <v>SADA TRANSPORTE</v>
          </cell>
          <cell r="E4324">
            <v>19199348004175</v>
          </cell>
        </row>
        <row r="4325">
          <cell r="C4325">
            <v>800014173</v>
          </cell>
          <cell r="D4325" t="str">
            <v>VILLAS AUTO</v>
          </cell>
          <cell r="E4325">
            <v>4286853000192</v>
          </cell>
        </row>
        <row r="4326">
          <cell r="C4326">
            <v>800014175</v>
          </cell>
          <cell r="D4326" t="str">
            <v>NOTEBOOK BRASIL</v>
          </cell>
          <cell r="E4326">
            <v>4281610000161</v>
          </cell>
        </row>
        <row r="4327">
          <cell r="C4327">
            <v>800014216</v>
          </cell>
          <cell r="D4327" t="str">
            <v>MINASPLAN</v>
          </cell>
          <cell r="E4327">
            <v>23908445000170</v>
          </cell>
        </row>
        <row r="4328">
          <cell r="C4328">
            <v>800014218</v>
          </cell>
          <cell r="D4328" t="str">
            <v>POPCORN COMUNIC</v>
          </cell>
          <cell r="E4328">
            <v>6137579000115</v>
          </cell>
        </row>
        <row r="4329">
          <cell r="C4329">
            <v>800014220</v>
          </cell>
          <cell r="D4329" t="str">
            <v>MINAS GERAIS ED</v>
          </cell>
          <cell r="E4329">
            <v>5648257000178</v>
          </cell>
        </row>
        <row r="4330">
          <cell r="C4330">
            <v>800014243</v>
          </cell>
          <cell r="D4330" t="str">
            <v>SPECIALITE COFF</v>
          </cell>
          <cell r="E4330">
            <v>1305755000167</v>
          </cell>
        </row>
        <row r="4331">
          <cell r="C4331">
            <v>800014245</v>
          </cell>
          <cell r="D4331" t="str">
            <v>CASA DE CULTURA</v>
          </cell>
          <cell r="E4331">
            <v>7065109000156</v>
          </cell>
        </row>
        <row r="4332">
          <cell r="C4332">
            <v>800014247</v>
          </cell>
          <cell r="D4332" t="str">
            <v>RODOVIARIO MAX</v>
          </cell>
          <cell r="E4332">
            <v>2565416000182</v>
          </cell>
        </row>
        <row r="4333">
          <cell r="C4333">
            <v>800014249</v>
          </cell>
          <cell r="D4333" t="str">
            <v>O &amp; C PRODUCOES</v>
          </cell>
          <cell r="E4333">
            <v>8363241000107</v>
          </cell>
        </row>
        <row r="4334">
          <cell r="C4334">
            <v>800014250</v>
          </cell>
          <cell r="D4334" t="str">
            <v>ESPACO DO BANHO</v>
          </cell>
          <cell r="E4334">
            <v>1512104001039</v>
          </cell>
        </row>
        <row r="4335">
          <cell r="C4335">
            <v>800014259</v>
          </cell>
          <cell r="D4335" t="str">
            <v>RADIO EXTRA</v>
          </cell>
          <cell r="E4335">
            <v>9026788000180</v>
          </cell>
        </row>
        <row r="4336">
          <cell r="C4336">
            <v>800014261</v>
          </cell>
          <cell r="D4336" t="str">
            <v>ABS ASSIST BALA</v>
          </cell>
          <cell r="E4336">
            <v>2488933000103</v>
          </cell>
        </row>
        <row r="4337">
          <cell r="C4337">
            <v>800014277</v>
          </cell>
          <cell r="D4337" t="str">
            <v>LANNA PROJETOS</v>
          </cell>
          <cell r="E4337">
            <v>21859392000119</v>
          </cell>
        </row>
        <row r="4338">
          <cell r="C4338">
            <v>800014281</v>
          </cell>
          <cell r="D4338" t="str">
            <v>CLASSE A UTILID</v>
          </cell>
          <cell r="E4338">
            <v>6015935000128</v>
          </cell>
        </row>
        <row r="4339">
          <cell r="C4339">
            <v>800014288</v>
          </cell>
          <cell r="D4339" t="str">
            <v>CARBEL III</v>
          </cell>
          <cell r="E4339">
            <v>17171612000735</v>
          </cell>
        </row>
        <row r="4340">
          <cell r="C4340">
            <v>800014302</v>
          </cell>
          <cell r="D4340" t="str">
            <v>TEMPO DE FESTA</v>
          </cell>
          <cell r="E4340">
            <v>23894710000108</v>
          </cell>
        </row>
        <row r="4341">
          <cell r="C4341">
            <v>800014326</v>
          </cell>
          <cell r="D4341" t="str">
            <v>MG 7</v>
          </cell>
          <cell r="E4341">
            <v>70954383000112</v>
          </cell>
        </row>
        <row r="4342">
          <cell r="C4342">
            <v>800014331</v>
          </cell>
          <cell r="D4342" t="str">
            <v>JN PROMOCOES</v>
          </cell>
          <cell r="E4342">
            <v>9212174000192</v>
          </cell>
        </row>
        <row r="4343">
          <cell r="C4343">
            <v>800014332</v>
          </cell>
          <cell r="D4343" t="str">
            <v>CIDOL COMERCIO</v>
          </cell>
          <cell r="E4343">
            <v>18729442000139</v>
          </cell>
        </row>
        <row r="4344">
          <cell r="C4344">
            <v>800014338</v>
          </cell>
          <cell r="D4344" t="str">
            <v>BIOCICLO</v>
          </cell>
          <cell r="E4344">
            <v>4661217000101</v>
          </cell>
        </row>
        <row r="4345">
          <cell r="C4345">
            <v>800014358</v>
          </cell>
          <cell r="D4345" t="str">
            <v>SOM ALTERNATIVO</v>
          </cell>
          <cell r="E4345">
            <v>21906144000181</v>
          </cell>
        </row>
        <row r="4346">
          <cell r="C4346">
            <v>800014360</v>
          </cell>
          <cell r="D4346" t="str">
            <v>HOSPITAL VERA C</v>
          </cell>
          <cell r="E4346">
            <v>17163528000184</v>
          </cell>
        </row>
        <row r="4347">
          <cell r="C4347">
            <v>800014361</v>
          </cell>
          <cell r="D4347" t="str">
            <v>BELCOOP</v>
          </cell>
          <cell r="E4347">
            <v>86383973000172</v>
          </cell>
        </row>
        <row r="4348">
          <cell r="C4348">
            <v>800014369</v>
          </cell>
          <cell r="D4348" t="str">
            <v>AMBROSIO'S GRIL</v>
          </cell>
          <cell r="E4348">
            <v>4282584000196</v>
          </cell>
        </row>
        <row r="4349">
          <cell r="C4349">
            <v>800014373</v>
          </cell>
          <cell r="D4349" t="str">
            <v>ELENCO PRODUTOR</v>
          </cell>
          <cell r="E4349">
            <v>8854079000120</v>
          </cell>
        </row>
        <row r="4350">
          <cell r="C4350">
            <v>800014380</v>
          </cell>
          <cell r="D4350" t="str">
            <v>REIVINDIQUE COM</v>
          </cell>
          <cell r="E4350">
            <v>7781901000107</v>
          </cell>
        </row>
        <row r="4351">
          <cell r="C4351">
            <v>800014381</v>
          </cell>
          <cell r="D4351" t="str">
            <v>SONIA MODAS</v>
          </cell>
          <cell r="E4351">
            <v>38551065000289</v>
          </cell>
        </row>
        <row r="4352">
          <cell r="C4352">
            <v>800014389</v>
          </cell>
          <cell r="D4352" t="str">
            <v>ZIVITEK ENGENHA</v>
          </cell>
          <cell r="E4352">
            <v>3975498000104</v>
          </cell>
        </row>
        <row r="4353">
          <cell r="C4353">
            <v>800014401</v>
          </cell>
          <cell r="D4353" t="str">
            <v>CONSTRUTORA MEL</v>
          </cell>
          <cell r="E4353">
            <v>17154899000108</v>
          </cell>
        </row>
        <row r="4354">
          <cell r="C4354">
            <v>800014418</v>
          </cell>
          <cell r="D4354" t="str">
            <v>INTERCHAVES LIM</v>
          </cell>
          <cell r="E4354">
            <v>8215558000287</v>
          </cell>
        </row>
        <row r="4355">
          <cell r="C4355">
            <v>800014427</v>
          </cell>
          <cell r="D4355" t="str">
            <v>TEATRO EMPRESAR</v>
          </cell>
          <cell r="E4355">
            <v>9058933000104</v>
          </cell>
        </row>
        <row r="4356">
          <cell r="C4356">
            <v>800014429</v>
          </cell>
          <cell r="D4356" t="str">
            <v>RM MAIA</v>
          </cell>
          <cell r="E4356">
            <v>6900445000104</v>
          </cell>
        </row>
        <row r="4357">
          <cell r="C4357">
            <v>800014437</v>
          </cell>
          <cell r="D4357" t="str">
            <v>CIA DO ATOMO</v>
          </cell>
          <cell r="E4357">
            <v>5586889000154</v>
          </cell>
        </row>
        <row r="4358">
          <cell r="C4358">
            <v>800014440</v>
          </cell>
          <cell r="D4358" t="str">
            <v>BH GIRO DISTRIB</v>
          </cell>
          <cell r="E4358">
            <v>10329164000110</v>
          </cell>
        </row>
        <row r="4359">
          <cell r="C4359">
            <v>800014443</v>
          </cell>
          <cell r="D4359" t="str">
            <v>INSTITUTO ROTAR</v>
          </cell>
          <cell r="E4359">
            <v>7097879000180</v>
          </cell>
        </row>
        <row r="4360">
          <cell r="C4360">
            <v>800014444</v>
          </cell>
          <cell r="D4360" t="str">
            <v>FUNDACAO RENATO</v>
          </cell>
          <cell r="E4360">
            <v>1166492000152</v>
          </cell>
        </row>
        <row r="4361">
          <cell r="C4361">
            <v>800014446</v>
          </cell>
          <cell r="D4361" t="str">
            <v>INTERNACIONAL P</v>
          </cell>
          <cell r="E4361">
            <v>17413766000109</v>
          </cell>
        </row>
        <row r="4362">
          <cell r="C4362">
            <v>800014449</v>
          </cell>
          <cell r="D4362" t="str">
            <v>ILZA MOREIRA</v>
          </cell>
          <cell r="E4362">
            <v>8177518000107</v>
          </cell>
        </row>
        <row r="4363">
          <cell r="C4363">
            <v>800014451</v>
          </cell>
          <cell r="D4363" t="str">
            <v>AGILIDADE SERVI</v>
          </cell>
          <cell r="E4363">
            <v>7620343000106</v>
          </cell>
        </row>
        <row r="4364">
          <cell r="C4364">
            <v>800014452</v>
          </cell>
          <cell r="D4364" t="str">
            <v>TECSOL LOCACAO</v>
          </cell>
          <cell r="E4364">
            <v>7327529000163</v>
          </cell>
        </row>
        <row r="4365">
          <cell r="C4365">
            <v>800014464</v>
          </cell>
          <cell r="D4365" t="str">
            <v>MOMO CAFE</v>
          </cell>
          <cell r="E4365">
            <v>4309172000100</v>
          </cell>
        </row>
        <row r="4366">
          <cell r="C4366">
            <v>800014479</v>
          </cell>
          <cell r="D4366" t="str">
            <v>PORTINARI COMUN</v>
          </cell>
          <cell r="E4366">
            <v>5724654000181</v>
          </cell>
        </row>
        <row r="4367">
          <cell r="C4367">
            <v>800014480</v>
          </cell>
          <cell r="D4367" t="str">
            <v>TMF COMUNICACAO</v>
          </cell>
          <cell r="E4367">
            <v>3878384000138</v>
          </cell>
        </row>
        <row r="4368">
          <cell r="C4368">
            <v>800014481</v>
          </cell>
          <cell r="D4368" t="str">
            <v>LOJA ELETRICA L</v>
          </cell>
          <cell r="E4368">
            <v>17155342000264</v>
          </cell>
        </row>
        <row r="4369">
          <cell r="C4369">
            <v>800014509</v>
          </cell>
          <cell r="D4369" t="str">
            <v>E PAPELARIA LTD</v>
          </cell>
          <cell r="E4369">
            <v>6116574000106</v>
          </cell>
        </row>
        <row r="4370">
          <cell r="C4370">
            <v>800014551</v>
          </cell>
          <cell r="D4370" t="str">
            <v>MOMO CAFE</v>
          </cell>
          <cell r="E4370">
            <v>4309172000283</v>
          </cell>
        </row>
        <row r="4371">
          <cell r="C4371">
            <v>800014554</v>
          </cell>
          <cell r="D4371" t="str">
            <v>DINAMAPE</v>
          </cell>
          <cell r="E4371">
            <v>25160904000105</v>
          </cell>
        </row>
        <row r="4372">
          <cell r="C4372">
            <v>800014555</v>
          </cell>
          <cell r="D4372" t="str">
            <v>SABOREARTE</v>
          </cell>
          <cell r="E4372">
            <v>9139077000111</v>
          </cell>
        </row>
        <row r="4373">
          <cell r="C4373">
            <v>800014563</v>
          </cell>
          <cell r="D4373" t="str">
            <v>NUMBER ONE</v>
          </cell>
          <cell r="E4373">
            <v>1567388000170</v>
          </cell>
        </row>
        <row r="4374">
          <cell r="C4374">
            <v>800014566</v>
          </cell>
          <cell r="D4374" t="str">
            <v>REI DOS ESTOJOS</v>
          </cell>
          <cell r="E4374">
            <v>22026215000114</v>
          </cell>
        </row>
        <row r="4375">
          <cell r="C4375">
            <v>800014580</v>
          </cell>
          <cell r="D4375" t="str">
            <v>BOMBONS LALKA I</v>
          </cell>
          <cell r="E4375">
            <v>17177544000126</v>
          </cell>
        </row>
        <row r="4376">
          <cell r="C4376">
            <v>800014581</v>
          </cell>
          <cell r="D4376" t="str">
            <v>AZALIM E SILVES</v>
          </cell>
          <cell r="E4376">
            <v>4032754000184</v>
          </cell>
        </row>
        <row r="4377">
          <cell r="C4377">
            <v>800014586</v>
          </cell>
          <cell r="D4377" t="str">
            <v>FUNDO CRISTAO P</v>
          </cell>
          <cell r="E4377">
            <v>17271925000170</v>
          </cell>
        </row>
        <row r="4378">
          <cell r="C4378">
            <v>800014587</v>
          </cell>
          <cell r="D4378" t="str">
            <v>PADRAO MINEIRA</v>
          </cell>
          <cell r="E4378">
            <v>10201501000190</v>
          </cell>
        </row>
        <row r="4379">
          <cell r="C4379">
            <v>800014600</v>
          </cell>
          <cell r="D4379" t="str">
            <v>RODOVIARIO RAMO</v>
          </cell>
          <cell r="E4379">
            <v>25100223000402</v>
          </cell>
        </row>
        <row r="4380">
          <cell r="C4380">
            <v>800014623</v>
          </cell>
          <cell r="D4380" t="str">
            <v>CARGLASSS</v>
          </cell>
          <cell r="E4380">
            <v>68062827001135</v>
          </cell>
        </row>
        <row r="4381">
          <cell r="C4381">
            <v>800014624</v>
          </cell>
          <cell r="D4381" t="str">
            <v>CALIXTO</v>
          </cell>
          <cell r="E4381">
            <v>4522544000174</v>
          </cell>
        </row>
        <row r="4382">
          <cell r="C4382">
            <v>800014630</v>
          </cell>
          <cell r="D4382" t="str">
            <v>T &amp; D DE PESSOA</v>
          </cell>
          <cell r="E4382">
            <v>10431441000100</v>
          </cell>
        </row>
        <row r="4383">
          <cell r="C4383">
            <v>800014634</v>
          </cell>
          <cell r="D4383" t="str">
            <v>FREE SPACE</v>
          </cell>
          <cell r="E4383">
            <v>2398837000166</v>
          </cell>
        </row>
        <row r="4384">
          <cell r="C4384">
            <v>800014648</v>
          </cell>
          <cell r="D4384" t="str">
            <v>ARCELORMITTAL III</v>
          </cell>
          <cell r="E4384">
            <v>17469701003354</v>
          </cell>
        </row>
        <row r="4385">
          <cell r="C4385">
            <v>800014653</v>
          </cell>
          <cell r="D4385" t="str">
            <v>DESLANDES ENGEN</v>
          </cell>
          <cell r="E4385">
            <v>8207731000114</v>
          </cell>
        </row>
        <row r="4386">
          <cell r="C4386">
            <v>800014655</v>
          </cell>
          <cell r="D4386" t="str">
            <v>COPIADORA CHROM</v>
          </cell>
          <cell r="E4386">
            <v>2547343000104</v>
          </cell>
        </row>
        <row r="4387">
          <cell r="C4387">
            <v>800014660</v>
          </cell>
          <cell r="D4387" t="str">
            <v>ANGELO TRANSPOR</v>
          </cell>
          <cell r="E4387">
            <v>2020067000113</v>
          </cell>
        </row>
        <row r="4388">
          <cell r="C4388">
            <v>800014663</v>
          </cell>
          <cell r="D4388" t="str">
            <v>RODOVIARIO BEDI</v>
          </cell>
          <cell r="E4388">
            <v>43025774001070</v>
          </cell>
        </row>
        <row r="4389">
          <cell r="C4389">
            <v>800014687</v>
          </cell>
          <cell r="D4389" t="str">
            <v>M GUIA</v>
          </cell>
          <cell r="E4389">
            <v>71174809000188</v>
          </cell>
        </row>
        <row r="4390">
          <cell r="C4390">
            <v>800014690</v>
          </cell>
          <cell r="D4390" t="str">
            <v>EQUIMAC COMERCI</v>
          </cell>
          <cell r="E4390">
            <v>22462949000146</v>
          </cell>
        </row>
        <row r="4391">
          <cell r="C4391">
            <v>800014700</v>
          </cell>
          <cell r="D4391" t="str">
            <v>TODI INDUSTRIA</v>
          </cell>
          <cell r="E4391">
            <v>5525805000172</v>
          </cell>
        </row>
        <row r="4392">
          <cell r="C4392">
            <v>800014715</v>
          </cell>
          <cell r="D4392" t="str">
            <v>BARBAZUL</v>
          </cell>
          <cell r="E4392">
            <v>71301816000101</v>
          </cell>
        </row>
        <row r="4393">
          <cell r="C4393">
            <v>800014716</v>
          </cell>
          <cell r="D4393" t="str">
            <v>WA PLACAS</v>
          </cell>
          <cell r="E4393">
            <v>4284610000115</v>
          </cell>
        </row>
        <row r="4394">
          <cell r="C4394">
            <v>800014725</v>
          </cell>
          <cell r="D4394" t="str">
            <v>RECICLO PROPAGA</v>
          </cell>
          <cell r="E4394">
            <v>647813000178</v>
          </cell>
        </row>
        <row r="4395">
          <cell r="C4395">
            <v>800014740</v>
          </cell>
          <cell r="D4395" t="str">
            <v>DERR COMERCIO D</v>
          </cell>
          <cell r="E4395">
            <v>21145958000140</v>
          </cell>
        </row>
        <row r="4396">
          <cell r="C4396">
            <v>800014743</v>
          </cell>
          <cell r="D4396" t="str">
            <v>EMESO</v>
          </cell>
          <cell r="E4396">
            <v>6355071000193</v>
          </cell>
        </row>
        <row r="4397">
          <cell r="C4397">
            <v>800014747</v>
          </cell>
          <cell r="D4397" t="str">
            <v>PROHD</v>
          </cell>
          <cell r="E4397">
            <v>3126205000106</v>
          </cell>
        </row>
        <row r="4398">
          <cell r="C4398">
            <v>800014748</v>
          </cell>
          <cell r="D4398" t="str">
            <v>IND COM PLACAS</v>
          </cell>
          <cell r="E4398">
            <v>16800492000130</v>
          </cell>
        </row>
        <row r="4399">
          <cell r="C4399">
            <v>800014761</v>
          </cell>
          <cell r="D4399" t="str">
            <v>USILANA</v>
          </cell>
          <cell r="E4399">
            <v>8683638000186</v>
          </cell>
        </row>
        <row r="4400">
          <cell r="C4400">
            <v>800014763</v>
          </cell>
          <cell r="D4400" t="str">
            <v>HUMBERTO THEODO</v>
          </cell>
          <cell r="E4400">
            <v>38744033000119</v>
          </cell>
        </row>
        <row r="4401">
          <cell r="C4401">
            <v>800014765</v>
          </cell>
          <cell r="D4401" t="str">
            <v>H E H COMERCIO</v>
          </cell>
          <cell r="E4401">
            <v>25734757000130</v>
          </cell>
        </row>
        <row r="4402">
          <cell r="C4402">
            <v>800014769</v>
          </cell>
          <cell r="D4402" t="str">
            <v>IMPRIMASET.</v>
          </cell>
          <cell r="E4402">
            <v>25341769000102</v>
          </cell>
        </row>
        <row r="4403">
          <cell r="C4403">
            <v>800014773</v>
          </cell>
          <cell r="D4403" t="str">
            <v>BANZAI</v>
          </cell>
          <cell r="E4403">
            <v>9191897000152</v>
          </cell>
        </row>
        <row r="4404">
          <cell r="C4404">
            <v>800014786</v>
          </cell>
          <cell r="D4404" t="str">
            <v>ELETRONICA BURI</v>
          </cell>
          <cell r="E4404">
            <v>5852402000138</v>
          </cell>
        </row>
        <row r="4405">
          <cell r="C4405">
            <v>800014787</v>
          </cell>
          <cell r="D4405" t="str">
            <v>CHECK UP CENTER</v>
          </cell>
          <cell r="E4405">
            <v>9320059000131</v>
          </cell>
        </row>
        <row r="4406">
          <cell r="C4406">
            <v>800014788</v>
          </cell>
          <cell r="D4406" t="str">
            <v>PRISTINE IND BR</v>
          </cell>
          <cell r="E4406">
            <v>10356520000195</v>
          </cell>
        </row>
        <row r="4407">
          <cell r="C4407">
            <v>800014796</v>
          </cell>
          <cell r="D4407" t="str">
            <v>FESTEVENTOS LOC</v>
          </cell>
          <cell r="E4407">
            <v>38608626000158</v>
          </cell>
        </row>
        <row r="4408">
          <cell r="C4408">
            <v>800014806</v>
          </cell>
          <cell r="D4408" t="str">
            <v>ARTPHOTOS</v>
          </cell>
          <cell r="E4408">
            <v>10274859000142</v>
          </cell>
        </row>
        <row r="4409">
          <cell r="C4409">
            <v>800014811</v>
          </cell>
          <cell r="D4409" t="str">
            <v>CAMPINA SERVICO</v>
          </cell>
          <cell r="E4409">
            <v>7837622000118</v>
          </cell>
        </row>
        <row r="4410">
          <cell r="C4410">
            <v>800014812</v>
          </cell>
          <cell r="D4410" t="str">
            <v>MG VEDACOES E B</v>
          </cell>
          <cell r="E4410">
            <v>10278835000161</v>
          </cell>
        </row>
        <row r="4411">
          <cell r="C4411">
            <v>800014829</v>
          </cell>
          <cell r="D4411" t="str">
            <v>INSTRUTEC MANUT</v>
          </cell>
          <cell r="E4411">
            <v>5374423000195</v>
          </cell>
        </row>
        <row r="4412">
          <cell r="C4412">
            <v>800014835</v>
          </cell>
          <cell r="D4412" t="str">
            <v>QUEIROZ E SANTI</v>
          </cell>
          <cell r="E4412">
            <v>8492341000133</v>
          </cell>
        </row>
        <row r="4413">
          <cell r="C4413">
            <v>800014847</v>
          </cell>
          <cell r="D4413" t="str">
            <v>BIOCICLO</v>
          </cell>
          <cell r="E4413">
            <v>7449098000108</v>
          </cell>
        </row>
        <row r="4414">
          <cell r="C4414">
            <v>800014860</v>
          </cell>
          <cell r="D4414" t="str">
            <v>FUTURA DIGITAL</v>
          </cell>
          <cell r="E4414">
            <v>9341490000164</v>
          </cell>
        </row>
        <row r="4415">
          <cell r="C4415">
            <v>800014863</v>
          </cell>
          <cell r="D4415" t="str">
            <v>LOCALIZA</v>
          </cell>
          <cell r="E4415">
            <v>16670085029722</v>
          </cell>
        </row>
        <row r="4416">
          <cell r="C4416">
            <v>800014864</v>
          </cell>
          <cell r="D4416" t="str">
            <v>ASSOCIACAO JR A</v>
          </cell>
          <cell r="E4416">
            <v>5945220000101</v>
          </cell>
        </row>
        <row r="4417">
          <cell r="C4417">
            <v>800014874</v>
          </cell>
          <cell r="D4417" t="str">
            <v>ANTONIO VELLOSO</v>
          </cell>
          <cell r="E4417">
            <v>50792083687</v>
          </cell>
        </row>
        <row r="4418">
          <cell r="C4418">
            <v>800014876</v>
          </cell>
          <cell r="D4418" t="str">
            <v>CASA DOS QUADRI</v>
          </cell>
          <cell r="E4418">
            <v>4284417000184</v>
          </cell>
        </row>
        <row r="4419">
          <cell r="C4419">
            <v>800014879</v>
          </cell>
          <cell r="D4419" t="str">
            <v>COMPARSA COMUNI</v>
          </cell>
          <cell r="E4419">
            <v>3681928000177</v>
          </cell>
        </row>
        <row r="4420">
          <cell r="C4420">
            <v>800014887</v>
          </cell>
          <cell r="D4420" t="str">
            <v>AUTO LOCADORA A</v>
          </cell>
          <cell r="E4420">
            <v>23881675000192</v>
          </cell>
        </row>
        <row r="4421">
          <cell r="C4421">
            <v>800014934</v>
          </cell>
          <cell r="D4421" t="str">
            <v>COMMQUEST</v>
          </cell>
          <cell r="E4421">
            <v>10461300000121</v>
          </cell>
        </row>
        <row r="4422">
          <cell r="C4422">
            <v>800014944</v>
          </cell>
          <cell r="D4422" t="str">
            <v>CEVERA</v>
          </cell>
          <cell r="E4422">
            <v>9405551000100</v>
          </cell>
        </row>
        <row r="4423">
          <cell r="C4423">
            <v>800014945</v>
          </cell>
          <cell r="D4423" t="str">
            <v>NANI LINGUA POR</v>
          </cell>
          <cell r="E4423">
            <v>393999000186</v>
          </cell>
        </row>
        <row r="4424">
          <cell r="C4424">
            <v>800014949</v>
          </cell>
          <cell r="D4424" t="str">
            <v>GLOBAL VILLAGE</v>
          </cell>
          <cell r="E4424">
            <v>3420926005789</v>
          </cell>
        </row>
        <row r="4425">
          <cell r="C4425">
            <v>800014950</v>
          </cell>
          <cell r="D4425" t="str">
            <v>1R LOCACOES E E</v>
          </cell>
          <cell r="E4425">
            <v>10457921000131</v>
          </cell>
        </row>
        <row r="4426">
          <cell r="C4426">
            <v>800014963</v>
          </cell>
          <cell r="D4426" t="str">
            <v>TAO CHI SAUDE Q</v>
          </cell>
          <cell r="E4426">
            <v>10351582000104</v>
          </cell>
        </row>
        <row r="4427">
          <cell r="C4427">
            <v>800014973</v>
          </cell>
          <cell r="D4427" t="str">
            <v>FERREIRA SOUZA</v>
          </cell>
          <cell r="E4427">
            <v>17515032000122</v>
          </cell>
        </row>
        <row r="4428">
          <cell r="C4428">
            <v>800014989</v>
          </cell>
          <cell r="D4428" t="str">
            <v>CAEIRO SOM E AC</v>
          </cell>
          <cell r="E4428">
            <v>3076830000190</v>
          </cell>
        </row>
        <row r="4429">
          <cell r="C4429">
            <v>800014996</v>
          </cell>
          <cell r="D4429" t="str">
            <v>DI ELETRONS ELE</v>
          </cell>
          <cell r="E4429">
            <v>19982503000138</v>
          </cell>
        </row>
        <row r="4430">
          <cell r="C4430">
            <v>800015002</v>
          </cell>
          <cell r="D4430" t="str">
            <v>PRO INFORMATICA</v>
          </cell>
          <cell r="E4430">
            <v>7167962000189</v>
          </cell>
        </row>
        <row r="4431">
          <cell r="C4431">
            <v>800015008</v>
          </cell>
          <cell r="D4431" t="str">
            <v>HOLCIM BRASIL</v>
          </cell>
          <cell r="E4431">
            <v>60869336015653</v>
          </cell>
        </row>
        <row r="4432">
          <cell r="C4432">
            <v>800015022</v>
          </cell>
          <cell r="D4432" t="str">
            <v>RL SERVICOS</v>
          </cell>
          <cell r="E4432">
            <v>7902863000101</v>
          </cell>
        </row>
        <row r="4433">
          <cell r="C4433">
            <v>800015024</v>
          </cell>
          <cell r="D4433" t="str">
            <v>CONECHIDRAU</v>
          </cell>
          <cell r="E4433">
            <v>3983578000101</v>
          </cell>
        </row>
        <row r="4434">
          <cell r="C4434">
            <v>800015026</v>
          </cell>
          <cell r="D4434" t="str">
            <v>YAP</v>
          </cell>
          <cell r="E4434">
            <v>10233389000179</v>
          </cell>
        </row>
        <row r="4435">
          <cell r="C4435">
            <v>800015038</v>
          </cell>
          <cell r="D4435" t="str">
            <v>CONCEITO</v>
          </cell>
          <cell r="E4435">
            <v>10415315000153</v>
          </cell>
        </row>
        <row r="4436">
          <cell r="C4436">
            <v>800015039</v>
          </cell>
          <cell r="D4436" t="str">
            <v>ABRASEL</v>
          </cell>
          <cell r="E4436">
            <v>23841554000117</v>
          </cell>
        </row>
        <row r="4437">
          <cell r="C4437">
            <v>800015078</v>
          </cell>
          <cell r="D4437" t="str">
            <v>MVA COMERCIO</v>
          </cell>
          <cell r="E4437">
            <v>3431725000122</v>
          </cell>
        </row>
        <row r="4438">
          <cell r="C4438">
            <v>800015086</v>
          </cell>
          <cell r="D4438" t="str">
            <v>INTERFACE</v>
          </cell>
          <cell r="E4438">
            <v>71145601000130</v>
          </cell>
        </row>
        <row r="4439">
          <cell r="C4439">
            <v>800015103</v>
          </cell>
          <cell r="D4439" t="str">
            <v>IMBA</v>
          </cell>
          <cell r="E4439">
            <v>186244000291</v>
          </cell>
        </row>
        <row r="4440">
          <cell r="C4440">
            <v>800015110</v>
          </cell>
          <cell r="D4440" t="str">
            <v>ESPETINHOS FILE</v>
          </cell>
          <cell r="E4440">
            <v>26253534000113</v>
          </cell>
        </row>
        <row r="4441">
          <cell r="C4441">
            <v>800015113</v>
          </cell>
          <cell r="D4441" t="str">
            <v>VIA VEDACOES</v>
          </cell>
          <cell r="E4441">
            <v>1016635000140</v>
          </cell>
        </row>
        <row r="4442">
          <cell r="C4442">
            <v>800015122</v>
          </cell>
          <cell r="D4442" t="str">
            <v>PL PLACAS</v>
          </cell>
          <cell r="E4442">
            <v>7521457000190</v>
          </cell>
        </row>
        <row r="4443">
          <cell r="C4443">
            <v>800015125</v>
          </cell>
          <cell r="D4443" t="str">
            <v>DO BRASIL FOTOG</v>
          </cell>
          <cell r="E4443">
            <v>10598595000182</v>
          </cell>
        </row>
        <row r="4444">
          <cell r="C4444">
            <v>800015134</v>
          </cell>
          <cell r="D4444" t="str">
            <v>ARC AR COMPRIMI</v>
          </cell>
          <cell r="E4444">
            <v>20507505000154</v>
          </cell>
        </row>
        <row r="4445">
          <cell r="C4445">
            <v>800015150</v>
          </cell>
          <cell r="D4445" t="str">
            <v>VIDROS E VIDROS</v>
          </cell>
          <cell r="E4445">
            <v>644134000145</v>
          </cell>
        </row>
        <row r="4446">
          <cell r="C4446">
            <v>800015158</v>
          </cell>
          <cell r="D4446" t="str">
            <v>JLR EMPREENDIME</v>
          </cell>
          <cell r="E4446">
            <v>42769935000187</v>
          </cell>
        </row>
        <row r="4447">
          <cell r="C4447">
            <v>800015175</v>
          </cell>
          <cell r="D4447" t="str">
            <v>HOST REVENDA LT</v>
          </cell>
          <cell r="E4447">
            <v>5843101000148</v>
          </cell>
        </row>
        <row r="4448">
          <cell r="C4448">
            <v>800015176</v>
          </cell>
          <cell r="D4448" t="str">
            <v>PAPELARIA RIBAM</v>
          </cell>
          <cell r="E4448">
            <v>17199670000181</v>
          </cell>
        </row>
        <row r="4449">
          <cell r="C4449">
            <v>800015182</v>
          </cell>
          <cell r="D4449" t="str">
            <v>CR PLACAS</v>
          </cell>
          <cell r="E4449">
            <v>26313387000120</v>
          </cell>
        </row>
        <row r="4450">
          <cell r="C4450">
            <v>800015203</v>
          </cell>
          <cell r="D4450" t="str">
            <v>IMPERIO EQUIP D</v>
          </cell>
          <cell r="E4450">
            <v>64424682000142</v>
          </cell>
        </row>
        <row r="4451">
          <cell r="C4451">
            <v>800015225</v>
          </cell>
          <cell r="D4451" t="str">
            <v>WEBMZ SPORT ART</v>
          </cell>
          <cell r="E4451">
            <v>7876207000173</v>
          </cell>
        </row>
        <row r="4452">
          <cell r="C4452">
            <v>800015239</v>
          </cell>
          <cell r="D4452" t="str">
            <v>FSYSTEM INFORMA</v>
          </cell>
          <cell r="E4452">
            <v>2801502000147</v>
          </cell>
        </row>
        <row r="4453">
          <cell r="C4453">
            <v>800015244</v>
          </cell>
          <cell r="D4453" t="str">
            <v>METALLICA</v>
          </cell>
          <cell r="E4453">
            <v>389990000100</v>
          </cell>
        </row>
        <row r="4454">
          <cell r="C4454">
            <v>800015245</v>
          </cell>
          <cell r="D4454" t="str">
            <v>GRACILIANO PAES</v>
          </cell>
          <cell r="E4454">
            <v>4791582000122</v>
          </cell>
        </row>
        <row r="4455">
          <cell r="C4455">
            <v>800015247</v>
          </cell>
          <cell r="D4455" t="str">
            <v>ARTE MODERNA</v>
          </cell>
          <cell r="E4455">
            <v>71484497000109</v>
          </cell>
        </row>
        <row r="4456">
          <cell r="C4456">
            <v>800015258</v>
          </cell>
          <cell r="D4456" t="str">
            <v>ESTAMINAS</v>
          </cell>
          <cell r="E4456">
            <v>4086907000842</v>
          </cell>
        </row>
        <row r="4457">
          <cell r="C4457">
            <v>800015268</v>
          </cell>
          <cell r="D4457" t="str">
            <v>C R Q</v>
          </cell>
          <cell r="E4457">
            <v>17343260000162</v>
          </cell>
        </row>
        <row r="4458">
          <cell r="C4458">
            <v>800015275</v>
          </cell>
          <cell r="D4458" t="str">
            <v>ORGANON</v>
          </cell>
          <cell r="E4458">
            <v>3494454000154</v>
          </cell>
        </row>
        <row r="4459">
          <cell r="C4459">
            <v>800015278</v>
          </cell>
          <cell r="D4459" t="str">
            <v>SPAL INDUSTRIA</v>
          </cell>
          <cell r="E4459">
            <v>61186888009069</v>
          </cell>
        </row>
        <row r="4460">
          <cell r="C4460">
            <v>800015288</v>
          </cell>
          <cell r="D4460" t="str">
            <v>LOPES ARAUJO EN</v>
          </cell>
          <cell r="E4460">
            <v>9174747000130</v>
          </cell>
        </row>
        <row r="4461">
          <cell r="C4461">
            <v>800015308</v>
          </cell>
          <cell r="D4461" t="str">
            <v>CATALDO MEDICO</v>
          </cell>
          <cell r="E4461">
            <v>20969390000110</v>
          </cell>
        </row>
        <row r="4462">
          <cell r="C4462">
            <v>800015311</v>
          </cell>
          <cell r="D4462" t="str">
            <v>MOTOR FORTE BH</v>
          </cell>
          <cell r="E4462">
            <v>289757000147</v>
          </cell>
        </row>
        <row r="4463">
          <cell r="C4463">
            <v>800015352</v>
          </cell>
          <cell r="D4463" t="str">
            <v>METALFISA METAL</v>
          </cell>
          <cell r="E4463">
            <v>23881592000101</v>
          </cell>
        </row>
        <row r="4464">
          <cell r="C4464">
            <v>800015367</v>
          </cell>
          <cell r="D4464" t="str">
            <v>CASA NICOLAU</v>
          </cell>
          <cell r="E4464">
            <v>9586635000197</v>
          </cell>
        </row>
        <row r="4465">
          <cell r="C4465">
            <v>800015371</v>
          </cell>
          <cell r="D4465" t="str">
            <v>PD EMPREENDIMEN</v>
          </cell>
          <cell r="E4465">
            <v>5870022000126</v>
          </cell>
        </row>
        <row r="4466">
          <cell r="C4466">
            <v>800015373</v>
          </cell>
          <cell r="D4466" t="str">
            <v>SPAL</v>
          </cell>
          <cell r="E4466">
            <v>61186888001912</v>
          </cell>
        </row>
        <row r="4467">
          <cell r="C4467">
            <v>800015384</v>
          </cell>
          <cell r="D4467" t="str">
            <v>CTRL P IMPRESSA</v>
          </cell>
          <cell r="E4467">
            <v>10199466000111</v>
          </cell>
        </row>
        <row r="4468">
          <cell r="C4468">
            <v>800015400</v>
          </cell>
          <cell r="D4468" t="str">
            <v>TECNOSYS INFORM</v>
          </cell>
          <cell r="E4468">
            <v>25809195000146</v>
          </cell>
        </row>
        <row r="4469">
          <cell r="C4469">
            <v>800015401</v>
          </cell>
          <cell r="D4469" t="str">
            <v>PRECISAO CONSUL</v>
          </cell>
          <cell r="E4469">
            <v>2289050000166</v>
          </cell>
        </row>
        <row r="4470">
          <cell r="C4470">
            <v>800015421</v>
          </cell>
          <cell r="D4470" t="str">
            <v>RM MAQUINAS E S</v>
          </cell>
          <cell r="E4470">
            <v>18793752000112</v>
          </cell>
        </row>
        <row r="4471">
          <cell r="C4471">
            <v>800015434</v>
          </cell>
          <cell r="D4471" t="str">
            <v>GILBERTO MELO E</v>
          </cell>
          <cell r="E4471">
            <v>2251485000111</v>
          </cell>
        </row>
        <row r="4472">
          <cell r="C4472">
            <v>800015450</v>
          </cell>
          <cell r="D4472" t="str">
            <v>FUTURE SOLUTION</v>
          </cell>
          <cell r="E4472">
            <v>7943543000191</v>
          </cell>
        </row>
        <row r="4473">
          <cell r="C4473">
            <v>800015456</v>
          </cell>
          <cell r="D4473" t="str">
            <v>DRUMMOND E NEUM</v>
          </cell>
          <cell r="E4473">
            <v>3321088000131</v>
          </cell>
        </row>
        <row r="4474">
          <cell r="C4474">
            <v>800015462</v>
          </cell>
          <cell r="D4474" t="str">
            <v>COMPANY EVENTS</v>
          </cell>
          <cell r="E4474">
            <v>8973203000176</v>
          </cell>
        </row>
        <row r="4475">
          <cell r="C4475">
            <v>800015465</v>
          </cell>
          <cell r="D4475" t="str">
            <v>PRODAME</v>
          </cell>
          <cell r="E4475">
            <v>881735000171</v>
          </cell>
        </row>
        <row r="4476">
          <cell r="C4476">
            <v>800015478</v>
          </cell>
          <cell r="D4476" t="str">
            <v>BH ATACADISTA B</v>
          </cell>
          <cell r="E4476">
            <v>6159999000100</v>
          </cell>
        </row>
        <row r="4477">
          <cell r="C4477">
            <v>800015517</v>
          </cell>
          <cell r="D4477" t="str">
            <v>BRASSELL</v>
          </cell>
          <cell r="E4477">
            <v>42902148000161</v>
          </cell>
        </row>
        <row r="4478">
          <cell r="C4478">
            <v>800015519</v>
          </cell>
          <cell r="D4478" t="str">
            <v>PRECISA AUDITOR</v>
          </cell>
          <cell r="E4478">
            <v>5309165000163</v>
          </cell>
        </row>
        <row r="4479">
          <cell r="C4479">
            <v>800015527</v>
          </cell>
          <cell r="D4479" t="str">
            <v>FERRAMIG</v>
          </cell>
          <cell r="E4479">
            <v>6189226000169</v>
          </cell>
        </row>
        <row r="4480">
          <cell r="C4480">
            <v>800015529</v>
          </cell>
          <cell r="D4480" t="str">
            <v>HG FITNESS</v>
          </cell>
          <cell r="E4480">
            <v>10402828000120</v>
          </cell>
        </row>
        <row r="4481">
          <cell r="C4481">
            <v>800015531</v>
          </cell>
          <cell r="D4481" t="str">
            <v>EUROLUXIND</v>
          </cell>
          <cell r="E4481">
            <v>5843508000175</v>
          </cell>
        </row>
        <row r="4482">
          <cell r="C4482">
            <v>800015532</v>
          </cell>
          <cell r="D4482" t="str">
            <v>DROGAZAP</v>
          </cell>
          <cell r="E4482">
            <v>17551664000222</v>
          </cell>
        </row>
        <row r="4483">
          <cell r="C4483">
            <v>800015533</v>
          </cell>
          <cell r="D4483" t="str">
            <v>LOCALIZA AGENCI</v>
          </cell>
          <cell r="E4483">
            <v>16670085030909</v>
          </cell>
        </row>
        <row r="4484">
          <cell r="C4484">
            <v>800015543</v>
          </cell>
          <cell r="D4484" t="str">
            <v>TORRES MIRANDA</v>
          </cell>
          <cell r="E4484">
            <v>72865000163</v>
          </cell>
        </row>
        <row r="4485">
          <cell r="C4485">
            <v>800015552</v>
          </cell>
          <cell r="D4485" t="str">
            <v>TELETINTAS LTDA</v>
          </cell>
          <cell r="E4485">
            <v>22621304000109</v>
          </cell>
        </row>
        <row r="4486">
          <cell r="C4486">
            <v>800015569</v>
          </cell>
          <cell r="D4486" t="str">
            <v>CEL LEP</v>
          </cell>
          <cell r="E4486">
            <v>4742661000143</v>
          </cell>
        </row>
        <row r="4487">
          <cell r="C4487">
            <v>800015571</v>
          </cell>
          <cell r="D4487" t="str">
            <v>BEL LUBE</v>
          </cell>
          <cell r="E4487">
            <v>7580204000198</v>
          </cell>
        </row>
        <row r="4488">
          <cell r="C4488">
            <v>800015573</v>
          </cell>
          <cell r="D4488" t="str">
            <v>ALIMENTICIOS LT</v>
          </cell>
          <cell r="E4488">
            <v>8721700000187</v>
          </cell>
        </row>
        <row r="4489">
          <cell r="C4489">
            <v>800015579</v>
          </cell>
          <cell r="D4489" t="str">
            <v>COMERCIAL SEN</v>
          </cell>
          <cell r="E4489">
            <v>3447242000540</v>
          </cell>
        </row>
        <row r="4490">
          <cell r="C4490">
            <v>800015581</v>
          </cell>
          <cell r="D4490" t="str">
            <v>M PIRES</v>
          </cell>
          <cell r="E4490">
            <v>17252776000100</v>
          </cell>
        </row>
        <row r="4491">
          <cell r="C4491">
            <v>800015589</v>
          </cell>
          <cell r="D4491" t="str">
            <v>STICK CIRCUITOS</v>
          </cell>
          <cell r="E4491">
            <v>19236355000102</v>
          </cell>
        </row>
        <row r="4492">
          <cell r="C4492">
            <v>800015591</v>
          </cell>
          <cell r="D4492" t="str">
            <v>GA 2</v>
          </cell>
          <cell r="E4492">
            <v>7159900000125</v>
          </cell>
        </row>
        <row r="4493">
          <cell r="C4493">
            <v>800015595</v>
          </cell>
          <cell r="D4493" t="str">
            <v>ALVARO FRAGUAS</v>
          </cell>
          <cell r="E4493">
            <v>5329251000138</v>
          </cell>
        </row>
        <row r="4494">
          <cell r="C4494">
            <v>800015601</v>
          </cell>
          <cell r="D4494" t="str">
            <v>BOCA DO FORNO</v>
          </cell>
          <cell r="E4494">
            <v>18218487000149</v>
          </cell>
        </row>
        <row r="4495">
          <cell r="C4495">
            <v>800015605</v>
          </cell>
          <cell r="D4495" t="str">
            <v>CEPROL CONSULTO</v>
          </cell>
          <cell r="E4495">
            <v>19716158000190</v>
          </cell>
        </row>
        <row r="4496">
          <cell r="C4496">
            <v>800015637</v>
          </cell>
          <cell r="D4496" t="str">
            <v>CPF 01197329633</v>
          </cell>
          <cell r="E4496">
            <v>7943808000151</v>
          </cell>
        </row>
        <row r="4497">
          <cell r="C4497">
            <v>800015638</v>
          </cell>
          <cell r="D4497" t="str">
            <v>TRIBUTARIA E SO</v>
          </cell>
          <cell r="E4497">
            <v>5624516000120</v>
          </cell>
        </row>
        <row r="4498">
          <cell r="C4498">
            <v>800015639</v>
          </cell>
          <cell r="D4498" t="str">
            <v>WILLIAN LIVROS</v>
          </cell>
          <cell r="E4498">
            <v>817951000158</v>
          </cell>
        </row>
        <row r="4499">
          <cell r="C4499">
            <v>800015640</v>
          </cell>
          <cell r="D4499" t="str">
            <v>BELO HORIZONTE</v>
          </cell>
          <cell r="E4499">
            <v>3350577000111</v>
          </cell>
        </row>
        <row r="4500">
          <cell r="C4500">
            <v>800015648</v>
          </cell>
          <cell r="D4500" t="str">
            <v>E CULTURAIS</v>
          </cell>
          <cell r="E4500">
            <v>5500916000124</v>
          </cell>
        </row>
        <row r="4501">
          <cell r="C4501">
            <v>800015659</v>
          </cell>
          <cell r="D4501" t="str">
            <v>BORRACHAS IMPER</v>
          </cell>
          <cell r="E4501">
            <v>19234491000325</v>
          </cell>
        </row>
        <row r="4502">
          <cell r="C4502">
            <v>800015660</v>
          </cell>
          <cell r="D4502" t="str">
            <v>MERITUS</v>
          </cell>
          <cell r="E4502">
            <v>10501276000107</v>
          </cell>
        </row>
        <row r="4503">
          <cell r="C4503">
            <v>800015675</v>
          </cell>
          <cell r="D4503" t="str">
            <v>BDO TREVISAN</v>
          </cell>
          <cell r="E4503">
            <v>52803244002400</v>
          </cell>
        </row>
        <row r="4504">
          <cell r="C4504">
            <v>800015679</v>
          </cell>
          <cell r="D4504" t="str">
            <v>METALURGICA SAO</v>
          </cell>
          <cell r="E4504">
            <v>17248113000103</v>
          </cell>
        </row>
        <row r="4505">
          <cell r="C4505">
            <v>800015693</v>
          </cell>
          <cell r="D4505" t="str">
            <v>HORIZONTE RENT</v>
          </cell>
          <cell r="E4505">
            <v>2991955000183</v>
          </cell>
        </row>
        <row r="4506">
          <cell r="C4506">
            <v>800015699</v>
          </cell>
          <cell r="D4506" t="str">
            <v>INFORMATICA LTD</v>
          </cell>
          <cell r="E4506">
            <v>6036939000192</v>
          </cell>
        </row>
        <row r="4507">
          <cell r="C4507">
            <v>800015705</v>
          </cell>
          <cell r="D4507" t="str">
            <v>PRO FORMA EQUIP</v>
          </cell>
          <cell r="E4507">
            <v>8714224000177</v>
          </cell>
        </row>
        <row r="4508">
          <cell r="C4508">
            <v>800015712</v>
          </cell>
          <cell r="D4508" t="str">
            <v>VIRTUAL MARKETI</v>
          </cell>
          <cell r="E4508">
            <v>2342925000146</v>
          </cell>
        </row>
        <row r="4509">
          <cell r="C4509">
            <v>800015717</v>
          </cell>
          <cell r="D4509" t="str">
            <v>JPLUS COMERCIO</v>
          </cell>
          <cell r="E4509">
            <v>4149976000181</v>
          </cell>
        </row>
        <row r="4510">
          <cell r="C4510">
            <v>800015723</v>
          </cell>
          <cell r="D4510" t="str">
            <v>CONSORCIO OTIMO</v>
          </cell>
          <cell r="E4510">
            <v>10426715000164</v>
          </cell>
        </row>
        <row r="4511">
          <cell r="C4511">
            <v>800015732</v>
          </cell>
          <cell r="D4511" t="str">
            <v>UNICAR RENT A C</v>
          </cell>
          <cell r="E4511">
            <v>7560718000181</v>
          </cell>
        </row>
        <row r="4512">
          <cell r="C4512">
            <v>800015734</v>
          </cell>
          <cell r="D4512" t="str">
            <v>CONSTRUTORA CAR</v>
          </cell>
          <cell r="E4512">
            <v>1681351000178</v>
          </cell>
        </row>
        <row r="4513">
          <cell r="C4513">
            <v>800015737</v>
          </cell>
          <cell r="D4513" t="str">
            <v>VAN GOGH</v>
          </cell>
          <cell r="E4513">
            <v>21168174000308</v>
          </cell>
        </row>
        <row r="4514">
          <cell r="C4514">
            <v>800015750</v>
          </cell>
          <cell r="D4514" t="str">
            <v>QI BURNERS</v>
          </cell>
          <cell r="E4514">
            <v>9095518000120</v>
          </cell>
        </row>
        <row r="4515">
          <cell r="C4515">
            <v>800015759</v>
          </cell>
          <cell r="D4515" t="str">
            <v>LASER PLUS</v>
          </cell>
          <cell r="E4515">
            <v>65149841000100</v>
          </cell>
        </row>
        <row r="4516">
          <cell r="C4516">
            <v>800015766</v>
          </cell>
          <cell r="D4516" t="str">
            <v>VIA JAP</v>
          </cell>
          <cell r="E4516">
            <v>5596829000112</v>
          </cell>
        </row>
        <row r="4517">
          <cell r="C4517">
            <v>800015800</v>
          </cell>
          <cell r="D4517" t="str">
            <v>MEDICOS HOSPITA</v>
          </cell>
          <cell r="E4517">
            <v>9294754000176</v>
          </cell>
        </row>
        <row r="4518">
          <cell r="C4518">
            <v>800015810</v>
          </cell>
          <cell r="D4518" t="str">
            <v>TOM COMUNICACAO</v>
          </cell>
          <cell r="E4518">
            <v>4406696000101</v>
          </cell>
        </row>
        <row r="4519">
          <cell r="C4519">
            <v>800015818</v>
          </cell>
          <cell r="D4519" t="str">
            <v>MULTSREEN</v>
          </cell>
          <cell r="E4519">
            <v>10309240000126</v>
          </cell>
        </row>
        <row r="4520">
          <cell r="C4520">
            <v>800015820</v>
          </cell>
          <cell r="D4520" t="str">
            <v>SPLENDIDO RESTA</v>
          </cell>
          <cell r="E4520">
            <v>71159024000136</v>
          </cell>
        </row>
        <row r="4521">
          <cell r="C4521">
            <v>800015821</v>
          </cell>
          <cell r="D4521" t="str">
            <v>REI DO AMENDOIM</v>
          </cell>
          <cell r="E4521">
            <v>17385832000176</v>
          </cell>
        </row>
        <row r="4522">
          <cell r="C4522">
            <v>800015838</v>
          </cell>
          <cell r="D4522" t="str">
            <v>RD MECANICA</v>
          </cell>
          <cell r="E4522">
            <v>8256105000118</v>
          </cell>
        </row>
        <row r="4523">
          <cell r="C4523">
            <v>800015841</v>
          </cell>
          <cell r="D4523" t="str">
            <v>AVEN</v>
          </cell>
          <cell r="E4523">
            <v>9463800000113</v>
          </cell>
        </row>
        <row r="4524">
          <cell r="C4524">
            <v>800015868</v>
          </cell>
          <cell r="D4524" t="str">
            <v>SOCORRO LIMA</v>
          </cell>
          <cell r="E4524">
            <v>18718411000182</v>
          </cell>
        </row>
        <row r="4525">
          <cell r="C4525">
            <v>800015869</v>
          </cell>
          <cell r="D4525" t="str">
            <v>TERRA ELETROSIS</v>
          </cell>
          <cell r="E4525">
            <v>21759964000198</v>
          </cell>
        </row>
        <row r="4526">
          <cell r="C4526">
            <v>800015872</v>
          </cell>
          <cell r="D4526" t="str">
            <v>FEDERACAO DOS C</v>
          </cell>
          <cell r="E4526">
            <v>19979079000172</v>
          </cell>
        </row>
        <row r="4527">
          <cell r="C4527">
            <v>800015879</v>
          </cell>
          <cell r="D4527" t="str">
            <v>FIAT AUTOMOVEIS</v>
          </cell>
          <cell r="E4527">
            <v>16701716003252</v>
          </cell>
        </row>
        <row r="4528">
          <cell r="C4528">
            <v>800015880</v>
          </cell>
          <cell r="D4528" t="str">
            <v>SWATCH STORE BH</v>
          </cell>
          <cell r="E4528">
            <v>4468303000194</v>
          </cell>
        </row>
        <row r="4529">
          <cell r="C4529">
            <v>800015881</v>
          </cell>
          <cell r="D4529" t="str">
            <v>PALADINO</v>
          </cell>
          <cell r="E4529">
            <v>3949913000147</v>
          </cell>
        </row>
        <row r="4530">
          <cell r="C4530">
            <v>800015884</v>
          </cell>
          <cell r="D4530" t="str">
            <v>GLAGIO</v>
          </cell>
          <cell r="E4530">
            <v>66260415000102</v>
          </cell>
        </row>
        <row r="4531">
          <cell r="C4531">
            <v>800015922</v>
          </cell>
          <cell r="D4531" t="str">
            <v>CIRCO IRMAOS SI</v>
          </cell>
          <cell r="E4531">
            <v>8629882000160</v>
          </cell>
        </row>
        <row r="4532">
          <cell r="C4532">
            <v>800015932</v>
          </cell>
          <cell r="D4532" t="str">
            <v>CENTRO COMUNIC</v>
          </cell>
          <cell r="E4532">
            <v>3773700000379</v>
          </cell>
        </row>
        <row r="4533">
          <cell r="C4533">
            <v>800015942</v>
          </cell>
          <cell r="D4533" t="str">
            <v>GLOBAL BICICLET</v>
          </cell>
          <cell r="E4533">
            <v>2160161000259</v>
          </cell>
        </row>
        <row r="4534">
          <cell r="C4534">
            <v>800015947</v>
          </cell>
          <cell r="D4534" t="str">
            <v>VIBRACON</v>
          </cell>
          <cell r="E4534">
            <v>4093139000188</v>
          </cell>
        </row>
        <row r="4535">
          <cell r="C4535">
            <v>800015960</v>
          </cell>
          <cell r="D4535" t="str">
            <v>HIDRAULUC COMER</v>
          </cell>
          <cell r="E4535">
            <v>2491636000109</v>
          </cell>
        </row>
        <row r="4536">
          <cell r="C4536">
            <v>800015962</v>
          </cell>
          <cell r="D4536" t="str">
            <v>VITOR NAZAR BAR</v>
          </cell>
          <cell r="E4536">
            <v>9555244669</v>
          </cell>
        </row>
        <row r="4537">
          <cell r="C4537">
            <v>800015967</v>
          </cell>
          <cell r="D4537" t="str">
            <v>DOMARI REPRES.</v>
          </cell>
          <cell r="E4537">
            <v>8086115000152</v>
          </cell>
        </row>
        <row r="4538">
          <cell r="C4538">
            <v>800015968</v>
          </cell>
          <cell r="D4538" t="str">
            <v>MDESIGNER</v>
          </cell>
          <cell r="E4538">
            <v>5510087000160</v>
          </cell>
        </row>
        <row r="4539">
          <cell r="C4539">
            <v>800015970</v>
          </cell>
          <cell r="D4539" t="str">
            <v>ISORPOLANDIA</v>
          </cell>
          <cell r="E4539">
            <v>17439795000131</v>
          </cell>
        </row>
        <row r="4540">
          <cell r="C4540">
            <v>800015976</v>
          </cell>
          <cell r="D4540" t="str">
            <v>ROZIMED</v>
          </cell>
          <cell r="E4540">
            <v>1067058000115</v>
          </cell>
        </row>
        <row r="4541">
          <cell r="C4541">
            <v>800015980</v>
          </cell>
          <cell r="D4541" t="str">
            <v>CARGAS LTDA EPP</v>
          </cell>
          <cell r="E4541">
            <v>7022330000127</v>
          </cell>
        </row>
        <row r="4542">
          <cell r="C4542">
            <v>800016035</v>
          </cell>
          <cell r="D4542" t="str">
            <v>ACOMEC</v>
          </cell>
          <cell r="E4542">
            <v>16670366000108</v>
          </cell>
        </row>
        <row r="4543">
          <cell r="C4543">
            <v>800016048</v>
          </cell>
          <cell r="D4543" t="str">
            <v>D&amp;C PONTO DE VE</v>
          </cell>
          <cell r="E4543">
            <v>10670567000129</v>
          </cell>
        </row>
        <row r="4544">
          <cell r="C4544">
            <v>800016051</v>
          </cell>
          <cell r="D4544" t="str">
            <v>ATC ENGENHARIA</v>
          </cell>
          <cell r="E4544">
            <v>6278789000123</v>
          </cell>
        </row>
        <row r="4545">
          <cell r="C4545">
            <v>800016059</v>
          </cell>
          <cell r="D4545" t="str">
            <v>IMPERVIA</v>
          </cell>
          <cell r="E4545">
            <v>2781084000173</v>
          </cell>
        </row>
        <row r="4546">
          <cell r="C4546">
            <v>800016068</v>
          </cell>
          <cell r="D4546" t="str">
            <v>FLAVIO DA SILVA</v>
          </cell>
          <cell r="E4546">
            <v>5307471000160</v>
          </cell>
        </row>
        <row r="4547">
          <cell r="C4547">
            <v>800016071</v>
          </cell>
          <cell r="D4547" t="str">
            <v>VION SERVICOS</v>
          </cell>
          <cell r="E4547">
            <v>8290117000169</v>
          </cell>
        </row>
        <row r="4548">
          <cell r="C4548">
            <v>800016089</v>
          </cell>
          <cell r="D4548" t="str">
            <v>BOLICHE PAMPULH</v>
          </cell>
          <cell r="E4548">
            <v>7618483000131</v>
          </cell>
        </row>
        <row r="4549">
          <cell r="C4549">
            <v>800016107</v>
          </cell>
          <cell r="D4549" t="str">
            <v>ALYSSON PRODUCO</v>
          </cell>
          <cell r="E4549">
            <v>10694652000127</v>
          </cell>
        </row>
        <row r="4550">
          <cell r="C4550">
            <v>800016109</v>
          </cell>
          <cell r="D4550" t="str">
            <v>BAJA</v>
          </cell>
          <cell r="E4550">
            <v>4196133000136</v>
          </cell>
        </row>
        <row r="4551">
          <cell r="C4551">
            <v>800016112</v>
          </cell>
          <cell r="D4551" t="str">
            <v>MEGA PLOTTER</v>
          </cell>
          <cell r="E4551">
            <v>10341851000151</v>
          </cell>
        </row>
        <row r="4552">
          <cell r="C4552">
            <v>800016113</v>
          </cell>
          <cell r="D4552" t="str">
            <v>MARCELUS DECORA</v>
          </cell>
          <cell r="E4552">
            <v>41711656000108</v>
          </cell>
        </row>
        <row r="4553">
          <cell r="C4553">
            <v>800016114</v>
          </cell>
          <cell r="D4553" t="str">
            <v>MR COPIADORAS D</v>
          </cell>
          <cell r="E4553">
            <v>5222003000193</v>
          </cell>
        </row>
        <row r="4554">
          <cell r="C4554">
            <v>800016141</v>
          </cell>
          <cell r="D4554" t="str">
            <v>CENARIO PRODUCO</v>
          </cell>
          <cell r="E4554">
            <v>4095371000155</v>
          </cell>
        </row>
        <row r="4555">
          <cell r="C4555">
            <v>800016144</v>
          </cell>
          <cell r="D4555" t="str">
            <v>RESTAURANTE MAR</v>
          </cell>
          <cell r="E4555">
            <v>7775821000149</v>
          </cell>
        </row>
        <row r="4556">
          <cell r="C4556">
            <v>800016153</v>
          </cell>
          <cell r="D4556" t="str">
            <v>THROLENTINOS RE</v>
          </cell>
          <cell r="E4556">
            <v>9016682000103</v>
          </cell>
        </row>
        <row r="4557">
          <cell r="C4557">
            <v>800016155</v>
          </cell>
          <cell r="D4557" t="str">
            <v>MA XIMA</v>
          </cell>
          <cell r="E4557">
            <v>9554749000155</v>
          </cell>
        </row>
        <row r="4558">
          <cell r="C4558">
            <v>800016176</v>
          </cell>
          <cell r="D4558" t="str">
            <v>MINASTEC</v>
          </cell>
          <cell r="E4558">
            <v>6003037000150</v>
          </cell>
        </row>
        <row r="4559">
          <cell r="C4559">
            <v>800016183</v>
          </cell>
          <cell r="D4559" t="str">
            <v>METRUM EQUIPAME</v>
          </cell>
          <cell r="E4559">
            <v>4928581000187</v>
          </cell>
        </row>
        <row r="4560">
          <cell r="C4560">
            <v>800016189</v>
          </cell>
          <cell r="D4560" t="str">
            <v>PROMENADE</v>
          </cell>
          <cell r="E4560">
            <v>6325665000585</v>
          </cell>
        </row>
        <row r="4561">
          <cell r="C4561">
            <v>800016191</v>
          </cell>
          <cell r="D4561" t="str">
            <v>CENTRO CAPE</v>
          </cell>
          <cell r="E4561">
            <v>74125394000140</v>
          </cell>
        </row>
        <row r="4562">
          <cell r="C4562">
            <v>800016199</v>
          </cell>
          <cell r="D4562" t="str">
            <v>MGMELO</v>
          </cell>
          <cell r="E4562">
            <v>11013420000129</v>
          </cell>
        </row>
        <row r="4563">
          <cell r="C4563">
            <v>800016209</v>
          </cell>
          <cell r="D4563" t="str">
            <v>GUANABARA CENTR</v>
          </cell>
          <cell r="E4563">
            <v>17352659000100</v>
          </cell>
        </row>
        <row r="4564">
          <cell r="C4564">
            <v>800016212</v>
          </cell>
          <cell r="D4564" t="str">
            <v>STELIO</v>
          </cell>
          <cell r="E4564">
            <v>10172292000101</v>
          </cell>
        </row>
        <row r="4565">
          <cell r="C4565">
            <v>800016215</v>
          </cell>
          <cell r="D4565" t="str">
            <v>TOPMIX</v>
          </cell>
          <cell r="E4565">
            <v>2229411000693</v>
          </cell>
        </row>
        <row r="4566">
          <cell r="C4566">
            <v>800016242</v>
          </cell>
          <cell r="D4566" t="str">
            <v>DE BELO HORIZON</v>
          </cell>
          <cell r="E4566">
            <v>17209891000860</v>
          </cell>
        </row>
        <row r="4567">
          <cell r="C4567">
            <v>800016247</v>
          </cell>
          <cell r="D4567" t="str">
            <v>IDALMO ENGENHAR</v>
          </cell>
          <cell r="E4567">
            <v>10917353000104</v>
          </cell>
        </row>
        <row r="4568">
          <cell r="C4568">
            <v>800016249</v>
          </cell>
          <cell r="D4568" t="str">
            <v>MINASTESTE INDU</v>
          </cell>
          <cell r="E4568">
            <v>9287790000102</v>
          </cell>
        </row>
        <row r="4569">
          <cell r="C4569">
            <v>800016251</v>
          </cell>
          <cell r="D4569" t="str">
            <v>MANPOWER</v>
          </cell>
          <cell r="E4569">
            <v>1894253001948</v>
          </cell>
        </row>
        <row r="4570">
          <cell r="C4570">
            <v>800016260</v>
          </cell>
          <cell r="D4570" t="str">
            <v>ASSUNAMERICA</v>
          </cell>
          <cell r="E4570">
            <v>16718694000137</v>
          </cell>
        </row>
        <row r="4571">
          <cell r="C4571">
            <v>800016270</v>
          </cell>
          <cell r="D4571" t="str">
            <v>DIEGO CORREA CA</v>
          </cell>
          <cell r="E4571">
            <v>6743223638</v>
          </cell>
        </row>
        <row r="4572">
          <cell r="C4572">
            <v>800016284</v>
          </cell>
          <cell r="D4572" t="str">
            <v>PRODUCAO JR CON</v>
          </cell>
          <cell r="E4572">
            <v>650310000151</v>
          </cell>
        </row>
        <row r="4573">
          <cell r="C4573">
            <v>800016288</v>
          </cell>
          <cell r="D4573" t="str">
            <v>INSIGHT PSICOLO</v>
          </cell>
          <cell r="E4573">
            <v>23293608000157</v>
          </cell>
        </row>
        <row r="4574">
          <cell r="C4574">
            <v>800016291</v>
          </cell>
          <cell r="D4574" t="str">
            <v>EDITORA VOZES</v>
          </cell>
          <cell r="E4574">
            <v>31127301000457</v>
          </cell>
        </row>
        <row r="4575">
          <cell r="C4575">
            <v>800016295</v>
          </cell>
          <cell r="D4575" t="str">
            <v>PROMENADE APART</v>
          </cell>
          <cell r="E4575">
            <v>6325665000313</v>
          </cell>
        </row>
        <row r="4576">
          <cell r="C4576">
            <v>800016301</v>
          </cell>
          <cell r="D4576" t="str">
            <v>MODELO MOVEIS</v>
          </cell>
          <cell r="E4576">
            <v>10449966000164</v>
          </cell>
        </row>
        <row r="4577">
          <cell r="C4577">
            <v>800016311</v>
          </cell>
          <cell r="D4577" t="str">
            <v>VALENCE VEICULO</v>
          </cell>
          <cell r="E4577">
            <v>3321110000224</v>
          </cell>
        </row>
        <row r="4578">
          <cell r="C4578">
            <v>800016331</v>
          </cell>
          <cell r="D4578" t="str">
            <v>ALAMBIQUE CACHA</v>
          </cell>
          <cell r="E4578">
            <v>26326678000152</v>
          </cell>
        </row>
        <row r="4579">
          <cell r="C4579">
            <v>800016349</v>
          </cell>
          <cell r="D4579" t="str">
            <v>VIAMUNDI IDIOMA</v>
          </cell>
          <cell r="E4579">
            <v>4133147000100</v>
          </cell>
        </row>
        <row r="4580">
          <cell r="C4580">
            <v>800016363</v>
          </cell>
          <cell r="D4580" t="str">
            <v>HIPER GRAPHIC D</v>
          </cell>
          <cell r="E4580">
            <v>5027658000100</v>
          </cell>
        </row>
        <row r="4581">
          <cell r="C4581">
            <v>800016364</v>
          </cell>
          <cell r="D4581" t="str">
            <v>TALENTOS CINEVI</v>
          </cell>
          <cell r="E4581">
            <v>25571019000119</v>
          </cell>
        </row>
        <row r="4582">
          <cell r="C4582">
            <v>800016389</v>
          </cell>
          <cell r="D4582" t="str">
            <v>XEROX</v>
          </cell>
          <cell r="E4582">
            <v>2773629004006</v>
          </cell>
        </row>
        <row r="4583">
          <cell r="C4583">
            <v>800016392</v>
          </cell>
          <cell r="D4583" t="str">
            <v>CAMANHO E CONSU</v>
          </cell>
          <cell r="E4583">
            <v>1671092000102</v>
          </cell>
        </row>
        <row r="4584">
          <cell r="C4584">
            <v>800016393</v>
          </cell>
          <cell r="D4584" t="str">
            <v>MINAS CORRENTES</v>
          </cell>
          <cell r="E4584">
            <v>7788635000144</v>
          </cell>
        </row>
        <row r="4585">
          <cell r="C4585">
            <v>800016394</v>
          </cell>
          <cell r="D4585" t="str">
            <v>LIVRARIA DEL RE</v>
          </cell>
          <cell r="E4585">
            <v>20476073000838</v>
          </cell>
        </row>
        <row r="4586">
          <cell r="C4586">
            <v>800016422</v>
          </cell>
          <cell r="D4586" t="str">
            <v>STARLINE</v>
          </cell>
          <cell r="E4586">
            <v>3409807000170</v>
          </cell>
        </row>
        <row r="4587">
          <cell r="C4587">
            <v>800016455</v>
          </cell>
          <cell r="D4587" t="str">
            <v>AREZZO</v>
          </cell>
          <cell r="E4587">
            <v>8004813000161</v>
          </cell>
        </row>
        <row r="4588">
          <cell r="C4588">
            <v>800016457</v>
          </cell>
          <cell r="D4588" t="str">
            <v>PRIME SYSTEMS</v>
          </cell>
          <cell r="E4588">
            <v>25333154000126</v>
          </cell>
        </row>
        <row r="4589">
          <cell r="C4589">
            <v>800016466</v>
          </cell>
          <cell r="D4589" t="str">
            <v>MOVIMNENTACAO D</v>
          </cell>
          <cell r="E4589">
            <v>71411136000132</v>
          </cell>
        </row>
        <row r="4590">
          <cell r="C4590">
            <v>800016467</v>
          </cell>
          <cell r="D4590" t="str">
            <v>GT ASSISTENCIA</v>
          </cell>
          <cell r="E4590">
            <v>11047337000170</v>
          </cell>
        </row>
        <row r="4591">
          <cell r="C4591">
            <v>800016474</v>
          </cell>
          <cell r="D4591" t="str">
            <v>SPAL IND BRASIL</v>
          </cell>
          <cell r="E4591">
            <v>61186888001670</v>
          </cell>
        </row>
        <row r="4592">
          <cell r="C4592">
            <v>800016484</v>
          </cell>
          <cell r="D4592" t="str">
            <v>COMERCIO IMP</v>
          </cell>
          <cell r="E4592">
            <v>10396494000129</v>
          </cell>
        </row>
        <row r="4593">
          <cell r="C4593">
            <v>800016492</v>
          </cell>
          <cell r="D4593" t="str">
            <v>BYMODEM</v>
          </cell>
          <cell r="E4593">
            <v>762353000129</v>
          </cell>
        </row>
        <row r="4594">
          <cell r="C4594">
            <v>800016494</v>
          </cell>
          <cell r="D4594" t="str">
            <v>HUMANI EMP. DE</v>
          </cell>
          <cell r="E4594">
            <v>10773783000108</v>
          </cell>
        </row>
        <row r="4595">
          <cell r="C4595">
            <v>800016496</v>
          </cell>
          <cell r="D4595" t="str">
            <v>AJ BRINDES IND.</v>
          </cell>
          <cell r="E4595">
            <v>17409855000173</v>
          </cell>
        </row>
        <row r="4596">
          <cell r="C4596">
            <v>800016499</v>
          </cell>
          <cell r="D4596" t="str">
            <v>SCDC</v>
          </cell>
          <cell r="E4596">
            <v>7603433000180</v>
          </cell>
        </row>
        <row r="4597">
          <cell r="C4597">
            <v>800016502</v>
          </cell>
          <cell r="D4597" t="str">
            <v>TECMANIA</v>
          </cell>
          <cell r="E4597">
            <v>5412247000139</v>
          </cell>
        </row>
        <row r="4598">
          <cell r="C4598">
            <v>800016523</v>
          </cell>
          <cell r="D4598" t="str">
            <v>ENGESENIOR ENGE</v>
          </cell>
          <cell r="E4598">
            <v>3503879000182</v>
          </cell>
        </row>
        <row r="4599">
          <cell r="C4599">
            <v>800016525</v>
          </cell>
          <cell r="D4599" t="str">
            <v>SETTASPOC</v>
          </cell>
          <cell r="E4599">
            <v>42768630000150</v>
          </cell>
        </row>
        <row r="4600">
          <cell r="C4600">
            <v>800016526</v>
          </cell>
          <cell r="D4600" t="str">
            <v>SINDICATO DOS</v>
          </cell>
          <cell r="E4600">
            <v>20123428000139</v>
          </cell>
        </row>
        <row r="4601">
          <cell r="C4601">
            <v>800016527</v>
          </cell>
          <cell r="D4601" t="str">
            <v>SINDICATO DOS D</v>
          </cell>
          <cell r="E4601">
            <v>21096888000188</v>
          </cell>
        </row>
        <row r="4602">
          <cell r="C4602">
            <v>800016529</v>
          </cell>
          <cell r="D4602" t="str">
            <v>SINDICATO DOS T</v>
          </cell>
          <cell r="E4602">
            <v>65178451000169</v>
          </cell>
        </row>
        <row r="4603">
          <cell r="C4603">
            <v>800016551</v>
          </cell>
          <cell r="D4603" t="str">
            <v>CONTATO</v>
          </cell>
          <cell r="E4603">
            <v>6303749000194</v>
          </cell>
        </row>
        <row r="4604">
          <cell r="C4604">
            <v>800016566</v>
          </cell>
          <cell r="D4604" t="str">
            <v>MOBILITY SISTEM</v>
          </cell>
          <cell r="E4604">
            <v>5772571000168</v>
          </cell>
        </row>
        <row r="4605">
          <cell r="C4605">
            <v>800016568</v>
          </cell>
          <cell r="D4605" t="str">
            <v>FUNDACAO BENJAM</v>
          </cell>
          <cell r="E4605">
            <v>17200429000125</v>
          </cell>
        </row>
        <row r="4606">
          <cell r="C4606">
            <v>800016584</v>
          </cell>
          <cell r="D4606" t="str">
            <v>DISTRIBUIDORA M</v>
          </cell>
          <cell r="E4606">
            <v>25310608000143</v>
          </cell>
        </row>
        <row r="4607">
          <cell r="C4607">
            <v>800016615</v>
          </cell>
          <cell r="D4607" t="str">
            <v>INSPETORIA SAO</v>
          </cell>
          <cell r="E4607">
            <v>33583592004672</v>
          </cell>
        </row>
        <row r="4608">
          <cell r="C4608">
            <v>800016643</v>
          </cell>
          <cell r="D4608" t="str">
            <v>CLAUDIA RABELO</v>
          </cell>
          <cell r="E4608">
            <v>137605000129</v>
          </cell>
        </row>
        <row r="4609">
          <cell r="C4609">
            <v>800016654</v>
          </cell>
          <cell r="D4609" t="str">
            <v>NUMBER ONE IDIO</v>
          </cell>
          <cell r="E4609">
            <v>6865837000180</v>
          </cell>
        </row>
        <row r="4610">
          <cell r="C4610">
            <v>800016659</v>
          </cell>
          <cell r="D4610" t="str">
            <v>PINGUIM</v>
          </cell>
          <cell r="E4610">
            <v>3165887000166</v>
          </cell>
        </row>
        <row r="4611">
          <cell r="C4611">
            <v>800016663</v>
          </cell>
          <cell r="D4611" t="str">
            <v>ESTUDIO DO SOM</v>
          </cell>
          <cell r="E4611">
            <v>9169654000118</v>
          </cell>
        </row>
        <row r="4612">
          <cell r="C4612">
            <v>800016667</v>
          </cell>
          <cell r="D4612" t="str">
            <v>SBS SPECIAL B</v>
          </cell>
          <cell r="E4612">
            <v>54394630002322</v>
          </cell>
        </row>
        <row r="4613">
          <cell r="C4613">
            <v>800016671</v>
          </cell>
          <cell r="D4613" t="str">
            <v>SOFFTEK TECNOLO</v>
          </cell>
          <cell r="E4613">
            <v>2068632000546</v>
          </cell>
        </row>
        <row r="4614">
          <cell r="C4614">
            <v>800016674</v>
          </cell>
          <cell r="D4614" t="str">
            <v>ISCOT</v>
          </cell>
          <cell r="E4614">
            <v>2550038000163</v>
          </cell>
        </row>
        <row r="4615">
          <cell r="C4615">
            <v>800016684</v>
          </cell>
          <cell r="D4615" t="str">
            <v>CANAL C</v>
          </cell>
          <cell r="E4615">
            <v>10304778000148</v>
          </cell>
        </row>
        <row r="4616">
          <cell r="C4616">
            <v>800016698</v>
          </cell>
          <cell r="D4616" t="str">
            <v>PAMPULHA OPERAD</v>
          </cell>
          <cell r="E4616">
            <v>2456252000155</v>
          </cell>
        </row>
        <row r="4617">
          <cell r="C4617">
            <v>800016700</v>
          </cell>
          <cell r="D4617" t="str">
            <v>MINASMAQUINAS S</v>
          </cell>
          <cell r="E4617">
            <v>2901290000331</v>
          </cell>
        </row>
        <row r="4618">
          <cell r="C4618">
            <v>800016701</v>
          </cell>
          <cell r="D4618" t="str">
            <v>MINASMAQUINAS A</v>
          </cell>
          <cell r="E4618">
            <v>2901290000170</v>
          </cell>
        </row>
        <row r="4619">
          <cell r="C4619">
            <v>800016709</v>
          </cell>
          <cell r="D4619" t="str">
            <v>WALMIR LAS CASA</v>
          </cell>
          <cell r="E4619">
            <v>7886389000163</v>
          </cell>
        </row>
        <row r="4620">
          <cell r="C4620">
            <v>800016730</v>
          </cell>
          <cell r="D4620" t="str">
            <v>ORGANIZACOES AS</v>
          </cell>
          <cell r="E4620">
            <v>23396674000152</v>
          </cell>
        </row>
        <row r="4621">
          <cell r="C4621">
            <v>800016731</v>
          </cell>
          <cell r="D4621" t="str">
            <v>ECOBLOCK</v>
          </cell>
          <cell r="E4621">
            <v>25936998000323</v>
          </cell>
        </row>
        <row r="4622">
          <cell r="C4622">
            <v>800016743</v>
          </cell>
          <cell r="D4622" t="str">
            <v>SHOW ROOM DIST</v>
          </cell>
          <cell r="E4622">
            <v>7747127000118</v>
          </cell>
        </row>
        <row r="4623">
          <cell r="C4623">
            <v>800016744</v>
          </cell>
          <cell r="D4623" t="str">
            <v>FLORESTA TENIS</v>
          </cell>
          <cell r="E4623">
            <v>17286733000137</v>
          </cell>
        </row>
        <row r="4624">
          <cell r="C4624">
            <v>800016764</v>
          </cell>
          <cell r="D4624" t="str">
            <v>UNICUSTO</v>
          </cell>
          <cell r="E4624">
            <v>10451580000197</v>
          </cell>
        </row>
        <row r="4625">
          <cell r="C4625">
            <v>800016771</v>
          </cell>
          <cell r="D4625" t="str">
            <v>MCI</v>
          </cell>
          <cell r="E4625">
            <v>9282007000118</v>
          </cell>
        </row>
        <row r="4626">
          <cell r="C4626">
            <v>800016774</v>
          </cell>
          <cell r="D4626" t="str">
            <v>MEC MONTAGEM</v>
          </cell>
          <cell r="E4626">
            <v>731220000195</v>
          </cell>
        </row>
        <row r="4627">
          <cell r="C4627">
            <v>800016780</v>
          </cell>
          <cell r="D4627" t="str">
            <v>COOPERTAXI</v>
          </cell>
          <cell r="E4627">
            <v>25298969000111</v>
          </cell>
        </row>
        <row r="4628">
          <cell r="C4628">
            <v>800016810</v>
          </cell>
          <cell r="D4628" t="str">
            <v>BIOCONTROL LTDA</v>
          </cell>
          <cell r="E4628">
            <v>7967038000187</v>
          </cell>
        </row>
        <row r="4629">
          <cell r="C4629">
            <v>800016836</v>
          </cell>
          <cell r="D4629" t="str">
            <v>BELLA NINNA</v>
          </cell>
          <cell r="E4629">
            <v>3656307000133</v>
          </cell>
        </row>
        <row r="4630">
          <cell r="C4630">
            <v>800016873</v>
          </cell>
          <cell r="D4630" t="str">
            <v>GILBERTI PROMOC</v>
          </cell>
          <cell r="E4630">
            <v>70948203000190</v>
          </cell>
        </row>
        <row r="4631">
          <cell r="C4631">
            <v>800016875</v>
          </cell>
          <cell r="D4631" t="str">
            <v>MUNDO DOS PALCO</v>
          </cell>
          <cell r="E4631">
            <v>9639620000140</v>
          </cell>
        </row>
        <row r="4632">
          <cell r="C4632">
            <v>800016878</v>
          </cell>
          <cell r="D4632" t="str">
            <v>CENTROLIMP</v>
          </cell>
          <cell r="E4632">
            <v>71016802000138</v>
          </cell>
        </row>
        <row r="4633">
          <cell r="C4633">
            <v>800016887</v>
          </cell>
          <cell r="D4633" t="str">
            <v>RONY STONES</v>
          </cell>
          <cell r="E4633">
            <v>11061197000195</v>
          </cell>
        </row>
        <row r="4634">
          <cell r="C4634">
            <v>800016890</v>
          </cell>
          <cell r="D4634" t="str">
            <v>SYNOS CONSULTOR</v>
          </cell>
          <cell r="E4634">
            <v>5510654000189</v>
          </cell>
        </row>
        <row r="4635">
          <cell r="C4635">
            <v>800016891</v>
          </cell>
          <cell r="D4635" t="str">
            <v>LUMIAR SOFTWARE</v>
          </cell>
          <cell r="E4635">
            <v>6718990000184</v>
          </cell>
        </row>
        <row r="4636">
          <cell r="C4636">
            <v>800016901</v>
          </cell>
          <cell r="D4636" t="str">
            <v>GRAFICA LTDA</v>
          </cell>
          <cell r="E4636">
            <v>7099727000117</v>
          </cell>
        </row>
        <row r="4637">
          <cell r="C4637">
            <v>800016904</v>
          </cell>
          <cell r="D4637" t="str">
            <v>BHNOTE COMERCIO</v>
          </cell>
          <cell r="E4637">
            <v>5088671000170</v>
          </cell>
        </row>
        <row r="4638">
          <cell r="C4638">
            <v>800016913</v>
          </cell>
          <cell r="D4638" t="str">
            <v>TLS BUSINESS LT</v>
          </cell>
          <cell r="E4638">
            <v>9584289000108</v>
          </cell>
        </row>
        <row r="4639">
          <cell r="C4639">
            <v>800016914</v>
          </cell>
          <cell r="D4639" t="str">
            <v>ELETRONICA AGM</v>
          </cell>
          <cell r="E4639">
            <v>5466209000169</v>
          </cell>
        </row>
        <row r="4640">
          <cell r="C4640">
            <v>800016915</v>
          </cell>
          <cell r="D4640" t="str">
            <v>M2C COMERCIO DE</v>
          </cell>
          <cell r="E4640">
            <v>7599223000166</v>
          </cell>
        </row>
        <row r="4641">
          <cell r="C4641">
            <v>800016940</v>
          </cell>
          <cell r="D4641" t="str">
            <v>JUNIOR CHURRASC</v>
          </cell>
          <cell r="E4641">
            <v>10714931000105</v>
          </cell>
        </row>
        <row r="4642">
          <cell r="C4642">
            <v>800016962</v>
          </cell>
          <cell r="D4642" t="str">
            <v>ARTMANHA</v>
          </cell>
          <cell r="E4642">
            <v>4589284000154</v>
          </cell>
        </row>
        <row r="4643">
          <cell r="C4643">
            <v>800016964</v>
          </cell>
          <cell r="D4643" t="str">
            <v>SELPE SELECAO D</v>
          </cell>
          <cell r="E4643">
            <v>17186685000105</v>
          </cell>
        </row>
        <row r="4644">
          <cell r="C4644">
            <v>800016965</v>
          </cell>
          <cell r="D4644" t="str">
            <v>MANUMINAS</v>
          </cell>
          <cell r="E4644">
            <v>5819058000185</v>
          </cell>
        </row>
        <row r="4645">
          <cell r="C4645">
            <v>800016985</v>
          </cell>
          <cell r="D4645" t="str">
            <v>DIGICADE</v>
          </cell>
          <cell r="E4645">
            <v>1485079000231</v>
          </cell>
        </row>
        <row r="4646">
          <cell r="C4646">
            <v>800016995</v>
          </cell>
          <cell r="D4646" t="str">
            <v>INTITUTO OLHAR</v>
          </cell>
          <cell r="E4646">
            <v>5633719000183</v>
          </cell>
        </row>
        <row r="4647">
          <cell r="C4647">
            <v>800017000</v>
          </cell>
          <cell r="D4647" t="str">
            <v>ACOUGUE E SACOL</v>
          </cell>
          <cell r="E4647">
            <v>9252450000146</v>
          </cell>
        </row>
        <row r="4648">
          <cell r="C4648">
            <v>800017015</v>
          </cell>
          <cell r="D4648" t="str">
            <v>SINDICATO ADM N</v>
          </cell>
          <cell r="E4648">
            <v>19289479000156</v>
          </cell>
        </row>
        <row r="4649">
          <cell r="C4649">
            <v>800017018</v>
          </cell>
          <cell r="D4649" t="str">
            <v>CARTONAGEM TRIA</v>
          </cell>
          <cell r="E4649">
            <v>22674931000108</v>
          </cell>
        </row>
        <row r="4650">
          <cell r="C4650">
            <v>800017043</v>
          </cell>
          <cell r="D4650" t="str">
            <v>COMERCIO DE BEB</v>
          </cell>
          <cell r="E4650">
            <v>7720996000159</v>
          </cell>
        </row>
        <row r="4651">
          <cell r="C4651">
            <v>800017044</v>
          </cell>
          <cell r="D4651" t="str">
            <v>ARTEFESTA INDUS</v>
          </cell>
          <cell r="E4651">
            <v>21749874000116</v>
          </cell>
        </row>
        <row r="4652">
          <cell r="C4652">
            <v>800017069</v>
          </cell>
          <cell r="D4652" t="str">
            <v>OFFICE PRINT IM</v>
          </cell>
          <cell r="E4652">
            <v>3647029000158</v>
          </cell>
        </row>
        <row r="4653">
          <cell r="C4653">
            <v>800017073</v>
          </cell>
          <cell r="D4653" t="str">
            <v>SERVTECNICA SER</v>
          </cell>
          <cell r="E4653">
            <v>38733077000143</v>
          </cell>
        </row>
        <row r="4654">
          <cell r="C4654">
            <v>800017077</v>
          </cell>
          <cell r="D4654" t="str">
            <v>MUNDO DOS VIDRO</v>
          </cell>
          <cell r="E4654">
            <v>3667954000140</v>
          </cell>
        </row>
        <row r="4655">
          <cell r="C4655">
            <v>800017081</v>
          </cell>
          <cell r="D4655" t="str">
            <v>NOIR FILMES LTD</v>
          </cell>
          <cell r="E4655">
            <v>5857012000150</v>
          </cell>
        </row>
        <row r="4656">
          <cell r="C4656">
            <v>800017082</v>
          </cell>
          <cell r="D4656" t="str">
            <v>ACONTECE PUBLIC</v>
          </cell>
          <cell r="E4656">
            <v>10879027000150</v>
          </cell>
        </row>
        <row r="4657">
          <cell r="C4657">
            <v>800017086</v>
          </cell>
          <cell r="D4657" t="str">
            <v>TLV COMERCIO DE</v>
          </cell>
          <cell r="E4657">
            <v>9685254000165</v>
          </cell>
        </row>
        <row r="4658">
          <cell r="C4658">
            <v>800017090</v>
          </cell>
          <cell r="D4658" t="str">
            <v>CORE SYNESIS LT</v>
          </cell>
          <cell r="E4658">
            <v>5319244000155</v>
          </cell>
        </row>
        <row r="4659">
          <cell r="C4659">
            <v>800017099</v>
          </cell>
          <cell r="D4659" t="str">
            <v>ORGANIZACOES BR</v>
          </cell>
          <cell r="E4659">
            <v>22300487000756</v>
          </cell>
        </row>
        <row r="4660">
          <cell r="C4660">
            <v>800017104</v>
          </cell>
          <cell r="D4660" t="str">
            <v>WS INFORMATICA</v>
          </cell>
          <cell r="E4660">
            <v>491809000163</v>
          </cell>
        </row>
        <row r="4661">
          <cell r="C4661">
            <v>800017118</v>
          </cell>
          <cell r="D4661" t="str">
            <v>PLACAS VIP LTDA</v>
          </cell>
          <cell r="E4661">
            <v>5305010000159</v>
          </cell>
        </row>
        <row r="4662">
          <cell r="C4662">
            <v>800017124</v>
          </cell>
          <cell r="D4662" t="str">
            <v>IMPOM PESQUISAS</v>
          </cell>
          <cell r="E4662">
            <v>10741895000179</v>
          </cell>
        </row>
        <row r="4663">
          <cell r="C4663">
            <v>800017133</v>
          </cell>
          <cell r="D4663" t="str">
            <v>FEMALI FERRAMEN</v>
          </cell>
          <cell r="E4663">
            <v>71331920000130</v>
          </cell>
        </row>
        <row r="4664">
          <cell r="C4664">
            <v>800017155</v>
          </cell>
          <cell r="D4664" t="str">
            <v>ENGECLIMAR AR C</v>
          </cell>
          <cell r="E4664">
            <v>7221102000186</v>
          </cell>
        </row>
        <row r="4665">
          <cell r="C4665">
            <v>800017165</v>
          </cell>
          <cell r="D4665" t="str">
            <v>RG INFO</v>
          </cell>
          <cell r="E4665">
            <v>9483038000137</v>
          </cell>
        </row>
        <row r="4666">
          <cell r="C4666">
            <v>800017166</v>
          </cell>
          <cell r="D4666" t="str">
            <v>BUFFET CRISTINA</v>
          </cell>
          <cell r="E4666">
            <v>2682112000103</v>
          </cell>
        </row>
        <row r="4667">
          <cell r="C4667">
            <v>800017170</v>
          </cell>
          <cell r="D4667" t="str">
            <v>TECOL COZINHAS</v>
          </cell>
          <cell r="E4667">
            <v>5104124000130</v>
          </cell>
        </row>
        <row r="4668">
          <cell r="C4668">
            <v>800017173</v>
          </cell>
          <cell r="D4668" t="str">
            <v>CONTECNICA</v>
          </cell>
          <cell r="E4668">
            <v>24699100000116</v>
          </cell>
        </row>
        <row r="4669">
          <cell r="C4669">
            <v>800017174</v>
          </cell>
          <cell r="D4669" t="str">
            <v>ITPS CONSULTORI</v>
          </cell>
          <cell r="E4669">
            <v>7895506000155</v>
          </cell>
        </row>
        <row r="4670">
          <cell r="C4670">
            <v>800017354</v>
          </cell>
          <cell r="D4670" t="str">
            <v>CORTINAS BURITI</v>
          </cell>
          <cell r="E4670">
            <v>2744299000114</v>
          </cell>
        </row>
        <row r="4671">
          <cell r="C4671">
            <v>800017397</v>
          </cell>
          <cell r="D4671" t="str">
            <v>PIEMONTE PARKIN</v>
          </cell>
          <cell r="E4671">
            <v>4460079000194</v>
          </cell>
        </row>
        <row r="4672">
          <cell r="C4672">
            <v>800017437</v>
          </cell>
          <cell r="D4672" t="str">
            <v>JAM SOLUCOES PR</v>
          </cell>
          <cell r="E4672">
            <v>6164392000100</v>
          </cell>
        </row>
        <row r="4673">
          <cell r="C4673">
            <v>800017451</v>
          </cell>
          <cell r="D4673" t="str">
            <v>TECFILTER PURIF</v>
          </cell>
          <cell r="E4673">
            <v>7227117000151</v>
          </cell>
        </row>
        <row r="4674">
          <cell r="C4674">
            <v>800017518</v>
          </cell>
          <cell r="D4674" t="str">
            <v>CD MEDIA COMERC</v>
          </cell>
          <cell r="E4674">
            <v>10283716000105</v>
          </cell>
        </row>
        <row r="4675">
          <cell r="C4675">
            <v>800017519</v>
          </cell>
          <cell r="D4675" t="str">
            <v>SELPE CONSULT</v>
          </cell>
          <cell r="E4675">
            <v>10310310000166</v>
          </cell>
        </row>
        <row r="4676">
          <cell r="C4676">
            <v>800017526</v>
          </cell>
          <cell r="D4676" t="str">
            <v>Z1 PRODUCAO AUD</v>
          </cell>
          <cell r="E4676">
            <v>10527236000134</v>
          </cell>
        </row>
        <row r="4677">
          <cell r="C4677">
            <v>800017537</v>
          </cell>
          <cell r="D4677" t="str">
            <v>EXCELSIOR COMER</v>
          </cell>
          <cell r="E4677">
            <v>17245317000271</v>
          </cell>
        </row>
        <row r="4678">
          <cell r="C4678">
            <v>800017538</v>
          </cell>
          <cell r="D4678" t="str">
            <v>EXCELSIOR COMER</v>
          </cell>
          <cell r="E4678">
            <v>17245317000433</v>
          </cell>
        </row>
        <row r="4679">
          <cell r="C4679">
            <v>800017540</v>
          </cell>
          <cell r="D4679" t="str">
            <v>MANOEL BERNARDE</v>
          </cell>
          <cell r="E4679">
            <v>17449091000140</v>
          </cell>
        </row>
        <row r="4680">
          <cell r="C4680">
            <v>800017545</v>
          </cell>
          <cell r="D4680" t="str">
            <v>1 TABELIONATO D</v>
          </cell>
          <cell r="E4680">
            <v>21855705000160</v>
          </cell>
        </row>
        <row r="4681">
          <cell r="C4681">
            <v>800017568</v>
          </cell>
          <cell r="D4681" t="str">
            <v>RIBEIRO &amp; LIMA</v>
          </cell>
          <cell r="E4681">
            <v>42799940000132</v>
          </cell>
        </row>
        <row r="4682">
          <cell r="C4682">
            <v>800017708</v>
          </cell>
          <cell r="D4682" t="str">
            <v>AQUASAN HIDRAUL</v>
          </cell>
          <cell r="E4682">
            <v>2990395000142</v>
          </cell>
        </row>
        <row r="4683">
          <cell r="C4683">
            <v>800017711</v>
          </cell>
          <cell r="D4683" t="str">
            <v>MASTERFER LTDA</v>
          </cell>
          <cell r="E4683">
            <v>5824777000194</v>
          </cell>
        </row>
        <row r="4684">
          <cell r="C4684">
            <v>800017717</v>
          </cell>
          <cell r="D4684" t="str">
            <v>PAO DE SAL</v>
          </cell>
          <cell r="E4684">
            <v>8729073000120</v>
          </cell>
        </row>
        <row r="4685">
          <cell r="C4685">
            <v>800017718</v>
          </cell>
          <cell r="D4685" t="str">
            <v>TMN COMERCIAL L</v>
          </cell>
          <cell r="E4685">
            <v>1254593000185</v>
          </cell>
        </row>
        <row r="4686">
          <cell r="C4686">
            <v>800017744</v>
          </cell>
          <cell r="D4686" t="str">
            <v>DELOITTE TOUCHE</v>
          </cell>
          <cell r="E4686">
            <v>2189924000618</v>
          </cell>
        </row>
        <row r="4687">
          <cell r="C4687">
            <v>800017755</v>
          </cell>
          <cell r="D4687" t="str">
            <v>ASSOCIACAO RESG</v>
          </cell>
          <cell r="E4687">
            <v>22643399000676</v>
          </cell>
        </row>
        <row r="4688">
          <cell r="C4688">
            <v>800017756</v>
          </cell>
          <cell r="D4688" t="str">
            <v>ORGANIZACAO DEL</v>
          </cell>
          <cell r="E4688">
            <v>71388359000126</v>
          </cell>
        </row>
        <row r="4689">
          <cell r="C4689">
            <v>800017785</v>
          </cell>
          <cell r="D4689" t="str">
            <v>SINAL</v>
          </cell>
          <cell r="E4689">
            <v>434116001453</v>
          </cell>
        </row>
        <row r="4690">
          <cell r="C4690">
            <v>800017865</v>
          </cell>
          <cell r="D4690" t="str">
            <v>PRESS COMUNICAC</v>
          </cell>
          <cell r="E4690">
            <v>10627344000189</v>
          </cell>
        </row>
        <row r="4691">
          <cell r="C4691">
            <v>800017892</v>
          </cell>
          <cell r="D4691" t="str">
            <v>BELTA TECNOLOGI</v>
          </cell>
          <cell r="E4691">
            <v>4416589000164</v>
          </cell>
        </row>
        <row r="4692">
          <cell r="C4692">
            <v>800017894</v>
          </cell>
          <cell r="D4692" t="str">
            <v>BEBEDOUROS LIDE</v>
          </cell>
          <cell r="E4692">
            <v>4667153000148</v>
          </cell>
        </row>
        <row r="4693">
          <cell r="C4693">
            <v>800017903</v>
          </cell>
          <cell r="D4693" t="str">
            <v>ELETRO TRANSFOR</v>
          </cell>
          <cell r="E4693">
            <v>17431099000189</v>
          </cell>
        </row>
        <row r="4694">
          <cell r="C4694">
            <v>800017911</v>
          </cell>
          <cell r="D4694" t="str">
            <v>CENTRO ESPORTIV</v>
          </cell>
          <cell r="E4694">
            <v>17217985001186</v>
          </cell>
        </row>
        <row r="4695">
          <cell r="C4695">
            <v>800017914</v>
          </cell>
          <cell r="D4695" t="str">
            <v>ERGO EDITORA LT</v>
          </cell>
          <cell r="E4695">
            <v>65311664000117</v>
          </cell>
        </row>
        <row r="4696">
          <cell r="C4696">
            <v>800017915</v>
          </cell>
          <cell r="D4696" t="str">
            <v>FAST ONE SISTEM</v>
          </cell>
          <cell r="E4696">
            <v>6056163000172</v>
          </cell>
        </row>
        <row r="4697">
          <cell r="C4697">
            <v>800017948</v>
          </cell>
          <cell r="D4697" t="str">
            <v>MARLUZ INDUSTRI</v>
          </cell>
          <cell r="E4697">
            <v>10644604000124</v>
          </cell>
        </row>
        <row r="4698">
          <cell r="C4698">
            <v>800017950</v>
          </cell>
          <cell r="D4698" t="str">
            <v>OPTYL</v>
          </cell>
          <cell r="E4698">
            <v>10793937000115</v>
          </cell>
        </row>
        <row r="4699">
          <cell r="C4699">
            <v>800017953</v>
          </cell>
          <cell r="D4699" t="str">
            <v>STEMMANN BH ENG</v>
          </cell>
          <cell r="E4699">
            <v>9375216000106</v>
          </cell>
        </row>
        <row r="4700">
          <cell r="C4700">
            <v>800018033</v>
          </cell>
          <cell r="D4700" t="str">
            <v>FABRICA SPAGHET</v>
          </cell>
          <cell r="E4700">
            <v>6276738000162</v>
          </cell>
        </row>
        <row r="4701">
          <cell r="C4701">
            <v>800018047</v>
          </cell>
          <cell r="D4701" t="str">
            <v>ROSSANA BIAGGIN</v>
          </cell>
          <cell r="E4701">
            <v>3088464000190</v>
          </cell>
        </row>
        <row r="4702">
          <cell r="C4702">
            <v>800018051</v>
          </cell>
          <cell r="D4702" t="str">
            <v>CORMEM LTDA</v>
          </cell>
          <cell r="E4702">
            <v>22720429000196</v>
          </cell>
        </row>
        <row r="4703">
          <cell r="C4703">
            <v>800018067</v>
          </cell>
          <cell r="D4703" t="str">
            <v>ESMIG ESCADAS M</v>
          </cell>
          <cell r="E4703">
            <v>19269596000158</v>
          </cell>
        </row>
        <row r="4704">
          <cell r="C4704">
            <v>800018068</v>
          </cell>
          <cell r="D4704" t="str">
            <v>ASSOCIACAO EVAN</v>
          </cell>
          <cell r="E4704">
            <v>17214743000167</v>
          </cell>
        </row>
        <row r="4705">
          <cell r="C4705">
            <v>800018099</v>
          </cell>
          <cell r="D4705" t="str">
            <v>AQUATEC PERFURA</v>
          </cell>
          <cell r="E4705">
            <v>1597840000146</v>
          </cell>
        </row>
        <row r="4706">
          <cell r="C4706">
            <v>800018110</v>
          </cell>
          <cell r="D4706" t="str">
            <v>CHERIO NO AR</v>
          </cell>
          <cell r="E4706">
            <v>7602391000163</v>
          </cell>
        </row>
        <row r="4707">
          <cell r="C4707">
            <v>800018143</v>
          </cell>
          <cell r="D4707" t="str">
            <v>LASTRO</v>
          </cell>
          <cell r="E4707">
            <v>17190604000140</v>
          </cell>
        </row>
        <row r="4708">
          <cell r="C4708">
            <v>800018158</v>
          </cell>
          <cell r="D4708" t="str">
            <v>EUROVILLE</v>
          </cell>
          <cell r="E4708">
            <v>416863000144</v>
          </cell>
        </row>
        <row r="4709">
          <cell r="C4709">
            <v>800018189</v>
          </cell>
          <cell r="D4709" t="str">
            <v>REGGIANI HUNT.</v>
          </cell>
          <cell r="E4709">
            <v>2770029000188</v>
          </cell>
        </row>
        <row r="4710">
          <cell r="C4710">
            <v>800018198</v>
          </cell>
          <cell r="D4710" t="str">
            <v>ACUSTICA MADUCH</v>
          </cell>
          <cell r="E4710">
            <v>10404142000178</v>
          </cell>
        </row>
        <row r="4711">
          <cell r="C4711">
            <v>800018230</v>
          </cell>
          <cell r="D4711" t="str">
            <v>RAQUEL SAMOS MA</v>
          </cell>
          <cell r="E4711">
            <v>11457535000102</v>
          </cell>
        </row>
        <row r="4712">
          <cell r="C4712">
            <v>800018253</v>
          </cell>
          <cell r="D4712" t="str">
            <v>JACQUES JANINE</v>
          </cell>
          <cell r="E4712">
            <v>4525285000135</v>
          </cell>
        </row>
        <row r="4713">
          <cell r="C4713">
            <v>800018262</v>
          </cell>
          <cell r="D4713" t="str">
            <v>ACTA ARQUITETOS</v>
          </cell>
          <cell r="E4713">
            <v>65143133000162</v>
          </cell>
        </row>
        <row r="4714">
          <cell r="C4714">
            <v>800018275</v>
          </cell>
          <cell r="D4714" t="str">
            <v>AHRGUS SOLUCOES</v>
          </cell>
          <cell r="E4714">
            <v>11389893000125</v>
          </cell>
        </row>
        <row r="4715">
          <cell r="C4715">
            <v>800018301</v>
          </cell>
          <cell r="D4715" t="str">
            <v>REVEST TECH</v>
          </cell>
          <cell r="E4715">
            <v>10921015000146</v>
          </cell>
        </row>
        <row r="4716">
          <cell r="C4716">
            <v>800018323</v>
          </cell>
          <cell r="D4716" t="str">
            <v>LOS ASSESSORIA</v>
          </cell>
          <cell r="E4716">
            <v>11426724000118</v>
          </cell>
        </row>
        <row r="4717">
          <cell r="C4717">
            <v>800018324</v>
          </cell>
          <cell r="D4717" t="str">
            <v>DR BRENO REZEND</v>
          </cell>
          <cell r="E4717">
            <v>58480790644</v>
          </cell>
        </row>
        <row r="4718">
          <cell r="C4718">
            <v>800018348</v>
          </cell>
          <cell r="D4718" t="str">
            <v>BLACK STOODIO V</v>
          </cell>
          <cell r="E4718">
            <v>4794920000180</v>
          </cell>
        </row>
        <row r="4719">
          <cell r="C4719">
            <v>800018366</v>
          </cell>
          <cell r="D4719" t="str">
            <v>BOREAL TECHNOLO</v>
          </cell>
          <cell r="E4719">
            <v>7806688000140</v>
          </cell>
        </row>
        <row r="4720">
          <cell r="C4720">
            <v>800018377</v>
          </cell>
          <cell r="D4720" t="str">
            <v>REMAQ COM E REP</v>
          </cell>
          <cell r="E4720">
            <v>17061748000105</v>
          </cell>
        </row>
        <row r="4721">
          <cell r="C4721">
            <v>800018378</v>
          </cell>
          <cell r="D4721" t="str">
            <v>SPORT HALL</v>
          </cell>
          <cell r="E4721">
            <v>5547595000113</v>
          </cell>
        </row>
        <row r="4722">
          <cell r="C4722">
            <v>800018382</v>
          </cell>
          <cell r="D4722" t="str">
            <v>BR AUDITORIA E</v>
          </cell>
          <cell r="E4722">
            <v>11032811000190</v>
          </cell>
        </row>
        <row r="4723">
          <cell r="C4723">
            <v>800018397</v>
          </cell>
          <cell r="D4723" t="str">
            <v>ARFLUXO</v>
          </cell>
          <cell r="E4723">
            <v>8227006000108</v>
          </cell>
        </row>
        <row r="4724">
          <cell r="C4724">
            <v>800018409</v>
          </cell>
          <cell r="D4724" t="str">
            <v>NECTAR FLORES</v>
          </cell>
          <cell r="E4724">
            <v>71305908000151</v>
          </cell>
        </row>
        <row r="4725">
          <cell r="C4725">
            <v>800018410</v>
          </cell>
          <cell r="D4725" t="str">
            <v>MOVITRANS</v>
          </cell>
          <cell r="E4725">
            <v>6998443000108</v>
          </cell>
        </row>
        <row r="4726">
          <cell r="C4726">
            <v>800018417</v>
          </cell>
          <cell r="D4726" t="str">
            <v>DATA MAILING MA</v>
          </cell>
          <cell r="E4726">
            <v>6976525000143</v>
          </cell>
        </row>
        <row r="4727">
          <cell r="C4727">
            <v>800018419</v>
          </cell>
          <cell r="D4727" t="str">
            <v>BWELL PROMOCOES</v>
          </cell>
          <cell r="E4727">
            <v>9401101000149</v>
          </cell>
        </row>
        <row r="4728">
          <cell r="C4728">
            <v>800018434</v>
          </cell>
          <cell r="D4728" t="str">
            <v>CONTATO BRINDES</v>
          </cell>
          <cell r="E4728">
            <v>2430856000122</v>
          </cell>
        </row>
        <row r="4729">
          <cell r="C4729">
            <v>800018461</v>
          </cell>
          <cell r="D4729" t="str">
            <v>SM SONDAGENS</v>
          </cell>
          <cell r="E4729">
            <v>10254551000135</v>
          </cell>
        </row>
        <row r="4730">
          <cell r="C4730">
            <v>800018474</v>
          </cell>
          <cell r="D4730" t="str">
            <v>RITZ MG COMERCI</v>
          </cell>
          <cell r="E4730">
            <v>5874588000126</v>
          </cell>
        </row>
        <row r="4731">
          <cell r="C4731">
            <v>800018475</v>
          </cell>
          <cell r="D4731" t="str">
            <v>AMBIENTA</v>
          </cell>
          <cell r="E4731">
            <v>8102726000147</v>
          </cell>
        </row>
        <row r="4732">
          <cell r="C4732">
            <v>800018487</v>
          </cell>
          <cell r="D4732" t="str">
            <v>ROYAL ENGLISH C</v>
          </cell>
          <cell r="E4732">
            <v>657828000117</v>
          </cell>
        </row>
        <row r="4733">
          <cell r="C4733">
            <v>800018511</v>
          </cell>
          <cell r="D4733" t="str">
            <v>CONTEMPORANEA C</v>
          </cell>
          <cell r="E4733">
            <v>11323774000170</v>
          </cell>
        </row>
        <row r="4734">
          <cell r="C4734">
            <v>800018514</v>
          </cell>
          <cell r="D4734" t="str">
            <v>SINDICATO TECNI</v>
          </cell>
          <cell r="E4734">
            <v>25578642000101</v>
          </cell>
        </row>
        <row r="4735">
          <cell r="C4735">
            <v>800018515</v>
          </cell>
          <cell r="D4735" t="str">
            <v>GUIMARAES BICAL</v>
          </cell>
          <cell r="E4735">
            <v>9651945000148</v>
          </cell>
        </row>
        <row r="4736">
          <cell r="C4736">
            <v>800018527</v>
          </cell>
          <cell r="D4736" t="str">
            <v>LACQUA DI FIORE</v>
          </cell>
          <cell r="E4736">
            <v>4086608000131</v>
          </cell>
        </row>
        <row r="4737">
          <cell r="C4737">
            <v>800018534</v>
          </cell>
          <cell r="D4737" t="str">
            <v>STOQUE SOLUCOES</v>
          </cell>
          <cell r="E4737">
            <v>5388674000129</v>
          </cell>
        </row>
        <row r="4738">
          <cell r="C4738">
            <v>800018537</v>
          </cell>
          <cell r="D4738" t="str">
            <v>CONE</v>
          </cell>
          <cell r="E4738">
            <v>64397482000148</v>
          </cell>
        </row>
        <row r="4739">
          <cell r="C4739">
            <v>800018547</v>
          </cell>
          <cell r="D4739" t="str">
            <v>BUFFET PALADINO</v>
          </cell>
          <cell r="E4739">
            <v>11165999000145</v>
          </cell>
        </row>
        <row r="4740">
          <cell r="C4740">
            <v>800018550</v>
          </cell>
          <cell r="D4740" t="str">
            <v>COCCAO EQUIPAME</v>
          </cell>
          <cell r="E4740">
            <v>6309992000110</v>
          </cell>
        </row>
        <row r="4741">
          <cell r="C4741">
            <v>800018577</v>
          </cell>
          <cell r="D4741" t="str">
            <v>AEP COMUNICACAO</v>
          </cell>
          <cell r="E4741">
            <v>11503606000166</v>
          </cell>
        </row>
        <row r="4742">
          <cell r="C4742">
            <v>800018584</v>
          </cell>
          <cell r="D4742" t="str">
            <v>MOLDURAS MOVEIS</v>
          </cell>
          <cell r="E4742">
            <v>2755100000153</v>
          </cell>
        </row>
        <row r="4743">
          <cell r="C4743">
            <v>800018590</v>
          </cell>
          <cell r="D4743" t="str">
            <v>ULTRAX</v>
          </cell>
          <cell r="E4743">
            <v>5058510000133</v>
          </cell>
        </row>
        <row r="4744">
          <cell r="C4744">
            <v>800018599</v>
          </cell>
          <cell r="D4744" t="str">
            <v>KARLA MARINHO B</v>
          </cell>
          <cell r="E4744">
            <v>7464587000139</v>
          </cell>
        </row>
        <row r="4745">
          <cell r="C4745">
            <v>800018624</v>
          </cell>
          <cell r="D4745" t="str">
            <v>RICKS CAFE</v>
          </cell>
          <cell r="E4745">
            <v>7124224000154</v>
          </cell>
        </row>
        <row r="4746">
          <cell r="C4746">
            <v>800018647</v>
          </cell>
          <cell r="D4746" t="str">
            <v>C R S SANTOS</v>
          </cell>
          <cell r="E4746">
            <v>9099115000150</v>
          </cell>
        </row>
        <row r="4747">
          <cell r="C4747">
            <v>800018649</v>
          </cell>
          <cell r="D4747" t="str">
            <v>SIMPLES DESIGN</v>
          </cell>
          <cell r="E4747">
            <v>2322551000105</v>
          </cell>
        </row>
        <row r="4748">
          <cell r="C4748">
            <v>800018675</v>
          </cell>
          <cell r="D4748" t="str">
            <v>QUIMICA BRASILE</v>
          </cell>
          <cell r="E4748">
            <v>1609555000106</v>
          </cell>
        </row>
        <row r="4749">
          <cell r="C4749">
            <v>800018678</v>
          </cell>
          <cell r="D4749" t="str">
            <v>PICMINI</v>
          </cell>
          <cell r="E4749">
            <v>24006637000153</v>
          </cell>
        </row>
        <row r="4750">
          <cell r="C4750">
            <v>800018727</v>
          </cell>
          <cell r="D4750" t="str">
            <v>MAXIMA TAPETES</v>
          </cell>
          <cell r="E4750">
            <v>11893536000108</v>
          </cell>
        </row>
        <row r="4751">
          <cell r="C4751">
            <v>800018758</v>
          </cell>
          <cell r="D4751" t="str">
            <v>DYNAMIS SOCIAL</v>
          </cell>
          <cell r="E4751">
            <v>10290322000176</v>
          </cell>
        </row>
        <row r="4752">
          <cell r="C4752">
            <v>800018790</v>
          </cell>
          <cell r="D4752" t="str">
            <v>CONCRESOLO ENGE</v>
          </cell>
          <cell r="E4752">
            <v>24059917000120</v>
          </cell>
        </row>
        <row r="4753">
          <cell r="C4753">
            <v>800018802</v>
          </cell>
          <cell r="D4753" t="str">
            <v>SEVEN BOYS</v>
          </cell>
          <cell r="E4753">
            <v>17225913000109</v>
          </cell>
        </row>
        <row r="4754">
          <cell r="C4754">
            <v>800018833</v>
          </cell>
          <cell r="D4754" t="str">
            <v>AB COMUNICACAO</v>
          </cell>
          <cell r="E4754">
            <v>42787846000163</v>
          </cell>
        </row>
        <row r="4755">
          <cell r="C4755">
            <v>800018834</v>
          </cell>
          <cell r="D4755" t="str">
            <v>ELETRONEUROMIOG</v>
          </cell>
          <cell r="E4755">
            <v>76053000196</v>
          </cell>
        </row>
        <row r="4756">
          <cell r="C4756">
            <v>800018852</v>
          </cell>
          <cell r="D4756" t="str">
            <v>VIDEOLOGIK SOLU</v>
          </cell>
          <cell r="E4756">
            <v>10876655000181</v>
          </cell>
        </row>
        <row r="4757">
          <cell r="C4757">
            <v>800018861</v>
          </cell>
          <cell r="D4757" t="str">
            <v>VIVA</v>
          </cell>
          <cell r="E4757">
            <v>11073737000150</v>
          </cell>
        </row>
        <row r="4758">
          <cell r="C4758">
            <v>800018880</v>
          </cell>
          <cell r="D4758" t="str">
            <v>CONSULTORIA E P</v>
          </cell>
          <cell r="E4758">
            <v>1642240000152</v>
          </cell>
        </row>
        <row r="4759">
          <cell r="C4759">
            <v>800018888</v>
          </cell>
          <cell r="D4759" t="str">
            <v>HIDROPOCOS LTDA</v>
          </cell>
          <cell r="E4759">
            <v>17300096000106</v>
          </cell>
        </row>
        <row r="4760">
          <cell r="C4760">
            <v>800018912</v>
          </cell>
          <cell r="D4760" t="str">
            <v>ATAKE</v>
          </cell>
          <cell r="E4760">
            <v>10627937000145</v>
          </cell>
        </row>
        <row r="4761">
          <cell r="C4761">
            <v>800018944</v>
          </cell>
          <cell r="D4761" t="str">
            <v>CENTAURO</v>
          </cell>
          <cell r="E4761">
            <v>6347409010128</v>
          </cell>
        </row>
        <row r="4762">
          <cell r="C4762">
            <v>800018957</v>
          </cell>
          <cell r="D4762" t="str">
            <v>BULBOX</v>
          </cell>
          <cell r="E4762">
            <v>38731501000110</v>
          </cell>
        </row>
        <row r="4763">
          <cell r="C4763">
            <v>800018961</v>
          </cell>
          <cell r="D4763" t="str">
            <v>ECOSEAL</v>
          </cell>
          <cell r="E4763">
            <v>12023559000116</v>
          </cell>
        </row>
        <row r="4764">
          <cell r="C4764">
            <v>800018964</v>
          </cell>
          <cell r="D4764" t="str">
            <v>FLORA PATROCINI</v>
          </cell>
          <cell r="E4764">
            <v>20086385000169</v>
          </cell>
        </row>
        <row r="4765">
          <cell r="C4765">
            <v>800018965</v>
          </cell>
          <cell r="D4765" t="str">
            <v>PLANO SERV TECN</v>
          </cell>
          <cell r="E4765">
            <v>6198132000156</v>
          </cell>
        </row>
        <row r="4766">
          <cell r="C4766">
            <v>800018966</v>
          </cell>
          <cell r="D4766" t="str">
            <v>LOCACAR</v>
          </cell>
          <cell r="E4766">
            <v>6343789000240</v>
          </cell>
        </row>
        <row r="4767">
          <cell r="C4767">
            <v>800018987</v>
          </cell>
          <cell r="D4767" t="str">
            <v>CASA DAS BOMBAS</v>
          </cell>
          <cell r="E4767">
            <v>9255834000112</v>
          </cell>
        </row>
        <row r="4768">
          <cell r="C4768">
            <v>800018988</v>
          </cell>
          <cell r="D4768" t="str">
            <v>MAGBOMBAS</v>
          </cell>
          <cell r="E4768">
            <v>2304578000167</v>
          </cell>
        </row>
        <row r="4769">
          <cell r="C4769">
            <v>800018996</v>
          </cell>
          <cell r="D4769" t="str">
            <v>AGENCIA OPUS LT</v>
          </cell>
          <cell r="E4769">
            <v>21182696000194</v>
          </cell>
        </row>
        <row r="4770">
          <cell r="C4770">
            <v>800018998</v>
          </cell>
          <cell r="D4770" t="str">
            <v>NANA KOKAEV</v>
          </cell>
          <cell r="E4770">
            <v>7192283000160</v>
          </cell>
        </row>
        <row r="4771">
          <cell r="C4771">
            <v>800019011</v>
          </cell>
          <cell r="D4771" t="str">
            <v>NOT</v>
          </cell>
          <cell r="E4771">
            <v>21135652000103</v>
          </cell>
        </row>
        <row r="4772">
          <cell r="C4772">
            <v>800019075</v>
          </cell>
          <cell r="D4772" t="str">
            <v>MOV MAQUINAS LT</v>
          </cell>
          <cell r="E4772">
            <v>18923003000162</v>
          </cell>
        </row>
        <row r="4773">
          <cell r="C4773">
            <v>800019077</v>
          </cell>
          <cell r="D4773" t="str">
            <v>FREZZOLINO EMBA</v>
          </cell>
          <cell r="E4773">
            <v>3470151000100</v>
          </cell>
        </row>
        <row r="4774">
          <cell r="C4774">
            <v>800019115</v>
          </cell>
          <cell r="D4774" t="str">
            <v>AZEVEDO</v>
          </cell>
          <cell r="E4774">
            <v>65174088000103</v>
          </cell>
        </row>
        <row r="4775">
          <cell r="C4775">
            <v>800019122</v>
          </cell>
          <cell r="D4775" t="str">
            <v>FLASH PRODUCOES</v>
          </cell>
          <cell r="E4775">
            <v>9104155000142</v>
          </cell>
        </row>
        <row r="4776">
          <cell r="C4776">
            <v>800019148</v>
          </cell>
          <cell r="D4776" t="str">
            <v>ETICO COMERCIO</v>
          </cell>
          <cell r="E4776">
            <v>272801000106</v>
          </cell>
        </row>
        <row r="4777">
          <cell r="C4777">
            <v>800019176</v>
          </cell>
          <cell r="D4777" t="str">
            <v>MARCELO LEONARD</v>
          </cell>
          <cell r="E4777">
            <v>2843513000190</v>
          </cell>
        </row>
        <row r="4778">
          <cell r="C4778">
            <v>800019178</v>
          </cell>
          <cell r="D4778" t="str">
            <v>ARTE PASTAS ARM</v>
          </cell>
          <cell r="E4778">
            <v>7070092000125</v>
          </cell>
        </row>
        <row r="4779">
          <cell r="C4779">
            <v>800019184</v>
          </cell>
          <cell r="D4779" t="str">
            <v>SPEED CHAM</v>
          </cell>
          <cell r="E4779">
            <v>1464857000125</v>
          </cell>
        </row>
        <row r="4780">
          <cell r="C4780">
            <v>800019202</v>
          </cell>
          <cell r="D4780" t="str">
            <v>AUTO PECAS FORM</v>
          </cell>
          <cell r="E4780">
            <v>5886777000119</v>
          </cell>
        </row>
        <row r="4781">
          <cell r="C4781">
            <v>800019231</v>
          </cell>
          <cell r="D4781" t="str">
            <v>GRANDE MINAS</v>
          </cell>
          <cell r="E4781">
            <v>9068082000261</v>
          </cell>
        </row>
        <row r="4782">
          <cell r="C4782">
            <v>800019248</v>
          </cell>
          <cell r="D4782" t="str">
            <v>ASSOCIACAO PROV</v>
          </cell>
          <cell r="E4782">
            <v>22643399000161</v>
          </cell>
        </row>
        <row r="4783">
          <cell r="C4783">
            <v>800019252</v>
          </cell>
          <cell r="D4783" t="str">
            <v>CHAMONIX</v>
          </cell>
          <cell r="E4783">
            <v>1829861000492</v>
          </cell>
        </row>
        <row r="4784">
          <cell r="C4784">
            <v>800019253</v>
          </cell>
          <cell r="D4784" t="str">
            <v>MLS INFORMATICA</v>
          </cell>
          <cell r="E4784">
            <v>3886353000129</v>
          </cell>
        </row>
        <row r="4785">
          <cell r="C4785">
            <v>800019260</v>
          </cell>
          <cell r="D4785" t="str">
            <v>TNX BRASIL TECN</v>
          </cell>
          <cell r="E4785">
            <v>10884858000110</v>
          </cell>
        </row>
        <row r="4786">
          <cell r="C4786">
            <v>800019271</v>
          </cell>
          <cell r="D4786" t="str">
            <v>BIOS CONSULTORI</v>
          </cell>
          <cell r="E4786">
            <v>7630454000195</v>
          </cell>
        </row>
        <row r="4787">
          <cell r="C4787">
            <v>800019274</v>
          </cell>
          <cell r="D4787" t="str">
            <v>DOCE DO CACAU</v>
          </cell>
          <cell r="E4787">
            <v>3701115000100</v>
          </cell>
        </row>
        <row r="4788">
          <cell r="C4788">
            <v>800019275</v>
          </cell>
          <cell r="D4788" t="str">
            <v>NUMBER ONE INTE</v>
          </cell>
          <cell r="E4788">
            <v>3568924000187</v>
          </cell>
        </row>
        <row r="4789">
          <cell r="C4789">
            <v>800019303</v>
          </cell>
          <cell r="D4789" t="str">
            <v>TECCHIO</v>
          </cell>
          <cell r="E4789">
            <v>511822000137</v>
          </cell>
        </row>
        <row r="4790">
          <cell r="C4790">
            <v>800019309</v>
          </cell>
          <cell r="D4790" t="str">
            <v>MAX SAVASSI APA</v>
          </cell>
          <cell r="E4790">
            <v>1020616000197</v>
          </cell>
        </row>
        <row r="4791">
          <cell r="C4791">
            <v>800019315</v>
          </cell>
          <cell r="D4791" t="str">
            <v>DAC COMERCIAL R</v>
          </cell>
          <cell r="E4791">
            <v>23874365000140</v>
          </cell>
        </row>
        <row r="4792">
          <cell r="C4792">
            <v>800019317</v>
          </cell>
          <cell r="D4792" t="str">
            <v>EXTREME</v>
          </cell>
          <cell r="E4792">
            <v>10472414000177</v>
          </cell>
        </row>
        <row r="4793">
          <cell r="C4793">
            <v>800019318</v>
          </cell>
          <cell r="D4793" t="str">
            <v>SOCIAL BRASIL</v>
          </cell>
          <cell r="E4793">
            <v>9566386000178</v>
          </cell>
        </row>
        <row r="4794">
          <cell r="C4794">
            <v>800019357</v>
          </cell>
          <cell r="D4794" t="str">
            <v>VIVO</v>
          </cell>
          <cell r="E4794">
            <v>2558074000254</v>
          </cell>
        </row>
        <row r="4795">
          <cell r="C4795">
            <v>800019358</v>
          </cell>
          <cell r="D4795" t="str">
            <v>PRO FITNESS</v>
          </cell>
          <cell r="E4795">
            <v>11006782000192</v>
          </cell>
        </row>
        <row r="4796">
          <cell r="C4796">
            <v>800019371</v>
          </cell>
          <cell r="D4796" t="str">
            <v>SANEHATEM CONSU</v>
          </cell>
          <cell r="E4796">
            <v>5065971000133</v>
          </cell>
        </row>
        <row r="4797">
          <cell r="C4797">
            <v>800019389</v>
          </cell>
          <cell r="D4797" t="str">
            <v>GRUPO MEET</v>
          </cell>
          <cell r="E4797">
            <v>11792839000126</v>
          </cell>
        </row>
        <row r="4798">
          <cell r="C4798">
            <v>800019402</v>
          </cell>
          <cell r="D4798" t="str">
            <v>LUMENS</v>
          </cell>
          <cell r="E4798">
            <v>64330814000177</v>
          </cell>
        </row>
        <row r="4799">
          <cell r="C4799">
            <v>800019403</v>
          </cell>
          <cell r="D4799" t="str">
            <v>MINDQUEST EDUCA</v>
          </cell>
          <cell r="E4799">
            <v>979304000142</v>
          </cell>
        </row>
        <row r="4800">
          <cell r="C4800">
            <v>800019409</v>
          </cell>
          <cell r="D4800" t="str">
            <v>MINAS FERRO</v>
          </cell>
          <cell r="E4800">
            <v>21342902000186</v>
          </cell>
        </row>
        <row r="4801">
          <cell r="C4801">
            <v>800019419</v>
          </cell>
          <cell r="D4801" t="str">
            <v>COOPERATIVA CUL</v>
          </cell>
          <cell r="E4801">
            <v>5499944000179</v>
          </cell>
        </row>
        <row r="4802">
          <cell r="C4802">
            <v>800019461</v>
          </cell>
          <cell r="D4802" t="str">
            <v>GROSSI PAIVA AD</v>
          </cell>
          <cell r="E4802">
            <v>10425660000178</v>
          </cell>
        </row>
        <row r="4803">
          <cell r="C4803">
            <v>800019466</v>
          </cell>
          <cell r="D4803" t="str">
            <v>IRON ADVENTURE</v>
          </cell>
          <cell r="E4803">
            <v>8252440000148</v>
          </cell>
        </row>
        <row r="4804">
          <cell r="C4804">
            <v>800019482</v>
          </cell>
          <cell r="D4804" t="str">
            <v>MOLAS MUNDIAL</v>
          </cell>
          <cell r="E4804">
            <v>1067091000145</v>
          </cell>
        </row>
        <row r="4805">
          <cell r="C4805">
            <v>800019484</v>
          </cell>
          <cell r="D4805" t="str">
            <v>ESSENCIS SOLUCO</v>
          </cell>
          <cell r="E4805">
            <v>40263170001406</v>
          </cell>
        </row>
        <row r="4806">
          <cell r="C4806">
            <v>800019505</v>
          </cell>
          <cell r="D4806" t="str">
            <v>MADEIREIRA PALO</v>
          </cell>
          <cell r="E4806">
            <v>25490137000100</v>
          </cell>
        </row>
        <row r="4807">
          <cell r="C4807">
            <v>800019531</v>
          </cell>
          <cell r="D4807" t="str">
            <v>INTERCLIP</v>
          </cell>
          <cell r="E4807">
            <v>3434898000102</v>
          </cell>
        </row>
        <row r="4808">
          <cell r="C4808">
            <v>800019540</v>
          </cell>
          <cell r="D4808" t="str">
            <v>JA DISTRIBUIDOR</v>
          </cell>
          <cell r="E4808">
            <v>3474341000197</v>
          </cell>
        </row>
        <row r="4809">
          <cell r="C4809">
            <v>800019557</v>
          </cell>
          <cell r="D4809" t="str">
            <v>CAMPOS FIALHO C</v>
          </cell>
          <cell r="E4809">
            <v>2911978000130</v>
          </cell>
        </row>
        <row r="4810">
          <cell r="C4810">
            <v>800019571</v>
          </cell>
          <cell r="D4810" t="str">
            <v>RMMG</v>
          </cell>
          <cell r="E4810">
            <v>10698532000106</v>
          </cell>
        </row>
        <row r="4811">
          <cell r="C4811">
            <v>800019573</v>
          </cell>
          <cell r="D4811" t="str">
            <v>ROBERT HALF ASS</v>
          </cell>
          <cell r="E4811">
            <v>8858340000321</v>
          </cell>
        </row>
        <row r="4812">
          <cell r="C4812">
            <v>800019575</v>
          </cell>
          <cell r="D4812" t="str">
            <v>ASAP RECRUTING</v>
          </cell>
          <cell r="E4812">
            <v>10658877000470</v>
          </cell>
        </row>
        <row r="4813">
          <cell r="C4813">
            <v>800019600</v>
          </cell>
          <cell r="D4813" t="str">
            <v>VIVA FITNESS</v>
          </cell>
          <cell r="E4813">
            <v>8858856000104</v>
          </cell>
        </row>
        <row r="4814">
          <cell r="C4814">
            <v>800019634</v>
          </cell>
          <cell r="D4814" t="str">
            <v>NORTEARH PESSOA</v>
          </cell>
          <cell r="E4814">
            <v>5532933000143</v>
          </cell>
        </row>
        <row r="4815">
          <cell r="C4815">
            <v>800019646</v>
          </cell>
          <cell r="D4815" t="str">
            <v>METALUMINOX</v>
          </cell>
          <cell r="E4815">
            <v>16665754000109</v>
          </cell>
        </row>
        <row r="4816">
          <cell r="C4816">
            <v>800019659</v>
          </cell>
          <cell r="D4816" t="str">
            <v>PREVENT</v>
          </cell>
          <cell r="E4816">
            <v>3492744000169</v>
          </cell>
        </row>
        <row r="4817">
          <cell r="C4817">
            <v>800019671</v>
          </cell>
          <cell r="D4817" t="str">
            <v>CICLOPECAS</v>
          </cell>
          <cell r="E4817">
            <v>21830336000151</v>
          </cell>
        </row>
        <row r="4818">
          <cell r="C4818">
            <v>800019676</v>
          </cell>
          <cell r="D4818" t="str">
            <v>PORTELA E PORTE</v>
          </cell>
          <cell r="E4818">
            <v>2113947000134</v>
          </cell>
        </row>
        <row r="4819">
          <cell r="C4819">
            <v>800019677</v>
          </cell>
          <cell r="D4819" t="str">
            <v>DOIZUM COMUNICA</v>
          </cell>
          <cell r="E4819">
            <v>10612412000136</v>
          </cell>
        </row>
        <row r="4820">
          <cell r="C4820">
            <v>800019679</v>
          </cell>
          <cell r="D4820" t="str">
            <v>CIRURGICA SANTA</v>
          </cell>
          <cell r="E4820">
            <v>9506761000194</v>
          </cell>
        </row>
        <row r="4821">
          <cell r="C4821">
            <v>800019685</v>
          </cell>
          <cell r="D4821" t="str">
            <v>CODDART</v>
          </cell>
          <cell r="E4821">
            <v>10584429000127</v>
          </cell>
        </row>
        <row r="4822">
          <cell r="C4822">
            <v>800019693</v>
          </cell>
          <cell r="D4822" t="str">
            <v>BAL DESIGN</v>
          </cell>
          <cell r="E4822">
            <v>2965760000169</v>
          </cell>
        </row>
        <row r="4823">
          <cell r="C4823">
            <v>800019696</v>
          </cell>
          <cell r="D4823" t="str">
            <v>TECNO ENGENHARI</v>
          </cell>
          <cell r="E4823">
            <v>66254053000147</v>
          </cell>
        </row>
        <row r="4824">
          <cell r="C4824">
            <v>800019697</v>
          </cell>
          <cell r="D4824" t="str">
            <v>TAVARES ENGENHA</v>
          </cell>
          <cell r="E4824">
            <v>17726159000190</v>
          </cell>
        </row>
        <row r="4825">
          <cell r="C4825">
            <v>800019705</v>
          </cell>
          <cell r="D4825" t="str">
            <v>GRUPO DE INTERC</v>
          </cell>
          <cell r="E4825">
            <v>4824994000111</v>
          </cell>
        </row>
        <row r="4826">
          <cell r="C4826">
            <v>800019739</v>
          </cell>
          <cell r="D4826" t="str">
            <v>PAX DE MINAS</v>
          </cell>
          <cell r="E4826">
            <v>16813990000117</v>
          </cell>
        </row>
        <row r="4827">
          <cell r="C4827">
            <v>800019740</v>
          </cell>
          <cell r="D4827" t="str">
            <v>CABIBEL</v>
          </cell>
          <cell r="E4827">
            <v>17223710000183</v>
          </cell>
        </row>
        <row r="4828">
          <cell r="C4828">
            <v>800019751</v>
          </cell>
          <cell r="D4828" t="str">
            <v>TEMPO DESENVOLV</v>
          </cell>
          <cell r="E4828">
            <v>124779000157</v>
          </cell>
        </row>
        <row r="4829">
          <cell r="C4829">
            <v>800019760</v>
          </cell>
          <cell r="D4829" t="str">
            <v>ABMFR</v>
          </cell>
          <cell r="E4829">
            <v>47828017000103</v>
          </cell>
        </row>
        <row r="4830">
          <cell r="C4830">
            <v>800019784</v>
          </cell>
          <cell r="D4830" t="str">
            <v>GRUPO ORLANDO</v>
          </cell>
          <cell r="E4830">
            <v>11451052000109</v>
          </cell>
        </row>
        <row r="4831">
          <cell r="C4831">
            <v>800019787</v>
          </cell>
          <cell r="D4831" t="str">
            <v>COSTAZUL PISCIN</v>
          </cell>
          <cell r="E4831">
            <v>26026708000377</v>
          </cell>
        </row>
        <row r="4832">
          <cell r="C4832">
            <v>800019789</v>
          </cell>
          <cell r="D4832" t="str">
            <v>VIDE GULA EVENT</v>
          </cell>
          <cell r="E4832">
            <v>7673250000131</v>
          </cell>
        </row>
        <row r="4833">
          <cell r="C4833">
            <v>800019791</v>
          </cell>
          <cell r="D4833" t="str">
            <v>ELETRONICA MG</v>
          </cell>
          <cell r="E4833">
            <v>10587006000160</v>
          </cell>
        </row>
        <row r="4834">
          <cell r="C4834">
            <v>800019800</v>
          </cell>
          <cell r="D4834" t="str">
            <v>ATELIE RITA HOS</v>
          </cell>
          <cell r="E4834">
            <v>7622060000195</v>
          </cell>
        </row>
        <row r="4835">
          <cell r="C4835">
            <v>800019810</v>
          </cell>
          <cell r="D4835" t="str">
            <v>CHRISTIANO JUNQ</v>
          </cell>
          <cell r="E4835">
            <v>12404457000140</v>
          </cell>
        </row>
        <row r="4836">
          <cell r="C4836">
            <v>800019821</v>
          </cell>
          <cell r="D4836" t="str">
            <v>BH PAINTBALL</v>
          </cell>
          <cell r="E4836">
            <v>10635071000114</v>
          </cell>
        </row>
        <row r="4837">
          <cell r="C4837">
            <v>800019841</v>
          </cell>
          <cell r="D4837" t="str">
            <v>TIM CELULARES</v>
          </cell>
          <cell r="E4837">
            <v>4206050007940</v>
          </cell>
        </row>
        <row r="4838">
          <cell r="C4838">
            <v>800019842</v>
          </cell>
          <cell r="D4838" t="str">
            <v>FEDERACAO DE FU</v>
          </cell>
          <cell r="E4838">
            <v>2963218000177</v>
          </cell>
        </row>
        <row r="4839">
          <cell r="C4839">
            <v>800019859</v>
          </cell>
          <cell r="D4839" t="str">
            <v>IPEC</v>
          </cell>
          <cell r="E4839">
            <v>3069975000164</v>
          </cell>
        </row>
        <row r="4840">
          <cell r="C4840">
            <v>800019869</v>
          </cell>
          <cell r="D4840" t="str">
            <v>PLANO VIGILANCI</v>
          </cell>
          <cell r="E4840">
            <v>1798261000161</v>
          </cell>
        </row>
        <row r="4841">
          <cell r="C4841">
            <v>800019881</v>
          </cell>
          <cell r="D4841" t="str">
            <v>COMERCIAL MARQU</v>
          </cell>
          <cell r="E4841">
            <v>11294985000121</v>
          </cell>
        </row>
        <row r="4842">
          <cell r="C4842">
            <v>800019889</v>
          </cell>
          <cell r="D4842" t="str">
            <v>HILUX</v>
          </cell>
          <cell r="E4842">
            <v>10483005000176</v>
          </cell>
        </row>
        <row r="4843">
          <cell r="C4843">
            <v>800019897</v>
          </cell>
          <cell r="D4843" t="str">
            <v>PRINT&amp;ART GRAFI</v>
          </cell>
          <cell r="E4843">
            <v>8842641000103</v>
          </cell>
        </row>
        <row r="4844">
          <cell r="C4844">
            <v>800019922</v>
          </cell>
          <cell r="D4844" t="str">
            <v>POPCARDS</v>
          </cell>
          <cell r="E4844">
            <v>4292268000103</v>
          </cell>
        </row>
        <row r="4845">
          <cell r="C4845">
            <v>800019932</v>
          </cell>
          <cell r="D4845" t="str">
            <v>DUTS TECNOLOGIA</v>
          </cell>
          <cell r="E4845">
            <v>10730064000100</v>
          </cell>
        </row>
        <row r="4846">
          <cell r="C4846">
            <v>800019936</v>
          </cell>
          <cell r="D4846" t="str">
            <v>SBS LIVRARIA E</v>
          </cell>
          <cell r="E4846">
            <v>54394630003302</v>
          </cell>
        </row>
        <row r="4847">
          <cell r="C4847">
            <v>800019937</v>
          </cell>
          <cell r="D4847" t="str">
            <v>B E D CONTEUDO</v>
          </cell>
          <cell r="E4847">
            <v>12273635000141</v>
          </cell>
        </row>
        <row r="4848">
          <cell r="C4848">
            <v>800019981</v>
          </cell>
          <cell r="D4848" t="str">
            <v>A DISTRIBUIDORA</v>
          </cell>
          <cell r="E4848">
            <v>3680407000103</v>
          </cell>
        </row>
        <row r="4849">
          <cell r="C4849">
            <v>800019987</v>
          </cell>
          <cell r="D4849" t="str">
            <v>FACIL COPIADORA</v>
          </cell>
          <cell r="E4849">
            <v>998125000152</v>
          </cell>
        </row>
        <row r="4850">
          <cell r="C4850">
            <v>800019988</v>
          </cell>
          <cell r="D4850" t="str">
            <v>FILM SERVICE MI</v>
          </cell>
          <cell r="E4850">
            <v>2936819000190</v>
          </cell>
        </row>
        <row r="4851">
          <cell r="C4851">
            <v>800019997</v>
          </cell>
          <cell r="D4851" t="str">
            <v>BRISA MOTORS</v>
          </cell>
          <cell r="E4851">
            <v>10221140000143</v>
          </cell>
        </row>
        <row r="4852">
          <cell r="C4852">
            <v>800020004</v>
          </cell>
          <cell r="D4852" t="str">
            <v>ANNA PAOLA CHAG</v>
          </cell>
          <cell r="E4852">
            <v>12440402000196</v>
          </cell>
        </row>
        <row r="4853">
          <cell r="C4853">
            <v>800020030</v>
          </cell>
          <cell r="D4853" t="str">
            <v>L&amp;R ETIQUETAS L</v>
          </cell>
          <cell r="E4853">
            <v>11212160000110</v>
          </cell>
        </row>
        <row r="4854">
          <cell r="C4854">
            <v>800020039</v>
          </cell>
          <cell r="D4854" t="str">
            <v>SIX STAR VIDEOS</v>
          </cell>
          <cell r="E4854">
            <v>8845725000192</v>
          </cell>
        </row>
        <row r="4855">
          <cell r="C4855">
            <v>800020044</v>
          </cell>
          <cell r="D4855" t="str">
            <v>AUTOLOGISTICS E</v>
          </cell>
          <cell r="E4855">
            <v>7672060000108</v>
          </cell>
        </row>
        <row r="4856">
          <cell r="C4856">
            <v>800020070</v>
          </cell>
          <cell r="D4856" t="str">
            <v>ANDERSON ALVES</v>
          </cell>
          <cell r="E4856">
            <v>64227987687</v>
          </cell>
        </row>
        <row r="4857">
          <cell r="C4857">
            <v>800020077</v>
          </cell>
          <cell r="D4857" t="str">
            <v>SOUZA E CORREA</v>
          </cell>
          <cell r="E4857">
            <v>5351801000115</v>
          </cell>
        </row>
        <row r="4858">
          <cell r="C4858">
            <v>800020080</v>
          </cell>
          <cell r="D4858" t="str">
            <v>MINAS STORE LTD</v>
          </cell>
          <cell r="E4858">
            <v>12477276000144</v>
          </cell>
        </row>
        <row r="4859">
          <cell r="C4859">
            <v>800020083</v>
          </cell>
          <cell r="D4859" t="str">
            <v>VIP LOCACAO DE</v>
          </cell>
          <cell r="E4859">
            <v>6115815000100</v>
          </cell>
        </row>
        <row r="4860">
          <cell r="C4860">
            <v>800020087</v>
          </cell>
          <cell r="D4860" t="str">
            <v>LK ASSESSORIA A</v>
          </cell>
          <cell r="E4860">
            <v>12837002000119</v>
          </cell>
        </row>
        <row r="4861">
          <cell r="C4861">
            <v>800020088</v>
          </cell>
          <cell r="D4861" t="str">
            <v>KPMG</v>
          </cell>
          <cell r="E4861">
            <v>5490840000284</v>
          </cell>
        </row>
        <row r="4862">
          <cell r="C4862">
            <v>800020092</v>
          </cell>
          <cell r="D4862" t="str">
            <v>ENCANTAR FESTAS</v>
          </cell>
          <cell r="E4862">
            <v>3811284000194</v>
          </cell>
        </row>
        <row r="4863">
          <cell r="C4863">
            <v>800020093</v>
          </cell>
          <cell r="D4863" t="str">
            <v>TEMPORE</v>
          </cell>
          <cell r="E4863">
            <v>11191807000175</v>
          </cell>
        </row>
        <row r="4864">
          <cell r="C4864">
            <v>800020096</v>
          </cell>
          <cell r="D4864" t="str">
            <v>ATELIER EDUARDO</v>
          </cell>
          <cell r="E4864">
            <v>10849885000151</v>
          </cell>
        </row>
        <row r="4865">
          <cell r="C4865">
            <v>800020107</v>
          </cell>
          <cell r="D4865" t="str">
            <v>INFORMATICA NAC</v>
          </cell>
          <cell r="E4865">
            <v>5600297002002</v>
          </cell>
        </row>
        <row r="4866">
          <cell r="C4866">
            <v>800020111</v>
          </cell>
          <cell r="D4866" t="str">
            <v>TUMA COMERCIAL</v>
          </cell>
          <cell r="E4866">
            <v>21576319000130</v>
          </cell>
        </row>
        <row r="4867">
          <cell r="C4867">
            <v>800020114</v>
          </cell>
          <cell r="D4867" t="str">
            <v>VTM TRADING MAR</v>
          </cell>
          <cell r="E4867">
            <v>9522074000162</v>
          </cell>
        </row>
        <row r="4868">
          <cell r="C4868">
            <v>800020119</v>
          </cell>
          <cell r="D4868" t="str">
            <v>AR INFORMATICA</v>
          </cell>
          <cell r="E4868">
            <v>11103466000139</v>
          </cell>
        </row>
        <row r="4869">
          <cell r="C4869">
            <v>800020124</v>
          </cell>
          <cell r="D4869" t="str">
            <v>DDR INFORMATICA</v>
          </cell>
          <cell r="E4869">
            <v>5229076000107</v>
          </cell>
        </row>
        <row r="4870">
          <cell r="C4870">
            <v>800020140</v>
          </cell>
          <cell r="D4870" t="str">
            <v>JUARKA REPRESEN</v>
          </cell>
          <cell r="E4870">
            <v>3771183000137</v>
          </cell>
        </row>
        <row r="4871">
          <cell r="C4871">
            <v>800020143</v>
          </cell>
          <cell r="D4871" t="str">
            <v>BOULEVARD II</v>
          </cell>
          <cell r="E4871">
            <v>20156154000265</v>
          </cell>
        </row>
        <row r="4872">
          <cell r="C4872">
            <v>800020145</v>
          </cell>
          <cell r="D4872" t="str">
            <v>REPUTATION INST</v>
          </cell>
          <cell r="E4872">
            <v>8053121000103</v>
          </cell>
        </row>
        <row r="4873">
          <cell r="C4873">
            <v>800020155</v>
          </cell>
          <cell r="D4873" t="str">
            <v>MASTER SECURITY</v>
          </cell>
          <cell r="E4873">
            <v>2457309000130</v>
          </cell>
        </row>
        <row r="4874">
          <cell r="C4874">
            <v>800020169</v>
          </cell>
          <cell r="D4874" t="str">
            <v>ITNET SOLUCOES</v>
          </cell>
          <cell r="E4874">
            <v>3253177000198</v>
          </cell>
        </row>
        <row r="4875">
          <cell r="C4875">
            <v>800020172</v>
          </cell>
          <cell r="D4875" t="str">
            <v>AGRITOP</v>
          </cell>
          <cell r="E4875">
            <v>26060020000141</v>
          </cell>
        </row>
        <row r="4876">
          <cell r="C4876">
            <v>800020182</v>
          </cell>
          <cell r="D4876" t="str">
            <v>TECHSTEEL INTEG</v>
          </cell>
          <cell r="E4876">
            <v>6074662000192</v>
          </cell>
        </row>
        <row r="4877">
          <cell r="C4877">
            <v>800020185</v>
          </cell>
          <cell r="D4877" t="str">
            <v>I&amp;T CSERVICOS D</v>
          </cell>
          <cell r="E4877">
            <v>4646588000106</v>
          </cell>
        </row>
        <row r="4878">
          <cell r="C4878">
            <v>800020186</v>
          </cell>
          <cell r="D4878" t="str">
            <v>SUPER SOM BH</v>
          </cell>
          <cell r="E4878">
            <v>11866737000108</v>
          </cell>
        </row>
        <row r="4879">
          <cell r="C4879">
            <v>800020192</v>
          </cell>
          <cell r="D4879" t="str">
            <v>HOTELARIA ACCOR</v>
          </cell>
          <cell r="E4879">
            <v>9967852003142</v>
          </cell>
        </row>
        <row r="4880">
          <cell r="C4880">
            <v>800020193</v>
          </cell>
          <cell r="D4880" t="str">
            <v>ROYAL TOWERS SA</v>
          </cell>
          <cell r="E4880">
            <v>4509250000293</v>
          </cell>
        </row>
        <row r="4881">
          <cell r="C4881">
            <v>800020203</v>
          </cell>
          <cell r="D4881" t="str">
            <v>PERFINACO INDUS</v>
          </cell>
          <cell r="E4881">
            <v>20989372000361</v>
          </cell>
        </row>
        <row r="4882">
          <cell r="C4882">
            <v>800020214</v>
          </cell>
          <cell r="D4882" t="str">
            <v>CLASSE A SOLUCO</v>
          </cell>
          <cell r="E4882">
            <v>7530297000146</v>
          </cell>
        </row>
        <row r="4883">
          <cell r="C4883">
            <v>800020219</v>
          </cell>
          <cell r="D4883" t="str">
            <v>ID CODE</v>
          </cell>
          <cell r="E4883">
            <v>12869076000137</v>
          </cell>
        </row>
        <row r="4884">
          <cell r="C4884">
            <v>800020221</v>
          </cell>
          <cell r="D4884" t="str">
            <v>ANA ROSA DE OLI</v>
          </cell>
          <cell r="E4884">
            <v>6148934000151</v>
          </cell>
        </row>
        <row r="4885">
          <cell r="C4885">
            <v>800020239</v>
          </cell>
          <cell r="D4885" t="str">
            <v>NOVA SERIA INDU</v>
          </cell>
          <cell r="E4885">
            <v>2573704000189</v>
          </cell>
        </row>
        <row r="4886">
          <cell r="C4886">
            <v>800020260</v>
          </cell>
          <cell r="D4886" t="str">
            <v>SO KITS</v>
          </cell>
          <cell r="E4886">
            <v>11892266000102</v>
          </cell>
        </row>
        <row r="4887">
          <cell r="C4887">
            <v>800020330</v>
          </cell>
          <cell r="D4887" t="str">
            <v>MAPPA TURISMO</v>
          </cell>
          <cell r="E4887">
            <v>215920000127</v>
          </cell>
        </row>
        <row r="4888">
          <cell r="C4888">
            <v>800020346</v>
          </cell>
          <cell r="D4888" t="str">
            <v>BRISA MOTORES</v>
          </cell>
          <cell r="E4888">
            <v>10221140000224</v>
          </cell>
        </row>
        <row r="4889">
          <cell r="C4889">
            <v>800020352</v>
          </cell>
          <cell r="D4889" t="str">
            <v>B A C VEICULOS</v>
          </cell>
          <cell r="E4889">
            <v>6317105000236</v>
          </cell>
        </row>
        <row r="4890">
          <cell r="C4890">
            <v>800020359</v>
          </cell>
          <cell r="D4890" t="str">
            <v>MOINHO DE VENTO</v>
          </cell>
          <cell r="E4890">
            <v>12683042000153</v>
          </cell>
        </row>
        <row r="4891">
          <cell r="C4891">
            <v>800020375</v>
          </cell>
          <cell r="D4891" t="str">
            <v>BABY BEEF</v>
          </cell>
          <cell r="E4891">
            <v>5443793000137</v>
          </cell>
        </row>
        <row r="4892">
          <cell r="C4892">
            <v>800020390</v>
          </cell>
          <cell r="D4892" t="str">
            <v>DECO ACRILICOS</v>
          </cell>
          <cell r="E4892">
            <v>10984404000110</v>
          </cell>
        </row>
        <row r="4893">
          <cell r="C4893">
            <v>800020405</v>
          </cell>
          <cell r="D4893" t="str">
            <v>EPC ENGENHARIA</v>
          </cell>
          <cell r="E4893">
            <v>16593410000123</v>
          </cell>
        </row>
        <row r="4894">
          <cell r="C4894">
            <v>800020406</v>
          </cell>
          <cell r="D4894" t="str">
            <v>QUALITY PAPER</v>
          </cell>
          <cell r="E4894">
            <v>4427546000184</v>
          </cell>
        </row>
        <row r="4895">
          <cell r="C4895">
            <v>800020428</v>
          </cell>
          <cell r="D4895" t="str">
            <v>INFORMATICA LTD</v>
          </cell>
          <cell r="E4895">
            <v>13013857000198</v>
          </cell>
        </row>
        <row r="4896">
          <cell r="C4896">
            <v>800020431</v>
          </cell>
          <cell r="D4896" t="str">
            <v>CASA 7 COMUNICA</v>
          </cell>
          <cell r="E4896">
            <v>10890894000196</v>
          </cell>
        </row>
        <row r="4897">
          <cell r="C4897">
            <v>800020432</v>
          </cell>
          <cell r="D4897" t="str">
            <v>INJETEC AUTOMAC</v>
          </cell>
          <cell r="E4897">
            <v>2935523000155</v>
          </cell>
        </row>
        <row r="4898">
          <cell r="C4898">
            <v>800020454</v>
          </cell>
          <cell r="D4898" t="str">
            <v>ALFA VIDA ESPAC</v>
          </cell>
          <cell r="E4898">
            <v>10937179000161</v>
          </cell>
        </row>
        <row r="4899">
          <cell r="C4899">
            <v>800020462</v>
          </cell>
          <cell r="D4899" t="str">
            <v>COLLEGE ENGLISH</v>
          </cell>
          <cell r="E4899">
            <v>1125423000109</v>
          </cell>
        </row>
        <row r="4900">
          <cell r="C4900">
            <v>800020484</v>
          </cell>
          <cell r="D4900" t="str">
            <v>VILAS BOAS LOPE</v>
          </cell>
          <cell r="E4900">
            <v>4214328000161</v>
          </cell>
        </row>
        <row r="4901">
          <cell r="C4901">
            <v>800020493</v>
          </cell>
          <cell r="D4901" t="str">
            <v>PIZZA SUR</v>
          </cell>
          <cell r="E4901">
            <v>6204158000160</v>
          </cell>
        </row>
        <row r="4902">
          <cell r="C4902">
            <v>800020520</v>
          </cell>
          <cell r="D4902" t="str">
            <v>BMG MARMORES E</v>
          </cell>
          <cell r="E4902">
            <v>5951759000173</v>
          </cell>
        </row>
        <row r="4903">
          <cell r="C4903">
            <v>800020521</v>
          </cell>
          <cell r="D4903" t="str">
            <v>ARMAZEM DO ALUM</v>
          </cell>
          <cell r="E4903">
            <v>2442332000151</v>
          </cell>
        </row>
        <row r="4904">
          <cell r="C4904">
            <v>800020523</v>
          </cell>
          <cell r="D4904" t="str">
            <v>2 WAY</v>
          </cell>
          <cell r="E4904">
            <v>11807103000184</v>
          </cell>
        </row>
        <row r="4905">
          <cell r="C4905">
            <v>800020527</v>
          </cell>
          <cell r="D4905" t="str">
            <v>SEU NOME SEU BA</v>
          </cell>
          <cell r="E4905">
            <v>12921112000164</v>
          </cell>
        </row>
        <row r="4906">
          <cell r="C4906">
            <v>800020547</v>
          </cell>
          <cell r="D4906" t="str">
            <v>DIEDRO CONSTRUC</v>
          </cell>
          <cell r="E4906">
            <v>817206000109</v>
          </cell>
        </row>
        <row r="4907">
          <cell r="C4907">
            <v>800020548</v>
          </cell>
          <cell r="D4907" t="str">
            <v>CMC ADMINISTRAD</v>
          </cell>
          <cell r="E4907">
            <v>10493789000113</v>
          </cell>
        </row>
        <row r="4908">
          <cell r="C4908">
            <v>800020564</v>
          </cell>
          <cell r="D4908" t="str">
            <v>PARQUE EMPRESAR</v>
          </cell>
          <cell r="E4908">
            <v>12224446000189</v>
          </cell>
        </row>
        <row r="4909">
          <cell r="C4909">
            <v>800020583</v>
          </cell>
          <cell r="D4909" t="str">
            <v>FILE ALIMENTOS</v>
          </cell>
          <cell r="E4909">
            <v>12097502000161</v>
          </cell>
        </row>
        <row r="4910">
          <cell r="C4910">
            <v>800020589</v>
          </cell>
          <cell r="D4910" t="str">
            <v>SALUBRIDADE ENG</v>
          </cell>
          <cell r="E4910">
            <v>11367343000105</v>
          </cell>
        </row>
        <row r="4911">
          <cell r="C4911">
            <v>800020590</v>
          </cell>
          <cell r="D4911" t="str">
            <v>CAMPOS JUNIOR P</v>
          </cell>
          <cell r="E4911">
            <v>1638369000197</v>
          </cell>
        </row>
        <row r="4912">
          <cell r="C4912">
            <v>800020599</v>
          </cell>
          <cell r="D4912" t="str">
            <v>RODOLFO GROPEN</v>
          </cell>
          <cell r="E4912">
            <v>1402442000127</v>
          </cell>
        </row>
        <row r="4913">
          <cell r="C4913">
            <v>800020601</v>
          </cell>
          <cell r="D4913" t="str">
            <v>CHOPP SOL DELIV</v>
          </cell>
          <cell r="E4913">
            <v>9479259000131</v>
          </cell>
        </row>
        <row r="4914">
          <cell r="C4914">
            <v>800020615</v>
          </cell>
          <cell r="D4914" t="str">
            <v>MUDANCAS SOLAR</v>
          </cell>
          <cell r="E4914">
            <v>68527613000115</v>
          </cell>
        </row>
        <row r="4915">
          <cell r="C4915">
            <v>800020622</v>
          </cell>
          <cell r="D4915" t="str">
            <v>UNIAO COMERCIAL</v>
          </cell>
          <cell r="E4915">
            <v>24013278000404</v>
          </cell>
        </row>
        <row r="4916">
          <cell r="C4916">
            <v>800020646</v>
          </cell>
          <cell r="D4916" t="str">
            <v>ALEXANDER CESAR</v>
          </cell>
          <cell r="E4916">
            <v>11218571000113</v>
          </cell>
        </row>
        <row r="4917">
          <cell r="C4917">
            <v>800020647</v>
          </cell>
          <cell r="D4917" t="str">
            <v>TECNOSEAL VEDAC</v>
          </cell>
          <cell r="E4917">
            <v>12999705000143</v>
          </cell>
        </row>
        <row r="4918">
          <cell r="C4918">
            <v>800020649</v>
          </cell>
          <cell r="D4918" t="str">
            <v>A CRIACAO GRAFI II</v>
          </cell>
          <cell r="E4918">
            <v>5784116000263</v>
          </cell>
        </row>
        <row r="4919">
          <cell r="C4919">
            <v>800020658</v>
          </cell>
          <cell r="D4919" t="str">
            <v>CARLOS A VILLAN</v>
          </cell>
          <cell r="E4919">
            <v>18577478000144</v>
          </cell>
        </row>
        <row r="4920">
          <cell r="C4920">
            <v>800020662</v>
          </cell>
          <cell r="D4920" t="str">
            <v>TRADICAO MILITA</v>
          </cell>
          <cell r="E4920">
            <v>12230096000163</v>
          </cell>
        </row>
        <row r="4921">
          <cell r="C4921">
            <v>800020679</v>
          </cell>
          <cell r="D4921" t="str">
            <v>MULSTOCK</v>
          </cell>
          <cell r="E4921">
            <v>26314690000147</v>
          </cell>
        </row>
        <row r="4922">
          <cell r="C4922">
            <v>800020687</v>
          </cell>
          <cell r="D4922" t="str">
            <v>DORMED HOSPITAL</v>
          </cell>
          <cell r="E4922">
            <v>1505499000151</v>
          </cell>
        </row>
        <row r="4923">
          <cell r="C4923">
            <v>800020709</v>
          </cell>
          <cell r="D4923" t="str">
            <v>TUDO E DESIGN</v>
          </cell>
          <cell r="E4923">
            <v>11621014000149</v>
          </cell>
        </row>
        <row r="4924">
          <cell r="C4924">
            <v>800020722</v>
          </cell>
          <cell r="D4924" t="str">
            <v>INDUSTRIA DE TR</v>
          </cell>
          <cell r="E4924">
            <v>17280173000103</v>
          </cell>
        </row>
        <row r="4925">
          <cell r="C4925">
            <v>800020723</v>
          </cell>
          <cell r="D4925" t="str">
            <v>GOL JET</v>
          </cell>
          <cell r="E4925">
            <v>7467900000192</v>
          </cell>
        </row>
        <row r="4926">
          <cell r="C4926">
            <v>800020727</v>
          </cell>
          <cell r="D4926" t="str">
            <v>CONSPIRACAO</v>
          </cell>
          <cell r="E4926">
            <v>1594754000180</v>
          </cell>
        </row>
        <row r="4927">
          <cell r="C4927">
            <v>800020735</v>
          </cell>
          <cell r="D4927" t="str">
            <v>SUN GLASS</v>
          </cell>
          <cell r="E4927">
            <v>9011177000168</v>
          </cell>
        </row>
        <row r="4928">
          <cell r="C4928">
            <v>800020743</v>
          </cell>
          <cell r="D4928" t="str">
            <v>YOUNG PARTICIPA</v>
          </cell>
          <cell r="E4928">
            <v>5618748000176</v>
          </cell>
        </row>
        <row r="4929">
          <cell r="C4929">
            <v>800020745</v>
          </cell>
          <cell r="D4929" t="str">
            <v>HORIZONTE BORRA</v>
          </cell>
          <cell r="E4929">
            <v>1988713000178</v>
          </cell>
        </row>
        <row r="4930">
          <cell r="C4930">
            <v>800020753</v>
          </cell>
          <cell r="D4930" t="str">
            <v>MPC SERV. E SUP</v>
          </cell>
          <cell r="E4930">
            <v>7918179000100</v>
          </cell>
        </row>
        <row r="4931">
          <cell r="C4931">
            <v>800020762</v>
          </cell>
          <cell r="D4931" t="str">
            <v>HCA INDUSTRIAL</v>
          </cell>
          <cell r="E4931">
            <v>10627238000103</v>
          </cell>
        </row>
        <row r="4932">
          <cell r="C4932">
            <v>800020763</v>
          </cell>
          <cell r="D4932" t="str">
            <v>O BOTICARIO</v>
          </cell>
          <cell r="E4932">
            <v>77789493006580</v>
          </cell>
        </row>
        <row r="4933">
          <cell r="C4933">
            <v>800020769</v>
          </cell>
          <cell r="D4933" t="str">
            <v>AUDITI AUDITORI</v>
          </cell>
          <cell r="E4933">
            <v>4735786000146</v>
          </cell>
        </row>
        <row r="4934">
          <cell r="C4934">
            <v>800020772</v>
          </cell>
          <cell r="D4934" t="str">
            <v>CIET SOFTWARE S</v>
          </cell>
          <cell r="E4934">
            <v>609634000570</v>
          </cell>
        </row>
        <row r="4935">
          <cell r="C4935">
            <v>800020777</v>
          </cell>
          <cell r="D4935" t="str">
            <v>ANTONELLA FRANC</v>
          </cell>
          <cell r="E4935">
            <v>1522924620</v>
          </cell>
        </row>
        <row r="4936">
          <cell r="C4936">
            <v>800020778</v>
          </cell>
          <cell r="D4936" t="str">
            <v>MICHAEL PAGE</v>
          </cell>
          <cell r="E4936">
            <v>3791490000694</v>
          </cell>
        </row>
        <row r="4937">
          <cell r="C4937">
            <v>800020791</v>
          </cell>
          <cell r="D4937" t="str">
            <v>ECOAR</v>
          </cell>
          <cell r="E4937">
            <v>23842495000100</v>
          </cell>
        </row>
        <row r="4938">
          <cell r="C4938">
            <v>800020814</v>
          </cell>
          <cell r="D4938" t="str">
            <v>NITRO IMAGENS L</v>
          </cell>
          <cell r="E4938">
            <v>7308879000182</v>
          </cell>
        </row>
        <row r="4939">
          <cell r="C4939">
            <v>800020829</v>
          </cell>
          <cell r="D4939" t="str">
            <v>ARTE DE ARRUMAR</v>
          </cell>
          <cell r="E4939">
            <v>9813614000167</v>
          </cell>
        </row>
        <row r="4940">
          <cell r="C4940">
            <v>800020830</v>
          </cell>
          <cell r="D4940" t="str">
            <v>CRIATA ESTAMPAR</v>
          </cell>
          <cell r="E4940">
            <v>9515051000120</v>
          </cell>
        </row>
        <row r="4941">
          <cell r="C4941">
            <v>800020839</v>
          </cell>
          <cell r="D4941" t="str">
            <v>PADARIA SAVASSI</v>
          </cell>
          <cell r="E4941">
            <v>17396011000135</v>
          </cell>
        </row>
        <row r="4942">
          <cell r="C4942">
            <v>800020871</v>
          </cell>
          <cell r="D4942" t="str">
            <v>HIDROTECNICA CE</v>
          </cell>
          <cell r="E4942">
            <v>4453814000132</v>
          </cell>
        </row>
        <row r="4943">
          <cell r="C4943">
            <v>800020875</v>
          </cell>
          <cell r="D4943" t="str">
            <v>NEO INDUSTRIA E</v>
          </cell>
          <cell r="E4943">
            <v>9197913000114</v>
          </cell>
        </row>
        <row r="4944">
          <cell r="C4944">
            <v>800020899</v>
          </cell>
          <cell r="D4944" t="str">
            <v>METALURGICA COS</v>
          </cell>
          <cell r="E4944">
            <v>20068706000100</v>
          </cell>
        </row>
        <row r="4945">
          <cell r="C4945">
            <v>800020902</v>
          </cell>
          <cell r="D4945" t="str">
            <v>SHAMASH SALAO D</v>
          </cell>
          <cell r="E4945">
            <v>10198289000159</v>
          </cell>
        </row>
        <row r="4946">
          <cell r="C4946">
            <v>800020926</v>
          </cell>
          <cell r="D4946" t="str">
            <v>WORLD LEATHER</v>
          </cell>
          <cell r="E4946">
            <v>2901249000101</v>
          </cell>
        </row>
        <row r="4947">
          <cell r="C4947">
            <v>800020931</v>
          </cell>
          <cell r="D4947" t="str">
            <v>ACESSO ELEVADOR</v>
          </cell>
          <cell r="E4947">
            <v>4477131000115</v>
          </cell>
        </row>
        <row r="4948">
          <cell r="C4948">
            <v>800020932</v>
          </cell>
          <cell r="D4948" t="str">
            <v>SOLUM ENGENHARI</v>
          </cell>
          <cell r="E4948">
            <v>10630328000145</v>
          </cell>
        </row>
        <row r="4949">
          <cell r="C4949">
            <v>800020935</v>
          </cell>
          <cell r="D4949" t="str">
            <v>ASSIS E ASSIS L</v>
          </cell>
          <cell r="E4949">
            <v>16517294000163</v>
          </cell>
        </row>
        <row r="4950">
          <cell r="C4950">
            <v>800020942</v>
          </cell>
          <cell r="D4950" t="str">
            <v>MANOEL BERNARDE</v>
          </cell>
          <cell r="E4950">
            <v>17449091000573</v>
          </cell>
        </row>
        <row r="4951">
          <cell r="C4951">
            <v>800020947</v>
          </cell>
          <cell r="D4951" t="str">
            <v>FAPEMIG</v>
          </cell>
          <cell r="E4951">
            <v>21949888000183</v>
          </cell>
        </row>
        <row r="4952">
          <cell r="C4952">
            <v>800020957</v>
          </cell>
          <cell r="D4952" t="str">
            <v>SAF PLAST COMER</v>
          </cell>
          <cell r="E4952">
            <v>65118952000150</v>
          </cell>
        </row>
        <row r="4953">
          <cell r="C4953">
            <v>800020989</v>
          </cell>
          <cell r="D4953" t="str">
            <v>DROGAZAP</v>
          </cell>
          <cell r="E4953">
            <v>2098963000103</v>
          </cell>
        </row>
        <row r="4954">
          <cell r="C4954">
            <v>800020999</v>
          </cell>
          <cell r="D4954" t="str">
            <v>PADARIA VIANNEY</v>
          </cell>
          <cell r="E4954">
            <v>9299907000178</v>
          </cell>
        </row>
        <row r="4955">
          <cell r="C4955">
            <v>800021006</v>
          </cell>
          <cell r="D4955" t="str">
            <v>VMF</v>
          </cell>
          <cell r="E4955">
            <v>4247046000160</v>
          </cell>
        </row>
        <row r="4956">
          <cell r="C4956">
            <v>800021027</v>
          </cell>
          <cell r="D4956" t="str">
            <v>BHAR PRODUCAO D</v>
          </cell>
          <cell r="E4956">
            <v>11737435000130</v>
          </cell>
        </row>
        <row r="4957">
          <cell r="C4957">
            <v>800021028</v>
          </cell>
          <cell r="D4957" t="str">
            <v>PANIFICADORA E</v>
          </cell>
          <cell r="E4957">
            <v>25174764000124</v>
          </cell>
        </row>
        <row r="4958">
          <cell r="C4958">
            <v>800021030</v>
          </cell>
          <cell r="D4958" t="str">
            <v>PORTAL COPIADOR</v>
          </cell>
          <cell r="E4958">
            <v>7970537000123</v>
          </cell>
        </row>
        <row r="4959">
          <cell r="C4959">
            <v>800021035</v>
          </cell>
          <cell r="D4959" t="str">
            <v>GVR HOME</v>
          </cell>
          <cell r="E4959">
            <v>66934555000704</v>
          </cell>
        </row>
        <row r="4960">
          <cell r="C4960">
            <v>800021050</v>
          </cell>
          <cell r="D4960" t="str">
            <v>ESCRITORIO MULT</v>
          </cell>
          <cell r="E4960">
            <v>5307492000186</v>
          </cell>
        </row>
        <row r="4961">
          <cell r="C4961">
            <v>800021051</v>
          </cell>
          <cell r="D4961" t="str">
            <v>DOIS DESIGN E P</v>
          </cell>
          <cell r="E4961">
            <v>13009686000123</v>
          </cell>
        </row>
        <row r="4962">
          <cell r="C4962">
            <v>800021052</v>
          </cell>
          <cell r="D4962" t="str">
            <v>CHOCOLATES GARO</v>
          </cell>
          <cell r="E4962">
            <v>28053619002470</v>
          </cell>
        </row>
        <row r="4963">
          <cell r="C4963">
            <v>800021074</v>
          </cell>
          <cell r="D4963" t="str">
            <v>ALICERCE EDITOR</v>
          </cell>
          <cell r="E4963">
            <v>7723260000134</v>
          </cell>
        </row>
        <row r="4964">
          <cell r="C4964">
            <v>800021076</v>
          </cell>
          <cell r="D4964" t="str">
            <v>VERDE GAIA LTDA</v>
          </cell>
          <cell r="E4964">
            <v>3175428000163</v>
          </cell>
        </row>
        <row r="4965">
          <cell r="C4965">
            <v>800021106</v>
          </cell>
          <cell r="D4965" t="str">
            <v>ETROS ENGENHARI</v>
          </cell>
          <cell r="E4965">
            <v>21623038000190</v>
          </cell>
        </row>
        <row r="4966">
          <cell r="C4966">
            <v>800021112</v>
          </cell>
          <cell r="D4966" t="str">
            <v>CWS ALL DRIVE</v>
          </cell>
          <cell r="E4966">
            <v>13317737000184</v>
          </cell>
        </row>
        <row r="4967">
          <cell r="C4967">
            <v>800021115</v>
          </cell>
          <cell r="D4967" t="str">
            <v>PIERRE ALEXANDE</v>
          </cell>
          <cell r="E4967">
            <v>64395353000110</v>
          </cell>
        </row>
        <row r="4968">
          <cell r="C4968">
            <v>800021123</v>
          </cell>
          <cell r="D4968" t="str">
            <v>FAST FLY</v>
          </cell>
          <cell r="E4968">
            <v>5280160000155</v>
          </cell>
        </row>
        <row r="4969">
          <cell r="C4969">
            <v>800021124</v>
          </cell>
          <cell r="D4969" t="str">
            <v>ETERNA ARTE</v>
          </cell>
          <cell r="E4969">
            <v>13260808000150</v>
          </cell>
        </row>
        <row r="4970">
          <cell r="C4970">
            <v>800021140</v>
          </cell>
          <cell r="D4970" t="str">
            <v>GLAURA MALHEIRO</v>
          </cell>
          <cell r="E4970">
            <v>19521618</v>
          </cell>
        </row>
        <row r="4971">
          <cell r="C4971">
            <v>800021148</v>
          </cell>
          <cell r="D4971" t="str">
            <v>LOGGICA CARGAS</v>
          </cell>
          <cell r="E4971">
            <v>9204054000143</v>
          </cell>
        </row>
        <row r="4972">
          <cell r="C4972">
            <v>800021167</v>
          </cell>
          <cell r="D4972" t="str">
            <v>HARDPUS</v>
          </cell>
          <cell r="E4972">
            <v>6933029000102</v>
          </cell>
        </row>
        <row r="4973">
          <cell r="C4973">
            <v>800021169</v>
          </cell>
          <cell r="D4973" t="str">
            <v>MOMO</v>
          </cell>
          <cell r="E4973">
            <v>26348995000170</v>
          </cell>
        </row>
        <row r="4974">
          <cell r="C4974">
            <v>800021194</v>
          </cell>
          <cell r="D4974" t="str">
            <v>SOLOTECH</v>
          </cell>
          <cell r="E4974">
            <v>13169946000128</v>
          </cell>
        </row>
        <row r="4975">
          <cell r="C4975">
            <v>800021216</v>
          </cell>
          <cell r="D4975" t="str">
            <v>SETRAN</v>
          </cell>
          <cell r="E4975">
            <v>10961681000108</v>
          </cell>
        </row>
        <row r="4976">
          <cell r="C4976">
            <v>800021240</v>
          </cell>
          <cell r="D4976" t="str">
            <v>CACAU SHOW</v>
          </cell>
          <cell r="E4976">
            <v>7680100000155</v>
          </cell>
        </row>
        <row r="4977">
          <cell r="C4977">
            <v>800021244</v>
          </cell>
          <cell r="D4977" t="str">
            <v>VAN GOGH MOLDUR</v>
          </cell>
          <cell r="E4977">
            <v>21168174000219</v>
          </cell>
        </row>
        <row r="4978">
          <cell r="C4978">
            <v>800021246</v>
          </cell>
          <cell r="D4978" t="str">
            <v>SANTA MARIA COM</v>
          </cell>
          <cell r="E4978">
            <v>17191016000121</v>
          </cell>
        </row>
        <row r="4979">
          <cell r="C4979">
            <v>800021263</v>
          </cell>
          <cell r="D4979" t="str">
            <v>LIVRO MERCADO A</v>
          </cell>
          <cell r="E4979">
            <v>8348768000162</v>
          </cell>
        </row>
        <row r="4980">
          <cell r="C4980">
            <v>800021266</v>
          </cell>
          <cell r="D4980" t="str">
            <v>CONSITE TECNOLO</v>
          </cell>
          <cell r="E4980">
            <v>5482053000100</v>
          </cell>
        </row>
        <row r="4981">
          <cell r="C4981">
            <v>800021275</v>
          </cell>
          <cell r="D4981" t="str">
            <v>EMACO VINHOS</v>
          </cell>
          <cell r="E4981">
            <v>13386240000118</v>
          </cell>
        </row>
        <row r="4982">
          <cell r="C4982">
            <v>800021277</v>
          </cell>
          <cell r="D4982" t="str">
            <v>HOMEOFFICE MOVE</v>
          </cell>
          <cell r="E4982">
            <v>66455593000199</v>
          </cell>
        </row>
        <row r="4983">
          <cell r="C4983">
            <v>800021279</v>
          </cell>
          <cell r="D4983" t="str">
            <v>ADEQUA DESIGN D</v>
          </cell>
          <cell r="E4983">
            <v>10892197000174</v>
          </cell>
        </row>
        <row r="4984">
          <cell r="C4984">
            <v>800021324</v>
          </cell>
          <cell r="D4984" t="str">
            <v>ATLAS INDUSTRIA</v>
          </cell>
          <cell r="E4984">
            <v>2963600000261</v>
          </cell>
        </row>
        <row r="4985">
          <cell r="C4985">
            <v>800021333</v>
          </cell>
          <cell r="D4985" t="str">
            <v>GEBOR COMERCILA</v>
          </cell>
          <cell r="E4985">
            <v>2281998000175</v>
          </cell>
        </row>
        <row r="4986">
          <cell r="C4986">
            <v>800021369</v>
          </cell>
          <cell r="D4986" t="str">
            <v>SUBLINE BUFFET</v>
          </cell>
          <cell r="E4986">
            <v>10486831000179</v>
          </cell>
        </row>
        <row r="4987">
          <cell r="C4987">
            <v>800021376</v>
          </cell>
          <cell r="D4987" t="str">
            <v>ROYAL GOURMET</v>
          </cell>
          <cell r="E4987">
            <v>2277893000142</v>
          </cell>
        </row>
        <row r="4988">
          <cell r="C4988">
            <v>800021380</v>
          </cell>
          <cell r="D4988" t="str">
            <v>JOSE ANCHIETA D</v>
          </cell>
          <cell r="E4988">
            <v>38732541000187</v>
          </cell>
        </row>
        <row r="4989">
          <cell r="C4989">
            <v>800021397</v>
          </cell>
          <cell r="D4989" t="str">
            <v>IMAGECOLOR GRAF</v>
          </cell>
          <cell r="E4989">
            <v>9462491000167</v>
          </cell>
        </row>
        <row r="4990">
          <cell r="C4990">
            <v>800021423</v>
          </cell>
          <cell r="D4990" t="str">
            <v>CIRURGICA GERVA</v>
          </cell>
          <cell r="E4990">
            <v>5416294000150</v>
          </cell>
        </row>
        <row r="4991">
          <cell r="C4991">
            <v>800021426</v>
          </cell>
          <cell r="D4991" t="str">
            <v>IATEC GROUP ENG</v>
          </cell>
          <cell r="E4991">
            <v>3725236000183</v>
          </cell>
        </row>
        <row r="4992">
          <cell r="C4992">
            <v>800021432</v>
          </cell>
          <cell r="D4992" t="str">
            <v>SELT</v>
          </cell>
          <cell r="E4992">
            <v>19187475000167</v>
          </cell>
        </row>
        <row r="4993">
          <cell r="C4993">
            <v>800021433</v>
          </cell>
          <cell r="D4993" t="str">
            <v>ILUMEF</v>
          </cell>
          <cell r="E4993">
            <v>17418567000185</v>
          </cell>
        </row>
        <row r="4994">
          <cell r="C4994">
            <v>800021458</v>
          </cell>
          <cell r="D4994" t="str">
            <v>ATAKE 360</v>
          </cell>
          <cell r="E4994">
            <v>13505739000105</v>
          </cell>
        </row>
        <row r="4995">
          <cell r="C4995">
            <v>800021462</v>
          </cell>
          <cell r="D4995" t="str">
            <v>CODE SEG</v>
          </cell>
          <cell r="E4995">
            <v>7153720000136</v>
          </cell>
        </row>
        <row r="4996">
          <cell r="C4996">
            <v>800021472</v>
          </cell>
          <cell r="D4996" t="str">
            <v>DROGARIA ARAUJO</v>
          </cell>
          <cell r="E4996">
            <v>17256512006580</v>
          </cell>
        </row>
        <row r="4997">
          <cell r="C4997">
            <v>800021475</v>
          </cell>
          <cell r="D4997" t="str">
            <v>SERVICOS DE ANE</v>
          </cell>
          <cell r="E4997">
            <v>2806440000166</v>
          </cell>
        </row>
        <row r="4998">
          <cell r="C4998">
            <v>800021476</v>
          </cell>
          <cell r="D4998" t="str">
            <v>EAPB ANESTESIOL</v>
          </cell>
          <cell r="E4998">
            <v>6136673000150</v>
          </cell>
        </row>
        <row r="4999">
          <cell r="C4999">
            <v>800021484</v>
          </cell>
          <cell r="D4999" t="str">
            <v>BRG DISTRIBUIDO</v>
          </cell>
          <cell r="E4999">
            <v>12536852000420</v>
          </cell>
        </row>
        <row r="5000">
          <cell r="C5000">
            <v>800021485</v>
          </cell>
          <cell r="D5000" t="str">
            <v>CP2 CONSULTORIA</v>
          </cell>
          <cell r="E5000">
            <v>22642565000105</v>
          </cell>
        </row>
        <row r="5001">
          <cell r="C5001">
            <v>800021488</v>
          </cell>
          <cell r="D5001" t="str">
            <v>ENERSOLUTION</v>
          </cell>
          <cell r="E5001">
            <v>8174845000105</v>
          </cell>
        </row>
        <row r="5002">
          <cell r="C5002">
            <v>800021503</v>
          </cell>
          <cell r="D5002" t="str">
            <v>SAHVEC</v>
          </cell>
          <cell r="E5002">
            <v>6556230000118</v>
          </cell>
        </row>
        <row r="5003">
          <cell r="C5003">
            <v>800021524</v>
          </cell>
          <cell r="D5003" t="str">
            <v>INSTITUTO BESC</v>
          </cell>
          <cell r="E5003">
            <v>10787431000101</v>
          </cell>
        </row>
        <row r="5004">
          <cell r="C5004">
            <v>800021532</v>
          </cell>
          <cell r="D5004" t="str">
            <v>NUMBER ONE</v>
          </cell>
          <cell r="E5004">
            <v>3217516000261</v>
          </cell>
        </row>
        <row r="5005">
          <cell r="C5005">
            <v>800021536</v>
          </cell>
          <cell r="D5005" t="str">
            <v>MENSURE ENGENHA</v>
          </cell>
          <cell r="E5005">
            <v>12047188000102</v>
          </cell>
        </row>
        <row r="5006">
          <cell r="C5006">
            <v>800021539</v>
          </cell>
          <cell r="D5006" t="str">
            <v>VITEK CONSULTOR</v>
          </cell>
          <cell r="E5006">
            <v>22231401000195</v>
          </cell>
        </row>
        <row r="5007">
          <cell r="C5007">
            <v>800021544</v>
          </cell>
          <cell r="D5007" t="str">
            <v>ARMITE</v>
          </cell>
          <cell r="E5007">
            <v>3978399000178</v>
          </cell>
        </row>
        <row r="5008">
          <cell r="C5008">
            <v>800021550</v>
          </cell>
          <cell r="D5008" t="str">
            <v>TOOL BOX</v>
          </cell>
          <cell r="E5008">
            <v>41840026000478</v>
          </cell>
        </row>
        <row r="5009">
          <cell r="C5009">
            <v>800021559</v>
          </cell>
          <cell r="D5009" t="str">
            <v>LE CERCEAU ESTO</v>
          </cell>
          <cell r="E5009">
            <v>11451695000144</v>
          </cell>
        </row>
        <row r="5010">
          <cell r="C5010">
            <v>800021560</v>
          </cell>
          <cell r="D5010" t="str">
            <v>LATITUDE SUL</v>
          </cell>
          <cell r="E5010">
            <v>10544453000132</v>
          </cell>
        </row>
        <row r="5011">
          <cell r="C5011">
            <v>800021567</v>
          </cell>
          <cell r="D5011" t="str">
            <v>RAJA GRILL</v>
          </cell>
          <cell r="E5011">
            <v>71502819000103</v>
          </cell>
        </row>
        <row r="5012">
          <cell r="C5012">
            <v>800021583</v>
          </cell>
          <cell r="D5012" t="str">
            <v>APAIL DIESEL</v>
          </cell>
          <cell r="E5012">
            <v>23360605000350</v>
          </cell>
        </row>
        <row r="5013">
          <cell r="C5013">
            <v>800021603</v>
          </cell>
          <cell r="D5013" t="str">
            <v>KORUN</v>
          </cell>
          <cell r="E5013">
            <v>10859572000184</v>
          </cell>
        </row>
        <row r="5014">
          <cell r="C5014">
            <v>800021635</v>
          </cell>
          <cell r="D5014" t="str">
            <v>WANMIIX</v>
          </cell>
          <cell r="E5014">
            <v>17481813001204</v>
          </cell>
        </row>
        <row r="5015">
          <cell r="C5015">
            <v>800021650</v>
          </cell>
          <cell r="D5015" t="str">
            <v>MEIODICAMPO ASS</v>
          </cell>
          <cell r="E5015">
            <v>9430296000155</v>
          </cell>
        </row>
        <row r="5016">
          <cell r="C5016">
            <v>800021689</v>
          </cell>
          <cell r="D5016" t="str">
            <v>ACOPAIVA</v>
          </cell>
          <cell r="E5016">
            <v>23417132000119</v>
          </cell>
        </row>
        <row r="5017">
          <cell r="C5017">
            <v>800021690</v>
          </cell>
          <cell r="D5017" t="str">
            <v>FSV</v>
          </cell>
          <cell r="E5017">
            <v>13742726000141</v>
          </cell>
        </row>
        <row r="5018">
          <cell r="C5018">
            <v>800021701</v>
          </cell>
          <cell r="D5018" t="str">
            <v>R E F INFO</v>
          </cell>
          <cell r="E5018">
            <v>6044730000170</v>
          </cell>
        </row>
        <row r="5019">
          <cell r="C5019">
            <v>800021727</v>
          </cell>
          <cell r="D5019" t="str">
            <v>FEELING COMUNIC</v>
          </cell>
          <cell r="E5019">
            <v>3702647000153</v>
          </cell>
        </row>
        <row r="5020">
          <cell r="C5020">
            <v>800021728</v>
          </cell>
          <cell r="D5020" t="str">
            <v>BEB BOX</v>
          </cell>
          <cell r="E5020">
            <v>2382291000155</v>
          </cell>
        </row>
        <row r="5021">
          <cell r="C5021">
            <v>800021731</v>
          </cell>
          <cell r="D5021" t="str">
            <v>TECHEDGE CONSUL</v>
          </cell>
          <cell r="E5021">
            <v>11754361000220</v>
          </cell>
        </row>
        <row r="5022">
          <cell r="C5022">
            <v>800021752</v>
          </cell>
          <cell r="D5022" t="str">
            <v>CLASSIC</v>
          </cell>
          <cell r="E5022">
            <v>4885338000129</v>
          </cell>
        </row>
        <row r="5023">
          <cell r="C5023">
            <v>800021774</v>
          </cell>
          <cell r="D5023" t="str">
            <v>HOT BOOK ACABAM</v>
          </cell>
          <cell r="E5023">
            <v>71103501000141</v>
          </cell>
        </row>
        <row r="5024">
          <cell r="C5024">
            <v>800021781</v>
          </cell>
          <cell r="D5024" t="str">
            <v>JADLOG LOGISTIC</v>
          </cell>
          <cell r="E5024">
            <v>4884082001530</v>
          </cell>
        </row>
        <row r="5025">
          <cell r="C5025">
            <v>800021789</v>
          </cell>
          <cell r="D5025" t="str">
            <v>SOL HOTEL</v>
          </cell>
          <cell r="E5025">
            <v>5408738000297</v>
          </cell>
        </row>
        <row r="5026">
          <cell r="C5026">
            <v>800021796</v>
          </cell>
          <cell r="D5026" t="str">
            <v>TOTAL CONSULTOR</v>
          </cell>
          <cell r="E5026">
            <v>4231555000103</v>
          </cell>
        </row>
        <row r="5027">
          <cell r="C5027">
            <v>800021800</v>
          </cell>
          <cell r="D5027" t="str">
            <v>NERSAT</v>
          </cell>
          <cell r="E5027">
            <v>4740462000104</v>
          </cell>
        </row>
        <row r="5028">
          <cell r="C5028">
            <v>800021810</v>
          </cell>
          <cell r="D5028" t="str">
            <v>PROJECTUM</v>
          </cell>
          <cell r="E5028">
            <v>4222408000169</v>
          </cell>
        </row>
        <row r="5029">
          <cell r="C5029">
            <v>800021826</v>
          </cell>
          <cell r="D5029" t="str">
            <v>REFRICOL</v>
          </cell>
          <cell r="E5029">
            <v>2997155000170</v>
          </cell>
        </row>
        <row r="5030">
          <cell r="C5030">
            <v>800021828</v>
          </cell>
          <cell r="D5030" t="str">
            <v>JULI DECORACOES</v>
          </cell>
          <cell r="E5030">
            <v>2794379000184</v>
          </cell>
        </row>
        <row r="5031">
          <cell r="C5031">
            <v>800021831</v>
          </cell>
          <cell r="D5031" t="str">
            <v>CRO COMUNICACAO</v>
          </cell>
          <cell r="E5031">
            <v>3465789000144</v>
          </cell>
        </row>
        <row r="5032">
          <cell r="C5032">
            <v>800021832</v>
          </cell>
          <cell r="D5032" t="str">
            <v>HORIZONTE SINAL</v>
          </cell>
          <cell r="E5032">
            <v>13600276000152</v>
          </cell>
        </row>
        <row r="5033">
          <cell r="C5033">
            <v>800021850</v>
          </cell>
          <cell r="D5033" t="str">
            <v>AUDIOSONICA</v>
          </cell>
          <cell r="E5033">
            <v>13892326000112</v>
          </cell>
        </row>
        <row r="5034">
          <cell r="C5034">
            <v>800021859</v>
          </cell>
          <cell r="D5034" t="str">
            <v>SINBORMINAS</v>
          </cell>
          <cell r="E5034">
            <v>42764852000103</v>
          </cell>
        </row>
        <row r="5035">
          <cell r="C5035">
            <v>800021891</v>
          </cell>
          <cell r="D5035" t="str">
            <v>ARMIND FESTAS E</v>
          </cell>
          <cell r="E5035">
            <v>13277209000149</v>
          </cell>
        </row>
        <row r="5036">
          <cell r="C5036">
            <v>800021894</v>
          </cell>
          <cell r="D5036" t="str">
            <v>D ARTAGNAN</v>
          </cell>
          <cell r="E5036">
            <v>4345527000109</v>
          </cell>
        </row>
        <row r="5037">
          <cell r="C5037">
            <v>800021897</v>
          </cell>
          <cell r="D5037" t="str">
            <v>CENTER HOTEL</v>
          </cell>
          <cell r="E5037">
            <v>22372965000148</v>
          </cell>
        </row>
        <row r="5038">
          <cell r="C5038">
            <v>800021913</v>
          </cell>
          <cell r="D5038" t="str">
            <v>IMPORTEC SOLDAS</v>
          </cell>
          <cell r="E5038">
            <v>10995149000101</v>
          </cell>
        </row>
        <row r="5039">
          <cell r="C5039">
            <v>800021929</v>
          </cell>
          <cell r="D5039" t="str">
            <v>PSA X TECNOLOGI</v>
          </cell>
          <cell r="E5039">
            <v>13703995000107</v>
          </cell>
        </row>
        <row r="5040">
          <cell r="C5040">
            <v>800021960</v>
          </cell>
          <cell r="D5040" t="str">
            <v>LEVE DOCURA</v>
          </cell>
          <cell r="E5040">
            <v>11422830000123</v>
          </cell>
        </row>
        <row r="5041">
          <cell r="C5041">
            <v>800021961</v>
          </cell>
          <cell r="D5041" t="str">
            <v>SLIDEMAX</v>
          </cell>
          <cell r="E5041">
            <v>13317352000117</v>
          </cell>
        </row>
        <row r="5042">
          <cell r="C5042">
            <v>800021963</v>
          </cell>
          <cell r="D5042" t="str">
            <v>JUMBO DESIGN LT</v>
          </cell>
          <cell r="E5042">
            <v>12000259000111</v>
          </cell>
        </row>
        <row r="5043">
          <cell r="C5043">
            <v>800021964</v>
          </cell>
          <cell r="D5043" t="str">
            <v>MASTER OFFICE S</v>
          </cell>
          <cell r="E5043">
            <v>12388017000147</v>
          </cell>
        </row>
        <row r="5044">
          <cell r="C5044">
            <v>800021966</v>
          </cell>
          <cell r="D5044" t="str">
            <v>QUALIGRAF SERVI</v>
          </cell>
          <cell r="E5044">
            <v>7024090000108</v>
          </cell>
        </row>
        <row r="5045">
          <cell r="C5045">
            <v>800021976</v>
          </cell>
          <cell r="D5045" t="str">
            <v>GUILHERME MARCO</v>
          </cell>
          <cell r="E5045">
            <v>13775728000137</v>
          </cell>
        </row>
        <row r="5046">
          <cell r="C5046">
            <v>800021977</v>
          </cell>
          <cell r="D5046" t="str">
            <v>PRONTO ATENDIME</v>
          </cell>
          <cell r="E5046">
            <v>859729000118</v>
          </cell>
        </row>
        <row r="5047">
          <cell r="C5047">
            <v>800021979</v>
          </cell>
          <cell r="D5047" t="str">
            <v>DINIZ PNEUS</v>
          </cell>
          <cell r="E5047">
            <v>23101124000169</v>
          </cell>
        </row>
        <row r="5048">
          <cell r="C5048">
            <v>800021983</v>
          </cell>
          <cell r="D5048" t="str">
            <v>NOSSO QUINTAL C</v>
          </cell>
          <cell r="E5048">
            <v>3788862000119</v>
          </cell>
        </row>
        <row r="5049">
          <cell r="C5049">
            <v>800022001</v>
          </cell>
          <cell r="D5049" t="str">
            <v>J MODEL</v>
          </cell>
          <cell r="E5049">
            <v>11267496000180</v>
          </cell>
        </row>
        <row r="5050">
          <cell r="C5050">
            <v>800022010</v>
          </cell>
          <cell r="D5050" t="str">
            <v>CONSEVADORA ELI</v>
          </cell>
          <cell r="E5050">
            <v>12077296000128</v>
          </cell>
        </row>
        <row r="5051">
          <cell r="C5051">
            <v>800022015</v>
          </cell>
          <cell r="D5051" t="str">
            <v>PATTERN</v>
          </cell>
          <cell r="E5051">
            <v>6326339000169</v>
          </cell>
        </row>
        <row r="5052">
          <cell r="C5052">
            <v>800022035</v>
          </cell>
          <cell r="D5052" t="str">
            <v>GALDINOS COMPAN</v>
          </cell>
          <cell r="E5052">
            <v>4316767000185</v>
          </cell>
        </row>
        <row r="5053">
          <cell r="C5053">
            <v>800022048</v>
          </cell>
          <cell r="D5053" t="str">
            <v>FARADAY</v>
          </cell>
          <cell r="E5053">
            <v>7336442000152</v>
          </cell>
        </row>
        <row r="5054">
          <cell r="C5054">
            <v>800022054</v>
          </cell>
          <cell r="D5054" t="str">
            <v>IZAP TECNOLOGIA</v>
          </cell>
          <cell r="E5054">
            <v>10314480000119</v>
          </cell>
        </row>
        <row r="5055">
          <cell r="C5055">
            <v>800022062</v>
          </cell>
          <cell r="D5055" t="str">
            <v>AREZZO</v>
          </cell>
          <cell r="E5055">
            <v>2196688000152</v>
          </cell>
        </row>
        <row r="5056">
          <cell r="C5056">
            <v>800022066</v>
          </cell>
          <cell r="D5056" t="str">
            <v>WG SERVICOS</v>
          </cell>
          <cell r="E5056">
            <v>5273504000107</v>
          </cell>
        </row>
        <row r="5057">
          <cell r="C5057">
            <v>800022083</v>
          </cell>
          <cell r="D5057" t="str">
            <v>ALTURA ANDAIME</v>
          </cell>
          <cell r="E5057">
            <v>11210605000123</v>
          </cell>
        </row>
        <row r="5058">
          <cell r="C5058">
            <v>800022097</v>
          </cell>
          <cell r="D5058" t="str">
            <v>VALOR CONSULTOR</v>
          </cell>
          <cell r="E5058">
            <v>5626223000182</v>
          </cell>
        </row>
        <row r="5059">
          <cell r="C5059">
            <v>800022103</v>
          </cell>
          <cell r="D5059" t="str">
            <v>COSMOS COMERCIA</v>
          </cell>
          <cell r="E5059">
            <v>13414489000190</v>
          </cell>
        </row>
        <row r="5060">
          <cell r="C5060">
            <v>800022127</v>
          </cell>
          <cell r="D5060" t="str">
            <v>PROTEC AR CONDI</v>
          </cell>
          <cell r="E5060">
            <v>4149908000112</v>
          </cell>
        </row>
        <row r="5061">
          <cell r="C5061">
            <v>800022129</v>
          </cell>
          <cell r="D5061" t="str">
            <v>COPIADORA OBJET</v>
          </cell>
          <cell r="E5061">
            <v>8159985000104</v>
          </cell>
        </row>
        <row r="5062">
          <cell r="C5062">
            <v>800022132</v>
          </cell>
          <cell r="D5062" t="str">
            <v>CEMAIS</v>
          </cell>
          <cell r="E5062">
            <v>8415255000127</v>
          </cell>
        </row>
        <row r="5063">
          <cell r="C5063">
            <v>800022135</v>
          </cell>
          <cell r="D5063" t="str">
            <v>PONTO DO INCEND</v>
          </cell>
          <cell r="E5063">
            <v>3598050000100</v>
          </cell>
        </row>
        <row r="5064">
          <cell r="C5064">
            <v>800022147</v>
          </cell>
          <cell r="D5064" t="str">
            <v>BARRA BEER</v>
          </cell>
          <cell r="E5064">
            <v>4164933000175</v>
          </cell>
        </row>
        <row r="5065">
          <cell r="C5065">
            <v>800022149</v>
          </cell>
          <cell r="D5065" t="str">
            <v>INFTEC</v>
          </cell>
          <cell r="E5065">
            <v>5291741000192</v>
          </cell>
        </row>
        <row r="5066">
          <cell r="C5066">
            <v>800022173</v>
          </cell>
          <cell r="D5066" t="str">
            <v>ATMO</v>
          </cell>
          <cell r="E5066">
            <v>11822077000163</v>
          </cell>
        </row>
        <row r="5067">
          <cell r="C5067">
            <v>800022186</v>
          </cell>
          <cell r="D5067" t="str">
            <v>NUMBER ONE SOLU</v>
          </cell>
          <cell r="E5067">
            <v>65138794000108</v>
          </cell>
        </row>
        <row r="5068">
          <cell r="C5068">
            <v>800022187</v>
          </cell>
          <cell r="D5068" t="str">
            <v>TECFER COMERCIO</v>
          </cell>
          <cell r="E5068">
            <v>42979237000106</v>
          </cell>
        </row>
        <row r="5069">
          <cell r="C5069">
            <v>800022202</v>
          </cell>
          <cell r="D5069" t="str">
            <v>ENGINEERING DO</v>
          </cell>
          <cell r="E5069">
            <v>9433094000329</v>
          </cell>
        </row>
        <row r="5070">
          <cell r="C5070">
            <v>800022229</v>
          </cell>
          <cell r="D5070" t="str">
            <v>ACE ADMINISTRAC</v>
          </cell>
          <cell r="E5070">
            <v>7604025000143</v>
          </cell>
        </row>
        <row r="5071">
          <cell r="C5071">
            <v>800022230</v>
          </cell>
          <cell r="D5071" t="str">
            <v>INSTITUTO MINEI</v>
          </cell>
          <cell r="E5071">
            <v>8446503000105</v>
          </cell>
        </row>
        <row r="5072">
          <cell r="C5072">
            <v>800022244</v>
          </cell>
          <cell r="D5072" t="str">
            <v>F M F S</v>
          </cell>
          <cell r="E5072">
            <v>16696502000139</v>
          </cell>
        </row>
        <row r="5073">
          <cell r="C5073">
            <v>800022248</v>
          </cell>
          <cell r="D5073" t="str">
            <v>MUNDO DOS ESPOR</v>
          </cell>
          <cell r="E5073">
            <v>16865768000168</v>
          </cell>
        </row>
        <row r="5074">
          <cell r="C5074">
            <v>800022261</v>
          </cell>
          <cell r="D5074" t="str">
            <v>CHOPERIA ALMANQ</v>
          </cell>
          <cell r="E5074">
            <v>11031454000146</v>
          </cell>
        </row>
        <row r="5075">
          <cell r="C5075">
            <v>800022263</v>
          </cell>
          <cell r="D5075" t="str">
            <v>DISTRIBUIDORA D</v>
          </cell>
          <cell r="E5075">
            <v>16633026000107</v>
          </cell>
        </row>
        <row r="5076">
          <cell r="C5076">
            <v>800022267</v>
          </cell>
          <cell r="D5076" t="str">
            <v>XODO DA VOVO</v>
          </cell>
          <cell r="E5076">
            <v>20232419000186</v>
          </cell>
        </row>
        <row r="5077">
          <cell r="C5077">
            <v>800022276</v>
          </cell>
          <cell r="D5077" t="str">
            <v>DOCUMENTAR TECN</v>
          </cell>
          <cell r="E5077">
            <v>1113391000113</v>
          </cell>
        </row>
        <row r="5078">
          <cell r="C5078">
            <v>800022287</v>
          </cell>
          <cell r="D5078" t="str">
            <v>FURACAO INDUSTR</v>
          </cell>
          <cell r="E5078">
            <v>71403620000209</v>
          </cell>
        </row>
        <row r="5079">
          <cell r="C5079">
            <v>800022298</v>
          </cell>
          <cell r="D5079" t="str">
            <v>BARREIRAO COURO</v>
          </cell>
          <cell r="E5079">
            <v>41826132000154</v>
          </cell>
        </row>
        <row r="5080">
          <cell r="C5080">
            <v>800022300</v>
          </cell>
          <cell r="D5080" t="str">
            <v>ALPHA COMERCIO</v>
          </cell>
          <cell r="E5080">
            <v>7399516000604</v>
          </cell>
        </row>
        <row r="5081">
          <cell r="C5081">
            <v>800022339</v>
          </cell>
          <cell r="D5081" t="str">
            <v>CODACAMG</v>
          </cell>
          <cell r="E5081">
            <v>23844731000119</v>
          </cell>
        </row>
        <row r="5082">
          <cell r="C5082">
            <v>800022352</v>
          </cell>
          <cell r="D5082" t="str">
            <v>INSTITUTO VER P</v>
          </cell>
          <cell r="E5082">
            <v>9028982000102</v>
          </cell>
        </row>
        <row r="5083">
          <cell r="C5083">
            <v>800022354</v>
          </cell>
          <cell r="D5083" t="str">
            <v>VERDE DECOR</v>
          </cell>
          <cell r="E5083">
            <v>9162301000196</v>
          </cell>
        </row>
        <row r="5084">
          <cell r="C5084">
            <v>800022355</v>
          </cell>
          <cell r="D5084" t="str">
            <v>MASTER SOUND</v>
          </cell>
          <cell r="E5084">
            <v>10272028000131</v>
          </cell>
        </row>
        <row r="5085">
          <cell r="C5085">
            <v>800022381</v>
          </cell>
          <cell r="D5085" t="str">
            <v>JB AFERICOES</v>
          </cell>
          <cell r="E5085">
            <v>7012329000111</v>
          </cell>
        </row>
        <row r="5086">
          <cell r="C5086">
            <v>800022386</v>
          </cell>
          <cell r="D5086" t="str">
            <v>CENTRO DE FORMA</v>
          </cell>
          <cell r="E5086">
            <v>17361429000530</v>
          </cell>
        </row>
        <row r="5087">
          <cell r="C5087">
            <v>800022389</v>
          </cell>
          <cell r="D5087" t="str">
            <v>GELTH SISTEMAS</v>
          </cell>
          <cell r="E5087">
            <v>2357885000106</v>
          </cell>
        </row>
        <row r="5088">
          <cell r="C5088">
            <v>800022407</v>
          </cell>
          <cell r="D5088" t="str">
            <v>BUFFET TEREZA C</v>
          </cell>
          <cell r="E5088">
            <v>10664960000100</v>
          </cell>
        </row>
        <row r="5089">
          <cell r="C5089">
            <v>800022418</v>
          </cell>
          <cell r="D5089" t="str">
            <v>JUNQUEIRA E FER</v>
          </cell>
          <cell r="E5089">
            <v>2800764000197</v>
          </cell>
        </row>
        <row r="5090">
          <cell r="C5090">
            <v>800022419</v>
          </cell>
          <cell r="D5090" t="str">
            <v>REVESTFORM PISO</v>
          </cell>
          <cell r="E5090">
            <v>11402600000100</v>
          </cell>
        </row>
        <row r="5091">
          <cell r="C5091">
            <v>800022458</v>
          </cell>
          <cell r="D5091" t="str">
            <v>ORIENTE COMUNIC</v>
          </cell>
          <cell r="E5091">
            <v>9508309000161</v>
          </cell>
        </row>
        <row r="5092">
          <cell r="C5092">
            <v>800022459</v>
          </cell>
          <cell r="D5092" t="str">
            <v>IMR</v>
          </cell>
          <cell r="E5092">
            <v>21675996000105</v>
          </cell>
        </row>
        <row r="5093">
          <cell r="C5093">
            <v>800022461</v>
          </cell>
          <cell r="D5093" t="str">
            <v>SCARPELLI VENTU</v>
          </cell>
          <cell r="E5093">
            <v>3256791000103</v>
          </cell>
        </row>
        <row r="5094">
          <cell r="C5094">
            <v>800022481</v>
          </cell>
          <cell r="D5094" t="str">
            <v>SAMY EMPREENDED</v>
          </cell>
          <cell r="E5094">
            <v>6258583000131</v>
          </cell>
        </row>
        <row r="5095">
          <cell r="C5095">
            <v>800022482</v>
          </cell>
          <cell r="D5095" t="str">
            <v>SAM AUDIO VIDEO</v>
          </cell>
          <cell r="E5095">
            <v>8736040000108</v>
          </cell>
        </row>
        <row r="5096">
          <cell r="C5096">
            <v>800022495</v>
          </cell>
          <cell r="D5096" t="str">
            <v>AUTOESCOLA MILE</v>
          </cell>
          <cell r="E5096">
            <v>2717887000169</v>
          </cell>
        </row>
        <row r="5097">
          <cell r="C5097">
            <v>800022499</v>
          </cell>
          <cell r="D5097" t="str">
            <v>MAGIC FESTAS ME</v>
          </cell>
          <cell r="E5097">
            <v>11757172000120</v>
          </cell>
        </row>
        <row r="5098">
          <cell r="C5098">
            <v>800022500</v>
          </cell>
          <cell r="D5098" t="str">
            <v>DICASA LAVANDER</v>
          </cell>
          <cell r="E5098">
            <v>8803184000130</v>
          </cell>
        </row>
        <row r="5099">
          <cell r="C5099">
            <v>800022536</v>
          </cell>
          <cell r="D5099" t="str">
            <v>ASAP RECRUTAMEN</v>
          </cell>
          <cell r="E5099">
            <v>13217453000116</v>
          </cell>
        </row>
        <row r="5100">
          <cell r="C5100">
            <v>800022543</v>
          </cell>
          <cell r="D5100" t="str">
            <v>NACIONAL CLUBE</v>
          </cell>
          <cell r="E5100">
            <v>17326406000161</v>
          </cell>
        </row>
        <row r="5101">
          <cell r="C5101">
            <v>800022545</v>
          </cell>
          <cell r="D5101" t="str">
            <v>LOGANN SOLUCOES</v>
          </cell>
          <cell r="E5101">
            <v>9362407000133</v>
          </cell>
        </row>
        <row r="5102">
          <cell r="C5102">
            <v>800022564</v>
          </cell>
          <cell r="D5102" t="str">
            <v>MG MEDICAL COME</v>
          </cell>
          <cell r="E5102">
            <v>6170280000162</v>
          </cell>
        </row>
        <row r="5103">
          <cell r="C5103">
            <v>800022566</v>
          </cell>
          <cell r="D5103" t="str">
            <v>FAM SOCIEDADE D</v>
          </cell>
          <cell r="E5103">
            <v>3217516000180</v>
          </cell>
        </row>
        <row r="5104">
          <cell r="C5104">
            <v>800022572</v>
          </cell>
          <cell r="D5104" t="str">
            <v>POLO COMERCIO E</v>
          </cell>
          <cell r="E5104">
            <v>4014847000186</v>
          </cell>
        </row>
        <row r="5105">
          <cell r="C5105">
            <v>800022588</v>
          </cell>
          <cell r="D5105" t="str">
            <v>LIMNOS HIDROBIO</v>
          </cell>
          <cell r="E5105">
            <v>38733861000151</v>
          </cell>
        </row>
        <row r="5106">
          <cell r="C5106">
            <v>800022597</v>
          </cell>
          <cell r="D5106" t="str">
            <v>TRENA ARQUITETU</v>
          </cell>
          <cell r="E5106">
            <v>10938056000145</v>
          </cell>
        </row>
        <row r="5107">
          <cell r="C5107">
            <v>800022602</v>
          </cell>
          <cell r="D5107" t="str">
            <v>SUPER SAN</v>
          </cell>
          <cell r="E5107">
            <v>10557375000100</v>
          </cell>
        </row>
        <row r="5108">
          <cell r="C5108">
            <v>800022617</v>
          </cell>
          <cell r="D5108" t="str">
            <v>INSTITUTO DE FO</v>
          </cell>
          <cell r="E5108">
            <v>14222538000155</v>
          </cell>
        </row>
        <row r="5109">
          <cell r="C5109">
            <v>800022623</v>
          </cell>
          <cell r="D5109" t="str">
            <v>COMINAS COMERCI</v>
          </cell>
          <cell r="E5109">
            <v>17699760000131</v>
          </cell>
        </row>
        <row r="5110">
          <cell r="C5110">
            <v>800022625</v>
          </cell>
          <cell r="D5110" t="str">
            <v>LIDER ASSISTENC</v>
          </cell>
          <cell r="E5110">
            <v>11227045000110</v>
          </cell>
        </row>
        <row r="5111">
          <cell r="C5111">
            <v>800022667</v>
          </cell>
          <cell r="D5111" t="str">
            <v>CULTURA INGLESA</v>
          </cell>
          <cell r="E5111">
            <v>6035449000171</v>
          </cell>
        </row>
        <row r="5112">
          <cell r="C5112">
            <v>800022668</v>
          </cell>
          <cell r="D5112" t="str">
            <v>SOLANGE LOPES P</v>
          </cell>
          <cell r="E5112">
            <v>10594724000164</v>
          </cell>
        </row>
        <row r="5113">
          <cell r="C5113">
            <v>800022674</v>
          </cell>
          <cell r="D5113" t="str">
            <v>TENDA FORTE</v>
          </cell>
          <cell r="E5113">
            <v>8951730000180</v>
          </cell>
        </row>
        <row r="5114">
          <cell r="C5114">
            <v>800022676</v>
          </cell>
          <cell r="D5114" t="str">
            <v>LOG AUTOMOCAO</v>
          </cell>
          <cell r="E5114">
            <v>682557000150</v>
          </cell>
        </row>
        <row r="5115">
          <cell r="C5115">
            <v>800022677</v>
          </cell>
          <cell r="D5115" t="str">
            <v>MAGIC PARTY</v>
          </cell>
          <cell r="E5115">
            <v>8955785000168</v>
          </cell>
        </row>
        <row r="5116">
          <cell r="C5116">
            <v>800022736</v>
          </cell>
          <cell r="D5116" t="str">
            <v>JOY JOSEFINE RO</v>
          </cell>
          <cell r="E5116">
            <v>8311238000140</v>
          </cell>
        </row>
        <row r="5117">
          <cell r="C5117">
            <v>800022737</v>
          </cell>
          <cell r="D5117" t="str">
            <v>FURACAO</v>
          </cell>
          <cell r="E5117">
            <v>8911902000191</v>
          </cell>
        </row>
        <row r="5118">
          <cell r="C5118">
            <v>800022741</v>
          </cell>
          <cell r="D5118" t="str">
            <v>SANDRO ANDRADE</v>
          </cell>
          <cell r="E5118">
            <v>12280477000157</v>
          </cell>
        </row>
        <row r="5119">
          <cell r="C5119">
            <v>800022742</v>
          </cell>
          <cell r="D5119" t="str">
            <v>AXIAL</v>
          </cell>
          <cell r="E5119">
            <v>42771949000801</v>
          </cell>
        </row>
        <row r="5120">
          <cell r="C5120">
            <v>800022753</v>
          </cell>
          <cell r="D5120" t="str">
            <v>COMIG</v>
          </cell>
          <cell r="E5120">
            <v>19791581000155</v>
          </cell>
        </row>
        <row r="5121">
          <cell r="C5121">
            <v>800022754</v>
          </cell>
          <cell r="D5121" t="str">
            <v>GRUPO MULT</v>
          </cell>
          <cell r="E5121">
            <v>8208206000113</v>
          </cell>
        </row>
        <row r="5122">
          <cell r="C5122">
            <v>800022758</v>
          </cell>
          <cell r="D5122" t="str">
            <v>SAFRA IMOVEIS</v>
          </cell>
          <cell r="E5122">
            <v>19749308000162</v>
          </cell>
        </row>
        <row r="5123">
          <cell r="C5123">
            <v>800022760</v>
          </cell>
          <cell r="D5123" t="str">
            <v>90 TECNOLOGIA</v>
          </cell>
          <cell r="E5123">
            <v>22152318000120</v>
          </cell>
        </row>
        <row r="5124">
          <cell r="C5124">
            <v>800022761</v>
          </cell>
          <cell r="D5124" t="str">
            <v>A M P INDUSTRIA</v>
          </cell>
          <cell r="E5124">
            <v>9171140000105</v>
          </cell>
        </row>
        <row r="5125">
          <cell r="C5125">
            <v>800022768</v>
          </cell>
          <cell r="D5125" t="str">
            <v>QUEIJO COMEDIA</v>
          </cell>
          <cell r="E5125">
            <v>12791680000198</v>
          </cell>
        </row>
        <row r="5126">
          <cell r="C5126">
            <v>800022792</v>
          </cell>
          <cell r="D5126" t="str">
            <v>LS INDUSTRIA</v>
          </cell>
          <cell r="E5126">
            <v>13928118000126</v>
          </cell>
        </row>
        <row r="5127">
          <cell r="C5127">
            <v>800022795</v>
          </cell>
          <cell r="D5127" t="str">
            <v>ARVORE DE COMUN</v>
          </cell>
          <cell r="E5127">
            <v>14409294000114</v>
          </cell>
        </row>
        <row r="5128">
          <cell r="C5128">
            <v>800022797</v>
          </cell>
          <cell r="D5128" t="str">
            <v>MADAGEM COMERCI</v>
          </cell>
          <cell r="E5128">
            <v>65338964000190</v>
          </cell>
        </row>
        <row r="5129">
          <cell r="C5129">
            <v>800022853</v>
          </cell>
          <cell r="D5129" t="str">
            <v>AUREA PAPELARIA</v>
          </cell>
          <cell r="E5129">
            <v>9486360000110</v>
          </cell>
        </row>
        <row r="5130">
          <cell r="C5130">
            <v>800022856</v>
          </cell>
          <cell r="D5130" t="str">
            <v>TECNO VIDROS</v>
          </cell>
          <cell r="E5130">
            <v>11122696000145</v>
          </cell>
        </row>
        <row r="5131">
          <cell r="C5131">
            <v>800022863</v>
          </cell>
          <cell r="D5131" t="str">
            <v>FRANCA MAGALHAE</v>
          </cell>
          <cell r="E5131">
            <v>26387563000178</v>
          </cell>
        </row>
        <row r="5132">
          <cell r="C5132">
            <v>800022865</v>
          </cell>
          <cell r="D5132" t="str">
            <v>CONSUL DECORACO</v>
          </cell>
          <cell r="E5132">
            <v>7325983000185</v>
          </cell>
        </row>
        <row r="5133">
          <cell r="C5133">
            <v>800022876</v>
          </cell>
          <cell r="D5133" t="str">
            <v>RAJA HALL</v>
          </cell>
          <cell r="E5133">
            <v>6980782000159</v>
          </cell>
        </row>
        <row r="5134">
          <cell r="C5134">
            <v>800022884</v>
          </cell>
          <cell r="D5134" t="str">
            <v>ORNATA FIVELAS</v>
          </cell>
          <cell r="E5134">
            <v>23195423000100</v>
          </cell>
        </row>
        <row r="5135">
          <cell r="C5135">
            <v>800022885</v>
          </cell>
          <cell r="D5135" t="str">
            <v>ANA MELO</v>
          </cell>
          <cell r="E5135">
            <v>14227000000133</v>
          </cell>
        </row>
        <row r="5136">
          <cell r="C5136">
            <v>800022889</v>
          </cell>
          <cell r="D5136" t="str">
            <v>MERCURE BELO HO</v>
          </cell>
          <cell r="E5136">
            <v>9967852003061</v>
          </cell>
        </row>
        <row r="5137">
          <cell r="C5137">
            <v>800022903</v>
          </cell>
          <cell r="D5137" t="str">
            <v>WAYCARBON SOLUC</v>
          </cell>
          <cell r="E5137">
            <v>8294685000138</v>
          </cell>
        </row>
        <row r="5138">
          <cell r="C5138">
            <v>800022924</v>
          </cell>
          <cell r="D5138" t="str">
            <v>FENEIS</v>
          </cell>
          <cell r="E5138">
            <v>29262052000207</v>
          </cell>
        </row>
        <row r="5139">
          <cell r="C5139">
            <v>800022926</v>
          </cell>
          <cell r="D5139" t="str">
            <v>IVORY</v>
          </cell>
          <cell r="E5139">
            <v>13726953000183</v>
          </cell>
        </row>
        <row r="5140">
          <cell r="C5140">
            <v>800022960</v>
          </cell>
          <cell r="D5140" t="str">
            <v>JAIR OLEOS</v>
          </cell>
          <cell r="E5140">
            <v>17315433000996</v>
          </cell>
        </row>
        <row r="5141">
          <cell r="C5141">
            <v>800022967</v>
          </cell>
          <cell r="D5141" t="str">
            <v>PAMPULHA CENTER</v>
          </cell>
          <cell r="E5141">
            <v>11189808000185</v>
          </cell>
        </row>
        <row r="5142">
          <cell r="C5142">
            <v>800022968</v>
          </cell>
          <cell r="D5142" t="str">
            <v>ORGANIZA TURISM</v>
          </cell>
          <cell r="E5142">
            <v>8754874000146</v>
          </cell>
        </row>
        <row r="5143">
          <cell r="C5143">
            <v>800023005</v>
          </cell>
          <cell r="D5143" t="str">
            <v>MADEIREIRA HERV</v>
          </cell>
          <cell r="E5143">
            <v>89237911009601</v>
          </cell>
        </row>
        <row r="5144">
          <cell r="C5144">
            <v>800023049</v>
          </cell>
          <cell r="D5144" t="str">
            <v>ASSOCIACAO INTE</v>
          </cell>
          <cell r="E5144">
            <v>17445321000100</v>
          </cell>
        </row>
        <row r="5145">
          <cell r="C5145">
            <v>800023053</v>
          </cell>
          <cell r="D5145" t="str">
            <v>OPCAO ACRILICOS</v>
          </cell>
          <cell r="E5145">
            <v>13258953000104</v>
          </cell>
        </row>
        <row r="5146">
          <cell r="C5146">
            <v>800023056</v>
          </cell>
          <cell r="D5146" t="str">
            <v>BH SOFT</v>
          </cell>
          <cell r="E5146">
            <v>11261686000190</v>
          </cell>
        </row>
        <row r="5147">
          <cell r="C5147">
            <v>800023077</v>
          </cell>
          <cell r="D5147" t="str">
            <v>CAOS</v>
          </cell>
          <cell r="E5147">
            <v>22686877000463</v>
          </cell>
        </row>
        <row r="5148">
          <cell r="C5148">
            <v>800023098</v>
          </cell>
          <cell r="D5148" t="str">
            <v>EMAM SERVICE</v>
          </cell>
          <cell r="E5148">
            <v>8014518000196</v>
          </cell>
        </row>
        <row r="5149">
          <cell r="C5149">
            <v>800023100</v>
          </cell>
          <cell r="D5149" t="str">
            <v>CASA MENDANHA</v>
          </cell>
          <cell r="E5149">
            <v>21304167000205</v>
          </cell>
        </row>
        <row r="5150">
          <cell r="C5150">
            <v>800023101</v>
          </cell>
          <cell r="D5150" t="str">
            <v>LOCAMERICA</v>
          </cell>
          <cell r="E5150">
            <v>10215988000240</v>
          </cell>
        </row>
        <row r="5151">
          <cell r="C5151">
            <v>800023115</v>
          </cell>
          <cell r="D5151" t="str">
            <v>ARTSANA</v>
          </cell>
          <cell r="E5151">
            <v>2340424001100</v>
          </cell>
        </row>
        <row r="5152">
          <cell r="C5152">
            <v>800023145</v>
          </cell>
          <cell r="D5152" t="str">
            <v>REY MEDICAL LTD</v>
          </cell>
          <cell r="E5152">
            <v>737695000199</v>
          </cell>
        </row>
        <row r="5153">
          <cell r="C5153">
            <v>800023150</v>
          </cell>
          <cell r="D5153" t="str">
            <v>AUTOMARK VEICUL</v>
          </cell>
          <cell r="E5153">
            <v>11038780000185</v>
          </cell>
        </row>
        <row r="5154">
          <cell r="C5154">
            <v>800023154</v>
          </cell>
          <cell r="D5154" t="str">
            <v>BIZMART TECNOLO</v>
          </cell>
          <cell r="E5154">
            <v>6982404000104</v>
          </cell>
        </row>
        <row r="5155">
          <cell r="C5155">
            <v>800023187</v>
          </cell>
          <cell r="D5155" t="str">
            <v>BIKAS 2000 LTDA</v>
          </cell>
          <cell r="E5155">
            <v>3492348000131</v>
          </cell>
        </row>
        <row r="5156">
          <cell r="C5156">
            <v>800023188</v>
          </cell>
          <cell r="D5156" t="str">
            <v>ORGUEL ORGANIZA</v>
          </cell>
          <cell r="E5156">
            <v>17216508000124</v>
          </cell>
        </row>
        <row r="5157">
          <cell r="C5157">
            <v>800023207</v>
          </cell>
          <cell r="D5157" t="str">
            <v>COM. ALIMENTOS</v>
          </cell>
          <cell r="E5157">
            <v>8049170000172</v>
          </cell>
        </row>
        <row r="5158">
          <cell r="C5158">
            <v>800023211</v>
          </cell>
          <cell r="D5158" t="str">
            <v>MARY LOBATO ADM</v>
          </cell>
          <cell r="E5158">
            <v>5519433000171</v>
          </cell>
        </row>
        <row r="5159">
          <cell r="C5159">
            <v>800023253</v>
          </cell>
          <cell r="D5159" t="str">
            <v>JB MIDIA DIGITA</v>
          </cell>
          <cell r="E5159">
            <v>7338830000172</v>
          </cell>
        </row>
        <row r="5160">
          <cell r="C5160">
            <v>800023257</v>
          </cell>
          <cell r="D5160" t="str">
            <v>COMERCIAL VIEIR</v>
          </cell>
          <cell r="E5160">
            <v>8106097000123</v>
          </cell>
        </row>
        <row r="5161">
          <cell r="C5161">
            <v>800023258</v>
          </cell>
          <cell r="D5161" t="str">
            <v>ARSENAL CRIATIV</v>
          </cell>
          <cell r="E5161">
            <v>10567439000154</v>
          </cell>
        </row>
        <row r="5162">
          <cell r="C5162">
            <v>800023261</v>
          </cell>
          <cell r="D5162" t="str">
            <v>INTERLUCE ILUMI</v>
          </cell>
          <cell r="E5162">
            <v>3074407000151</v>
          </cell>
        </row>
        <row r="5163">
          <cell r="C5163">
            <v>800023277</v>
          </cell>
          <cell r="D5163" t="str">
            <v>TATIANA LUIZA D</v>
          </cell>
          <cell r="E5163">
            <v>11947731000165</v>
          </cell>
        </row>
        <row r="5164">
          <cell r="C5164">
            <v>800023281</v>
          </cell>
          <cell r="D5164" t="str">
            <v>ERGOMINAS ERG</v>
          </cell>
          <cell r="E5164">
            <v>10883884000123</v>
          </cell>
        </row>
        <row r="5165">
          <cell r="C5165">
            <v>800023292</v>
          </cell>
          <cell r="D5165" t="str">
            <v>OSMAR BRINA COR</v>
          </cell>
          <cell r="E5165">
            <v>3348517000164</v>
          </cell>
        </row>
        <row r="5166">
          <cell r="C5166">
            <v>800023305</v>
          </cell>
          <cell r="D5166" t="str">
            <v>HELLMANN WORLDW</v>
          </cell>
          <cell r="E5166">
            <v>3414316000703</v>
          </cell>
        </row>
        <row r="5167">
          <cell r="C5167">
            <v>800023308</v>
          </cell>
          <cell r="D5167" t="str">
            <v>CAMAROTE EVENTO</v>
          </cell>
          <cell r="E5167">
            <v>12773878000149</v>
          </cell>
        </row>
        <row r="5168">
          <cell r="C5168">
            <v>800023312</v>
          </cell>
          <cell r="D5168" t="str">
            <v>TALVEGUE PARAFU</v>
          </cell>
          <cell r="E5168">
            <v>18774687000188</v>
          </cell>
        </row>
        <row r="5169">
          <cell r="C5169">
            <v>800023320</v>
          </cell>
          <cell r="D5169" t="str">
            <v>CHOCODIAMOND</v>
          </cell>
          <cell r="E5169">
            <v>9116347000179</v>
          </cell>
        </row>
        <row r="5170">
          <cell r="C5170">
            <v>800023332</v>
          </cell>
          <cell r="D5170" t="str">
            <v>BH RESGATE LTDA</v>
          </cell>
          <cell r="E5170">
            <v>11205815000123</v>
          </cell>
        </row>
        <row r="5171">
          <cell r="C5171">
            <v>800023333</v>
          </cell>
          <cell r="D5171" t="str">
            <v>SANTA FE EQUIPA</v>
          </cell>
          <cell r="E5171">
            <v>11570050000120</v>
          </cell>
        </row>
        <row r="5172">
          <cell r="C5172">
            <v>800023367</v>
          </cell>
          <cell r="D5172" t="str">
            <v>PONTAL SEGURANC</v>
          </cell>
          <cell r="E5172">
            <v>13369476000146</v>
          </cell>
        </row>
        <row r="5173">
          <cell r="C5173">
            <v>800023384</v>
          </cell>
          <cell r="D5173" t="str">
            <v>BOSCO E PADRE E</v>
          </cell>
          <cell r="E5173">
            <v>65127920000110</v>
          </cell>
        </row>
        <row r="5174">
          <cell r="C5174">
            <v>800023385</v>
          </cell>
          <cell r="D5174" t="str">
            <v>IUNEX SOLUCOES</v>
          </cell>
          <cell r="E5174">
            <v>14476967000159</v>
          </cell>
        </row>
        <row r="5175">
          <cell r="C5175">
            <v>800023392</v>
          </cell>
          <cell r="D5175" t="str">
            <v>MITRA ARQUIDIOC</v>
          </cell>
          <cell r="E5175">
            <v>17505249017712</v>
          </cell>
        </row>
        <row r="5176">
          <cell r="C5176">
            <v>800023400</v>
          </cell>
          <cell r="D5176" t="str">
            <v>CONTORNO AUDIO</v>
          </cell>
          <cell r="E5176">
            <v>12861941000107</v>
          </cell>
        </row>
        <row r="5177">
          <cell r="C5177">
            <v>800023422</v>
          </cell>
          <cell r="D5177" t="str">
            <v>BH LOCACAO DE M</v>
          </cell>
          <cell r="E5177">
            <v>8668276000154</v>
          </cell>
        </row>
        <row r="5178">
          <cell r="C5178">
            <v>800023425</v>
          </cell>
          <cell r="D5178" t="str">
            <v>AMC ACIONA. MON</v>
          </cell>
          <cell r="E5178">
            <v>8437703000193</v>
          </cell>
        </row>
        <row r="5179">
          <cell r="C5179">
            <v>800023426</v>
          </cell>
          <cell r="D5179" t="str">
            <v>CS MAQUETES IND</v>
          </cell>
          <cell r="E5179">
            <v>13787138000124</v>
          </cell>
        </row>
        <row r="5180">
          <cell r="C5180">
            <v>800023432</v>
          </cell>
          <cell r="D5180" t="str">
            <v>ERNEST &amp; YOUNG</v>
          </cell>
          <cell r="E5180">
            <v>61366936001440</v>
          </cell>
        </row>
        <row r="5181">
          <cell r="C5181">
            <v>800023439</v>
          </cell>
          <cell r="D5181" t="str">
            <v>ZANDER ETIQUETA</v>
          </cell>
          <cell r="E5181">
            <v>4177274000101</v>
          </cell>
        </row>
        <row r="5182">
          <cell r="C5182">
            <v>800023504</v>
          </cell>
          <cell r="D5182" t="str">
            <v>THIAGO CARMONA</v>
          </cell>
          <cell r="E5182">
            <v>13693409000182</v>
          </cell>
        </row>
        <row r="5183">
          <cell r="C5183">
            <v>800023505</v>
          </cell>
          <cell r="D5183" t="str">
            <v>MOTA SOLUCOES E</v>
          </cell>
          <cell r="E5183">
            <v>10247536000160</v>
          </cell>
        </row>
        <row r="5184">
          <cell r="C5184">
            <v>800023506</v>
          </cell>
          <cell r="D5184" t="str">
            <v>VIANNA INTERVEN</v>
          </cell>
          <cell r="E5184">
            <v>9065023000159</v>
          </cell>
        </row>
        <row r="5185">
          <cell r="C5185">
            <v>800023521</v>
          </cell>
          <cell r="D5185" t="str">
            <v>L EQUIPEE L. E.</v>
          </cell>
          <cell r="E5185">
            <v>16909046000168</v>
          </cell>
        </row>
        <row r="5186">
          <cell r="C5186">
            <v>800023547</v>
          </cell>
          <cell r="D5186" t="str">
            <v>HEXAGON METROLO</v>
          </cell>
          <cell r="E5186">
            <v>4079384000300</v>
          </cell>
        </row>
        <row r="5187">
          <cell r="C5187">
            <v>800023552</v>
          </cell>
          <cell r="D5187" t="str">
            <v>DA CORTE FILHOS</v>
          </cell>
          <cell r="E5187">
            <v>10798604000189</v>
          </cell>
        </row>
        <row r="5188">
          <cell r="C5188">
            <v>800023611</v>
          </cell>
          <cell r="D5188" t="str">
            <v>MINAS VEICULOS</v>
          </cell>
          <cell r="E5188">
            <v>6042701000170</v>
          </cell>
        </row>
        <row r="5189">
          <cell r="C5189">
            <v>800023663</v>
          </cell>
          <cell r="D5189" t="str">
            <v>VAZ DE MELLO CO</v>
          </cell>
          <cell r="E5189">
            <v>25692583000190</v>
          </cell>
        </row>
        <row r="5190">
          <cell r="C5190">
            <v>800023697</v>
          </cell>
          <cell r="D5190" t="str">
            <v>NOGUEIRA E FONS</v>
          </cell>
          <cell r="E5190">
            <v>4173851000510</v>
          </cell>
        </row>
        <row r="5191">
          <cell r="C5191">
            <v>800023700</v>
          </cell>
          <cell r="D5191" t="str">
            <v>FABRICIO ALVES</v>
          </cell>
          <cell r="E5191">
            <v>14689697000164</v>
          </cell>
        </row>
        <row r="5192">
          <cell r="C5192">
            <v>800023703</v>
          </cell>
          <cell r="D5192" t="str">
            <v>IBM BRASIL IND</v>
          </cell>
          <cell r="E5192">
            <v>33372251001802</v>
          </cell>
        </row>
        <row r="5193">
          <cell r="C5193">
            <v>800023723</v>
          </cell>
          <cell r="D5193" t="str">
            <v>ALFA FIX COMERC</v>
          </cell>
          <cell r="E5193">
            <v>9497291000140</v>
          </cell>
        </row>
        <row r="5194">
          <cell r="C5194">
            <v>800023730</v>
          </cell>
          <cell r="D5194" t="str">
            <v>GA GRUPO ARBITR</v>
          </cell>
          <cell r="E5194">
            <v>8144857000197</v>
          </cell>
        </row>
        <row r="5195">
          <cell r="C5195">
            <v>800023743</v>
          </cell>
          <cell r="D5195" t="str">
            <v>OUROMED SERVICO</v>
          </cell>
          <cell r="E5195">
            <v>11263858000165</v>
          </cell>
        </row>
        <row r="5196">
          <cell r="C5196">
            <v>800023757</v>
          </cell>
          <cell r="D5196" t="str">
            <v>FEEL PROMOCOES</v>
          </cell>
          <cell r="E5196">
            <v>10924343000104</v>
          </cell>
        </row>
        <row r="5197">
          <cell r="C5197">
            <v>800023777</v>
          </cell>
          <cell r="D5197" t="str">
            <v>TROPICA TECNOLO</v>
          </cell>
          <cell r="E5197">
            <v>5040180000159</v>
          </cell>
        </row>
        <row r="5198">
          <cell r="C5198">
            <v>800023778</v>
          </cell>
          <cell r="D5198" t="str">
            <v>CERTIFIQUE SOLU</v>
          </cell>
          <cell r="E5198">
            <v>13086399000117</v>
          </cell>
        </row>
        <row r="5199">
          <cell r="C5199">
            <v>800023781</v>
          </cell>
          <cell r="D5199" t="str">
            <v>PLACE RECREACAO</v>
          </cell>
          <cell r="E5199">
            <v>11177363000113</v>
          </cell>
        </row>
        <row r="5200">
          <cell r="C5200">
            <v>800023792</v>
          </cell>
          <cell r="D5200" t="str">
            <v>RECREIO B.H VEI</v>
          </cell>
          <cell r="E5200">
            <v>1929665000651</v>
          </cell>
        </row>
        <row r="5201">
          <cell r="C5201">
            <v>800023796</v>
          </cell>
          <cell r="D5201" t="str">
            <v>CONTORNO DO PAS</v>
          </cell>
          <cell r="E5201">
            <v>3601871000159</v>
          </cell>
        </row>
        <row r="5202">
          <cell r="C5202">
            <v>800023797</v>
          </cell>
          <cell r="D5202" t="str">
            <v>GRID PENUS</v>
          </cell>
          <cell r="E5202">
            <v>9443620000170</v>
          </cell>
        </row>
        <row r="5203">
          <cell r="C5203">
            <v>800023814</v>
          </cell>
          <cell r="D5203" t="str">
            <v>RAJA ENGENHARIA</v>
          </cell>
          <cell r="E5203">
            <v>2651291000103</v>
          </cell>
        </row>
        <row r="5204">
          <cell r="C5204">
            <v>800023815</v>
          </cell>
          <cell r="D5204" t="str">
            <v>ROM WESTS LTDA</v>
          </cell>
          <cell r="E5204">
            <v>4145467000180</v>
          </cell>
        </row>
        <row r="5205">
          <cell r="C5205">
            <v>800023819</v>
          </cell>
          <cell r="D5205" t="str">
            <v>RICARDO BAJUR E</v>
          </cell>
          <cell r="E5205">
            <v>4808849000147</v>
          </cell>
        </row>
        <row r="5206">
          <cell r="C5206">
            <v>800023841</v>
          </cell>
          <cell r="D5206" t="str">
            <v>LC LOCACAO LTDA</v>
          </cell>
          <cell r="E5206">
            <v>10506759000102</v>
          </cell>
        </row>
        <row r="5207">
          <cell r="C5207">
            <v>800023845</v>
          </cell>
          <cell r="D5207" t="str">
            <v>POLEN ESTUDIO D</v>
          </cell>
          <cell r="E5207">
            <v>13167621000106</v>
          </cell>
        </row>
        <row r="5208">
          <cell r="C5208">
            <v>800023861</v>
          </cell>
          <cell r="D5208" t="str">
            <v>ENGRENART COMER</v>
          </cell>
          <cell r="E5208">
            <v>966107000199</v>
          </cell>
        </row>
        <row r="5209">
          <cell r="C5209">
            <v>800023865</v>
          </cell>
          <cell r="D5209" t="str">
            <v>SINAL COMERCIO</v>
          </cell>
          <cell r="E5209">
            <v>3100530000108</v>
          </cell>
        </row>
        <row r="5210">
          <cell r="C5210">
            <v>800023866</v>
          </cell>
          <cell r="D5210" t="str">
            <v>GRANDE MINAS CO</v>
          </cell>
          <cell r="E5210">
            <v>9068082000180</v>
          </cell>
        </row>
        <row r="5211">
          <cell r="C5211">
            <v>800023882</v>
          </cell>
          <cell r="D5211" t="str">
            <v>MARLON BRANDO C</v>
          </cell>
          <cell r="E5211">
            <v>202095000126</v>
          </cell>
        </row>
        <row r="5212">
          <cell r="C5212">
            <v>800023883</v>
          </cell>
          <cell r="D5212" t="str">
            <v>BH SOFT PURIFIC</v>
          </cell>
          <cell r="E5212">
            <v>11109798000120</v>
          </cell>
        </row>
        <row r="5213">
          <cell r="C5213">
            <v>800023886</v>
          </cell>
          <cell r="D5213" t="str">
            <v>COMERCIAL DE BO</v>
          </cell>
          <cell r="E5213">
            <v>57359000286</v>
          </cell>
        </row>
        <row r="5214">
          <cell r="C5214">
            <v>800023888</v>
          </cell>
          <cell r="D5214" t="str">
            <v>CASA NOVA UTILI</v>
          </cell>
          <cell r="E5214">
            <v>10789171000286</v>
          </cell>
        </row>
        <row r="5215">
          <cell r="C5215">
            <v>800023898</v>
          </cell>
          <cell r="D5215" t="str">
            <v>DECORAR COZINHA</v>
          </cell>
          <cell r="E5215">
            <v>87851000113</v>
          </cell>
        </row>
        <row r="5216">
          <cell r="C5216">
            <v>800023924</v>
          </cell>
          <cell r="D5216" t="str">
            <v>S&amp;I COMERCIO E</v>
          </cell>
          <cell r="E5216">
            <v>42916866000197</v>
          </cell>
        </row>
        <row r="5217">
          <cell r="C5217">
            <v>800023932</v>
          </cell>
          <cell r="D5217" t="str">
            <v>HUMBERTO DAHER</v>
          </cell>
          <cell r="E5217">
            <v>51880202620</v>
          </cell>
        </row>
        <row r="5218">
          <cell r="C5218">
            <v>800023956</v>
          </cell>
          <cell r="D5218" t="str">
            <v>PACIFIC MOTORS</v>
          </cell>
          <cell r="E5218">
            <v>6372912000332</v>
          </cell>
        </row>
        <row r="5219">
          <cell r="C5219">
            <v>800023971</v>
          </cell>
          <cell r="D5219" t="str">
            <v>AVANTI SERV, C.</v>
          </cell>
          <cell r="E5219">
            <v>13097975000121</v>
          </cell>
        </row>
        <row r="5220">
          <cell r="C5220">
            <v>800023973</v>
          </cell>
          <cell r="D5220" t="str">
            <v>NEW ROUTE IMP,</v>
          </cell>
          <cell r="E5220">
            <v>13630574000195</v>
          </cell>
        </row>
        <row r="5221">
          <cell r="C5221">
            <v>800023981</v>
          </cell>
          <cell r="D5221" t="str">
            <v>AVE EVENTOS COM</v>
          </cell>
          <cell r="E5221">
            <v>9232417000154</v>
          </cell>
        </row>
        <row r="5222">
          <cell r="C5222">
            <v>800024014</v>
          </cell>
          <cell r="D5222" t="str">
            <v>VITAL DESENTUPI</v>
          </cell>
          <cell r="E5222">
            <v>10282858000140</v>
          </cell>
        </row>
        <row r="5223">
          <cell r="C5223">
            <v>800024017</v>
          </cell>
          <cell r="D5223" t="str">
            <v>NORTON REPRESEN</v>
          </cell>
          <cell r="E5223">
            <v>4123181000102</v>
          </cell>
        </row>
        <row r="5224">
          <cell r="C5224">
            <v>800024020</v>
          </cell>
          <cell r="D5224" t="str">
            <v>JOSE MAURICIO D</v>
          </cell>
          <cell r="E5224">
            <v>13456323000136</v>
          </cell>
        </row>
        <row r="5225">
          <cell r="C5225">
            <v>800024022</v>
          </cell>
          <cell r="D5225" t="str">
            <v>LYNN AND RON EN</v>
          </cell>
          <cell r="E5225">
            <v>13524438000110</v>
          </cell>
        </row>
        <row r="5226">
          <cell r="C5226">
            <v>800024030</v>
          </cell>
          <cell r="D5226" t="str">
            <v>EXXA MOTORS VEI</v>
          </cell>
          <cell r="E5226">
            <v>10664943000172</v>
          </cell>
        </row>
        <row r="5227">
          <cell r="C5227">
            <v>800024032</v>
          </cell>
          <cell r="D5227" t="str">
            <v>GUSTAVO PENNA A</v>
          </cell>
          <cell r="E5227">
            <v>5042745000137</v>
          </cell>
        </row>
        <row r="5228">
          <cell r="C5228">
            <v>800024050</v>
          </cell>
          <cell r="D5228" t="str">
            <v>ENCERASP DISTRI</v>
          </cell>
          <cell r="E5228">
            <v>66399742000140</v>
          </cell>
        </row>
        <row r="5229">
          <cell r="C5229">
            <v>800024051</v>
          </cell>
          <cell r="D5229" t="str">
            <v>GAUSS ESTATIS</v>
          </cell>
          <cell r="E5229">
            <v>4702026000132</v>
          </cell>
        </row>
        <row r="5230">
          <cell r="C5230">
            <v>800024061</v>
          </cell>
          <cell r="D5230" t="str">
            <v>VOGES METALURGI</v>
          </cell>
          <cell r="E5230">
            <v>4654447001379</v>
          </cell>
        </row>
        <row r="5231">
          <cell r="C5231">
            <v>800024080</v>
          </cell>
          <cell r="D5231" t="str">
            <v>ADAIR JOSE SILV</v>
          </cell>
          <cell r="E5231">
            <v>14171255000121</v>
          </cell>
        </row>
        <row r="5232">
          <cell r="C5232">
            <v>800024090</v>
          </cell>
          <cell r="D5232" t="str">
            <v>KPMG RISK ADVIS</v>
          </cell>
          <cell r="E5232">
            <v>6269897000300</v>
          </cell>
        </row>
        <row r="5233">
          <cell r="C5233">
            <v>800024124</v>
          </cell>
          <cell r="D5233" t="str">
            <v>MG CARDANS COM.</v>
          </cell>
          <cell r="E5233">
            <v>547313000164</v>
          </cell>
        </row>
        <row r="5234">
          <cell r="C5234">
            <v>800024127</v>
          </cell>
          <cell r="D5234" t="str">
            <v>RENATA LIMA DOS</v>
          </cell>
          <cell r="E5234">
            <v>12673888000102</v>
          </cell>
        </row>
        <row r="5235">
          <cell r="C5235">
            <v>800024142</v>
          </cell>
          <cell r="D5235" t="str">
            <v>JAM ENGENHARIA</v>
          </cell>
          <cell r="E5235">
            <v>38734794000190</v>
          </cell>
        </row>
        <row r="5236">
          <cell r="C5236">
            <v>800024144</v>
          </cell>
          <cell r="D5236" t="str">
            <v>PERDIZES LOCACA</v>
          </cell>
          <cell r="E5236">
            <v>6698111000108</v>
          </cell>
        </row>
        <row r="5237">
          <cell r="C5237">
            <v>800024148</v>
          </cell>
          <cell r="D5237" t="str">
            <v>LINE &amp; DESIGN E</v>
          </cell>
          <cell r="E5237">
            <v>10792843000393</v>
          </cell>
        </row>
        <row r="5238">
          <cell r="C5238">
            <v>800024149</v>
          </cell>
          <cell r="D5238" t="str">
            <v>LIMP JET SERVIC</v>
          </cell>
          <cell r="E5238">
            <v>11047787000163</v>
          </cell>
        </row>
        <row r="5239">
          <cell r="C5239">
            <v>800024150</v>
          </cell>
          <cell r="D5239" t="str">
            <v>BR FRANCE VEICU</v>
          </cell>
          <cell r="E5239">
            <v>11953116000161</v>
          </cell>
        </row>
        <row r="5240">
          <cell r="C5240">
            <v>800024156</v>
          </cell>
          <cell r="D5240" t="str">
            <v>ENERGY AUTOMACA</v>
          </cell>
          <cell r="E5240">
            <v>15197260000176</v>
          </cell>
        </row>
        <row r="5241">
          <cell r="C5241">
            <v>800024168</v>
          </cell>
          <cell r="D5241" t="str">
            <v>BBD COMUNICACAO</v>
          </cell>
          <cell r="E5241">
            <v>11039164000149</v>
          </cell>
        </row>
        <row r="5242">
          <cell r="C5242">
            <v>800024208</v>
          </cell>
          <cell r="D5242" t="str">
            <v>PETY PECAS DIES</v>
          </cell>
          <cell r="E5242">
            <v>14750021000139</v>
          </cell>
        </row>
        <row r="5243">
          <cell r="C5243">
            <v>800024210</v>
          </cell>
          <cell r="D5243" t="str">
            <v>DIN ASA INDUSTR</v>
          </cell>
          <cell r="E5243">
            <v>19972108000174</v>
          </cell>
        </row>
        <row r="5244">
          <cell r="C5244">
            <v>800024211</v>
          </cell>
          <cell r="D5244" t="str">
            <v>ESCOLA BRASIL D</v>
          </cell>
          <cell r="E5244">
            <v>9493045000110</v>
          </cell>
        </row>
        <row r="5245">
          <cell r="C5245">
            <v>800024214</v>
          </cell>
          <cell r="D5245" t="str">
            <v>CASA NOVA UTILI</v>
          </cell>
          <cell r="E5245">
            <v>10789171000103</v>
          </cell>
        </row>
        <row r="5246">
          <cell r="C5246">
            <v>800024234</v>
          </cell>
          <cell r="D5246" t="str">
            <v>FILPEL FILTROS</v>
          </cell>
          <cell r="E5246">
            <v>1209046000188</v>
          </cell>
        </row>
        <row r="5247">
          <cell r="C5247">
            <v>800024238</v>
          </cell>
          <cell r="D5247" t="str">
            <v>GLOBAL ELECTRIC</v>
          </cell>
          <cell r="E5247">
            <v>11664461000185</v>
          </cell>
        </row>
        <row r="5248">
          <cell r="C5248">
            <v>800024241</v>
          </cell>
          <cell r="D5248" t="str">
            <v>SOFTPLACE COM.</v>
          </cell>
          <cell r="E5248">
            <v>1097759000105</v>
          </cell>
        </row>
        <row r="5249">
          <cell r="C5249">
            <v>800024247</v>
          </cell>
          <cell r="D5249" t="str">
            <v>ALUACO DISTRIBU</v>
          </cell>
          <cell r="E5249">
            <v>2104546000118</v>
          </cell>
        </row>
        <row r="5250">
          <cell r="C5250">
            <v>800024250</v>
          </cell>
          <cell r="D5250" t="str">
            <v>ALFA BELT MANGU</v>
          </cell>
          <cell r="E5250">
            <v>68523927000140</v>
          </cell>
        </row>
        <row r="5251">
          <cell r="C5251">
            <v>800024254</v>
          </cell>
          <cell r="D5251" t="str">
            <v>SOTEGE</v>
          </cell>
          <cell r="E5251">
            <v>26391102000179</v>
          </cell>
        </row>
        <row r="5252">
          <cell r="C5252">
            <v>800024255</v>
          </cell>
          <cell r="D5252" t="str">
            <v>ROSANGELA CALDA</v>
          </cell>
          <cell r="E5252">
            <v>12863715000157</v>
          </cell>
        </row>
        <row r="5253">
          <cell r="C5253">
            <v>800024265</v>
          </cell>
          <cell r="D5253" t="str">
            <v>CREPS</v>
          </cell>
          <cell r="E5253">
            <v>9640448000144</v>
          </cell>
        </row>
        <row r="5254">
          <cell r="C5254">
            <v>800024292</v>
          </cell>
          <cell r="D5254" t="str">
            <v>ALESSA</v>
          </cell>
          <cell r="E5254">
            <v>7851254000162</v>
          </cell>
        </row>
        <row r="5255">
          <cell r="C5255">
            <v>800024297</v>
          </cell>
          <cell r="D5255" t="str">
            <v>BATERIAS A VENC</v>
          </cell>
          <cell r="E5255">
            <v>17447798000117</v>
          </cell>
        </row>
        <row r="5256">
          <cell r="C5256">
            <v>800024301</v>
          </cell>
          <cell r="D5256" t="str">
            <v>COOK SERVICE DO</v>
          </cell>
          <cell r="E5256">
            <v>10421959000154</v>
          </cell>
        </row>
        <row r="5257">
          <cell r="C5257">
            <v>800024309</v>
          </cell>
          <cell r="D5257" t="str">
            <v>TEIXEIRA AGENCI</v>
          </cell>
          <cell r="E5257">
            <v>2247239000439</v>
          </cell>
        </row>
        <row r="5258">
          <cell r="C5258">
            <v>800024311</v>
          </cell>
          <cell r="D5258" t="str">
            <v>DHD IMOVEIS E C</v>
          </cell>
          <cell r="E5258">
            <v>9510381000123</v>
          </cell>
        </row>
        <row r="5259">
          <cell r="C5259">
            <v>800024346</v>
          </cell>
          <cell r="D5259" t="str">
            <v>DRUMOND PRESTAC</v>
          </cell>
          <cell r="E5259">
            <v>647873000190</v>
          </cell>
        </row>
        <row r="5260">
          <cell r="C5260">
            <v>800024385</v>
          </cell>
          <cell r="D5260" t="str">
            <v>CATIA RIBEIRO D</v>
          </cell>
          <cell r="E5260">
            <v>15273355000121</v>
          </cell>
        </row>
        <row r="5261">
          <cell r="C5261">
            <v>800024387</v>
          </cell>
          <cell r="D5261" t="str">
            <v>FERRAMENTAS ESC</v>
          </cell>
          <cell r="E5261">
            <v>2906878000116</v>
          </cell>
        </row>
        <row r="5262">
          <cell r="C5262">
            <v>800024395</v>
          </cell>
          <cell r="D5262" t="str">
            <v>ALIANCA MOTORS</v>
          </cell>
          <cell r="E5262">
            <v>12835497000147</v>
          </cell>
        </row>
        <row r="5263">
          <cell r="C5263">
            <v>800024398</v>
          </cell>
          <cell r="D5263" t="str">
            <v>TARTANHA PROGRE</v>
          </cell>
          <cell r="E5263">
            <v>11983352000120</v>
          </cell>
        </row>
        <row r="5264">
          <cell r="C5264">
            <v>800024405</v>
          </cell>
          <cell r="D5264" t="str">
            <v>BAIAO E OLIVEIR</v>
          </cell>
          <cell r="E5264">
            <v>10613595000104</v>
          </cell>
        </row>
        <row r="5265">
          <cell r="C5265">
            <v>800024407</v>
          </cell>
          <cell r="D5265" t="str">
            <v>ANDRADE JUNIOR</v>
          </cell>
          <cell r="E5265">
            <v>9176781000144</v>
          </cell>
        </row>
        <row r="5266">
          <cell r="C5266">
            <v>800024420</v>
          </cell>
          <cell r="D5266" t="str">
            <v>BVD ESCOLA DE I</v>
          </cell>
          <cell r="E5266">
            <v>9009991000229</v>
          </cell>
        </row>
        <row r="5267">
          <cell r="C5267">
            <v>800024433</v>
          </cell>
          <cell r="D5267" t="str">
            <v>ANTONIO JOSE MI</v>
          </cell>
          <cell r="E5267">
            <v>14225653000183</v>
          </cell>
        </row>
        <row r="5268">
          <cell r="C5268">
            <v>800024434</v>
          </cell>
          <cell r="D5268" t="str">
            <v>EQUIPRES REPRES</v>
          </cell>
          <cell r="E5268">
            <v>5725737000195</v>
          </cell>
        </row>
        <row r="5269">
          <cell r="C5269">
            <v>800024435</v>
          </cell>
          <cell r="D5269" t="str">
            <v>OLEGARIO PIZZAR</v>
          </cell>
          <cell r="E5269">
            <v>6218148000183</v>
          </cell>
        </row>
        <row r="5270">
          <cell r="C5270">
            <v>800024437</v>
          </cell>
          <cell r="D5270" t="str">
            <v>WN LAVANDERIA L</v>
          </cell>
          <cell r="E5270">
            <v>1045703000107</v>
          </cell>
        </row>
        <row r="5271">
          <cell r="C5271">
            <v>800024441</v>
          </cell>
          <cell r="D5271" t="str">
            <v>APLICAR SAUDE E</v>
          </cell>
          <cell r="E5271">
            <v>8450193000194</v>
          </cell>
        </row>
        <row r="5272">
          <cell r="C5272">
            <v>800024446</v>
          </cell>
          <cell r="D5272" t="str">
            <v>VTVM CONSULTO</v>
          </cell>
          <cell r="E5272">
            <v>2924729000180</v>
          </cell>
        </row>
        <row r="5273">
          <cell r="C5273">
            <v>800024455</v>
          </cell>
          <cell r="D5273" t="str">
            <v>LUCIANO PISOS L</v>
          </cell>
          <cell r="E5273">
            <v>2927019000103</v>
          </cell>
        </row>
        <row r="5274">
          <cell r="C5274">
            <v>800024468</v>
          </cell>
          <cell r="D5274" t="str">
            <v>JOSILENE APAREC</v>
          </cell>
          <cell r="E5274">
            <v>14029216000194</v>
          </cell>
        </row>
        <row r="5275">
          <cell r="C5275">
            <v>800024471</v>
          </cell>
          <cell r="D5275" t="str">
            <v>SOL. PRATICAS C</v>
          </cell>
          <cell r="E5275">
            <v>13025363000123</v>
          </cell>
        </row>
        <row r="5276">
          <cell r="C5276">
            <v>800024475</v>
          </cell>
          <cell r="D5276" t="str">
            <v>MOVIMENTO COMUN</v>
          </cell>
          <cell r="E5276">
            <v>1663597000117</v>
          </cell>
        </row>
        <row r="5277">
          <cell r="C5277">
            <v>800024492</v>
          </cell>
          <cell r="D5277" t="str">
            <v>LOCJA MAQ. FE</v>
          </cell>
          <cell r="E5277">
            <v>3727541000104</v>
          </cell>
        </row>
        <row r="5278">
          <cell r="C5278">
            <v>800024494</v>
          </cell>
          <cell r="D5278" t="str">
            <v>JMF EMBALAGENS</v>
          </cell>
          <cell r="E5278">
            <v>3170799000152</v>
          </cell>
        </row>
        <row r="5279">
          <cell r="C5279">
            <v>800024511</v>
          </cell>
          <cell r="D5279" t="str">
            <v>PITAGORAS SIS</v>
          </cell>
          <cell r="E5279">
            <v>3239470004279</v>
          </cell>
        </row>
        <row r="5280">
          <cell r="C5280">
            <v>800024526</v>
          </cell>
          <cell r="D5280" t="str">
            <v>ASSISTENCIA TEC</v>
          </cell>
          <cell r="E5280">
            <v>672159000152</v>
          </cell>
        </row>
        <row r="5281">
          <cell r="C5281">
            <v>800024531</v>
          </cell>
          <cell r="D5281" t="str">
            <v>LOJA ELETRICA L</v>
          </cell>
          <cell r="E5281">
            <v>17155342001074</v>
          </cell>
        </row>
        <row r="5282">
          <cell r="C5282">
            <v>800024539</v>
          </cell>
          <cell r="D5282" t="str">
            <v>EPICO SISTEMAS</v>
          </cell>
          <cell r="E5282">
            <v>4913938000153</v>
          </cell>
        </row>
        <row r="5283">
          <cell r="C5283">
            <v>800024561</v>
          </cell>
          <cell r="D5283" t="str">
            <v>RAFAEL AUGUSTO</v>
          </cell>
          <cell r="E5283">
            <v>95267611620</v>
          </cell>
        </row>
        <row r="5284">
          <cell r="C5284">
            <v>800024569</v>
          </cell>
          <cell r="D5284" t="str">
            <v>SIGNPRINT COMUN</v>
          </cell>
          <cell r="E5284">
            <v>9147213000115</v>
          </cell>
        </row>
        <row r="5285">
          <cell r="C5285">
            <v>800024572</v>
          </cell>
          <cell r="D5285" t="str">
            <v>INSTITUTO DE PE</v>
          </cell>
          <cell r="E5285">
            <v>3528365000181</v>
          </cell>
        </row>
        <row r="5286">
          <cell r="C5286">
            <v>800024582</v>
          </cell>
          <cell r="D5286" t="str">
            <v>ESTACAO TURISMO</v>
          </cell>
          <cell r="E5286">
            <v>66320573000100</v>
          </cell>
        </row>
        <row r="5287">
          <cell r="C5287">
            <v>800024584</v>
          </cell>
          <cell r="D5287" t="str">
            <v>DE PAPEL LTDA M</v>
          </cell>
          <cell r="E5287">
            <v>68511427000198</v>
          </cell>
        </row>
        <row r="5288">
          <cell r="C5288">
            <v>800024585</v>
          </cell>
          <cell r="D5288" t="str">
            <v>AGORA EXPRESS L</v>
          </cell>
          <cell r="E5288">
            <v>9626662000146</v>
          </cell>
        </row>
        <row r="5289">
          <cell r="C5289">
            <v>800024586</v>
          </cell>
          <cell r="D5289" t="str">
            <v>PNEUSOLA PNEUS</v>
          </cell>
          <cell r="E5289">
            <v>17281668002796</v>
          </cell>
        </row>
        <row r="5290">
          <cell r="C5290">
            <v>800024604</v>
          </cell>
          <cell r="D5290" t="str">
            <v>WEBAULA PROD.</v>
          </cell>
          <cell r="E5290">
            <v>6954022000177</v>
          </cell>
        </row>
        <row r="5291">
          <cell r="C5291">
            <v>800024605</v>
          </cell>
          <cell r="D5291" t="str">
            <v>BH PRESS COMUNI</v>
          </cell>
          <cell r="E5291">
            <v>530233000104</v>
          </cell>
        </row>
        <row r="5292">
          <cell r="C5292">
            <v>800024637</v>
          </cell>
          <cell r="D5292" t="str">
            <v>A&amp;A TRADUCOES E</v>
          </cell>
          <cell r="E5292">
            <v>10740910000164</v>
          </cell>
        </row>
        <row r="5293">
          <cell r="C5293">
            <v>800024639</v>
          </cell>
          <cell r="D5293" t="str">
            <v>DISTRIBUIDORA D</v>
          </cell>
          <cell r="E5293">
            <v>11712776000150</v>
          </cell>
        </row>
        <row r="5294">
          <cell r="C5294">
            <v>800024645</v>
          </cell>
          <cell r="D5294" t="str">
            <v>KELLEN MAGALHAE</v>
          </cell>
          <cell r="E5294">
            <v>12728593000196</v>
          </cell>
        </row>
        <row r="5295">
          <cell r="C5295">
            <v>800024654</v>
          </cell>
          <cell r="D5295" t="str">
            <v>SQUADRA TECNOLO</v>
          </cell>
          <cell r="E5295">
            <v>41893678000128</v>
          </cell>
        </row>
        <row r="5296">
          <cell r="C5296">
            <v>800024666</v>
          </cell>
          <cell r="D5296" t="str">
            <v>AF REPRESENTACO</v>
          </cell>
          <cell r="E5296">
            <v>13137721000190</v>
          </cell>
        </row>
        <row r="5297">
          <cell r="C5297">
            <v>800024692</v>
          </cell>
          <cell r="D5297" t="str">
            <v>ZULCOM CO. DE A</v>
          </cell>
          <cell r="E5297">
            <v>8782619000107</v>
          </cell>
        </row>
        <row r="5298">
          <cell r="C5298">
            <v>800024697</v>
          </cell>
          <cell r="D5298" t="str">
            <v>VIVO SA</v>
          </cell>
          <cell r="E5298">
            <v>2449992045427</v>
          </cell>
        </row>
        <row r="5299">
          <cell r="C5299">
            <v>800024701</v>
          </cell>
          <cell r="D5299" t="str">
            <v>PIXUS LTDA ME</v>
          </cell>
          <cell r="E5299">
            <v>12140333000103</v>
          </cell>
        </row>
        <row r="5300">
          <cell r="C5300">
            <v>800024711</v>
          </cell>
          <cell r="D5300" t="str">
            <v>DE OLHO NO FUTU</v>
          </cell>
          <cell r="E5300">
            <v>8597372000159</v>
          </cell>
        </row>
        <row r="5301">
          <cell r="C5301">
            <v>800024744</v>
          </cell>
          <cell r="D5301" t="str">
            <v>CAJU E TOTONHO</v>
          </cell>
          <cell r="E5301">
            <v>10409510000170</v>
          </cell>
        </row>
        <row r="5302">
          <cell r="C5302">
            <v>800024748</v>
          </cell>
          <cell r="D5302" t="str">
            <v>PRESMET MEDICIN</v>
          </cell>
          <cell r="E5302">
            <v>23843196000181</v>
          </cell>
        </row>
        <row r="5303">
          <cell r="C5303">
            <v>800024753</v>
          </cell>
          <cell r="D5303" t="str">
            <v>SETA PLANEJAMEN</v>
          </cell>
          <cell r="E5303">
            <v>1161378000130</v>
          </cell>
        </row>
        <row r="5304">
          <cell r="C5304">
            <v>800024762</v>
          </cell>
          <cell r="D5304" t="str">
            <v>ACRILICOS BELO</v>
          </cell>
          <cell r="E5304">
            <v>1544920000133</v>
          </cell>
        </row>
        <row r="5305">
          <cell r="C5305">
            <v>800024765</v>
          </cell>
          <cell r="D5305" t="str">
            <v>FRIGOKIM LTDA M</v>
          </cell>
          <cell r="E5305">
            <v>64389968000134</v>
          </cell>
        </row>
        <row r="5306">
          <cell r="C5306">
            <v>800024766</v>
          </cell>
          <cell r="D5306" t="str">
            <v>CLUBE DO CHURRA</v>
          </cell>
          <cell r="E5306">
            <v>3592278000193</v>
          </cell>
        </row>
        <row r="5307">
          <cell r="C5307">
            <v>800024777</v>
          </cell>
          <cell r="D5307" t="str">
            <v>RRB COMERCIO E</v>
          </cell>
          <cell r="E5307">
            <v>3775135000117</v>
          </cell>
        </row>
        <row r="5308">
          <cell r="C5308">
            <v>800024778</v>
          </cell>
          <cell r="D5308" t="str">
            <v>MULTIAGUAS DIST</v>
          </cell>
          <cell r="E5308">
            <v>42831263000192</v>
          </cell>
        </row>
        <row r="5309">
          <cell r="C5309">
            <v>800024792</v>
          </cell>
          <cell r="D5309" t="str">
            <v>MICHELLE HUBNER</v>
          </cell>
          <cell r="E5309">
            <v>15259251000162</v>
          </cell>
        </row>
        <row r="5310">
          <cell r="C5310">
            <v>800024802</v>
          </cell>
          <cell r="D5310" t="str">
            <v>ENJOY CAKES DOC</v>
          </cell>
          <cell r="E5310">
            <v>13634552000101</v>
          </cell>
        </row>
        <row r="5311">
          <cell r="C5311">
            <v>800024806</v>
          </cell>
          <cell r="D5311" t="str">
            <v>ESATTEC SERVICO</v>
          </cell>
          <cell r="E5311">
            <v>3311490000135</v>
          </cell>
        </row>
        <row r="5312">
          <cell r="C5312">
            <v>800024819</v>
          </cell>
          <cell r="D5312" t="str">
            <v>MARIANGELA BUFF</v>
          </cell>
          <cell r="E5312">
            <v>41908765000101</v>
          </cell>
        </row>
        <row r="5313">
          <cell r="C5313">
            <v>800024825</v>
          </cell>
          <cell r="D5313" t="str">
            <v>IEBL MONTAGENS</v>
          </cell>
          <cell r="E5313">
            <v>10228911000124</v>
          </cell>
        </row>
        <row r="5314">
          <cell r="C5314">
            <v>800024826</v>
          </cell>
          <cell r="D5314" t="str">
            <v>ROYALE REPRESEN</v>
          </cell>
          <cell r="E5314">
            <v>11989315000120</v>
          </cell>
        </row>
        <row r="5315">
          <cell r="C5315">
            <v>800024845</v>
          </cell>
          <cell r="D5315" t="str">
            <v>AUTO VIDROS MG</v>
          </cell>
          <cell r="E5315">
            <v>25788035000168</v>
          </cell>
        </row>
        <row r="5316">
          <cell r="C5316">
            <v>800024846</v>
          </cell>
          <cell r="D5316" t="str">
            <v>DRILL FERRAMENT</v>
          </cell>
          <cell r="E5316">
            <v>12862001000124</v>
          </cell>
        </row>
        <row r="5317">
          <cell r="C5317">
            <v>800024854</v>
          </cell>
          <cell r="D5317" t="str">
            <v>TUPY &amp; RODRIGUE</v>
          </cell>
          <cell r="E5317">
            <v>11888142000153</v>
          </cell>
        </row>
        <row r="5318">
          <cell r="C5318">
            <v>800024863</v>
          </cell>
          <cell r="D5318" t="str">
            <v>COOP. ANESTESIO</v>
          </cell>
          <cell r="E5318">
            <v>23908064000190</v>
          </cell>
        </row>
        <row r="5319">
          <cell r="C5319">
            <v>800024901</v>
          </cell>
          <cell r="D5319" t="str">
            <v>RADIO ITATIAIA</v>
          </cell>
          <cell r="E5319">
            <v>17270950000139</v>
          </cell>
        </row>
        <row r="5320">
          <cell r="C5320">
            <v>800024913</v>
          </cell>
          <cell r="D5320" t="str">
            <v>CASA DIGITAL LT</v>
          </cell>
          <cell r="E5320">
            <v>8597334000104</v>
          </cell>
        </row>
        <row r="5321">
          <cell r="C5321">
            <v>800024916</v>
          </cell>
          <cell r="D5321" t="str">
            <v>CLASS HOTEL</v>
          </cell>
          <cell r="E5321">
            <v>9655744000119</v>
          </cell>
        </row>
        <row r="5322">
          <cell r="C5322">
            <v>800024917</v>
          </cell>
          <cell r="D5322" t="str">
            <v>NETI COMUNICACA</v>
          </cell>
          <cell r="E5322">
            <v>25580523000185</v>
          </cell>
        </row>
        <row r="5323">
          <cell r="C5323">
            <v>800024923</v>
          </cell>
          <cell r="D5323" t="str">
            <v>ECOPOSTOS</v>
          </cell>
          <cell r="E5323">
            <v>12053703000167</v>
          </cell>
        </row>
        <row r="5324">
          <cell r="C5324">
            <v>800024926</v>
          </cell>
          <cell r="D5324" t="str">
            <v>BOCA DO FORNO</v>
          </cell>
          <cell r="E5324">
            <v>2907096000100</v>
          </cell>
        </row>
        <row r="5325">
          <cell r="C5325">
            <v>800024933</v>
          </cell>
          <cell r="D5325" t="str">
            <v>NEMER CALDEIRA</v>
          </cell>
          <cell r="E5325">
            <v>10843348000102</v>
          </cell>
        </row>
        <row r="5326">
          <cell r="C5326">
            <v>800024936</v>
          </cell>
          <cell r="D5326" t="str">
            <v>MAXBOOKS LIVROS</v>
          </cell>
          <cell r="E5326">
            <v>2772684000175</v>
          </cell>
        </row>
        <row r="5327">
          <cell r="C5327">
            <v>800024956</v>
          </cell>
          <cell r="D5327" t="str">
            <v>ASSOCIACAO CAOP</v>
          </cell>
          <cell r="E5327">
            <v>13562919000110</v>
          </cell>
        </row>
        <row r="5328">
          <cell r="C5328">
            <v>800024961</v>
          </cell>
          <cell r="D5328" t="str">
            <v>INSTITUTO DE ED</v>
          </cell>
          <cell r="E5328">
            <v>12761373000164</v>
          </cell>
        </row>
        <row r="5329">
          <cell r="C5329">
            <v>800024987</v>
          </cell>
          <cell r="D5329" t="str">
            <v>CIA TECN. DA IN</v>
          </cell>
          <cell r="E5329">
            <v>16636540000104</v>
          </cell>
        </row>
        <row r="5330">
          <cell r="C5330">
            <v>800024988</v>
          </cell>
          <cell r="D5330" t="str">
            <v>ECX CARD ADM. E</v>
          </cell>
          <cell r="E5330">
            <v>71225700000122</v>
          </cell>
        </row>
        <row r="5331">
          <cell r="C5331">
            <v>800024993</v>
          </cell>
          <cell r="D5331" t="str">
            <v>TREFFER LTDA EP</v>
          </cell>
          <cell r="E5331">
            <v>4377209000120</v>
          </cell>
        </row>
        <row r="5332">
          <cell r="C5332">
            <v>800025023</v>
          </cell>
          <cell r="D5332" t="str">
            <v>MARIA CHAPEU LT</v>
          </cell>
          <cell r="E5332">
            <v>11940430000100</v>
          </cell>
        </row>
        <row r="5333">
          <cell r="C5333">
            <v>800025025</v>
          </cell>
          <cell r="D5333" t="str">
            <v>WOLL AGENCY PRO</v>
          </cell>
          <cell r="E5333">
            <v>12253245000100</v>
          </cell>
        </row>
        <row r="5334">
          <cell r="C5334">
            <v>800025036</v>
          </cell>
          <cell r="D5334" t="str">
            <v>PARQUE EMPRESAR</v>
          </cell>
          <cell r="E5334">
            <v>14284736000143</v>
          </cell>
        </row>
        <row r="5335">
          <cell r="C5335">
            <v>800025044</v>
          </cell>
          <cell r="D5335" t="str">
            <v>CPM BRAXIS SA</v>
          </cell>
          <cell r="E5335">
            <v>65599953000597</v>
          </cell>
        </row>
        <row r="5336">
          <cell r="C5336">
            <v>800025067</v>
          </cell>
          <cell r="D5336" t="str">
            <v>WELBERT CIRLEY</v>
          </cell>
          <cell r="E5336">
            <v>2436873000177</v>
          </cell>
        </row>
        <row r="5337">
          <cell r="C5337">
            <v>800025071</v>
          </cell>
          <cell r="D5337" t="str">
            <v>HYUNDAI CAOA DO</v>
          </cell>
          <cell r="E5337">
            <v>3518732010200</v>
          </cell>
        </row>
        <row r="5338">
          <cell r="C5338">
            <v>800025083</v>
          </cell>
          <cell r="D5338" t="str">
            <v>SIGA CONFECCAO</v>
          </cell>
          <cell r="E5338">
            <v>71445779000105</v>
          </cell>
        </row>
        <row r="5339">
          <cell r="C5339">
            <v>800025086</v>
          </cell>
          <cell r="D5339" t="str">
            <v>EDMEIA DE FATI.</v>
          </cell>
          <cell r="E5339">
            <v>12900931000125</v>
          </cell>
        </row>
        <row r="5340">
          <cell r="C5340">
            <v>800025087</v>
          </cell>
          <cell r="D5340" t="str">
            <v>JOSE RUBENS COS</v>
          </cell>
          <cell r="E5340">
            <v>42776997000116</v>
          </cell>
        </row>
        <row r="5341">
          <cell r="C5341">
            <v>800025118</v>
          </cell>
          <cell r="D5341" t="str">
            <v>INSTITUTO BRASI</v>
          </cell>
          <cell r="E5341">
            <v>2571616000148</v>
          </cell>
        </row>
        <row r="5342">
          <cell r="C5342">
            <v>800025119</v>
          </cell>
          <cell r="D5342" t="str">
            <v>JOAO &amp; DANIEL S</v>
          </cell>
          <cell r="E5342">
            <v>13033953000106</v>
          </cell>
        </row>
        <row r="5343">
          <cell r="C5343">
            <v>800025123</v>
          </cell>
          <cell r="D5343" t="str">
            <v>ROGERIA MARIA F</v>
          </cell>
          <cell r="E5343">
            <v>15165754000179</v>
          </cell>
        </row>
        <row r="5344">
          <cell r="C5344">
            <v>800025152</v>
          </cell>
          <cell r="D5344" t="str">
            <v>RETECLOC LTDA</v>
          </cell>
          <cell r="E5344">
            <v>9482568000160</v>
          </cell>
        </row>
        <row r="5345">
          <cell r="C5345">
            <v>800025155</v>
          </cell>
          <cell r="D5345" t="str">
            <v>EFFICIENZA MARK</v>
          </cell>
          <cell r="E5345">
            <v>12261091000106</v>
          </cell>
        </row>
        <row r="5346">
          <cell r="C5346">
            <v>800025161</v>
          </cell>
          <cell r="D5346" t="str">
            <v>SHOPPING ORTOP.</v>
          </cell>
          <cell r="E5346">
            <v>1519452000147</v>
          </cell>
        </row>
        <row r="5347">
          <cell r="C5347">
            <v>800025162</v>
          </cell>
          <cell r="D5347" t="str">
            <v>MONTEQ INST.</v>
          </cell>
          <cell r="E5347">
            <v>15118642000167</v>
          </cell>
        </row>
        <row r="5348">
          <cell r="C5348">
            <v>800025190</v>
          </cell>
          <cell r="D5348" t="str">
            <v>COOPEMAIS COO</v>
          </cell>
          <cell r="E5348">
            <v>2733998000169</v>
          </cell>
        </row>
        <row r="5349">
          <cell r="C5349">
            <v>800025208</v>
          </cell>
          <cell r="D5349" t="str">
            <v>CENTRO DE INOVA</v>
          </cell>
          <cell r="E5349">
            <v>8663733000118</v>
          </cell>
        </row>
        <row r="5350">
          <cell r="C5350">
            <v>800025244</v>
          </cell>
          <cell r="D5350" t="str">
            <v>EDSON OLIVEIRA</v>
          </cell>
          <cell r="E5350">
            <v>13376290000114</v>
          </cell>
        </row>
        <row r="5351">
          <cell r="C5351">
            <v>800025247</v>
          </cell>
          <cell r="D5351" t="str">
            <v>COMERCIAL MASSE</v>
          </cell>
          <cell r="E5351">
            <v>10388198000186</v>
          </cell>
        </row>
        <row r="5352">
          <cell r="C5352">
            <v>800025248</v>
          </cell>
          <cell r="D5352" t="str">
            <v>ELETRONET MATER</v>
          </cell>
          <cell r="E5352">
            <v>3549582000158</v>
          </cell>
        </row>
        <row r="5353">
          <cell r="C5353">
            <v>800025249</v>
          </cell>
          <cell r="D5353" t="str">
            <v>C&amp;W PROJETOS E</v>
          </cell>
          <cell r="E5353">
            <v>7996502000163</v>
          </cell>
        </row>
        <row r="5354">
          <cell r="C5354">
            <v>800025260</v>
          </cell>
          <cell r="D5354" t="str">
            <v>RODAG DISTRIBUI</v>
          </cell>
          <cell r="E5354">
            <v>2779154000159</v>
          </cell>
        </row>
        <row r="5355">
          <cell r="C5355">
            <v>800025261</v>
          </cell>
          <cell r="D5355" t="str">
            <v>PROMOSYSTEM TEL</v>
          </cell>
          <cell r="E5355">
            <v>1748055000147</v>
          </cell>
        </row>
        <row r="5356">
          <cell r="C5356">
            <v>800025294</v>
          </cell>
          <cell r="D5356" t="str">
            <v>GAZ GAMES ARTES</v>
          </cell>
          <cell r="E5356">
            <v>13843757000199</v>
          </cell>
        </row>
        <row r="5357">
          <cell r="C5357">
            <v>800025297</v>
          </cell>
          <cell r="D5357" t="str">
            <v>ATLANDIDA AQUAR</v>
          </cell>
          <cell r="E5357">
            <v>10699578000131</v>
          </cell>
        </row>
        <row r="5358">
          <cell r="C5358">
            <v>800025303</v>
          </cell>
          <cell r="D5358" t="str">
            <v>MARCELO SALVADO</v>
          </cell>
          <cell r="E5358">
            <v>15268512000100</v>
          </cell>
        </row>
        <row r="5359">
          <cell r="C5359">
            <v>800025318</v>
          </cell>
          <cell r="D5359" t="str">
            <v>BELA CASA CAM</v>
          </cell>
          <cell r="E5359">
            <v>6978640000157</v>
          </cell>
        </row>
        <row r="5360">
          <cell r="C5360">
            <v>800025320</v>
          </cell>
          <cell r="D5360" t="str">
            <v>RADRIX S. CONS.</v>
          </cell>
          <cell r="E5360">
            <v>16737902000145</v>
          </cell>
        </row>
        <row r="5361">
          <cell r="C5361">
            <v>800025322</v>
          </cell>
          <cell r="D5361" t="str">
            <v>LUME ENGENHARIA</v>
          </cell>
          <cell r="E5361">
            <v>10961749000159</v>
          </cell>
        </row>
        <row r="5362">
          <cell r="C5362">
            <v>800025323</v>
          </cell>
          <cell r="D5362" t="str">
            <v>A PRIORI PROJET</v>
          </cell>
          <cell r="E5362">
            <v>65167025000120</v>
          </cell>
        </row>
        <row r="5363">
          <cell r="C5363">
            <v>800025353</v>
          </cell>
          <cell r="D5363" t="str">
            <v>3O TABELIONATO</v>
          </cell>
          <cell r="E5363">
            <v>14180427000123</v>
          </cell>
        </row>
        <row r="5364">
          <cell r="C5364">
            <v>800025368</v>
          </cell>
          <cell r="D5364" t="str">
            <v>AM CHOCOLATES L</v>
          </cell>
          <cell r="E5364">
            <v>101629000128</v>
          </cell>
        </row>
        <row r="5365">
          <cell r="C5365">
            <v>800025389</v>
          </cell>
          <cell r="D5365" t="str">
            <v>PONTO DO ELETRI</v>
          </cell>
          <cell r="E5365">
            <v>17192774000164</v>
          </cell>
        </row>
        <row r="5366">
          <cell r="C5366">
            <v>800025395</v>
          </cell>
          <cell r="D5366" t="str">
            <v>DIVIBRAS DIVISO</v>
          </cell>
          <cell r="E5366">
            <v>20235792000190</v>
          </cell>
        </row>
        <row r="5367">
          <cell r="C5367">
            <v>800025430</v>
          </cell>
          <cell r="D5367" t="str">
            <v>PENATEC COMERCI</v>
          </cell>
          <cell r="E5367">
            <v>2842370000100</v>
          </cell>
        </row>
        <row r="5368">
          <cell r="C5368">
            <v>800025450</v>
          </cell>
          <cell r="D5368" t="str">
            <v>TRIANGULO SONDA</v>
          </cell>
          <cell r="E5368">
            <v>7947111000159</v>
          </cell>
        </row>
        <row r="5369">
          <cell r="C5369">
            <v>800025456</v>
          </cell>
          <cell r="D5369" t="str">
            <v>ESTAMPARIA DE T</v>
          </cell>
          <cell r="E5369">
            <v>7871828000164</v>
          </cell>
        </row>
        <row r="5370">
          <cell r="C5370">
            <v>800025459</v>
          </cell>
          <cell r="D5370" t="str">
            <v>COMPARECER MIDI</v>
          </cell>
          <cell r="E5370">
            <v>13712405000102</v>
          </cell>
        </row>
        <row r="5371">
          <cell r="C5371">
            <v>800025465</v>
          </cell>
          <cell r="D5371" t="str">
            <v>A MILITAR MINEI</v>
          </cell>
          <cell r="E5371">
            <v>17195876000486</v>
          </cell>
        </row>
        <row r="5372">
          <cell r="C5372">
            <v>800025482</v>
          </cell>
          <cell r="D5372" t="str">
            <v>INTERIORES MOVE</v>
          </cell>
          <cell r="E5372">
            <v>16831034000168</v>
          </cell>
        </row>
        <row r="5373">
          <cell r="C5373">
            <v>800025484</v>
          </cell>
          <cell r="D5373" t="str">
            <v>THAURUS ASSESSO</v>
          </cell>
          <cell r="E5373">
            <v>4487978000180</v>
          </cell>
        </row>
        <row r="5374">
          <cell r="C5374">
            <v>800025522</v>
          </cell>
          <cell r="D5374" t="str">
            <v>MINAS VIDROS AU</v>
          </cell>
          <cell r="E5374">
            <v>10266792000102</v>
          </cell>
        </row>
        <row r="5375">
          <cell r="C5375">
            <v>800025524</v>
          </cell>
          <cell r="D5375" t="str">
            <v>DISTRIBUIDORA C</v>
          </cell>
          <cell r="E5375">
            <v>7315453000156</v>
          </cell>
        </row>
        <row r="5376">
          <cell r="C5376">
            <v>800025533</v>
          </cell>
          <cell r="D5376" t="str">
            <v>PERFORMANCE COA</v>
          </cell>
          <cell r="E5376">
            <v>14229610000176</v>
          </cell>
        </row>
        <row r="5377">
          <cell r="C5377">
            <v>800025538</v>
          </cell>
          <cell r="D5377" t="str">
            <v>FLORA TAKENAKA</v>
          </cell>
          <cell r="E5377">
            <v>11300262000198</v>
          </cell>
        </row>
        <row r="5378">
          <cell r="C5378">
            <v>800025542</v>
          </cell>
          <cell r="D5378" t="str">
            <v>SILVANA LAGES C</v>
          </cell>
          <cell r="E5378">
            <v>14823804000103</v>
          </cell>
        </row>
        <row r="5379">
          <cell r="C5379">
            <v>800025550</v>
          </cell>
          <cell r="D5379" t="str">
            <v>MARCO PRODUCOES</v>
          </cell>
          <cell r="E5379">
            <v>12462591000106</v>
          </cell>
        </row>
        <row r="5380">
          <cell r="C5380">
            <v>800025552</v>
          </cell>
          <cell r="D5380" t="str">
            <v>SCRIPTUM LIVRAR</v>
          </cell>
          <cell r="E5380">
            <v>1782907000112</v>
          </cell>
        </row>
        <row r="5381">
          <cell r="C5381">
            <v>800025561</v>
          </cell>
          <cell r="D5381" t="str">
            <v>HD BRASIL IMPRE</v>
          </cell>
          <cell r="E5381">
            <v>4162779000100</v>
          </cell>
        </row>
        <row r="5382">
          <cell r="C5382">
            <v>800025703</v>
          </cell>
          <cell r="D5382" t="str">
            <v>INST. BRAS DO M</v>
          </cell>
          <cell r="E5382">
            <v>3659166001001</v>
          </cell>
        </row>
        <row r="5383">
          <cell r="C5383">
            <v>800025719</v>
          </cell>
          <cell r="D5383" t="str">
            <v>GARTEC REP COM</v>
          </cell>
          <cell r="E5383">
            <v>21677042000131</v>
          </cell>
        </row>
        <row r="5384">
          <cell r="C5384">
            <v>800025724</v>
          </cell>
          <cell r="D5384" t="str">
            <v>BELMED ELETROME</v>
          </cell>
          <cell r="E5384">
            <v>25503756000184</v>
          </cell>
        </row>
        <row r="5385">
          <cell r="C5385">
            <v>800025995</v>
          </cell>
          <cell r="D5385" t="str">
            <v>COMERCIAL DE BO</v>
          </cell>
          <cell r="E5385">
            <v>57359000103</v>
          </cell>
        </row>
        <row r="5386">
          <cell r="C5386">
            <v>800025999</v>
          </cell>
          <cell r="D5386" t="str">
            <v>PLASTEFACTO IND</v>
          </cell>
          <cell r="E5386">
            <v>1769607000101</v>
          </cell>
        </row>
        <row r="5387">
          <cell r="C5387">
            <v>800026098</v>
          </cell>
          <cell r="D5387" t="str">
            <v>A SERENATA</v>
          </cell>
          <cell r="E5387">
            <v>17220054000165</v>
          </cell>
        </row>
        <row r="5388">
          <cell r="C5388">
            <v>800026147</v>
          </cell>
          <cell r="D5388" t="str">
            <v>DASEIN</v>
          </cell>
          <cell r="E5388">
            <v>1457842000130</v>
          </cell>
        </row>
        <row r="5389">
          <cell r="C5389">
            <v>800026278</v>
          </cell>
          <cell r="D5389" t="str">
            <v>IMP LIMP SERVI</v>
          </cell>
          <cell r="E5389">
            <v>3850532000106</v>
          </cell>
        </row>
        <row r="5390">
          <cell r="C5390">
            <v>800026356</v>
          </cell>
          <cell r="D5390" t="str">
            <v>AUTENTICA TECNO</v>
          </cell>
          <cell r="E5390">
            <v>10418486000136</v>
          </cell>
        </row>
        <row r="5391">
          <cell r="C5391">
            <v>800026420</v>
          </cell>
          <cell r="D5391" t="str">
            <v>BRASIF</v>
          </cell>
          <cell r="E5391">
            <v>52226073000108</v>
          </cell>
        </row>
        <row r="5392">
          <cell r="C5392">
            <v>800026479</v>
          </cell>
          <cell r="D5392" t="str">
            <v>UNIVERSO DOS RO</v>
          </cell>
          <cell r="E5392">
            <v>9554449000176</v>
          </cell>
        </row>
        <row r="5393">
          <cell r="C5393">
            <v>800026511</v>
          </cell>
          <cell r="D5393" t="str">
            <v>TEM TUDO MOVEIS</v>
          </cell>
          <cell r="E5393">
            <v>38499661000186</v>
          </cell>
        </row>
        <row r="5394">
          <cell r="C5394">
            <v>800026596</v>
          </cell>
          <cell r="D5394" t="str">
            <v>DOCE ARTE CHOCO</v>
          </cell>
          <cell r="E5394">
            <v>9152960000141</v>
          </cell>
        </row>
        <row r="5395">
          <cell r="C5395">
            <v>800026597</v>
          </cell>
          <cell r="D5395" t="str">
            <v>JU FLORES LTDA</v>
          </cell>
          <cell r="E5395">
            <v>20986063000338</v>
          </cell>
        </row>
        <row r="5396">
          <cell r="C5396">
            <v>800026615</v>
          </cell>
          <cell r="D5396" t="str">
            <v>MARIO GOMES DA</v>
          </cell>
          <cell r="E5396">
            <v>13196642000150</v>
          </cell>
        </row>
        <row r="5397">
          <cell r="C5397">
            <v>800026626</v>
          </cell>
          <cell r="D5397" t="str">
            <v>SOCIEDADE CONST</v>
          </cell>
          <cell r="E5397">
            <v>10405531000118</v>
          </cell>
        </row>
        <row r="5398">
          <cell r="C5398">
            <v>800026694</v>
          </cell>
          <cell r="D5398" t="str">
            <v>LEANDRO BORGES</v>
          </cell>
          <cell r="E5398">
            <v>11600847000123</v>
          </cell>
        </row>
        <row r="5399">
          <cell r="C5399">
            <v>800026716</v>
          </cell>
          <cell r="D5399" t="str">
            <v>INSTITUTO CULT.</v>
          </cell>
          <cell r="E5399">
            <v>16521155001690</v>
          </cell>
        </row>
        <row r="5400">
          <cell r="C5400">
            <v>800026717</v>
          </cell>
          <cell r="D5400" t="str">
            <v>INSTITUTO EDUC.</v>
          </cell>
          <cell r="E5400">
            <v>17326299000171</v>
          </cell>
        </row>
        <row r="5401">
          <cell r="C5401">
            <v>800026722</v>
          </cell>
          <cell r="D5401" t="str">
            <v>PITAGORAS SISTE</v>
          </cell>
          <cell r="E5401">
            <v>3239470001091</v>
          </cell>
        </row>
        <row r="5402">
          <cell r="C5402">
            <v>800026823</v>
          </cell>
          <cell r="D5402" t="str">
            <v>INSTITUTO BR DE</v>
          </cell>
          <cell r="E5402">
            <v>13249721000181</v>
          </cell>
        </row>
        <row r="5403">
          <cell r="C5403">
            <v>800026827</v>
          </cell>
          <cell r="D5403" t="str">
            <v>RENIMAQ LOCACAO</v>
          </cell>
          <cell r="E5403">
            <v>8641411000178</v>
          </cell>
        </row>
        <row r="5404">
          <cell r="C5404">
            <v>800026833</v>
          </cell>
          <cell r="D5404" t="str">
            <v>ANTONIO NEVES H</v>
          </cell>
          <cell r="E5404">
            <v>13204161000149</v>
          </cell>
        </row>
        <row r="5405">
          <cell r="C5405">
            <v>800026837</v>
          </cell>
          <cell r="D5405" t="str">
            <v>HW SISTEMAS H</v>
          </cell>
          <cell r="E5405">
            <v>41847112000160</v>
          </cell>
        </row>
        <row r="5406">
          <cell r="C5406">
            <v>800026838</v>
          </cell>
          <cell r="D5406" t="str">
            <v>FERRAGENS ROMA</v>
          </cell>
          <cell r="E5406">
            <v>17591579000700</v>
          </cell>
        </row>
        <row r="5407">
          <cell r="C5407">
            <v>800026849</v>
          </cell>
          <cell r="D5407" t="str">
            <v>VIEW MARKETING</v>
          </cell>
          <cell r="E5407">
            <v>13821108000197</v>
          </cell>
        </row>
        <row r="5408">
          <cell r="C5408">
            <v>800026850</v>
          </cell>
          <cell r="D5408" t="str">
            <v>RODIZIO DA PIZZ</v>
          </cell>
          <cell r="E5408">
            <v>9568717000109</v>
          </cell>
        </row>
        <row r="5409">
          <cell r="C5409">
            <v>800026851</v>
          </cell>
          <cell r="D5409" t="str">
            <v>R&amp;B ALIMENTACAO</v>
          </cell>
          <cell r="E5409">
            <v>13113499000195</v>
          </cell>
        </row>
        <row r="5410">
          <cell r="C5410">
            <v>800026856</v>
          </cell>
          <cell r="D5410" t="str">
            <v>HTP SOLUTION IN</v>
          </cell>
          <cell r="E5410">
            <v>1265895000159</v>
          </cell>
        </row>
        <row r="5411">
          <cell r="C5411">
            <v>800026869</v>
          </cell>
          <cell r="D5411" t="str">
            <v>PARALELO 3 PROJ</v>
          </cell>
          <cell r="E5411">
            <v>3004701000197</v>
          </cell>
        </row>
        <row r="5412">
          <cell r="C5412">
            <v>800026874</v>
          </cell>
          <cell r="D5412" t="str">
            <v>JC PRESTACAO DE</v>
          </cell>
          <cell r="E5412">
            <v>16582293000100</v>
          </cell>
        </row>
        <row r="5413">
          <cell r="C5413">
            <v>800026883</v>
          </cell>
          <cell r="D5413" t="str">
            <v>IRMAOS DUARTE C</v>
          </cell>
          <cell r="E5413">
            <v>2898422000151</v>
          </cell>
        </row>
        <row r="5414">
          <cell r="C5414">
            <v>800026890</v>
          </cell>
          <cell r="D5414" t="str">
            <v>TARSO ESTRUTURA</v>
          </cell>
          <cell r="E5414">
            <v>11384329000110</v>
          </cell>
        </row>
        <row r="5415">
          <cell r="C5415">
            <v>800026894</v>
          </cell>
          <cell r="D5415" t="str">
            <v>ATENTO BRASIL II</v>
          </cell>
          <cell r="E5415">
            <v>2879250005561</v>
          </cell>
        </row>
        <row r="5416">
          <cell r="C5416">
            <v>800026895</v>
          </cell>
          <cell r="D5416" t="str">
            <v>PANIFICADORA E</v>
          </cell>
          <cell r="E5416">
            <v>15046190000155</v>
          </cell>
        </row>
        <row r="5417">
          <cell r="C5417">
            <v>800026902</v>
          </cell>
          <cell r="D5417" t="str">
            <v>LIDER COMUNICAC</v>
          </cell>
          <cell r="E5417">
            <v>10960099000127</v>
          </cell>
        </row>
        <row r="5418">
          <cell r="C5418">
            <v>800026920</v>
          </cell>
          <cell r="D5418" t="str">
            <v>BH EQUIPAMENTOS</v>
          </cell>
          <cell r="E5418">
            <v>4904401000127</v>
          </cell>
        </row>
        <row r="5419">
          <cell r="C5419">
            <v>800026921</v>
          </cell>
          <cell r="D5419" t="str">
            <v>PLACAS E BRINDE</v>
          </cell>
          <cell r="E5419">
            <v>6061068000167</v>
          </cell>
        </row>
        <row r="5420">
          <cell r="C5420">
            <v>800026933</v>
          </cell>
          <cell r="D5420" t="str">
            <v>UNION QUIMICA C</v>
          </cell>
          <cell r="E5420">
            <v>948736000196</v>
          </cell>
        </row>
        <row r="5421">
          <cell r="C5421">
            <v>800026942</v>
          </cell>
          <cell r="D5421" t="str">
            <v>DAVANAS BRINDES</v>
          </cell>
          <cell r="E5421">
            <v>12941702000159</v>
          </cell>
        </row>
        <row r="5422">
          <cell r="C5422">
            <v>800026947</v>
          </cell>
          <cell r="D5422" t="str">
            <v>EMDOC BH SERV.</v>
          </cell>
          <cell r="E5422">
            <v>14570391000194</v>
          </cell>
        </row>
        <row r="5423">
          <cell r="C5423">
            <v>800026948</v>
          </cell>
          <cell r="D5423" t="str">
            <v>MASTER COMERCIO</v>
          </cell>
          <cell r="E5423">
            <v>15807911000100</v>
          </cell>
        </row>
        <row r="5424">
          <cell r="C5424">
            <v>800026962</v>
          </cell>
          <cell r="D5424" t="str">
            <v>FOR JOB SERVICO</v>
          </cell>
          <cell r="E5424">
            <v>13902890000179</v>
          </cell>
        </row>
        <row r="5425">
          <cell r="C5425">
            <v>800026972</v>
          </cell>
          <cell r="D5425" t="str">
            <v>ELIERIM STUDIO</v>
          </cell>
          <cell r="E5425">
            <v>6786999000122</v>
          </cell>
        </row>
        <row r="5426">
          <cell r="C5426">
            <v>800026986</v>
          </cell>
          <cell r="D5426" t="str">
            <v>SERVICO NAC DE</v>
          </cell>
          <cell r="E5426">
            <v>3773700008353</v>
          </cell>
        </row>
        <row r="5427">
          <cell r="C5427">
            <v>800027000</v>
          </cell>
          <cell r="D5427" t="str">
            <v>VISTA EVENTOS E</v>
          </cell>
          <cell r="E5427">
            <v>8839460000110</v>
          </cell>
        </row>
        <row r="5428">
          <cell r="C5428">
            <v>800027004</v>
          </cell>
          <cell r="D5428" t="str">
            <v>FOTO E VIDEO BR</v>
          </cell>
          <cell r="E5428">
            <v>71089361000102</v>
          </cell>
        </row>
        <row r="5429">
          <cell r="C5429">
            <v>800027033</v>
          </cell>
          <cell r="D5429" t="str">
            <v>NATALIA FONSECA</v>
          </cell>
          <cell r="E5429">
            <v>12250655000105</v>
          </cell>
        </row>
        <row r="5430">
          <cell r="C5430">
            <v>800027042</v>
          </cell>
          <cell r="D5430" t="str">
            <v>THYSSENKRUPP</v>
          </cell>
          <cell r="E5430">
            <v>90347840000703</v>
          </cell>
        </row>
        <row r="5431">
          <cell r="C5431">
            <v>800027073</v>
          </cell>
          <cell r="D5431" t="str">
            <v>HERO DOCES E</v>
          </cell>
          <cell r="E5431">
            <v>12219302000134</v>
          </cell>
        </row>
        <row r="5432">
          <cell r="C5432">
            <v>800027081</v>
          </cell>
          <cell r="D5432" t="str">
            <v>HB FERRAMENTAS</v>
          </cell>
          <cell r="E5432">
            <v>4455147000127</v>
          </cell>
        </row>
        <row r="5433">
          <cell r="C5433">
            <v>800027091</v>
          </cell>
          <cell r="D5433" t="str">
            <v>MAGNUS SERVICOS</v>
          </cell>
          <cell r="E5433">
            <v>23942840000411</v>
          </cell>
        </row>
        <row r="5434">
          <cell r="C5434">
            <v>800027092</v>
          </cell>
          <cell r="D5434" t="str">
            <v>DHL GLOBAL FORW</v>
          </cell>
          <cell r="E5434">
            <v>10228777001214</v>
          </cell>
        </row>
        <row r="5435">
          <cell r="C5435">
            <v>800027116</v>
          </cell>
          <cell r="D5435" t="str">
            <v>COVENANT ASS. E</v>
          </cell>
          <cell r="E5435">
            <v>11141401000188</v>
          </cell>
        </row>
        <row r="5436">
          <cell r="C5436">
            <v>800027132</v>
          </cell>
          <cell r="D5436" t="str">
            <v>BH CARD COMERCI</v>
          </cell>
          <cell r="E5436">
            <v>5857940000115</v>
          </cell>
        </row>
        <row r="5437">
          <cell r="C5437">
            <v>800027137</v>
          </cell>
          <cell r="D5437" t="str">
            <v>HOUSE INOX LTDA</v>
          </cell>
          <cell r="E5437">
            <v>2725400000190</v>
          </cell>
        </row>
        <row r="5438">
          <cell r="C5438">
            <v>800027154</v>
          </cell>
          <cell r="D5438" t="str">
            <v>INTERMEDIUM SIS</v>
          </cell>
          <cell r="E5438">
            <v>1258068000138</v>
          </cell>
        </row>
        <row r="5439">
          <cell r="C5439">
            <v>800027172</v>
          </cell>
          <cell r="D5439" t="str">
            <v>VS SERVICOS E C</v>
          </cell>
          <cell r="E5439">
            <v>2131260000121</v>
          </cell>
        </row>
        <row r="5440">
          <cell r="C5440">
            <v>800027182</v>
          </cell>
          <cell r="D5440" t="str">
            <v>EVENTOS E PROMO</v>
          </cell>
          <cell r="E5440">
            <v>13821230000163</v>
          </cell>
        </row>
        <row r="5441">
          <cell r="C5441">
            <v>800027183</v>
          </cell>
          <cell r="D5441" t="str">
            <v>ELETROLUZES E A</v>
          </cell>
          <cell r="E5441">
            <v>71157754000106</v>
          </cell>
        </row>
        <row r="5442">
          <cell r="C5442">
            <v>800027199</v>
          </cell>
          <cell r="D5442" t="str">
            <v>VIDROMETRO IND.</v>
          </cell>
          <cell r="E5442">
            <v>2578558000184</v>
          </cell>
        </row>
        <row r="5443">
          <cell r="C5443">
            <v>800027211</v>
          </cell>
          <cell r="D5443" t="str">
            <v>BEM VIVIERE EST</v>
          </cell>
          <cell r="E5443">
            <v>11999856000139</v>
          </cell>
        </row>
        <row r="5444">
          <cell r="C5444">
            <v>800027214</v>
          </cell>
          <cell r="D5444" t="str">
            <v>SOC. DE EDUC. I</v>
          </cell>
          <cell r="E5444">
            <v>33352543001875</v>
          </cell>
        </row>
        <row r="5445">
          <cell r="C5445">
            <v>800027215</v>
          </cell>
          <cell r="D5445" t="str">
            <v>FABRIMOLAS E AR</v>
          </cell>
          <cell r="E5445">
            <v>2958228000114</v>
          </cell>
        </row>
        <row r="5446">
          <cell r="C5446">
            <v>800027238</v>
          </cell>
          <cell r="D5446" t="str">
            <v>THE BEST COMPAN</v>
          </cell>
          <cell r="E5446">
            <v>15739571000110</v>
          </cell>
        </row>
        <row r="5447">
          <cell r="C5447">
            <v>800027252</v>
          </cell>
          <cell r="D5447" t="str">
            <v>VIDRO SERVICE L</v>
          </cell>
          <cell r="E5447">
            <v>11674691000125</v>
          </cell>
        </row>
        <row r="5448">
          <cell r="C5448">
            <v>800027265</v>
          </cell>
          <cell r="D5448" t="str">
            <v>MECANICA REIS L</v>
          </cell>
          <cell r="E5448">
            <v>14285447000169</v>
          </cell>
        </row>
        <row r="5449">
          <cell r="C5449">
            <v>800027266</v>
          </cell>
          <cell r="D5449" t="str">
            <v>PRIMOR EVENTOS</v>
          </cell>
          <cell r="E5449">
            <v>2575536000160</v>
          </cell>
        </row>
        <row r="5450">
          <cell r="C5450">
            <v>800027306</v>
          </cell>
          <cell r="D5450" t="str">
            <v>ECOLOGICA EQUIP</v>
          </cell>
          <cell r="E5450">
            <v>11845392000106</v>
          </cell>
        </row>
        <row r="5451">
          <cell r="C5451">
            <v>800027324</v>
          </cell>
          <cell r="D5451" t="str">
            <v>ELIDIA ISABEL P</v>
          </cell>
          <cell r="E5451">
            <v>16925453000169</v>
          </cell>
        </row>
        <row r="5452">
          <cell r="C5452">
            <v>800027332</v>
          </cell>
          <cell r="D5452" t="str">
            <v>GAE COMERCIO DE</v>
          </cell>
          <cell r="E5452">
            <v>66282690000127</v>
          </cell>
        </row>
        <row r="5453">
          <cell r="C5453">
            <v>800027350</v>
          </cell>
          <cell r="D5453" t="str">
            <v>AUTO TREK VEICU</v>
          </cell>
          <cell r="E5453">
            <v>10405547000120</v>
          </cell>
        </row>
        <row r="5454">
          <cell r="C5454">
            <v>800027357</v>
          </cell>
          <cell r="D5454" t="str">
            <v>SECRETARIA DE E</v>
          </cell>
          <cell r="E5454">
            <v>16907746000113</v>
          </cell>
        </row>
        <row r="5455">
          <cell r="C5455">
            <v>800027360</v>
          </cell>
          <cell r="D5455" t="str">
            <v>GEOPHYSICAL CON</v>
          </cell>
          <cell r="E5455">
            <v>12256524000127</v>
          </cell>
        </row>
        <row r="5456">
          <cell r="C5456">
            <v>800027364</v>
          </cell>
          <cell r="D5456" t="str">
            <v>DO BRASIL PROJE</v>
          </cell>
          <cell r="E5456">
            <v>1162410000100</v>
          </cell>
        </row>
        <row r="5457">
          <cell r="C5457">
            <v>800027366</v>
          </cell>
          <cell r="D5457" t="str">
            <v>FAHEL E LAGE AS</v>
          </cell>
          <cell r="E5457">
            <v>14595051000118</v>
          </cell>
        </row>
        <row r="5458">
          <cell r="C5458">
            <v>800027370</v>
          </cell>
          <cell r="D5458" t="str">
            <v>ART &amp; ACRILICO</v>
          </cell>
          <cell r="E5458">
            <v>12779220000144</v>
          </cell>
        </row>
        <row r="5459">
          <cell r="C5459">
            <v>800027383</v>
          </cell>
          <cell r="D5459" t="str">
            <v>MACOVIL COMERCI</v>
          </cell>
          <cell r="E5459">
            <v>1222019000145</v>
          </cell>
        </row>
        <row r="5460">
          <cell r="C5460">
            <v>800027385</v>
          </cell>
          <cell r="D5460" t="str">
            <v>SWAROVSKI CRIST</v>
          </cell>
          <cell r="E5460">
            <v>727262001477</v>
          </cell>
        </row>
        <row r="5461">
          <cell r="C5461">
            <v>800027402</v>
          </cell>
          <cell r="D5461" t="str">
            <v>RESTAURANTE IRM</v>
          </cell>
          <cell r="E5461">
            <v>7896163000143</v>
          </cell>
        </row>
        <row r="5462">
          <cell r="C5462">
            <v>800027404</v>
          </cell>
          <cell r="D5462" t="str">
            <v>ESTACAO MUSICAL</v>
          </cell>
          <cell r="E5462">
            <v>5783957000175</v>
          </cell>
        </row>
        <row r="5463">
          <cell r="C5463">
            <v>800027416</v>
          </cell>
          <cell r="D5463" t="str">
            <v>CARLOS EDUARDO</v>
          </cell>
          <cell r="E5463">
            <v>7932159000193</v>
          </cell>
        </row>
        <row r="5464">
          <cell r="C5464">
            <v>800027432</v>
          </cell>
          <cell r="D5464" t="str">
            <v>MG PERFIL LTDA</v>
          </cell>
          <cell r="E5464">
            <v>16464338000134</v>
          </cell>
        </row>
        <row r="5465">
          <cell r="C5465">
            <v>800027455</v>
          </cell>
          <cell r="D5465" t="str">
            <v>HELIO ADAPTACOE</v>
          </cell>
          <cell r="E5465">
            <v>9309247000169</v>
          </cell>
        </row>
        <row r="5466">
          <cell r="C5466">
            <v>800027456</v>
          </cell>
          <cell r="D5466" t="str">
            <v>FOODSIS FOOD SE</v>
          </cell>
          <cell r="E5466">
            <v>15547701000112</v>
          </cell>
        </row>
        <row r="5467">
          <cell r="C5467">
            <v>800027462</v>
          </cell>
          <cell r="D5467" t="str">
            <v>LOCAFAZ LOCACAO</v>
          </cell>
          <cell r="E5467">
            <v>66271859000143</v>
          </cell>
        </row>
        <row r="5468">
          <cell r="C5468">
            <v>800027491</v>
          </cell>
          <cell r="D5468" t="str">
            <v>RDC SERVICOS GE</v>
          </cell>
          <cell r="E5468">
            <v>65324113000198</v>
          </cell>
        </row>
        <row r="5469">
          <cell r="C5469">
            <v>800027494</v>
          </cell>
          <cell r="D5469" t="str">
            <v>RELEASE PROPAG.</v>
          </cell>
          <cell r="E5469">
            <v>10394532000104</v>
          </cell>
        </row>
        <row r="5470">
          <cell r="C5470">
            <v>800027499</v>
          </cell>
          <cell r="D5470" t="str">
            <v>IND. E COM. TER</v>
          </cell>
          <cell r="E5470">
            <v>8588639000141</v>
          </cell>
        </row>
        <row r="5471">
          <cell r="C5471">
            <v>800027500</v>
          </cell>
          <cell r="D5471" t="str">
            <v>MZRM EIRELI ME</v>
          </cell>
          <cell r="E5471">
            <v>17399588000109</v>
          </cell>
        </row>
        <row r="5472">
          <cell r="C5472">
            <v>800027516</v>
          </cell>
          <cell r="D5472" t="str">
            <v>LAMIPLAST IND</v>
          </cell>
          <cell r="E5472">
            <v>6117796000143</v>
          </cell>
        </row>
        <row r="5473">
          <cell r="C5473">
            <v>800027532</v>
          </cell>
          <cell r="D5473" t="str">
            <v>TUTELATUS CONSU</v>
          </cell>
          <cell r="E5473">
            <v>5816641000132</v>
          </cell>
        </row>
        <row r="5474">
          <cell r="C5474">
            <v>800027540</v>
          </cell>
          <cell r="D5474" t="str">
            <v>CNR MATERIAIS D</v>
          </cell>
          <cell r="E5474">
            <v>13556759000601</v>
          </cell>
        </row>
        <row r="5475">
          <cell r="C5475">
            <v>800027553</v>
          </cell>
          <cell r="D5475" t="str">
            <v>CONEXAO EDITORI</v>
          </cell>
          <cell r="E5475">
            <v>14238479000103</v>
          </cell>
        </row>
        <row r="5476">
          <cell r="C5476">
            <v>800027575</v>
          </cell>
          <cell r="D5476" t="str">
            <v>WURTH DO BRASIL</v>
          </cell>
          <cell r="E5476">
            <v>43648971004142</v>
          </cell>
        </row>
        <row r="5477">
          <cell r="C5477">
            <v>800027577</v>
          </cell>
          <cell r="D5477" t="str">
            <v>SACARIA MEIRELE</v>
          </cell>
          <cell r="E5477">
            <v>17286147000192</v>
          </cell>
        </row>
        <row r="5478">
          <cell r="C5478">
            <v>800027592</v>
          </cell>
          <cell r="D5478" t="str">
            <v>JL BUFFET LTDA</v>
          </cell>
          <cell r="E5478">
            <v>16975115000131</v>
          </cell>
        </row>
        <row r="5479">
          <cell r="C5479">
            <v>800027647</v>
          </cell>
          <cell r="D5479" t="str">
            <v>BEL EDITORA EDI</v>
          </cell>
          <cell r="E5479">
            <v>6238768000184</v>
          </cell>
        </row>
        <row r="5480">
          <cell r="C5480">
            <v>800027651</v>
          </cell>
          <cell r="D5480" t="str">
            <v>LOJA ELETRICA L</v>
          </cell>
          <cell r="E5480">
            <v>17155342000426</v>
          </cell>
        </row>
        <row r="5481">
          <cell r="C5481">
            <v>800027653</v>
          </cell>
          <cell r="D5481" t="str">
            <v>FORTEBANCO VIGI</v>
          </cell>
          <cell r="E5481">
            <v>86644697000159</v>
          </cell>
        </row>
        <row r="5482">
          <cell r="C5482">
            <v>800027663</v>
          </cell>
          <cell r="D5482" t="str">
            <v>JESMOND COMERCI</v>
          </cell>
          <cell r="E5482">
            <v>8743025001169</v>
          </cell>
        </row>
        <row r="5483">
          <cell r="C5483">
            <v>800027681</v>
          </cell>
          <cell r="D5483" t="str">
            <v>DANIELLE ELISE</v>
          </cell>
          <cell r="E5483">
            <v>15296942000136</v>
          </cell>
        </row>
        <row r="5484">
          <cell r="C5484">
            <v>800027723</v>
          </cell>
          <cell r="D5484" t="str">
            <v>ENGETEAM ENG. T</v>
          </cell>
          <cell r="E5484">
            <v>9665179000170</v>
          </cell>
        </row>
        <row r="5485">
          <cell r="C5485">
            <v>800027725</v>
          </cell>
          <cell r="D5485" t="str">
            <v>AVI DESIGN LTDA</v>
          </cell>
          <cell r="E5485">
            <v>3829609000166</v>
          </cell>
        </row>
        <row r="5486">
          <cell r="C5486">
            <v>800027745</v>
          </cell>
          <cell r="D5486" t="str">
            <v>NO DE ROSA PROD</v>
          </cell>
          <cell r="E5486">
            <v>6216994000164</v>
          </cell>
        </row>
        <row r="5487">
          <cell r="C5487">
            <v>800027755</v>
          </cell>
          <cell r="D5487" t="str">
            <v>LOJA DAS FESTAS</v>
          </cell>
          <cell r="E5487">
            <v>20511093000126</v>
          </cell>
        </row>
        <row r="5488">
          <cell r="C5488">
            <v>800027758</v>
          </cell>
          <cell r="D5488" t="str">
            <v>BH LAMPADAS PRO</v>
          </cell>
          <cell r="E5488">
            <v>14169844000175</v>
          </cell>
        </row>
        <row r="5489">
          <cell r="C5489">
            <v>800027801</v>
          </cell>
          <cell r="D5489" t="str">
            <v>AG PNEUS LTDA</v>
          </cell>
          <cell r="E5489">
            <v>15516006000193</v>
          </cell>
        </row>
        <row r="5490">
          <cell r="C5490">
            <v>800027842</v>
          </cell>
          <cell r="D5490" t="str">
            <v>ALVES &amp; ALVES D</v>
          </cell>
          <cell r="E5490">
            <v>16525670000161</v>
          </cell>
        </row>
        <row r="5491">
          <cell r="C5491">
            <v>800027843</v>
          </cell>
          <cell r="D5491" t="str">
            <v>GEOSYSTEM GEOLO</v>
          </cell>
          <cell r="E5491">
            <v>7323632000135</v>
          </cell>
        </row>
        <row r="5492">
          <cell r="C5492">
            <v>800027864</v>
          </cell>
          <cell r="D5492" t="str">
            <v>ORGANIZACOES MA</v>
          </cell>
          <cell r="E5492">
            <v>4004986000129</v>
          </cell>
        </row>
        <row r="5493">
          <cell r="C5493">
            <v>800027892</v>
          </cell>
          <cell r="D5493" t="str">
            <v>CENTRAL LAMPADA</v>
          </cell>
          <cell r="E5493">
            <v>17646970000161</v>
          </cell>
        </row>
        <row r="5494">
          <cell r="C5494">
            <v>800027908</v>
          </cell>
          <cell r="D5494" t="str">
            <v>OFCPARTNERS SOL</v>
          </cell>
          <cell r="E5494">
            <v>10176567000177</v>
          </cell>
        </row>
        <row r="5495">
          <cell r="C5495">
            <v>800027914</v>
          </cell>
          <cell r="D5495" t="str">
            <v>PAPELARIA PAPER</v>
          </cell>
          <cell r="E5495">
            <v>64243538000100</v>
          </cell>
        </row>
        <row r="5496">
          <cell r="C5496">
            <v>800027984</v>
          </cell>
          <cell r="D5496" t="str">
            <v>HAMACEK EVENTOS</v>
          </cell>
          <cell r="E5496">
            <v>5748064000199</v>
          </cell>
        </row>
        <row r="5497">
          <cell r="C5497">
            <v>800028009</v>
          </cell>
          <cell r="D5497" t="str">
            <v>CASA UNICA MATE</v>
          </cell>
          <cell r="E5497">
            <v>25618174000143</v>
          </cell>
        </row>
        <row r="5498">
          <cell r="C5498">
            <v>800028040</v>
          </cell>
          <cell r="D5498" t="str">
            <v>A CASA NONSENSE</v>
          </cell>
          <cell r="E5498">
            <v>14475911000180</v>
          </cell>
        </row>
        <row r="5499">
          <cell r="C5499">
            <v>800028046</v>
          </cell>
          <cell r="D5499" t="str">
            <v>RAMON FELIPE AN</v>
          </cell>
          <cell r="E5499">
            <v>15333463000142</v>
          </cell>
        </row>
        <row r="5500">
          <cell r="C5500">
            <v>800028048</v>
          </cell>
          <cell r="D5500" t="str">
            <v>LUCAS FRANCISCO</v>
          </cell>
          <cell r="E5500">
            <v>11353225000148</v>
          </cell>
        </row>
        <row r="5501">
          <cell r="C5501">
            <v>800028069</v>
          </cell>
          <cell r="D5501" t="str">
            <v>OFICINA DE IMAG</v>
          </cell>
          <cell r="E5501">
            <v>2702246000130</v>
          </cell>
        </row>
        <row r="5502">
          <cell r="C5502">
            <v>800028110</v>
          </cell>
          <cell r="D5502" t="str">
            <v>FUJII &amp; FUJII D</v>
          </cell>
          <cell r="E5502">
            <v>5599334000147</v>
          </cell>
        </row>
        <row r="5503">
          <cell r="C5503">
            <v>800028118</v>
          </cell>
          <cell r="D5503" t="str">
            <v>A AGAPE PERSIAN</v>
          </cell>
          <cell r="E5503">
            <v>1402482000179</v>
          </cell>
        </row>
        <row r="5504">
          <cell r="C5504">
            <v>800028130</v>
          </cell>
          <cell r="D5504" t="str">
            <v>MCA AUDITORIA E</v>
          </cell>
          <cell r="E5504">
            <v>5451102000147</v>
          </cell>
        </row>
        <row r="5505">
          <cell r="C5505">
            <v>800028133</v>
          </cell>
          <cell r="D5505" t="str">
            <v>POSIT SERVICOS</v>
          </cell>
          <cell r="E5505">
            <v>14364528000154</v>
          </cell>
        </row>
        <row r="5506">
          <cell r="C5506">
            <v>800028200</v>
          </cell>
          <cell r="D5506" t="str">
            <v>CHURRASCARIA E</v>
          </cell>
          <cell r="E5506">
            <v>21824743000156</v>
          </cell>
        </row>
        <row r="5507">
          <cell r="C5507">
            <v>800028201</v>
          </cell>
          <cell r="D5507" t="str">
            <v>PROJEVIDROS P</v>
          </cell>
          <cell r="E5507">
            <v>3337969000140</v>
          </cell>
        </row>
        <row r="5508">
          <cell r="C5508">
            <v>800028207</v>
          </cell>
          <cell r="D5508" t="str">
            <v>FOCAR CONST. E</v>
          </cell>
          <cell r="E5508">
            <v>9134330000144</v>
          </cell>
        </row>
        <row r="5509">
          <cell r="C5509">
            <v>800028211</v>
          </cell>
          <cell r="D5509" t="str">
            <v>SAUDE E VIDA GI</v>
          </cell>
          <cell r="E5509">
            <v>8418174000180</v>
          </cell>
        </row>
        <row r="5510">
          <cell r="C5510">
            <v>800028222</v>
          </cell>
          <cell r="D5510" t="str">
            <v>ARQUITEK SIST</v>
          </cell>
          <cell r="E5510">
            <v>7150957000163</v>
          </cell>
        </row>
        <row r="5511">
          <cell r="C5511">
            <v>800028235</v>
          </cell>
          <cell r="D5511" t="str">
            <v>ESTOFADOS MODER</v>
          </cell>
          <cell r="E5511">
            <v>14699494000159</v>
          </cell>
        </row>
        <row r="5512">
          <cell r="C5512">
            <v>800028248</v>
          </cell>
          <cell r="D5512" t="str">
            <v>SUSAN KELLEN SI</v>
          </cell>
          <cell r="E5512">
            <v>18298773000161</v>
          </cell>
        </row>
        <row r="5513">
          <cell r="C5513">
            <v>800028250</v>
          </cell>
          <cell r="D5513" t="str">
            <v>DELTA FILMES LT</v>
          </cell>
          <cell r="E5513">
            <v>1735159000117</v>
          </cell>
        </row>
        <row r="5514">
          <cell r="C5514">
            <v>800028253</v>
          </cell>
          <cell r="D5514" t="str">
            <v>MAXSYS BRASIL C</v>
          </cell>
          <cell r="E5514">
            <v>5633507000104</v>
          </cell>
        </row>
        <row r="5515">
          <cell r="C5515">
            <v>800028268</v>
          </cell>
          <cell r="D5515" t="str">
            <v>CASA DO LABORAT</v>
          </cell>
          <cell r="E5515">
            <v>4962301000157</v>
          </cell>
        </row>
        <row r="5516">
          <cell r="C5516">
            <v>800028291</v>
          </cell>
          <cell r="D5516" t="str">
            <v>ATMOSTEC IND CO</v>
          </cell>
          <cell r="E5516">
            <v>15609921000123</v>
          </cell>
        </row>
        <row r="5517">
          <cell r="C5517">
            <v>800028307</v>
          </cell>
          <cell r="D5517" t="str">
            <v>NAGRAFICA DIGIT</v>
          </cell>
          <cell r="E5517">
            <v>8103148000163</v>
          </cell>
        </row>
        <row r="5518">
          <cell r="C5518">
            <v>800028316</v>
          </cell>
          <cell r="D5518" t="str">
            <v>CONSULTAR TREIN</v>
          </cell>
          <cell r="E5518">
            <v>12941986000183</v>
          </cell>
        </row>
        <row r="5519">
          <cell r="C5519">
            <v>800028320</v>
          </cell>
          <cell r="D5519" t="str">
            <v>JL REFEICOES CO</v>
          </cell>
          <cell r="E5519">
            <v>353872000133</v>
          </cell>
        </row>
        <row r="5520">
          <cell r="C5520">
            <v>800028336</v>
          </cell>
          <cell r="D5520" t="str">
            <v>AIRPHOENIX SERV</v>
          </cell>
          <cell r="E5520">
            <v>4254554000176</v>
          </cell>
        </row>
        <row r="5521">
          <cell r="C5521">
            <v>800028402</v>
          </cell>
          <cell r="D5521" t="str">
            <v>MEDICAL SAVE LO</v>
          </cell>
          <cell r="E5521">
            <v>12163266000134</v>
          </cell>
        </row>
        <row r="5522">
          <cell r="C5522">
            <v>800028423</v>
          </cell>
          <cell r="D5522" t="str">
            <v>NEWMARFI CO. PL</v>
          </cell>
          <cell r="E5522">
            <v>6978412000187</v>
          </cell>
        </row>
        <row r="5523">
          <cell r="C5523">
            <v>800028425</v>
          </cell>
          <cell r="D5523" t="str">
            <v>POLIS PESQUISA</v>
          </cell>
          <cell r="E5523">
            <v>2866959000130</v>
          </cell>
        </row>
        <row r="5524">
          <cell r="C5524">
            <v>800028438</v>
          </cell>
          <cell r="D5524" t="str">
            <v>FRETE SERV. E.</v>
          </cell>
          <cell r="E5524">
            <v>12023494000109</v>
          </cell>
        </row>
        <row r="5525">
          <cell r="C5525">
            <v>800028440</v>
          </cell>
          <cell r="D5525" t="str">
            <v>MD2 INFORMATICA</v>
          </cell>
          <cell r="E5525">
            <v>3676092000112</v>
          </cell>
        </row>
        <row r="5526">
          <cell r="C5526">
            <v>800028444</v>
          </cell>
          <cell r="D5526" t="str">
            <v>DIAGRAMA LTDA E</v>
          </cell>
          <cell r="E5526">
            <v>25529884000105</v>
          </cell>
        </row>
        <row r="5527">
          <cell r="C5527">
            <v>800028453</v>
          </cell>
          <cell r="D5527" t="str">
            <v>COMPRIMIR COMER</v>
          </cell>
          <cell r="E5527">
            <v>71421838000105</v>
          </cell>
        </row>
        <row r="5528">
          <cell r="C5528">
            <v>800028455</v>
          </cell>
          <cell r="D5528" t="str">
            <v>PONTO DO GPS LT</v>
          </cell>
          <cell r="E5528">
            <v>12996413000157</v>
          </cell>
        </row>
        <row r="5529">
          <cell r="C5529">
            <v>800028459</v>
          </cell>
          <cell r="D5529" t="str">
            <v>SOJUX SERV. GRA</v>
          </cell>
          <cell r="E5529">
            <v>15264036000150</v>
          </cell>
        </row>
        <row r="5530">
          <cell r="C5530">
            <v>800028463</v>
          </cell>
          <cell r="D5530" t="str">
            <v>SUPERSTAR AUTOM</v>
          </cell>
          <cell r="E5530">
            <v>2904088000100</v>
          </cell>
        </row>
        <row r="5531">
          <cell r="C5531">
            <v>800028470</v>
          </cell>
          <cell r="D5531" t="str">
            <v>BBC IND., CO. E</v>
          </cell>
          <cell r="E5531">
            <v>17439157000110</v>
          </cell>
        </row>
        <row r="5532">
          <cell r="C5532">
            <v>800028481</v>
          </cell>
          <cell r="D5532" t="str">
            <v>LACRES GOLD LTD</v>
          </cell>
          <cell r="E5532">
            <v>14286932000157</v>
          </cell>
        </row>
        <row r="5533">
          <cell r="C5533">
            <v>800028508</v>
          </cell>
          <cell r="D5533" t="str">
            <v>PERSP. ASSESSO.</v>
          </cell>
          <cell r="E5533">
            <v>2921115000144</v>
          </cell>
        </row>
        <row r="5534">
          <cell r="C5534">
            <v>800028548</v>
          </cell>
          <cell r="D5534" t="str">
            <v>ESIL LTDA ME</v>
          </cell>
          <cell r="E5534">
            <v>9014587000162</v>
          </cell>
        </row>
        <row r="5535">
          <cell r="C5535">
            <v>800028574</v>
          </cell>
          <cell r="D5535" t="str">
            <v>CONS. DE ARQ. E</v>
          </cell>
          <cell r="E5535">
            <v>14951451000119</v>
          </cell>
        </row>
        <row r="5536">
          <cell r="C5536">
            <v>800028596</v>
          </cell>
          <cell r="D5536" t="str">
            <v>TWA ENCADERNACO</v>
          </cell>
          <cell r="E5536">
            <v>14041770000197</v>
          </cell>
        </row>
        <row r="5537">
          <cell r="C5537">
            <v>800028604</v>
          </cell>
          <cell r="D5537" t="str">
            <v>VB MARKETING E</v>
          </cell>
          <cell r="E5537">
            <v>4171714000113</v>
          </cell>
        </row>
        <row r="5538">
          <cell r="C5538">
            <v>800028640</v>
          </cell>
          <cell r="D5538" t="str">
            <v>EMAC ENGENHARIA</v>
          </cell>
          <cell r="E5538">
            <v>19157650000173</v>
          </cell>
        </row>
        <row r="5539">
          <cell r="C5539">
            <v>800028663</v>
          </cell>
          <cell r="D5539" t="str">
            <v>BY CAR CO. REP.</v>
          </cell>
          <cell r="E5539">
            <v>86783000178</v>
          </cell>
        </row>
        <row r="5540">
          <cell r="C5540">
            <v>800028665</v>
          </cell>
          <cell r="D5540" t="str">
            <v>FENIX SERVICE M</v>
          </cell>
          <cell r="E5540">
            <v>11512494000100</v>
          </cell>
        </row>
        <row r="5541">
          <cell r="C5541">
            <v>800028713</v>
          </cell>
          <cell r="D5541" t="str">
            <v>TRG TRANSPORTES</v>
          </cell>
          <cell r="E5541">
            <v>12315907000129</v>
          </cell>
        </row>
        <row r="5542">
          <cell r="C5542">
            <v>800028714</v>
          </cell>
          <cell r="D5542" t="str">
            <v>TRADUS BEB TRAD</v>
          </cell>
          <cell r="E5542">
            <v>7270604000105</v>
          </cell>
        </row>
        <row r="5543">
          <cell r="C5543">
            <v>800028715</v>
          </cell>
          <cell r="D5543" t="str">
            <v>ATUAL PLACAS LT</v>
          </cell>
          <cell r="E5543">
            <v>21649199000234</v>
          </cell>
        </row>
        <row r="5544">
          <cell r="C5544">
            <v>800028720</v>
          </cell>
          <cell r="D5544" t="str">
            <v>J.BAGNO PLAN.E</v>
          </cell>
          <cell r="E5544">
            <v>70947825000101</v>
          </cell>
        </row>
        <row r="5545">
          <cell r="C5545">
            <v>800028743</v>
          </cell>
          <cell r="D5545" t="str">
            <v>VERA LUCIA FRAN</v>
          </cell>
          <cell r="E5545">
            <v>14272952000179</v>
          </cell>
        </row>
        <row r="5546">
          <cell r="C5546">
            <v>800028745</v>
          </cell>
          <cell r="D5546" t="str">
            <v>TECHEDGE SOLUTI</v>
          </cell>
          <cell r="E5546">
            <v>11136174000100</v>
          </cell>
        </row>
        <row r="5547">
          <cell r="C5547">
            <v>800028748</v>
          </cell>
          <cell r="D5547" t="str">
            <v>EPSILON ENGENHA</v>
          </cell>
          <cell r="E5547">
            <v>17510470000106</v>
          </cell>
        </row>
        <row r="5548">
          <cell r="C5548">
            <v>800028752</v>
          </cell>
          <cell r="D5548" t="str">
            <v>EDIFICAR EVOLUT</v>
          </cell>
          <cell r="E5548">
            <v>8919295000106</v>
          </cell>
        </row>
        <row r="5549">
          <cell r="C5549">
            <v>800028758</v>
          </cell>
          <cell r="D5549" t="str">
            <v>PRODEL PRODUTOS</v>
          </cell>
          <cell r="E5549">
            <v>19792720000165</v>
          </cell>
        </row>
        <row r="5550">
          <cell r="C5550">
            <v>800028761</v>
          </cell>
          <cell r="D5550" t="str">
            <v>W. ROSSI INSTAL</v>
          </cell>
          <cell r="E5550">
            <v>1302610000102</v>
          </cell>
        </row>
        <row r="5551">
          <cell r="C5551">
            <v>800028769</v>
          </cell>
          <cell r="D5551" t="str">
            <v>EXATO ENGENHARI</v>
          </cell>
          <cell r="E5551">
            <v>8395813000130</v>
          </cell>
        </row>
        <row r="5552">
          <cell r="C5552">
            <v>800028790</v>
          </cell>
          <cell r="D5552" t="str">
            <v>FITAS CLASSIC P</v>
          </cell>
          <cell r="E5552">
            <v>64372881000154</v>
          </cell>
        </row>
        <row r="5553">
          <cell r="C5553">
            <v>800028795</v>
          </cell>
          <cell r="D5553" t="str">
            <v>LIDER BRINDES I</v>
          </cell>
          <cell r="E5553">
            <v>4163510000130</v>
          </cell>
        </row>
        <row r="5554">
          <cell r="C5554">
            <v>800028797</v>
          </cell>
          <cell r="D5554" t="str">
            <v>ARRAES EDITORES</v>
          </cell>
          <cell r="E5554">
            <v>10851290000130</v>
          </cell>
        </row>
        <row r="5555">
          <cell r="C5555">
            <v>800028818</v>
          </cell>
          <cell r="D5555" t="str">
            <v>ENGSERJ LTDA</v>
          </cell>
          <cell r="E5555">
            <v>22347926000190</v>
          </cell>
        </row>
        <row r="5556">
          <cell r="C5556">
            <v>800028820</v>
          </cell>
          <cell r="D5556" t="str">
            <v>RENATA ADRIANA</v>
          </cell>
          <cell r="E5556">
            <v>14969050000196</v>
          </cell>
        </row>
        <row r="5557">
          <cell r="C5557">
            <v>800028828</v>
          </cell>
          <cell r="D5557" t="str">
            <v>MA CONSU. E TRE</v>
          </cell>
          <cell r="E5557">
            <v>7827450000100</v>
          </cell>
        </row>
        <row r="5558">
          <cell r="C5558">
            <v>800028831</v>
          </cell>
          <cell r="D5558" t="str">
            <v>MUNDIAL BRINDES</v>
          </cell>
          <cell r="E5558">
            <v>6929021000172</v>
          </cell>
        </row>
        <row r="5559">
          <cell r="C5559">
            <v>800028834</v>
          </cell>
          <cell r="D5559" t="str">
            <v>ROBERT HALF ASS</v>
          </cell>
          <cell r="E5559">
            <v>10279522000390</v>
          </cell>
        </row>
        <row r="5560">
          <cell r="C5560">
            <v>800028835</v>
          </cell>
          <cell r="D5560" t="str">
            <v>PIZZA MUCUGE LT</v>
          </cell>
          <cell r="E5560">
            <v>13959491000144</v>
          </cell>
        </row>
        <row r="5561">
          <cell r="C5561">
            <v>800028839</v>
          </cell>
          <cell r="D5561" t="str">
            <v>WANDERLEI RODRI</v>
          </cell>
          <cell r="E5561">
            <v>13610235000147</v>
          </cell>
        </row>
        <row r="5562">
          <cell r="C5562">
            <v>800028840</v>
          </cell>
          <cell r="D5562" t="str">
            <v>SNEF ENGENHARIA</v>
          </cell>
          <cell r="E5562">
            <v>11305824000196</v>
          </cell>
        </row>
        <row r="5563">
          <cell r="C5563">
            <v>800028843</v>
          </cell>
          <cell r="D5563" t="str">
            <v>CRISTIANE JANUA</v>
          </cell>
          <cell r="E5563">
            <v>19031036000160</v>
          </cell>
        </row>
        <row r="5564">
          <cell r="C5564">
            <v>800028870</v>
          </cell>
          <cell r="D5564" t="str">
            <v>TEICON CONTRUCO</v>
          </cell>
          <cell r="E5564">
            <v>6201287000102</v>
          </cell>
        </row>
        <row r="5565">
          <cell r="C5565">
            <v>800028874</v>
          </cell>
          <cell r="D5565" t="str">
            <v>ADONAI ENGENHAR</v>
          </cell>
          <cell r="E5565">
            <v>7346078000101</v>
          </cell>
        </row>
        <row r="5566">
          <cell r="C5566">
            <v>800028876</v>
          </cell>
          <cell r="D5566" t="str">
            <v>RAJA AUTO PECAS</v>
          </cell>
          <cell r="E5566">
            <v>3654243000131</v>
          </cell>
        </row>
        <row r="5567">
          <cell r="C5567">
            <v>800028885</v>
          </cell>
          <cell r="D5567" t="str">
            <v>ASSOC MINEIRA A</v>
          </cell>
          <cell r="E5567">
            <v>8209641000162</v>
          </cell>
        </row>
        <row r="5568">
          <cell r="C5568">
            <v>800028905</v>
          </cell>
          <cell r="D5568" t="str">
            <v>MOURA CAPACHOS</v>
          </cell>
          <cell r="E5568">
            <v>13242257000100</v>
          </cell>
        </row>
        <row r="5569">
          <cell r="C5569">
            <v>800028906</v>
          </cell>
          <cell r="D5569" t="str">
            <v>LB COMERCIO DE</v>
          </cell>
          <cell r="E5569">
            <v>5529117000504</v>
          </cell>
        </row>
        <row r="5570">
          <cell r="C5570">
            <v>800028926</v>
          </cell>
          <cell r="D5570" t="str">
            <v>RICARDO CARNEIR</v>
          </cell>
          <cell r="E5570">
            <v>15207127000153</v>
          </cell>
        </row>
        <row r="5571">
          <cell r="C5571">
            <v>800028928</v>
          </cell>
          <cell r="D5571" t="str">
            <v>SPORT CALCADOS</v>
          </cell>
          <cell r="E5571">
            <v>8419171000161</v>
          </cell>
        </row>
        <row r="5572">
          <cell r="C5572">
            <v>800028935</v>
          </cell>
          <cell r="D5572" t="str">
            <v>M UEQUIPAR HIDR</v>
          </cell>
          <cell r="E5572">
            <v>18891004000172</v>
          </cell>
        </row>
        <row r="5573">
          <cell r="C5573">
            <v>800028936</v>
          </cell>
          <cell r="D5573" t="str">
            <v>DIALETO TRADUCO</v>
          </cell>
          <cell r="E5573">
            <v>8838207000141</v>
          </cell>
        </row>
        <row r="5574">
          <cell r="C5574">
            <v>800028942</v>
          </cell>
          <cell r="D5574" t="str">
            <v>CAFE PADDOCK LT</v>
          </cell>
          <cell r="E5574">
            <v>10482855000150</v>
          </cell>
        </row>
        <row r="5575">
          <cell r="C5575">
            <v>800028956</v>
          </cell>
          <cell r="D5575" t="str">
            <v>G S EQUIPAMENTO</v>
          </cell>
          <cell r="E5575">
            <v>8748997000174</v>
          </cell>
        </row>
        <row r="5576">
          <cell r="C5576">
            <v>800028964</v>
          </cell>
          <cell r="D5576" t="str">
            <v>ERGON CONSULTOR</v>
          </cell>
          <cell r="E5576">
            <v>26266569000197</v>
          </cell>
        </row>
        <row r="5577">
          <cell r="C5577">
            <v>800028968</v>
          </cell>
          <cell r="D5577" t="str">
            <v>NPO SISTEMAS DE</v>
          </cell>
          <cell r="E5577">
            <v>18557980000193</v>
          </cell>
        </row>
        <row r="5578">
          <cell r="C5578">
            <v>800028988</v>
          </cell>
          <cell r="D5578" t="str">
            <v>MARIA APARECIDA</v>
          </cell>
          <cell r="E5578">
            <v>4873104000161</v>
          </cell>
        </row>
        <row r="5579">
          <cell r="C5579">
            <v>800029005</v>
          </cell>
          <cell r="D5579" t="str">
            <v>DIGITECH ASSIST</v>
          </cell>
          <cell r="E5579">
            <v>7476791000170</v>
          </cell>
        </row>
        <row r="5580">
          <cell r="C5580">
            <v>800029017</v>
          </cell>
          <cell r="D5580" t="str">
            <v>CALHAS BAHIA LT</v>
          </cell>
          <cell r="E5580">
            <v>12259905000160</v>
          </cell>
        </row>
        <row r="5581">
          <cell r="C5581">
            <v>800029033</v>
          </cell>
          <cell r="D5581" t="str">
            <v>JOSE FRAN. C. C</v>
          </cell>
          <cell r="E5581">
            <v>68510346000173</v>
          </cell>
        </row>
        <row r="5582">
          <cell r="C5582">
            <v>800029035</v>
          </cell>
          <cell r="D5582" t="str">
            <v>MAXIMA SONORIZA</v>
          </cell>
          <cell r="E5582">
            <v>8362818000166</v>
          </cell>
        </row>
        <row r="5583">
          <cell r="C5583">
            <v>800029045</v>
          </cell>
          <cell r="D5583" t="str">
            <v>BANCO FIDIS SA</v>
          </cell>
          <cell r="E5583">
            <v>62237425002209</v>
          </cell>
        </row>
        <row r="5584">
          <cell r="C5584">
            <v>800029060</v>
          </cell>
          <cell r="D5584" t="str">
            <v>MINAS PLACAS E</v>
          </cell>
          <cell r="E5584">
            <v>71054225000179</v>
          </cell>
        </row>
        <row r="5585">
          <cell r="C5585">
            <v>800029061</v>
          </cell>
          <cell r="D5585" t="str">
            <v>RESTAURANTE MIR</v>
          </cell>
          <cell r="E5585">
            <v>6189192000102</v>
          </cell>
        </row>
        <row r="5586">
          <cell r="C5586">
            <v>800029070</v>
          </cell>
          <cell r="D5586" t="str">
            <v>BUFFET GUSTARE</v>
          </cell>
          <cell r="E5586">
            <v>7684700000191</v>
          </cell>
        </row>
        <row r="5587">
          <cell r="C5587">
            <v>800029075</v>
          </cell>
          <cell r="D5587" t="str">
            <v>BRUNO MARCOS C.</v>
          </cell>
          <cell r="E5587">
            <v>18449121000180</v>
          </cell>
        </row>
        <row r="5588">
          <cell r="C5588">
            <v>800029076</v>
          </cell>
          <cell r="D5588" t="str">
            <v>LOJA DO MICRO L</v>
          </cell>
          <cell r="E5588">
            <v>1335713000179</v>
          </cell>
        </row>
        <row r="5589">
          <cell r="C5589">
            <v>800029088</v>
          </cell>
          <cell r="D5589" t="str">
            <v>TEIXEIRA BRESCI</v>
          </cell>
          <cell r="E5589">
            <v>17790566000167</v>
          </cell>
        </row>
        <row r="5590">
          <cell r="C5590">
            <v>800029096</v>
          </cell>
          <cell r="D5590" t="str">
            <v>PCB INDUSTRIA E</v>
          </cell>
          <cell r="E5590">
            <v>2032478000129</v>
          </cell>
        </row>
        <row r="5591">
          <cell r="C5591">
            <v>800029107</v>
          </cell>
          <cell r="D5591" t="str">
            <v>LS MG COMERCIO</v>
          </cell>
          <cell r="E5591">
            <v>10254133000229</v>
          </cell>
        </row>
        <row r="5592">
          <cell r="C5592">
            <v>800029116</v>
          </cell>
          <cell r="D5592" t="str">
            <v>RODARTE CONS.ES</v>
          </cell>
          <cell r="E5592">
            <v>3950991000161</v>
          </cell>
        </row>
        <row r="5593">
          <cell r="C5593">
            <v>800029140</v>
          </cell>
          <cell r="D5593" t="str">
            <v>DRIKA VIANNA FO</v>
          </cell>
          <cell r="E5593">
            <v>3166355000143</v>
          </cell>
        </row>
        <row r="5594">
          <cell r="C5594">
            <v>800029148</v>
          </cell>
          <cell r="D5594" t="str">
            <v>GLOBAL EXPRESS</v>
          </cell>
          <cell r="E5594">
            <v>7656745000152</v>
          </cell>
        </row>
        <row r="5595">
          <cell r="C5595">
            <v>800029186</v>
          </cell>
          <cell r="D5595" t="str">
            <v>VGX EMPREENDIME</v>
          </cell>
          <cell r="E5595">
            <v>13187183000148</v>
          </cell>
        </row>
        <row r="5596">
          <cell r="C5596">
            <v>800029192</v>
          </cell>
          <cell r="D5596" t="str">
            <v>PRIME DIST. DE</v>
          </cell>
          <cell r="E5596">
            <v>15234496000135</v>
          </cell>
        </row>
        <row r="5597">
          <cell r="C5597">
            <v>800029195</v>
          </cell>
          <cell r="D5597" t="str">
            <v>LYON ENGENHARIA</v>
          </cell>
          <cell r="E5597">
            <v>6153782000185</v>
          </cell>
        </row>
        <row r="5598">
          <cell r="C5598">
            <v>800029216</v>
          </cell>
          <cell r="D5598" t="str">
            <v>FMI FREIOS MINA</v>
          </cell>
          <cell r="E5598">
            <v>4387177000143</v>
          </cell>
        </row>
        <row r="5599">
          <cell r="C5599">
            <v>800029222</v>
          </cell>
          <cell r="D5599" t="str">
            <v>HMB COMERCIO E</v>
          </cell>
          <cell r="E5599">
            <v>16612510000150</v>
          </cell>
        </row>
        <row r="5600">
          <cell r="C5600">
            <v>800029223</v>
          </cell>
          <cell r="D5600" t="str">
            <v>JEANN AUGUSTO C</v>
          </cell>
          <cell r="E5600">
            <v>25528282000125</v>
          </cell>
        </row>
        <row r="5601">
          <cell r="C5601">
            <v>800029224</v>
          </cell>
          <cell r="D5601" t="str">
            <v>EQUIPAMENTOS DC</v>
          </cell>
          <cell r="E5601">
            <v>12538639000104</v>
          </cell>
        </row>
        <row r="5602">
          <cell r="C5602">
            <v>800029225</v>
          </cell>
          <cell r="D5602" t="str">
            <v>CONTIJO MENDES</v>
          </cell>
          <cell r="E5602">
            <v>298266000162</v>
          </cell>
        </row>
        <row r="5603">
          <cell r="C5603">
            <v>800029226</v>
          </cell>
          <cell r="D5603" t="str">
            <v>COOPERATIVA TRA</v>
          </cell>
          <cell r="E5603">
            <v>3612518000255</v>
          </cell>
        </row>
        <row r="5604">
          <cell r="C5604">
            <v>800029238</v>
          </cell>
          <cell r="D5604" t="str">
            <v>ZEBRA AGENCIA I</v>
          </cell>
          <cell r="E5604">
            <v>18029906000102</v>
          </cell>
        </row>
        <row r="5605">
          <cell r="C5605">
            <v>800029248</v>
          </cell>
          <cell r="D5605" t="str">
            <v>HIDRAUCRON LTDA</v>
          </cell>
          <cell r="E5605">
            <v>65348328000149</v>
          </cell>
        </row>
        <row r="5606">
          <cell r="C5606">
            <v>800029274</v>
          </cell>
          <cell r="D5606" t="str">
            <v>FABIANO ANDRADE</v>
          </cell>
          <cell r="E5606">
            <v>13921148000100</v>
          </cell>
        </row>
        <row r="5607">
          <cell r="C5607">
            <v>800029276</v>
          </cell>
          <cell r="D5607" t="str">
            <v>NMC BH EVENTOS</v>
          </cell>
          <cell r="E5607">
            <v>13392004000104</v>
          </cell>
        </row>
        <row r="5608">
          <cell r="C5608">
            <v>800029286</v>
          </cell>
          <cell r="D5608" t="str">
            <v>TORNEAMENTOS FA</v>
          </cell>
          <cell r="E5608">
            <v>64366164000110</v>
          </cell>
        </row>
        <row r="5609">
          <cell r="C5609">
            <v>800029289</v>
          </cell>
          <cell r="D5609" t="str">
            <v>STEMAC SA GRUPO</v>
          </cell>
          <cell r="E5609">
            <v>92753268001356</v>
          </cell>
        </row>
        <row r="5610">
          <cell r="C5610">
            <v>800029316</v>
          </cell>
          <cell r="D5610" t="str">
            <v>SERRALHERIA MEG</v>
          </cell>
          <cell r="E5610">
            <v>17200066000128</v>
          </cell>
        </row>
        <row r="5611">
          <cell r="C5611">
            <v>800029322</v>
          </cell>
          <cell r="D5611" t="str">
            <v>IMPERIO DOS TEC</v>
          </cell>
          <cell r="E5611">
            <v>5777918000165</v>
          </cell>
        </row>
        <row r="5612">
          <cell r="C5612">
            <v>800029327</v>
          </cell>
          <cell r="D5612" t="str">
            <v>GO CASTING &amp; PR</v>
          </cell>
          <cell r="E5612">
            <v>11898842000129</v>
          </cell>
        </row>
        <row r="5613">
          <cell r="C5613">
            <v>800029350</v>
          </cell>
          <cell r="D5613" t="str">
            <v>METALURGICA GUI</v>
          </cell>
          <cell r="E5613">
            <v>10367071000180</v>
          </cell>
        </row>
        <row r="5614">
          <cell r="C5614">
            <v>800029360</v>
          </cell>
          <cell r="D5614" t="str">
            <v>INOVA SERVICOS</v>
          </cell>
          <cell r="E5614">
            <v>4079177000186</v>
          </cell>
        </row>
        <row r="5615">
          <cell r="C5615">
            <v>800029369</v>
          </cell>
          <cell r="D5615" t="str">
            <v>PPL SISTEMAS CO</v>
          </cell>
          <cell r="E5615">
            <v>12850403000109</v>
          </cell>
        </row>
        <row r="5616">
          <cell r="C5616">
            <v>800029388</v>
          </cell>
          <cell r="D5616" t="str">
            <v>BIANGO INTERIOR</v>
          </cell>
          <cell r="E5616">
            <v>15196938000104</v>
          </cell>
        </row>
        <row r="5617">
          <cell r="C5617">
            <v>800029406</v>
          </cell>
          <cell r="D5617" t="str">
            <v>TMT SOLUCOES EM</v>
          </cell>
          <cell r="E5617">
            <v>11720787000182</v>
          </cell>
        </row>
        <row r="5618">
          <cell r="C5618">
            <v>800029411</v>
          </cell>
          <cell r="D5618" t="str">
            <v>ALC TREINAMENTO</v>
          </cell>
          <cell r="E5618">
            <v>8642174000160</v>
          </cell>
        </row>
        <row r="5619">
          <cell r="C5619">
            <v>800029442</v>
          </cell>
          <cell r="D5619" t="str">
            <v>J F COUROS E PL</v>
          </cell>
          <cell r="E5619">
            <v>1294082000197</v>
          </cell>
        </row>
        <row r="5620">
          <cell r="C5620">
            <v>800029463</v>
          </cell>
          <cell r="D5620" t="str">
            <v>CASA DECORACAO</v>
          </cell>
          <cell r="E5620">
            <v>13546079000100</v>
          </cell>
        </row>
        <row r="5621">
          <cell r="C5621">
            <v>800029465</v>
          </cell>
          <cell r="D5621" t="str">
            <v>IMPACTOMINAS PR</v>
          </cell>
          <cell r="E5621">
            <v>3806484000159</v>
          </cell>
        </row>
        <row r="5622">
          <cell r="C5622">
            <v>800029469</v>
          </cell>
          <cell r="D5622" t="str">
            <v>SO CHAPAS COM.P</v>
          </cell>
          <cell r="E5622">
            <v>8322657000187</v>
          </cell>
        </row>
        <row r="5623">
          <cell r="C5623">
            <v>800029478</v>
          </cell>
          <cell r="D5623" t="str">
            <v>NOVAS TENDENCIA</v>
          </cell>
          <cell r="E5623">
            <v>5611152000144</v>
          </cell>
        </row>
        <row r="5624">
          <cell r="C5624">
            <v>800029488</v>
          </cell>
          <cell r="D5624" t="str">
            <v>CIP LTDA ME</v>
          </cell>
          <cell r="E5624">
            <v>26017129000104</v>
          </cell>
        </row>
        <row r="5625">
          <cell r="C5625">
            <v>800029500</v>
          </cell>
          <cell r="D5625" t="str">
            <v>EMPRESARIAIS LT</v>
          </cell>
          <cell r="E5625">
            <v>6881286000148</v>
          </cell>
        </row>
        <row r="5626">
          <cell r="C5626">
            <v>800029504</v>
          </cell>
          <cell r="D5626" t="str">
            <v>JUVENTINO GOMES</v>
          </cell>
          <cell r="E5626">
            <v>23333149000198</v>
          </cell>
        </row>
        <row r="5627">
          <cell r="C5627">
            <v>800029505</v>
          </cell>
          <cell r="D5627" t="str">
            <v>SALVADOR A. SOA</v>
          </cell>
          <cell r="E5627">
            <v>19458175000175</v>
          </cell>
        </row>
        <row r="5628">
          <cell r="C5628">
            <v>800029520</v>
          </cell>
          <cell r="D5628" t="str">
            <v>LTDA EPP</v>
          </cell>
          <cell r="E5628">
            <v>8852470000195</v>
          </cell>
        </row>
        <row r="5629">
          <cell r="C5629">
            <v>800029537</v>
          </cell>
          <cell r="D5629" t="str">
            <v>TAPECARIA CAZAT</v>
          </cell>
          <cell r="E5629">
            <v>6963958000164</v>
          </cell>
        </row>
        <row r="5630">
          <cell r="C5630">
            <v>800029542</v>
          </cell>
          <cell r="D5630" t="str">
            <v>MINAS SUL DISTR</v>
          </cell>
          <cell r="E5630">
            <v>97519370000171</v>
          </cell>
        </row>
        <row r="5631">
          <cell r="C5631">
            <v>800029545</v>
          </cell>
          <cell r="D5631" t="str">
            <v>IMPRESSOS GRAFI</v>
          </cell>
          <cell r="E5631">
            <v>6248418000107</v>
          </cell>
        </row>
        <row r="5632">
          <cell r="C5632">
            <v>800029549</v>
          </cell>
          <cell r="D5632" t="str">
            <v>A.S ARMACOES LT</v>
          </cell>
          <cell r="E5632">
            <v>13004149000190</v>
          </cell>
        </row>
        <row r="5633">
          <cell r="C5633">
            <v>800029581</v>
          </cell>
          <cell r="D5633" t="str">
            <v>R2 AQUARIUS LTD</v>
          </cell>
          <cell r="E5633">
            <v>12646866000153</v>
          </cell>
        </row>
        <row r="5634">
          <cell r="C5634">
            <v>800029592</v>
          </cell>
          <cell r="D5634" t="str">
            <v>REFORMAS EIRELI</v>
          </cell>
          <cell r="E5634">
            <v>19513490000158</v>
          </cell>
        </row>
        <row r="5635">
          <cell r="C5635">
            <v>800029595</v>
          </cell>
          <cell r="D5635" t="str">
            <v>RODRIGUES CONST</v>
          </cell>
          <cell r="E5635">
            <v>3744858000159</v>
          </cell>
        </row>
        <row r="5636">
          <cell r="C5636">
            <v>800029662</v>
          </cell>
          <cell r="D5636" t="str">
            <v>VLB ENGENHAR</v>
          </cell>
          <cell r="E5636">
            <v>70952106000170</v>
          </cell>
        </row>
        <row r="5637">
          <cell r="C5637">
            <v>800029695</v>
          </cell>
          <cell r="D5637" t="str">
            <v>CENTRALBETON</v>
          </cell>
          <cell r="E5637">
            <v>16548653006938</v>
          </cell>
        </row>
        <row r="5638">
          <cell r="C5638">
            <v>800029732</v>
          </cell>
          <cell r="D5638" t="str">
            <v>FRUTMAR LTDA</v>
          </cell>
          <cell r="E5638">
            <v>68492933000187</v>
          </cell>
        </row>
        <row r="5639">
          <cell r="C5639">
            <v>800029773</v>
          </cell>
          <cell r="D5639" t="str">
            <v>GAETANI &amp; CIA L</v>
          </cell>
          <cell r="E5639">
            <v>17162009000100</v>
          </cell>
        </row>
        <row r="5640">
          <cell r="C5640">
            <v>800029834</v>
          </cell>
          <cell r="D5640" t="str">
            <v>ADVOGADOS ASSOC</v>
          </cell>
          <cell r="E5640">
            <v>65159675000123</v>
          </cell>
        </row>
        <row r="5641">
          <cell r="C5641">
            <v>800029835</v>
          </cell>
          <cell r="D5641" t="str">
            <v>LTDA ME</v>
          </cell>
          <cell r="E5641">
            <v>8071723000193</v>
          </cell>
        </row>
        <row r="5642">
          <cell r="C5642">
            <v>800029836</v>
          </cell>
          <cell r="D5642" t="str">
            <v>COZIPECAS COM.E</v>
          </cell>
          <cell r="E5642">
            <v>655796000110</v>
          </cell>
        </row>
        <row r="5643">
          <cell r="C5643">
            <v>800029837</v>
          </cell>
          <cell r="D5643" t="str">
            <v>FESTAS LTDA ME</v>
          </cell>
          <cell r="E5643">
            <v>8710103000157</v>
          </cell>
        </row>
        <row r="5644">
          <cell r="C5644">
            <v>800029856</v>
          </cell>
          <cell r="D5644" t="str">
            <v>SERVICOS INDUST</v>
          </cell>
          <cell r="E5644">
            <v>14386746000190</v>
          </cell>
        </row>
        <row r="5645">
          <cell r="C5645">
            <v>800029864</v>
          </cell>
          <cell r="D5645" t="str">
            <v>DIESEL LTDA EP</v>
          </cell>
          <cell r="E5645">
            <v>2383407000170</v>
          </cell>
        </row>
        <row r="5646">
          <cell r="C5646">
            <v>800029881</v>
          </cell>
          <cell r="D5646" t="str">
            <v>COMMQUEST PROPA</v>
          </cell>
          <cell r="E5646">
            <v>16907110000171</v>
          </cell>
        </row>
        <row r="5647">
          <cell r="C5647">
            <v>800029897</v>
          </cell>
          <cell r="D5647" t="str">
            <v>PARA LABORATORI</v>
          </cell>
          <cell r="E5647">
            <v>16865282000120</v>
          </cell>
        </row>
        <row r="5648">
          <cell r="C5648">
            <v>800029898</v>
          </cell>
          <cell r="D5648" t="str">
            <v>HSEVEN LTDA M</v>
          </cell>
          <cell r="E5648">
            <v>17198523000197</v>
          </cell>
        </row>
        <row r="5649">
          <cell r="C5649">
            <v>800029899</v>
          </cell>
          <cell r="D5649" t="str">
            <v>EUROLOCKS LTDA</v>
          </cell>
          <cell r="E5649">
            <v>4623384000150</v>
          </cell>
        </row>
        <row r="5650">
          <cell r="C5650">
            <v>800029921</v>
          </cell>
          <cell r="D5650" t="str">
            <v>BHART</v>
          </cell>
          <cell r="E5650">
            <v>17299939000100</v>
          </cell>
        </row>
        <row r="5651">
          <cell r="C5651">
            <v>800029947</v>
          </cell>
          <cell r="D5651" t="str">
            <v>SEGURANCA LTDA</v>
          </cell>
          <cell r="E5651">
            <v>4481880000116</v>
          </cell>
        </row>
        <row r="5652">
          <cell r="C5652">
            <v>800029949</v>
          </cell>
          <cell r="D5652" t="str">
            <v>LTDA ME.</v>
          </cell>
          <cell r="E5652">
            <v>10416458000180</v>
          </cell>
        </row>
        <row r="5653">
          <cell r="C5653">
            <v>800029950</v>
          </cell>
          <cell r="D5653" t="str">
            <v>LTDA</v>
          </cell>
          <cell r="E5653">
            <v>8397635000186</v>
          </cell>
        </row>
        <row r="5654">
          <cell r="C5654">
            <v>800029967</v>
          </cell>
          <cell r="D5654" t="str">
            <v>VERTICE TOPOGRA</v>
          </cell>
          <cell r="E5654">
            <v>26061408000167</v>
          </cell>
        </row>
        <row r="5655">
          <cell r="C5655">
            <v>800029973</v>
          </cell>
          <cell r="D5655" t="str">
            <v>CONQUISTA COM.</v>
          </cell>
          <cell r="E5655">
            <v>41729740000140</v>
          </cell>
        </row>
        <row r="5656">
          <cell r="C5656">
            <v>800030003</v>
          </cell>
          <cell r="D5656" t="str">
            <v>SERVICO VOLUNT.</v>
          </cell>
          <cell r="E5656">
            <v>17385840000112</v>
          </cell>
        </row>
        <row r="5657">
          <cell r="C5657">
            <v>800030010</v>
          </cell>
          <cell r="D5657" t="str">
            <v>GOL SEGURANCA E</v>
          </cell>
          <cell r="E5657">
            <v>4809629000138</v>
          </cell>
        </row>
        <row r="5658">
          <cell r="C5658">
            <v>800030013</v>
          </cell>
          <cell r="D5658" t="str">
            <v>MARB PROJETOS E</v>
          </cell>
          <cell r="E5658">
            <v>14869033000187</v>
          </cell>
        </row>
        <row r="5659">
          <cell r="C5659">
            <v>800030018</v>
          </cell>
          <cell r="D5659" t="str">
            <v>LTDA ME</v>
          </cell>
          <cell r="E5659">
            <v>10261106000100</v>
          </cell>
        </row>
        <row r="5660">
          <cell r="C5660">
            <v>800030040</v>
          </cell>
          <cell r="D5660" t="str">
            <v>PROFISSIONAL E</v>
          </cell>
          <cell r="E5660">
            <v>18756466000187</v>
          </cell>
        </row>
        <row r="5661">
          <cell r="C5661">
            <v>800030041</v>
          </cell>
          <cell r="D5661" t="str">
            <v>JHON KENNEDY CO</v>
          </cell>
          <cell r="E5661">
            <v>11169165000108</v>
          </cell>
        </row>
        <row r="5662">
          <cell r="C5662">
            <v>800030044</v>
          </cell>
          <cell r="D5662" t="str">
            <v>MANUTENCAO PRED</v>
          </cell>
          <cell r="E5662">
            <v>18564792000192</v>
          </cell>
        </row>
        <row r="5663">
          <cell r="C5663">
            <v>800030047</v>
          </cell>
          <cell r="D5663" t="str">
            <v>LUIZ CARLOS FEL</v>
          </cell>
          <cell r="E5663">
            <v>19037260000160</v>
          </cell>
        </row>
        <row r="5664">
          <cell r="C5664">
            <v>800030059</v>
          </cell>
          <cell r="D5664" t="str">
            <v>LTDA ME</v>
          </cell>
          <cell r="E5664">
            <v>10870931000102</v>
          </cell>
        </row>
        <row r="5665">
          <cell r="C5665">
            <v>800030062</v>
          </cell>
          <cell r="D5665" t="str">
            <v>LACERDE E LACER</v>
          </cell>
          <cell r="E5665">
            <v>3422588000160</v>
          </cell>
        </row>
        <row r="5666">
          <cell r="C5666">
            <v>800030078</v>
          </cell>
          <cell r="D5666" t="str">
            <v>POLIGONAL STUDI</v>
          </cell>
          <cell r="E5666">
            <v>10248337000176</v>
          </cell>
        </row>
        <row r="5667">
          <cell r="C5667">
            <v>800030080</v>
          </cell>
          <cell r="D5667" t="str">
            <v>DANIEL NOVAES B</v>
          </cell>
          <cell r="E5667">
            <v>19199916000140</v>
          </cell>
        </row>
        <row r="5668">
          <cell r="C5668">
            <v>800030081</v>
          </cell>
          <cell r="D5668" t="str">
            <v>ACAI BM LTDA ME</v>
          </cell>
          <cell r="E5668">
            <v>7890723000152</v>
          </cell>
        </row>
        <row r="5669">
          <cell r="C5669">
            <v>800030082</v>
          </cell>
          <cell r="D5669" t="str">
            <v>ELETRONIC VENDI</v>
          </cell>
          <cell r="E5669">
            <v>4267182000112</v>
          </cell>
        </row>
        <row r="5670">
          <cell r="C5670">
            <v>800030088</v>
          </cell>
          <cell r="D5670" t="str">
            <v>VALENCE VEICULO</v>
          </cell>
          <cell r="E5670">
            <v>3321110000739</v>
          </cell>
        </row>
        <row r="5671">
          <cell r="C5671">
            <v>800030089</v>
          </cell>
          <cell r="D5671" t="str">
            <v>RESTAURANTE RAM</v>
          </cell>
          <cell r="E5671">
            <v>17464124000120</v>
          </cell>
        </row>
        <row r="5672">
          <cell r="C5672">
            <v>800030091</v>
          </cell>
          <cell r="D5672" t="str">
            <v>NO PONTO EVENTO</v>
          </cell>
          <cell r="E5672">
            <v>11309019000130</v>
          </cell>
        </row>
        <row r="5673">
          <cell r="C5673">
            <v>800030092</v>
          </cell>
          <cell r="D5673" t="str">
            <v>IDEIAS EIRELI E</v>
          </cell>
          <cell r="E5673">
            <v>1713200000154</v>
          </cell>
        </row>
        <row r="5674">
          <cell r="C5674">
            <v>800030129</v>
          </cell>
          <cell r="D5674" t="str">
            <v>RGL ENGENHARIA</v>
          </cell>
          <cell r="E5674">
            <v>15649751000100</v>
          </cell>
        </row>
        <row r="5675">
          <cell r="C5675">
            <v>800030152</v>
          </cell>
          <cell r="D5675" t="str">
            <v>EQUIPAMENTOS LT</v>
          </cell>
          <cell r="E5675">
            <v>9294073000108</v>
          </cell>
        </row>
        <row r="5676">
          <cell r="C5676">
            <v>800030181</v>
          </cell>
          <cell r="D5676" t="str">
            <v>PERSIANAS CRIAT</v>
          </cell>
          <cell r="E5676">
            <v>900650000193</v>
          </cell>
        </row>
        <row r="5677">
          <cell r="C5677">
            <v>800030183</v>
          </cell>
          <cell r="D5677" t="str">
            <v>ORNELLAS PARTIC</v>
          </cell>
          <cell r="E5677">
            <v>7373278000153</v>
          </cell>
        </row>
        <row r="5678">
          <cell r="C5678">
            <v>800030186</v>
          </cell>
          <cell r="D5678" t="str">
            <v>F.BRASIL LTDA</v>
          </cell>
          <cell r="E5678">
            <v>2634926001306</v>
          </cell>
        </row>
        <row r="5679">
          <cell r="C5679">
            <v>800030193</v>
          </cell>
          <cell r="D5679" t="str">
            <v>FLUENGE ENGENHA</v>
          </cell>
          <cell r="E5679">
            <v>11292644000117</v>
          </cell>
        </row>
        <row r="5680">
          <cell r="C5680">
            <v>800030195</v>
          </cell>
          <cell r="D5680" t="str">
            <v>FISOTERAPEUTAS</v>
          </cell>
          <cell r="E5680">
            <v>192087000146</v>
          </cell>
        </row>
        <row r="5681">
          <cell r="C5681">
            <v>800030207</v>
          </cell>
          <cell r="D5681" t="str">
            <v>ATIVIDADES EDIT</v>
          </cell>
          <cell r="E5681">
            <v>71077747000196</v>
          </cell>
        </row>
        <row r="5682">
          <cell r="C5682">
            <v>800030211</v>
          </cell>
          <cell r="D5682" t="str">
            <v>ENGEPROL PISCIN</v>
          </cell>
          <cell r="E5682">
            <v>16637340000168</v>
          </cell>
        </row>
        <row r="5683">
          <cell r="C5683">
            <v>800030218</v>
          </cell>
          <cell r="D5683" t="str">
            <v>ACRIPLAC LTDA E</v>
          </cell>
          <cell r="E5683">
            <v>26369702000130</v>
          </cell>
        </row>
        <row r="5684">
          <cell r="C5684">
            <v>800030222</v>
          </cell>
          <cell r="D5684" t="str">
            <v>EIRELI ME</v>
          </cell>
          <cell r="E5684">
            <v>19192183000112</v>
          </cell>
        </row>
        <row r="5685">
          <cell r="C5685">
            <v>800030226</v>
          </cell>
          <cell r="D5685" t="str">
            <v>BRAGA E CORREA</v>
          </cell>
          <cell r="E5685">
            <v>15252167000117</v>
          </cell>
        </row>
        <row r="5686">
          <cell r="C5686">
            <v>800030239</v>
          </cell>
          <cell r="D5686" t="str">
            <v>LTDA ME</v>
          </cell>
          <cell r="E5686">
            <v>19570884000148</v>
          </cell>
        </row>
        <row r="5687">
          <cell r="C5687">
            <v>800030243</v>
          </cell>
          <cell r="D5687" t="str">
            <v>BH ETIQUETAS LT</v>
          </cell>
          <cell r="E5687">
            <v>5550526000169</v>
          </cell>
        </row>
        <row r="5688">
          <cell r="C5688">
            <v>800030245</v>
          </cell>
          <cell r="D5688" t="str">
            <v>HSEAL VEDACOES</v>
          </cell>
          <cell r="E5688">
            <v>18491026000145</v>
          </cell>
        </row>
        <row r="5689">
          <cell r="C5689">
            <v>800030256</v>
          </cell>
          <cell r="D5689" t="str">
            <v>R S RECREACOES</v>
          </cell>
          <cell r="E5689">
            <v>15177836000133</v>
          </cell>
        </row>
        <row r="5690">
          <cell r="C5690">
            <v>800030264</v>
          </cell>
          <cell r="D5690" t="str">
            <v>MANEAT AUTOMACA</v>
          </cell>
          <cell r="E5690">
            <v>18949377000157</v>
          </cell>
        </row>
        <row r="5691">
          <cell r="C5691">
            <v>800030269</v>
          </cell>
          <cell r="D5691" t="str">
            <v>AT COMUNICACAO</v>
          </cell>
          <cell r="E5691">
            <v>9170199000170</v>
          </cell>
        </row>
        <row r="5692">
          <cell r="C5692">
            <v>800030270</v>
          </cell>
          <cell r="D5692" t="str">
            <v>ESPORTIVAS S.A</v>
          </cell>
          <cell r="E5692">
            <v>13012956000155</v>
          </cell>
        </row>
        <row r="5693">
          <cell r="C5693">
            <v>800030271</v>
          </cell>
          <cell r="D5693" t="str">
            <v>SERVICOS DE ALI</v>
          </cell>
          <cell r="E5693">
            <v>18437149000106</v>
          </cell>
        </row>
        <row r="5694">
          <cell r="C5694">
            <v>800030285</v>
          </cell>
          <cell r="D5694" t="str">
            <v>CACAU SAVASSI C</v>
          </cell>
          <cell r="E5694">
            <v>17008560000195</v>
          </cell>
        </row>
        <row r="5695">
          <cell r="C5695">
            <v>800030318</v>
          </cell>
          <cell r="D5695" t="str">
            <v>TECNOCAR ENGENH</v>
          </cell>
          <cell r="E5695">
            <v>19561811000190</v>
          </cell>
        </row>
        <row r="5696">
          <cell r="C5696">
            <v>800030323</v>
          </cell>
          <cell r="D5696" t="str">
            <v>STAR COMUNICACAO</v>
          </cell>
          <cell r="E5696">
            <v>18202870000109</v>
          </cell>
        </row>
        <row r="5697">
          <cell r="C5697">
            <v>800030332</v>
          </cell>
          <cell r="D5697" t="str">
            <v>MINAS CHAPAS LT</v>
          </cell>
          <cell r="E5697">
            <v>2275530000178</v>
          </cell>
        </row>
        <row r="5698">
          <cell r="C5698">
            <v>800030349</v>
          </cell>
          <cell r="D5698" t="str">
            <v>SUZANO PAPEL E</v>
          </cell>
          <cell r="E5698">
            <v>16404287013990</v>
          </cell>
        </row>
        <row r="5699">
          <cell r="C5699">
            <v>800030361</v>
          </cell>
          <cell r="D5699" t="str">
            <v>BIOMEDH MICROBI</v>
          </cell>
          <cell r="E5699">
            <v>5305097000164</v>
          </cell>
        </row>
        <row r="5700">
          <cell r="C5700">
            <v>800030363</v>
          </cell>
          <cell r="D5700" t="str">
            <v>VILACA COMERCIA</v>
          </cell>
          <cell r="E5700">
            <v>2789496000150</v>
          </cell>
        </row>
        <row r="5701">
          <cell r="C5701">
            <v>800030377</v>
          </cell>
          <cell r="D5701" t="str">
            <v>BH CORREIAS LTD</v>
          </cell>
          <cell r="E5701">
            <v>25279282000210</v>
          </cell>
        </row>
        <row r="5702">
          <cell r="C5702">
            <v>800030381</v>
          </cell>
          <cell r="D5702" t="str">
            <v>00290404690</v>
          </cell>
          <cell r="E5702">
            <v>18642696000115</v>
          </cell>
        </row>
        <row r="5703">
          <cell r="C5703">
            <v>800030386</v>
          </cell>
          <cell r="D5703" t="str">
            <v>M.M ZABEU COMER</v>
          </cell>
          <cell r="E5703">
            <v>5840846000153</v>
          </cell>
        </row>
        <row r="5704">
          <cell r="C5704">
            <v>800030391</v>
          </cell>
          <cell r="D5704" t="str">
            <v>FERRAMENTAS LTD</v>
          </cell>
          <cell r="E5704">
            <v>4334879000169</v>
          </cell>
        </row>
        <row r="5705">
          <cell r="C5705">
            <v>800030411</v>
          </cell>
          <cell r="D5705" t="str">
            <v>MINAS AR COMPRE</v>
          </cell>
          <cell r="E5705">
            <v>13495178000100</v>
          </cell>
        </row>
        <row r="5706">
          <cell r="C5706">
            <v>800030428</v>
          </cell>
          <cell r="D5706" t="str">
            <v>CINNECTA DO BRA</v>
          </cell>
          <cell r="E5706">
            <v>17605912000190</v>
          </cell>
        </row>
        <row r="5707">
          <cell r="C5707">
            <v>800030448</v>
          </cell>
          <cell r="D5707" t="str">
            <v>ELETRONICOS LTD</v>
          </cell>
          <cell r="E5707">
            <v>7299868000183</v>
          </cell>
        </row>
        <row r="5708">
          <cell r="C5708">
            <v>800030449</v>
          </cell>
          <cell r="D5708" t="str">
            <v>GEOMAT SOCIEDAD</v>
          </cell>
          <cell r="E5708">
            <v>21019237000194</v>
          </cell>
        </row>
        <row r="5709">
          <cell r="C5709">
            <v>800030483</v>
          </cell>
          <cell r="D5709" t="str">
            <v>ARTIGOS PARA BE</v>
          </cell>
          <cell r="E5709">
            <v>2125465000102</v>
          </cell>
        </row>
        <row r="5710">
          <cell r="C5710">
            <v>800030486</v>
          </cell>
          <cell r="D5710" t="str">
            <v>ADILSON LOPES D</v>
          </cell>
          <cell r="E5710">
            <v>18084894000100</v>
          </cell>
        </row>
        <row r="5711">
          <cell r="C5711">
            <v>800030517</v>
          </cell>
          <cell r="D5711" t="str">
            <v>MINAS SIGNS SIN</v>
          </cell>
          <cell r="E5711">
            <v>560446000170</v>
          </cell>
        </row>
        <row r="5712">
          <cell r="C5712">
            <v>800030545</v>
          </cell>
          <cell r="D5712" t="str">
            <v>LOCACAO LTDA ME</v>
          </cell>
          <cell r="E5712">
            <v>10387418000157</v>
          </cell>
        </row>
        <row r="5713">
          <cell r="C5713">
            <v>800030546</v>
          </cell>
          <cell r="D5713" t="str">
            <v>DA INFORMACAO L</v>
          </cell>
          <cell r="E5713">
            <v>9583770000189</v>
          </cell>
        </row>
        <row r="5714">
          <cell r="C5714">
            <v>800030570</v>
          </cell>
          <cell r="D5714" t="str">
            <v>REPRESENTACOES</v>
          </cell>
          <cell r="E5714">
            <v>20967386000112</v>
          </cell>
        </row>
        <row r="5715">
          <cell r="C5715">
            <v>800030603</v>
          </cell>
          <cell r="D5715" t="str">
            <v>LTDA</v>
          </cell>
          <cell r="E5715">
            <v>18612773000194</v>
          </cell>
        </row>
        <row r="5716">
          <cell r="C5716">
            <v>800030607</v>
          </cell>
          <cell r="D5716" t="str">
            <v>MACROTEC LTDA</v>
          </cell>
          <cell r="E5716">
            <v>25417270000557</v>
          </cell>
        </row>
        <row r="5717">
          <cell r="C5717">
            <v>800030622</v>
          </cell>
          <cell r="D5717" t="str">
            <v>TERNOMEC LTDA</v>
          </cell>
          <cell r="E5717">
            <v>26320887000199</v>
          </cell>
        </row>
        <row r="5718">
          <cell r="C5718">
            <v>800030675</v>
          </cell>
          <cell r="D5718" t="str">
            <v>ACTOS COM. IMP</v>
          </cell>
          <cell r="E5718">
            <v>1998069000461</v>
          </cell>
        </row>
        <row r="5719">
          <cell r="C5719">
            <v>800030705</v>
          </cell>
          <cell r="D5719" t="str">
            <v>RIBERIO &amp; LIMA</v>
          </cell>
          <cell r="E5719">
            <v>42799940000213</v>
          </cell>
        </row>
        <row r="5720">
          <cell r="C5720">
            <v>800030706</v>
          </cell>
          <cell r="D5720" t="str">
            <v>E M CHAMI ME</v>
          </cell>
          <cell r="E5720">
            <v>13952552000141</v>
          </cell>
        </row>
        <row r="5721">
          <cell r="C5721">
            <v>800030708</v>
          </cell>
          <cell r="D5721" t="str">
            <v>ORIGINAL FERRAM</v>
          </cell>
          <cell r="E5721">
            <v>14166286000194</v>
          </cell>
        </row>
        <row r="5722">
          <cell r="C5722">
            <v>800030712</v>
          </cell>
          <cell r="D5722" t="str">
            <v>NETVIEW INFORMA</v>
          </cell>
          <cell r="E5722">
            <v>1731812000170</v>
          </cell>
        </row>
        <row r="5723">
          <cell r="C5723">
            <v>800030720</v>
          </cell>
          <cell r="D5723" t="str">
            <v>ALANE &amp; CARVALH</v>
          </cell>
          <cell r="E5723">
            <v>5092410000123</v>
          </cell>
        </row>
        <row r="5724">
          <cell r="C5724">
            <v>800030754</v>
          </cell>
          <cell r="D5724" t="str">
            <v>CAMISETA E CIA</v>
          </cell>
          <cell r="E5724">
            <v>11908849000184</v>
          </cell>
        </row>
        <row r="5725">
          <cell r="C5725">
            <v>800030755</v>
          </cell>
          <cell r="D5725" t="str">
            <v>OLIVEIRA ME</v>
          </cell>
          <cell r="E5725">
            <v>1227551000155</v>
          </cell>
        </row>
        <row r="5726">
          <cell r="C5726">
            <v>800030762</v>
          </cell>
          <cell r="D5726" t="str">
            <v>ETC COMUNICACAO</v>
          </cell>
          <cell r="E5726">
            <v>4681858000110</v>
          </cell>
        </row>
        <row r="5727">
          <cell r="C5727">
            <v>800030793</v>
          </cell>
          <cell r="D5727" t="str">
            <v>MEGA FESTAS LTD</v>
          </cell>
          <cell r="E5727">
            <v>11593726000100</v>
          </cell>
        </row>
        <row r="5728">
          <cell r="C5728">
            <v>800030826</v>
          </cell>
          <cell r="D5728" t="str">
            <v>E COMERCIO LTDA</v>
          </cell>
          <cell r="E5728">
            <v>21335245000140</v>
          </cell>
        </row>
        <row r="5729">
          <cell r="C5729">
            <v>800030839</v>
          </cell>
          <cell r="D5729" t="str">
            <v>2X3 INTELIGENCI</v>
          </cell>
          <cell r="E5729">
            <v>10818857000177</v>
          </cell>
        </row>
        <row r="5730">
          <cell r="C5730">
            <v>800030847</v>
          </cell>
          <cell r="D5730" t="str">
            <v>ESCRITORIO GERA</v>
          </cell>
          <cell r="E5730">
            <v>11824163000105</v>
          </cell>
        </row>
        <row r="5731">
          <cell r="C5731">
            <v>800030853</v>
          </cell>
          <cell r="D5731" t="str">
            <v>HEXAGONO ENGENH</v>
          </cell>
          <cell r="E5731">
            <v>86764255000146</v>
          </cell>
        </row>
        <row r="5732">
          <cell r="C5732">
            <v>800030858</v>
          </cell>
          <cell r="D5732" t="str">
            <v>LOGMUNDI COMERC</v>
          </cell>
          <cell r="E5732">
            <v>8004619000186</v>
          </cell>
        </row>
        <row r="5733">
          <cell r="C5733">
            <v>800030864</v>
          </cell>
          <cell r="D5733" t="str">
            <v>RAFAEL BUENO DE</v>
          </cell>
          <cell r="E5733">
            <v>13905639000168</v>
          </cell>
        </row>
        <row r="5734">
          <cell r="C5734">
            <v>800030866</v>
          </cell>
          <cell r="D5734" t="str">
            <v>LOCMANIA LOCACA</v>
          </cell>
          <cell r="E5734">
            <v>14002739000147</v>
          </cell>
        </row>
        <row r="5735">
          <cell r="C5735">
            <v>800030887</v>
          </cell>
          <cell r="D5735" t="str">
            <v>SOCIEDADE DE AD</v>
          </cell>
          <cell r="E5735">
            <v>15581482000198</v>
          </cell>
        </row>
        <row r="5736">
          <cell r="C5736">
            <v>800030895</v>
          </cell>
          <cell r="D5736" t="str">
            <v>BRINDES SAO PAU</v>
          </cell>
          <cell r="E5736">
            <v>14140614000183</v>
          </cell>
        </row>
        <row r="5737">
          <cell r="C5737">
            <v>800030915</v>
          </cell>
          <cell r="D5737" t="str">
            <v>E PROJETOS LTDA</v>
          </cell>
          <cell r="E5737">
            <v>16890153000191</v>
          </cell>
        </row>
        <row r="5738">
          <cell r="C5738">
            <v>800030923</v>
          </cell>
          <cell r="D5738" t="str">
            <v>VEICULOS LTDA M</v>
          </cell>
          <cell r="E5738">
            <v>10176895000173</v>
          </cell>
        </row>
        <row r="5739">
          <cell r="C5739">
            <v>800030926</v>
          </cell>
          <cell r="D5739" t="str">
            <v>FARID MICHEL AO</v>
          </cell>
          <cell r="E5739">
            <v>20059980000105</v>
          </cell>
        </row>
        <row r="5740">
          <cell r="C5740">
            <v>800030950</v>
          </cell>
          <cell r="D5740" t="str">
            <v>HGN ARTIGOS INF</v>
          </cell>
          <cell r="E5740">
            <v>41656380000102</v>
          </cell>
        </row>
        <row r="5741">
          <cell r="C5741">
            <v>800030971</v>
          </cell>
          <cell r="D5741" t="str">
            <v>E REPRESENTACAO</v>
          </cell>
          <cell r="E5741">
            <v>8839575000104</v>
          </cell>
        </row>
        <row r="5742">
          <cell r="C5742">
            <v>800030978</v>
          </cell>
          <cell r="D5742" t="str">
            <v>FESA CONS EM RH</v>
          </cell>
          <cell r="E5742">
            <v>20211582000162</v>
          </cell>
        </row>
        <row r="5743">
          <cell r="C5743">
            <v>800031003</v>
          </cell>
          <cell r="D5743" t="str">
            <v>EVENTOS LTDA ME</v>
          </cell>
          <cell r="E5743">
            <v>1055566000183</v>
          </cell>
        </row>
        <row r="5744">
          <cell r="C5744">
            <v>800031007</v>
          </cell>
          <cell r="D5744" t="str">
            <v>PRICEWATERHOUSE</v>
          </cell>
          <cell r="E5744">
            <v>6142225000916</v>
          </cell>
        </row>
        <row r="5745">
          <cell r="C5745">
            <v>800031036</v>
          </cell>
          <cell r="D5745" t="str">
            <v>CESAR AUGUSTO G</v>
          </cell>
          <cell r="E5745">
            <v>17136220000140</v>
          </cell>
        </row>
        <row r="5746">
          <cell r="C5746">
            <v>800031043</v>
          </cell>
          <cell r="D5746" t="str">
            <v>POTTENCIAL SEGU</v>
          </cell>
          <cell r="E5746">
            <v>11699534000174</v>
          </cell>
        </row>
        <row r="5747">
          <cell r="C5747">
            <v>800031069</v>
          </cell>
          <cell r="D5747" t="str">
            <v>E SERVICOS DE I</v>
          </cell>
          <cell r="E5747">
            <v>8351293000163</v>
          </cell>
        </row>
        <row r="5748">
          <cell r="C5748">
            <v>800031087</v>
          </cell>
          <cell r="D5748" t="str">
            <v>MGC MASTER LTDA</v>
          </cell>
          <cell r="E5748">
            <v>4699318000163</v>
          </cell>
        </row>
        <row r="5749">
          <cell r="C5749">
            <v>800031118</v>
          </cell>
          <cell r="D5749" t="str">
            <v>AMERICA BLINDAG</v>
          </cell>
          <cell r="E5749">
            <v>3558646000187</v>
          </cell>
        </row>
        <row r="5750">
          <cell r="C5750">
            <v>800031119</v>
          </cell>
          <cell r="D5750" t="str">
            <v>METAIS LTDA</v>
          </cell>
          <cell r="E5750">
            <v>11393195000101</v>
          </cell>
        </row>
        <row r="5751">
          <cell r="C5751">
            <v>800031131</v>
          </cell>
          <cell r="D5751" t="str">
            <v>VIA WEB LTDA ME</v>
          </cell>
          <cell r="E5751">
            <v>16505470000147</v>
          </cell>
        </row>
        <row r="5752">
          <cell r="C5752">
            <v>800031134</v>
          </cell>
          <cell r="D5752" t="str">
            <v>LTDA ME</v>
          </cell>
          <cell r="E5752">
            <v>12805247000164</v>
          </cell>
        </row>
        <row r="5753">
          <cell r="C5753">
            <v>800031136</v>
          </cell>
          <cell r="D5753" t="str">
            <v>AUTO JAPAN VEIC</v>
          </cell>
          <cell r="E5753">
            <v>42924936000159</v>
          </cell>
        </row>
        <row r="5754">
          <cell r="C5754">
            <v>800031152</v>
          </cell>
          <cell r="D5754" t="str">
            <v>08981580600</v>
          </cell>
          <cell r="E5754">
            <v>20594703000100</v>
          </cell>
        </row>
        <row r="5755">
          <cell r="C5755">
            <v>800031157</v>
          </cell>
          <cell r="D5755" t="str">
            <v>PAMPULHA TURISM</v>
          </cell>
          <cell r="E5755">
            <v>22651004000172</v>
          </cell>
        </row>
        <row r="5756">
          <cell r="C5756">
            <v>800031165</v>
          </cell>
          <cell r="D5756" t="str">
            <v>PLANEJADOS CADF</v>
          </cell>
          <cell r="E5756">
            <v>13019127000102</v>
          </cell>
        </row>
        <row r="5757">
          <cell r="C5757">
            <v>800031166</v>
          </cell>
          <cell r="D5757" t="str">
            <v>MOVEIS PARA ESC</v>
          </cell>
          <cell r="E5757">
            <v>13572640000118</v>
          </cell>
        </row>
        <row r="5758">
          <cell r="C5758">
            <v>800031184</v>
          </cell>
          <cell r="D5758" t="str">
            <v>EPP</v>
          </cell>
          <cell r="E5758">
            <v>18198313000161</v>
          </cell>
        </row>
        <row r="5759">
          <cell r="C5759">
            <v>800031201</v>
          </cell>
          <cell r="D5759" t="str">
            <v>DE EMPRESAS ADC</v>
          </cell>
          <cell r="E5759">
            <v>9091522000110</v>
          </cell>
        </row>
        <row r="5760">
          <cell r="C5760">
            <v>800031234</v>
          </cell>
          <cell r="D5760" t="str">
            <v>MELO CAMPOS ADV</v>
          </cell>
          <cell r="E5760">
            <v>2665197000103</v>
          </cell>
        </row>
        <row r="5761">
          <cell r="C5761">
            <v>800031249</v>
          </cell>
          <cell r="D5761" t="str">
            <v>LTDA ME</v>
          </cell>
          <cell r="E5761">
            <v>1260484000251</v>
          </cell>
        </row>
        <row r="5762">
          <cell r="C5762">
            <v>800031258</v>
          </cell>
          <cell r="D5762" t="str">
            <v>MINAS SERVICE L</v>
          </cell>
          <cell r="E5762">
            <v>15701004000174</v>
          </cell>
        </row>
        <row r="5763">
          <cell r="C5763">
            <v>800031288</v>
          </cell>
          <cell r="D5763" t="str">
            <v>SERVICO LTDA ME</v>
          </cell>
          <cell r="E5763">
            <v>11047494000186</v>
          </cell>
        </row>
        <row r="5764">
          <cell r="C5764">
            <v>800031292</v>
          </cell>
          <cell r="D5764" t="str">
            <v>BUFFERT RULLUS</v>
          </cell>
          <cell r="E5764">
            <v>23974249000101</v>
          </cell>
        </row>
        <row r="5765">
          <cell r="C5765">
            <v>800031297</v>
          </cell>
          <cell r="D5765" t="str">
            <v>A3 DATA CONSULT</v>
          </cell>
          <cell r="E5765">
            <v>7105493000173</v>
          </cell>
        </row>
        <row r="5766">
          <cell r="C5766">
            <v>800031323</v>
          </cell>
          <cell r="D5766" t="str">
            <v>MG VIDROS AUTOM</v>
          </cell>
          <cell r="E5766">
            <v>7571746000102</v>
          </cell>
        </row>
        <row r="5767">
          <cell r="C5767">
            <v>800031337</v>
          </cell>
          <cell r="D5767" t="str">
            <v>TLV PUBLICIDADE</v>
          </cell>
          <cell r="E5767">
            <v>15022798000140</v>
          </cell>
        </row>
        <row r="5768">
          <cell r="C5768">
            <v>800031343</v>
          </cell>
          <cell r="D5768" t="str">
            <v>MORIELI FESTAS</v>
          </cell>
          <cell r="E5768">
            <v>42900811000199</v>
          </cell>
        </row>
        <row r="5769">
          <cell r="C5769">
            <v>800031357</v>
          </cell>
          <cell r="D5769" t="str">
            <v>PROFESSORA ELEO</v>
          </cell>
          <cell r="E5769">
            <v>112361000120</v>
          </cell>
        </row>
        <row r="5770">
          <cell r="C5770">
            <v>800031382</v>
          </cell>
          <cell r="D5770" t="str">
            <v>REGIS NOVIDADES</v>
          </cell>
          <cell r="E5770">
            <v>17283573000172</v>
          </cell>
        </row>
        <row r="5771">
          <cell r="C5771">
            <v>800031385</v>
          </cell>
          <cell r="D5771" t="str">
            <v>THAMARA CAPELAO</v>
          </cell>
          <cell r="E5771">
            <v>25785023000180</v>
          </cell>
        </row>
        <row r="5772">
          <cell r="C5772">
            <v>800031386</v>
          </cell>
          <cell r="D5772" t="str">
            <v>EPP</v>
          </cell>
          <cell r="E5772">
            <v>17885286000132</v>
          </cell>
        </row>
        <row r="5773">
          <cell r="C5773">
            <v>800031389</v>
          </cell>
          <cell r="D5773" t="str">
            <v>UPS SCS LOGISTI</v>
          </cell>
          <cell r="E5773">
            <v>462691000307</v>
          </cell>
        </row>
        <row r="5774">
          <cell r="C5774">
            <v>800031391</v>
          </cell>
          <cell r="D5774" t="str">
            <v>BRINQUEDOS LTDA</v>
          </cell>
          <cell r="E5774">
            <v>10406152000142</v>
          </cell>
        </row>
        <row r="5775">
          <cell r="C5775">
            <v>800031394</v>
          </cell>
          <cell r="D5775" t="str">
            <v>JULIO CESAR PIN</v>
          </cell>
          <cell r="E5775">
            <v>20965430000155</v>
          </cell>
        </row>
        <row r="5776">
          <cell r="C5776">
            <v>800031399</v>
          </cell>
          <cell r="D5776" t="str">
            <v>TND INPERCOES T</v>
          </cell>
          <cell r="E5776">
            <v>11607230000130</v>
          </cell>
        </row>
        <row r="5777">
          <cell r="C5777">
            <v>800031433</v>
          </cell>
          <cell r="D5777" t="str">
            <v>MARINA GARCIA S</v>
          </cell>
          <cell r="E5777">
            <v>20921553000194</v>
          </cell>
        </row>
        <row r="5778">
          <cell r="C5778">
            <v>800031438</v>
          </cell>
          <cell r="D5778" t="str">
            <v>DE EDUCACAO PRO</v>
          </cell>
          <cell r="E5778">
            <v>13704977000131</v>
          </cell>
        </row>
        <row r="5779">
          <cell r="C5779">
            <v>800031465</v>
          </cell>
          <cell r="D5779" t="str">
            <v>TOTAL PECAS COM</v>
          </cell>
          <cell r="E5779">
            <v>20288694000111</v>
          </cell>
        </row>
        <row r="5780">
          <cell r="C5780">
            <v>800031483</v>
          </cell>
          <cell r="D5780" t="str">
            <v>ANGELO NOGUEIRA</v>
          </cell>
          <cell r="E5780">
            <v>96078561634</v>
          </cell>
        </row>
        <row r="5781">
          <cell r="C5781">
            <v>800031506</v>
          </cell>
          <cell r="D5781" t="str">
            <v>IMPAAR INFORMAT</v>
          </cell>
          <cell r="E5781">
            <v>7953972000140</v>
          </cell>
        </row>
        <row r="5782">
          <cell r="C5782">
            <v>800031524</v>
          </cell>
          <cell r="D5782" t="str">
            <v>LTDA</v>
          </cell>
          <cell r="E5782">
            <v>13955234000134</v>
          </cell>
        </row>
        <row r="5783">
          <cell r="C5783">
            <v>800031526</v>
          </cell>
          <cell r="D5783" t="str">
            <v>HF CERVEJARIA L</v>
          </cell>
          <cell r="E5783">
            <v>14576306000103</v>
          </cell>
        </row>
        <row r="5784">
          <cell r="C5784">
            <v>800031532</v>
          </cell>
          <cell r="D5784" t="str">
            <v>SOCIEDADE LTDA</v>
          </cell>
          <cell r="E5784">
            <v>25288333000199</v>
          </cell>
        </row>
        <row r="5785">
          <cell r="C5785">
            <v>800031578</v>
          </cell>
          <cell r="D5785" t="str">
            <v>ART COLOR BH TI</v>
          </cell>
          <cell r="E5785">
            <v>16971043000154</v>
          </cell>
        </row>
        <row r="5786">
          <cell r="C5786">
            <v>800031586</v>
          </cell>
          <cell r="D5786" t="str">
            <v>MG VIDROS AUTOM</v>
          </cell>
          <cell r="E5786">
            <v>7571746004191</v>
          </cell>
        </row>
        <row r="5787">
          <cell r="C5787">
            <v>800031603</v>
          </cell>
          <cell r="D5787" t="str">
            <v>MOBILIA DESIGN</v>
          </cell>
          <cell r="E5787">
            <v>3430974000101</v>
          </cell>
        </row>
        <row r="5788">
          <cell r="C5788">
            <v>800031629</v>
          </cell>
          <cell r="D5788" t="str">
            <v>EDITORA PISEGRA</v>
          </cell>
          <cell r="E5788">
            <v>15604673000128</v>
          </cell>
        </row>
        <row r="5789">
          <cell r="C5789">
            <v>800031664</v>
          </cell>
          <cell r="D5789" t="str">
            <v>LTDA ME</v>
          </cell>
          <cell r="E5789">
            <v>22645154000173</v>
          </cell>
        </row>
        <row r="5790">
          <cell r="C5790">
            <v>800031672</v>
          </cell>
          <cell r="D5790" t="str">
            <v>LUMICENTRO LTDA</v>
          </cell>
          <cell r="E5790">
            <v>3722582000370</v>
          </cell>
        </row>
        <row r="5791">
          <cell r="C5791">
            <v>800031673</v>
          </cell>
          <cell r="D5791" t="str">
            <v>LTDA EPP</v>
          </cell>
          <cell r="E5791">
            <v>6115667000116</v>
          </cell>
        </row>
        <row r="5792">
          <cell r="C5792">
            <v>800031696</v>
          </cell>
          <cell r="D5792" t="str">
            <v>DE EMPRESAS DE</v>
          </cell>
          <cell r="E5792">
            <v>11053814000100</v>
          </cell>
        </row>
        <row r="5793">
          <cell r="C5793">
            <v>800031700</v>
          </cell>
          <cell r="D5793" t="str">
            <v>DIVINA PELE CON</v>
          </cell>
          <cell r="E5793">
            <v>86414133000472</v>
          </cell>
        </row>
        <row r="5794">
          <cell r="C5794">
            <v>800031708</v>
          </cell>
          <cell r="D5794" t="str">
            <v>XYLEM BRASIL SO</v>
          </cell>
          <cell r="E5794">
            <v>60039401000349</v>
          </cell>
        </row>
        <row r="5795">
          <cell r="C5795">
            <v>800031715</v>
          </cell>
          <cell r="D5795" t="str">
            <v>UM LTDA EPP</v>
          </cell>
          <cell r="E5795">
            <v>20124012000135</v>
          </cell>
        </row>
        <row r="5796">
          <cell r="C5796">
            <v>800031716</v>
          </cell>
          <cell r="D5796" t="str">
            <v>INDUSTRIAL LTDA</v>
          </cell>
          <cell r="E5796">
            <v>7403450000174</v>
          </cell>
        </row>
        <row r="5797">
          <cell r="C5797">
            <v>800031751</v>
          </cell>
          <cell r="D5797" t="str">
            <v>ANIMATTO WEBCOM</v>
          </cell>
          <cell r="E5797">
            <v>7361337000173</v>
          </cell>
        </row>
        <row r="5798">
          <cell r="C5798">
            <v>800031752</v>
          </cell>
          <cell r="D5798" t="str">
            <v>RESTANTE TASTE</v>
          </cell>
          <cell r="E5798">
            <v>14210197000106</v>
          </cell>
        </row>
        <row r="5799">
          <cell r="C5799">
            <v>800031753</v>
          </cell>
          <cell r="D5799" t="str">
            <v>09493049647 ME</v>
          </cell>
          <cell r="E5799">
            <v>14708288000168</v>
          </cell>
        </row>
        <row r="5800">
          <cell r="C5800">
            <v>800031754</v>
          </cell>
          <cell r="D5800" t="str">
            <v>DO BRASIL LTDA</v>
          </cell>
          <cell r="E5800">
            <v>42289025000520</v>
          </cell>
        </row>
        <row r="5801">
          <cell r="C5801">
            <v>800031790</v>
          </cell>
          <cell r="D5801" t="str">
            <v>EPP</v>
          </cell>
          <cell r="E5801">
            <v>10986236000100</v>
          </cell>
        </row>
        <row r="5802">
          <cell r="C5802">
            <v>800031796</v>
          </cell>
          <cell r="D5802" t="str">
            <v>LTDA ME</v>
          </cell>
          <cell r="E5802">
            <v>23885544000183</v>
          </cell>
        </row>
        <row r="5803">
          <cell r="C5803">
            <v>800031797</v>
          </cell>
          <cell r="D5803" t="str">
            <v>SSBS CONSULTORI</v>
          </cell>
          <cell r="E5803">
            <v>17737542000144</v>
          </cell>
        </row>
        <row r="5804">
          <cell r="C5804">
            <v>800031839</v>
          </cell>
          <cell r="D5804" t="str">
            <v>LTDA ME</v>
          </cell>
          <cell r="E5804">
            <v>8808845000110</v>
          </cell>
        </row>
        <row r="5805">
          <cell r="C5805">
            <v>800031865</v>
          </cell>
          <cell r="D5805" t="str">
            <v>PATRIMONIAL LTD</v>
          </cell>
          <cell r="E5805">
            <v>14091715000101</v>
          </cell>
        </row>
        <row r="5806">
          <cell r="C5806">
            <v>800031880</v>
          </cell>
          <cell r="D5806" t="str">
            <v>LTDA ME</v>
          </cell>
          <cell r="E5806">
            <v>13014646000170</v>
          </cell>
        </row>
        <row r="5807">
          <cell r="C5807">
            <v>800031890</v>
          </cell>
          <cell r="D5807" t="str">
            <v>AUGE TECNOLOGIA</v>
          </cell>
          <cell r="E5807">
            <v>830482000107</v>
          </cell>
        </row>
        <row r="5808">
          <cell r="C5808">
            <v>800031892</v>
          </cell>
          <cell r="D5808" t="str">
            <v>ALEXANDRE LACER</v>
          </cell>
          <cell r="E5808">
            <v>14397672000197</v>
          </cell>
        </row>
        <row r="5809">
          <cell r="C5809">
            <v>800031908</v>
          </cell>
          <cell r="D5809" t="str">
            <v>MIRIAM MAIS CAS</v>
          </cell>
          <cell r="E5809">
            <v>7832838000190</v>
          </cell>
        </row>
        <row r="5810">
          <cell r="C5810">
            <v>800031917</v>
          </cell>
          <cell r="D5810" t="str">
            <v>VISUAL PRODUTOS</v>
          </cell>
          <cell r="E5810">
            <v>19639645000105</v>
          </cell>
        </row>
        <row r="5811">
          <cell r="C5811">
            <v>800031920</v>
          </cell>
          <cell r="D5811" t="str">
            <v>ALESSANDRA SOUS</v>
          </cell>
          <cell r="E5811">
            <v>13825447000141</v>
          </cell>
        </row>
        <row r="5812">
          <cell r="C5812">
            <v>800031922</v>
          </cell>
          <cell r="D5812" t="str">
            <v>SHEILA RENATA R</v>
          </cell>
          <cell r="E5812">
            <v>14915323000110</v>
          </cell>
        </row>
        <row r="5813">
          <cell r="C5813">
            <v>800031938</v>
          </cell>
          <cell r="D5813" t="str">
            <v>DUARTE PRODUCAO</v>
          </cell>
          <cell r="E5813">
            <v>10256072000158</v>
          </cell>
        </row>
        <row r="5814">
          <cell r="C5814">
            <v>800031952</v>
          </cell>
          <cell r="D5814" t="str">
            <v>ACMT COMERCIO E</v>
          </cell>
          <cell r="E5814">
            <v>5996549000100</v>
          </cell>
        </row>
        <row r="5815">
          <cell r="C5815">
            <v>800031957</v>
          </cell>
          <cell r="D5815" t="str">
            <v>LOGUS PROTECTIO</v>
          </cell>
          <cell r="E5815">
            <v>11156009000102</v>
          </cell>
        </row>
        <row r="5816">
          <cell r="C5816">
            <v>800031964</v>
          </cell>
          <cell r="D5816" t="str">
            <v>ME</v>
          </cell>
          <cell r="E5816">
            <v>14215060000136</v>
          </cell>
        </row>
        <row r="5817">
          <cell r="C5817">
            <v>800031991</v>
          </cell>
          <cell r="D5817" t="str">
            <v>NEWTEC ENGENHAR</v>
          </cell>
          <cell r="E5817">
            <v>5757825000179</v>
          </cell>
        </row>
        <row r="5818">
          <cell r="C5818">
            <v>800031994</v>
          </cell>
          <cell r="D5818" t="str">
            <v>CARBEL IV</v>
          </cell>
          <cell r="E5818">
            <v>17171612000573</v>
          </cell>
        </row>
        <row r="5819">
          <cell r="C5819">
            <v>800031996</v>
          </cell>
          <cell r="D5819" t="str">
            <v>LTDA ME</v>
          </cell>
          <cell r="E5819">
            <v>20293378000138</v>
          </cell>
        </row>
        <row r="5820">
          <cell r="C5820">
            <v>800031999</v>
          </cell>
          <cell r="D5820" t="str">
            <v>VISAO AMBIENTAL</v>
          </cell>
          <cell r="E5820">
            <v>3334491000103</v>
          </cell>
        </row>
        <row r="5821">
          <cell r="C5821">
            <v>800032011</v>
          </cell>
          <cell r="D5821" t="str">
            <v>HELP SISTEMA DE</v>
          </cell>
          <cell r="E5821">
            <v>10333194000109</v>
          </cell>
        </row>
        <row r="5822">
          <cell r="C5822">
            <v>800032018</v>
          </cell>
          <cell r="D5822" t="str">
            <v>NPL PRODUCOES E</v>
          </cell>
          <cell r="E5822">
            <v>7548378000173</v>
          </cell>
        </row>
        <row r="5823">
          <cell r="C5823">
            <v>800032024</v>
          </cell>
          <cell r="D5823" t="str">
            <v>ENCOMENDAS EXPR</v>
          </cell>
          <cell r="E5823">
            <v>11280282000144</v>
          </cell>
        </row>
        <row r="5824">
          <cell r="C5824">
            <v>800032035</v>
          </cell>
          <cell r="D5824" t="str">
            <v>LTDA ME</v>
          </cell>
          <cell r="E5824">
            <v>4087283000101</v>
          </cell>
        </row>
        <row r="5825">
          <cell r="C5825">
            <v>800032047</v>
          </cell>
          <cell r="D5825" t="str">
            <v>ARTMOLDADOS LTD</v>
          </cell>
          <cell r="E5825">
            <v>13126436000173</v>
          </cell>
        </row>
        <row r="5826">
          <cell r="C5826">
            <v>800032067</v>
          </cell>
          <cell r="D5826" t="str">
            <v>CIRURGICA EXPRE</v>
          </cell>
          <cell r="E5826">
            <v>4501499000171</v>
          </cell>
        </row>
        <row r="5827">
          <cell r="C5827">
            <v>800032076</v>
          </cell>
          <cell r="D5827" t="str">
            <v>HERO SUPRIMENTO</v>
          </cell>
          <cell r="E5827">
            <v>15234146000179</v>
          </cell>
        </row>
        <row r="5828">
          <cell r="C5828">
            <v>800032082</v>
          </cell>
          <cell r="D5828" t="str">
            <v>MULTFLUXO LTDA</v>
          </cell>
          <cell r="E5828">
            <v>15181901000102</v>
          </cell>
        </row>
        <row r="5829">
          <cell r="C5829">
            <v>800032083</v>
          </cell>
          <cell r="D5829" t="str">
            <v>CRISTIANE GONTI</v>
          </cell>
          <cell r="E5829">
            <v>7932859000188</v>
          </cell>
        </row>
        <row r="5830">
          <cell r="C5830">
            <v>800032088</v>
          </cell>
          <cell r="D5830" t="str">
            <v>LTDA</v>
          </cell>
          <cell r="E5830">
            <v>42837559000110</v>
          </cell>
        </row>
        <row r="5831">
          <cell r="C5831">
            <v>800032092</v>
          </cell>
          <cell r="D5831" t="str">
            <v>FISIOCONTROL EI</v>
          </cell>
          <cell r="E5831">
            <v>9343751000185</v>
          </cell>
        </row>
        <row r="5832">
          <cell r="C5832">
            <v>800032101</v>
          </cell>
          <cell r="D5832" t="str">
            <v>LTDA ME</v>
          </cell>
          <cell r="E5832">
            <v>5816331000118</v>
          </cell>
        </row>
        <row r="5833">
          <cell r="C5833">
            <v>800032108</v>
          </cell>
          <cell r="D5833" t="str">
            <v>MARTE COMERCIAL</v>
          </cell>
          <cell r="E5833">
            <v>19935865000178</v>
          </cell>
        </row>
        <row r="5834">
          <cell r="C5834">
            <v>800032121</v>
          </cell>
          <cell r="D5834" t="str">
            <v>CONEXOES LTDA M</v>
          </cell>
          <cell r="E5834">
            <v>20501961000197</v>
          </cell>
        </row>
        <row r="5835">
          <cell r="C5835">
            <v>800032146</v>
          </cell>
          <cell r="D5835" t="str">
            <v>AMBAR COMERCIO</v>
          </cell>
          <cell r="E5835">
            <v>14555156000224</v>
          </cell>
        </row>
        <row r="5836">
          <cell r="C5836">
            <v>800032150</v>
          </cell>
          <cell r="D5836" t="str">
            <v>WORKING SOFTWAR</v>
          </cell>
          <cell r="E5836">
            <v>5851862000141</v>
          </cell>
        </row>
        <row r="5837">
          <cell r="C5837">
            <v>800032156</v>
          </cell>
          <cell r="D5837" t="str">
            <v>SERVICOS LTDA</v>
          </cell>
          <cell r="E5837">
            <v>5560160000109</v>
          </cell>
        </row>
        <row r="5838">
          <cell r="C5838">
            <v>800032158</v>
          </cell>
          <cell r="D5838" t="str">
            <v>CONSULTORES LTD</v>
          </cell>
          <cell r="E5838">
            <v>7262587000156</v>
          </cell>
        </row>
        <row r="5839">
          <cell r="C5839">
            <v>800032169</v>
          </cell>
          <cell r="D5839" t="str">
            <v>LTDA</v>
          </cell>
          <cell r="E5839">
            <v>14636544000159</v>
          </cell>
        </row>
        <row r="5840">
          <cell r="C5840">
            <v>800032173</v>
          </cell>
          <cell r="D5840" t="str">
            <v>TOPUS RESTAURAN</v>
          </cell>
          <cell r="E5840">
            <v>13105252000127</v>
          </cell>
        </row>
        <row r="5841">
          <cell r="C5841">
            <v>800032178</v>
          </cell>
          <cell r="D5841" t="str">
            <v>RODRIGO FERREIR</v>
          </cell>
          <cell r="E5841">
            <v>19133270000107</v>
          </cell>
        </row>
        <row r="5842">
          <cell r="C5842">
            <v>800032182</v>
          </cell>
          <cell r="D5842" t="str">
            <v>AMBAR COMERCIO</v>
          </cell>
          <cell r="E5842">
            <v>14555156000143</v>
          </cell>
        </row>
        <row r="5843">
          <cell r="C5843">
            <v>800032183</v>
          </cell>
          <cell r="D5843" t="str">
            <v>EMERSON COSTA G</v>
          </cell>
          <cell r="E5843">
            <v>9276871000107</v>
          </cell>
        </row>
        <row r="5844">
          <cell r="C5844">
            <v>800032194</v>
          </cell>
          <cell r="D5844" t="str">
            <v>ALIMENTOS EIREL</v>
          </cell>
          <cell r="E5844">
            <v>17482742000101</v>
          </cell>
        </row>
        <row r="5845">
          <cell r="C5845">
            <v>800032206</v>
          </cell>
          <cell r="D5845" t="str">
            <v>CAFE FACIL LTDA</v>
          </cell>
          <cell r="E5845">
            <v>7033106000130</v>
          </cell>
        </row>
        <row r="5846">
          <cell r="C5846">
            <v>800032210</v>
          </cell>
          <cell r="D5846" t="str">
            <v>03752731664</v>
          </cell>
          <cell r="E5846">
            <v>12688392000102</v>
          </cell>
        </row>
        <row r="5847">
          <cell r="C5847">
            <v>800032214</v>
          </cell>
          <cell r="D5847" t="str">
            <v>AKIARTE &amp; FERRO</v>
          </cell>
          <cell r="E5847">
            <v>5301813000135</v>
          </cell>
        </row>
        <row r="5848">
          <cell r="C5848">
            <v>800032219</v>
          </cell>
          <cell r="D5848" t="str">
            <v>SEGURANCA LTDA</v>
          </cell>
          <cell r="E5848">
            <v>5938619000165</v>
          </cell>
        </row>
        <row r="5849">
          <cell r="C5849">
            <v>800032234</v>
          </cell>
          <cell r="D5849" t="str">
            <v>APORTEC LTDA</v>
          </cell>
          <cell r="E5849">
            <v>20967113000178</v>
          </cell>
        </row>
        <row r="5850">
          <cell r="C5850">
            <v>800032239</v>
          </cell>
          <cell r="D5850" t="str">
            <v>LTDA ME</v>
          </cell>
          <cell r="E5850">
            <v>10261010000134</v>
          </cell>
        </row>
        <row r="5851">
          <cell r="C5851">
            <v>800032255</v>
          </cell>
          <cell r="D5851" t="str">
            <v>M F PRATA ME</v>
          </cell>
          <cell r="E5851">
            <v>2836960000111</v>
          </cell>
        </row>
        <row r="5852">
          <cell r="C5852">
            <v>800032258</v>
          </cell>
          <cell r="D5852" t="str">
            <v>SE SHOW LTDA ME</v>
          </cell>
          <cell r="E5852">
            <v>18909224000186</v>
          </cell>
        </row>
        <row r="5853">
          <cell r="C5853">
            <v>800032264</v>
          </cell>
          <cell r="D5853" t="str">
            <v>INDUSTRIAL LTDA</v>
          </cell>
          <cell r="E5853">
            <v>19614100000136</v>
          </cell>
        </row>
        <row r="5854">
          <cell r="C5854">
            <v>800032267</v>
          </cell>
          <cell r="D5854" t="str">
            <v>LTDA ME</v>
          </cell>
          <cell r="E5854">
            <v>19566002000170</v>
          </cell>
        </row>
        <row r="5855">
          <cell r="C5855">
            <v>800032269</v>
          </cell>
          <cell r="D5855" t="str">
            <v>CONSTRUCAO LTDA</v>
          </cell>
          <cell r="E5855">
            <v>20243945000303</v>
          </cell>
        </row>
        <row r="5856">
          <cell r="C5856">
            <v>800032282</v>
          </cell>
          <cell r="D5856" t="str">
            <v>LTDA</v>
          </cell>
          <cell r="E5856">
            <v>5770983000169</v>
          </cell>
        </row>
        <row r="5857">
          <cell r="C5857">
            <v>800032284</v>
          </cell>
          <cell r="D5857" t="str">
            <v>PARA CONSTRUCAO</v>
          </cell>
          <cell r="E5857">
            <v>20704980000110</v>
          </cell>
        </row>
        <row r="5858">
          <cell r="C5858">
            <v>800032296</v>
          </cell>
          <cell r="D5858" t="str">
            <v>RESTAURANTES BR</v>
          </cell>
          <cell r="E5858">
            <v>17261661006376</v>
          </cell>
        </row>
        <row r="5859">
          <cell r="C5859">
            <v>800032297</v>
          </cell>
          <cell r="D5859" t="str">
            <v>AUTENTICA EDITO</v>
          </cell>
          <cell r="E5859">
            <v>7593572000170</v>
          </cell>
        </row>
        <row r="5860">
          <cell r="C5860">
            <v>800032307</v>
          </cell>
          <cell r="D5860" t="str">
            <v>DE ADVOGADOS ME</v>
          </cell>
          <cell r="E5860">
            <v>21000951000130</v>
          </cell>
        </row>
        <row r="5861">
          <cell r="C5861">
            <v>800032319</v>
          </cell>
          <cell r="D5861" t="str">
            <v>BIGSTEEL INDUST</v>
          </cell>
          <cell r="E5861">
            <v>20034086000180</v>
          </cell>
        </row>
        <row r="5862">
          <cell r="C5862">
            <v>800032330</v>
          </cell>
          <cell r="D5862" t="str">
            <v>FEITO CUBO LTDA</v>
          </cell>
          <cell r="E5862">
            <v>8343658000108</v>
          </cell>
        </row>
        <row r="5863">
          <cell r="C5863">
            <v>800032337</v>
          </cell>
          <cell r="D5863" t="str">
            <v>MADEIRAS E REPR</v>
          </cell>
          <cell r="E5863">
            <v>19161231000105</v>
          </cell>
        </row>
        <row r="5864">
          <cell r="C5864">
            <v>800032353</v>
          </cell>
          <cell r="D5864" t="str">
            <v>PESCA CENTER LT</v>
          </cell>
          <cell r="E5864">
            <v>2795464000167</v>
          </cell>
        </row>
        <row r="5865">
          <cell r="C5865">
            <v>800032357</v>
          </cell>
          <cell r="D5865" t="str">
            <v>FLAVIA G PEREIR</v>
          </cell>
          <cell r="E5865">
            <v>19442465000120</v>
          </cell>
        </row>
        <row r="5866">
          <cell r="C5866">
            <v>800032365</v>
          </cell>
          <cell r="D5866" t="str">
            <v>ATIVAS DATA CEN</v>
          </cell>
          <cell r="E5866">
            <v>10587932000136</v>
          </cell>
        </row>
        <row r="5867">
          <cell r="C5867">
            <v>800032366</v>
          </cell>
          <cell r="D5867" t="str">
            <v>ELETRONICO COM</v>
          </cell>
          <cell r="E5867">
            <v>20512141000109</v>
          </cell>
        </row>
        <row r="5868">
          <cell r="C5868">
            <v>800032367</v>
          </cell>
          <cell r="D5868" t="str">
            <v>BORRACHA LTDA</v>
          </cell>
          <cell r="E5868">
            <v>61478897000310</v>
          </cell>
        </row>
        <row r="5869">
          <cell r="C5869">
            <v>800032392</v>
          </cell>
          <cell r="D5869" t="str">
            <v>DE DUTOS DE AR</v>
          </cell>
          <cell r="E5869">
            <v>17129491000178</v>
          </cell>
        </row>
        <row r="5870">
          <cell r="C5870">
            <v>800032398</v>
          </cell>
          <cell r="D5870" t="str">
            <v>CLARO SA</v>
          </cell>
          <cell r="E5870">
            <v>40432544011262</v>
          </cell>
        </row>
        <row r="5871">
          <cell r="C5871">
            <v>800032403</v>
          </cell>
          <cell r="D5871" t="str">
            <v>SEGMINAS LOGIST</v>
          </cell>
          <cell r="E5871">
            <v>5580826000190</v>
          </cell>
        </row>
        <row r="5872">
          <cell r="C5872">
            <v>800032409</v>
          </cell>
          <cell r="D5872" t="str">
            <v>MILENAR SERVICO</v>
          </cell>
          <cell r="E5872">
            <v>15688414000122</v>
          </cell>
        </row>
        <row r="5873">
          <cell r="C5873">
            <v>800032423</v>
          </cell>
          <cell r="D5873" t="str">
            <v>LOGISTICA EIREL</v>
          </cell>
          <cell r="E5873">
            <v>4615336000543</v>
          </cell>
        </row>
        <row r="5874">
          <cell r="C5874">
            <v>800032430</v>
          </cell>
          <cell r="D5874" t="str">
            <v>CMD COOP PARA O</v>
          </cell>
          <cell r="E5874">
            <v>21867551000127</v>
          </cell>
        </row>
        <row r="5875">
          <cell r="C5875">
            <v>800032460</v>
          </cell>
          <cell r="D5875" t="str">
            <v>SCANEAR GESTAO</v>
          </cell>
          <cell r="E5875">
            <v>11777124000102</v>
          </cell>
        </row>
        <row r="5876">
          <cell r="C5876">
            <v>800032464</v>
          </cell>
          <cell r="D5876" t="str">
            <v>E TURISMO LTDA</v>
          </cell>
          <cell r="E5876">
            <v>2167320000913</v>
          </cell>
        </row>
        <row r="5877">
          <cell r="C5877">
            <v>800032473</v>
          </cell>
          <cell r="D5877" t="str">
            <v>LC CONTABILIDAD</v>
          </cell>
          <cell r="E5877">
            <v>10679838000107</v>
          </cell>
        </row>
        <row r="5878">
          <cell r="C5878">
            <v>800032477</v>
          </cell>
          <cell r="D5878" t="str">
            <v>FACILITE TECNOL</v>
          </cell>
          <cell r="E5878">
            <v>19286346000126</v>
          </cell>
        </row>
        <row r="5879">
          <cell r="C5879">
            <v>800032492</v>
          </cell>
          <cell r="D5879" t="str">
            <v>GMGC ENGENHARIA</v>
          </cell>
          <cell r="E5879">
            <v>21479112000147</v>
          </cell>
        </row>
        <row r="5880">
          <cell r="C5880">
            <v>800032511</v>
          </cell>
          <cell r="D5880" t="str">
            <v>VIVALDO CALCADO</v>
          </cell>
          <cell r="E5880">
            <v>23791387000147</v>
          </cell>
        </row>
        <row r="5881">
          <cell r="C5881">
            <v>800032533</v>
          </cell>
          <cell r="D5881" t="str">
            <v>ASSOCIACAO VOLU</v>
          </cell>
          <cell r="E5881">
            <v>8929748000347</v>
          </cell>
        </row>
        <row r="5882">
          <cell r="C5882">
            <v>800032600</v>
          </cell>
          <cell r="D5882" t="str">
            <v>LTDA EPP</v>
          </cell>
          <cell r="E5882">
            <v>25983164000107</v>
          </cell>
        </row>
        <row r="5883">
          <cell r="C5883">
            <v>800032603</v>
          </cell>
          <cell r="D5883" t="str">
            <v>AGUILAR E TUPY</v>
          </cell>
          <cell r="E5883">
            <v>10386850000123</v>
          </cell>
        </row>
        <row r="5884">
          <cell r="C5884">
            <v>800032607</v>
          </cell>
          <cell r="D5884" t="str">
            <v>ION SISTEMAS LT</v>
          </cell>
          <cell r="E5884">
            <v>20640246000135</v>
          </cell>
        </row>
        <row r="5885">
          <cell r="C5885">
            <v>800032622</v>
          </cell>
          <cell r="D5885" t="str">
            <v>PONTO DA REFRIG</v>
          </cell>
          <cell r="E5885">
            <v>8915815000102</v>
          </cell>
        </row>
        <row r="5886">
          <cell r="C5886">
            <v>800032649</v>
          </cell>
          <cell r="D5886" t="str">
            <v>BRUNO BERG PROD</v>
          </cell>
          <cell r="E5886">
            <v>20439133000176</v>
          </cell>
        </row>
        <row r="5887">
          <cell r="C5887">
            <v>800032714</v>
          </cell>
          <cell r="D5887" t="str">
            <v>FONTAINE CAMPOS</v>
          </cell>
          <cell r="E5887">
            <v>21966137000175</v>
          </cell>
        </row>
        <row r="5888">
          <cell r="C5888">
            <v>800032715</v>
          </cell>
          <cell r="D5888" t="str">
            <v>ROSANA CRISTINA</v>
          </cell>
          <cell r="E5888">
            <v>20210913000140</v>
          </cell>
        </row>
        <row r="5889">
          <cell r="C5889">
            <v>800032716</v>
          </cell>
          <cell r="D5889" t="str">
            <v>POLITROCINA LTD</v>
          </cell>
          <cell r="E5889">
            <v>5772600000191</v>
          </cell>
        </row>
        <row r="5890">
          <cell r="C5890">
            <v>800032740</v>
          </cell>
          <cell r="D5890" t="str">
            <v>E AUTOMACAO IND</v>
          </cell>
          <cell r="E5890">
            <v>97532889000190</v>
          </cell>
        </row>
        <row r="5891">
          <cell r="C5891">
            <v>800032743</v>
          </cell>
          <cell r="D5891" t="str">
            <v>JMM TECH AUTOMO</v>
          </cell>
          <cell r="E5891">
            <v>21975170000161</v>
          </cell>
        </row>
        <row r="5892">
          <cell r="C5892">
            <v>800032744</v>
          </cell>
          <cell r="D5892" t="str">
            <v>TECNOLOGICAS</v>
          </cell>
          <cell r="E5892">
            <v>1955808000276</v>
          </cell>
        </row>
        <row r="5893">
          <cell r="C5893">
            <v>800032745</v>
          </cell>
          <cell r="D5893" t="str">
            <v>SCAPOLE MALHAS</v>
          </cell>
          <cell r="E5893">
            <v>7677098000165</v>
          </cell>
        </row>
        <row r="5894">
          <cell r="C5894">
            <v>800032799</v>
          </cell>
          <cell r="D5894" t="str">
            <v>LPR PROMOCIONAL</v>
          </cell>
          <cell r="E5894">
            <v>65140816000166</v>
          </cell>
        </row>
        <row r="5895">
          <cell r="C5895">
            <v>800032837</v>
          </cell>
          <cell r="D5895" t="str">
            <v>W3 CAMISETAS EI</v>
          </cell>
          <cell r="E5895">
            <v>7939454000171</v>
          </cell>
        </row>
        <row r="5896">
          <cell r="C5896">
            <v>800032847</v>
          </cell>
          <cell r="D5896" t="str">
            <v>BATERIAS EVANGE</v>
          </cell>
          <cell r="E5896">
            <v>66316241000152</v>
          </cell>
        </row>
        <row r="5897">
          <cell r="C5897">
            <v>800032849</v>
          </cell>
          <cell r="D5897" t="str">
            <v>REDE COMUNICACA</v>
          </cell>
          <cell r="E5897">
            <v>5054748000190</v>
          </cell>
        </row>
        <row r="5898">
          <cell r="C5898">
            <v>800032908</v>
          </cell>
          <cell r="D5898" t="str">
            <v>LANCHONETE COPO</v>
          </cell>
          <cell r="E5898">
            <v>7947602000108</v>
          </cell>
        </row>
        <row r="5899">
          <cell r="C5899">
            <v>800032911</v>
          </cell>
          <cell r="D5899" t="str">
            <v>TECH PRESS ARTE</v>
          </cell>
          <cell r="E5899">
            <v>1640334000192</v>
          </cell>
        </row>
        <row r="5900">
          <cell r="C5900">
            <v>800032919</v>
          </cell>
          <cell r="D5900" t="str">
            <v>00763186643</v>
          </cell>
          <cell r="E5900">
            <v>21010570000132</v>
          </cell>
        </row>
        <row r="5901">
          <cell r="C5901">
            <v>800032927</v>
          </cell>
          <cell r="D5901" t="str">
            <v>ELSON ANTUNES G</v>
          </cell>
          <cell r="E5901">
            <v>11841537000109</v>
          </cell>
        </row>
        <row r="5902">
          <cell r="C5902">
            <v>800032973</v>
          </cell>
          <cell r="D5902" t="str">
            <v>LANCHES EIRELI</v>
          </cell>
          <cell r="E5902">
            <v>15776078000170</v>
          </cell>
        </row>
        <row r="5903">
          <cell r="C5903">
            <v>800032976</v>
          </cell>
          <cell r="D5903" t="str">
            <v>LOC-PIPAS LOCAC</v>
          </cell>
          <cell r="E5903">
            <v>15355185000124</v>
          </cell>
        </row>
        <row r="5904">
          <cell r="C5904">
            <v>800032996</v>
          </cell>
          <cell r="D5904" t="str">
            <v>EVENTOS LTDA EP</v>
          </cell>
          <cell r="E5904">
            <v>38557799000194</v>
          </cell>
        </row>
        <row r="5905">
          <cell r="C5905">
            <v>800033028</v>
          </cell>
          <cell r="D5905" t="str">
            <v>NEVADA INDUSTRI</v>
          </cell>
          <cell r="E5905">
            <v>65134074000166</v>
          </cell>
        </row>
        <row r="5906">
          <cell r="C5906">
            <v>800033066</v>
          </cell>
          <cell r="D5906" t="str">
            <v>I.C. DOS SANTOS</v>
          </cell>
          <cell r="E5906">
            <v>10753266000169</v>
          </cell>
        </row>
        <row r="5907">
          <cell r="C5907">
            <v>800033069</v>
          </cell>
          <cell r="D5907" t="str">
            <v>OTICA OLHO UNIV</v>
          </cell>
          <cell r="E5907">
            <v>7102698000103</v>
          </cell>
        </row>
        <row r="5908">
          <cell r="C5908">
            <v>800033072</v>
          </cell>
          <cell r="D5908" t="str">
            <v>LOADPRESS IMPOR</v>
          </cell>
          <cell r="E5908">
            <v>13613958000108</v>
          </cell>
        </row>
        <row r="5909">
          <cell r="C5909">
            <v>800033082</v>
          </cell>
          <cell r="D5909" t="str">
            <v>GASTRONOMICAS L</v>
          </cell>
          <cell r="E5909">
            <v>6204569000155</v>
          </cell>
        </row>
        <row r="5910">
          <cell r="C5910">
            <v>800033121</v>
          </cell>
          <cell r="D5910" t="str">
            <v>ARTEMINAS LTDA</v>
          </cell>
          <cell r="E5910">
            <v>9185553000483</v>
          </cell>
        </row>
        <row r="5911">
          <cell r="C5911">
            <v>800033165</v>
          </cell>
          <cell r="D5911" t="str">
            <v>ULTRA ENERGIA L</v>
          </cell>
          <cell r="E5911">
            <v>13118774000163</v>
          </cell>
        </row>
        <row r="5912">
          <cell r="C5912">
            <v>800033169</v>
          </cell>
          <cell r="D5912" t="str">
            <v>INDUSTRIAIS EIR</v>
          </cell>
          <cell r="E5912">
            <v>15724159000207</v>
          </cell>
        </row>
        <row r="5913">
          <cell r="C5913">
            <v>800033177</v>
          </cell>
          <cell r="D5913" t="str">
            <v>PLANEJAMENTO DE</v>
          </cell>
          <cell r="E5913">
            <v>21893286000151</v>
          </cell>
        </row>
        <row r="5914">
          <cell r="C5914">
            <v>800033204</v>
          </cell>
          <cell r="D5914" t="str">
            <v>PSICOLOGIA LTDA</v>
          </cell>
          <cell r="E5914">
            <v>9285606000195</v>
          </cell>
        </row>
        <row r="5915">
          <cell r="C5915">
            <v>800033228</v>
          </cell>
          <cell r="D5915" t="str">
            <v>COMPIT SOLUCOES</v>
          </cell>
          <cell r="E5915">
            <v>19222806000152</v>
          </cell>
        </row>
        <row r="5916">
          <cell r="C5916">
            <v>800033250</v>
          </cell>
          <cell r="D5916" t="str">
            <v>URBAN COMERCIAL</v>
          </cell>
          <cell r="E5916">
            <v>7352657000167</v>
          </cell>
        </row>
        <row r="5917">
          <cell r="C5917">
            <v>800033263</v>
          </cell>
          <cell r="D5917" t="str">
            <v>COMERCIO LTDA M</v>
          </cell>
          <cell r="E5917">
            <v>9512595000139</v>
          </cell>
        </row>
        <row r="5918">
          <cell r="C5918">
            <v>800033266</v>
          </cell>
          <cell r="D5918" t="str">
            <v>ACTIVE COMERCIO</v>
          </cell>
          <cell r="E5918">
            <v>4036668000140</v>
          </cell>
        </row>
        <row r="5919">
          <cell r="C5919">
            <v>800033283</v>
          </cell>
          <cell r="D5919" t="str">
            <v>KOTCHERGENKO</v>
          </cell>
          <cell r="E5919">
            <v>73341943000151</v>
          </cell>
        </row>
        <row r="5920">
          <cell r="C5920">
            <v>800033284</v>
          </cell>
          <cell r="D5920" t="str">
            <v>CDM CENTRO</v>
          </cell>
          <cell r="E5920">
            <v>7524670000156</v>
          </cell>
        </row>
        <row r="5921">
          <cell r="C5921">
            <v>800033287</v>
          </cell>
          <cell r="D5921" t="str">
            <v>UNIJOHN SISTEMA</v>
          </cell>
          <cell r="E5921">
            <v>25497280000116</v>
          </cell>
        </row>
        <row r="5922">
          <cell r="C5922">
            <v>800033311</v>
          </cell>
          <cell r="D5922" t="str">
            <v>GRAFICA I3 EPP</v>
          </cell>
          <cell r="E5922">
            <v>17118870000162</v>
          </cell>
        </row>
        <row r="5923">
          <cell r="C5923">
            <v>800033317</v>
          </cell>
          <cell r="D5923" t="str">
            <v>00035872667</v>
          </cell>
          <cell r="E5923">
            <v>13267131000181</v>
          </cell>
        </row>
        <row r="5924">
          <cell r="C5924">
            <v>800033325</v>
          </cell>
          <cell r="D5924" t="str">
            <v>MAQUINAS LTDA M</v>
          </cell>
          <cell r="E5924">
            <v>9181463000171</v>
          </cell>
        </row>
        <row r="5925">
          <cell r="C5925">
            <v>800033350</v>
          </cell>
          <cell r="D5925" t="str">
            <v>SOLDATELLI CONS</v>
          </cell>
          <cell r="E5925">
            <v>19039173000141</v>
          </cell>
        </row>
        <row r="5926">
          <cell r="C5926">
            <v>800033398</v>
          </cell>
          <cell r="D5926" t="str">
            <v>ABDALA &amp; BURLE</v>
          </cell>
          <cell r="E5926">
            <v>11225015000174</v>
          </cell>
        </row>
        <row r="5927">
          <cell r="C5927">
            <v>800033410</v>
          </cell>
          <cell r="D5927" t="str">
            <v>MATERIAIS PARA</v>
          </cell>
          <cell r="E5927">
            <v>6880489000110</v>
          </cell>
        </row>
        <row r="5928">
          <cell r="C5928">
            <v>800033418</v>
          </cell>
          <cell r="D5928" t="str">
            <v>PROJETOS LTDA</v>
          </cell>
          <cell r="E5928">
            <v>9167020000398</v>
          </cell>
        </row>
        <row r="5929">
          <cell r="C5929">
            <v>800033432</v>
          </cell>
          <cell r="D5929" t="str">
            <v>ENGENHARIA LTDA</v>
          </cell>
          <cell r="E5929">
            <v>8103958000110</v>
          </cell>
        </row>
        <row r="5930">
          <cell r="C5930">
            <v>800033434</v>
          </cell>
          <cell r="D5930" t="str">
            <v>EUROVILLE VEICU</v>
          </cell>
          <cell r="E5930">
            <v>416863000730</v>
          </cell>
        </row>
        <row r="5931">
          <cell r="C5931">
            <v>800033474</v>
          </cell>
          <cell r="D5931" t="str">
            <v>LIMITADA</v>
          </cell>
          <cell r="E5931">
            <v>23797582000184</v>
          </cell>
        </row>
        <row r="5932">
          <cell r="C5932">
            <v>800033499</v>
          </cell>
          <cell r="D5932" t="str">
            <v>BMA TECNOLOGIA</v>
          </cell>
          <cell r="E5932">
            <v>2815301000107</v>
          </cell>
        </row>
        <row r="5933">
          <cell r="C5933">
            <v>800033534</v>
          </cell>
          <cell r="D5933" t="str">
            <v>ADESIVOS LTDA M</v>
          </cell>
          <cell r="E5933">
            <v>8223262000127</v>
          </cell>
        </row>
        <row r="5934">
          <cell r="C5934">
            <v>800033604</v>
          </cell>
          <cell r="D5934" t="str">
            <v>SIND DOS EMP VE</v>
          </cell>
          <cell r="E5934">
            <v>17431784000105</v>
          </cell>
        </row>
        <row r="5935">
          <cell r="C5935">
            <v>800033616</v>
          </cell>
          <cell r="D5935" t="str">
            <v>SUKLA COSTA ALK</v>
          </cell>
          <cell r="E5935">
            <v>8019971602</v>
          </cell>
        </row>
        <row r="5936">
          <cell r="C5936">
            <v>800033639</v>
          </cell>
          <cell r="D5936" t="str">
            <v>GLOUTON RESTAUR</v>
          </cell>
          <cell r="E5936">
            <v>7321572000111</v>
          </cell>
        </row>
        <row r="5937">
          <cell r="C5937">
            <v>800033647</v>
          </cell>
          <cell r="D5937" t="str">
            <v>MINAS MOTOS LTD</v>
          </cell>
          <cell r="E5937">
            <v>1566501000100</v>
          </cell>
        </row>
        <row r="5938">
          <cell r="C5938">
            <v>800033649</v>
          </cell>
          <cell r="D5938" t="str">
            <v>TALIN AUTO VIDR</v>
          </cell>
          <cell r="E5938">
            <v>4533193000105</v>
          </cell>
        </row>
        <row r="5939">
          <cell r="C5939">
            <v>800033673</v>
          </cell>
          <cell r="D5939" t="str">
            <v>RODOAGRO IRRIGA</v>
          </cell>
          <cell r="E5939">
            <v>20755609000188</v>
          </cell>
        </row>
        <row r="5940">
          <cell r="C5940">
            <v>800033699</v>
          </cell>
          <cell r="D5940" t="str">
            <v>PECATORE BANCA</v>
          </cell>
          <cell r="E5940">
            <v>17965240000123</v>
          </cell>
        </row>
        <row r="5941">
          <cell r="C5941">
            <v>800033700</v>
          </cell>
          <cell r="D5941" t="str">
            <v>JP SOLUCOES AMB</v>
          </cell>
          <cell r="E5941">
            <v>18617534000127</v>
          </cell>
        </row>
        <row r="5942">
          <cell r="C5942">
            <v>800033716</v>
          </cell>
          <cell r="D5942" t="str">
            <v>MARINA MARIA LO</v>
          </cell>
          <cell r="E5942">
            <v>20057254000153</v>
          </cell>
        </row>
        <row r="5943">
          <cell r="C5943">
            <v>800033741</v>
          </cell>
          <cell r="D5943" t="str">
            <v>LTDA ME</v>
          </cell>
          <cell r="E5943">
            <v>7629285000173</v>
          </cell>
        </row>
        <row r="5944">
          <cell r="C5944">
            <v>800033747</v>
          </cell>
          <cell r="D5944" t="str">
            <v>LTDA EPP</v>
          </cell>
          <cell r="E5944">
            <v>5681134000139</v>
          </cell>
        </row>
        <row r="5945">
          <cell r="C5945">
            <v>800033754</v>
          </cell>
          <cell r="D5945" t="str">
            <v>LTDA EPP</v>
          </cell>
          <cell r="E5945">
            <v>17855928000150</v>
          </cell>
        </row>
        <row r="5946">
          <cell r="C5946">
            <v>800033757</v>
          </cell>
          <cell r="D5946" t="str">
            <v>TNT BAR LTDA</v>
          </cell>
          <cell r="E5946">
            <v>7287870000132</v>
          </cell>
        </row>
        <row r="5947">
          <cell r="C5947">
            <v>800033795</v>
          </cell>
          <cell r="D5947" t="str">
            <v>LTDA EPP</v>
          </cell>
          <cell r="E5947">
            <v>6321412000100</v>
          </cell>
        </row>
        <row r="5948">
          <cell r="C5948">
            <v>800033801</v>
          </cell>
          <cell r="D5948" t="str">
            <v>05914521629</v>
          </cell>
          <cell r="E5948">
            <v>21683181000178</v>
          </cell>
        </row>
        <row r="5949">
          <cell r="C5949">
            <v>800033819</v>
          </cell>
          <cell r="D5949" t="str">
            <v>LTDA ME</v>
          </cell>
          <cell r="E5949">
            <v>10721714000142</v>
          </cell>
        </row>
        <row r="5950">
          <cell r="C5950">
            <v>800033848</v>
          </cell>
          <cell r="D5950" t="str">
            <v>E MOVEIS LTDA</v>
          </cell>
          <cell r="E5950">
            <v>17304635000185</v>
          </cell>
        </row>
        <row r="5951">
          <cell r="C5951">
            <v>800033859</v>
          </cell>
          <cell r="D5951" t="str">
            <v>LTDA EPP</v>
          </cell>
          <cell r="E5951">
            <v>6244211000156</v>
          </cell>
        </row>
        <row r="5952">
          <cell r="C5952">
            <v>800033862</v>
          </cell>
          <cell r="D5952" t="str">
            <v>DMK ACABAMENTOS</v>
          </cell>
          <cell r="E5952">
            <v>13411158000104</v>
          </cell>
        </row>
        <row r="5953">
          <cell r="C5953">
            <v>800033868</v>
          </cell>
          <cell r="D5953" t="str">
            <v>GAMA SERVICE EI</v>
          </cell>
          <cell r="E5953">
            <v>21923930000197</v>
          </cell>
        </row>
        <row r="5954">
          <cell r="C5954">
            <v>800033873</v>
          </cell>
          <cell r="D5954" t="str">
            <v>METRON ACUSTICA</v>
          </cell>
          <cell r="E5954">
            <v>10583347000168</v>
          </cell>
        </row>
        <row r="5955">
          <cell r="C5955">
            <v>800033874</v>
          </cell>
          <cell r="D5955" t="str">
            <v>THERMOX ENG.DE</v>
          </cell>
          <cell r="E5955">
            <v>22307226000172</v>
          </cell>
        </row>
        <row r="5956">
          <cell r="C5956">
            <v>800033876</v>
          </cell>
          <cell r="D5956" t="str">
            <v>BILHARES BRUNSW</v>
          </cell>
          <cell r="E5956">
            <v>19736016000195</v>
          </cell>
        </row>
        <row r="5957">
          <cell r="C5957">
            <v>800033879</v>
          </cell>
          <cell r="D5957" t="str">
            <v>TRIPPLO COMUNIC</v>
          </cell>
          <cell r="E5957">
            <v>19053119000150</v>
          </cell>
        </row>
        <row r="5958">
          <cell r="C5958">
            <v>800033924</v>
          </cell>
          <cell r="D5958" t="str">
            <v>JPAR DISTRIBUID</v>
          </cell>
          <cell r="E5958">
            <v>1152671001102</v>
          </cell>
        </row>
        <row r="5959">
          <cell r="C5959">
            <v>800033934</v>
          </cell>
          <cell r="D5959" t="str">
            <v>MENIN TECNOLOGI</v>
          </cell>
          <cell r="E5959">
            <v>9252459000580</v>
          </cell>
        </row>
        <row r="5960">
          <cell r="C5960">
            <v>800033950</v>
          </cell>
          <cell r="D5960" t="str">
            <v>AETHRA SISTEMAS AUTOMOTIVOS S*</v>
          </cell>
          <cell r="E5960">
            <v>41757527000657</v>
          </cell>
        </row>
        <row r="5961">
          <cell r="C5961">
            <v>800033966</v>
          </cell>
          <cell r="D5961" t="str">
            <v>SOCIEDADE EDUAC</v>
          </cell>
          <cell r="E5961">
            <v>5857215000147</v>
          </cell>
        </row>
        <row r="5962">
          <cell r="C5962">
            <v>800033979</v>
          </cell>
          <cell r="D5962" t="str">
            <v>REPLY DO BRASIL</v>
          </cell>
          <cell r="E5962">
            <v>13013857000279</v>
          </cell>
        </row>
        <row r="5963">
          <cell r="C5963">
            <v>800033995</v>
          </cell>
          <cell r="D5963" t="str">
            <v>BH TENDAS</v>
          </cell>
          <cell r="E5963">
            <v>1313299000105</v>
          </cell>
        </row>
        <row r="5964">
          <cell r="C5964">
            <v>800034049</v>
          </cell>
          <cell r="D5964" t="str">
            <v>TECNOPLACAS</v>
          </cell>
          <cell r="E5964">
            <v>5679643000127</v>
          </cell>
        </row>
        <row r="5965">
          <cell r="C5965">
            <v>800034068</v>
          </cell>
          <cell r="D5965" t="str">
            <v>CAROLINA LEROY</v>
          </cell>
          <cell r="E5965">
            <v>19490672000150</v>
          </cell>
        </row>
        <row r="5966">
          <cell r="C5966">
            <v>800034104</v>
          </cell>
          <cell r="D5966" t="str">
            <v>A.M.E. MOVEIS P</v>
          </cell>
          <cell r="E5966">
            <v>11228519000148</v>
          </cell>
        </row>
        <row r="5967">
          <cell r="C5967">
            <v>800034176</v>
          </cell>
          <cell r="D5967" t="str">
            <v>JJM AUTOMOVEIS</v>
          </cell>
          <cell r="E5967">
            <v>17426228000140</v>
          </cell>
        </row>
        <row r="5968">
          <cell r="C5968">
            <v>800034179</v>
          </cell>
          <cell r="D5968" t="str">
            <v>ACRILMINAS COM.</v>
          </cell>
          <cell r="E5968">
            <v>1200523000144</v>
          </cell>
        </row>
        <row r="5969">
          <cell r="C5969">
            <v>800034183</v>
          </cell>
          <cell r="D5969" t="str">
            <v>VANDERLEI DOS S</v>
          </cell>
          <cell r="E5969">
            <v>17986254000123</v>
          </cell>
        </row>
        <row r="5970">
          <cell r="C5970">
            <v>800034191</v>
          </cell>
          <cell r="D5970" t="str">
            <v>JMI - METALURGI</v>
          </cell>
          <cell r="E5970">
            <v>14554598000175</v>
          </cell>
        </row>
        <row r="5971">
          <cell r="C5971">
            <v>800034226</v>
          </cell>
          <cell r="D5971" t="str">
            <v>TRACTORBEL EQUI</v>
          </cell>
          <cell r="E5971">
            <v>22873238000164</v>
          </cell>
        </row>
        <row r="5972">
          <cell r="C5972">
            <v>800034237</v>
          </cell>
          <cell r="D5972" t="str">
            <v>PAULO GABRIEL D</v>
          </cell>
          <cell r="E5972">
            <v>18274806000133</v>
          </cell>
        </row>
        <row r="5973">
          <cell r="C5973">
            <v>800034277</v>
          </cell>
          <cell r="D5973" t="str">
            <v>IHM-ENGEN. E SI</v>
          </cell>
          <cell r="E5973">
            <v>388601000113</v>
          </cell>
        </row>
        <row r="5974">
          <cell r="C5974">
            <v>800034278</v>
          </cell>
          <cell r="D5974" t="str">
            <v>GAMARRA TECNOLO</v>
          </cell>
          <cell r="E5974">
            <v>21020819000190</v>
          </cell>
        </row>
        <row r="5975">
          <cell r="C5975">
            <v>800034297</v>
          </cell>
          <cell r="D5975" t="str">
            <v>GOLDEN MONTAGEM</v>
          </cell>
          <cell r="E5975">
            <v>10563545000160</v>
          </cell>
        </row>
        <row r="5976">
          <cell r="C5976">
            <v>800034300</v>
          </cell>
          <cell r="D5976" t="str">
            <v>HERALDO DIAS RI</v>
          </cell>
          <cell r="E5976">
            <v>22695101000167</v>
          </cell>
        </row>
        <row r="5977">
          <cell r="C5977">
            <v>800034311</v>
          </cell>
          <cell r="D5977" t="str">
            <v>BHX EMBALAGENS</v>
          </cell>
          <cell r="E5977">
            <v>13394782000132</v>
          </cell>
        </row>
        <row r="5978">
          <cell r="C5978">
            <v>800034365</v>
          </cell>
          <cell r="D5978" t="str">
            <v>RAPHAEL GONZALE</v>
          </cell>
          <cell r="E5978">
            <v>21749119000131</v>
          </cell>
        </row>
        <row r="5979">
          <cell r="C5979">
            <v>800034394</v>
          </cell>
          <cell r="D5979" t="str">
            <v>AMORIM 11474757</v>
          </cell>
          <cell r="E5979">
            <v>23335212000125</v>
          </cell>
        </row>
        <row r="5980">
          <cell r="C5980">
            <v>800034396</v>
          </cell>
          <cell r="D5980" t="str">
            <v>PROJETOS E CONS</v>
          </cell>
          <cell r="E5980">
            <v>22549188000164</v>
          </cell>
        </row>
        <row r="5981">
          <cell r="C5981">
            <v>800034401</v>
          </cell>
          <cell r="D5981" t="str">
            <v>CARBEL JAPAO VE</v>
          </cell>
          <cell r="E5981">
            <v>23396997000499</v>
          </cell>
        </row>
        <row r="5982">
          <cell r="C5982">
            <v>800034415</v>
          </cell>
          <cell r="D5982" t="str">
            <v>SKYMIDIA EQUIPA</v>
          </cell>
          <cell r="E5982">
            <v>11233168000163</v>
          </cell>
        </row>
        <row r="5983">
          <cell r="C5983">
            <v>800034426</v>
          </cell>
          <cell r="D5983" t="str">
            <v>DESENTUPIDORA B</v>
          </cell>
          <cell r="E5983">
            <v>7106662000190</v>
          </cell>
        </row>
        <row r="5984">
          <cell r="C5984">
            <v>800034460</v>
          </cell>
          <cell r="D5984" t="str">
            <v>HAVEL SERV. COM</v>
          </cell>
          <cell r="E5984">
            <v>22663937000180</v>
          </cell>
        </row>
        <row r="5985">
          <cell r="C5985">
            <v>800034473</v>
          </cell>
          <cell r="D5985" t="str">
            <v>EDINEY MIRANDA</v>
          </cell>
          <cell r="E5985">
            <v>11859572000147</v>
          </cell>
        </row>
        <row r="5986">
          <cell r="C5986">
            <v>800034487</v>
          </cell>
          <cell r="D5986" t="str">
            <v>SITIO SOSSEGO E</v>
          </cell>
          <cell r="E5986">
            <v>6100834000155</v>
          </cell>
        </row>
        <row r="5987">
          <cell r="C5987">
            <v>800034518</v>
          </cell>
          <cell r="D5987" t="str">
            <v>SOPLACA E CORRI</v>
          </cell>
          <cell r="E5987">
            <v>9645075000102</v>
          </cell>
        </row>
        <row r="5988">
          <cell r="C5988">
            <v>800034535</v>
          </cell>
          <cell r="D5988" t="str">
            <v>PEDRO CINE FOTO</v>
          </cell>
          <cell r="E5988">
            <v>17227448000145</v>
          </cell>
        </row>
        <row r="5989">
          <cell r="C5989">
            <v>800034537</v>
          </cell>
          <cell r="D5989" t="str">
            <v>MASTER SOLDAS L</v>
          </cell>
          <cell r="E5989">
            <v>25179607000101</v>
          </cell>
        </row>
        <row r="5990">
          <cell r="C5990">
            <v>800034543</v>
          </cell>
          <cell r="D5990" t="str">
            <v>RODOBAN SEG. E</v>
          </cell>
          <cell r="E5990">
            <v>23245012000181</v>
          </cell>
        </row>
        <row r="5991">
          <cell r="C5991">
            <v>800034568</v>
          </cell>
          <cell r="D5991" t="str">
            <v>VIA ESSENCIAL O</v>
          </cell>
          <cell r="E5991">
            <v>3911593000136</v>
          </cell>
        </row>
        <row r="5992">
          <cell r="C5992">
            <v>800034569</v>
          </cell>
          <cell r="D5992" t="str">
            <v>EMPRESARIAL LTD</v>
          </cell>
          <cell r="E5992">
            <v>7446953000127</v>
          </cell>
        </row>
        <row r="5993">
          <cell r="C5993">
            <v>800034598</v>
          </cell>
          <cell r="D5993" t="str">
            <v>BIOCEV SERVICOS</v>
          </cell>
          <cell r="E5993">
            <v>7080828000146</v>
          </cell>
        </row>
        <row r="5994">
          <cell r="C5994">
            <v>800034600</v>
          </cell>
          <cell r="D5994" t="str">
            <v>VIALUMEN IND.DE</v>
          </cell>
          <cell r="E5994">
            <v>20237089000111</v>
          </cell>
        </row>
        <row r="5995">
          <cell r="C5995">
            <v>800034627</v>
          </cell>
          <cell r="D5995" t="str">
            <v>MAIA E MIRANDA</v>
          </cell>
          <cell r="E5995">
            <v>17566651000146</v>
          </cell>
        </row>
        <row r="5996">
          <cell r="C5996">
            <v>800034644</v>
          </cell>
          <cell r="D5996" t="str">
            <v>PAM SAT COMER.</v>
          </cell>
          <cell r="E5996">
            <v>7624516000156</v>
          </cell>
        </row>
        <row r="5997">
          <cell r="C5997">
            <v>800034655</v>
          </cell>
          <cell r="D5997" t="str">
            <v>RODRIGO DE ALME</v>
          </cell>
          <cell r="E5997">
            <v>13106610654</v>
          </cell>
        </row>
        <row r="5998">
          <cell r="C5998">
            <v>800034656</v>
          </cell>
          <cell r="D5998" t="str">
            <v>THAINA SOUZA DI</v>
          </cell>
          <cell r="E5998">
            <v>1944417680</v>
          </cell>
        </row>
        <row r="5999">
          <cell r="C5999">
            <v>800034658</v>
          </cell>
          <cell r="D5999" t="str">
            <v>ANA LUIZA SOUZA</v>
          </cell>
          <cell r="E5999">
            <v>13035453659</v>
          </cell>
        </row>
        <row r="6000">
          <cell r="C6000">
            <v>800034660</v>
          </cell>
          <cell r="D6000" t="str">
            <v>BRUNA EDUARDA S</v>
          </cell>
          <cell r="E6000">
            <v>11334647690</v>
          </cell>
        </row>
        <row r="6001">
          <cell r="C6001">
            <v>800034663</v>
          </cell>
          <cell r="D6001" t="str">
            <v>DANIELLE EVA BA</v>
          </cell>
          <cell r="E6001">
            <v>12925660606</v>
          </cell>
        </row>
        <row r="6002">
          <cell r="C6002">
            <v>800034664</v>
          </cell>
          <cell r="D6002" t="str">
            <v>DIEGO PHILIPE A</v>
          </cell>
          <cell r="E6002">
            <v>12946832686</v>
          </cell>
        </row>
        <row r="6003">
          <cell r="C6003">
            <v>800034671</v>
          </cell>
          <cell r="D6003" t="str">
            <v>FRAMAX IND. E C</v>
          </cell>
          <cell r="E6003">
            <v>21061585000120</v>
          </cell>
        </row>
        <row r="6004">
          <cell r="C6004">
            <v>800034682</v>
          </cell>
          <cell r="D6004" t="str">
            <v>THAIS ALCIONE S</v>
          </cell>
          <cell r="E6004">
            <v>12760672670</v>
          </cell>
        </row>
        <row r="6005">
          <cell r="C6005">
            <v>800034683</v>
          </cell>
          <cell r="D6005" t="str">
            <v>THAUANA ALCINA</v>
          </cell>
          <cell r="E6005">
            <v>12760649695</v>
          </cell>
        </row>
        <row r="6006">
          <cell r="C6006">
            <v>800034697</v>
          </cell>
          <cell r="D6006" t="str">
            <v>DISTRIBUIDORA E</v>
          </cell>
          <cell r="E6006">
            <v>13959842000117</v>
          </cell>
        </row>
        <row r="6007">
          <cell r="C6007">
            <v>800034699</v>
          </cell>
          <cell r="D6007" t="str">
            <v>BRILHANTINA PRO</v>
          </cell>
          <cell r="E6007">
            <v>7586637000150</v>
          </cell>
        </row>
        <row r="6008">
          <cell r="C6008">
            <v>800034723</v>
          </cell>
          <cell r="D6008" t="str">
            <v>ANUAR DONATO CO</v>
          </cell>
          <cell r="E6008">
            <v>4292201000160</v>
          </cell>
        </row>
        <row r="6009">
          <cell r="C6009">
            <v>800034741</v>
          </cell>
          <cell r="D6009" t="str">
            <v>MAIA LTDA - EPP</v>
          </cell>
          <cell r="E6009">
            <v>1118234000109</v>
          </cell>
        </row>
        <row r="6010">
          <cell r="C6010">
            <v>800034743</v>
          </cell>
          <cell r="D6010" t="str">
            <v>HOSPITALAR COME</v>
          </cell>
          <cell r="E6010">
            <v>24058091000184</v>
          </cell>
        </row>
        <row r="6011">
          <cell r="C6011">
            <v>800034758</v>
          </cell>
          <cell r="D6011" t="str">
            <v>LTA ME</v>
          </cell>
          <cell r="E6011">
            <v>23330335000173</v>
          </cell>
        </row>
        <row r="6012">
          <cell r="C6012">
            <v>800034800</v>
          </cell>
          <cell r="D6012" t="str">
            <v>ROTIBRIL INDUST</v>
          </cell>
          <cell r="E6012">
            <v>6228954000132</v>
          </cell>
        </row>
        <row r="6013">
          <cell r="C6013">
            <v>800034801</v>
          </cell>
          <cell r="D6013" t="str">
            <v>PIPOCA MODERNA</v>
          </cell>
          <cell r="E6013">
            <v>20132006000120</v>
          </cell>
        </row>
        <row r="6014">
          <cell r="C6014">
            <v>800034812</v>
          </cell>
          <cell r="D6014" t="str">
            <v>ARTCORES CAMISA</v>
          </cell>
          <cell r="E6014">
            <v>22928751000105</v>
          </cell>
        </row>
        <row r="6015">
          <cell r="C6015">
            <v>800034816</v>
          </cell>
          <cell r="D6015" t="str">
            <v>DE DADOS NA INT</v>
          </cell>
          <cell r="E6015">
            <v>16384900000110</v>
          </cell>
        </row>
        <row r="6016">
          <cell r="C6016">
            <v>800034831</v>
          </cell>
          <cell r="D6016" t="str">
            <v>PATIO CERVEJEIR</v>
          </cell>
          <cell r="E6016">
            <v>20825490000172</v>
          </cell>
        </row>
        <row r="6017">
          <cell r="C6017">
            <v>800034833</v>
          </cell>
          <cell r="D6017" t="str">
            <v>OLIMAQ SERVICOS</v>
          </cell>
          <cell r="E6017">
            <v>42818922000150</v>
          </cell>
        </row>
        <row r="6018">
          <cell r="C6018">
            <v>800034837</v>
          </cell>
          <cell r="D6018" t="str">
            <v>GOSAFE IND. DE</v>
          </cell>
          <cell r="E6018">
            <v>21600248000163</v>
          </cell>
        </row>
        <row r="6019">
          <cell r="C6019">
            <v>800034854</v>
          </cell>
          <cell r="D6019" t="str">
            <v>RENATA PATRICIA</v>
          </cell>
          <cell r="E6019">
            <v>14077082000187</v>
          </cell>
        </row>
        <row r="6020">
          <cell r="C6020">
            <v>800034863</v>
          </cell>
          <cell r="D6020" t="str">
            <v>ALESSANDRA VILL</v>
          </cell>
          <cell r="E6020">
            <v>5586900000186</v>
          </cell>
        </row>
        <row r="6021">
          <cell r="C6021">
            <v>800034864</v>
          </cell>
          <cell r="D6021" t="str">
            <v>BANZAI VEICULO</v>
          </cell>
          <cell r="E6021">
            <v>9191897000314</v>
          </cell>
        </row>
        <row r="6022">
          <cell r="C6022">
            <v>800034866</v>
          </cell>
          <cell r="D6022" t="str">
            <v>MATHEUS FELIPE</v>
          </cell>
          <cell r="E6022">
            <v>13256274000198</v>
          </cell>
        </row>
        <row r="6023">
          <cell r="C6023">
            <v>800034879</v>
          </cell>
          <cell r="D6023" t="str">
            <v>CASA GASTRONOMI</v>
          </cell>
          <cell r="E6023">
            <v>18079667000197</v>
          </cell>
        </row>
        <row r="6024">
          <cell r="C6024">
            <v>800034886</v>
          </cell>
          <cell r="D6024" t="str">
            <v>FERRACO INDUSTR</v>
          </cell>
          <cell r="E6024">
            <v>17372475000292</v>
          </cell>
        </row>
        <row r="6025">
          <cell r="C6025">
            <v>800034889</v>
          </cell>
          <cell r="D6025" t="str">
            <v>ANA PAULA VARGA</v>
          </cell>
          <cell r="E6025">
            <v>12166495000102</v>
          </cell>
        </row>
        <row r="6026">
          <cell r="C6026">
            <v>800034897</v>
          </cell>
          <cell r="D6026" t="str">
            <v>MIM'ARTE ESTUDI</v>
          </cell>
          <cell r="E6026">
            <v>19795748000156</v>
          </cell>
        </row>
        <row r="6027">
          <cell r="C6027">
            <v>800034898</v>
          </cell>
          <cell r="D6027" t="str">
            <v>NASSIF PRODUCOE</v>
          </cell>
          <cell r="E6027">
            <v>11384247000175</v>
          </cell>
        </row>
        <row r="6028">
          <cell r="C6028">
            <v>800034913</v>
          </cell>
          <cell r="D6028" t="str">
            <v>TLV WOOD WORK</v>
          </cell>
          <cell r="E6028">
            <v>20274286000100</v>
          </cell>
        </row>
        <row r="6029">
          <cell r="C6029">
            <v>800034919</v>
          </cell>
          <cell r="D6029" t="str">
            <v>BRASIL CLIMA IN</v>
          </cell>
          <cell r="E6029">
            <v>8636965000187</v>
          </cell>
        </row>
        <row r="6030">
          <cell r="C6030">
            <v>800034936</v>
          </cell>
          <cell r="D6030" t="str">
            <v>WANDISON MENDES</v>
          </cell>
          <cell r="E6030">
            <v>14722546000160</v>
          </cell>
        </row>
        <row r="6031">
          <cell r="C6031">
            <v>800034938</v>
          </cell>
          <cell r="D6031" t="str">
            <v>MATHEUS VINICIU</v>
          </cell>
          <cell r="E6031">
            <v>23440559000138</v>
          </cell>
        </row>
        <row r="6032">
          <cell r="C6032">
            <v>800034971</v>
          </cell>
          <cell r="D6032" t="str">
            <v>JULIO POLICARPO</v>
          </cell>
          <cell r="E6032">
            <v>1457836000182</v>
          </cell>
        </row>
        <row r="6033">
          <cell r="C6033">
            <v>800034995</v>
          </cell>
          <cell r="D6033" t="str">
            <v>VILA DO CHEF GA</v>
          </cell>
          <cell r="E6033">
            <v>17316859000107</v>
          </cell>
        </row>
        <row r="6034">
          <cell r="C6034">
            <v>800035002</v>
          </cell>
          <cell r="D6034" t="str">
            <v>OUTBACK STEAKHO</v>
          </cell>
          <cell r="E6034">
            <v>17261661004918</v>
          </cell>
        </row>
        <row r="6035">
          <cell r="C6035">
            <v>800035003</v>
          </cell>
          <cell r="D6035" t="str">
            <v>DATRON TECNOLOG</v>
          </cell>
          <cell r="E6035">
            <v>7498438000190</v>
          </cell>
        </row>
        <row r="6036">
          <cell r="C6036">
            <v>800035014</v>
          </cell>
          <cell r="D6036" t="str">
            <v>TITANIUM FERRAM</v>
          </cell>
          <cell r="E6036">
            <v>18179253000130</v>
          </cell>
        </row>
        <row r="6037">
          <cell r="C6037">
            <v>800035030</v>
          </cell>
          <cell r="D6037" t="str">
            <v>EM LOGISTICA LT</v>
          </cell>
          <cell r="E6037">
            <v>22043572000190</v>
          </cell>
        </row>
        <row r="6038">
          <cell r="C6038">
            <v>800035033</v>
          </cell>
          <cell r="D6038" t="str">
            <v>ROMA ASSISTENCI</v>
          </cell>
          <cell r="E6038">
            <v>11312786000107</v>
          </cell>
        </row>
        <row r="6039">
          <cell r="C6039">
            <v>800035051</v>
          </cell>
          <cell r="D6039" t="str">
            <v>SECON LUVAS IND</v>
          </cell>
          <cell r="E6039">
            <v>7605449000122</v>
          </cell>
        </row>
        <row r="6040">
          <cell r="C6040">
            <v>800035053</v>
          </cell>
          <cell r="D6040" t="str">
            <v>ATAC MONTAGENS</v>
          </cell>
          <cell r="E6040">
            <v>19288503000132</v>
          </cell>
        </row>
        <row r="6041">
          <cell r="C6041">
            <v>800035055</v>
          </cell>
          <cell r="D6041" t="str">
            <v>MRI COMERCIO E</v>
          </cell>
          <cell r="E6041">
            <v>8012588000105</v>
          </cell>
        </row>
        <row r="6042">
          <cell r="C6042">
            <v>800035078</v>
          </cell>
          <cell r="D6042" t="str">
            <v>AP EXTINTORES D</v>
          </cell>
          <cell r="E6042">
            <v>3176117000119</v>
          </cell>
        </row>
        <row r="6043">
          <cell r="C6043">
            <v>800035082</v>
          </cell>
          <cell r="D6043" t="str">
            <v>TELAS UNIAO IND</v>
          </cell>
          <cell r="E6043">
            <v>25794827000226</v>
          </cell>
        </row>
        <row r="6044">
          <cell r="C6044">
            <v>800035098</v>
          </cell>
          <cell r="D6044" t="str">
            <v>24H LOCACAO DE</v>
          </cell>
          <cell r="E6044">
            <v>11393866000126</v>
          </cell>
        </row>
        <row r="6045">
          <cell r="C6045">
            <v>800035112</v>
          </cell>
          <cell r="D6045" t="str">
            <v>CONTROL TEST EN</v>
          </cell>
          <cell r="E6045">
            <v>23850225000132</v>
          </cell>
        </row>
        <row r="6046">
          <cell r="C6046">
            <v>800035149</v>
          </cell>
          <cell r="D6046" t="str">
            <v>BBC ENGENHARIA</v>
          </cell>
          <cell r="E6046">
            <v>7827022000179</v>
          </cell>
        </row>
        <row r="6047">
          <cell r="C6047">
            <v>800035150</v>
          </cell>
          <cell r="D6047" t="str">
            <v>PYX TECNOLOGIA</v>
          </cell>
          <cell r="E6047">
            <v>18174989000115</v>
          </cell>
        </row>
        <row r="6048">
          <cell r="C6048">
            <v>800035206</v>
          </cell>
          <cell r="D6048" t="str">
            <v>WARI COMERCIO D</v>
          </cell>
          <cell r="E6048">
            <v>13959412000103</v>
          </cell>
        </row>
        <row r="6049">
          <cell r="C6049">
            <v>800035219</v>
          </cell>
          <cell r="D6049" t="str">
            <v>TECNOLOGIA, TRE</v>
          </cell>
          <cell r="E6049">
            <v>5603425000109</v>
          </cell>
        </row>
        <row r="6050">
          <cell r="C6050">
            <v>800035237</v>
          </cell>
          <cell r="D6050" t="str">
            <v>AVANTE PNEUS LT</v>
          </cell>
          <cell r="E6050">
            <v>20442768000394</v>
          </cell>
        </row>
        <row r="6051">
          <cell r="C6051">
            <v>800035249</v>
          </cell>
          <cell r="D6051" t="str">
            <v>MRTS ASSIST. TE</v>
          </cell>
          <cell r="E6051">
            <v>23792775000142</v>
          </cell>
        </row>
        <row r="6052">
          <cell r="C6052">
            <v>800035256</v>
          </cell>
          <cell r="D6052" t="str">
            <v>QUALIPIX TEC. E</v>
          </cell>
          <cell r="E6052">
            <v>16915236000198</v>
          </cell>
        </row>
        <row r="6053">
          <cell r="C6053">
            <v>800035266</v>
          </cell>
          <cell r="D6053" t="str">
            <v>ZUBB COMUNICACA</v>
          </cell>
          <cell r="E6053">
            <v>22019794000178</v>
          </cell>
        </row>
        <row r="6054">
          <cell r="C6054">
            <v>800035292</v>
          </cell>
          <cell r="D6054" t="str">
            <v>AUTOMARCAS COME</v>
          </cell>
          <cell r="E6054">
            <v>25871146000133</v>
          </cell>
        </row>
        <row r="6055">
          <cell r="C6055">
            <v>800035295</v>
          </cell>
          <cell r="D6055" t="str">
            <v>TENDAS E DECORA</v>
          </cell>
          <cell r="E6055">
            <v>11157209000180</v>
          </cell>
        </row>
        <row r="6056">
          <cell r="C6056">
            <v>800035342</v>
          </cell>
          <cell r="D6056" t="str">
            <v>GINASTSERVICE C</v>
          </cell>
          <cell r="E6056">
            <v>5608628000198</v>
          </cell>
        </row>
        <row r="6057">
          <cell r="C6057">
            <v>800035349</v>
          </cell>
          <cell r="D6057" t="str">
            <v>ROLDTEC ENGENHA</v>
          </cell>
          <cell r="E6057">
            <v>65093239000107</v>
          </cell>
        </row>
        <row r="6058">
          <cell r="C6058">
            <v>800035360</v>
          </cell>
          <cell r="D6058" t="str">
            <v>GABLE COMERCIO</v>
          </cell>
          <cell r="E6058">
            <v>14772493000192</v>
          </cell>
        </row>
        <row r="6059">
          <cell r="C6059">
            <v>800035367</v>
          </cell>
          <cell r="D6059" t="str">
            <v>WHITE MARTINS G</v>
          </cell>
          <cell r="E6059">
            <v>35820448020242</v>
          </cell>
        </row>
        <row r="6060">
          <cell r="C6060">
            <v>800035368</v>
          </cell>
          <cell r="D6060" t="str">
            <v>VANDA LUCIA MAC</v>
          </cell>
          <cell r="E6060">
            <v>131188000107</v>
          </cell>
        </row>
        <row r="6061">
          <cell r="C6061">
            <v>800035399</v>
          </cell>
          <cell r="D6061" t="str">
            <v>RF TECNOLOGIA &amp;</v>
          </cell>
          <cell r="E6061">
            <v>10788546000102</v>
          </cell>
        </row>
        <row r="6062">
          <cell r="C6062">
            <v>800035415</v>
          </cell>
          <cell r="D6062" t="str">
            <v>LTDA</v>
          </cell>
          <cell r="E6062">
            <v>11681448000134</v>
          </cell>
        </row>
        <row r="6063">
          <cell r="C6063">
            <v>800035482</v>
          </cell>
          <cell r="D6063" t="str">
            <v>CARTA CONSULTA</v>
          </cell>
          <cell r="E6063">
            <v>3063962000188</v>
          </cell>
        </row>
        <row r="6064">
          <cell r="C6064">
            <v>800035507</v>
          </cell>
          <cell r="D6064" t="str">
            <v>CLAUDIA MATOS L</v>
          </cell>
          <cell r="E6064">
            <v>9634123000159</v>
          </cell>
        </row>
        <row r="6065">
          <cell r="C6065">
            <v>800035566</v>
          </cell>
          <cell r="D6065" t="str">
            <v>MULTI QUADROS E</v>
          </cell>
          <cell r="E6065">
            <v>3961467000196</v>
          </cell>
        </row>
        <row r="6066">
          <cell r="C6066">
            <v>800035597</v>
          </cell>
          <cell r="D6066" t="str">
            <v>RIZVI INTERNATI</v>
          </cell>
          <cell r="E6066">
            <v>2044346000206</v>
          </cell>
        </row>
        <row r="6067">
          <cell r="C6067">
            <v>800035682</v>
          </cell>
          <cell r="D6067" t="str">
            <v>BARBARA GABRICH</v>
          </cell>
          <cell r="E6067">
            <v>21630805000199</v>
          </cell>
        </row>
        <row r="6068">
          <cell r="C6068">
            <v>800035699</v>
          </cell>
          <cell r="D6068" t="str">
            <v>FREDERICO ZSCHA</v>
          </cell>
          <cell r="E6068">
            <v>14936029000194</v>
          </cell>
        </row>
        <row r="6069">
          <cell r="C6069">
            <v>800035709</v>
          </cell>
          <cell r="D6069" t="str">
            <v>A ESTIVADORA TR</v>
          </cell>
          <cell r="E6069">
            <v>10863947000180</v>
          </cell>
        </row>
        <row r="6070">
          <cell r="C6070">
            <v>800035740</v>
          </cell>
          <cell r="D6070" t="str">
            <v>ARCADIA COM.DE</v>
          </cell>
          <cell r="E6070">
            <v>407515000100</v>
          </cell>
        </row>
        <row r="6071">
          <cell r="C6071">
            <v>800035746</v>
          </cell>
          <cell r="D6071" t="str">
            <v>EDITORA STILO L</v>
          </cell>
          <cell r="E6071">
            <v>11405415000161</v>
          </cell>
        </row>
        <row r="6072">
          <cell r="C6072">
            <v>800035752</v>
          </cell>
          <cell r="D6072" t="str">
            <v>NOVA CIDADE SHO</v>
          </cell>
          <cell r="E6072">
            <v>18652472000194</v>
          </cell>
        </row>
        <row r="6073">
          <cell r="C6073">
            <v>800035757</v>
          </cell>
          <cell r="D6073" t="str">
            <v>VACSIM SERVICOS</v>
          </cell>
          <cell r="E6073">
            <v>3493593000163</v>
          </cell>
        </row>
        <row r="6074">
          <cell r="C6074">
            <v>800035769</v>
          </cell>
          <cell r="D6074" t="str">
            <v>CARBEL KOREA VE</v>
          </cell>
          <cell r="E6074">
            <v>20718525000174</v>
          </cell>
        </row>
        <row r="6075">
          <cell r="C6075">
            <v>800035779</v>
          </cell>
          <cell r="D6075" t="str">
            <v>CAOA MOTOR DO B</v>
          </cell>
          <cell r="E6075">
            <v>16794464003172</v>
          </cell>
        </row>
        <row r="6076">
          <cell r="C6076">
            <v>800035793</v>
          </cell>
          <cell r="D6076" t="str">
            <v>TAG AUTOMACAO V</v>
          </cell>
          <cell r="E6076">
            <v>2950003000111</v>
          </cell>
        </row>
        <row r="6077">
          <cell r="C6077">
            <v>800035796</v>
          </cell>
          <cell r="D6077" t="str">
            <v>LUBAL COME. E S</v>
          </cell>
          <cell r="E6077">
            <v>204006000180</v>
          </cell>
        </row>
        <row r="6078">
          <cell r="C6078">
            <v>800035799</v>
          </cell>
          <cell r="D6078" t="str">
            <v>126030526-08 -</v>
          </cell>
          <cell r="E6078">
            <v>17755938000114</v>
          </cell>
        </row>
        <row r="6079">
          <cell r="C6079">
            <v>800035843</v>
          </cell>
          <cell r="D6079" t="str">
            <v>APLIFLOW EQUIPA</v>
          </cell>
          <cell r="E6079">
            <v>22202421000138</v>
          </cell>
        </row>
        <row r="6080">
          <cell r="C6080">
            <v>800035844</v>
          </cell>
          <cell r="D6080" t="str">
            <v>IMPRIMI LTDA ME</v>
          </cell>
          <cell r="E6080">
            <v>17128444000100</v>
          </cell>
        </row>
        <row r="6081">
          <cell r="C6081">
            <v>800035850</v>
          </cell>
          <cell r="D6081" t="str">
            <v>ART SOLUCOES EM</v>
          </cell>
          <cell r="E6081">
            <v>17640306000105</v>
          </cell>
        </row>
        <row r="6082">
          <cell r="C6082">
            <v>800035877</v>
          </cell>
          <cell r="D6082" t="str">
            <v>ADVANCE EXPRESS</v>
          </cell>
          <cell r="E6082">
            <v>7106906000134</v>
          </cell>
        </row>
        <row r="6083">
          <cell r="C6083">
            <v>800035892</v>
          </cell>
          <cell r="D6083" t="str">
            <v>SUPPLY CHAIN CO</v>
          </cell>
          <cell r="E6083">
            <v>24568681000157</v>
          </cell>
        </row>
        <row r="6084">
          <cell r="C6084">
            <v>800035904</v>
          </cell>
          <cell r="D6084" t="str">
            <v>PROJECENDIO PRE</v>
          </cell>
          <cell r="E6084">
            <v>14440991000138</v>
          </cell>
        </row>
        <row r="6085">
          <cell r="C6085">
            <v>800035906</v>
          </cell>
          <cell r="D6085" t="str">
            <v>BHPERICIAL MEDI</v>
          </cell>
          <cell r="E6085">
            <v>24664110000116</v>
          </cell>
        </row>
        <row r="6086">
          <cell r="C6086">
            <v>800035920</v>
          </cell>
          <cell r="D6086" t="str">
            <v>EGEMAF SERVICE</v>
          </cell>
          <cell r="E6086">
            <v>23318825000154</v>
          </cell>
        </row>
        <row r="6087">
          <cell r="C6087">
            <v>800035925</v>
          </cell>
          <cell r="D6087" t="str">
            <v>CARBEL SA</v>
          </cell>
          <cell r="E6087">
            <v>17171612001030</v>
          </cell>
        </row>
        <row r="6088">
          <cell r="C6088">
            <v>800035937</v>
          </cell>
          <cell r="D6088" t="str">
            <v>NOVA GERACAO PA</v>
          </cell>
          <cell r="E6088">
            <v>6865761000192</v>
          </cell>
        </row>
        <row r="6089">
          <cell r="C6089">
            <v>800035945</v>
          </cell>
          <cell r="D6089" t="str">
            <v>PROTECNICA SERV</v>
          </cell>
          <cell r="E6089">
            <v>15299008000178</v>
          </cell>
        </row>
        <row r="6090">
          <cell r="C6090">
            <v>800035954</v>
          </cell>
          <cell r="D6090" t="str">
            <v>DISTRIBUIDORA D</v>
          </cell>
          <cell r="E6090">
            <v>2691267000106</v>
          </cell>
        </row>
        <row r="6091">
          <cell r="C6091">
            <v>800035962</v>
          </cell>
          <cell r="D6091" t="str">
            <v>A&amp;R APARELHOS A</v>
          </cell>
          <cell r="E6091">
            <v>9100583000105</v>
          </cell>
        </row>
        <row r="6092">
          <cell r="C6092">
            <v>800035968</v>
          </cell>
          <cell r="D6092" t="str">
            <v>ST COMERCIO DE</v>
          </cell>
          <cell r="E6092">
            <v>19758198000103</v>
          </cell>
        </row>
        <row r="6093">
          <cell r="C6093">
            <v>800035969</v>
          </cell>
          <cell r="D6093" t="str">
            <v>INDUSTRIA METAL</v>
          </cell>
          <cell r="E6093">
            <v>26101790000438</v>
          </cell>
        </row>
        <row r="6094">
          <cell r="C6094">
            <v>800035974</v>
          </cell>
          <cell r="D6094" t="str">
            <v>REVANTE ACOS LT</v>
          </cell>
          <cell r="E6094">
            <v>5119833000190</v>
          </cell>
        </row>
        <row r="6095">
          <cell r="C6095">
            <v>800035977</v>
          </cell>
          <cell r="D6095" t="str">
            <v>BH BAND IDENTIF</v>
          </cell>
          <cell r="E6095">
            <v>16746465000126</v>
          </cell>
        </row>
        <row r="6096">
          <cell r="C6096">
            <v>800035995</v>
          </cell>
          <cell r="D6096" t="str">
            <v>ARTRANS TRANSPO</v>
          </cell>
          <cell r="E6096">
            <v>7876960000169</v>
          </cell>
        </row>
        <row r="6097">
          <cell r="C6097">
            <v>800036002</v>
          </cell>
          <cell r="D6097" t="str">
            <v>PEOPLE CHANGE L</v>
          </cell>
          <cell r="E6097">
            <v>14687538000120</v>
          </cell>
        </row>
        <row r="6098">
          <cell r="C6098">
            <v>800036016</v>
          </cell>
          <cell r="D6098" t="str">
            <v>TRIGGO LABS CON</v>
          </cell>
          <cell r="E6098">
            <v>15351093000176</v>
          </cell>
        </row>
        <row r="6099">
          <cell r="C6099">
            <v>800036023</v>
          </cell>
          <cell r="D6099" t="str">
            <v>PNEUSOLA PNEUS</v>
          </cell>
          <cell r="E6099">
            <v>17281668000408</v>
          </cell>
        </row>
        <row r="6100">
          <cell r="C6100">
            <v>800036048</v>
          </cell>
          <cell r="D6100" t="str">
            <v>IMPRESSO EDITOR</v>
          </cell>
          <cell r="E6100">
            <v>42807552000156</v>
          </cell>
        </row>
        <row r="6101">
          <cell r="C6101">
            <v>800036055</v>
          </cell>
          <cell r="D6101" t="str">
            <v>DINAMICA LOGIST</v>
          </cell>
          <cell r="E6101">
            <v>7550674000109</v>
          </cell>
        </row>
        <row r="6102">
          <cell r="C6102">
            <v>800036061</v>
          </cell>
          <cell r="D6102" t="str">
            <v>GI BRASIL CONS.</v>
          </cell>
          <cell r="E6102">
            <v>4381789000200</v>
          </cell>
        </row>
        <row r="6103">
          <cell r="C6103">
            <v>800036063</v>
          </cell>
          <cell r="D6103" t="str">
            <v>ISOIL LAMON IND</v>
          </cell>
          <cell r="E6103">
            <v>14502966000131</v>
          </cell>
        </row>
        <row r="6104">
          <cell r="C6104">
            <v>800036083</v>
          </cell>
          <cell r="D6104" t="str">
            <v>ESTUDIO MATRACA</v>
          </cell>
          <cell r="E6104">
            <v>10503227000103</v>
          </cell>
        </row>
        <row r="6105">
          <cell r="C6105">
            <v>800036094</v>
          </cell>
          <cell r="D6105" t="str">
            <v>SOLUTION TECNOL</v>
          </cell>
          <cell r="E6105">
            <v>5078147000118</v>
          </cell>
        </row>
        <row r="6106">
          <cell r="C6106">
            <v>800036106</v>
          </cell>
          <cell r="D6106" t="str">
            <v>JDC CONSULT. EM</v>
          </cell>
          <cell r="E6106">
            <v>9555979000139</v>
          </cell>
        </row>
        <row r="6107">
          <cell r="C6107">
            <v>800036136</v>
          </cell>
          <cell r="D6107" t="str">
            <v>GARIOS &amp; GARIOS</v>
          </cell>
          <cell r="E6107">
            <v>15259394000174</v>
          </cell>
        </row>
        <row r="6108">
          <cell r="C6108">
            <v>800036137</v>
          </cell>
          <cell r="D6108" t="str">
            <v>CONSTRUTORA DAV</v>
          </cell>
          <cell r="E6108">
            <v>20231848000139</v>
          </cell>
        </row>
        <row r="6109">
          <cell r="C6109">
            <v>800036139</v>
          </cell>
          <cell r="D6109" t="str">
            <v>R3 AGENCIA INTE</v>
          </cell>
          <cell r="E6109">
            <v>12530529000104</v>
          </cell>
        </row>
        <row r="6110">
          <cell r="C6110">
            <v>800036142</v>
          </cell>
          <cell r="D6110" t="str">
            <v>CHRISTIANNE ASS</v>
          </cell>
          <cell r="E6110">
            <v>19446920000166</v>
          </cell>
        </row>
        <row r="6111">
          <cell r="C6111">
            <v>800036159</v>
          </cell>
          <cell r="D6111" t="str">
            <v>BRUNO FIDELIS R</v>
          </cell>
          <cell r="E6111">
            <v>12166219000144</v>
          </cell>
        </row>
        <row r="6112">
          <cell r="C6112">
            <v>800036169</v>
          </cell>
          <cell r="D6112" t="str">
            <v>EMPREENDIMENTOS</v>
          </cell>
          <cell r="E6112">
            <v>1055025000155</v>
          </cell>
        </row>
        <row r="6113">
          <cell r="C6113">
            <v>800036183</v>
          </cell>
          <cell r="D6113" t="str">
            <v>DML DISTRIB. MI</v>
          </cell>
          <cell r="E6113">
            <v>9570613000139</v>
          </cell>
        </row>
        <row r="6114">
          <cell r="C6114">
            <v>800036192</v>
          </cell>
          <cell r="D6114" t="str">
            <v>SYLVANA MAURICI</v>
          </cell>
          <cell r="E6114">
            <v>22191702000132</v>
          </cell>
        </row>
        <row r="6115">
          <cell r="C6115">
            <v>800036215</v>
          </cell>
          <cell r="D6115" t="str">
            <v>AT4 IND.E COM.V</v>
          </cell>
          <cell r="E6115">
            <v>10227596000110</v>
          </cell>
        </row>
        <row r="6116">
          <cell r="C6116">
            <v>800036240</v>
          </cell>
          <cell r="D6116" t="str">
            <v>SERVICOS S.A</v>
          </cell>
          <cell r="E6116">
            <v>8736011000650</v>
          </cell>
        </row>
        <row r="6117">
          <cell r="C6117">
            <v>800036254</v>
          </cell>
          <cell r="D6117" t="str">
            <v>BRUG COMERCIO I</v>
          </cell>
          <cell r="E6117">
            <v>10609021000162</v>
          </cell>
        </row>
        <row r="6118">
          <cell r="C6118">
            <v>800036255</v>
          </cell>
          <cell r="D6118" t="str">
            <v>PIZZA E PASTA I</v>
          </cell>
          <cell r="E6118">
            <v>17910260000105</v>
          </cell>
        </row>
        <row r="6119">
          <cell r="C6119">
            <v>800036295</v>
          </cell>
          <cell r="D6119" t="str">
            <v>IPIRANGA PARAFU</v>
          </cell>
          <cell r="E6119">
            <v>9242963000176</v>
          </cell>
        </row>
        <row r="6120">
          <cell r="C6120">
            <v>800036298</v>
          </cell>
          <cell r="D6120" t="str">
            <v>AVENUE CODE DES</v>
          </cell>
          <cell r="E6120">
            <v>12131444000145</v>
          </cell>
        </row>
        <row r="6121">
          <cell r="C6121">
            <v>800036301</v>
          </cell>
          <cell r="D6121" t="str">
            <v>DM REMOCOES LTD</v>
          </cell>
          <cell r="E6121">
            <v>22626347000187</v>
          </cell>
        </row>
        <row r="6122">
          <cell r="C6122">
            <v>800036348</v>
          </cell>
          <cell r="D6122" t="str">
            <v>ESQUADRA TRANSP</v>
          </cell>
          <cell r="E6122">
            <v>7705117000110</v>
          </cell>
        </row>
        <row r="6123">
          <cell r="C6123">
            <v>800036372</v>
          </cell>
          <cell r="D6123" t="str">
            <v>HL PLACAS LTDA</v>
          </cell>
          <cell r="E6123">
            <v>13175801000130</v>
          </cell>
        </row>
        <row r="6124">
          <cell r="C6124">
            <v>800036403</v>
          </cell>
          <cell r="D6124" t="str">
            <v>DE ADVOCACIA</v>
          </cell>
          <cell r="E6124">
            <v>24899664000100</v>
          </cell>
        </row>
        <row r="6125">
          <cell r="C6125">
            <v>800036406</v>
          </cell>
          <cell r="D6125" t="str">
            <v>LES AMIS COM. D</v>
          </cell>
          <cell r="E6125">
            <v>17128825000199</v>
          </cell>
        </row>
        <row r="6126">
          <cell r="C6126">
            <v>800036452</v>
          </cell>
          <cell r="D6126" t="str">
            <v>AROLDO PLINIO E</v>
          </cell>
          <cell r="E6126">
            <v>42778589000101</v>
          </cell>
        </row>
        <row r="6127">
          <cell r="C6127">
            <v>800036535</v>
          </cell>
          <cell r="D6127" t="str">
            <v>LUCIANA NATALIE</v>
          </cell>
          <cell r="E6127">
            <v>3564203613</v>
          </cell>
        </row>
        <row r="6128">
          <cell r="C6128">
            <v>800036548</v>
          </cell>
          <cell r="D6128" t="str">
            <v>PORTAL FONES LT</v>
          </cell>
          <cell r="E6128">
            <v>86412202000166</v>
          </cell>
        </row>
        <row r="6129">
          <cell r="C6129">
            <v>800036552</v>
          </cell>
          <cell r="D6129" t="str">
            <v>ADR SERVICOS GR</v>
          </cell>
          <cell r="E6129">
            <v>17742224000171</v>
          </cell>
        </row>
        <row r="6130">
          <cell r="C6130">
            <v>800036559</v>
          </cell>
          <cell r="D6130" t="str">
            <v>ELIZETH FERREIR</v>
          </cell>
          <cell r="E6130">
            <v>22200723000177</v>
          </cell>
        </row>
        <row r="6131">
          <cell r="C6131">
            <v>800036560</v>
          </cell>
          <cell r="D6131" t="str">
            <v>GRUPO ESQUADRA</v>
          </cell>
          <cell r="E6131">
            <v>10903312000169</v>
          </cell>
        </row>
        <row r="6132">
          <cell r="C6132">
            <v>800036569</v>
          </cell>
          <cell r="D6132" t="str">
            <v>SERVICO FUNERAR</v>
          </cell>
          <cell r="E6132">
            <v>16526671000120</v>
          </cell>
        </row>
        <row r="6133">
          <cell r="C6133">
            <v>800036582</v>
          </cell>
          <cell r="D6133" t="str">
            <v>VALDECIR GUADAL</v>
          </cell>
          <cell r="E6133">
            <v>2518048000111</v>
          </cell>
        </row>
        <row r="6134">
          <cell r="C6134">
            <v>800036635</v>
          </cell>
          <cell r="D6134" t="str">
            <v>PREMIO COM. DE</v>
          </cell>
          <cell r="E6134">
            <v>24112464000158</v>
          </cell>
        </row>
        <row r="6135">
          <cell r="C6135">
            <v>800036662</v>
          </cell>
          <cell r="D6135" t="str">
            <v>LTDA</v>
          </cell>
          <cell r="E6135">
            <v>72368012001075</v>
          </cell>
        </row>
        <row r="6136">
          <cell r="C6136">
            <v>800036669</v>
          </cell>
          <cell r="D6136" t="str">
            <v>EIRELI ME</v>
          </cell>
          <cell r="E6136">
            <v>21033537000128</v>
          </cell>
        </row>
        <row r="6137">
          <cell r="C6137">
            <v>800036701</v>
          </cell>
          <cell r="D6137" t="str">
            <v>BRIGADA DE INCE</v>
          </cell>
          <cell r="E6137">
            <v>17865599000129</v>
          </cell>
        </row>
        <row r="6138">
          <cell r="C6138">
            <v>800036702</v>
          </cell>
          <cell r="D6138" t="str">
            <v>E CERTIFICACOES</v>
          </cell>
          <cell r="E6138">
            <v>603542000400</v>
          </cell>
        </row>
        <row r="6139">
          <cell r="C6139">
            <v>800036717</v>
          </cell>
          <cell r="D6139" t="str">
            <v>NAYARA PEREIRA</v>
          </cell>
          <cell r="E6139">
            <v>15156973000191</v>
          </cell>
        </row>
        <row r="6140">
          <cell r="C6140">
            <v>800036729</v>
          </cell>
          <cell r="D6140" t="str">
            <v>SELECIONATA IND</v>
          </cell>
          <cell r="E6140">
            <v>22351864000190</v>
          </cell>
        </row>
        <row r="6141">
          <cell r="C6141">
            <v>800036743</v>
          </cell>
          <cell r="D6141" t="str">
            <v>00069998671</v>
          </cell>
          <cell r="E6141">
            <v>22601680000131</v>
          </cell>
        </row>
        <row r="6142">
          <cell r="C6142">
            <v>800036745</v>
          </cell>
          <cell r="D6142" t="str">
            <v>SOLUCAO TELECON</v>
          </cell>
          <cell r="E6142">
            <v>3255545000137</v>
          </cell>
        </row>
        <row r="6143">
          <cell r="C6143">
            <v>800036760</v>
          </cell>
          <cell r="D6143" t="str">
            <v>EQUIPAENG SERVI</v>
          </cell>
          <cell r="E6143">
            <v>16585597000113</v>
          </cell>
        </row>
        <row r="6144">
          <cell r="C6144">
            <v>800036762</v>
          </cell>
          <cell r="D6144" t="str">
            <v>RUBIA MARA MERE</v>
          </cell>
          <cell r="E6144">
            <v>20690593000172</v>
          </cell>
        </row>
        <row r="6145">
          <cell r="C6145">
            <v>800036777</v>
          </cell>
          <cell r="D6145" t="str">
            <v>DIEGO MARCELO F</v>
          </cell>
          <cell r="E6145">
            <v>16586641000100</v>
          </cell>
        </row>
        <row r="6146">
          <cell r="C6146">
            <v>800036780</v>
          </cell>
          <cell r="D6146" t="str">
            <v>FORNO MANIA FOO</v>
          </cell>
          <cell r="E6146">
            <v>2475773000150</v>
          </cell>
        </row>
        <row r="6147">
          <cell r="C6147">
            <v>800036783</v>
          </cell>
          <cell r="D6147" t="str">
            <v>LOCTEJ MAQUINAS</v>
          </cell>
          <cell r="E6147">
            <v>7684021000112</v>
          </cell>
        </row>
        <row r="6148">
          <cell r="C6148">
            <v>800036784</v>
          </cell>
          <cell r="D6148" t="str">
            <v>S.R DIAS BRANDA</v>
          </cell>
          <cell r="E6148">
            <v>931361000151</v>
          </cell>
        </row>
        <row r="6149">
          <cell r="C6149">
            <v>800036811</v>
          </cell>
          <cell r="D6149" t="str">
            <v>ESPORTIVA LTDA</v>
          </cell>
          <cell r="E6149">
            <v>10212580000134</v>
          </cell>
        </row>
        <row r="6150">
          <cell r="C6150">
            <v>800036843</v>
          </cell>
          <cell r="D6150" t="str">
            <v>BIOMICRO BIOTEC</v>
          </cell>
          <cell r="E6150">
            <v>23293349000164</v>
          </cell>
        </row>
        <row r="6151">
          <cell r="C6151">
            <v>800036858</v>
          </cell>
          <cell r="D6151" t="str">
            <v>CLAUDIA REGINA</v>
          </cell>
          <cell r="E6151">
            <v>21084999000174</v>
          </cell>
        </row>
        <row r="6152">
          <cell r="C6152">
            <v>800036869</v>
          </cell>
          <cell r="D6152" t="str">
            <v>LTDA ME</v>
          </cell>
          <cell r="E6152">
            <v>9292570000177</v>
          </cell>
        </row>
        <row r="6153">
          <cell r="C6153">
            <v>800036875</v>
          </cell>
          <cell r="D6153" t="str">
            <v>BERNARDO AUGUST</v>
          </cell>
          <cell r="E6153">
            <v>9174890638</v>
          </cell>
        </row>
        <row r="6154">
          <cell r="C6154">
            <v>800036876</v>
          </cell>
          <cell r="D6154" t="str">
            <v>CAROLINE DA CUN</v>
          </cell>
          <cell r="E6154">
            <v>13569737608</v>
          </cell>
        </row>
        <row r="6155">
          <cell r="C6155">
            <v>800036896</v>
          </cell>
          <cell r="D6155" t="str">
            <v>STAR COMUNICACA</v>
          </cell>
          <cell r="E6155">
            <v>18202870000370</v>
          </cell>
        </row>
        <row r="6156">
          <cell r="C6156">
            <v>800036900</v>
          </cell>
          <cell r="D6156" t="str">
            <v>ROTA MOLAS COM.</v>
          </cell>
          <cell r="E6156">
            <v>26088927000119</v>
          </cell>
        </row>
        <row r="6157">
          <cell r="C6157">
            <v>800036927</v>
          </cell>
          <cell r="D6157" t="str">
            <v>UNION CARGO COM</v>
          </cell>
          <cell r="E6157">
            <v>9277172000181</v>
          </cell>
        </row>
        <row r="6158">
          <cell r="C6158">
            <v>800036943</v>
          </cell>
          <cell r="D6158" t="str">
            <v>THIAGO AKIO NAK</v>
          </cell>
          <cell r="E6158">
            <v>9145321620</v>
          </cell>
        </row>
        <row r="6159">
          <cell r="C6159">
            <v>800036944</v>
          </cell>
          <cell r="D6159" t="str">
            <v>THALLYS VICTOR</v>
          </cell>
          <cell r="E6159">
            <v>11344500609</v>
          </cell>
        </row>
        <row r="6160">
          <cell r="C6160">
            <v>800036946</v>
          </cell>
          <cell r="D6160" t="str">
            <v>NAIARA ROLIM DE</v>
          </cell>
          <cell r="E6160">
            <v>11090893680</v>
          </cell>
        </row>
        <row r="6161">
          <cell r="C6161">
            <v>800036947</v>
          </cell>
          <cell r="D6161" t="str">
            <v>LAURA ANTONIO L</v>
          </cell>
          <cell r="E6161">
            <v>11996804600</v>
          </cell>
        </row>
        <row r="6162">
          <cell r="C6162">
            <v>800036948</v>
          </cell>
          <cell r="D6162" t="str">
            <v>JESSICA SOARES</v>
          </cell>
          <cell r="E6162">
            <v>11558422609</v>
          </cell>
        </row>
        <row r="6163">
          <cell r="C6163">
            <v>800036950</v>
          </cell>
          <cell r="D6163" t="str">
            <v>MAURICIO CRISTI</v>
          </cell>
          <cell r="E6163">
            <v>11404502637</v>
          </cell>
        </row>
        <row r="6164">
          <cell r="C6164">
            <v>800036952</v>
          </cell>
          <cell r="D6164" t="str">
            <v>MARINA SALES IS</v>
          </cell>
          <cell r="E6164">
            <v>12889381609</v>
          </cell>
        </row>
        <row r="6165">
          <cell r="C6165">
            <v>800036954</v>
          </cell>
          <cell r="D6165" t="str">
            <v>NAIARA ANUNCIAC</v>
          </cell>
          <cell r="E6165">
            <v>10426098617</v>
          </cell>
        </row>
        <row r="6166">
          <cell r="C6166">
            <v>800036959</v>
          </cell>
          <cell r="D6166" t="str">
            <v>THAIS MOREIRA A</v>
          </cell>
          <cell r="E6166">
            <v>13942783657</v>
          </cell>
        </row>
        <row r="6167">
          <cell r="C6167">
            <v>800036960</v>
          </cell>
          <cell r="D6167" t="str">
            <v>LETICIA ALCANTA</v>
          </cell>
          <cell r="E6167">
            <v>12591636605</v>
          </cell>
        </row>
        <row r="6168">
          <cell r="C6168">
            <v>800036961</v>
          </cell>
          <cell r="D6168" t="str">
            <v>HUGO EMANOEL SO</v>
          </cell>
          <cell r="E6168">
            <v>12280271613</v>
          </cell>
        </row>
        <row r="6169">
          <cell r="C6169">
            <v>800036964</v>
          </cell>
          <cell r="D6169" t="str">
            <v>GABRIEL RAFANEL</v>
          </cell>
          <cell r="E6169">
            <v>9386132605</v>
          </cell>
        </row>
        <row r="6170">
          <cell r="C6170">
            <v>800036967</v>
          </cell>
          <cell r="D6170" t="str">
            <v>FELIPE PEREIRA</v>
          </cell>
          <cell r="E6170">
            <v>12492686647</v>
          </cell>
        </row>
        <row r="6171">
          <cell r="C6171">
            <v>800036969</v>
          </cell>
          <cell r="D6171" t="str">
            <v>MATHEUS MOREIRA</v>
          </cell>
          <cell r="E6171">
            <v>11308723601</v>
          </cell>
        </row>
        <row r="6172">
          <cell r="C6172">
            <v>800036971</v>
          </cell>
          <cell r="D6172" t="str">
            <v>ISABELA CRISTIN</v>
          </cell>
          <cell r="E6172">
            <v>12061512690</v>
          </cell>
        </row>
        <row r="6173">
          <cell r="C6173">
            <v>800036972</v>
          </cell>
          <cell r="D6173" t="str">
            <v>MAGNO CORREA DE</v>
          </cell>
          <cell r="E6173">
            <v>13605598684</v>
          </cell>
        </row>
        <row r="6174">
          <cell r="C6174">
            <v>800036973</v>
          </cell>
          <cell r="D6174" t="str">
            <v>MARIA LUIZA ALV</v>
          </cell>
          <cell r="E6174">
            <v>14111269630</v>
          </cell>
        </row>
        <row r="6175">
          <cell r="C6175">
            <v>800036979</v>
          </cell>
          <cell r="D6175" t="str">
            <v>EMANUELLE FERNA</v>
          </cell>
          <cell r="E6175">
            <v>12739808674</v>
          </cell>
        </row>
        <row r="6176">
          <cell r="C6176">
            <v>800036980</v>
          </cell>
          <cell r="D6176" t="str">
            <v>CAROLAINE AMAND</v>
          </cell>
          <cell r="E6176">
            <v>13847822659</v>
          </cell>
        </row>
        <row r="6177">
          <cell r="C6177">
            <v>800036981</v>
          </cell>
          <cell r="D6177" t="str">
            <v>VINICIUS DE SOU</v>
          </cell>
          <cell r="E6177">
            <v>13539269665</v>
          </cell>
        </row>
        <row r="6178">
          <cell r="C6178">
            <v>800036982</v>
          </cell>
          <cell r="D6178" t="str">
            <v>PAMELA GABRIELA</v>
          </cell>
          <cell r="E6178">
            <v>12505801614</v>
          </cell>
        </row>
        <row r="6179">
          <cell r="C6179">
            <v>800036986</v>
          </cell>
          <cell r="D6179" t="str">
            <v>KAREN MAIA ROCH</v>
          </cell>
          <cell r="E6179">
            <v>10214369684</v>
          </cell>
        </row>
        <row r="6180">
          <cell r="C6180">
            <v>800036987</v>
          </cell>
          <cell r="D6180" t="str">
            <v>FLORESCER LOCAC</v>
          </cell>
          <cell r="E6180">
            <v>10517200000170</v>
          </cell>
        </row>
        <row r="6181">
          <cell r="C6181">
            <v>800036992</v>
          </cell>
          <cell r="D6181" t="str">
            <v>SUPERPROMOCOES</v>
          </cell>
          <cell r="E6181">
            <v>15689299000291</v>
          </cell>
        </row>
        <row r="6182">
          <cell r="C6182">
            <v>800036997</v>
          </cell>
          <cell r="D6182" t="str">
            <v>SFC IMPRESSOES</v>
          </cell>
          <cell r="E6182">
            <v>21615846000106</v>
          </cell>
        </row>
        <row r="6183">
          <cell r="C6183">
            <v>800037011</v>
          </cell>
          <cell r="D6183" t="str">
            <v>SUPPORT COMER.</v>
          </cell>
          <cell r="E6183">
            <v>4643851000103</v>
          </cell>
        </row>
        <row r="6184">
          <cell r="C6184">
            <v>800037024</v>
          </cell>
          <cell r="D6184" t="str">
            <v>06214602651</v>
          </cell>
          <cell r="E6184">
            <v>18363928000104</v>
          </cell>
        </row>
        <row r="6185">
          <cell r="C6185">
            <v>800037033</v>
          </cell>
          <cell r="D6185" t="str">
            <v>CALEBE DESIGN L</v>
          </cell>
          <cell r="E6185">
            <v>22665161000137</v>
          </cell>
        </row>
        <row r="6186">
          <cell r="C6186">
            <v>800037035</v>
          </cell>
          <cell r="D6186" t="str">
            <v>RT AUTOCOM LTDA</v>
          </cell>
          <cell r="E6186">
            <v>4287972000160</v>
          </cell>
        </row>
        <row r="6187">
          <cell r="C6187">
            <v>800037036</v>
          </cell>
          <cell r="D6187" t="str">
            <v>SUPERPROMOCOES</v>
          </cell>
          <cell r="E6187">
            <v>15689299000100</v>
          </cell>
        </row>
        <row r="6188">
          <cell r="C6188">
            <v>800037039</v>
          </cell>
          <cell r="D6188" t="str">
            <v>TOTEN PRODUCOES</v>
          </cell>
          <cell r="E6188">
            <v>16945825000119</v>
          </cell>
        </row>
        <row r="6189">
          <cell r="C6189">
            <v>800037050</v>
          </cell>
          <cell r="D6189" t="str">
            <v>AJM LOCACOES DE</v>
          </cell>
          <cell r="E6189">
            <v>10897326000117</v>
          </cell>
        </row>
        <row r="6190">
          <cell r="C6190">
            <v>800037057</v>
          </cell>
          <cell r="D6190" t="str">
            <v>LUPERCUS COMPAN</v>
          </cell>
          <cell r="E6190">
            <v>15320262000100</v>
          </cell>
        </row>
        <row r="6191">
          <cell r="C6191">
            <v>800037079</v>
          </cell>
          <cell r="D6191" t="str">
            <v>INGLES EFICIENT</v>
          </cell>
          <cell r="E6191">
            <v>24239510000184</v>
          </cell>
        </row>
        <row r="6192">
          <cell r="C6192">
            <v>800037090</v>
          </cell>
          <cell r="D6192" t="str">
            <v>AUTO TREK VEICU</v>
          </cell>
          <cell r="E6192">
            <v>10405547000201</v>
          </cell>
        </row>
        <row r="6193">
          <cell r="C6193">
            <v>800037117</v>
          </cell>
          <cell r="D6193" t="str">
            <v>BH FOOD SERVICE</v>
          </cell>
          <cell r="E6193">
            <v>24205319000111</v>
          </cell>
        </row>
        <row r="6194">
          <cell r="C6194">
            <v>800037161</v>
          </cell>
          <cell r="D6194" t="str">
            <v>AUTOMAX COMERCI</v>
          </cell>
          <cell r="E6194">
            <v>20994976000487</v>
          </cell>
        </row>
        <row r="6195">
          <cell r="C6195">
            <v>800037162</v>
          </cell>
          <cell r="D6195" t="str">
            <v>AUTOMAX COMERCI</v>
          </cell>
          <cell r="E6195">
            <v>20994976000568</v>
          </cell>
        </row>
        <row r="6196">
          <cell r="C6196">
            <v>800037167</v>
          </cell>
          <cell r="D6196" t="str">
            <v>STRADA VEICULOS</v>
          </cell>
          <cell r="E6196">
            <v>1654749000700</v>
          </cell>
        </row>
        <row r="6197">
          <cell r="C6197">
            <v>800037507</v>
          </cell>
          <cell r="D6197" t="str">
            <v>CLASSE A TAPETE</v>
          </cell>
          <cell r="E6197">
            <v>24518483000189</v>
          </cell>
        </row>
        <row r="6198">
          <cell r="C6198">
            <v>800037513</v>
          </cell>
          <cell r="D6198" t="str">
            <v>CLIO ORGANIZACO</v>
          </cell>
          <cell r="E6198">
            <v>14661065000192</v>
          </cell>
        </row>
        <row r="6199">
          <cell r="C6199">
            <v>800037515</v>
          </cell>
          <cell r="D6199" t="str">
            <v>ETICA SERVICOS</v>
          </cell>
          <cell r="E6199">
            <v>25572512000153</v>
          </cell>
        </row>
        <row r="6200">
          <cell r="C6200">
            <v>800037520</v>
          </cell>
          <cell r="D6200" t="str">
            <v>M NUNES COSTA C</v>
          </cell>
          <cell r="E6200">
            <v>65274623000106</v>
          </cell>
        </row>
        <row r="6201">
          <cell r="C6201">
            <v>800037522</v>
          </cell>
          <cell r="D6201" t="str">
            <v>R C FARIA PRODU</v>
          </cell>
          <cell r="E6201">
            <v>13606441000183</v>
          </cell>
        </row>
        <row r="6202">
          <cell r="C6202">
            <v>800037525</v>
          </cell>
          <cell r="D6202" t="str">
            <v>CLAUDIA B COM.</v>
          </cell>
          <cell r="E6202">
            <v>10882577000128</v>
          </cell>
        </row>
        <row r="6203">
          <cell r="C6203">
            <v>800037543</v>
          </cell>
          <cell r="D6203" t="str">
            <v>HD RODAS LTDA -</v>
          </cell>
          <cell r="E6203">
            <v>17939112000105</v>
          </cell>
        </row>
        <row r="6204">
          <cell r="C6204">
            <v>800037553</v>
          </cell>
          <cell r="D6204" t="str">
            <v>O REI GOURMET E</v>
          </cell>
          <cell r="E6204">
            <v>21792183000103</v>
          </cell>
        </row>
        <row r="6205">
          <cell r="C6205">
            <v>800037556</v>
          </cell>
          <cell r="D6205" t="str">
            <v>PEDRO WALTER SO</v>
          </cell>
          <cell r="E6205">
            <v>13068469000104</v>
          </cell>
        </row>
        <row r="6206">
          <cell r="C6206">
            <v>800037578</v>
          </cell>
          <cell r="D6206" t="str">
            <v>BOBSON BELO HOR</v>
          </cell>
          <cell r="E6206">
            <v>17948005000143</v>
          </cell>
        </row>
        <row r="6207">
          <cell r="C6207">
            <v>800037581</v>
          </cell>
          <cell r="D6207" t="str">
            <v>CIA DE AUDIO LT</v>
          </cell>
          <cell r="E6207">
            <v>23456336000169</v>
          </cell>
        </row>
        <row r="6208">
          <cell r="C6208">
            <v>800037592</v>
          </cell>
          <cell r="D6208" t="str">
            <v>LT CONSULTORIA</v>
          </cell>
          <cell r="E6208">
            <v>4581683000179</v>
          </cell>
        </row>
        <row r="6209">
          <cell r="C6209">
            <v>800037599</v>
          </cell>
          <cell r="D6209" t="str">
            <v>BUFFET RODIZIO</v>
          </cell>
          <cell r="E6209">
            <v>10455722000194</v>
          </cell>
        </row>
        <row r="6210">
          <cell r="C6210">
            <v>800037602</v>
          </cell>
          <cell r="D6210" t="str">
            <v>RODOBENS COMER.</v>
          </cell>
          <cell r="E6210">
            <v>65993453003984</v>
          </cell>
        </row>
        <row r="6211">
          <cell r="C6211">
            <v>800037620</v>
          </cell>
          <cell r="D6211" t="str">
            <v>RELATUS SERVICO</v>
          </cell>
          <cell r="E6211">
            <v>1600789000184</v>
          </cell>
        </row>
        <row r="6212">
          <cell r="C6212">
            <v>800037627</v>
          </cell>
          <cell r="D6212" t="str">
            <v>RAJA BOOM ENTRE</v>
          </cell>
          <cell r="E6212">
            <v>1214323000140</v>
          </cell>
        </row>
        <row r="6213">
          <cell r="C6213">
            <v>800037629</v>
          </cell>
          <cell r="D6213" t="str">
            <v>RADIAL RESTAURA</v>
          </cell>
          <cell r="E6213">
            <v>1632132000107</v>
          </cell>
        </row>
        <row r="6214">
          <cell r="C6214">
            <v>800037634</v>
          </cell>
          <cell r="D6214" t="str">
            <v>SL ORGANIZACAO</v>
          </cell>
          <cell r="E6214">
            <v>23707605000112</v>
          </cell>
        </row>
        <row r="6215">
          <cell r="C6215">
            <v>800037647</v>
          </cell>
          <cell r="D6215" t="str">
            <v>RIMA DOS SABORE</v>
          </cell>
          <cell r="E6215">
            <v>10812850000148</v>
          </cell>
        </row>
        <row r="6216">
          <cell r="C6216">
            <v>800037648</v>
          </cell>
          <cell r="D6216" t="str">
            <v>ANA CARLA SANTO</v>
          </cell>
          <cell r="E6216">
            <v>25086434000187</v>
          </cell>
        </row>
        <row r="6217">
          <cell r="C6217">
            <v>800037662</v>
          </cell>
          <cell r="D6217" t="str">
            <v>A &amp; M CONSULTOR</v>
          </cell>
          <cell r="E6217">
            <v>13684450000192</v>
          </cell>
        </row>
        <row r="6218">
          <cell r="C6218">
            <v>800037677</v>
          </cell>
          <cell r="D6218" t="str">
            <v>CANTINA DA NANA</v>
          </cell>
          <cell r="E6218">
            <v>3050550000103</v>
          </cell>
        </row>
        <row r="6219">
          <cell r="C6219">
            <v>800037679</v>
          </cell>
          <cell r="D6219" t="str">
            <v>ASSEMBLAGE VINH</v>
          </cell>
          <cell r="E6219">
            <v>19239659000123</v>
          </cell>
        </row>
        <row r="6220">
          <cell r="C6220">
            <v>800037680</v>
          </cell>
          <cell r="D6220" t="str">
            <v>8ZH7 RESTAURANT</v>
          </cell>
          <cell r="E6220">
            <v>17953774000130</v>
          </cell>
        </row>
        <row r="6221">
          <cell r="C6221">
            <v>800037684</v>
          </cell>
          <cell r="D6221" t="str">
            <v>FERNANDA HAMACE</v>
          </cell>
          <cell r="E6221">
            <v>22799602000193</v>
          </cell>
        </row>
        <row r="6222">
          <cell r="C6222">
            <v>800037699</v>
          </cell>
          <cell r="D6222" t="str">
            <v>BEB'S ESPETERIA</v>
          </cell>
          <cell r="E6222">
            <v>23349192000141</v>
          </cell>
        </row>
        <row r="6223">
          <cell r="C6223">
            <v>800037702</v>
          </cell>
          <cell r="D6223" t="str">
            <v>MODELISMOBH ASS</v>
          </cell>
          <cell r="E6223">
            <v>24464211000143</v>
          </cell>
        </row>
        <row r="6224">
          <cell r="C6224">
            <v>800037708</v>
          </cell>
          <cell r="D6224" t="str">
            <v>RESTAURANTE CON</v>
          </cell>
          <cell r="E6224">
            <v>97522161000187</v>
          </cell>
        </row>
        <row r="6225">
          <cell r="C6225">
            <v>800037712</v>
          </cell>
          <cell r="D6225" t="str">
            <v>MARCOS CANCADO</v>
          </cell>
          <cell r="E6225">
            <v>22439628000120</v>
          </cell>
        </row>
        <row r="6226">
          <cell r="C6226">
            <v>800037714</v>
          </cell>
          <cell r="D6226" t="str">
            <v>WIDEA CORTE COM</v>
          </cell>
          <cell r="E6226">
            <v>25310290000109</v>
          </cell>
        </row>
        <row r="6227">
          <cell r="C6227">
            <v>800037727</v>
          </cell>
          <cell r="D6227" t="str">
            <v>ESPETO DO MANOE</v>
          </cell>
          <cell r="E6227">
            <v>7317199000125</v>
          </cell>
        </row>
        <row r="6228">
          <cell r="C6228">
            <v>800037728</v>
          </cell>
          <cell r="D6228" t="str">
            <v>HOMERO GOTARDEL</v>
          </cell>
          <cell r="E6228">
            <v>20840370000144</v>
          </cell>
        </row>
        <row r="6229">
          <cell r="C6229">
            <v>800037803</v>
          </cell>
          <cell r="D6229" t="str">
            <v>GUAJAJARAS COME</v>
          </cell>
          <cell r="E6229">
            <v>18783783000192</v>
          </cell>
        </row>
        <row r="6230">
          <cell r="C6230">
            <v>800037813</v>
          </cell>
          <cell r="D6230" t="str">
            <v>BRUNO SOARES AL</v>
          </cell>
          <cell r="E6230">
            <v>13105868000106</v>
          </cell>
        </row>
        <row r="6231">
          <cell r="C6231">
            <v>800037814</v>
          </cell>
          <cell r="D6231" t="str">
            <v>PERSONAE BUSINE</v>
          </cell>
          <cell r="E6231">
            <v>17561210000151</v>
          </cell>
        </row>
        <row r="6232">
          <cell r="C6232">
            <v>800037843</v>
          </cell>
          <cell r="D6232" t="str">
            <v>FILTRATO FILTRO</v>
          </cell>
          <cell r="E6232">
            <v>16382872000100</v>
          </cell>
        </row>
        <row r="6233">
          <cell r="C6233">
            <v>800037922</v>
          </cell>
          <cell r="D6233" t="str">
            <v>INOVAR SOLUCOES</v>
          </cell>
          <cell r="E6233">
            <v>26644402000112</v>
          </cell>
        </row>
        <row r="6234">
          <cell r="C6234">
            <v>800037972</v>
          </cell>
          <cell r="D6234" t="str">
            <v>COMERCIO E REPR</v>
          </cell>
          <cell r="E6234">
            <v>18319210000102</v>
          </cell>
        </row>
        <row r="6235">
          <cell r="C6235">
            <v>800037979</v>
          </cell>
          <cell r="D6235" t="str">
            <v>DIGIDOC DIGITAL</v>
          </cell>
          <cell r="E6235">
            <v>26378559000143</v>
          </cell>
        </row>
        <row r="6236">
          <cell r="C6236">
            <v>800038011</v>
          </cell>
          <cell r="D6236" t="str">
            <v>RENATO DA PAIXA</v>
          </cell>
          <cell r="E6236">
            <v>20908953000160</v>
          </cell>
        </row>
        <row r="6237">
          <cell r="C6237">
            <v>800038020</v>
          </cell>
          <cell r="D6237" t="str">
            <v>ANA CRISTINA SI</v>
          </cell>
          <cell r="E6237">
            <v>22521723000179</v>
          </cell>
        </row>
        <row r="6238">
          <cell r="C6238">
            <v>800038021</v>
          </cell>
          <cell r="D6238" t="str">
            <v>METROPOLE TRANS</v>
          </cell>
          <cell r="E6238">
            <v>2409336000138</v>
          </cell>
        </row>
        <row r="6239">
          <cell r="C6239">
            <v>800038041</v>
          </cell>
          <cell r="D6239" t="str">
            <v>EDU AR CONDIC.</v>
          </cell>
          <cell r="E6239">
            <v>12053483000171</v>
          </cell>
        </row>
        <row r="6240">
          <cell r="C6240">
            <v>800038064</v>
          </cell>
          <cell r="D6240" t="str">
            <v>EDUCACAO INOVAC</v>
          </cell>
          <cell r="E6240">
            <v>14397809000103</v>
          </cell>
        </row>
        <row r="6241">
          <cell r="C6241">
            <v>800038076</v>
          </cell>
          <cell r="D6241" t="str">
            <v>T TURNER LAPERT</v>
          </cell>
          <cell r="E6241">
            <v>12818089000187</v>
          </cell>
        </row>
        <row r="6242">
          <cell r="C6242">
            <v>800038079</v>
          </cell>
          <cell r="D6242" t="str">
            <v>CASA FIAT DE CU</v>
          </cell>
          <cell r="E6242">
            <v>2094828000262</v>
          </cell>
        </row>
        <row r="6243">
          <cell r="C6243">
            <v>800038084</v>
          </cell>
          <cell r="D6243" t="str">
            <v>LAURAENG TECNOL</v>
          </cell>
          <cell r="E6243">
            <v>21196709000184</v>
          </cell>
        </row>
        <row r="6244">
          <cell r="C6244">
            <v>800038143</v>
          </cell>
          <cell r="D6244" t="str">
            <v>TCS IND. E COM.</v>
          </cell>
          <cell r="E6244">
            <v>9491262000170</v>
          </cell>
        </row>
        <row r="6245">
          <cell r="C6245">
            <v>800038147</v>
          </cell>
          <cell r="D6245" t="str">
            <v>ANTONIO SERGIO</v>
          </cell>
          <cell r="E6245">
            <v>21112228000143</v>
          </cell>
        </row>
        <row r="6246">
          <cell r="C6246">
            <v>800038148</v>
          </cell>
          <cell r="D6246" t="str">
            <v>NOVARON SISTEMA</v>
          </cell>
          <cell r="E6246">
            <v>19119470000105</v>
          </cell>
        </row>
        <row r="6247">
          <cell r="C6247">
            <v>800038153</v>
          </cell>
          <cell r="D6247" t="str">
            <v>MAROLO EMPREEND</v>
          </cell>
          <cell r="E6247">
            <v>10671190000203</v>
          </cell>
        </row>
        <row r="6248">
          <cell r="C6248">
            <v>800038167</v>
          </cell>
          <cell r="D6248" t="str">
            <v>FX NEGOCIOS &amp; I</v>
          </cell>
          <cell r="E6248">
            <v>1405173000152</v>
          </cell>
        </row>
        <row r="6249">
          <cell r="C6249">
            <v>800038171</v>
          </cell>
          <cell r="D6249" t="str">
            <v>KLM COMERCIO E</v>
          </cell>
          <cell r="E6249">
            <v>27313966000135</v>
          </cell>
        </row>
        <row r="6250">
          <cell r="C6250">
            <v>800038195</v>
          </cell>
          <cell r="D6250" t="str">
            <v>GASTRONOMICOS L</v>
          </cell>
          <cell r="E6250">
            <v>23783474000152</v>
          </cell>
        </row>
        <row r="6251">
          <cell r="C6251">
            <v>800038196</v>
          </cell>
          <cell r="D6251" t="str">
            <v>WBR CONSULTORIA</v>
          </cell>
          <cell r="E6251">
            <v>2244592000112</v>
          </cell>
        </row>
        <row r="6252">
          <cell r="C6252">
            <v>800038199</v>
          </cell>
          <cell r="D6252" t="str">
            <v>LTDA ME</v>
          </cell>
          <cell r="E6252">
            <v>3860861000138</v>
          </cell>
        </row>
        <row r="6253">
          <cell r="C6253">
            <v>800038201</v>
          </cell>
          <cell r="D6253" t="str">
            <v>A T I BRASIL AR</v>
          </cell>
          <cell r="E6253">
            <v>3246792000681</v>
          </cell>
        </row>
        <row r="6254">
          <cell r="C6254">
            <v>800038223</v>
          </cell>
          <cell r="D6254" t="str">
            <v>ONEFORCE SOLUC.</v>
          </cell>
          <cell r="E6254">
            <v>20726811000181</v>
          </cell>
        </row>
        <row r="6255">
          <cell r="C6255">
            <v>800038224</v>
          </cell>
          <cell r="D6255" t="str">
            <v>INFOEX INFORM.</v>
          </cell>
          <cell r="E6255">
            <v>6352879000117</v>
          </cell>
        </row>
        <row r="6256">
          <cell r="C6256">
            <v>800038231</v>
          </cell>
          <cell r="D6256" t="str">
            <v>LUIZ FERNANDO L</v>
          </cell>
          <cell r="E6256">
            <v>26300138000108</v>
          </cell>
        </row>
        <row r="6257">
          <cell r="C6257">
            <v>800038244</v>
          </cell>
          <cell r="D6257" t="str">
            <v>CURINGA DOS PNE</v>
          </cell>
          <cell r="E6257">
            <v>41327001000</v>
          </cell>
        </row>
        <row r="6258">
          <cell r="C6258">
            <v>800038260</v>
          </cell>
          <cell r="D6258" t="str">
            <v>NETWORK &amp; COMMU</v>
          </cell>
          <cell r="E6258">
            <v>19344104000303</v>
          </cell>
        </row>
        <row r="6259">
          <cell r="C6259">
            <v>800038264</v>
          </cell>
          <cell r="D6259" t="str">
            <v>PARQUE TORINO I</v>
          </cell>
          <cell r="E6259">
            <v>13332460000169</v>
          </cell>
        </row>
        <row r="6260">
          <cell r="C6260">
            <v>800038273</v>
          </cell>
          <cell r="D6260" t="str">
            <v>PMBASIS ADMINIS</v>
          </cell>
          <cell r="E6260">
            <v>20068162000179</v>
          </cell>
        </row>
        <row r="6261">
          <cell r="C6261">
            <v>800038278</v>
          </cell>
          <cell r="D6261" t="str">
            <v>CASA DO SINDICO</v>
          </cell>
          <cell r="E6261">
            <v>4830546000120</v>
          </cell>
        </row>
        <row r="6262">
          <cell r="C6262">
            <v>800038284</v>
          </cell>
          <cell r="D6262" t="str">
            <v>CEVA FREIGHT MA</v>
          </cell>
          <cell r="E6262">
            <v>3229138001631</v>
          </cell>
        </row>
        <row r="6263">
          <cell r="C6263">
            <v>800038290</v>
          </cell>
          <cell r="D6263" t="str">
            <v>LIDER GANCHOS I</v>
          </cell>
          <cell r="E6263">
            <v>10403460000114</v>
          </cell>
        </row>
        <row r="6264">
          <cell r="C6264">
            <v>800038330</v>
          </cell>
          <cell r="D6264" t="str">
            <v>TRANSMOURA LOCA</v>
          </cell>
          <cell r="E6264">
            <v>19224740000130</v>
          </cell>
        </row>
        <row r="6265">
          <cell r="C6265">
            <v>800038354</v>
          </cell>
          <cell r="D6265" t="str">
            <v>LBM PRODUCOES L</v>
          </cell>
          <cell r="E6265">
            <v>2221857000167</v>
          </cell>
        </row>
        <row r="6266">
          <cell r="C6266">
            <v>800038378</v>
          </cell>
          <cell r="D6266" t="str">
            <v>EPTA SOLUCOES E</v>
          </cell>
          <cell r="E6266">
            <v>26873446000114</v>
          </cell>
        </row>
        <row r="6267">
          <cell r="C6267">
            <v>800038381</v>
          </cell>
          <cell r="D6267" t="str">
            <v>E BIO ANALITICA</v>
          </cell>
          <cell r="E6267">
            <v>14127287000120</v>
          </cell>
        </row>
        <row r="6268">
          <cell r="C6268">
            <v>800038409</v>
          </cell>
          <cell r="D6268" t="str">
            <v>ESTRADA REAL SE</v>
          </cell>
          <cell r="E6268">
            <v>14386217000196</v>
          </cell>
        </row>
        <row r="6269">
          <cell r="C6269">
            <v>800038413</v>
          </cell>
          <cell r="D6269" t="str">
            <v>MARIANA MARTINS</v>
          </cell>
          <cell r="E6269">
            <v>25408237000137</v>
          </cell>
        </row>
        <row r="6270">
          <cell r="C6270">
            <v>800038422</v>
          </cell>
          <cell r="D6270" t="str">
            <v>JET PLUS SERV.</v>
          </cell>
          <cell r="E6270">
            <v>13431599000160</v>
          </cell>
        </row>
        <row r="6271">
          <cell r="C6271">
            <v>800038442</v>
          </cell>
          <cell r="D6271" t="str">
            <v>ELIS CONSULT. E</v>
          </cell>
          <cell r="E6271">
            <v>11902468000198</v>
          </cell>
        </row>
        <row r="6272">
          <cell r="C6272">
            <v>800038454</v>
          </cell>
          <cell r="D6272" t="str">
            <v>PACIFIC VEICULO</v>
          </cell>
          <cell r="E6272">
            <v>19988731000115</v>
          </cell>
        </row>
        <row r="6273">
          <cell r="C6273">
            <v>800038500</v>
          </cell>
          <cell r="D6273" t="str">
            <v>RONALDO SOARES</v>
          </cell>
          <cell r="E6273">
            <v>15655606000132</v>
          </cell>
        </row>
        <row r="6274">
          <cell r="C6274">
            <v>800038512</v>
          </cell>
          <cell r="D6274" t="str">
            <v>KUNUMI SERV. EM</v>
          </cell>
          <cell r="E6274">
            <v>24477718000131</v>
          </cell>
        </row>
        <row r="6275">
          <cell r="C6275">
            <v>800038513</v>
          </cell>
          <cell r="D6275" t="str">
            <v>WAVE TECNOL. EM</v>
          </cell>
          <cell r="E6275">
            <v>17991869000148</v>
          </cell>
        </row>
        <row r="6276">
          <cell r="C6276">
            <v>800038514</v>
          </cell>
          <cell r="D6276" t="str">
            <v>JOSE ROBERTO DA</v>
          </cell>
          <cell r="E6276">
            <v>18589550000153</v>
          </cell>
        </row>
        <row r="6277">
          <cell r="C6277">
            <v>800038535</v>
          </cell>
          <cell r="D6277" t="str">
            <v>RAJA RENT A CAR</v>
          </cell>
          <cell r="E6277">
            <v>1338388000106</v>
          </cell>
        </row>
        <row r="6278">
          <cell r="C6278">
            <v>800038542</v>
          </cell>
          <cell r="D6278" t="str">
            <v>COPABO IND. E C</v>
          </cell>
          <cell r="E6278">
            <v>62238043001481</v>
          </cell>
        </row>
        <row r="6279">
          <cell r="C6279">
            <v>800038553</v>
          </cell>
          <cell r="D6279" t="str">
            <v>BRANDAO ANDAIME</v>
          </cell>
          <cell r="E6279">
            <v>22987522000161</v>
          </cell>
        </row>
        <row r="6280">
          <cell r="C6280">
            <v>800038557</v>
          </cell>
          <cell r="D6280" t="str">
            <v>INTELIGENCIA E</v>
          </cell>
          <cell r="E6280">
            <v>10477437000174</v>
          </cell>
        </row>
        <row r="6281">
          <cell r="C6281">
            <v>800038563</v>
          </cell>
          <cell r="D6281" t="str">
            <v>TOPTRAN TRANSPO</v>
          </cell>
          <cell r="E6281">
            <v>4517963000118</v>
          </cell>
        </row>
        <row r="6282">
          <cell r="C6282">
            <v>800038566</v>
          </cell>
          <cell r="D6282" t="str">
            <v>DANIELE COELHO</v>
          </cell>
          <cell r="E6282">
            <v>16690855000121</v>
          </cell>
        </row>
        <row r="6283">
          <cell r="C6283">
            <v>800038574</v>
          </cell>
          <cell r="D6283" t="str">
            <v>OCCHI PESQ. DE</v>
          </cell>
          <cell r="E6283">
            <v>20616030000134</v>
          </cell>
        </row>
        <row r="6284">
          <cell r="C6284">
            <v>800038577</v>
          </cell>
          <cell r="D6284" t="str">
            <v>IJR ASSISTENCIA</v>
          </cell>
          <cell r="E6284">
            <v>27903224000160</v>
          </cell>
        </row>
        <row r="6285">
          <cell r="C6285">
            <v>800038578</v>
          </cell>
          <cell r="D6285" t="str">
            <v>ELEVADORES ATLA</v>
          </cell>
          <cell r="E6285">
            <v>28986001007</v>
          </cell>
        </row>
        <row r="6286">
          <cell r="C6286">
            <v>800038632</v>
          </cell>
          <cell r="D6286" t="str">
            <v>CAMPEAO VENTILA</v>
          </cell>
          <cell r="E6286">
            <v>19949431000127</v>
          </cell>
        </row>
        <row r="6287">
          <cell r="C6287">
            <v>800038634</v>
          </cell>
          <cell r="D6287" t="str">
            <v>BELOCOPY COMER.</v>
          </cell>
          <cell r="E6287">
            <v>71350540000143</v>
          </cell>
        </row>
        <row r="6288">
          <cell r="C6288">
            <v>800038647</v>
          </cell>
          <cell r="D6288" t="str">
            <v>ROGERIO GERALDO</v>
          </cell>
          <cell r="E6288">
            <v>13076755000111</v>
          </cell>
        </row>
        <row r="6289">
          <cell r="C6289">
            <v>800038648</v>
          </cell>
          <cell r="D6289" t="str">
            <v>GR SERVICOS E A</v>
          </cell>
          <cell r="E6289">
            <v>2905110004204</v>
          </cell>
        </row>
        <row r="6290">
          <cell r="C6290">
            <v>800038661</v>
          </cell>
          <cell r="D6290" t="str">
            <v>DTI SISTEMAS LT</v>
          </cell>
          <cell r="E6290">
            <v>11272927000105</v>
          </cell>
        </row>
        <row r="6291">
          <cell r="C6291">
            <v>800038662</v>
          </cell>
          <cell r="D6291" t="str">
            <v>ENGMEX AUTOMACA</v>
          </cell>
          <cell r="E6291">
            <v>13634776000105</v>
          </cell>
        </row>
        <row r="6292">
          <cell r="C6292">
            <v>800038667</v>
          </cell>
          <cell r="D6292" t="str">
            <v>FLUXO INSTALACO</v>
          </cell>
          <cell r="E6292">
            <v>21990380000129</v>
          </cell>
        </row>
        <row r="6293">
          <cell r="C6293">
            <v>800038670</v>
          </cell>
          <cell r="D6293" t="str">
            <v>SCA SERVICE ENG</v>
          </cell>
          <cell r="E6293">
            <v>19030547000168</v>
          </cell>
        </row>
        <row r="6294">
          <cell r="C6294">
            <v>800038673</v>
          </cell>
          <cell r="D6294" t="str">
            <v>ATAC SOLUCOES D</v>
          </cell>
          <cell r="E6294">
            <v>28095027000124</v>
          </cell>
        </row>
        <row r="6295">
          <cell r="C6295">
            <v>800038703</v>
          </cell>
          <cell r="D6295" t="str">
            <v>FCA RENTAL LOCA</v>
          </cell>
          <cell r="E6295">
            <v>17464972000130</v>
          </cell>
        </row>
        <row r="6296">
          <cell r="C6296">
            <v>800038704</v>
          </cell>
          <cell r="D6296" t="str">
            <v>MOVEIS MIL PARA</v>
          </cell>
          <cell r="E6296">
            <v>19198142000133</v>
          </cell>
        </row>
        <row r="6297">
          <cell r="C6297">
            <v>800038732</v>
          </cell>
          <cell r="D6297" t="str">
            <v>QD PROJETOS E S</v>
          </cell>
          <cell r="E6297">
            <v>27701522000177</v>
          </cell>
        </row>
        <row r="6298">
          <cell r="C6298">
            <v>800038763</v>
          </cell>
          <cell r="D6298" t="str">
            <v>JFOX IT PARTNER</v>
          </cell>
          <cell r="E6298">
            <v>20630033000122</v>
          </cell>
        </row>
        <row r="6299">
          <cell r="C6299">
            <v>800038800</v>
          </cell>
          <cell r="D6299" t="str">
            <v>CAFE DA CASA EI</v>
          </cell>
          <cell r="E6299">
            <v>18180819000143</v>
          </cell>
        </row>
        <row r="6300">
          <cell r="C6300">
            <v>800038803</v>
          </cell>
          <cell r="D6300" t="str">
            <v>LIMPEV SERVICOS</v>
          </cell>
          <cell r="E6300">
            <v>11098547000198</v>
          </cell>
        </row>
        <row r="6301">
          <cell r="C6301">
            <v>800038820</v>
          </cell>
          <cell r="D6301" t="str">
            <v>FRATERNIDADE CO</v>
          </cell>
          <cell r="E6301">
            <v>11473842000187</v>
          </cell>
        </row>
        <row r="6302">
          <cell r="C6302">
            <v>800038821</v>
          </cell>
          <cell r="D6302" t="str">
            <v>SITUATED CONSUL</v>
          </cell>
          <cell r="E6302">
            <v>18976526000177</v>
          </cell>
        </row>
        <row r="6303">
          <cell r="C6303">
            <v>800038822</v>
          </cell>
          <cell r="D6303" t="str">
            <v>BOLD PLASTICOS</v>
          </cell>
          <cell r="E6303">
            <v>12998543000390</v>
          </cell>
        </row>
        <row r="6304">
          <cell r="C6304">
            <v>800038839</v>
          </cell>
          <cell r="D6304" t="str">
            <v>TREND ENGENHARI</v>
          </cell>
          <cell r="E6304">
            <v>21857022000142</v>
          </cell>
        </row>
        <row r="6305">
          <cell r="C6305">
            <v>800038847</v>
          </cell>
          <cell r="D6305" t="str">
            <v>TERMOTECNICA EN</v>
          </cell>
          <cell r="E6305">
            <v>28059931000184</v>
          </cell>
        </row>
        <row r="6306">
          <cell r="C6306">
            <v>800038850</v>
          </cell>
          <cell r="D6306" t="str">
            <v>ELEVADORES VILL</v>
          </cell>
          <cell r="E6306">
            <v>54222401001278</v>
          </cell>
        </row>
        <row r="6307">
          <cell r="C6307">
            <v>800038854</v>
          </cell>
          <cell r="D6307" t="str">
            <v>HELIO MARCASSA</v>
          </cell>
          <cell r="E6307">
            <v>8190638000144</v>
          </cell>
        </row>
        <row r="6308">
          <cell r="C6308">
            <v>800038866</v>
          </cell>
          <cell r="D6308" t="str">
            <v>MG ESTRUTURAS M</v>
          </cell>
          <cell r="E6308">
            <v>20701430000148</v>
          </cell>
        </row>
        <row r="6309">
          <cell r="C6309">
            <v>800038884</v>
          </cell>
          <cell r="D6309" t="str">
            <v>FRAU BONDAN EMP</v>
          </cell>
          <cell r="E6309">
            <v>23919116000396</v>
          </cell>
        </row>
        <row r="6310">
          <cell r="C6310">
            <v>800038892</v>
          </cell>
          <cell r="D6310" t="str">
            <v>D3M INDUSTRIA E</v>
          </cell>
          <cell r="E6310">
            <v>19324150000189</v>
          </cell>
        </row>
        <row r="6311">
          <cell r="C6311">
            <v>800038898</v>
          </cell>
          <cell r="D6311" t="str">
            <v>RICARDO BOTELHO</v>
          </cell>
          <cell r="E6311">
            <v>1029357000165</v>
          </cell>
        </row>
        <row r="6312">
          <cell r="C6312">
            <v>800038928</v>
          </cell>
          <cell r="D6312" t="str">
            <v>CENTRO CULIN.ED</v>
          </cell>
          <cell r="E6312">
            <v>5571998000106</v>
          </cell>
        </row>
        <row r="6313">
          <cell r="C6313">
            <v>800039140</v>
          </cell>
          <cell r="D6313" t="str">
            <v>LUCIANA DE FREI</v>
          </cell>
          <cell r="E6313">
            <v>16781107000154</v>
          </cell>
        </row>
        <row r="6314">
          <cell r="C6314">
            <v>800039147</v>
          </cell>
          <cell r="D6314" t="str">
            <v>ANWAR SLEIMAN H</v>
          </cell>
          <cell r="E6314">
            <v>18917521000173</v>
          </cell>
        </row>
        <row r="6315">
          <cell r="C6315">
            <v>800039148</v>
          </cell>
          <cell r="D6315" t="str">
            <v>SM&amp;A SISTEMAS E</v>
          </cell>
          <cell r="E6315">
            <v>7257635000118</v>
          </cell>
        </row>
        <row r="6316">
          <cell r="C6316">
            <v>800039149</v>
          </cell>
          <cell r="D6316" t="str">
            <v>BEBEDOURO E PUR</v>
          </cell>
          <cell r="E6316">
            <v>27147298000113</v>
          </cell>
        </row>
        <row r="6317">
          <cell r="C6317">
            <v>800039196</v>
          </cell>
          <cell r="D6317" t="str">
            <v>CONEXAO LOCADOR</v>
          </cell>
          <cell r="E6317">
            <v>10376488000100</v>
          </cell>
        </row>
        <row r="6318">
          <cell r="C6318">
            <v>800039202</v>
          </cell>
          <cell r="D6318" t="str">
            <v>THOPP ELEVADORE</v>
          </cell>
          <cell r="E6318">
            <v>7654380000127</v>
          </cell>
        </row>
        <row r="6319">
          <cell r="C6319">
            <v>800039223</v>
          </cell>
          <cell r="D6319" t="str">
            <v>SERPA TRANSPORT</v>
          </cell>
          <cell r="E6319">
            <v>16733861000119</v>
          </cell>
        </row>
        <row r="6320">
          <cell r="C6320">
            <v>800039245</v>
          </cell>
          <cell r="D6320" t="str">
            <v>LUANA DE CARVAL</v>
          </cell>
          <cell r="E6320">
            <v>20859372000185</v>
          </cell>
        </row>
        <row r="6321">
          <cell r="C6321">
            <v>800039251</v>
          </cell>
          <cell r="D6321" t="str">
            <v>KING AUTOMOTORE</v>
          </cell>
          <cell r="E6321">
            <v>27326594000424</v>
          </cell>
        </row>
        <row r="6322">
          <cell r="C6322">
            <v>800039252</v>
          </cell>
          <cell r="D6322" t="str">
            <v>PONTUAL LOC CAR</v>
          </cell>
          <cell r="E6322">
            <v>12305622000107</v>
          </cell>
        </row>
        <row r="6323">
          <cell r="C6323">
            <v>800039253</v>
          </cell>
          <cell r="D6323" t="str">
            <v>SUPER RENT A CA</v>
          </cell>
          <cell r="E6323">
            <v>10257959000160</v>
          </cell>
        </row>
        <row r="6324">
          <cell r="C6324">
            <v>800039256</v>
          </cell>
          <cell r="D6324" t="str">
            <v>ACOS TREFITA LT</v>
          </cell>
          <cell r="E6324">
            <v>1112133000627</v>
          </cell>
        </row>
        <row r="6325">
          <cell r="C6325">
            <v>800039336</v>
          </cell>
          <cell r="D6325" t="str">
            <v>FERANCISCO PERE</v>
          </cell>
          <cell r="E6325">
            <v>13300501000135</v>
          </cell>
        </row>
        <row r="6326">
          <cell r="C6326">
            <v>800039342</v>
          </cell>
          <cell r="D6326" t="str">
            <v>RENATO GUIMARAE</v>
          </cell>
          <cell r="E6326">
            <v>15317758000125</v>
          </cell>
        </row>
        <row r="6327">
          <cell r="C6327">
            <v>800039346</v>
          </cell>
          <cell r="D6327" t="str">
            <v>BEATRIZ DE MATO</v>
          </cell>
          <cell r="E6327">
            <v>14295218642</v>
          </cell>
        </row>
        <row r="6328">
          <cell r="C6328">
            <v>800039348</v>
          </cell>
          <cell r="D6328" t="str">
            <v>LUANA RAMALHO S</v>
          </cell>
          <cell r="E6328">
            <v>1972037609</v>
          </cell>
        </row>
        <row r="6329">
          <cell r="C6329">
            <v>800039350</v>
          </cell>
          <cell r="D6329" t="str">
            <v>WESLEY RAUL SAN</v>
          </cell>
          <cell r="E6329">
            <v>1995451622</v>
          </cell>
        </row>
        <row r="6330">
          <cell r="C6330">
            <v>800039351</v>
          </cell>
          <cell r="D6330" t="str">
            <v>VITOR AUGUSTO P</v>
          </cell>
          <cell r="E6330">
            <v>8001339602</v>
          </cell>
        </row>
        <row r="6331">
          <cell r="C6331">
            <v>800039354</v>
          </cell>
          <cell r="D6331" t="str">
            <v>STHEFANI HOTT C</v>
          </cell>
          <cell r="E6331">
            <v>14076095642</v>
          </cell>
        </row>
        <row r="6332">
          <cell r="C6332">
            <v>800039356</v>
          </cell>
          <cell r="D6332" t="str">
            <v>PAMELA CRISTINA</v>
          </cell>
          <cell r="E6332">
            <v>70039529630</v>
          </cell>
        </row>
        <row r="6333">
          <cell r="C6333">
            <v>800039357</v>
          </cell>
          <cell r="D6333" t="str">
            <v>MATHEUS ROSCOE</v>
          </cell>
          <cell r="E6333">
            <v>9346601663</v>
          </cell>
        </row>
        <row r="6334">
          <cell r="C6334">
            <v>800039358</v>
          </cell>
          <cell r="D6334" t="str">
            <v>GIANLUCA PEREIR</v>
          </cell>
          <cell r="E6334">
            <v>11589641612</v>
          </cell>
        </row>
        <row r="6335">
          <cell r="C6335">
            <v>800039362</v>
          </cell>
          <cell r="D6335" t="str">
            <v>TALITA DINIZ DU</v>
          </cell>
          <cell r="E6335">
            <v>13991378671</v>
          </cell>
        </row>
        <row r="6336">
          <cell r="C6336">
            <v>800039365</v>
          </cell>
          <cell r="D6336" t="str">
            <v>LORENA RIBEIRO</v>
          </cell>
          <cell r="E6336">
            <v>15000499646</v>
          </cell>
        </row>
        <row r="6337">
          <cell r="C6337">
            <v>800039366</v>
          </cell>
          <cell r="D6337" t="str">
            <v>LEONARDO HENRIQ</v>
          </cell>
          <cell r="E6337">
            <v>13820661638</v>
          </cell>
        </row>
        <row r="6338">
          <cell r="C6338">
            <v>800039368</v>
          </cell>
          <cell r="D6338" t="str">
            <v>MICHELLE CAROLI</v>
          </cell>
          <cell r="E6338">
            <v>12069589609</v>
          </cell>
        </row>
        <row r="6339">
          <cell r="C6339">
            <v>800039369</v>
          </cell>
          <cell r="D6339" t="str">
            <v>ALINE CARVALHO</v>
          </cell>
          <cell r="E6339">
            <v>11757709657</v>
          </cell>
        </row>
        <row r="6340">
          <cell r="C6340">
            <v>800039386</v>
          </cell>
          <cell r="D6340" t="str">
            <v>EVELYN CRISTINE</v>
          </cell>
          <cell r="E6340">
            <v>13933565677</v>
          </cell>
        </row>
        <row r="6341">
          <cell r="C6341">
            <v>800039393</v>
          </cell>
          <cell r="D6341" t="str">
            <v>IARA ROCHA DE O</v>
          </cell>
          <cell r="E6341">
            <v>70118517635</v>
          </cell>
        </row>
        <row r="6342">
          <cell r="C6342">
            <v>800039398</v>
          </cell>
          <cell r="D6342" t="str">
            <v>VANESSA SANTIAG</v>
          </cell>
          <cell r="E6342">
            <v>9070888645</v>
          </cell>
        </row>
        <row r="6343">
          <cell r="C6343">
            <v>800039406</v>
          </cell>
          <cell r="D6343" t="str">
            <v>BONDAN &amp; BONDAN</v>
          </cell>
          <cell r="E6343">
            <v>5087698000148</v>
          </cell>
        </row>
        <row r="6344">
          <cell r="C6344">
            <v>800039414</v>
          </cell>
          <cell r="D6344" t="str">
            <v>TANIA MARCIA DE</v>
          </cell>
          <cell r="E6344">
            <v>27695587000157</v>
          </cell>
        </row>
        <row r="6345">
          <cell r="C6345">
            <v>800039416</v>
          </cell>
          <cell r="D6345" t="str">
            <v>WANDER ARAUJO V</v>
          </cell>
          <cell r="E6345">
            <v>24309622000164</v>
          </cell>
        </row>
        <row r="6346">
          <cell r="C6346">
            <v>800039418</v>
          </cell>
          <cell r="D6346" t="str">
            <v>SE7COLLOR LTDA.</v>
          </cell>
          <cell r="E6346">
            <v>20439532000137</v>
          </cell>
        </row>
        <row r="6347">
          <cell r="C6347">
            <v>800039440</v>
          </cell>
          <cell r="D6347" t="str">
            <v>E TAMUSSINO E C</v>
          </cell>
          <cell r="E6347">
            <v>33100082000871</v>
          </cell>
        </row>
        <row r="6348">
          <cell r="C6348">
            <v>800039442</v>
          </cell>
          <cell r="D6348" t="str">
            <v>MG-AR CONDICION</v>
          </cell>
          <cell r="E6348">
            <v>28633361000194</v>
          </cell>
        </row>
        <row r="6349">
          <cell r="C6349">
            <v>800039446</v>
          </cell>
          <cell r="D6349" t="str">
            <v>MUSICAL MARCATT</v>
          </cell>
          <cell r="E6349">
            <v>68547314000142</v>
          </cell>
        </row>
        <row r="6350">
          <cell r="C6350">
            <v>800039486</v>
          </cell>
          <cell r="D6350" t="str">
            <v>THIAGO ANDRADE</v>
          </cell>
          <cell r="E6350">
            <v>26622066000107</v>
          </cell>
        </row>
        <row r="6351">
          <cell r="C6351">
            <v>800039500</v>
          </cell>
          <cell r="D6351" t="str">
            <v>WRF MANUTENCAO</v>
          </cell>
          <cell r="E6351">
            <v>8851898000113</v>
          </cell>
        </row>
        <row r="6352">
          <cell r="C6352">
            <v>800039501</v>
          </cell>
          <cell r="D6352" t="str">
            <v>EEC SOLUCOES EM</v>
          </cell>
          <cell r="E6352">
            <v>17857911000132</v>
          </cell>
        </row>
        <row r="6353">
          <cell r="C6353">
            <v>800039506</v>
          </cell>
          <cell r="D6353" t="str">
            <v>PRACA DOS AMIGO</v>
          </cell>
          <cell r="E6353">
            <v>18948458000132</v>
          </cell>
        </row>
        <row r="6354">
          <cell r="C6354">
            <v>800039508</v>
          </cell>
          <cell r="D6354" t="str">
            <v>MUU SION BAR E</v>
          </cell>
          <cell r="E6354">
            <v>23094991000114</v>
          </cell>
        </row>
        <row r="6355">
          <cell r="C6355">
            <v>800039509</v>
          </cell>
          <cell r="D6355" t="str">
            <v>CURUPIRA S.A</v>
          </cell>
          <cell r="E6355">
            <v>4413729000140</v>
          </cell>
        </row>
        <row r="6356">
          <cell r="C6356">
            <v>800039515</v>
          </cell>
          <cell r="D6356" t="str">
            <v>CORCINI E MORAI</v>
          </cell>
          <cell r="E6356">
            <v>4918893000100</v>
          </cell>
        </row>
        <row r="6357">
          <cell r="C6357">
            <v>800039527</v>
          </cell>
          <cell r="D6357" t="str">
            <v>THIAGO AFONSO A</v>
          </cell>
          <cell r="E6357">
            <v>15862049000120</v>
          </cell>
        </row>
        <row r="6358">
          <cell r="C6358">
            <v>800039542</v>
          </cell>
          <cell r="D6358" t="str">
            <v>M&amp;V PROMOCOES E</v>
          </cell>
          <cell r="E6358">
            <v>10529126000101</v>
          </cell>
        </row>
        <row r="6359">
          <cell r="C6359">
            <v>800039545</v>
          </cell>
          <cell r="D6359" t="str">
            <v>BEECORP BEM EST</v>
          </cell>
          <cell r="E6359">
            <v>13323483000107</v>
          </cell>
        </row>
        <row r="6360">
          <cell r="C6360">
            <v>800039549</v>
          </cell>
          <cell r="D6360" t="str">
            <v>ROZIANE NASCIME</v>
          </cell>
          <cell r="E6360">
            <v>28618928000153</v>
          </cell>
        </row>
        <row r="6361">
          <cell r="C6361">
            <v>800039552</v>
          </cell>
          <cell r="D6361" t="str">
            <v>MATEUS MAYRINK</v>
          </cell>
          <cell r="E6361">
            <v>19082690000101</v>
          </cell>
        </row>
        <row r="6362">
          <cell r="C6362">
            <v>800039553</v>
          </cell>
          <cell r="D6362" t="str">
            <v>ADELAIDE HONORI</v>
          </cell>
          <cell r="E6362">
            <v>15510014000122</v>
          </cell>
        </row>
        <row r="6363">
          <cell r="C6363">
            <v>800039554</v>
          </cell>
          <cell r="D6363" t="str">
            <v>ACRIL SINALIZAC</v>
          </cell>
          <cell r="E6363">
            <v>15372421000110</v>
          </cell>
        </row>
        <row r="6364">
          <cell r="C6364">
            <v>800039568</v>
          </cell>
          <cell r="D6364" t="str">
            <v>CERVEJARIA ZX S</v>
          </cell>
          <cell r="E6364">
            <v>1131570000426</v>
          </cell>
        </row>
        <row r="6365">
          <cell r="C6365">
            <v>800039578</v>
          </cell>
          <cell r="D6365" t="str">
            <v>ELISANGELA DE O</v>
          </cell>
          <cell r="E6365">
            <v>4175532692</v>
          </cell>
        </row>
        <row r="6366">
          <cell r="C6366">
            <v>800039611</v>
          </cell>
          <cell r="D6366" t="str">
            <v>JP SOLUCOES E S</v>
          </cell>
          <cell r="E6366">
            <v>26296191000174</v>
          </cell>
        </row>
        <row r="6367">
          <cell r="C6367">
            <v>800039618</v>
          </cell>
          <cell r="D6367" t="str">
            <v>MKX PARK LTDA-E</v>
          </cell>
          <cell r="E6367">
            <v>12090727001087</v>
          </cell>
        </row>
        <row r="6368">
          <cell r="C6368">
            <v>800039642</v>
          </cell>
          <cell r="D6368" t="str">
            <v>MARIA LUISA BIT</v>
          </cell>
          <cell r="E6368">
            <v>21855284000178</v>
          </cell>
        </row>
        <row r="6369">
          <cell r="C6369">
            <v>800039653</v>
          </cell>
          <cell r="D6369" t="str">
            <v>BRASERV LOCADOR</v>
          </cell>
          <cell r="E6369">
            <v>2274615000131</v>
          </cell>
        </row>
        <row r="6370">
          <cell r="C6370">
            <v>800039657</v>
          </cell>
          <cell r="D6370" t="str">
            <v>TINTAS VALLE LT</v>
          </cell>
          <cell r="E6370">
            <v>20083366000774</v>
          </cell>
        </row>
        <row r="6371">
          <cell r="C6371">
            <v>800039666</v>
          </cell>
          <cell r="D6371" t="str">
            <v>PROJEMONT  PROJ</v>
          </cell>
          <cell r="E6371">
            <v>19173237000100</v>
          </cell>
        </row>
        <row r="6372">
          <cell r="C6372">
            <v>800039680</v>
          </cell>
          <cell r="D6372" t="str">
            <v>BRUNO RODRIGUES</v>
          </cell>
          <cell r="E6372">
            <v>14004194000108</v>
          </cell>
        </row>
        <row r="6373">
          <cell r="C6373">
            <v>800039705</v>
          </cell>
          <cell r="D6373" t="str">
            <v>ULTRA UTIL EIRE</v>
          </cell>
          <cell r="E6373">
            <v>6162125000102</v>
          </cell>
        </row>
        <row r="6374">
          <cell r="C6374">
            <v>800039710</v>
          </cell>
          <cell r="D6374" t="str">
            <v>WORK COMUNICACA</v>
          </cell>
          <cell r="E6374">
            <v>27044968000176</v>
          </cell>
        </row>
        <row r="6375">
          <cell r="C6375">
            <v>800039714</v>
          </cell>
          <cell r="D6375" t="str">
            <v>MINAS REAL VEND</v>
          </cell>
          <cell r="E6375">
            <v>22254734000130</v>
          </cell>
        </row>
        <row r="6376">
          <cell r="C6376">
            <v>800039715</v>
          </cell>
          <cell r="D6376" t="str">
            <v>ASGARD BAR E RE</v>
          </cell>
          <cell r="E6376">
            <v>22692505000105</v>
          </cell>
        </row>
        <row r="6377">
          <cell r="C6377">
            <v>800039741</v>
          </cell>
          <cell r="D6377" t="str">
            <v>LEVE LOCACOES S</v>
          </cell>
          <cell r="E6377">
            <v>10761050000145</v>
          </cell>
        </row>
        <row r="6378">
          <cell r="C6378">
            <v>800039746</v>
          </cell>
          <cell r="D6378" t="str">
            <v>BRASQUIMICA  PR</v>
          </cell>
          <cell r="E6378">
            <v>6133273000190</v>
          </cell>
        </row>
        <row r="6379">
          <cell r="C6379">
            <v>800039762</v>
          </cell>
          <cell r="D6379" t="str">
            <v>BICHO DO MATO M</v>
          </cell>
          <cell r="E6379">
            <v>8314527000100</v>
          </cell>
        </row>
        <row r="6380">
          <cell r="C6380">
            <v>800039764</v>
          </cell>
          <cell r="D6380" t="str">
            <v>MELO &amp; MOREIRA</v>
          </cell>
          <cell r="E6380">
            <v>97495329000102</v>
          </cell>
        </row>
        <row r="6381">
          <cell r="C6381">
            <v>800039872</v>
          </cell>
          <cell r="D6381" t="str">
            <v>TMAX EQUIPAMENT</v>
          </cell>
          <cell r="E6381">
            <v>41763897000192</v>
          </cell>
        </row>
        <row r="6382">
          <cell r="C6382">
            <v>800039882</v>
          </cell>
          <cell r="D6382" t="str">
            <v>CONECTE-SE CAFE</v>
          </cell>
          <cell r="E6382">
            <v>26055779000136</v>
          </cell>
        </row>
        <row r="6383">
          <cell r="C6383">
            <v>800039893</v>
          </cell>
          <cell r="D6383" t="str">
            <v>VIMA TELECOM LT</v>
          </cell>
          <cell r="E6383">
            <v>28110653000142</v>
          </cell>
        </row>
        <row r="6384">
          <cell r="C6384">
            <v>800039904</v>
          </cell>
          <cell r="D6384" t="str">
            <v>SOS LABORATORIO</v>
          </cell>
          <cell r="E6384">
            <v>71031611000145</v>
          </cell>
        </row>
        <row r="6385">
          <cell r="C6385">
            <v>800039908</v>
          </cell>
          <cell r="D6385" t="str">
            <v>AMADORIA CONSUL</v>
          </cell>
          <cell r="E6385">
            <v>24535963000158</v>
          </cell>
        </row>
        <row r="6386">
          <cell r="C6386">
            <v>800039911</v>
          </cell>
          <cell r="D6386" t="str">
            <v>MVT FITNESS LTD</v>
          </cell>
          <cell r="E6386">
            <v>21570832000113</v>
          </cell>
        </row>
        <row r="6387">
          <cell r="C6387">
            <v>800039913</v>
          </cell>
          <cell r="D6387" t="str">
            <v>LEONARDO SALOME</v>
          </cell>
          <cell r="E6387">
            <v>15827411000122</v>
          </cell>
        </row>
        <row r="6388">
          <cell r="C6388">
            <v>800039915</v>
          </cell>
          <cell r="D6388" t="str">
            <v>EMBALAGENS E CI</v>
          </cell>
          <cell r="E6388">
            <v>24205589000122</v>
          </cell>
        </row>
        <row r="6389">
          <cell r="C6389">
            <v>800039916</v>
          </cell>
          <cell r="D6389" t="str">
            <v>ELEKTRA REFRIGE</v>
          </cell>
          <cell r="E6389">
            <v>23966698000108</v>
          </cell>
        </row>
        <row r="6390">
          <cell r="C6390">
            <v>800039943</v>
          </cell>
          <cell r="D6390" t="str">
            <v>COMERCIAL MINEI</v>
          </cell>
          <cell r="E6390">
            <v>11480248000113</v>
          </cell>
        </row>
        <row r="6391">
          <cell r="C6391">
            <v>800039965</v>
          </cell>
          <cell r="D6391" t="str">
            <v>I-CARE SOLUCOES</v>
          </cell>
          <cell r="E6391">
            <v>24249536000103</v>
          </cell>
        </row>
        <row r="6392">
          <cell r="C6392">
            <v>800039969</v>
          </cell>
          <cell r="D6392" t="str">
            <v>AVANTE INDUSTRI</v>
          </cell>
          <cell r="E6392">
            <v>25296947000112</v>
          </cell>
        </row>
        <row r="6393">
          <cell r="C6393">
            <v>800039972</v>
          </cell>
          <cell r="D6393" t="str">
            <v>SEGURANCA ENGEN</v>
          </cell>
          <cell r="E6393">
            <v>16758939000150</v>
          </cell>
        </row>
        <row r="6394">
          <cell r="C6394">
            <v>800039973</v>
          </cell>
          <cell r="D6394" t="str">
            <v>MATEC HOSPITALA</v>
          </cell>
          <cell r="E6394">
            <v>4346566000120</v>
          </cell>
        </row>
        <row r="6395">
          <cell r="C6395">
            <v>800039988</v>
          </cell>
          <cell r="D6395" t="str">
            <v>AMB COMERCIO E</v>
          </cell>
          <cell r="E6395">
            <v>28575871000152</v>
          </cell>
        </row>
        <row r="6396">
          <cell r="C6396">
            <v>800040025</v>
          </cell>
          <cell r="D6396" t="str">
            <v>IMAGEM COMERCIO</v>
          </cell>
          <cell r="E6396">
            <v>5012654000159</v>
          </cell>
        </row>
        <row r="6397">
          <cell r="C6397">
            <v>800040034</v>
          </cell>
          <cell r="D6397" t="str">
            <v>COIMBRA INDUSTR</v>
          </cell>
          <cell r="E6397">
            <v>16583494000114</v>
          </cell>
        </row>
        <row r="6398">
          <cell r="C6398">
            <v>800040046</v>
          </cell>
          <cell r="D6398" t="str">
            <v>LOCTEST ENGENHA</v>
          </cell>
          <cell r="E6398">
            <v>18107666000109</v>
          </cell>
        </row>
        <row r="6399">
          <cell r="C6399">
            <v>800040060</v>
          </cell>
          <cell r="D6399" t="str">
            <v>CAPITAL TINTAS</v>
          </cell>
          <cell r="E6399">
            <v>29443185000190</v>
          </cell>
        </row>
        <row r="6400">
          <cell r="C6400">
            <v>800040061</v>
          </cell>
          <cell r="D6400" t="str">
            <v>BPA COMERCIO &amp; SERVICOS AUTOM</v>
          </cell>
          <cell r="E6400">
            <v>29767976000176</v>
          </cell>
        </row>
        <row r="6401">
          <cell r="C6401">
            <v>800040068</v>
          </cell>
          <cell r="D6401" t="str">
            <v>OFFICE-A COMERC</v>
          </cell>
          <cell r="E6401">
            <v>12628982000140</v>
          </cell>
        </row>
        <row r="6402">
          <cell r="C6402">
            <v>800040083</v>
          </cell>
          <cell r="D6402" t="str">
            <v>HUDSON RODRIGUE</v>
          </cell>
          <cell r="E6402">
            <v>11261201000169</v>
          </cell>
        </row>
        <row r="6403">
          <cell r="C6403">
            <v>800040087</v>
          </cell>
          <cell r="D6403" t="str">
            <v>MINASCLIP IND.</v>
          </cell>
          <cell r="E6403">
            <v>7751557000103</v>
          </cell>
        </row>
        <row r="6404">
          <cell r="C6404">
            <v>800040092</v>
          </cell>
          <cell r="D6404" t="str">
            <v>FRIGELAR COMERC</v>
          </cell>
          <cell r="E6404">
            <v>92660406003215</v>
          </cell>
        </row>
        <row r="6405">
          <cell r="C6405">
            <v>800040096</v>
          </cell>
          <cell r="D6405" t="str">
            <v>LEARQ TREINAMEN</v>
          </cell>
          <cell r="E6405">
            <v>20255157000175</v>
          </cell>
        </row>
        <row r="6406">
          <cell r="C6406">
            <v>800040098</v>
          </cell>
          <cell r="D6406" t="str">
            <v>ACM DISTRIBUIDO</v>
          </cell>
          <cell r="E6406">
            <v>27328960000212</v>
          </cell>
        </row>
        <row r="6407">
          <cell r="C6407">
            <v>800040103</v>
          </cell>
          <cell r="D6407" t="str">
            <v>HANNOVER PLASTI</v>
          </cell>
          <cell r="E6407">
            <v>4626152000660</v>
          </cell>
        </row>
        <row r="6408">
          <cell r="C6408">
            <v>800040114</v>
          </cell>
          <cell r="D6408" t="str">
            <v>FUMSOFT-SOCIEDA</v>
          </cell>
          <cell r="E6408">
            <v>55643000132</v>
          </cell>
        </row>
        <row r="6409">
          <cell r="C6409">
            <v>800040154</v>
          </cell>
          <cell r="D6409" t="str">
            <v>SVA TECNOLOGIA</v>
          </cell>
          <cell r="E6409">
            <v>22330913000109</v>
          </cell>
        </row>
        <row r="6410">
          <cell r="C6410">
            <v>800040191</v>
          </cell>
          <cell r="D6410" t="str">
            <v>6PRO VIRTUAL AN</v>
          </cell>
          <cell r="E6410">
            <v>26459298000196</v>
          </cell>
        </row>
        <row r="6411">
          <cell r="C6411">
            <v>800040192</v>
          </cell>
          <cell r="D6411" t="str">
            <v>MARCO AURELIO L</v>
          </cell>
          <cell r="E6411">
            <v>14811049000139</v>
          </cell>
        </row>
        <row r="6412">
          <cell r="C6412">
            <v>800040230</v>
          </cell>
          <cell r="D6412" t="str">
            <v>GN CONSULTORIA</v>
          </cell>
          <cell r="E6412">
            <v>21853924000100</v>
          </cell>
        </row>
        <row r="6413">
          <cell r="C6413">
            <v>800040240</v>
          </cell>
          <cell r="D6413" t="str">
            <v>APPROX TECNOLOG</v>
          </cell>
          <cell r="E6413">
            <v>26640272000140</v>
          </cell>
        </row>
        <row r="6414">
          <cell r="C6414">
            <v>800040245</v>
          </cell>
          <cell r="D6414" t="str">
            <v>VIRTUAL SISTEMA</v>
          </cell>
          <cell r="E6414">
            <v>10445420000135</v>
          </cell>
        </row>
        <row r="6415">
          <cell r="C6415">
            <v>800040247</v>
          </cell>
          <cell r="D6415" t="str">
            <v>SENDIKA SOLUCOE</v>
          </cell>
          <cell r="E6415">
            <v>15334752000166</v>
          </cell>
        </row>
        <row r="6416">
          <cell r="C6416">
            <v>800040261</v>
          </cell>
          <cell r="D6416" t="str">
            <v>NETPROJECT CONS</v>
          </cell>
          <cell r="E6416">
            <v>10419790000106</v>
          </cell>
        </row>
        <row r="6417">
          <cell r="C6417">
            <v>800040268</v>
          </cell>
          <cell r="D6417" t="str">
            <v>SII INDUSTRIA E</v>
          </cell>
          <cell r="E6417">
            <v>19239625000139</v>
          </cell>
        </row>
        <row r="6418">
          <cell r="C6418">
            <v>800040286</v>
          </cell>
          <cell r="D6418" t="str">
            <v>EXPRESSO CLASSE</v>
          </cell>
          <cell r="E6418">
            <v>12210643000149</v>
          </cell>
        </row>
        <row r="6419">
          <cell r="C6419">
            <v>800040288</v>
          </cell>
          <cell r="D6419" t="str">
            <v>TWS DISTRIBUIDO</v>
          </cell>
          <cell r="E6419">
            <v>7057251000151</v>
          </cell>
        </row>
        <row r="6420">
          <cell r="C6420">
            <v>800040298</v>
          </cell>
          <cell r="D6420" t="str">
            <v>LF SOLUCOES EM</v>
          </cell>
          <cell r="E6420">
            <v>21310386000108</v>
          </cell>
        </row>
        <row r="6421">
          <cell r="C6421">
            <v>800040317</v>
          </cell>
          <cell r="D6421" t="str">
            <v>EVOLUTION CAR S</v>
          </cell>
          <cell r="E6421">
            <v>7856506000146</v>
          </cell>
        </row>
        <row r="6422">
          <cell r="C6422">
            <v>800040328</v>
          </cell>
          <cell r="D6422" t="str">
            <v>AFRICA INDUSTRI</v>
          </cell>
          <cell r="E6422">
            <v>21025315000163</v>
          </cell>
        </row>
        <row r="6423">
          <cell r="C6423">
            <v>800040339</v>
          </cell>
          <cell r="D6423" t="str">
            <v>REDE - MONTAGEN</v>
          </cell>
          <cell r="E6423">
            <v>20098146000129</v>
          </cell>
        </row>
        <row r="6424">
          <cell r="C6424">
            <v>800040341</v>
          </cell>
          <cell r="D6424" t="str">
            <v>LKP INFORMACAO</v>
          </cell>
          <cell r="E6424">
            <v>13696189000140</v>
          </cell>
        </row>
        <row r="6425">
          <cell r="C6425">
            <v>800040352</v>
          </cell>
          <cell r="D6425" t="str">
            <v>DISGELO INDUSTR</v>
          </cell>
          <cell r="E6425">
            <v>11359611000147</v>
          </cell>
        </row>
        <row r="6426">
          <cell r="C6426">
            <v>800040353</v>
          </cell>
          <cell r="D6426" t="str">
            <v>ER COMERCIAL E</v>
          </cell>
          <cell r="E6426">
            <v>24036543000631</v>
          </cell>
        </row>
        <row r="6427">
          <cell r="C6427">
            <v>800040400</v>
          </cell>
          <cell r="D6427" t="str">
            <v>SCRITTORE COMUN</v>
          </cell>
          <cell r="E6427">
            <v>12243254000110</v>
          </cell>
        </row>
        <row r="6428">
          <cell r="C6428">
            <v>800040417</v>
          </cell>
          <cell r="D6428" t="str">
            <v>MGA ELETRICA, S</v>
          </cell>
          <cell r="E6428">
            <v>8747439000194</v>
          </cell>
        </row>
        <row r="6429">
          <cell r="C6429">
            <v>800040439</v>
          </cell>
          <cell r="D6429" t="str">
            <v>IJC - ARQUITETU</v>
          </cell>
          <cell r="E6429">
            <v>3260450000101</v>
          </cell>
        </row>
        <row r="6430">
          <cell r="C6430">
            <v>800040462</v>
          </cell>
          <cell r="D6430" t="str">
            <v>MULTI CULT PROM</v>
          </cell>
          <cell r="E6430">
            <v>22690912000175</v>
          </cell>
        </row>
        <row r="6431">
          <cell r="C6431">
            <v>800040467</v>
          </cell>
          <cell r="D6431" t="str">
            <v>NOW CONSULTORIA</v>
          </cell>
          <cell r="E6431">
            <v>2950449000146</v>
          </cell>
        </row>
        <row r="6432">
          <cell r="C6432">
            <v>800040479</v>
          </cell>
          <cell r="D6432" t="str">
            <v>LETS SOFTWARE L</v>
          </cell>
          <cell r="E6432">
            <v>21776736000126</v>
          </cell>
        </row>
        <row r="6433">
          <cell r="C6433">
            <v>800040495</v>
          </cell>
          <cell r="D6433" t="str">
            <v>REDBLOCK REPRES</v>
          </cell>
          <cell r="E6433">
            <v>30191678000160</v>
          </cell>
        </row>
        <row r="6434">
          <cell r="C6434">
            <v>800040512</v>
          </cell>
          <cell r="D6434" t="str">
            <v>S.T.A. SERVICOS</v>
          </cell>
          <cell r="E6434">
            <v>30575835000130</v>
          </cell>
        </row>
        <row r="6435">
          <cell r="C6435">
            <v>800040541</v>
          </cell>
          <cell r="D6435" t="str">
            <v>ZOR ARTE E CENO</v>
          </cell>
          <cell r="E6435">
            <v>18038899000105</v>
          </cell>
        </row>
        <row r="6436">
          <cell r="C6436">
            <v>800040582</v>
          </cell>
          <cell r="D6436" t="str">
            <v>INTITUTO DA OPO</v>
          </cell>
          <cell r="E6436">
            <v>2449283000260</v>
          </cell>
        </row>
        <row r="6437">
          <cell r="C6437">
            <v>800040585</v>
          </cell>
          <cell r="D6437" t="str">
            <v>RAFAEL DA SILVE</v>
          </cell>
          <cell r="E6437">
            <v>763046639</v>
          </cell>
        </row>
        <row r="6438">
          <cell r="C6438">
            <v>800040586</v>
          </cell>
          <cell r="D6438" t="str">
            <v>PROJEB ENGENHAR</v>
          </cell>
          <cell r="E6438">
            <v>7840883000197</v>
          </cell>
        </row>
        <row r="6439">
          <cell r="C6439">
            <v>800040601</v>
          </cell>
          <cell r="D6439" t="str">
            <v>COBRACO COMERCI</v>
          </cell>
          <cell r="E6439">
            <v>19736586000185</v>
          </cell>
        </row>
        <row r="6440">
          <cell r="C6440">
            <v>800040605</v>
          </cell>
          <cell r="D6440" t="str">
            <v>BRUNO OTAVIO ZA</v>
          </cell>
          <cell r="E6440">
            <v>8273198000199</v>
          </cell>
        </row>
        <row r="6441">
          <cell r="C6441">
            <v>800040611</v>
          </cell>
          <cell r="D6441" t="str">
            <v>GILSON JUNIOR S</v>
          </cell>
          <cell r="E6441">
            <v>31162475000108</v>
          </cell>
        </row>
        <row r="6442">
          <cell r="C6442">
            <v>800040662</v>
          </cell>
          <cell r="D6442" t="str">
            <v>DB ARQUITETURA</v>
          </cell>
          <cell r="E6442">
            <v>23690607000146</v>
          </cell>
        </row>
        <row r="6443">
          <cell r="C6443">
            <v>800040667</v>
          </cell>
          <cell r="D6443" t="str">
            <v>MORAES MARKETIN</v>
          </cell>
          <cell r="E6443">
            <v>30761193000164</v>
          </cell>
        </row>
        <row r="6444">
          <cell r="C6444">
            <v>800040673</v>
          </cell>
          <cell r="D6444" t="str">
            <v>LM SERVICOS ESP</v>
          </cell>
          <cell r="E6444">
            <v>2816815000179</v>
          </cell>
        </row>
        <row r="6445">
          <cell r="C6445">
            <v>800040678</v>
          </cell>
          <cell r="D6445" t="str">
            <v>PST COMERCIO E</v>
          </cell>
          <cell r="E6445">
            <v>19453972000160</v>
          </cell>
        </row>
        <row r="6446">
          <cell r="C6446">
            <v>800040691</v>
          </cell>
          <cell r="D6446" t="str">
            <v>BH DRONE FILMAG</v>
          </cell>
          <cell r="E6446">
            <v>30559880000100</v>
          </cell>
        </row>
        <row r="6447">
          <cell r="C6447">
            <v>800040692</v>
          </cell>
          <cell r="D6447" t="str">
            <v>INFO SISTEMAS D</v>
          </cell>
          <cell r="E6447">
            <v>7777542000114</v>
          </cell>
        </row>
        <row r="6448">
          <cell r="C6448">
            <v>800040694</v>
          </cell>
          <cell r="D6448" t="str">
            <v>CRONO ENGENHARI</v>
          </cell>
          <cell r="E6448">
            <v>6087532000194</v>
          </cell>
        </row>
        <row r="6449">
          <cell r="C6449">
            <v>800040719</v>
          </cell>
          <cell r="D6449" t="str">
            <v>MARINA LAISA AR</v>
          </cell>
          <cell r="E6449">
            <v>16743299000104</v>
          </cell>
        </row>
        <row r="6450">
          <cell r="C6450">
            <v>800040722</v>
          </cell>
          <cell r="D6450" t="str">
            <v>MAPRI DESENVOLV</v>
          </cell>
          <cell r="E6450">
            <v>24518533000128</v>
          </cell>
        </row>
        <row r="6451">
          <cell r="C6451">
            <v>800040736</v>
          </cell>
          <cell r="D6451" t="str">
            <v>CRIWAT COMERCIA</v>
          </cell>
          <cell r="E6451">
            <v>26958877000183</v>
          </cell>
        </row>
        <row r="6452">
          <cell r="C6452">
            <v>800040748</v>
          </cell>
          <cell r="D6452" t="str">
            <v>M3D ILUSTRACOES</v>
          </cell>
          <cell r="E6452">
            <v>13345662000145</v>
          </cell>
        </row>
        <row r="6453">
          <cell r="C6453">
            <v>800040773</v>
          </cell>
          <cell r="D6453" t="str">
            <v>A R DE SOUZA -</v>
          </cell>
          <cell r="E6453">
            <v>24698563000163</v>
          </cell>
        </row>
        <row r="6454">
          <cell r="C6454">
            <v>800040786</v>
          </cell>
          <cell r="D6454" t="str">
            <v>FRATAR ENGENHAR</v>
          </cell>
          <cell r="E6454">
            <v>23154021000167</v>
          </cell>
        </row>
        <row r="6455">
          <cell r="C6455">
            <v>800040795</v>
          </cell>
          <cell r="D6455" t="str">
            <v>INSTITUTO DE DI</v>
          </cell>
          <cell r="E6455">
            <v>23856358000116</v>
          </cell>
        </row>
        <row r="6456">
          <cell r="C6456">
            <v>800040797</v>
          </cell>
          <cell r="D6456" t="str">
            <v>BELOTTE CONSULT</v>
          </cell>
          <cell r="E6456">
            <v>13120181000131</v>
          </cell>
        </row>
        <row r="6457">
          <cell r="C6457">
            <v>800040809</v>
          </cell>
          <cell r="D6457" t="str">
            <v>ALICE LUISA SEB</v>
          </cell>
          <cell r="E6457">
            <v>21595673000101</v>
          </cell>
        </row>
        <row r="6458">
          <cell r="C6458">
            <v>800040813</v>
          </cell>
          <cell r="D6458" t="str">
            <v>REAL MED ASSIST</v>
          </cell>
          <cell r="E6458">
            <v>13719793000145</v>
          </cell>
        </row>
        <row r="6459">
          <cell r="C6459">
            <v>800040825</v>
          </cell>
          <cell r="D6459" t="str">
            <v>OUT WAY PRODUCO</v>
          </cell>
          <cell r="E6459">
            <v>7782192000184</v>
          </cell>
        </row>
        <row r="6460">
          <cell r="C6460">
            <v>800040832</v>
          </cell>
          <cell r="D6460" t="str">
            <v>ALTA TENSAO EQU</v>
          </cell>
          <cell r="E6460">
            <v>8305774000132</v>
          </cell>
        </row>
        <row r="6461">
          <cell r="C6461">
            <v>800040857</v>
          </cell>
          <cell r="D6461" t="str">
            <v>JUNGHEINRICH LI</v>
          </cell>
          <cell r="E6461">
            <v>4759657000430</v>
          </cell>
        </row>
        <row r="6462">
          <cell r="C6462">
            <v>800040859</v>
          </cell>
          <cell r="D6462" t="str">
            <v>TM ENGENHARIA L</v>
          </cell>
          <cell r="E6462">
            <v>21543399000127</v>
          </cell>
        </row>
        <row r="6463">
          <cell r="C6463">
            <v>800040874</v>
          </cell>
          <cell r="D6463" t="str">
            <v>FILIPE TEIXEIRA</v>
          </cell>
          <cell r="E6463">
            <v>29476533000126</v>
          </cell>
        </row>
        <row r="6464">
          <cell r="C6464">
            <v>800040876</v>
          </cell>
          <cell r="D6464" t="str">
            <v>TRIADIMENSIO CO</v>
          </cell>
          <cell r="E6464">
            <v>23318654000163</v>
          </cell>
        </row>
        <row r="6465">
          <cell r="C6465">
            <v>800040886</v>
          </cell>
          <cell r="D6465" t="str">
            <v>ERNST &amp; YOUNG A</v>
          </cell>
          <cell r="E6465">
            <v>59527788000484</v>
          </cell>
        </row>
        <row r="6466">
          <cell r="C6466">
            <v>800040907</v>
          </cell>
          <cell r="D6466" t="str">
            <v>1R METALURGIA L</v>
          </cell>
          <cell r="E6466">
            <v>24853811000101</v>
          </cell>
        </row>
        <row r="6467">
          <cell r="C6467">
            <v>800040947</v>
          </cell>
          <cell r="D6467" t="str">
            <v>INSTALAR REFRIG</v>
          </cell>
          <cell r="E6467">
            <v>18786698000188</v>
          </cell>
        </row>
        <row r="6468">
          <cell r="C6468">
            <v>800040949</v>
          </cell>
          <cell r="D6468" t="str">
            <v>JULIA GONCALVES</v>
          </cell>
          <cell r="E6468">
            <v>10832915645</v>
          </cell>
        </row>
        <row r="6469">
          <cell r="C6469">
            <v>800040952</v>
          </cell>
          <cell r="D6469" t="str">
            <v>BLOCO SIGMA LTD</v>
          </cell>
          <cell r="E6469">
            <v>2623626000180</v>
          </cell>
        </row>
        <row r="6470">
          <cell r="C6470">
            <v>800040971</v>
          </cell>
          <cell r="D6470" t="str">
            <v>PAINEL ARQUITET</v>
          </cell>
          <cell r="E6470">
            <v>16887296000144</v>
          </cell>
        </row>
        <row r="6471">
          <cell r="C6471">
            <v>800040977</v>
          </cell>
          <cell r="D6471" t="str">
            <v>ANNA CAROLINA A</v>
          </cell>
          <cell r="E6471">
            <v>9005584661</v>
          </cell>
        </row>
        <row r="6472">
          <cell r="C6472">
            <v>800040983</v>
          </cell>
          <cell r="D6472" t="str">
            <v>KARINA FERNANDA</v>
          </cell>
          <cell r="E6472">
            <v>12649065605</v>
          </cell>
        </row>
        <row r="6473">
          <cell r="C6473">
            <v>800040992</v>
          </cell>
          <cell r="D6473" t="str">
            <v>KAREN MONTUAN D</v>
          </cell>
          <cell r="E6473">
            <v>14533845614</v>
          </cell>
        </row>
        <row r="6474">
          <cell r="C6474">
            <v>800040999</v>
          </cell>
          <cell r="D6474" t="str">
            <v>BRENDA LETICIA</v>
          </cell>
          <cell r="E6474">
            <v>14406137610</v>
          </cell>
        </row>
        <row r="6475">
          <cell r="C6475">
            <v>800041003</v>
          </cell>
          <cell r="D6475" t="str">
            <v>FABIO SILVA BRU</v>
          </cell>
          <cell r="E6475">
            <v>1868169600</v>
          </cell>
        </row>
        <row r="6476">
          <cell r="C6476">
            <v>800041005</v>
          </cell>
          <cell r="D6476" t="str">
            <v>NATALIA CARVALH</v>
          </cell>
          <cell r="E6476">
            <v>14625557640</v>
          </cell>
        </row>
        <row r="6477">
          <cell r="C6477">
            <v>800041006</v>
          </cell>
          <cell r="D6477" t="str">
            <v>MARIANA SALGUEI</v>
          </cell>
          <cell r="E6477">
            <v>15212080690</v>
          </cell>
        </row>
        <row r="6478">
          <cell r="C6478">
            <v>800041009</v>
          </cell>
          <cell r="D6478" t="str">
            <v>GLENDA NUNES TE</v>
          </cell>
          <cell r="E6478">
            <v>14167184605</v>
          </cell>
        </row>
        <row r="6479">
          <cell r="C6479">
            <v>800041018</v>
          </cell>
          <cell r="D6479" t="str">
            <v>VICTOR HUGO AND</v>
          </cell>
          <cell r="E6479">
            <v>12122204630</v>
          </cell>
        </row>
        <row r="6480">
          <cell r="C6480">
            <v>800041024</v>
          </cell>
          <cell r="D6480" t="str">
            <v>JENNIFER DANIEL</v>
          </cell>
          <cell r="E6480">
            <v>14399732610</v>
          </cell>
        </row>
        <row r="6481">
          <cell r="C6481">
            <v>800041026</v>
          </cell>
          <cell r="D6481" t="str">
            <v>NATHALLIA DUART</v>
          </cell>
          <cell r="E6481">
            <v>14995925660</v>
          </cell>
        </row>
        <row r="6482">
          <cell r="C6482">
            <v>800041028</v>
          </cell>
          <cell r="D6482" t="str">
            <v>LORRAINY NATALY</v>
          </cell>
          <cell r="E6482">
            <v>2157336656</v>
          </cell>
        </row>
        <row r="6483">
          <cell r="C6483">
            <v>800041032</v>
          </cell>
          <cell r="D6483" t="str">
            <v>SAMIA CORREA SA</v>
          </cell>
          <cell r="E6483">
            <v>2146909625</v>
          </cell>
        </row>
        <row r="6484">
          <cell r="C6484">
            <v>800041067</v>
          </cell>
          <cell r="D6484" t="str">
            <v>FLAVIA ROCHA FR</v>
          </cell>
          <cell r="E6484">
            <v>26078803000152</v>
          </cell>
        </row>
        <row r="6485">
          <cell r="C6485">
            <v>800041071</v>
          </cell>
          <cell r="D6485" t="str">
            <v>NEWATT SISTEMAS</v>
          </cell>
          <cell r="E6485">
            <v>26677164000141</v>
          </cell>
        </row>
        <row r="6486">
          <cell r="C6486">
            <v>800041074</v>
          </cell>
          <cell r="D6486" t="str">
            <v>ANEL DISTRIBUID</v>
          </cell>
          <cell r="E6486">
            <v>24038618000109</v>
          </cell>
        </row>
        <row r="6487">
          <cell r="C6487">
            <v>800041114</v>
          </cell>
          <cell r="D6487" t="str">
            <v>ELABORAR PROJET</v>
          </cell>
          <cell r="E6487">
            <v>19900458000125</v>
          </cell>
        </row>
        <row r="6488">
          <cell r="C6488">
            <v>800041162</v>
          </cell>
          <cell r="D6488" t="str">
            <v>MP RESTAURANTE</v>
          </cell>
          <cell r="E6488">
            <v>31721071000107</v>
          </cell>
        </row>
        <row r="6489">
          <cell r="C6489">
            <v>800041192</v>
          </cell>
          <cell r="D6489" t="str">
            <v>EPC ENGENHARIA</v>
          </cell>
          <cell r="E6489">
            <v>16593410003220</v>
          </cell>
        </row>
        <row r="6490">
          <cell r="C6490">
            <v>800041229</v>
          </cell>
          <cell r="D6490" t="str">
            <v>JEFFERSON DIAS</v>
          </cell>
          <cell r="E6490">
            <v>20911207000125</v>
          </cell>
        </row>
        <row r="6491">
          <cell r="C6491">
            <v>800041235</v>
          </cell>
          <cell r="D6491" t="str">
            <v>RECUPERAR DADOS</v>
          </cell>
          <cell r="E6491">
            <v>18096534000129</v>
          </cell>
        </row>
        <row r="6492">
          <cell r="C6492">
            <v>800041251</v>
          </cell>
          <cell r="D6492" t="str">
            <v>NF VEICULOS LTD</v>
          </cell>
          <cell r="E6492">
            <v>11233605000149</v>
          </cell>
        </row>
        <row r="6493">
          <cell r="C6493">
            <v>800041254</v>
          </cell>
          <cell r="D6493" t="str">
            <v>WD COMERCIO E I</v>
          </cell>
          <cell r="E6493">
            <v>31173702000109</v>
          </cell>
        </row>
        <row r="6494">
          <cell r="C6494">
            <v>800041273</v>
          </cell>
          <cell r="D6494" t="str">
            <v>KELLY DE CASTRO</v>
          </cell>
          <cell r="E6494">
            <v>24036059000106</v>
          </cell>
        </row>
        <row r="6495">
          <cell r="C6495">
            <v>800041300</v>
          </cell>
          <cell r="D6495" t="str">
            <v>MST MEDICINA E</v>
          </cell>
          <cell r="E6495">
            <v>903496000103</v>
          </cell>
        </row>
        <row r="6496">
          <cell r="C6496">
            <v>800041303</v>
          </cell>
          <cell r="D6496" t="str">
            <v>GLASS ESQUADRIA</v>
          </cell>
          <cell r="E6496">
            <v>11629798000151</v>
          </cell>
        </row>
        <row r="6497">
          <cell r="C6497">
            <v>800041319</v>
          </cell>
          <cell r="D6497" t="str">
            <v>LS-MG COMERCIO</v>
          </cell>
          <cell r="E6497">
            <v>10254133000148</v>
          </cell>
        </row>
        <row r="6498">
          <cell r="C6498">
            <v>800041467</v>
          </cell>
          <cell r="D6498" t="str">
            <v>MAQ SERVICE ASS</v>
          </cell>
          <cell r="E6498">
            <v>26363770000192</v>
          </cell>
        </row>
        <row r="6499">
          <cell r="C6499">
            <v>800041482</v>
          </cell>
          <cell r="D6499" t="str">
            <v>CONEVAL CONEXOE</v>
          </cell>
          <cell r="E6499">
            <v>25507633000111</v>
          </cell>
        </row>
        <row r="6500">
          <cell r="C6500">
            <v>800041509</v>
          </cell>
          <cell r="D6500" t="str">
            <v>MULT JR - CONSU</v>
          </cell>
          <cell r="E6500">
            <v>8875872000105</v>
          </cell>
        </row>
        <row r="6501">
          <cell r="C6501">
            <v>800041511</v>
          </cell>
          <cell r="D6501" t="str">
            <v>BIOMETRUS INDUS</v>
          </cell>
          <cell r="E6501">
            <v>8057340000160</v>
          </cell>
        </row>
        <row r="6502">
          <cell r="C6502">
            <v>800041519</v>
          </cell>
          <cell r="D6502" t="str">
            <v>WEWORK SERVICOS</v>
          </cell>
          <cell r="E6502">
            <v>23301943001202</v>
          </cell>
        </row>
        <row r="6503">
          <cell r="C6503">
            <v>800041525</v>
          </cell>
          <cell r="D6503" t="str">
            <v>LUCIANO SANTOS</v>
          </cell>
          <cell r="E6503">
            <v>18767005000100</v>
          </cell>
        </row>
        <row r="6504">
          <cell r="C6504">
            <v>800041579</v>
          </cell>
          <cell r="D6504" t="str">
            <v>LEITE MOURA &amp; C</v>
          </cell>
          <cell r="E6504">
            <v>9208609000397</v>
          </cell>
        </row>
        <row r="6505">
          <cell r="C6505">
            <v>800041580</v>
          </cell>
          <cell r="D6505" t="str">
            <v>MACHADO E POUCA</v>
          </cell>
          <cell r="E6505">
            <v>9102293000192</v>
          </cell>
        </row>
        <row r="6506">
          <cell r="C6506">
            <v>800041644</v>
          </cell>
          <cell r="D6506" t="str">
            <v>MACABE TECNOLOG</v>
          </cell>
          <cell r="E6506">
            <v>31102149000105</v>
          </cell>
        </row>
        <row r="6507">
          <cell r="C6507">
            <v>800041645</v>
          </cell>
          <cell r="D6507" t="str">
            <v>DINOGAS LTDA</v>
          </cell>
          <cell r="E6507">
            <v>3711246000160</v>
          </cell>
        </row>
        <row r="6508">
          <cell r="C6508">
            <v>800041648</v>
          </cell>
          <cell r="D6508" t="str">
            <v>ANDRE L ARAUJO</v>
          </cell>
          <cell r="E6508">
            <v>33309130000160</v>
          </cell>
        </row>
        <row r="6509">
          <cell r="C6509">
            <v>800041676</v>
          </cell>
          <cell r="D6509" t="str">
            <v>ANB CONSULTORIA</v>
          </cell>
          <cell r="E6509">
            <v>8799205000190</v>
          </cell>
        </row>
        <row r="6510">
          <cell r="C6510">
            <v>800041685</v>
          </cell>
          <cell r="D6510" t="str">
            <v>LINEAR COM. DE</v>
          </cell>
          <cell r="E6510">
            <v>8919305000103</v>
          </cell>
        </row>
        <row r="6511">
          <cell r="C6511">
            <v>800041719</v>
          </cell>
          <cell r="D6511" t="str">
            <v>BX SOLUCOES E E</v>
          </cell>
          <cell r="E6511">
            <v>18134401000108</v>
          </cell>
        </row>
        <row r="6512">
          <cell r="C6512">
            <v>800041724</v>
          </cell>
          <cell r="D6512" t="str">
            <v>PROJELTEC PROJE</v>
          </cell>
          <cell r="E6512">
            <v>9315811000156</v>
          </cell>
        </row>
        <row r="6513">
          <cell r="C6513">
            <v>800041731</v>
          </cell>
          <cell r="D6513" t="str">
            <v>ERIGO ENGENHARI</v>
          </cell>
          <cell r="E6513">
            <v>28235747000148</v>
          </cell>
        </row>
        <row r="6514">
          <cell r="C6514">
            <v>800041735</v>
          </cell>
          <cell r="D6514" t="str">
            <v>I.T NEVES PROJE</v>
          </cell>
          <cell r="E6514">
            <v>33138760000119</v>
          </cell>
        </row>
        <row r="6515">
          <cell r="C6515">
            <v>800041789</v>
          </cell>
          <cell r="D6515" t="str">
            <v>UNISOLDAS COMER</v>
          </cell>
          <cell r="E6515">
            <v>24058612000101</v>
          </cell>
        </row>
        <row r="6516">
          <cell r="C6516">
            <v>800041800</v>
          </cell>
          <cell r="D6516" t="str">
            <v>ELO CORDOES COM</v>
          </cell>
          <cell r="E6516">
            <v>23156997000179</v>
          </cell>
        </row>
        <row r="6517">
          <cell r="C6517">
            <v>800041804</v>
          </cell>
          <cell r="D6517" t="str">
            <v>IDEAL LOCACOES</v>
          </cell>
          <cell r="E6517">
            <v>4904860000100</v>
          </cell>
        </row>
        <row r="6518">
          <cell r="C6518">
            <v>800041808</v>
          </cell>
          <cell r="D6518" t="str">
            <v>DMS DISTRIBUIDO</v>
          </cell>
          <cell r="E6518">
            <v>26342169000113</v>
          </cell>
        </row>
        <row r="6519">
          <cell r="C6519">
            <v>800041809</v>
          </cell>
          <cell r="D6519" t="str">
            <v>MAXIMO INDUSTRI</v>
          </cell>
          <cell r="E6519">
            <v>29136844000146</v>
          </cell>
        </row>
        <row r="6520">
          <cell r="C6520">
            <v>800041817</v>
          </cell>
          <cell r="D6520" t="str">
            <v>SHOPPISO LTDA</v>
          </cell>
          <cell r="E6520">
            <v>27260788000121</v>
          </cell>
        </row>
        <row r="6521">
          <cell r="C6521">
            <v>800041840</v>
          </cell>
          <cell r="D6521" t="str">
            <v>ALTERNATIVA EDU</v>
          </cell>
          <cell r="E6521">
            <v>4936421000180</v>
          </cell>
        </row>
        <row r="6522">
          <cell r="C6522">
            <v>800041869</v>
          </cell>
          <cell r="D6522" t="str">
            <v>ACF CLIMATIZADO</v>
          </cell>
          <cell r="E6522">
            <v>15633807000139</v>
          </cell>
        </row>
        <row r="6523">
          <cell r="C6523">
            <v>800041895</v>
          </cell>
          <cell r="D6523" t="str">
            <v>ARLETE LOPES DA</v>
          </cell>
          <cell r="E6523">
            <v>8236212000184</v>
          </cell>
        </row>
        <row r="6524">
          <cell r="C6524">
            <v>800041898</v>
          </cell>
          <cell r="D6524" t="str">
            <v>REBOQUE AGUIAR</v>
          </cell>
          <cell r="E6524">
            <v>12638994000155</v>
          </cell>
        </row>
        <row r="6525">
          <cell r="C6525">
            <v>800041921</v>
          </cell>
          <cell r="D6525" t="str">
            <v>ANDREA CARLA DE</v>
          </cell>
          <cell r="E6525">
            <v>12409225000185</v>
          </cell>
        </row>
        <row r="6526">
          <cell r="C6526">
            <v>800041936</v>
          </cell>
          <cell r="D6526" t="str">
            <v>RAFAEL D ANGELO</v>
          </cell>
          <cell r="E6526">
            <v>25753627000144</v>
          </cell>
        </row>
        <row r="6527">
          <cell r="C6527">
            <v>800041970</v>
          </cell>
          <cell r="D6527" t="str">
            <v>ALEXANDRE JOSE</v>
          </cell>
          <cell r="E6527">
            <v>21640145000127</v>
          </cell>
        </row>
        <row r="6528">
          <cell r="C6528">
            <v>800041979</v>
          </cell>
          <cell r="D6528" t="str">
            <v>M &amp; M SUPRIMENT</v>
          </cell>
          <cell r="E6528">
            <v>8608007000100</v>
          </cell>
        </row>
        <row r="6529">
          <cell r="C6529">
            <v>800041988</v>
          </cell>
          <cell r="D6529" t="str">
            <v>ST AGUILAR ME</v>
          </cell>
          <cell r="E6529">
            <v>14110693000180</v>
          </cell>
        </row>
        <row r="6530">
          <cell r="C6530">
            <v>800041989</v>
          </cell>
          <cell r="D6530" t="str">
            <v>JERBRA COMERCIA</v>
          </cell>
          <cell r="E6530">
            <v>17544123000196</v>
          </cell>
        </row>
        <row r="6531">
          <cell r="C6531">
            <v>800041993</v>
          </cell>
          <cell r="D6531" t="str">
            <v>IMPORT FRIO COM</v>
          </cell>
          <cell r="E6531">
            <v>19584185000157</v>
          </cell>
        </row>
        <row r="6532">
          <cell r="C6532">
            <v>800041998</v>
          </cell>
          <cell r="D6532" t="str">
            <v>APPUNTO ARQUITE</v>
          </cell>
          <cell r="E6532">
            <v>14328700000114</v>
          </cell>
        </row>
        <row r="6533">
          <cell r="C6533">
            <v>800041999</v>
          </cell>
          <cell r="D6533" t="str">
            <v>WAZ HARDWARE IM</v>
          </cell>
          <cell r="E6533">
            <v>6036939000516</v>
          </cell>
        </row>
        <row r="6534">
          <cell r="C6534">
            <v>800042020</v>
          </cell>
          <cell r="D6534" t="str">
            <v>IMPREBEL IMPRES</v>
          </cell>
          <cell r="E6534">
            <v>16566960000153</v>
          </cell>
        </row>
        <row r="6535">
          <cell r="C6535">
            <v>800042021</v>
          </cell>
          <cell r="D6535" t="str">
            <v>R2LUZ COMERCIO</v>
          </cell>
          <cell r="E6535">
            <v>13119440000104</v>
          </cell>
        </row>
        <row r="6536">
          <cell r="C6536">
            <v>800042026</v>
          </cell>
          <cell r="D6536" t="str">
            <v>SAULO PACHECO</v>
          </cell>
          <cell r="E6536">
            <v>33297783000176</v>
          </cell>
        </row>
        <row r="6537">
          <cell r="C6537">
            <v>800042062</v>
          </cell>
          <cell r="D6537" t="str">
            <v>INSTITUTO DE FO</v>
          </cell>
          <cell r="E6537">
            <v>21494840000128</v>
          </cell>
        </row>
        <row r="6538">
          <cell r="C6538">
            <v>800042079</v>
          </cell>
          <cell r="D6538" t="str">
            <v>SEGURART SERRAL</v>
          </cell>
          <cell r="E6538">
            <v>18215285000143</v>
          </cell>
        </row>
        <row r="6539">
          <cell r="C6539">
            <v>800042099</v>
          </cell>
          <cell r="D6539" t="str">
            <v>G P F EQUIPAMEN</v>
          </cell>
          <cell r="E6539">
            <v>64698509000213</v>
          </cell>
        </row>
        <row r="6540">
          <cell r="C6540">
            <v>800042101</v>
          </cell>
          <cell r="D6540" t="str">
            <v>MINASTOOLS COME</v>
          </cell>
          <cell r="E6540">
            <v>21236843000161</v>
          </cell>
        </row>
        <row r="6541">
          <cell r="C6541">
            <v>800042106</v>
          </cell>
          <cell r="D6541" t="str">
            <v>EFICIENCIA TRAN</v>
          </cell>
          <cell r="E6541">
            <v>9270793000133</v>
          </cell>
        </row>
        <row r="6542">
          <cell r="C6542">
            <v>800042109</v>
          </cell>
          <cell r="D6542" t="str">
            <v>ACTAR CONSULTIN</v>
          </cell>
          <cell r="E6542">
            <v>4975805000101</v>
          </cell>
        </row>
        <row r="6543">
          <cell r="C6543">
            <v>800042117</v>
          </cell>
          <cell r="D6543" t="str">
            <v>NETLEX TECNOLOG</v>
          </cell>
          <cell r="E6543">
            <v>20127575000187</v>
          </cell>
        </row>
        <row r="6544">
          <cell r="C6544">
            <v>800042123</v>
          </cell>
          <cell r="D6544" t="str">
            <v>LOCALIZA RENT A</v>
          </cell>
          <cell r="E6544">
            <v>16670085061294</v>
          </cell>
        </row>
        <row r="6545">
          <cell r="C6545">
            <v>800042146</v>
          </cell>
          <cell r="D6545" t="str">
            <v>ARTE DE LIMPAR</v>
          </cell>
          <cell r="E6545">
            <v>3922845000122</v>
          </cell>
        </row>
        <row r="6546">
          <cell r="C6546">
            <v>800042205</v>
          </cell>
          <cell r="D6546" t="str">
            <v>BEL MICRO COMPU</v>
          </cell>
          <cell r="E6546">
            <v>71052559000375</v>
          </cell>
        </row>
        <row r="6547">
          <cell r="C6547">
            <v>800042207</v>
          </cell>
          <cell r="D6547" t="str">
            <v>BB CHURRASCARIA</v>
          </cell>
          <cell r="E6547">
            <v>27375488000198</v>
          </cell>
        </row>
        <row r="6548">
          <cell r="C6548">
            <v>800042227</v>
          </cell>
          <cell r="D6548" t="str">
            <v>AB COMERCIO DE</v>
          </cell>
          <cell r="E6548">
            <v>7124577000235</v>
          </cell>
        </row>
        <row r="6549">
          <cell r="C6549">
            <v>800042246</v>
          </cell>
          <cell r="D6549" t="str">
            <v>SERVO COMERCIO</v>
          </cell>
          <cell r="E6549">
            <v>12530394000179</v>
          </cell>
        </row>
        <row r="6550">
          <cell r="C6550">
            <v>800042249</v>
          </cell>
          <cell r="D6550" t="str">
            <v>SEGLAR LTDA</v>
          </cell>
          <cell r="E6550">
            <v>4552038000128</v>
          </cell>
        </row>
        <row r="6551">
          <cell r="C6551">
            <v>800042264</v>
          </cell>
          <cell r="D6551" t="str">
            <v>MULTFLUXO INDUS</v>
          </cell>
          <cell r="E6551">
            <v>34143237000143</v>
          </cell>
        </row>
        <row r="6552">
          <cell r="C6552">
            <v>800042278</v>
          </cell>
          <cell r="D6552" t="str">
            <v>VERZANI &amp; SANDR</v>
          </cell>
          <cell r="E6552">
            <v>57559387001100</v>
          </cell>
        </row>
        <row r="6553">
          <cell r="C6553">
            <v>800042298</v>
          </cell>
          <cell r="D6553" t="str">
            <v>DVPRO CONSULTOR</v>
          </cell>
          <cell r="E6553">
            <v>3620487000101</v>
          </cell>
        </row>
        <row r="6554">
          <cell r="C6554">
            <v>800042308</v>
          </cell>
          <cell r="D6554" t="str">
            <v>LEONARDO ABREU</v>
          </cell>
          <cell r="E6554">
            <v>25177500000124</v>
          </cell>
        </row>
        <row r="6555">
          <cell r="C6555">
            <v>800042321</v>
          </cell>
          <cell r="D6555" t="str">
            <v>FRANCISCO PEREI</v>
          </cell>
          <cell r="E6555">
            <v>31961575000102</v>
          </cell>
        </row>
        <row r="6556">
          <cell r="C6556">
            <v>800042342</v>
          </cell>
          <cell r="D6556" t="str">
            <v>ART PLUS CAMISE</v>
          </cell>
          <cell r="E6556">
            <v>30208087000158</v>
          </cell>
        </row>
        <row r="6557">
          <cell r="C6557">
            <v>800042350</v>
          </cell>
          <cell r="D6557" t="str">
            <v>ANA CLARA RODOV</v>
          </cell>
          <cell r="E6557">
            <v>6277995669</v>
          </cell>
        </row>
        <row r="6558">
          <cell r="C6558">
            <v>800042351</v>
          </cell>
          <cell r="D6558" t="str">
            <v>ANA LUIZA SANTO</v>
          </cell>
          <cell r="E6558">
            <v>12888904608</v>
          </cell>
        </row>
        <row r="6559">
          <cell r="C6559">
            <v>800042355</v>
          </cell>
          <cell r="D6559" t="str">
            <v>PEDRO CESAR BAS</v>
          </cell>
          <cell r="E6559">
            <v>14025556600</v>
          </cell>
        </row>
        <row r="6560">
          <cell r="C6560">
            <v>800042356</v>
          </cell>
          <cell r="D6560" t="str">
            <v>JADE CAROLINE M</v>
          </cell>
          <cell r="E6560">
            <v>15024356675</v>
          </cell>
        </row>
        <row r="6561">
          <cell r="C6561">
            <v>800042358</v>
          </cell>
          <cell r="D6561" t="str">
            <v>BARBARA DANIELL</v>
          </cell>
          <cell r="E6561">
            <v>8015369606</v>
          </cell>
        </row>
        <row r="6562">
          <cell r="C6562">
            <v>800042359</v>
          </cell>
          <cell r="D6562" t="str">
            <v>ANDRE VINICIUS</v>
          </cell>
          <cell r="E6562">
            <v>12959568613</v>
          </cell>
        </row>
        <row r="6563">
          <cell r="C6563">
            <v>800042372</v>
          </cell>
          <cell r="D6563" t="str">
            <v>JULIA ROSA DA S</v>
          </cell>
          <cell r="E6563">
            <v>70320954617</v>
          </cell>
        </row>
        <row r="6564">
          <cell r="C6564">
            <v>800042375</v>
          </cell>
          <cell r="D6564" t="str">
            <v>LAILA EDUARDA A</v>
          </cell>
          <cell r="E6564">
            <v>70195777689</v>
          </cell>
        </row>
        <row r="6565">
          <cell r="C6565">
            <v>800042382</v>
          </cell>
          <cell r="D6565" t="str">
            <v>ESTER EVELYN DE</v>
          </cell>
          <cell r="E6565">
            <v>13488441679</v>
          </cell>
        </row>
        <row r="6566">
          <cell r="C6566">
            <v>800042387</v>
          </cell>
          <cell r="D6566" t="str">
            <v>LARISSA LARA MO</v>
          </cell>
          <cell r="E6566">
            <v>2310526690</v>
          </cell>
        </row>
        <row r="6567">
          <cell r="C6567">
            <v>800042388</v>
          </cell>
          <cell r="D6567" t="str">
            <v>LARISSA RABELO</v>
          </cell>
          <cell r="E6567">
            <v>12689340623</v>
          </cell>
        </row>
        <row r="6568">
          <cell r="C6568">
            <v>800042390</v>
          </cell>
          <cell r="D6568" t="str">
            <v>LEONARDO DIAS B</v>
          </cell>
          <cell r="E6568">
            <v>15047623637</v>
          </cell>
        </row>
        <row r="6569">
          <cell r="C6569">
            <v>800042391</v>
          </cell>
          <cell r="D6569" t="str">
            <v>LETICIA LIMA DE</v>
          </cell>
          <cell r="E6569">
            <v>70245910646</v>
          </cell>
        </row>
        <row r="6570">
          <cell r="C6570">
            <v>800042395</v>
          </cell>
          <cell r="D6570" t="str">
            <v>MAISA SILVA FID</v>
          </cell>
          <cell r="E6570">
            <v>12904709606</v>
          </cell>
        </row>
        <row r="6571">
          <cell r="C6571">
            <v>800042400</v>
          </cell>
          <cell r="D6571" t="str">
            <v>MARIANA ALENCAR</v>
          </cell>
          <cell r="E6571">
            <v>14963166658</v>
          </cell>
        </row>
        <row r="6572">
          <cell r="C6572">
            <v>800042402</v>
          </cell>
          <cell r="D6572" t="str">
            <v>PEDRO CHABOT BA</v>
          </cell>
          <cell r="E6572">
            <v>13930144611</v>
          </cell>
        </row>
        <row r="6573">
          <cell r="C6573">
            <v>800042404</v>
          </cell>
          <cell r="D6573" t="str">
            <v>RICARDO VINICIU</v>
          </cell>
          <cell r="E6573">
            <v>13346236609</v>
          </cell>
        </row>
        <row r="6574">
          <cell r="C6574">
            <v>800042406</v>
          </cell>
          <cell r="D6574" t="str">
            <v>MARINA SOUZA CA</v>
          </cell>
          <cell r="E6574">
            <v>11770807616</v>
          </cell>
        </row>
        <row r="6575">
          <cell r="C6575">
            <v>800042408</v>
          </cell>
          <cell r="D6575" t="str">
            <v>POLLYANA RAMALH</v>
          </cell>
          <cell r="E6575">
            <v>11881107647</v>
          </cell>
        </row>
        <row r="6576">
          <cell r="C6576">
            <v>800042409</v>
          </cell>
          <cell r="D6576" t="str">
            <v>RAYANE REZENDE</v>
          </cell>
          <cell r="E6576">
            <v>11661464645</v>
          </cell>
        </row>
        <row r="6577">
          <cell r="C6577">
            <v>800042410</v>
          </cell>
          <cell r="D6577" t="str">
            <v>SARAH TEIXEIRA</v>
          </cell>
          <cell r="E6577">
            <v>12434282601</v>
          </cell>
        </row>
        <row r="6578">
          <cell r="C6578">
            <v>800042415</v>
          </cell>
          <cell r="D6578" t="str">
            <v>THAIS ANDREZA O</v>
          </cell>
          <cell r="E6578">
            <v>15113553603</v>
          </cell>
        </row>
        <row r="6579">
          <cell r="C6579">
            <v>800042416</v>
          </cell>
          <cell r="D6579" t="str">
            <v>WALISSON PATRIC</v>
          </cell>
          <cell r="E6579">
            <v>15373213667</v>
          </cell>
        </row>
        <row r="6580">
          <cell r="C6580">
            <v>800042423</v>
          </cell>
          <cell r="D6580" t="str">
            <v>FORMATUM ENGENH</v>
          </cell>
          <cell r="E6580">
            <v>28769085000196</v>
          </cell>
        </row>
        <row r="6581">
          <cell r="C6581">
            <v>800042428</v>
          </cell>
          <cell r="D6581" t="str">
            <v>HENRIQUE ANTONI</v>
          </cell>
          <cell r="E6581">
            <v>24903283000140</v>
          </cell>
        </row>
        <row r="6582">
          <cell r="C6582">
            <v>800042479</v>
          </cell>
          <cell r="D6582" t="str">
            <v>RESTARE CAFETER</v>
          </cell>
          <cell r="E6582">
            <v>25386049000155</v>
          </cell>
        </row>
        <row r="6583">
          <cell r="C6583">
            <v>800042482</v>
          </cell>
          <cell r="D6583" t="str">
            <v>RST MONTAGENS E</v>
          </cell>
          <cell r="E6583">
            <v>169103000180</v>
          </cell>
        </row>
        <row r="6584">
          <cell r="C6584">
            <v>800042488</v>
          </cell>
          <cell r="D6584" t="str">
            <v>CUNHA PEREIRA E</v>
          </cell>
          <cell r="E6584">
            <v>4894199000108</v>
          </cell>
        </row>
        <row r="6585">
          <cell r="C6585">
            <v>800042515</v>
          </cell>
          <cell r="D6585" t="str">
            <v>MICHEL KALIL BA</v>
          </cell>
          <cell r="E6585">
            <v>7161669000104</v>
          </cell>
        </row>
        <row r="6586">
          <cell r="C6586">
            <v>800042537</v>
          </cell>
          <cell r="D6586" t="str">
            <v>LIFE DRINKS E C</v>
          </cell>
          <cell r="E6586">
            <v>26243072000153</v>
          </cell>
        </row>
        <row r="6587">
          <cell r="C6587">
            <v>800042551</v>
          </cell>
          <cell r="D6587" t="str">
            <v>TCHU BIRU BOX L</v>
          </cell>
          <cell r="E6587">
            <v>15842127000125</v>
          </cell>
        </row>
        <row r="6588">
          <cell r="C6588">
            <v>800042556</v>
          </cell>
          <cell r="D6588" t="str">
            <v>PRACA DOS AMORE</v>
          </cell>
          <cell r="E6588">
            <v>15096180000124</v>
          </cell>
        </row>
        <row r="6589">
          <cell r="C6589">
            <v>800042561</v>
          </cell>
          <cell r="D6589" t="str">
            <v>ANDRE CAVALCANT</v>
          </cell>
          <cell r="E6589">
            <v>7509537000120</v>
          </cell>
        </row>
        <row r="6590">
          <cell r="C6590">
            <v>800042569</v>
          </cell>
          <cell r="D6590" t="str">
            <v>12 MIN SERVICOS</v>
          </cell>
          <cell r="E6590">
            <v>26434636000135</v>
          </cell>
        </row>
        <row r="6591">
          <cell r="C6591">
            <v>800042573</v>
          </cell>
          <cell r="D6591" t="str">
            <v>ANA AMELIA ITUA</v>
          </cell>
          <cell r="E6591">
            <v>22951369000112</v>
          </cell>
        </row>
        <row r="6592">
          <cell r="C6592">
            <v>800042577</v>
          </cell>
          <cell r="D6592" t="str">
            <v>GEORGE HARRISON</v>
          </cell>
          <cell r="E6592">
            <v>32027171000109</v>
          </cell>
        </row>
        <row r="6593">
          <cell r="C6593">
            <v>800042583</v>
          </cell>
          <cell r="D6593" t="str">
            <v>LOCALIZA RENT A</v>
          </cell>
          <cell r="E6593">
            <v>16670085040025</v>
          </cell>
        </row>
        <row r="6594">
          <cell r="C6594">
            <v>800042587</v>
          </cell>
          <cell r="D6594" t="str">
            <v>A RELACIONAL RE</v>
          </cell>
          <cell r="E6594">
            <v>19743132000131</v>
          </cell>
        </row>
        <row r="6595">
          <cell r="C6595">
            <v>800042594</v>
          </cell>
          <cell r="D6595" t="str">
            <v>OMNI SOLUCOES E</v>
          </cell>
          <cell r="E6595">
            <v>30320357000118</v>
          </cell>
        </row>
        <row r="6596">
          <cell r="C6596">
            <v>800042601</v>
          </cell>
          <cell r="D6596" t="str">
            <v>RESTAURANTE SAL</v>
          </cell>
          <cell r="E6596">
            <v>14552787000109</v>
          </cell>
        </row>
        <row r="6597">
          <cell r="C6597">
            <v>800042606</v>
          </cell>
          <cell r="D6597" t="str">
            <v>MARCIA REGINA C</v>
          </cell>
          <cell r="E6597">
            <v>3958763000138</v>
          </cell>
        </row>
        <row r="6598">
          <cell r="C6598">
            <v>800042635</v>
          </cell>
          <cell r="D6598" t="str">
            <v>MITO LOKO EMPRE</v>
          </cell>
          <cell r="E6598">
            <v>29979487000188</v>
          </cell>
        </row>
        <row r="6599">
          <cell r="C6599">
            <v>800042644</v>
          </cell>
          <cell r="D6599" t="str">
            <v>BANCO INTER S.A</v>
          </cell>
          <cell r="E6599">
            <v>416968000101</v>
          </cell>
        </row>
        <row r="6600">
          <cell r="C6600">
            <v>800042651</v>
          </cell>
          <cell r="D6600" t="str">
            <v>BARBARA BRIER L</v>
          </cell>
          <cell r="E6600">
            <v>29132082000100</v>
          </cell>
        </row>
        <row r="6601">
          <cell r="C6601">
            <v>800042652</v>
          </cell>
          <cell r="D6601" t="str">
            <v>DISPLAY MEX COM</v>
          </cell>
          <cell r="E6601">
            <v>18628093000169</v>
          </cell>
        </row>
        <row r="6602">
          <cell r="C6602">
            <v>800042653</v>
          </cell>
          <cell r="D6602" t="str">
            <v>ACABAMENTOS BEL</v>
          </cell>
          <cell r="E6602">
            <v>17311465000832</v>
          </cell>
        </row>
        <row r="6603">
          <cell r="C6603">
            <v>800042657</v>
          </cell>
          <cell r="D6603" t="str">
            <v>FABEL INNECCO-E</v>
          </cell>
          <cell r="E6603">
            <v>6865754000190</v>
          </cell>
        </row>
        <row r="6604">
          <cell r="C6604">
            <v>800042664</v>
          </cell>
          <cell r="D6604" t="str">
            <v>ALIMENTOS LTDA</v>
          </cell>
          <cell r="E6604">
            <v>22660652000195</v>
          </cell>
        </row>
        <row r="6605">
          <cell r="C6605">
            <v>800042671</v>
          </cell>
          <cell r="D6605" t="str">
            <v>BH MAIS COMERCI</v>
          </cell>
          <cell r="E6605">
            <v>17974677000123</v>
          </cell>
        </row>
        <row r="6606">
          <cell r="C6606">
            <v>800042677</v>
          </cell>
          <cell r="D6606" t="str">
            <v>INOVE UNIFORMES</v>
          </cell>
          <cell r="E6606">
            <v>29633615000137</v>
          </cell>
        </row>
        <row r="6607">
          <cell r="C6607">
            <v>800042680</v>
          </cell>
          <cell r="D6607" t="str">
            <v>MIRANTE BAR LTD</v>
          </cell>
          <cell r="E6607">
            <v>27361056000128</v>
          </cell>
        </row>
        <row r="6608">
          <cell r="C6608">
            <v>800042681</v>
          </cell>
          <cell r="D6608" t="str">
            <v>REAL BEBEDOUROS</v>
          </cell>
          <cell r="E6608">
            <v>33715469000166</v>
          </cell>
        </row>
        <row r="6609">
          <cell r="C6609">
            <v>800042684</v>
          </cell>
          <cell r="D6609" t="str">
            <v>RESENHA GRILL C</v>
          </cell>
          <cell r="E6609">
            <v>28615546000176</v>
          </cell>
        </row>
        <row r="6610">
          <cell r="C6610">
            <v>800042687</v>
          </cell>
          <cell r="D6610" t="str">
            <v>SOUZA E VASCONC</v>
          </cell>
          <cell r="E6610">
            <v>30301338000144</v>
          </cell>
        </row>
        <row r="6611">
          <cell r="C6611">
            <v>800042703</v>
          </cell>
          <cell r="D6611" t="str">
            <v>GRAFICA JR COMU</v>
          </cell>
          <cell r="E6611">
            <v>10279905000104</v>
          </cell>
        </row>
        <row r="6612">
          <cell r="C6612">
            <v>800042709</v>
          </cell>
          <cell r="D6612" t="str">
            <v>KUEHNE+NAGEL SE</v>
          </cell>
          <cell r="E6612">
            <v>2886427002108</v>
          </cell>
        </row>
        <row r="6613">
          <cell r="C6613">
            <v>800042716</v>
          </cell>
          <cell r="D6613" t="str">
            <v>LOCARTI TECNOLO</v>
          </cell>
          <cell r="E6613">
            <v>33156143000146</v>
          </cell>
        </row>
        <row r="6614">
          <cell r="C6614">
            <v>800042741</v>
          </cell>
          <cell r="D6614" t="str">
            <v>DE INCENTIVO LT</v>
          </cell>
          <cell r="E6614">
            <v>24258888000125</v>
          </cell>
        </row>
        <row r="6615">
          <cell r="C6615">
            <v>800042756</v>
          </cell>
          <cell r="D6615" t="str">
            <v>CB BH COMERCIO</v>
          </cell>
          <cell r="E6615">
            <v>28573561000107</v>
          </cell>
        </row>
        <row r="6616">
          <cell r="C6616">
            <v>800042777</v>
          </cell>
          <cell r="D6616" t="str">
            <v>TRANSPORTADORA</v>
          </cell>
          <cell r="E6616">
            <v>21100839000171</v>
          </cell>
        </row>
        <row r="6617">
          <cell r="C6617">
            <v>800042778</v>
          </cell>
          <cell r="D6617" t="str">
            <v>CAPANEMA PINHEI</v>
          </cell>
          <cell r="E6617">
            <v>13464290000176</v>
          </cell>
        </row>
        <row r="6618">
          <cell r="C6618">
            <v>800042779</v>
          </cell>
          <cell r="D6618" t="str">
            <v>AMAURI COSTA DE</v>
          </cell>
          <cell r="E6618">
            <v>20015496600</v>
          </cell>
        </row>
        <row r="6619">
          <cell r="C6619">
            <v>800042796</v>
          </cell>
          <cell r="D6619" t="str">
            <v>ADVOCACIA</v>
          </cell>
          <cell r="E6619">
            <v>36073639000144</v>
          </cell>
        </row>
        <row r="6620">
          <cell r="C6620">
            <v>800042798</v>
          </cell>
          <cell r="D6620" t="str">
            <v>FERRAGENS ATUAL</v>
          </cell>
          <cell r="E6620">
            <v>68548262000129</v>
          </cell>
        </row>
        <row r="6621">
          <cell r="C6621">
            <v>800042807</v>
          </cell>
          <cell r="D6621" t="str">
            <v>LEONARDO FREITA</v>
          </cell>
          <cell r="E6621">
            <v>34309760000105</v>
          </cell>
        </row>
        <row r="6622">
          <cell r="C6622">
            <v>800042810</v>
          </cell>
          <cell r="D6622" t="str">
            <v>BRASILEIRA DE B</v>
          </cell>
          <cell r="E6622">
            <v>17490616000190</v>
          </cell>
        </row>
        <row r="6623">
          <cell r="C6623">
            <v>800042837</v>
          </cell>
          <cell r="D6623" t="str">
            <v>SR PROJETOS E E</v>
          </cell>
          <cell r="E6623">
            <v>17811578000120</v>
          </cell>
        </row>
        <row r="6624">
          <cell r="C6624">
            <v>800042850</v>
          </cell>
          <cell r="D6624" t="str">
            <v>DESITEC LTDA</v>
          </cell>
          <cell r="E6624">
            <v>612381000160</v>
          </cell>
        </row>
        <row r="6625">
          <cell r="C6625">
            <v>800042858</v>
          </cell>
          <cell r="D6625" t="str">
            <v>SHOW LUZ LED E</v>
          </cell>
          <cell r="E6625">
            <v>30358796000110</v>
          </cell>
        </row>
        <row r="6626">
          <cell r="C6626">
            <v>800042871</v>
          </cell>
          <cell r="D6626" t="str">
            <v>SUPERLINK SERVI</v>
          </cell>
          <cell r="E6626">
            <v>17430722000189</v>
          </cell>
        </row>
        <row r="6627">
          <cell r="C6627">
            <v>800042872</v>
          </cell>
          <cell r="D6627" t="str">
            <v>VERSA LOCADORA</v>
          </cell>
          <cell r="E6627">
            <v>15772746000190</v>
          </cell>
        </row>
        <row r="6628">
          <cell r="C6628">
            <v>800042880</v>
          </cell>
          <cell r="D6628" t="str">
            <v>PAULO RODRIGUES</v>
          </cell>
          <cell r="E6628">
            <v>29518372000196</v>
          </cell>
        </row>
        <row r="6629">
          <cell r="C6629">
            <v>800042892</v>
          </cell>
          <cell r="D6629" t="str">
            <v>LAPIDO INDUSTRI</v>
          </cell>
          <cell r="E6629">
            <v>16852646000137</v>
          </cell>
        </row>
        <row r="6630">
          <cell r="C6630">
            <v>800042893</v>
          </cell>
          <cell r="D6630" t="str">
            <v>S E SOLUCOES EN</v>
          </cell>
          <cell r="E6630">
            <v>42783829000158</v>
          </cell>
        </row>
        <row r="6631">
          <cell r="C6631">
            <v>800042938</v>
          </cell>
          <cell r="D6631" t="str">
            <v>VIACAO EUCLASIO</v>
          </cell>
          <cell r="E6631">
            <v>17201666000100</v>
          </cell>
        </row>
        <row r="6632">
          <cell r="C6632">
            <v>800042942</v>
          </cell>
          <cell r="D6632" t="str">
            <v>PROF+ COMERCIO</v>
          </cell>
          <cell r="E6632">
            <v>36447719000112</v>
          </cell>
        </row>
        <row r="6633">
          <cell r="C6633">
            <v>800042943</v>
          </cell>
          <cell r="D6633" t="str">
            <v>LA FORCE CREATI</v>
          </cell>
          <cell r="E6633">
            <v>65384620000117</v>
          </cell>
        </row>
        <row r="6634">
          <cell r="C6634">
            <v>800042950</v>
          </cell>
          <cell r="D6634" t="str">
            <v>BH VIDA ELO COM</v>
          </cell>
          <cell r="E6634">
            <v>12237548000139</v>
          </cell>
        </row>
        <row r="6635">
          <cell r="C6635">
            <v>800042963</v>
          </cell>
          <cell r="D6635" t="str">
            <v>CERTCODE CERTIF</v>
          </cell>
          <cell r="E6635">
            <v>27510943000110</v>
          </cell>
        </row>
        <row r="6636">
          <cell r="C6636">
            <v>800042968</v>
          </cell>
          <cell r="D6636" t="str">
            <v>AZUL LINHAS AER</v>
          </cell>
          <cell r="E6636">
            <v>9296295001301</v>
          </cell>
        </row>
        <row r="6637">
          <cell r="C6637">
            <v>800042980</v>
          </cell>
          <cell r="D6637" t="str">
            <v>MULTISILK CONFE</v>
          </cell>
          <cell r="E6637">
            <v>6103556000190</v>
          </cell>
        </row>
        <row r="6638">
          <cell r="C6638">
            <v>800042995</v>
          </cell>
          <cell r="D6638" t="str">
            <v>ASSOCIACAO PAST</v>
          </cell>
          <cell r="E6638">
            <v>6267877000120</v>
          </cell>
        </row>
        <row r="6639">
          <cell r="C6639">
            <v>800043009</v>
          </cell>
          <cell r="D6639" t="str">
            <v>D EPIRO COMERCI</v>
          </cell>
          <cell r="E6639">
            <v>1482522000130</v>
          </cell>
        </row>
        <row r="6640">
          <cell r="C6640">
            <v>800043032</v>
          </cell>
          <cell r="D6640" t="str">
            <v>ADRIANO STARLIN</v>
          </cell>
          <cell r="E6640">
            <v>9174270000193</v>
          </cell>
        </row>
        <row r="6641">
          <cell r="C6641">
            <v>800043045</v>
          </cell>
          <cell r="D6641" t="str">
            <v>HOLOBOX HOLO.,D</v>
          </cell>
          <cell r="E6641">
            <v>23937213000140</v>
          </cell>
        </row>
        <row r="6642">
          <cell r="C6642">
            <v>800043061</v>
          </cell>
          <cell r="D6642" t="str">
            <v>STRATA ENGENHAR</v>
          </cell>
          <cell r="E6642">
            <v>38743357000132</v>
          </cell>
        </row>
        <row r="6643">
          <cell r="C6643">
            <v>800043090</v>
          </cell>
          <cell r="D6643" t="str">
            <v>MEDICAL-HOSP AS</v>
          </cell>
          <cell r="E6643">
            <v>4523992000192</v>
          </cell>
        </row>
        <row r="6644">
          <cell r="C6644">
            <v>800043092</v>
          </cell>
          <cell r="D6644" t="str">
            <v>GLOBAL MEDICAL</v>
          </cell>
          <cell r="E6644">
            <v>13544710000124</v>
          </cell>
        </row>
        <row r="6645">
          <cell r="C6645">
            <v>800043123</v>
          </cell>
          <cell r="D6645" t="str">
            <v>MAX VEICULOS LT</v>
          </cell>
          <cell r="E6645">
            <v>35700355000178</v>
          </cell>
        </row>
        <row r="6646">
          <cell r="C6646">
            <v>800043146</v>
          </cell>
          <cell r="D6646" t="str">
            <v>VBI COMUNICACAO</v>
          </cell>
          <cell r="E6646">
            <v>22200690000165</v>
          </cell>
        </row>
        <row r="6647">
          <cell r="C6647">
            <v>800043147</v>
          </cell>
          <cell r="D6647" t="str">
            <v>PLASTIFICA INDU</v>
          </cell>
          <cell r="E6647">
            <v>25791955000135</v>
          </cell>
        </row>
        <row r="6648">
          <cell r="C6648">
            <v>800043165</v>
          </cell>
          <cell r="D6648" t="str">
            <v>ON/OFF COMERCIO</v>
          </cell>
          <cell r="E6648">
            <v>36860007000120</v>
          </cell>
        </row>
        <row r="6649">
          <cell r="C6649">
            <v>800043166</v>
          </cell>
          <cell r="D6649" t="str">
            <v>LTDA</v>
          </cell>
          <cell r="E6649">
            <v>61742037000260</v>
          </cell>
        </row>
        <row r="6650">
          <cell r="C6650">
            <v>800043175</v>
          </cell>
          <cell r="D6650" t="str">
            <v>MARKETING 360 L</v>
          </cell>
          <cell r="E6650">
            <v>33736324000141</v>
          </cell>
        </row>
        <row r="6651">
          <cell r="C6651">
            <v>800043193</v>
          </cell>
          <cell r="D6651" t="str">
            <v>CMC COM. E IMP.</v>
          </cell>
          <cell r="E6651">
            <v>32641478000197</v>
          </cell>
        </row>
        <row r="6652">
          <cell r="C6652">
            <v>800043197</v>
          </cell>
          <cell r="D6652" t="str">
            <v>OADS MANUTENCAO</v>
          </cell>
          <cell r="E6652">
            <v>28737615000114</v>
          </cell>
        </row>
        <row r="6653">
          <cell r="C6653">
            <v>800043219</v>
          </cell>
          <cell r="D6653" t="str">
            <v>LOGPYX TECNOLOG</v>
          </cell>
          <cell r="E6653">
            <v>26355530000146</v>
          </cell>
        </row>
        <row r="6654">
          <cell r="C6654">
            <v>800043222</v>
          </cell>
          <cell r="D6654" t="str">
            <v>AXIS SHIPPING C</v>
          </cell>
          <cell r="E6654">
            <v>34411435000140</v>
          </cell>
        </row>
        <row r="6655">
          <cell r="C6655">
            <v>800043238</v>
          </cell>
          <cell r="D6655" t="str">
            <v>DESCO AUTOMACAO</v>
          </cell>
          <cell r="E6655">
            <v>23867228000189</v>
          </cell>
        </row>
        <row r="6656">
          <cell r="C6656">
            <v>800043265</v>
          </cell>
          <cell r="D6656" t="str">
            <v>DROGARIA ARAUJO</v>
          </cell>
          <cell r="E6656">
            <v>17256512016977</v>
          </cell>
        </row>
        <row r="6657">
          <cell r="C6657">
            <v>800043270</v>
          </cell>
          <cell r="D6657" t="str">
            <v>PROMO MIDIA TEC</v>
          </cell>
          <cell r="E6657">
            <v>18796645000148</v>
          </cell>
        </row>
        <row r="6658">
          <cell r="C6658">
            <v>800043279</v>
          </cell>
          <cell r="D6658" t="str">
            <v>IAN WANIS LARA</v>
          </cell>
          <cell r="E6658">
            <v>22787637000102</v>
          </cell>
        </row>
        <row r="6659">
          <cell r="C6659">
            <v>800043287</v>
          </cell>
          <cell r="D6659" t="str">
            <v>INSTRUMENTOS MU</v>
          </cell>
          <cell r="E6659">
            <v>3792114000100</v>
          </cell>
        </row>
        <row r="6660">
          <cell r="C6660">
            <v>800043296</v>
          </cell>
          <cell r="D6660" t="str">
            <v>THIAGO COBERIO</v>
          </cell>
          <cell r="E6660">
            <v>37920058000163</v>
          </cell>
        </row>
        <row r="6661">
          <cell r="C6661">
            <v>800043298</v>
          </cell>
          <cell r="D6661" t="str">
            <v>MARCELA GONZAGA</v>
          </cell>
          <cell r="E6661">
            <v>27681423000170</v>
          </cell>
        </row>
        <row r="6662">
          <cell r="C6662">
            <v>800043303</v>
          </cell>
          <cell r="D6662" t="str">
            <v>VB PROMOCOES E</v>
          </cell>
          <cell r="E6662">
            <v>20263567000168</v>
          </cell>
        </row>
        <row r="6663">
          <cell r="C6663">
            <v>800043342</v>
          </cell>
          <cell r="D6663" t="str">
            <v>CP IMPORTACOES</v>
          </cell>
          <cell r="E6663">
            <v>38051905000163</v>
          </cell>
        </row>
        <row r="6664">
          <cell r="C6664">
            <v>800043359</v>
          </cell>
          <cell r="D6664" t="str">
            <v>MB WELDWORKS AS</v>
          </cell>
          <cell r="E6664">
            <v>34472397000136</v>
          </cell>
        </row>
        <row r="6665">
          <cell r="C6665">
            <v>800043366</v>
          </cell>
          <cell r="D6665" t="str">
            <v>INFECTION CONTR</v>
          </cell>
          <cell r="E6665">
            <v>25693102000160</v>
          </cell>
        </row>
        <row r="6666">
          <cell r="C6666">
            <v>800043420</v>
          </cell>
          <cell r="D6666" t="str">
            <v>TORA LOGISTICA</v>
          </cell>
          <cell r="E6666">
            <v>66702325001449</v>
          </cell>
        </row>
        <row r="6667">
          <cell r="C6667">
            <v>800043421</v>
          </cell>
          <cell r="D6667" t="str">
            <v>ASTEC ASS. CONS</v>
          </cell>
          <cell r="E6667">
            <v>1600430000107</v>
          </cell>
        </row>
        <row r="6668">
          <cell r="C6668">
            <v>800043427</v>
          </cell>
          <cell r="D6668" t="str">
            <v>NEXTEST INSTRUM</v>
          </cell>
          <cell r="E6668">
            <v>13491666000131</v>
          </cell>
        </row>
        <row r="6669">
          <cell r="C6669">
            <v>800043449</v>
          </cell>
          <cell r="D6669" t="str">
            <v>AGENTE CONSULTO</v>
          </cell>
          <cell r="E6669">
            <v>19912854000172</v>
          </cell>
        </row>
        <row r="6670">
          <cell r="C6670">
            <v>800043458</v>
          </cell>
          <cell r="D6670" t="str">
            <v>LOCATRANS LTDA</v>
          </cell>
          <cell r="E6670">
            <v>65154593000196</v>
          </cell>
        </row>
        <row r="6671">
          <cell r="C6671">
            <v>800043459</v>
          </cell>
          <cell r="D6671" t="str">
            <v>RIZVI IDIOMAS L</v>
          </cell>
          <cell r="E6671">
            <v>37495482000108</v>
          </cell>
        </row>
        <row r="6672">
          <cell r="C6672">
            <v>800043477</v>
          </cell>
          <cell r="D6672" t="str">
            <v>MARCO AURELIO M</v>
          </cell>
          <cell r="E6672">
            <v>6565086800</v>
          </cell>
        </row>
        <row r="6673">
          <cell r="C6673">
            <v>800043494</v>
          </cell>
          <cell r="D6673" t="str">
            <v>FREEBSD BRASIL</v>
          </cell>
          <cell r="E6673">
            <v>5275301000141</v>
          </cell>
        </row>
        <row r="6674">
          <cell r="C6674">
            <v>800043509</v>
          </cell>
          <cell r="D6674" t="str">
            <v>ANTEBELLUM CAPA</v>
          </cell>
          <cell r="E6674">
            <v>1662495000187</v>
          </cell>
        </row>
        <row r="6675">
          <cell r="C6675">
            <v>800043520</v>
          </cell>
          <cell r="D6675" t="str">
            <v>MIL EPI SINALIZ</v>
          </cell>
          <cell r="E6675">
            <v>13058237000175</v>
          </cell>
        </row>
        <row r="6676">
          <cell r="C6676">
            <v>800043549</v>
          </cell>
          <cell r="D6676" t="str">
            <v>BEERORCOFFEE PL</v>
          </cell>
          <cell r="E6676">
            <v>18123640000154</v>
          </cell>
        </row>
        <row r="6677">
          <cell r="C6677">
            <v>800043558</v>
          </cell>
          <cell r="D6677" t="str">
            <v>INDUSTRIA E COM</v>
          </cell>
          <cell r="E6677">
            <v>8609845000271</v>
          </cell>
        </row>
        <row r="6678">
          <cell r="C6678">
            <v>800043562</v>
          </cell>
          <cell r="D6678" t="str">
            <v>LANA PRISCYLLA</v>
          </cell>
          <cell r="E6678">
            <v>33284098000105</v>
          </cell>
        </row>
        <row r="6679">
          <cell r="C6679">
            <v>800043563</v>
          </cell>
          <cell r="D6679" t="str">
            <v>TOP SERVICE SER</v>
          </cell>
          <cell r="E6679">
            <v>973749002240</v>
          </cell>
        </row>
        <row r="6680">
          <cell r="C6680">
            <v>800043565</v>
          </cell>
          <cell r="D6680" t="str">
            <v>2AN COMERCIAL E</v>
          </cell>
          <cell r="E6680">
            <v>23872154000179</v>
          </cell>
        </row>
        <row r="6681">
          <cell r="C6681">
            <v>800043570</v>
          </cell>
          <cell r="D6681" t="str">
            <v>CASA DE FRIOS E</v>
          </cell>
          <cell r="E6681">
            <v>6275992000146</v>
          </cell>
        </row>
        <row r="6682">
          <cell r="C6682">
            <v>800043592</v>
          </cell>
          <cell r="D6682" t="str">
            <v>BIO PROLAB LABO</v>
          </cell>
          <cell r="E6682">
            <v>26245370000182</v>
          </cell>
        </row>
        <row r="6683">
          <cell r="C6683">
            <v>800043602</v>
          </cell>
          <cell r="D6683" t="str">
            <v>TULLIO GUILHERM</v>
          </cell>
          <cell r="E6683">
            <v>11338567640</v>
          </cell>
        </row>
        <row r="6684">
          <cell r="C6684">
            <v>800043606</v>
          </cell>
          <cell r="D6684" t="str">
            <v>ALBERTO TEIXEIR</v>
          </cell>
          <cell r="E6684">
            <v>2195323620</v>
          </cell>
        </row>
        <row r="6685">
          <cell r="C6685">
            <v>800043622</v>
          </cell>
          <cell r="D6685" t="str">
            <v>BRENDA MONIQUE</v>
          </cell>
          <cell r="E6685">
            <v>12395185604</v>
          </cell>
        </row>
        <row r="6686">
          <cell r="C6686">
            <v>800043623</v>
          </cell>
          <cell r="D6686" t="str">
            <v>CRISTIAN FERNAN</v>
          </cell>
          <cell r="E6686">
            <v>10189537604</v>
          </cell>
        </row>
        <row r="6687">
          <cell r="C6687">
            <v>800043628</v>
          </cell>
          <cell r="D6687" t="str">
            <v>DIEGO DA SILVA</v>
          </cell>
          <cell r="E6687">
            <v>1790924642</v>
          </cell>
        </row>
        <row r="6688">
          <cell r="C6688">
            <v>800043633</v>
          </cell>
          <cell r="D6688" t="str">
            <v>ERICH SCHULZ TE</v>
          </cell>
          <cell r="E6688">
            <v>14313013610</v>
          </cell>
        </row>
        <row r="6689">
          <cell r="C6689">
            <v>800043634</v>
          </cell>
          <cell r="D6689" t="str">
            <v>ERIKA PAIVA DE</v>
          </cell>
          <cell r="E6689">
            <v>14964100685</v>
          </cell>
        </row>
        <row r="6690">
          <cell r="C6690">
            <v>800043637</v>
          </cell>
          <cell r="D6690" t="str">
            <v>GABRIEL FERNAND</v>
          </cell>
          <cell r="E6690">
            <v>11466827602</v>
          </cell>
        </row>
        <row r="6691">
          <cell r="C6691">
            <v>800043638</v>
          </cell>
          <cell r="D6691" t="str">
            <v>GABRIELLE CHRIS</v>
          </cell>
          <cell r="E6691">
            <v>12030187623</v>
          </cell>
        </row>
        <row r="6692">
          <cell r="C6692">
            <v>800043651</v>
          </cell>
          <cell r="D6692" t="str">
            <v>LUCAS VICTOR DE</v>
          </cell>
          <cell r="E6692">
            <v>1959369652</v>
          </cell>
        </row>
        <row r="6693">
          <cell r="C6693">
            <v>800043660</v>
          </cell>
          <cell r="D6693" t="str">
            <v>RAFAEL LOURENCO</v>
          </cell>
          <cell r="E6693">
            <v>2154192602</v>
          </cell>
        </row>
        <row r="6694">
          <cell r="C6694">
            <v>800043661</v>
          </cell>
          <cell r="D6694" t="str">
            <v>MARIA LUIZA GON</v>
          </cell>
          <cell r="E6694">
            <v>12678497623</v>
          </cell>
        </row>
        <row r="6695">
          <cell r="C6695">
            <v>800043662</v>
          </cell>
          <cell r="D6695" t="str">
            <v>JOSE EUSTAQUIO</v>
          </cell>
          <cell r="E6695">
            <v>15573796615</v>
          </cell>
        </row>
        <row r="6696">
          <cell r="C6696">
            <v>800043672</v>
          </cell>
          <cell r="D6696" t="str">
            <v>CAMILA PEREIRA</v>
          </cell>
          <cell r="E6696">
            <v>15656635600</v>
          </cell>
        </row>
        <row r="6697">
          <cell r="C6697">
            <v>800043673</v>
          </cell>
          <cell r="D6697" t="str">
            <v>MARIA LETICIA S</v>
          </cell>
          <cell r="E6697">
            <v>1964681677</v>
          </cell>
        </row>
        <row r="6698">
          <cell r="C6698">
            <v>800043674</v>
          </cell>
          <cell r="D6698" t="str">
            <v>ARIANE GISELA F</v>
          </cell>
          <cell r="E6698">
            <v>10553220608</v>
          </cell>
        </row>
        <row r="6699">
          <cell r="C6699">
            <v>800043691</v>
          </cell>
          <cell r="D6699" t="str">
            <v>SETELOC LTDA</v>
          </cell>
          <cell r="E6699">
            <v>20611180000236</v>
          </cell>
        </row>
        <row r="6700">
          <cell r="C6700">
            <v>800043703</v>
          </cell>
          <cell r="D6700" t="str">
            <v>CAMILA FERNANDE</v>
          </cell>
          <cell r="E6700">
            <v>27754072000180</v>
          </cell>
        </row>
        <row r="6701">
          <cell r="C6701">
            <v>800043707</v>
          </cell>
          <cell r="D6701" t="str">
            <v>MANSERV FACILIT</v>
          </cell>
          <cell r="E6701">
            <v>20707884001793</v>
          </cell>
        </row>
        <row r="6702">
          <cell r="C6702">
            <v>800043708</v>
          </cell>
          <cell r="D6702" t="str">
            <v>SION MATERIAIS</v>
          </cell>
          <cell r="E6702">
            <v>26057398000196</v>
          </cell>
        </row>
        <row r="6703">
          <cell r="C6703">
            <v>800043709</v>
          </cell>
          <cell r="D6703" t="str">
            <v>HOLOS INTERMEDI</v>
          </cell>
          <cell r="E6703">
            <v>29944601000134</v>
          </cell>
        </row>
        <row r="6704">
          <cell r="C6704">
            <v>800043719</v>
          </cell>
          <cell r="D6704" t="str">
            <v>TRACKSALE INTER</v>
          </cell>
          <cell r="E6704">
            <v>22687094000151</v>
          </cell>
        </row>
        <row r="6705">
          <cell r="C6705">
            <v>800043738</v>
          </cell>
          <cell r="D6705" t="str">
            <v>FERNANDA LAM.RE</v>
          </cell>
          <cell r="E6705">
            <v>29721622000190</v>
          </cell>
        </row>
        <row r="6706">
          <cell r="C6706">
            <v>800043741</v>
          </cell>
          <cell r="D6706" t="str">
            <v>ORGANIZACAO VER</v>
          </cell>
          <cell r="E6706">
            <v>65124307000492</v>
          </cell>
        </row>
        <row r="6707">
          <cell r="C6707">
            <v>800044017</v>
          </cell>
          <cell r="D6707" t="str">
            <v>OLIVEIRA E REZE</v>
          </cell>
          <cell r="E6707">
            <v>12322912000169</v>
          </cell>
        </row>
        <row r="6708">
          <cell r="C6708">
            <v>800044023</v>
          </cell>
          <cell r="D6708" t="str">
            <v>LUCAS FIGUEIRED</v>
          </cell>
          <cell r="E6708">
            <v>3309166619</v>
          </cell>
        </row>
        <row r="6709">
          <cell r="C6709">
            <v>800044073</v>
          </cell>
          <cell r="D6709" t="str">
            <v>GLAUCIA JULIA D</v>
          </cell>
          <cell r="E6709">
            <v>13547437000191</v>
          </cell>
        </row>
        <row r="6710">
          <cell r="C6710">
            <v>800044085</v>
          </cell>
          <cell r="D6710" t="str">
            <v>3DLOPES - ARTIG</v>
          </cell>
          <cell r="E6710">
            <v>20599596000103</v>
          </cell>
        </row>
        <row r="6711">
          <cell r="C6711">
            <v>800044121</v>
          </cell>
          <cell r="D6711" t="str">
            <v>SOUZA LIMA SEGU</v>
          </cell>
          <cell r="E6711">
            <v>64911290000370</v>
          </cell>
        </row>
        <row r="6712">
          <cell r="C6712">
            <v>800044128</v>
          </cell>
          <cell r="D6712" t="str">
            <v>VULCAFLEX SERVI</v>
          </cell>
          <cell r="E6712">
            <v>6164517000283</v>
          </cell>
        </row>
        <row r="6713">
          <cell r="C6713">
            <v>800044131</v>
          </cell>
          <cell r="D6713" t="str">
            <v>ESCALA SERVICOS</v>
          </cell>
          <cell r="E6713">
            <v>11206589000103</v>
          </cell>
        </row>
        <row r="6714">
          <cell r="C6714">
            <v>800044137</v>
          </cell>
          <cell r="D6714" t="str">
            <v>ANDRE GOMES ENG</v>
          </cell>
          <cell r="E6714">
            <v>19556837000140</v>
          </cell>
        </row>
        <row r="6715">
          <cell r="C6715">
            <v>800044149</v>
          </cell>
          <cell r="D6715" t="str">
            <v>EXPRESSO RAPIDO</v>
          </cell>
          <cell r="E6715">
            <v>23622510000104</v>
          </cell>
        </row>
        <row r="6716">
          <cell r="C6716">
            <v>800044150</v>
          </cell>
          <cell r="D6716" t="str">
            <v>CENTRAL DE VEND</v>
          </cell>
          <cell r="E6716">
            <v>29128153000109</v>
          </cell>
        </row>
        <row r="6717">
          <cell r="C6717">
            <v>800044155</v>
          </cell>
          <cell r="D6717" t="str">
            <v>YMA DISTRIBUIDO</v>
          </cell>
          <cell r="E6717">
            <v>31054579000107</v>
          </cell>
        </row>
        <row r="6718">
          <cell r="C6718">
            <v>800044165</v>
          </cell>
          <cell r="D6718" t="str">
            <v>MINIPA DO BRASI</v>
          </cell>
          <cell r="E6718">
            <v>10719113000448</v>
          </cell>
        </row>
        <row r="6719">
          <cell r="C6719">
            <v>800044171</v>
          </cell>
          <cell r="D6719" t="str">
            <v>ANDRE RIBEIRO D</v>
          </cell>
          <cell r="E6719">
            <v>32974451000116</v>
          </cell>
        </row>
        <row r="6720">
          <cell r="C6720">
            <v>800044183</v>
          </cell>
          <cell r="D6720" t="str">
            <v>AINTEL PORTAS A</v>
          </cell>
          <cell r="E6720">
            <v>32723174000179</v>
          </cell>
        </row>
        <row r="6721">
          <cell r="C6721">
            <v>800044188</v>
          </cell>
          <cell r="D6721" t="str">
            <v>RENILTON GONCAL</v>
          </cell>
          <cell r="E6721">
            <v>32957775000146</v>
          </cell>
        </row>
        <row r="6722">
          <cell r="C6722">
            <v>800044193</v>
          </cell>
          <cell r="D6722" t="str">
            <v>UVTRONIC INDUST</v>
          </cell>
          <cell r="E6722">
            <v>7561066000108</v>
          </cell>
        </row>
        <row r="6723">
          <cell r="C6723">
            <v>800044204</v>
          </cell>
          <cell r="D6723" t="str">
            <v>LUCIANO LUIZ DE</v>
          </cell>
          <cell r="E6723">
            <v>26172129000170</v>
          </cell>
        </row>
        <row r="6724">
          <cell r="C6724">
            <v>800044214</v>
          </cell>
          <cell r="D6724" t="str">
            <v>CARGO SAPIENS S</v>
          </cell>
          <cell r="E6724">
            <v>28715918000136</v>
          </cell>
        </row>
        <row r="6725">
          <cell r="C6725">
            <v>800044239</v>
          </cell>
          <cell r="D6725" t="str">
            <v>LOCALIZA RENT A</v>
          </cell>
          <cell r="E6725">
            <v>16670085067659</v>
          </cell>
        </row>
        <row r="6726">
          <cell r="C6726">
            <v>800044256</v>
          </cell>
          <cell r="D6726" t="str">
            <v>LOC AQUI LTDA</v>
          </cell>
          <cell r="E6726">
            <v>3006125000117</v>
          </cell>
        </row>
        <row r="6727">
          <cell r="C6727">
            <v>800044296</v>
          </cell>
          <cell r="D6727" t="str">
            <v>CASA DO FITNESS</v>
          </cell>
          <cell r="E6727">
            <v>22489998000334</v>
          </cell>
        </row>
        <row r="6728">
          <cell r="C6728">
            <v>800044300</v>
          </cell>
          <cell r="D6728" t="str">
            <v>PACIFIC SEC SER</v>
          </cell>
          <cell r="E6728">
            <v>21326021000171</v>
          </cell>
        </row>
        <row r="6729">
          <cell r="C6729">
            <v>800044301</v>
          </cell>
          <cell r="D6729" t="str">
            <v>CURRAL DEL REI</v>
          </cell>
          <cell r="E6729">
            <v>9523608000175</v>
          </cell>
        </row>
        <row r="6730">
          <cell r="C6730">
            <v>800044344</v>
          </cell>
          <cell r="D6730" t="str">
            <v>HORIZONTES LOGI</v>
          </cell>
          <cell r="E6730">
            <v>41220257000136</v>
          </cell>
        </row>
        <row r="6731">
          <cell r="C6731">
            <v>800044368</v>
          </cell>
          <cell r="D6731" t="str">
            <v>CONTROL TEST IN</v>
          </cell>
          <cell r="E6731">
            <v>36120015000130</v>
          </cell>
        </row>
        <row r="6732">
          <cell r="C6732">
            <v>800044385</v>
          </cell>
          <cell r="D6732" t="str">
            <v>REPMAX INDUSTRI</v>
          </cell>
          <cell r="E6732">
            <v>23624028000103</v>
          </cell>
        </row>
        <row r="6733">
          <cell r="C6733">
            <v>800044418</v>
          </cell>
          <cell r="D6733" t="str">
            <v>ALTAICA IT SERV</v>
          </cell>
          <cell r="E6733">
            <v>17393784000168</v>
          </cell>
        </row>
        <row r="6734">
          <cell r="C6734">
            <v>800044424</v>
          </cell>
          <cell r="D6734" t="str">
            <v>CMR - RECICLAGE</v>
          </cell>
          <cell r="E6734">
            <v>18086181000186</v>
          </cell>
        </row>
        <row r="6735">
          <cell r="C6735">
            <v>800044428</v>
          </cell>
          <cell r="D6735" t="str">
            <v>PONTO TECH INFO</v>
          </cell>
          <cell r="E6735">
            <v>41405123000190</v>
          </cell>
        </row>
        <row r="6736">
          <cell r="C6736">
            <v>800044433</v>
          </cell>
          <cell r="D6736" t="str">
            <v>CHAMINE SOLUCOE</v>
          </cell>
          <cell r="E6736">
            <v>11407678000100</v>
          </cell>
        </row>
        <row r="6737">
          <cell r="C6737">
            <v>800044446</v>
          </cell>
          <cell r="D6737" t="str">
            <v>ROBSON DIEGO DE</v>
          </cell>
          <cell r="E6737">
            <v>42155170000195</v>
          </cell>
        </row>
        <row r="6738">
          <cell r="C6738">
            <v>800044476</v>
          </cell>
          <cell r="D6738" t="str">
            <v>TP ESTUDIO ARQU</v>
          </cell>
          <cell r="E6738">
            <v>41246834000169</v>
          </cell>
        </row>
        <row r="6739">
          <cell r="C6739">
            <v>800044490</v>
          </cell>
          <cell r="D6739" t="str">
            <v>REFRIGERACAO DU</v>
          </cell>
          <cell r="E6739">
            <v>1754239001949</v>
          </cell>
        </row>
        <row r="6740">
          <cell r="C6740">
            <v>800044528</v>
          </cell>
          <cell r="D6740" t="str">
            <v>MINAS INDUSTRIA</v>
          </cell>
          <cell r="E6740">
            <v>5230502000122</v>
          </cell>
        </row>
        <row r="6741">
          <cell r="C6741">
            <v>800044556</v>
          </cell>
          <cell r="D6741" t="str">
            <v>IMC RESISTENCIA</v>
          </cell>
          <cell r="E6741">
            <v>39814841000178</v>
          </cell>
        </row>
        <row r="6742">
          <cell r="C6742">
            <v>800045310</v>
          </cell>
          <cell r="D6742" t="str">
            <v>SOMITEC</v>
          </cell>
          <cell r="E6742">
            <v>63682000181</v>
          </cell>
        </row>
        <row r="6743">
          <cell r="C6743">
            <v>800045972</v>
          </cell>
          <cell r="D6743" t="str">
            <v>ABDT</v>
          </cell>
          <cell r="E6743">
            <v>2137618000123</v>
          </cell>
        </row>
        <row r="6744">
          <cell r="C6744">
            <v>800046397</v>
          </cell>
          <cell r="D6744" t="str">
            <v>POWERTECH LTDA</v>
          </cell>
          <cell r="E6744">
            <v>41811142000116</v>
          </cell>
        </row>
        <row r="6745">
          <cell r="C6745"/>
          <cell r="D6745" t="str">
            <v>ECIBRA S/A ENG</v>
          </cell>
          <cell r="E6745">
            <v>18215301000106</v>
          </cell>
        </row>
        <row r="6746">
          <cell r="C6746"/>
          <cell r="D6746" t="str">
            <v>COMAU</v>
          </cell>
          <cell r="E6746">
            <v>2693750000383</v>
          </cell>
        </row>
        <row r="6747">
          <cell r="C6747"/>
          <cell r="D6747" t="str">
            <v>A NOSSA LIVRARI</v>
          </cell>
          <cell r="E6747">
            <v>16623233000504</v>
          </cell>
        </row>
        <row r="6748">
          <cell r="C6748"/>
          <cell r="D6748" t="str">
            <v>A NOSSA LIVRARI</v>
          </cell>
          <cell r="E6748">
            <v>16623233000180</v>
          </cell>
        </row>
        <row r="6749">
          <cell r="C6749"/>
          <cell r="D6749" t="str">
            <v>COMERC.NAPOLIS</v>
          </cell>
          <cell r="E6749">
            <v>17512906000198</v>
          </cell>
        </row>
        <row r="6750">
          <cell r="C6750"/>
          <cell r="D6750" t="str">
            <v>J.RER COM.REPRE</v>
          </cell>
          <cell r="E6750">
            <v>23333560000163</v>
          </cell>
        </row>
        <row r="6751">
          <cell r="C6751"/>
          <cell r="D6751" t="str">
            <v>SUPRIDATA IND C</v>
          </cell>
          <cell r="E6751">
            <v>50571538000639</v>
          </cell>
        </row>
        <row r="6752">
          <cell r="C6752"/>
          <cell r="D6752" t="str">
            <v>ITAMAR COUROS</v>
          </cell>
          <cell r="E6752">
            <v>17354812000480</v>
          </cell>
        </row>
        <row r="6753">
          <cell r="C6753"/>
          <cell r="D6753" t="str">
            <v>FORROMINAS</v>
          </cell>
          <cell r="E6753">
            <v>38661344000114</v>
          </cell>
        </row>
        <row r="6754">
          <cell r="C6754"/>
          <cell r="D6754" t="str">
            <v>SETE ARTES GRAF</v>
          </cell>
          <cell r="E6754">
            <v>22581532000100</v>
          </cell>
        </row>
        <row r="6755">
          <cell r="C6755"/>
          <cell r="D6755" t="str">
            <v>MVM SISTEMAS LT</v>
          </cell>
          <cell r="E6755">
            <v>38726428000199</v>
          </cell>
        </row>
        <row r="6756">
          <cell r="C6756"/>
          <cell r="D6756" t="str">
            <v>ATINEL COM.REP.</v>
          </cell>
          <cell r="E6756">
            <v>17471269000582</v>
          </cell>
        </row>
        <row r="6757">
          <cell r="C6757"/>
          <cell r="D6757" t="str">
            <v>ELLOS QUIMICA L</v>
          </cell>
          <cell r="E6757">
            <v>23329923000197</v>
          </cell>
        </row>
        <row r="6758">
          <cell r="C6758"/>
          <cell r="D6758" t="str">
            <v>ITAFRIG COM REP</v>
          </cell>
          <cell r="E6758">
            <v>21657200000191</v>
          </cell>
        </row>
        <row r="6759">
          <cell r="C6759"/>
          <cell r="D6759" t="str">
            <v>FRENZELIT ISOL.</v>
          </cell>
          <cell r="E6759">
            <v>52866571000298</v>
          </cell>
        </row>
        <row r="6760">
          <cell r="C6760"/>
          <cell r="D6760" t="str">
            <v>ARTE VIDEO PROD</v>
          </cell>
          <cell r="E6760">
            <v>23220403000141</v>
          </cell>
        </row>
        <row r="6761">
          <cell r="C6761"/>
          <cell r="D6761" t="str">
            <v>WMC QUIMICA BRA</v>
          </cell>
          <cell r="E6761">
            <v>25904673000105</v>
          </cell>
        </row>
        <row r="6762">
          <cell r="C6762"/>
          <cell r="D6762" t="str">
            <v>LIMPASA QUIMICA</v>
          </cell>
          <cell r="E6762">
            <v>21463344000107</v>
          </cell>
        </row>
        <row r="6763">
          <cell r="C6763"/>
          <cell r="D6763" t="str">
            <v>PATAMAR</v>
          </cell>
          <cell r="E6763">
            <v>22415319000110</v>
          </cell>
        </row>
        <row r="6764">
          <cell r="C6764"/>
          <cell r="D6764" t="str">
            <v>A ELETROSUL LTD</v>
          </cell>
          <cell r="E6764">
            <v>17213661000106</v>
          </cell>
        </row>
        <row r="6765">
          <cell r="C6765"/>
          <cell r="D6765" t="str">
            <v>CSA REPRESENTAC</v>
          </cell>
          <cell r="E6765">
            <v>19269760000127</v>
          </cell>
        </row>
        <row r="6766">
          <cell r="C6766"/>
          <cell r="D6766" t="str">
            <v>CONINF CONSULT</v>
          </cell>
          <cell r="E6766">
            <v>65155822000197</v>
          </cell>
        </row>
        <row r="6767">
          <cell r="C6767"/>
          <cell r="D6767" t="str">
            <v>CENTRO GRAFICO</v>
          </cell>
          <cell r="E6767">
            <v>17019035000175</v>
          </cell>
        </row>
        <row r="6768">
          <cell r="C6768"/>
          <cell r="D6768" t="str">
            <v>PRO INFORMATICA</v>
          </cell>
          <cell r="E6768">
            <v>16868937000113</v>
          </cell>
        </row>
        <row r="6769">
          <cell r="C6769"/>
          <cell r="D6769" t="str">
            <v>FUTUREVISION C.</v>
          </cell>
          <cell r="E6769">
            <v>65125908000177</v>
          </cell>
        </row>
        <row r="6770">
          <cell r="C6770"/>
          <cell r="D6770" t="str">
            <v>DISPROLAR-DIST</v>
          </cell>
          <cell r="E6770">
            <v>65304545000137</v>
          </cell>
        </row>
        <row r="6771">
          <cell r="C6771"/>
          <cell r="D6771" t="str">
            <v>TQC ENG CONSULT</v>
          </cell>
          <cell r="E6771">
            <v>65137473000180</v>
          </cell>
        </row>
        <row r="6772">
          <cell r="C6772"/>
          <cell r="D6772" t="str">
            <v>PAMPULHA</v>
          </cell>
          <cell r="E6772">
            <v>23885502000142</v>
          </cell>
        </row>
        <row r="6773">
          <cell r="C6773"/>
          <cell r="D6773" t="str">
            <v>IRMAOS CARNEIRO</v>
          </cell>
          <cell r="E6773">
            <v>38729802000100</v>
          </cell>
        </row>
        <row r="6774">
          <cell r="C6774"/>
          <cell r="D6774" t="str">
            <v>GRAMOPHONE AUDI</v>
          </cell>
          <cell r="E6774">
            <v>18674283000201</v>
          </cell>
        </row>
        <row r="6775">
          <cell r="C6775"/>
          <cell r="D6775" t="str">
            <v>AGENC.VAN DAMME</v>
          </cell>
          <cell r="E6775">
            <v>17243908000129</v>
          </cell>
        </row>
        <row r="6776">
          <cell r="C6776"/>
          <cell r="D6776" t="str">
            <v>AGNUS COM E REP</v>
          </cell>
          <cell r="E6776">
            <v>22655203000159</v>
          </cell>
        </row>
        <row r="6777">
          <cell r="C6777"/>
          <cell r="D6777" t="str">
            <v>VIANNA E FILHOS</v>
          </cell>
          <cell r="E6777">
            <v>21567979000154</v>
          </cell>
        </row>
        <row r="6778">
          <cell r="C6778"/>
          <cell r="D6778" t="str">
            <v>NOVA EMBALAGENS</v>
          </cell>
          <cell r="E6778">
            <v>38470092000146</v>
          </cell>
        </row>
        <row r="6779">
          <cell r="C6779"/>
          <cell r="D6779" t="str">
            <v>EMIT EST.MONT.I</v>
          </cell>
          <cell r="E6779">
            <v>17511593000153</v>
          </cell>
        </row>
        <row r="6780">
          <cell r="C6780"/>
          <cell r="D6780" t="str">
            <v>LOCGUEL LOCADOR</v>
          </cell>
          <cell r="E6780">
            <v>19537752000114</v>
          </cell>
        </row>
        <row r="6781">
          <cell r="C6781"/>
          <cell r="D6781" t="str">
            <v>NAVE IMP EXP LT</v>
          </cell>
          <cell r="E6781">
            <v>38582391000172</v>
          </cell>
        </row>
        <row r="6782">
          <cell r="C6782"/>
          <cell r="D6782" t="str">
            <v>MAQSISTEM SIST-</v>
          </cell>
          <cell r="E6782">
            <v>22086136000107</v>
          </cell>
        </row>
        <row r="6783">
          <cell r="C6783"/>
          <cell r="D6783" t="str">
            <v>TECIDHOSPITALAR</v>
          </cell>
          <cell r="E6783">
            <v>22415954000106</v>
          </cell>
        </row>
        <row r="6784">
          <cell r="C6784"/>
          <cell r="D6784" t="str">
            <v>INTERCAD ENG.IN</v>
          </cell>
          <cell r="E6784">
            <v>20989208000192</v>
          </cell>
        </row>
        <row r="6785">
          <cell r="C6785"/>
          <cell r="D6785" t="str">
            <v>J.Z.OUTDOOR E P</v>
          </cell>
          <cell r="E6785">
            <v>65158081000106</v>
          </cell>
        </row>
        <row r="6786">
          <cell r="C6786"/>
          <cell r="D6786" t="str">
            <v>EMP PAULISTA AD</v>
          </cell>
          <cell r="E6786">
            <v>17167842000135</v>
          </cell>
        </row>
        <row r="6787">
          <cell r="C6787"/>
          <cell r="D6787" t="str">
            <v>ANOMALYA CRIACO</v>
          </cell>
          <cell r="E6787">
            <v>21997200000130</v>
          </cell>
        </row>
        <row r="6788">
          <cell r="C6788"/>
          <cell r="D6788" t="str">
            <v>OBJETIVA CENTER</v>
          </cell>
          <cell r="E6788">
            <v>19174085000152</v>
          </cell>
        </row>
        <row r="6789">
          <cell r="C6789"/>
          <cell r="D6789" t="str">
            <v>UNISPORT DIST C</v>
          </cell>
          <cell r="E6789">
            <v>21831565000190</v>
          </cell>
        </row>
        <row r="6790">
          <cell r="C6790"/>
          <cell r="D6790" t="str">
            <v>CABANA CEREAIS</v>
          </cell>
          <cell r="E6790">
            <v>41697475000166</v>
          </cell>
        </row>
        <row r="6791">
          <cell r="C6791"/>
          <cell r="D6791" t="str">
            <v>TECNOMEC CONST</v>
          </cell>
          <cell r="E6791">
            <v>22211726000106</v>
          </cell>
        </row>
        <row r="6792">
          <cell r="C6792"/>
          <cell r="D6792" t="str">
            <v>ASS.VID. DESIGN</v>
          </cell>
          <cell r="E6792">
            <v>65213423000135</v>
          </cell>
        </row>
        <row r="6793">
          <cell r="C6793"/>
          <cell r="D6793" t="str">
            <v>LAVAMIG LAV.M.G</v>
          </cell>
          <cell r="E6793">
            <v>64282064000105</v>
          </cell>
        </row>
        <row r="6794">
          <cell r="C6794"/>
          <cell r="D6794" t="str">
            <v>ALCOA ALUMINIO</v>
          </cell>
          <cell r="E6794">
            <v>11696820002200</v>
          </cell>
        </row>
        <row r="6795">
          <cell r="C6795"/>
          <cell r="D6795" t="str">
            <v>FOX COMERCIAL L</v>
          </cell>
          <cell r="E6795">
            <v>21878160000108</v>
          </cell>
        </row>
        <row r="6796">
          <cell r="C6796"/>
          <cell r="D6796" t="str">
            <v>ILHA SAO LUIS</v>
          </cell>
          <cell r="E6796">
            <v>7005051000740</v>
          </cell>
        </row>
        <row r="6797">
          <cell r="C6797"/>
          <cell r="D6797" t="str">
            <v>TEKO</v>
          </cell>
          <cell r="E6797">
            <v>194014000193</v>
          </cell>
        </row>
        <row r="6798">
          <cell r="C6798"/>
          <cell r="D6798" t="str">
            <v>GRAFICA VELOZ</v>
          </cell>
          <cell r="E6798">
            <v>25382326000151</v>
          </cell>
        </row>
        <row r="6799">
          <cell r="C6799"/>
          <cell r="D6799" t="str">
            <v>ALPHA SIGLA SIS</v>
          </cell>
          <cell r="E6799">
            <v>25474107000100</v>
          </cell>
        </row>
        <row r="6800">
          <cell r="C6800"/>
          <cell r="D6800" t="str">
            <v>DISTRIB.LASNOVI</v>
          </cell>
          <cell r="E6800">
            <v>19394246000113</v>
          </cell>
        </row>
        <row r="6801">
          <cell r="C6801"/>
          <cell r="D6801" t="str">
            <v>FAC.ENG.FUMEC</v>
          </cell>
          <cell r="E6801">
            <v>17253253000331</v>
          </cell>
        </row>
        <row r="6802">
          <cell r="C6802"/>
          <cell r="D6802" t="str">
            <v>CIBRAL</v>
          </cell>
          <cell r="E6802">
            <v>18790618000168</v>
          </cell>
        </row>
        <row r="6803">
          <cell r="C6803"/>
          <cell r="D6803" t="str">
            <v>LUSITANA SERV.D</v>
          </cell>
          <cell r="E6803">
            <v>17243692000100</v>
          </cell>
        </row>
        <row r="6804">
          <cell r="C6804"/>
          <cell r="D6804" t="str">
            <v>SPERANZA COMERC</v>
          </cell>
          <cell r="E6804">
            <v>25937129000151</v>
          </cell>
        </row>
        <row r="6805">
          <cell r="C6805"/>
          <cell r="D6805" t="str">
            <v>MAL. BOA VIAGEM</v>
          </cell>
          <cell r="E6805">
            <v>20513867000581</v>
          </cell>
        </row>
        <row r="6806">
          <cell r="C6806"/>
          <cell r="D6806" t="str">
            <v>META AUTOM PROD</v>
          </cell>
          <cell r="E6806">
            <v>25487349000120</v>
          </cell>
        </row>
        <row r="6807">
          <cell r="C6807"/>
          <cell r="D6807" t="str">
            <v>IND E COM P E B</v>
          </cell>
          <cell r="E6807">
            <v>22269062000136</v>
          </cell>
        </row>
        <row r="6808">
          <cell r="C6808"/>
          <cell r="D6808" t="str">
            <v>MULTITEC ENG.TE</v>
          </cell>
          <cell r="E6808">
            <v>65153520000180</v>
          </cell>
        </row>
        <row r="6809">
          <cell r="C6809"/>
          <cell r="D6809" t="str">
            <v>SERIL INFORMATI</v>
          </cell>
          <cell r="E6809">
            <v>19978006000166</v>
          </cell>
        </row>
        <row r="6810">
          <cell r="C6810"/>
          <cell r="D6810" t="str">
            <v>GUMATEL</v>
          </cell>
          <cell r="E6810">
            <v>66397399000102</v>
          </cell>
        </row>
        <row r="6811">
          <cell r="C6811"/>
          <cell r="D6811" t="str">
            <v>TIROL PLANTAS L</v>
          </cell>
          <cell r="E6811">
            <v>17303215000184</v>
          </cell>
        </row>
        <row r="6812">
          <cell r="C6812"/>
          <cell r="D6812" t="str">
            <v>SOCEL SOC.COML.</v>
          </cell>
          <cell r="E6812">
            <v>17198946000107</v>
          </cell>
        </row>
        <row r="6813">
          <cell r="C6813"/>
          <cell r="D6813" t="str">
            <v>JET SERVICES DE</v>
          </cell>
          <cell r="E6813">
            <v>25468638000182</v>
          </cell>
        </row>
        <row r="6814">
          <cell r="C6814"/>
          <cell r="D6814" t="str">
            <v>SCE TURISMO LTD</v>
          </cell>
          <cell r="E6814">
            <v>25763798000154</v>
          </cell>
        </row>
        <row r="6815">
          <cell r="C6815"/>
          <cell r="D6815" t="str">
            <v>DRAJO PLAC LTDA</v>
          </cell>
          <cell r="E6815">
            <v>18826966000148</v>
          </cell>
        </row>
        <row r="6816">
          <cell r="C6816"/>
          <cell r="D6816" t="str">
            <v>CADUCEU COM REP</v>
          </cell>
          <cell r="E6816">
            <v>17353640000188</v>
          </cell>
        </row>
        <row r="6817">
          <cell r="C6817"/>
          <cell r="D6817" t="str">
            <v>FIPEL SUPRIMENT</v>
          </cell>
          <cell r="E6817">
            <v>41771510000140</v>
          </cell>
        </row>
        <row r="6818">
          <cell r="C6818"/>
          <cell r="D6818" t="str">
            <v>METALPLAN LTDA</v>
          </cell>
          <cell r="E6818">
            <v>20178562000137</v>
          </cell>
        </row>
        <row r="6819">
          <cell r="C6819"/>
          <cell r="D6819" t="str">
            <v>FITATEX ETIQUET</v>
          </cell>
          <cell r="E6819">
            <v>21515689000167</v>
          </cell>
        </row>
        <row r="6820">
          <cell r="C6820"/>
          <cell r="D6820" t="str">
            <v>ORGAN. FALEIRO</v>
          </cell>
          <cell r="E6820">
            <v>17247784000150</v>
          </cell>
        </row>
        <row r="6821">
          <cell r="C6821"/>
          <cell r="D6821" t="str">
            <v>PHOTO GR.STUDIO</v>
          </cell>
          <cell r="E6821">
            <v>41718750000180</v>
          </cell>
        </row>
        <row r="6822">
          <cell r="C6822"/>
          <cell r="D6822" t="str">
            <v>JARDIM EM FESTA</v>
          </cell>
          <cell r="E6822">
            <v>18985903000134</v>
          </cell>
        </row>
        <row r="6823">
          <cell r="C6823"/>
          <cell r="D6823" t="str">
            <v>AMADEU SCARPELL</v>
          </cell>
          <cell r="E6823">
            <v>38625331000190</v>
          </cell>
        </row>
        <row r="6824">
          <cell r="C6824"/>
          <cell r="D6824" t="str">
            <v>OFICINA PAZ ESP</v>
          </cell>
          <cell r="E6824">
            <v>23907975000101</v>
          </cell>
        </row>
        <row r="6825">
          <cell r="C6825"/>
          <cell r="D6825" t="str">
            <v>MINASQUEIJO</v>
          </cell>
          <cell r="E6825">
            <v>18218156000109</v>
          </cell>
        </row>
        <row r="6826">
          <cell r="C6826"/>
          <cell r="D6826" t="str">
            <v>CROMACON STUDIO</v>
          </cell>
          <cell r="E6826">
            <v>65163354000100</v>
          </cell>
        </row>
        <row r="6827">
          <cell r="C6827"/>
          <cell r="D6827" t="str">
            <v>CANAL ZERO PUBL</v>
          </cell>
          <cell r="E6827">
            <v>65143646000173</v>
          </cell>
        </row>
        <row r="6828">
          <cell r="C6828"/>
          <cell r="D6828" t="str">
            <v>PRO-AUDIO IND.C</v>
          </cell>
          <cell r="E6828">
            <v>17396292000126</v>
          </cell>
        </row>
        <row r="6829">
          <cell r="C6829"/>
          <cell r="D6829" t="str">
            <v>LA SPIGA D'ORO</v>
          </cell>
          <cell r="E6829">
            <v>25246158000177</v>
          </cell>
        </row>
        <row r="6830">
          <cell r="C6830"/>
          <cell r="D6830" t="str">
            <v>WMC INDUSTRIAL</v>
          </cell>
          <cell r="E6830">
            <v>42799965000136</v>
          </cell>
        </row>
        <row r="6831">
          <cell r="C6831"/>
          <cell r="D6831" t="str">
            <v>BANCO NACIONAL</v>
          </cell>
          <cell r="E6831">
            <v>17157777000167</v>
          </cell>
        </row>
        <row r="6832">
          <cell r="C6832"/>
          <cell r="D6832" t="str">
            <v>CCF DO BRASIL</v>
          </cell>
          <cell r="E6832">
            <v>33254319000607</v>
          </cell>
        </row>
        <row r="6833">
          <cell r="C6833"/>
          <cell r="D6833" t="str">
            <v>JS MEC.REC.</v>
          </cell>
          <cell r="E6833">
            <v>17295460000197</v>
          </cell>
        </row>
        <row r="6834">
          <cell r="C6834"/>
          <cell r="D6834" t="str">
            <v>BNL DO BRASIL</v>
          </cell>
          <cell r="E6834">
            <v>86413000483</v>
          </cell>
        </row>
        <row r="6835">
          <cell r="C6835"/>
          <cell r="D6835" t="str">
            <v>ABN AMRO</v>
          </cell>
          <cell r="E6835">
            <v>33066408000700</v>
          </cell>
        </row>
        <row r="6836">
          <cell r="C6836"/>
          <cell r="D6836" t="str">
            <v>UNIBANCO S/A</v>
          </cell>
          <cell r="E6836">
            <v>33700394098018</v>
          </cell>
        </row>
        <row r="6837">
          <cell r="C6837"/>
          <cell r="D6837" t="str">
            <v>EMP ALIMENT SOU</v>
          </cell>
          <cell r="E6837">
            <v>26245282000180</v>
          </cell>
        </row>
        <row r="6838">
          <cell r="C6838"/>
          <cell r="D6838" t="str">
            <v>AMZ REPRESENTAC</v>
          </cell>
          <cell r="E6838">
            <v>23844277000104</v>
          </cell>
        </row>
        <row r="6839">
          <cell r="C6839"/>
          <cell r="D6839" t="str">
            <v>UFFICIO</v>
          </cell>
          <cell r="E6839">
            <v>38742623000102</v>
          </cell>
        </row>
        <row r="6840">
          <cell r="C6840"/>
          <cell r="D6840" t="str">
            <v>COMACI</v>
          </cell>
          <cell r="E6840">
            <v>16533382000230</v>
          </cell>
        </row>
        <row r="6841">
          <cell r="C6841"/>
          <cell r="D6841" t="str">
            <v>ALCA</v>
          </cell>
          <cell r="E6841">
            <v>18271791000150</v>
          </cell>
        </row>
        <row r="6842">
          <cell r="C6842"/>
          <cell r="D6842" t="str">
            <v>BOAVISTA S/A</v>
          </cell>
          <cell r="E6842">
            <v>33485541006066</v>
          </cell>
        </row>
        <row r="6843">
          <cell r="C6843"/>
          <cell r="D6843" t="str">
            <v>C. TOMOGRAFIA</v>
          </cell>
          <cell r="E6843">
            <v>20479077000284</v>
          </cell>
        </row>
        <row r="6844">
          <cell r="C6844"/>
          <cell r="D6844" t="str">
            <v>A. M. PLACAS LT</v>
          </cell>
          <cell r="E6844">
            <v>20762332000110</v>
          </cell>
        </row>
        <row r="6845">
          <cell r="C6845"/>
          <cell r="D6845" t="str">
            <v>ANTONIELLA BORD</v>
          </cell>
          <cell r="E6845">
            <v>21095815000171</v>
          </cell>
        </row>
        <row r="6846">
          <cell r="C6846"/>
          <cell r="D6846" t="str">
            <v>AMBORCON</v>
          </cell>
          <cell r="E6846">
            <v>65309569000189</v>
          </cell>
        </row>
        <row r="6847">
          <cell r="C6847"/>
          <cell r="D6847" t="str">
            <v>BCN BARCLAYS</v>
          </cell>
          <cell r="E6847">
            <v>60898723007194</v>
          </cell>
        </row>
        <row r="6848">
          <cell r="C6848"/>
          <cell r="D6848" t="str">
            <v>ABTD -MG</v>
          </cell>
          <cell r="E6848">
            <v>21867445000143</v>
          </cell>
        </row>
        <row r="6849">
          <cell r="C6849"/>
          <cell r="D6849" t="str">
            <v>CREDIBANCO</v>
          </cell>
          <cell r="E6849">
            <v>33461468000213</v>
          </cell>
        </row>
        <row r="6850">
          <cell r="C6850"/>
          <cell r="D6850" t="str">
            <v>CLASSICA</v>
          </cell>
          <cell r="E6850">
            <v>578086000134</v>
          </cell>
        </row>
        <row r="6851">
          <cell r="C6851"/>
          <cell r="D6851" t="str">
            <v>A CITIMAQ</v>
          </cell>
          <cell r="E6851">
            <v>41792656000171</v>
          </cell>
        </row>
        <row r="6852">
          <cell r="C6852"/>
          <cell r="D6852" t="str">
            <v>SOGERAL</v>
          </cell>
          <cell r="E6852">
            <v>61533584000902</v>
          </cell>
        </row>
        <row r="6853">
          <cell r="C6853"/>
          <cell r="D6853" t="str">
            <v>CEU</v>
          </cell>
          <cell r="E6853">
            <v>21946256000166</v>
          </cell>
        </row>
        <row r="6854">
          <cell r="C6854"/>
          <cell r="D6854" t="str">
            <v>ITAU</v>
          </cell>
          <cell r="E6854">
            <v>60701190000104</v>
          </cell>
        </row>
        <row r="6855">
          <cell r="C6855"/>
          <cell r="D6855" t="str">
            <v>EQUIPOSERV</v>
          </cell>
          <cell r="E6855">
            <v>25583303000105</v>
          </cell>
        </row>
        <row r="6856">
          <cell r="C6856"/>
          <cell r="D6856" t="str">
            <v>NATA</v>
          </cell>
          <cell r="E6856">
            <v>38738951000135</v>
          </cell>
        </row>
        <row r="6857">
          <cell r="C6857"/>
          <cell r="D6857" t="str">
            <v>ENGEMONTE</v>
          </cell>
          <cell r="E6857">
            <v>16624199000169</v>
          </cell>
        </row>
        <row r="6858">
          <cell r="C6858"/>
          <cell r="D6858" t="str">
            <v>CEPAV</v>
          </cell>
          <cell r="E6858">
            <v>20509337000136</v>
          </cell>
        </row>
        <row r="6859">
          <cell r="C6859"/>
          <cell r="D6859" t="str">
            <v>CH TINTAS</v>
          </cell>
          <cell r="E6859">
            <v>41953225000140</v>
          </cell>
        </row>
        <row r="6860">
          <cell r="C6860"/>
          <cell r="D6860" t="str">
            <v>IUMA</v>
          </cell>
          <cell r="E6860">
            <v>71400386000177</v>
          </cell>
        </row>
        <row r="6861">
          <cell r="C6861"/>
          <cell r="D6861" t="str">
            <v>CASA DO RADIO</v>
          </cell>
          <cell r="E6861">
            <v>17280025001918</v>
          </cell>
        </row>
        <row r="6862">
          <cell r="C6862"/>
          <cell r="D6862" t="str">
            <v>MODERPAN</v>
          </cell>
          <cell r="E6862">
            <v>64353147000148</v>
          </cell>
        </row>
        <row r="6863">
          <cell r="C6863"/>
          <cell r="D6863" t="str">
            <v>WORK CLUB</v>
          </cell>
          <cell r="E6863">
            <v>641540000154</v>
          </cell>
        </row>
        <row r="6864">
          <cell r="C6864"/>
          <cell r="D6864" t="str">
            <v>ARTE EM POSITIV</v>
          </cell>
          <cell r="E6864">
            <v>21184676000152</v>
          </cell>
        </row>
        <row r="6865">
          <cell r="C6865"/>
          <cell r="D6865" t="str">
            <v>ARCOP  LTDA</v>
          </cell>
          <cell r="E6865">
            <v>21807433000123</v>
          </cell>
        </row>
        <row r="6866">
          <cell r="C6866"/>
          <cell r="D6866" t="str">
            <v>WM</v>
          </cell>
          <cell r="E6866">
            <v>636754000132</v>
          </cell>
        </row>
        <row r="6867">
          <cell r="C6867"/>
          <cell r="D6867" t="str">
            <v>D.R.H</v>
          </cell>
          <cell r="E6867">
            <v>86473261000225</v>
          </cell>
        </row>
        <row r="6868">
          <cell r="C6868"/>
          <cell r="D6868" t="str">
            <v>AMARILDO</v>
          </cell>
          <cell r="E6868">
            <v>19201284000102</v>
          </cell>
        </row>
        <row r="6869">
          <cell r="C6869"/>
          <cell r="D6869" t="str">
            <v>BBA</v>
          </cell>
          <cell r="E6869">
            <v>31516198000607</v>
          </cell>
        </row>
        <row r="6870">
          <cell r="C6870"/>
          <cell r="D6870" t="str">
            <v>PAULO</v>
          </cell>
          <cell r="E6870">
            <v>129755000190</v>
          </cell>
        </row>
        <row r="6871">
          <cell r="C6871"/>
          <cell r="D6871" t="str">
            <v>SUDOESTE PLAST</v>
          </cell>
          <cell r="E6871">
            <v>71335079000150</v>
          </cell>
        </row>
        <row r="6872">
          <cell r="C6872"/>
          <cell r="D6872" t="str">
            <v>AGE-ASS. GERAL</v>
          </cell>
          <cell r="E6872">
            <v>25803933000148</v>
          </cell>
        </row>
        <row r="6873">
          <cell r="C6873"/>
          <cell r="D6873" t="str">
            <v>ALEXANDRE G.M.</v>
          </cell>
          <cell r="E6873">
            <v>21310628000163</v>
          </cell>
        </row>
        <row r="6874">
          <cell r="C6874"/>
          <cell r="D6874" t="str">
            <v>CASA DO RADIO L</v>
          </cell>
          <cell r="E6874">
            <v>17280025003619</v>
          </cell>
        </row>
        <row r="6875">
          <cell r="C6875"/>
          <cell r="D6875" t="str">
            <v>W.S. IND. E COM</v>
          </cell>
          <cell r="E6875">
            <v>157332000184</v>
          </cell>
        </row>
        <row r="6876">
          <cell r="C6876"/>
          <cell r="D6876" t="str">
            <v>G.T.S GLOBAL</v>
          </cell>
          <cell r="E6876">
            <v>38581971000145</v>
          </cell>
        </row>
        <row r="6877">
          <cell r="C6877"/>
          <cell r="D6877" t="str">
            <v>CRIAR</v>
          </cell>
          <cell r="E6877">
            <v>23346646000120</v>
          </cell>
        </row>
        <row r="6878">
          <cell r="C6878"/>
          <cell r="D6878" t="str">
            <v>SYNALYZAR</v>
          </cell>
          <cell r="E6878">
            <v>218142000120</v>
          </cell>
        </row>
        <row r="6879">
          <cell r="C6879"/>
          <cell r="D6879" t="str">
            <v>CONDUMEC</v>
          </cell>
          <cell r="E6879">
            <v>611168000133</v>
          </cell>
        </row>
        <row r="6880">
          <cell r="C6880"/>
          <cell r="D6880" t="str">
            <v>OTAVIO</v>
          </cell>
          <cell r="E6880">
            <v>832977000175</v>
          </cell>
        </row>
        <row r="6881">
          <cell r="C6881"/>
          <cell r="D6881" t="str">
            <v>APICE</v>
          </cell>
          <cell r="E6881">
            <v>717929000136</v>
          </cell>
        </row>
        <row r="6882">
          <cell r="C6882"/>
          <cell r="D6882" t="str">
            <v>POLO</v>
          </cell>
          <cell r="E6882">
            <v>74201799000110</v>
          </cell>
        </row>
        <row r="6883">
          <cell r="C6883"/>
          <cell r="D6883" t="str">
            <v>AIR PRODUCTS</v>
          </cell>
          <cell r="E6883">
            <v>43843358000946</v>
          </cell>
        </row>
        <row r="6884">
          <cell r="C6884"/>
          <cell r="D6884" t="str">
            <v>ENERCON</v>
          </cell>
          <cell r="E6884">
            <v>272809000172</v>
          </cell>
        </row>
        <row r="6885">
          <cell r="C6885"/>
          <cell r="D6885" t="str">
            <v>EQUIPAGE</v>
          </cell>
          <cell r="E6885">
            <v>21494752000550</v>
          </cell>
        </row>
        <row r="6886">
          <cell r="C6886"/>
          <cell r="D6886" t="str">
            <v>JORNAL</v>
          </cell>
          <cell r="E6886">
            <v>17272238000179</v>
          </cell>
        </row>
        <row r="6887">
          <cell r="C6887"/>
          <cell r="D6887" t="str">
            <v>ALVORADA</v>
          </cell>
          <cell r="E6887">
            <v>19183961000107</v>
          </cell>
        </row>
        <row r="6888">
          <cell r="C6888"/>
          <cell r="D6888" t="str">
            <v>ALTA INFORMATIC</v>
          </cell>
          <cell r="E6888">
            <v>21911623000196</v>
          </cell>
        </row>
        <row r="6889">
          <cell r="C6889"/>
          <cell r="D6889" t="str">
            <v>AVEL ASSESSORIA</v>
          </cell>
          <cell r="E6889">
            <v>26254565000199</v>
          </cell>
        </row>
        <row r="6890">
          <cell r="C6890"/>
          <cell r="D6890" t="str">
            <v>CONSELHO</v>
          </cell>
          <cell r="E6890">
            <v>16863664000114</v>
          </cell>
        </row>
        <row r="6891">
          <cell r="C6891"/>
          <cell r="D6891" t="str">
            <v>HERMITAGE</v>
          </cell>
          <cell r="E6891">
            <v>601622000175</v>
          </cell>
        </row>
        <row r="6892">
          <cell r="C6892"/>
          <cell r="D6892" t="str">
            <v>OASIS</v>
          </cell>
          <cell r="E6892">
            <v>23152861000190</v>
          </cell>
        </row>
        <row r="6893">
          <cell r="C6893"/>
          <cell r="D6893" t="str">
            <v>WITNESS</v>
          </cell>
          <cell r="E6893">
            <v>65214579000130</v>
          </cell>
        </row>
        <row r="6894">
          <cell r="C6894"/>
          <cell r="D6894" t="str">
            <v>CONSULT</v>
          </cell>
          <cell r="E6894">
            <v>42789826000121</v>
          </cell>
        </row>
        <row r="6895">
          <cell r="C6895"/>
          <cell r="D6895" t="str">
            <v>ABRAMAN</v>
          </cell>
          <cell r="E6895">
            <v>28718393000192</v>
          </cell>
        </row>
        <row r="6896">
          <cell r="C6896"/>
          <cell r="D6896" t="str">
            <v>INTEGRACAO</v>
          </cell>
          <cell r="E6896">
            <v>470415000129</v>
          </cell>
        </row>
        <row r="6897">
          <cell r="C6897"/>
          <cell r="D6897" t="str">
            <v>BON APETIT</v>
          </cell>
          <cell r="E6897">
            <v>18750893002010</v>
          </cell>
        </row>
        <row r="6898">
          <cell r="C6898"/>
          <cell r="D6898" t="str">
            <v>EUGENIO</v>
          </cell>
          <cell r="E6898">
            <v>25287525000180</v>
          </cell>
        </row>
        <row r="6899">
          <cell r="C6899"/>
          <cell r="D6899" t="str">
            <v>PRECORDIS</v>
          </cell>
          <cell r="E6899">
            <v>18795724000134</v>
          </cell>
        </row>
        <row r="6900">
          <cell r="C6900"/>
          <cell r="D6900" t="str">
            <v>DIJAN</v>
          </cell>
          <cell r="E6900">
            <v>65227621000158</v>
          </cell>
        </row>
        <row r="6901">
          <cell r="C6901"/>
          <cell r="D6901" t="str">
            <v>WEMBLEY</v>
          </cell>
          <cell r="E6901">
            <v>21021597000120</v>
          </cell>
        </row>
        <row r="6902">
          <cell r="C6902"/>
          <cell r="D6902" t="str">
            <v>ATT</v>
          </cell>
          <cell r="E6902">
            <v>38729869000144</v>
          </cell>
        </row>
        <row r="6903">
          <cell r="C6903"/>
          <cell r="D6903" t="str">
            <v>SYSTEM HOUSE</v>
          </cell>
          <cell r="E6903">
            <v>23791551000116</v>
          </cell>
        </row>
        <row r="6904">
          <cell r="C6904"/>
          <cell r="D6904" t="str">
            <v>PHOTOCOLOR</v>
          </cell>
          <cell r="E6904">
            <v>20493433000133</v>
          </cell>
        </row>
        <row r="6905">
          <cell r="C6905"/>
          <cell r="D6905" t="str">
            <v>NUCLEAR</v>
          </cell>
          <cell r="E6905">
            <v>65137457000198</v>
          </cell>
        </row>
        <row r="6906">
          <cell r="C6906"/>
          <cell r="D6906" t="str">
            <v>PONTO</v>
          </cell>
          <cell r="E6906">
            <v>42996496000145</v>
          </cell>
        </row>
        <row r="6907">
          <cell r="C6907"/>
          <cell r="D6907" t="str">
            <v>RAVELLI</v>
          </cell>
          <cell r="E6907">
            <v>41905035000157</v>
          </cell>
        </row>
        <row r="6908">
          <cell r="C6908"/>
          <cell r="D6908" t="str">
            <v>CONRAD</v>
          </cell>
          <cell r="E6908">
            <v>16750606000346</v>
          </cell>
        </row>
        <row r="6909">
          <cell r="C6909"/>
          <cell r="D6909" t="str">
            <v>SAO CAMILO</v>
          </cell>
          <cell r="E6909">
            <v>19235605000190</v>
          </cell>
        </row>
        <row r="6910">
          <cell r="C6910"/>
          <cell r="D6910" t="str">
            <v>ROJAN</v>
          </cell>
          <cell r="E6910">
            <v>18676718000168</v>
          </cell>
        </row>
        <row r="6911">
          <cell r="C6911"/>
          <cell r="D6911" t="str">
            <v>ALEXANDRE G.MOT</v>
          </cell>
          <cell r="E6911">
            <v>21310628000325</v>
          </cell>
        </row>
        <row r="6912">
          <cell r="C6912"/>
          <cell r="D6912" t="str">
            <v>NOGUEIRA</v>
          </cell>
          <cell r="E6912">
            <v>22442495000141</v>
          </cell>
        </row>
        <row r="6913">
          <cell r="C6913"/>
          <cell r="D6913" t="str">
            <v>INGA</v>
          </cell>
          <cell r="E6913">
            <v>41834060000197</v>
          </cell>
        </row>
        <row r="6914">
          <cell r="C6914"/>
          <cell r="D6914" t="str">
            <v>ARAPUA</v>
          </cell>
          <cell r="E6914">
            <v>354053006303</v>
          </cell>
        </row>
        <row r="6915">
          <cell r="C6915"/>
          <cell r="D6915" t="str">
            <v>MP EMPREENDIM.</v>
          </cell>
          <cell r="E6915">
            <v>42773176000126</v>
          </cell>
        </row>
        <row r="6916">
          <cell r="C6916"/>
          <cell r="D6916" t="str">
            <v>TELEPALCO</v>
          </cell>
          <cell r="E6916">
            <v>293459000120</v>
          </cell>
        </row>
        <row r="6917">
          <cell r="C6917"/>
          <cell r="D6917" t="str">
            <v>VISO</v>
          </cell>
          <cell r="E6917">
            <v>776734000167</v>
          </cell>
        </row>
        <row r="6918">
          <cell r="C6918"/>
          <cell r="D6918" t="str">
            <v>FLOR DA NOIVA</v>
          </cell>
          <cell r="E6918">
            <v>38642799000192</v>
          </cell>
        </row>
        <row r="6919">
          <cell r="C6919"/>
          <cell r="D6919" t="str">
            <v>ENGEPOWER</v>
          </cell>
          <cell r="E6919">
            <v>25472879000103</v>
          </cell>
        </row>
        <row r="6920">
          <cell r="C6920"/>
          <cell r="D6920" t="str">
            <v>ABC TAXI AEREO</v>
          </cell>
          <cell r="E6920">
            <v>17186172000285</v>
          </cell>
        </row>
        <row r="6921">
          <cell r="C6921"/>
          <cell r="D6921" t="str">
            <v>FROTA CAR</v>
          </cell>
          <cell r="E6921">
            <v>19240860000120</v>
          </cell>
        </row>
        <row r="6922">
          <cell r="C6922"/>
          <cell r="D6922" t="str">
            <v>LUMEN</v>
          </cell>
          <cell r="E6922">
            <v>41737958000147</v>
          </cell>
        </row>
        <row r="6923">
          <cell r="C6923"/>
          <cell r="D6923" t="str">
            <v>TORRE</v>
          </cell>
          <cell r="E6923">
            <v>104495000107</v>
          </cell>
        </row>
        <row r="6924">
          <cell r="C6924"/>
          <cell r="D6924" t="str">
            <v>CHEVERNY</v>
          </cell>
          <cell r="E6924">
            <v>21506316000715</v>
          </cell>
        </row>
        <row r="6925">
          <cell r="C6925"/>
          <cell r="D6925" t="str">
            <v>IOT</v>
          </cell>
          <cell r="E6925">
            <v>225720000155</v>
          </cell>
        </row>
        <row r="6926">
          <cell r="C6926"/>
          <cell r="D6926" t="str">
            <v>MAX SAVASSI</v>
          </cell>
          <cell r="E6926">
            <v>21506316000553</v>
          </cell>
        </row>
        <row r="6927">
          <cell r="C6927"/>
          <cell r="D6927" t="str">
            <v>CHEVERNY</v>
          </cell>
          <cell r="E6927">
            <v>881361000194</v>
          </cell>
        </row>
        <row r="6928">
          <cell r="C6928"/>
          <cell r="D6928" t="str">
            <v>PINT. ROCHA</v>
          </cell>
          <cell r="E6928">
            <v>17394404000100</v>
          </cell>
        </row>
        <row r="6929">
          <cell r="C6929"/>
          <cell r="D6929" t="str">
            <v>ELETRO CIDADE</v>
          </cell>
          <cell r="E6929">
            <v>21670617000194</v>
          </cell>
        </row>
        <row r="6930">
          <cell r="C6930"/>
          <cell r="D6930" t="str">
            <v>CLAN</v>
          </cell>
          <cell r="E6930">
            <v>21506316000120</v>
          </cell>
        </row>
        <row r="6931">
          <cell r="C6931"/>
          <cell r="D6931" t="str">
            <v>TAVARES</v>
          </cell>
          <cell r="E6931">
            <v>25358151000147</v>
          </cell>
        </row>
        <row r="6932">
          <cell r="C6932"/>
          <cell r="D6932" t="str">
            <v>PALHARES</v>
          </cell>
          <cell r="E6932">
            <v>22642979000134</v>
          </cell>
        </row>
        <row r="6933">
          <cell r="C6933"/>
          <cell r="D6933" t="str">
            <v>TEX</v>
          </cell>
          <cell r="E6933">
            <v>21018312000100</v>
          </cell>
        </row>
        <row r="6934">
          <cell r="C6934"/>
          <cell r="D6934" t="str">
            <v>LOGMATCH</v>
          </cell>
          <cell r="E6934">
            <v>65279176000170</v>
          </cell>
        </row>
        <row r="6935">
          <cell r="C6935"/>
          <cell r="D6935" t="str">
            <v>CASA DO RADIO L</v>
          </cell>
          <cell r="E6935">
            <v>17280025002051</v>
          </cell>
        </row>
        <row r="6936">
          <cell r="C6936"/>
          <cell r="D6936" t="str">
            <v>VIPAR</v>
          </cell>
          <cell r="E6936">
            <v>21559752000167</v>
          </cell>
        </row>
        <row r="6937">
          <cell r="C6937"/>
          <cell r="D6937" t="str">
            <v>STUDIO J</v>
          </cell>
          <cell r="E6937">
            <v>42918771000102</v>
          </cell>
        </row>
        <row r="6938">
          <cell r="C6938"/>
          <cell r="D6938" t="str">
            <v>MOLIMINAS</v>
          </cell>
          <cell r="E6938">
            <v>22346829000183</v>
          </cell>
        </row>
        <row r="6939">
          <cell r="C6939"/>
          <cell r="D6939" t="str">
            <v>SUPRA</v>
          </cell>
          <cell r="E6939">
            <v>42863753000170</v>
          </cell>
        </row>
        <row r="6940">
          <cell r="C6940"/>
          <cell r="D6940" t="str">
            <v>ZARGON</v>
          </cell>
          <cell r="E6940">
            <v>25194556000197</v>
          </cell>
        </row>
        <row r="6941">
          <cell r="C6941"/>
          <cell r="D6941" t="str">
            <v>CLINAR</v>
          </cell>
          <cell r="E6941">
            <v>20114013000107</v>
          </cell>
        </row>
        <row r="6942">
          <cell r="C6942"/>
          <cell r="D6942" t="str">
            <v>ABC</v>
          </cell>
          <cell r="E6942">
            <v>17524943000116</v>
          </cell>
        </row>
        <row r="6943">
          <cell r="C6943"/>
          <cell r="D6943" t="str">
            <v>PAMPULHA FERRAM</v>
          </cell>
          <cell r="E6943">
            <v>19205277000189</v>
          </cell>
        </row>
        <row r="6944">
          <cell r="C6944"/>
          <cell r="D6944" t="str">
            <v>LIDER TAXI</v>
          </cell>
          <cell r="E6944">
            <v>17162579001163</v>
          </cell>
        </row>
        <row r="6945">
          <cell r="C6945"/>
          <cell r="D6945" t="str">
            <v>UNIQUE PNEUS</v>
          </cell>
          <cell r="E6945">
            <v>16842403000118</v>
          </cell>
        </row>
        <row r="6946">
          <cell r="C6946"/>
          <cell r="D6946" t="str">
            <v>AFFEMG</v>
          </cell>
          <cell r="E6946">
            <v>18959841000196</v>
          </cell>
        </row>
        <row r="6947">
          <cell r="C6947"/>
          <cell r="D6947" t="str">
            <v>DIMEG</v>
          </cell>
          <cell r="E6947">
            <v>38727038000133</v>
          </cell>
        </row>
        <row r="6948">
          <cell r="C6948"/>
          <cell r="D6948" t="str">
            <v>ENGECAD</v>
          </cell>
          <cell r="E6948">
            <v>38738373000137</v>
          </cell>
        </row>
        <row r="6949">
          <cell r="C6949"/>
          <cell r="D6949" t="str">
            <v>TRANSUNO</v>
          </cell>
          <cell r="E6949">
            <v>22156392000115</v>
          </cell>
        </row>
        <row r="6950">
          <cell r="C6950"/>
          <cell r="D6950" t="str">
            <v>ANJOS DA GUARDA</v>
          </cell>
          <cell r="E6950">
            <v>65166274000109</v>
          </cell>
        </row>
        <row r="6951">
          <cell r="C6951"/>
          <cell r="D6951" t="str">
            <v>PREVENCOR</v>
          </cell>
          <cell r="E6951">
            <v>16838070000153</v>
          </cell>
        </row>
        <row r="6952">
          <cell r="C6952"/>
          <cell r="D6952" t="str">
            <v>AUGUSTO CLEMENT</v>
          </cell>
          <cell r="E6952">
            <v>17693318000106</v>
          </cell>
        </row>
        <row r="6953">
          <cell r="C6953"/>
          <cell r="D6953" t="str">
            <v>COOK</v>
          </cell>
          <cell r="E6953">
            <v>16654626000151</v>
          </cell>
        </row>
        <row r="6954">
          <cell r="C6954"/>
          <cell r="D6954" t="str">
            <v>AGUA DE CHEIRO</v>
          </cell>
          <cell r="E6954">
            <v>16674624000124</v>
          </cell>
        </row>
        <row r="6955">
          <cell r="C6955"/>
          <cell r="D6955" t="str">
            <v>JA-VAI</v>
          </cell>
          <cell r="E6955">
            <v>18744052000138</v>
          </cell>
        </row>
        <row r="6956">
          <cell r="C6956"/>
          <cell r="D6956" t="str">
            <v>POLARIS</v>
          </cell>
          <cell r="E6956">
            <v>41656703000150</v>
          </cell>
        </row>
        <row r="6957">
          <cell r="C6957"/>
          <cell r="D6957" t="str">
            <v>SEROLI</v>
          </cell>
          <cell r="E6957">
            <v>16061335001202</v>
          </cell>
        </row>
        <row r="6958">
          <cell r="C6958"/>
          <cell r="D6958" t="str">
            <v>NORMAND HOTEL</v>
          </cell>
          <cell r="E6958">
            <v>17251414000196</v>
          </cell>
        </row>
        <row r="6959">
          <cell r="C6959"/>
          <cell r="D6959" t="str">
            <v>TODAY</v>
          </cell>
          <cell r="E6959">
            <v>26390997000127</v>
          </cell>
        </row>
        <row r="6960">
          <cell r="C6960"/>
          <cell r="D6960" t="str">
            <v>GRAT'S</v>
          </cell>
          <cell r="E6960">
            <v>41794397000118</v>
          </cell>
        </row>
        <row r="6961">
          <cell r="C6961"/>
          <cell r="D6961" t="str">
            <v>CONRAD</v>
          </cell>
          <cell r="E6961">
            <v>16750606000427</v>
          </cell>
        </row>
        <row r="6962">
          <cell r="C6962"/>
          <cell r="D6962" t="str">
            <v>MALA E CUIA</v>
          </cell>
          <cell r="E6962">
            <v>26066100000104</v>
          </cell>
        </row>
        <row r="6963">
          <cell r="C6963"/>
          <cell r="D6963" t="str">
            <v>SOBEL</v>
          </cell>
          <cell r="E6963">
            <v>26178038000223</v>
          </cell>
        </row>
        <row r="6964">
          <cell r="C6964"/>
          <cell r="D6964" t="str">
            <v>BENFICA</v>
          </cell>
          <cell r="E6964">
            <v>611182000137</v>
          </cell>
        </row>
        <row r="6965">
          <cell r="C6965"/>
          <cell r="D6965" t="str">
            <v>BRASTERMO</v>
          </cell>
          <cell r="E6965">
            <v>25992447000115</v>
          </cell>
        </row>
        <row r="6966">
          <cell r="C6966"/>
          <cell r="D6966" t="str">
            <v>PEREIRA</v>
          </cell>
          <cell r="E6966">
            <v>95637000109</v>
          </cell>
        </row>
        <row r="6967">
          <cell r="C6967"/>
          <cell r="D6967" t="str">
            <v>BH SHOCK SOM LT</v>
          </cell>
          <cell r="E6967">
            <v>42831719000114</v>
          </cell>
        </row>
        <row r="6968">
          <cell r="C6968"/>
          <cell r="D6968" t="str">
            <v>BELL SOM LTDA</v>
          </cell>
          <cell r="E6968">
            <v>18791038000195</v>
          </cell>
        </row>
        <row r="6969">
          <cell r="C6969"/>
          <cell r="D6969" t="str">
            <v>B.H.P.BOMBAS PC</v>
          </cell>
          <cell r="E6969">
            <v>25800293000112</v>
          </cell>
        </row>
        <row r="6970">
          <cell r="C6970"/>
          <cell r="D6970" t="str">
            <v>SCRITO</v>
          </cell>
          <cell r="E6970">
            <v>42787515000123</v>
          </cell>
        </row>
        <row r="6971">
          <cell r="C6971"/>
          <cell r="D6971" t="str">
            <v>GB CONSULTORIA</v>
          </cell>
          <cell r="E6971">
            <v>266573000161</v>
          </cell>
        </row>
        <row r="6972">
          <cell r="C6972"/>
          <cell r="D6972" t="str">
            <v>ERGO</v>
          </cell>
          <cell r="E6972">
            <v>16840282000175</v>
          </cell>
        </row>
        <row r="6973">
          <cell r="C6973"/>
          <cell r="D6973" t="str">
            <v>MINISTERIO</v>
          </cell>
          <cell r="E6973">
            <v>23070659000110</v>
          </cell>
        </row>
        <row r="6974">
          <cell r="C6974"/>
          <cell r="D6974" t="str">
            <v>GIRAMUNDO</v>
          </cell>
          <cell r="E6974">
            <v>19295450000187</v>
          </cell>
        </row>
        <row r="6975">
          <cell r="C6975"/>
          <cell r="D6975" t="str">
            <v>BETA VIDEO LTDA</v>
          </cell>
          <cell r="E6975">
            <v>17315284000108</v>
          </cell>
        </row>
        <row r="6976">
          <cell r="C6976"/>
          <cell r="D6976" t="str">
            <v>ANTONIO ALVES</v>
          </cell>
          <cell r="E6976">
            <v>21034210000170</v>
          </cell>
        </row>
        <row r="6977">
          <cell r="C6977"/>
          <cell r="D6977" t="str">
            <v>TRAMA</v>
          </cell>
          <cell r="E6977">
            <v>860222000184</v>
          </cell>
        </row>
        <row r="6978">
          <cell r="C6978"/>
          <cell r="D6978" t="str">
            <v>A SOBERANA</v>
          </cell>
          <cell r="E6978">
            <v>21337340000182</v>
          </cell>
        </row>
        <row r="6979">
          <cell r="C6979"/>
          <cell r="D6979" t="str">
            <v>MCB</v>
          </cell>
          <cell r="E6979">
            <v>107058000139</v>
          </cell>
        </row>
        <row r="6980">
          <cell r="C6980"/>
          <cell r="D6980" t="str">
            <v>SIMONI COSTA</v>
          </cell>
          <cell r="E6980">
            <v>23200660000111</v>
          </cell>
        </row>
        <row r="6981">
          <cell r="C6981"/>
          <cell r="D6981" t="str">
            <v>SYMBOLE</v>
          </cell>
          <cell r="E6981">
            <v>581312000136</v>
          </cell>
        </row>
        <row r="6982">
          <cell r="C6982"/>
          <cell r="D6982" t="str">
            <v>A TAVARES</v>
          </cell>
          <cell r="E6982">
            <v>76597000158</v>
          </cell>
        </row>
        <row r="6983">
          <cell r="C6983"/>
          <cell r="D6983" t="str">
            <v>SERMAGE</v>
          </cell>
          <cell r="E6983">
            <v>650073000129</v>
          </cell>
        </row>
        <row r="6984">
          <cell r="C6984"/>
          <cell r="D6984" t="str">
            <v>SHOPPING RURAL</v>
          </cell>
          <cell r="E6984">
            <v>71062525000108</v>
          </cell>
        </row>
        <row r="6985">
          <cell r="C6985"/>
          <cell r="D6985" t="str">
            <v>EMATEC</v>
          </cell>
          <cell r="E6985">
            <v>25773193000144</v>
          </cell>
        </row>
        <row r="6986">
          <cell r="C6986"/>
          <cell r="D6986" t="str">
            <v>J. FERREIRA</v>
          </cell>
          <cell r="E6986">
            <v>1108293000198</v>
          </cell>
        </row>
        <row r="6987">
          <cell r="C6987"/>
          <cell r="D6987" t="str">
            <v>RM PAPEIS HELI.</v>
          </cell>
          <cell r="E6987">
            <v>86389657000108</v>
          </cell>
        </row>
        <row r="6988">
          <cell r="C6988"/>
          <cell r="D6988" t="str">
            <v>CONRAD</v>
          </cell>
          <cell r="E6988">
            <v>16750606000265</v>
          </cell>
        </row>
        <row r="6989">
          <cell r="C6989"/>
          <cell r="D6989" t="str">
            <v>ICAF</v>
          </cell>
          <cell r="E6989">
            <v>18570754000142</v>
          </cell>
        </row>
        <row r="6990">
          <cell r="C6990"/>
          <cell r="D6990" t="str">
            <v>PROMOAR</v>
          </cell>
          <cell r="E6990">
            <v>415086000113</v>
          </cell>
        </row>
        <row r="6991">
          <cell r="C6991"/>
          <cell r="D6991" t="str">
            <v>SEBRAE</v>
          </cell>
          <cell r="E6991">
            <v>16589137000163</v>
          </cell>
        </row>
        <row r="6992">
          <cell r="C6992"/>
          <cell r="D6992" t="str">
            <v>EFICAZ</v>
          </cell>
          <cell r="E6992">
            <v>4530994000109</v>
          </cell>
        </row>
        <row r="6993">
          <cell r="C6993"/>
          <cell r="D6993" t="str">
            <v>SILKAR</v>
          </cell>
          <cell r="E6993">
            <v>66265794000123</v>
          </cell>
        </row>
        <row r="6994">
          <cell r="C6994"/>
          <cell r="D6994" t="str">
            <v>S. T. A</v>
          </cell>
          <cell r="E6994">
            <v>65213688000133</v>
          </cell>
        </row>
        <row r="6995">
          <cell r="C6995"/>
          <cell r="D6995" t="str">
            <v>CLASSE A</v>
          </cell>
          <cell r="E6995">
            <v>68525542000111</v>
          </cell>
        </row>
        <row r="6996">
          <cell r="C6996"/>
          <cell r="D6996" t="str">
            <v>POWER SYSTENS</v>
          </cell>
          <cell r="E6996">
            <v>59244000140</v>
          </cell>
        </row>
        <row r="6997">
          <cell r="C6997"/>
          <cell r="D6997" t="str">
            <v>ASSOC.MEDICA MG</v>
          </cell>
          <cell r="E6997">
            <v>17217969000111</v>
          </cell>
        </row>
        <row r="6998">
          <cell r="C6998"/>
          <cell r="D6998" t="str">
            <v>ARTE ARREMATE</v>
          </cell>
          <cell r="E6998">
            <v>399965000107</v>
          </cell>
        </row>
        <row r="6999">
          <cell r="C6999"/>
          <cell r="D6999" t="str">
            <v>GRAVES E AGUDOS</v>
          </cell>
          <cell r="E6999">
            <v>18819227000803</v>
          </cell>
        </row>
        <row r="7000">
          <cell r="C7000"/>
          <cell r="D7000" t="str">
            <v>PRO INFORMATICA</v>
          </cell>
          <cell r="E7000">
            <v>16868937000385</v>
          </cell>
        </row>
        <row r="7001">
          <cell r="C7001"/>
          <cell r="D7001" t="str">
            <v>MRG CONSULTORIA</v>
          </cell>
          <cell r="E7001">
            <v>71084313000113</v>
          </cell>
        </row>
        <row r="7002">
          <cell r="C7002"/>
          <cell r="D7002" t="str">
            <v>BRASTERMO</v>
          </cell>
          <cell r="E7002">
            <v>19566652000116</v>
          </cell>
        </row>
        <row r="7003">
          <cell r="C7003"/>
          <cell r="D7003" t="str">
            <v>COMITES</v>
          </cell>
          <cell r="E7003">
            <v>23851991000111</v>
          </cell>
        </row>
        <row r="7004">
          <cell r="C7004"/>
          <cell r="D7004" t="str">
            <v>BRASIL VEICULOS</v>
          </cell>
          <cell r="E7004">
            <v>17206426001170</v>
          </cell>
        </row>
        <row r="7005">
          <cell r="C7005"/>
          <cell r="D7005" t="str">
            <v>OLTO MARIANO</v>
          </cell>
          <cell r="E7005">
            <v>25167297000105</v>
          </cell>
        </row>
        <row r="7006">
          <cell r="C7006"/>
          <cell r="D7006" t="str">
            <v>GIJ</v>
          </cell>
          <cell r="E7006">
            <v>601601000150</v>
          </cell>
        </row>
        <row r="7007">
          <cell r="C7007"/>
          <cell r="D7007" t="str">
            <v>FACE</v>
          </cell>
          <cell r="E7007">
            <v>601513000158</v>
          </cell>
        </row>
        <row r="7008">
          <cell r="C7008"/>
          <cell r="D7008" t="str">
            <v>ALIMENTESC</v>
          </cell>
          <cell r="E7008">
            <v>24051773000165</v>
          </cell>
        </row>
        <row r="7009">
          <cell r="C7009"/>
          <cell r="D7009" t="str">
            <v>COAD</v>
          </cell>
          <cell r="E7009">
            <v>33832759000190</v>
          </cell>
        </row>
        <row r="7010">
          <cell r="C7010"/>
          <cell r="D7010" t="str">
            <v>COML. ANDORINHA</v>
          </cell>
          <cell r="E7010">
            <v>18692921000128</v>
          </cell>
        </row>
        <row r="7011">
          <cell r="C7011"/>
          <cell r="D7011" t="str">
            <v>OCEMG</v>
          </cell>
          <cell r="E7011">
            <v>17475104000155</v>
          </cell>
        </row>
        <row r="7012">
          <cell r="C7012"/>
          <cell r="D7012" t="str">
            <v>AZTECA</v>
          </cell>
          <cell r="E7012">
            <v>25463977000508</v>
          </cell>
        </row>
        <row r="7013">
          <cell r="C7013"/>
          <cell r="D7013" t="str">
            <v>EXITO EMPREEND.</v>
          </cell>
          <cell r="E7013">
            <v>42801308000186</v>
          </cell>
        </row>
        <row r="7014">
          <cell r="C7014"/>
          <cell r="D7014" t="str">
            <v>CASA DAS LONAS</v>
          </cell>
          <cell r="E7014">
            <v>18850040000198</v>
          </cell>
        </row>
        <row r="7015">
          <cell r="C7015"/>
          <cell r="D7015" t="str">
            <v>CDL</v>
          </cell>
          <cell r="E7015">
            <v>17179359000170</v>
          </cell>
        </row>
        <row r="7016">
          <cell r="C7016"/>
          <cell r="D7016" t="str">
            <v>LEVEL ALIM.</v>
          </cell>
          <cell r="E7016">
            <v>1348750000111</v>
          </cell>
        </row>
        <row r="7017">
          <cell r="C7017"/>
          <cell r="D7017" t="str">
            <v>SMCI</v>
          </cell>
          <cell r="E7017">
            <v>22200570000168</v>
          </cell>
        </row>
        <row r="7018">
          <cell r="C7018"/>
          <cell r="D7018" t="str">
            <v>SOARES &amp; MELEU</v>
          </cell>
          <cell r="E7018">
            <v>64201023000147</v>
          </cell>
        </row>
        <row r="7019">
          <cell r="C7019"/>
          <cell r="D7019" t="str">
            <v>PATOLOGIA S.P.</v>
          </cell>
          <cell r="E7019">
            <v>16637191000137</v>
          </cell>
        </row>
        <row r="7020">
          <cell r="C7020"/>
          <cell r="D7020" t="str">
            <v>CAD MINAS INFOR</v>
          </cell>
          <cell r="E7020">
            <v>22598684000108</v>
          </cell>
        </row>
        <row r="7021">
          <cell r="C7021"/>
          <cell r="D7021" t="str">
            <v>CASA DO BOMBEIR</v>
          </cell>
          <cell r="E7021">
            <v>19263672000118</v>
          </cell>
        </row>
        <row r="7022">
          <cell r="C7022"/>
          <cell r="D7022" t="str">
            <v>CASA DO RADIO L</v>
          </cell>
          <cell r="E7022">
            <v>17280025000199</v>
          </cell>
        </row>
        <row r="7023">
          <cell r="C7023"/>
          <cell r="D7023" t="str">
            <v>CARAVELAS GUIND</v>
          </cell>
          <cell r="E7023">
            <v>17472234000134</v>
          </cell>
        </row>
        <row r="7024">
          <cell r="C7024"/>
          <cell r="D7024" t="str">
            <v>CASA DO RADIO L</v>
          </cell>
          <cell r="E7024">
            <v>17280025001675</v>
          </cell>
        </row>
        <row r="7025">
          <cell r="C7025"/>
          <cell r="D7025" t="str">
            <v>CASA DA AGUA</v>
          </cell>
          <cell r="E7025">
            <v>23188212000140</v>
          </cell>
        </row>
        <row r="7026">
          <cell r="C7026"/>
          <cell r="D7026" t="str">
            <v>LAMEGO</v>
          </cell>
          <cell r="E7026">
            <v>20115267000131</v>
          </cell>
        </row>
        <row r="7027">
          <cell r="C7027"/>
          <cell r="D7027" t="str">
            <v>OPENING WORLD</v>
          </cell>
          <cell r="E7027">
            <v>71347934000142</v>
          </cell>
        </row>
        <row r="7028">
          <cell r="C7028"/>
          <cell r="D7028" t="str">
            <v>TOSKANA</v>
          </cell>
          <cell r="E7028">
            <v>21986369000195</v>
          </cell>
        </row>
        <row r="7029">
          <cell r="C7029"/>
          <cell r="D7029" t="str">
            <v>MANAGER</v>
          </cell>
          <cell r="E7029">
            <v>65160129000102</v>
          </cell>
        </row>
        <row r="7030">
          <cell r="C7030"/>
          <cell r="D7030" t="str">
            <v>VIOLA</v>
          </cell>
          <cell r="E7030">
            <v>21018700000183</v>
          </cell>
        </row>
        <row r="7031">
          <cell r="C7031"/>
          <cell r="D7031" t="str">
            <v>AEROBJETIVA</v>
          </cell>
          <cell r="E7031">
            <v>20784955000194</v>
          </cell>
        </row>
        <row r="7032">
          <cell r="C7032"/>
          <cell r="D7032" t="str">
            <v>BASTEC</v>
          </cell>
          <cell r="E7032">
            <v>80572944000849</v>
          </cell>
        </row>
        <row r="7033">
          <cell r="C7033"/>
          <cell r="D7033" t="str">
            <v>FUMARC</v>
          </cell>
          <cell r="E7033">
            <v>20230611000133</v>
          </cell>
        </row>
        <row r="7034">
          <cell r="C7034"/>
          <cell r="D7034" t="str">
            <v>SKANK</v>
          </cell>
          <cell r="E7034">
            <v>71192553000131</v>
          </cell>
        </row>
        <row r="7035">
          <cell r="C7035"/>
          <cell r="D7035" t="str">
            <v>CACERES E ASSOC</v>
          </cell>
          <cell r="E7035">
            <v>2448347000127</v>
          </cell>
        </row>
        <row r="7036">
          <cell r="C7036"/>
          <cell r="D7036" t="str">
            <v>CMA SERV.MED.</v>
          </cell>
          <cell r="E7036">
            <v>616018000112</v>
          </cell>
        </row>
        <row r="7037">
          <cell r="C7037"/>
          <cell r="D7037" t="str">
            <v>QUIRON</v>
          </cell>
          <cell r="E7037">
            <v>595863000159</v>
          </cell>
        </row>
        <row r="7038">
          <cell r="C7038"/>
          <cell r="D7038" t="str">
            <v>FIBRATEL</v>
          </cell>
          <cell r="E7038">
            <v>1889933000144</v>
          </cell>
        </row>
        <row r="7039">
          <cell r="C7039"/>
          <cell r="D7039" t="str">
            <v>ATLAS</v>
          </cell>
          <cell r="E7039">
            <v>2409087000180</v>
          </cell>
        </row>
        <row r="7040">
          <cell r="C7040"/>
          <cell r="D7040" t="str">
            <v>MG</v>
          </cell>
          <cell r="E7040">
            <v>21167903000212</v>
          </cell>
        </row>
        <row r="7041">
          <cell r="C7041"/>
          <cell r="D7041" t="str">
            <v>SETE</v>
          </cell>
          <cell r="E7041">
            <v>2196576000100</v>
          </cell>
        </row>
        <row r="7042">
          <cell r="C7042"/>
          <cell r="D7042" t="str">
            <v>MASTER C.FISIOT</v>
          </cell>
          <cell r="E7042">
            <v>979308000120</v>
          </cell>
        </row>
        <row r="7043">
          <cell r="C7043"/>
          <cell r="D7043" t="str">
            <v>SETRANSP</v>
          </cell>
          <cell r="E7043">
            <v>17455403000128</v>
          </cell>
        </row>
        <row r="7044">
          <cell r="C7044"/>
          <cell r="D7044" t="str">
            <v>EVENTUS FLORES</v>
          </cell>
          <cell r="E7044">
            <v>735262000102</v>
          </cell>
        </row>
        <row r="7045">
          <cell r="C7045"/>
          <cell r="D7045" t="str">
            <v>SULPLACAS</v>
          </cell>
          <cell r="E7045">
            <v>41765348000319</v>
          </cell>
        </row>
        <row r="7046">
          <cell r="C7046"/>
          <cell r="D7046" t="str">
            <v>SAINT PAUL</v>
          </cell>
          <cell r="E7046">
            <v>2510052000133</v>
          </cell>
        </row>
        <row r="7047">
          <cell r="C7047"/>
          <cell r="D7047" t="str">
            <v>RONALDO</v>
          </cell>
          <cell r="E7047">
            <v>962486000149</v>
          </cell>
        </row>
        <row r="7048">
          <cell r="C7048"/>
          <cell r="D7048" t="str">
            <v>CABALEIRO</v>
          </cell>
          <cell r="E7048">
            <v>17251364000147</v>
          </cell>
        </row>
        <row r="7049">
          <cell r="C7049"/>
          <cell r="D7049" t="str">
            <v>A.ANDRADE ADVOG</v>
          </cell>
          <cell r="E7049">
            <v>2560257000123</v>
          </cell>
        </row>
        <row r="7050">
          <cell r="C7050"/>
          <cell r="D7050" t="str">
            <v>FLOREANO</v>
          </cell>
          <cell r="E7050">
            <v>2436877000155</v>
          </cell>
        </row>
        <row r="7051">
          <cell r="C7051"/>
          <cell r="D7051" t="str">
            <v>IBMEC</v>
          </cell>
          <cell r="E7051">
            <v>34157917000540</v>
          </cell>
        </row>
        <row r="7052">
          <cell r="C7052"/>
          <cell r="D7052" t="str">
            <v>R.C.F.LIVROS</v>
          </cell>
          <cell r="E7052">
            <v>670586000282</v>
          </cell>
        </row>
        <row r="7053">
          <cell r="C7053"/>
          <cell r="D7053" t="str">
            <v>SANTANA EQUIP.</v>
          </cell>
          <cell r="E7053">
            <v>1015060000140</v>
          </cell>
        </row>
        <row r="7054">
          <cell r="C7054"/>
          <cell r="D7054" t="str">
            <v>BETIM QUIMICA</v>
          </cell>
          <cell r="E7054">
            <v>38701645000124</v>
          </cell>
        </row>
        <row r="7055">
          <cell r="C7055"/>
          <cell r="D7055" t="str">
            <v>MJS SERVICOS</v>
          </cell>
          <cell r="E7055">
            <v>1400161000135</v>
          </cell>
        </row>
        <row r="7056">
          <cell r="C7056"/>
          <cell r="D7056" t="str">
            <v>EZIO</v>
          </cell>
          <cell r="E7056">
            <v>16749020000108</v>
          </cell>
        </row>
        <row r="7057">
          <cell r="C7057"/>
          <cell r="D7057" t="str">
            <v>CLINICA CONRAD</v>
          </cell>
          <cell r="E7057">
            <v>16750606000184</v>
          </cell>
        </row>
        <row r="7058">
          <cell r="C7058"/>
          <cell r="D7058" t="str">
            <v>MULTIPARTS</v>
          </cell>
          <cell r="E7058">
            <v>367972000119</v>
          </cell>
        </row>
        <row r="7059">
          <cell r="C7059"/>
          <cell r="D7059" t="str">
            <v>CARBOMINAS ISOL</v>
          </cell>
          <cell r="E7059">
            <v>21964986000190</v>
          </cell>
        </row>
        <row r="7060">
          <cell r="C7060"/>
          <cell r="D7060" t="str">
            <v>LOCGUEL</v>
          </cell>
          <cell r="E7060">
            <v>19537752000971</v>
          </cell>
        </row>
        <row r="7061">
          <cell r="C7061"/>
          <cell r="D7061" t="str">
            <v>CARDIESEL  LTDA</v>
          </cell>
          <cell r="E7061">
            <v>23338197000250</v>
          </cell>
        </row>
        <row r="7062">
          <cell r="C7062"/>
          <cell r="D7062" t="str">
            <v>COMERCIAL CAIRO</v>
          </cell>
          <cell r="E7062">
            <v>67761000160</v>
          </cell>
        </row>
        <row r="7063">
          <cell r="C7063"/>
          <cell r="D7063" t="str">
            <v>AFC</v>
          </cell>
          <cell r="E7063">
            <v>70959630000173</v>
          </cell>
        </row>
        <row r="7064">
          <cell r="C7064"/>
          <cell r="D7064" t="str">
            <v>CONTROVAL</v>
          </cell>
          <cell r="E7064">
            <v>65363848000120</v>
          </cell>
        </row>
        <row r="7065">
          <cell r="C7065"/>
          <cell r="D7065" t="str">
            <v>SIGA</v>
          </cell>
          <cell r="E7065">
            <v>42769281000191</v>
          </cell>
        </row>
        <row r="7066">
          <cell r="C7066"/>
          <cell r="D7066" t="str">
            <v>CONTATO BRINDES</v>
          </cell>
          <cell r="E7066">
            <v>64276215000112</v>
          </cell>
        </row>
        <row r="7067">
          <cell r="C7067"/>
          <cell r="D7067" t="str">
            <v>CASA DO RADIO</v>
          </cell>
          <cell r="E7067">
            <v>17280025003961</v>
          </cell>
        </row>
        <row r="7068">
          <cell r="C7068"/>
          <cell r="D7068" t="str">
            <v>SESI</v>
          </cell>
          <cell r="E7068">
            <v>33641358013564</v>
          </cell>
        </row>
        <row r="7069">
          <cell r="C7069"/>
          <cell r="D7069" t="str">
            <v>AUTOMOVEL CLUBE</v>
          </cell>
          <cell r="E7069">
            <v>17172909000120</v>
          </cell>
        </row>
        <row r="7070">
          <cell r="C7070"/>
          <cell r="D7070" t="str">
            <v>WORLD AEROTAXI</v>
          </cell>
          <cell r="E7070">
            <v>1388292000144</v>
          </cell>
        </row>
        <row r="7071">
          <cell r="C7071"/>
          <cell r="D7071" t="str">
            <v>TECNITUR</v>
          </cell>
          <cell r="E7071">
            <v>23285976000153</v>
          </cell>
        </row>
        <row r="7072">
          <cell r="C7072"/>
          <cell r="D7072" t="str">
            <v>LUMINIS</v>
          </cell>
          <cell r="E7072">
            <v>17195322000136</v>
          </cell>
        </row>
        <row r="7073">
          <cell r="C7073"/>
          <cell r="D7073" t="str">
            <v>BRASIL FLAT</v>
          </cell>
          <cell r="E7073">
            <v>65241960000199</v>
          </cell>
        </row>
        <row r="7074">
          <cell r="C7074"/>
          <cell r="D7074" t="str">
            <v>ILUSTRAR</v>
          </cell>
          <cell r="E7074">
            <v>25584707000113</v>
          </cell>
        </row>
        <row r="7075">
          <cell r="C7075"/>
          <cell r="D7075" t="str">
            <v>MAFIA</v>
          </cell>
          <cell r="E7075">
            <v>779540000115</v>
          </cell>
        </row>
        <row r="7076">
          <cell r="C7076"/>
          <cell r="D7076" t="str">
            <v>LADAS</v>
          </cell>
          <cell r="E7076">
            <v>20867958000191</v>
          </cell>
        </row>
        <row r="7077">
          <cell r="C7077"/>
          <cell r="D7077" t="str">
            <v>CEM</v>
          </cell>
          <cell r="E7077">
            <v>23333594000158</v>
          </cell>
        </row>
        <row r="7078">
          <cell r="C7078"/>
          <cell r="D7078" t="str">
            <v>HOLAMBELO</v>
          </cell>
          <cell r="E7078">
            <v>25155268000123</v>
          </cell>
        </row>
        <row r="7079">
          <cell r="C7079"/>
          <cell r="D7079" t="str">
            <v>PERGAMINHO</v>
          </cell>
          <cell r="E7079">
            <v>21859319000147</v>
          </cell>
        </row>
        <row r="7080">
          <cell r="C7080"/>
          <cell r="D7080" t="str">
            <v>EXPRESSO MOVEIS</v>
          </cell>
          <cell r="E7080">
            <v>1195617000172</v>
          </cell>
        </row>
        <row r="7081">
          <cell r="C7081"/>
          <cell r="D7081" t="str">
            <v>SEROLI</v>
          </cell>
          <cell r="E7081">
            <v>16061335000150</v>
          </cell>
        </row>
        <row r="7082">
          <cell r="C7082"/>
          <cell r="D7082" t="str">
            <v>CONNET</v>
          </cell>
          <cell r="E7082">
            <v>41948589000131</v>
          </cell>
        </row>
        <row r="7083">
          <cell r="C7083"/>
          <cell r="D7083" t="str">
            <v>GRAY ACESSORIOS</v>
          </cell>
          <cell r="E7083">
            <v>66209891000107</v>
          </cell>
        </row>
        <row r="7084">
          <cell r="C7084"/>
          <cell r="D7084" t="str">
            <v>GRAVES AGUDOS L</v>
          </cell>
          <cell r="E7084">
            <v>18819227001010</v>
          </cell>
        </row>
        <row r="7085">
          <cell r="C7085"/>
          <cell r="D7085" t="str">
            <v>SIND.DISTR.LTDA</v>
          </cell>
          <cell r="E7085">
            <v>17163312000461</v>
          </cell>
        </row>
        <row r="7086">
          <cell r="C7086"/>
          <cell r="D7086" t="str">
            <v>NOVOTEMPO</v>
          </cell>
          <cell r="E7086">
            <v>26066001000122</v>
          </cell>
        </row>
        <row r="7087">
          <cell r="C7087"/>
          <cell r="D7087" t="str">
            <v>FRC</v>
          </cell>
          <cell r="E7087">
            <v>2261916000120</v>
          </cell>
        </row>
        <row r="7088">
          <cell r="C7088"/>
          <cell r="D7088" t="str">
            <v>VITHEL</v>
          </cell>
          <cell r="E7088">
            <v>71396980000131</v>
          </cell>
        </row>
        <row r="7089">
          <cell r="C7089"/>
          <cell r="D7089" t="str">
            <v>BH FARMA</v>
          </cell>
          <cell r="E7089">
            <v>42799163000126</v>
          </cell>
        </row>
        <row r="7090">
          <cell r="C7090"/>
          <cell r="D7090" t="str">
            <v>CASA DA AGUA Q</v>
          </cell>
          <cell r="E7090">
            <v>23188212000573</v>
          </cell>
        </row>
        <row r="7091">
          <cell r="C7091"/>
          <cell r="D7091" t="str">
            <v>AUTO SHOW</v>
          </cell>
          <cell r="E7091">
            <v>1608640000141</v>
          </cell>
        </row>
        <row r="7092">
          <cell r="C7092"/>
          <cell r="D7092" t="str">
            <v>CL. B.HORIZONTE</v>
          </cell>
          <cell r="E7092">
            <v>1356554000199</v>
          </cell>
        </row>
        <row r="7093">
          <cell r="C7093"/>
          <cell r="D7093" t="str">
            <v>RICA FESTA</v>
          </cell>
          <cell r="E7093">
            <v>1258085000175</v>
          </cell>
        </row>
        <row r="7094">
          <cell r="C7094"/>
          <cell r="D7094" t="str">
            <v>HELIO FRAGA</v>
          </cell>
          <cell r="E7094">
            <v>972118691</v>
          </cell>
        </row>
        <row r="7095">
          <cell r="C7095"/>
          <cell r="D7095" t="str">
            <v>CENTERLAB LTDA</v>
          </cell>
          <cell r="E7095">
            <v>16688343000120</v>
          </cell>
        </row>
        <row r="7096">
          <cell r="C7096"/>
          <cell r="D7096" t="str">
            <v>CER.S.CRISTOVAO</v>
          </cell>
          <cell r="E7096">
            <v>16865198000106</v>
          </cell>
        </row>
        <row r="7097">
          <cell r="C7097"/>
          <cell r="D7097" t="str">
            <v>SO TOALHAS</v>
          </cell>
          <cell r="E7097">
            <v>681602000151</v>
          </cell>
        </row>
        <row r="7098">
          <cell r="C7098"/>
          <cell r="D7098" t="str">
            <v>SEROLI</v>
          </cell>
          <cell r="E7098">
            <v>16061335000664</v>
          </cell>
        </row>
        <row r="7099">
          <cell r="C7099"/>
          <cell r="D7099" t="str">
            <v>VANIA LUCIA</v>
          </cell>
          <cell r="E7099">
            <v>89981502634</v>
          </cell>
        </row>
        <row r="7100">
          <cell r="C7100"/>
          <cell r="D7100" t="str">
            <v>C.G.B.</v>
          </cell>
          <cell r="E7100">
            <v>18725697000123</v>
          </cell>
        </row>
        <row r="7101">
          <cell r="C7101"/>
          <cell r="D7101" t="str">
            <v>YCEEL YASSUDA</v>
          </cell>
          <cell r="E7101">
            <v>21132535000196</v>
          </cell>
        </row>
        <row r="7102">
          <cell r="C7102"/>
          <cell r="D7102" t="str">
            <v>CASA DO RADIO</v>
          </cell>
          <cell r="E7102">
            <v>17280025002990</v>
          </cell>
        </row>
        <row r="7103">
          <cell r="C7103"/>
          <cell r="D7103" t="str">
            <v>LINHAS AEREAS</v>
          </cell>
          <cell r="E7103">
            <v>32068363000236</v>
          </cell>
        </row>
        <row r="7104">
          <cell r="C7104"/>
          <cell r="D7104" t="str">
            <v>CASTELLAR</v>
          </cell>
          <cell r="E7104">
            <v>53920229000453</v>
          </cell>
        </row>
        <row r="7105">
          <cell r="C7105"/>
          <cell r="D7105" t="str">
            <v>HOSP.DOM BOSCO</v>
          </cell>
          <cell r="E7105">
            <v>17016726000115</v>
          </cell>
        </row>
        <row r="7106">
          <cell r="C7106"/>
          <cell r="D7106" t="str">
            <v>ORVILE CARNEIRO</v>
          </cell>
          <cell r="E7106">
            <v>16593097000123</v>
          </cell>
        </row>
        <row r="7107">
          <cell r="C7107"/>
          <cell r="D7107" t="str">
            <v>PULCINELLA</v>
          </cell>
          <cell r="E7107">
            <v>477157000102</v>
          </cell>
        </row>
        <row r="7108">
          <cell r="C7108"/>
          <cell r="D7108" t="str">
            <v>MODELACAO BETIM</v>
          </cell>
          <cell r="E7108">
            <v>42804104000107</v>
          </cell>
        </row>
        <row r="7109">
          <cell r="C7109"/>
          <cell r="D7109" t="str">
            <v>ELANE O MATZKEN</v>
          </cell>
          <cell r="E7109">
            <v>41902826000123</v>
          </cell>
        </row>
        <row r="7110">
          <cell r="C7110"/>
          <cell r="D7110" t="str">
            <v>TUB'S</v>
          </cell>
          <cell r="E7110">
            <v>42773796000165</v>
          </cell>
        </row>
        <row r="7111">
          <cell r="C7111"/>
          <cell r="D7111" t="str">
            <v>L S</v>
          </cell>
          <cell r="E7111">
            <v>71124788000196</v>
          </cell>
        </row>
        <row r="7112">
          <cell r="C7112"/>
          <cell r="D7112" t="str">
            <v>ESTACAO DA LUZ</v>
          </cell>
          <cell r="E7112">
            <v>25927179000158</v>
          </cell>
        </row>
        <row r="7113">
          <cell r="C7113"/>
          <cell r="D7113" t="str">
            <v>CIMENTO MAUA S/</v>
          </cell>
          <cell r="E7113">
            <v>33815580004111</v>
          </cell>
        </row>
        <row r="7114">
          <cell r="C7114"/>
          <cell r="D7114" t="str">
            <v>SINAL</v>
          </cell>
          <cell r="E7114">
            <v>650518000170</v>
          </cell>
        </row>
        <row r="7115">
          <cell r="C7115"/>
          <cell r="D7115" t="str">
            <v>GUIMARAES ROSA</v>
          </cell>
          <cell r="E7115">
            <v>2208504000127</v>
          </cell>
        </row>
        <row r="7116">
          <cell r="C7116"/>
          <cell r="D7116" t="str">
            <v>TOTAL</v>
          </cell>
          <cell r="E7116">
            <v>115302000105</v>
          </cell>
        </row>
        <row r="7117">
          <cell r="C7117"/>
          <cell r="D7117" t="str">
            <v>RONER L. SILVA</v>
          </cell>
          <cell r="E7117">
            <v>1564363000112</v>
          </cell>
        </row>
        <row r="7118">
          <cell r="C7118"/>
          <cell r="D7118" t="str">
            <v>PIRES</v>
          </cell>
          <cell r="E7118">
            <v>25176132000108</v>
          </cell>
        </row>
        <row r="7119">
          <cell r="C7119"/>
          <cell r="D7119" t="str">
            <v>PAIVA E GASPAR</v>
          </cell>
          <cell r="E7119">
            <v>16839201000117</v>
          </cell>
        </row>
        <row r="7120">
          <cell r="C7120"/>
          <cell r="D7120" t="str">
            <v>ARTE PRECISAO</v>
          </cell>
          <cell r="E7120">
            <v>16591505000108</v>
          </cell>
        </row>
        <row r="7121">
          <cell r="C7121"/>
          <cell r="D7121" t="str">
            <v>SCO</v>
          </cell>
          <cell r="E7121">
            <v>155791000129</v>
          </cell>
        </row>
        <row r="7122">
          <cell r="C7122"/>
          <cell r="D7122" t="str">
            <v>COMER. CENTAURO</v>
          </cell>
          <cell r="E7122">
            <v>16574592000276</v>
          </cell>
        </row>
        <row r="7123">
          <cell r="C7123"/>
          <cell r="D7123" t="str">
            <v>COMERC. BAHAMAS</v>
          </cell>
          <cell r="E7123">
            <v>19387257000176</v>
          </cell>
        </row>
        <row r="7124">
          <cell r="C7124"/>
          <cell r="D7124" t="str">
            <v>CIA MIN. LAJES</v>
          </cell>
          <cell r="E7124">
            <v>17154972000133</v>
          </cell>
        </row>
        <row r="7125">
          <cell r="C7125"/>
          <cell r="D7125" t="str">
            <v>CEI</v>
          </cell>
          <cell r="E7125">
            <v>18157404000159</v>
          </cell>
        </row>
        <row r="7126">
          <cell r="C7126"/>
          <cell r="D7126" t="str">
            <v>CONDEX-CONSULT</v>
          </cell>
          <cell r="E7126">
            <v>26349019000131</v>
          </cell>
        </row>
        <row r="7127">
          <cell r="C7127"/>
          <cell r="D7127" t="str">
            <v>COBRAF COML.BRA</v>
          </cell>
          <cell r="E7127">
            <v>19219427000103</v>
          </cell>
        </row>
        <row r="7128">
          <cell r="C7128"/>
          <cell r="D7128" t="str">
            <v>CENTRO SUL</v>
          </cell>
          <cell r="E7128">
            <v>21105341000100</v>
          </cell>
        </row>
        <row r="7129">
          <cell r="C7129"/>
          <cell r="D7129" t="str">
            <v>CONTENCO IND.CO</v>
          </cell>
          <cell r="E7129">
            <v>17154931000147</v>
          </cell>
        </row>
        <row r="7130">
          <cell r="C7130"/>
          <cell r="D7130" t="str">
            <v>COMPOART</v>
          </cell>
          <cell r="E7130">
            <v>1492678000100</v>
          </cell>
        </row>
        <row r="7131">
          <cell r="C7131"/>
          <cell r="D7131" t="str">
            <v>COMPUT. MINAS</v>
          </cell>
          <cell r="E7131">
            <v>23407901000106</v>
          </cell>
        </row>
        <row r="7132">
          <cell r="C7132"/>
          <cell r="D7132" t="str">
            <v>COM.E REP.UNIAO</v>
          </cell>
          <cell r="E7132">
            <v>16643447000119</v>
          </cell>
        </row>
        <row r="7133">
          <cell r="C7133"/>
          <cell r="D7133" t="str">
            <v>COZIMAQ</v>
          </cell>
          <cell r="E7133">
            <v>23191257000173</v>
          </cell>
        </row>
        <row r="7134">
          <cell r="C7134"/>
          <cell r="D7134" t="str">
            <v>STUDIO</v>
          </cell>
          <cell r="E7134">
            <v>42775288000116</v>
          </cell>
        </row>
        <row r="7135">
          <cell r="C7135"/>
          <cell r="D7135" t="str">
            <v>CONTINENTAL ESQ</v>
          </cell>
          <cell r="E7135">
            <v>22400451000159</v>
          </cell>
        </row>
        <row r="7136">
          <cell r="C7136"/>
          <cell r="D7136" t="str">
            <v>COM. IRGOMINAS</v>
          </cell>
          <cell r="E7136">
            <v>21130000000933</v>
          </cell>
        </row>
        <row r="7137">
          <cell r="C7137"/>
          <cell r="D7137" t="str">
            <v>COMPOART EDITOR</v>
          </cell>
          <cell r="E7137">
            <v>20763975000189</v>
          </cell>
        </row>
        <row r="7138">
          <cell r="C7138"/>
          <cell r="D7138" t="str">
            <v>COBRAL-COM.BRAS</v>
          </cell>
          <cell r="E7138">
            <v>26065383000170</v>
          </cell>
        </row>
        <row r="7139">
          <cell r="C7139"/>
          <cell r="D7139" t="str">
            <v>CONTROLIQ REPRE</v>
          </cell>
          <cell r="E7139">
            <v>22388227000199</v>
          </cell>
        </row>
        <row r="7140">
          <cell r="C7140"/>
          <cell r="D7140" t="str">
            <v>Z CONSULTORIA L</v>
          </cell>
          <cell r="E7140">
            <v>23997596000141</v>
          </cell>
        </row>
        <row r="7141">
          <cell r="C7141"/>
          <cell r="D7141" t="str">
            <v>COZISERVE LTDA</v>
          </cell>
          <cell r="E7141">
            <v>26234526000120</v>
          </cell>
        </row>
        <row r="7142">
          <cell r="C7142"/>
          <cell r="D7142" t="str">
            <v>COMERC.DE MOTOS</v>
          </cell>
          <cell r="E7142">
            <v>20286290000199</v>
          </cell>
        </row>
        <row r="7143">
          <cell r="C7143"/>
          <cell r="D7143" t="str">
            <v>LEMA INFORMATIC</v>
          </cell>
          <cell r="E7143">
            <v>19628296000118</v>
          </cell>
        </row>
        <row r="7144">
          <cell r="C7144"/>
          <cell r="D7144" t="str">
            <v>R R MECANICA.</v>
          </cell>
          <cell r="E7144">
            <v>25459512000141</v>
          </cell>
        </row>
        <row r="7145">
          <cell r="C7145"/>
          <cell r="D7145" t="str">
            <v>PAES MENDONCA</v>
          </cell>
          <cell r="E7145">
            <v>15132731017214</v>
          </cell>
        </row>
        <row r="7146">
          <cell r="C7146"/>
          <cell r="D7146" t="str">
            <v>V.C.EDITORIAL</v>
          </cell>
          <cell r="E7146">
            <v>68505239000157</v>
          </cell>
        </row>
        <row r="7147">
          <cell r="C7147"/>
          <cell r="D7147" t="str">
            <v>CONTINENTAL</v>
          </cell>
          <cell r="E7147">
            <v>28141158000605</v>
          </cell>
        </row>
        <row r="7148">
          <cell r="C7148"/>
          <cell r="D7148" t="str">
            <v>PROV.DE SALERMO</v>
          </cell>
          <cell r="E7148">
            <v>11300647604</v>
          </cell>
        </row>
        <row r="7149">
          <cell r="C7149"/>
          <cell r="D7149" t="str">
            <v>METALCOM</v>
          </cell>
          <cell r="E7149">
            <v>381404000172</v>
          </cell>
        </row>
        <row r="7150">
          <cell r="C7150"/>
          <cell r="D7150" t="str">
            <v>SABOR CASEIRO</v>
          </cell>
          <cell r="E7150">
            <v>86405586000190</v>
          </cell>
        </row>
        <row r="7151">
          <cell r="C7151"/>
          <cell r="D7151" t="str">
            <v>INAP</v>
          </cell>
          <cell r="E7151">
            <v>20249819000102</v>
          </cell>
        </row>
        <row r="7152">
          <cell r="C7152"/>
          <cell r="D7152" t="str">
            <v>IMAGO</v>
          </cell>
          <cell r="E7152">
            <v>1879093000139</v>
          </cell>
        </row>
        <row r="7153">
          <cell r="C7153"/>
          <cell r="D7153" t="str">
            <v>A LOUCA SOCIED.</v>
          </cell>
          <cell r="E7153">
            <v>64346505000195</v>
          </cell>
        </row>
        <row r="7154">
          <cell r="C7154"/>
          <cell r="D7154" t="str">
            <v>BUSSOLA</v>
          </cell>
          <cell r="E7154">
            <v>112159000106</v>
          </cell>
        </row>
        <row r="7155">
          <cell r="C7155"/>
          <cell r="D7155" t="str">
            <v>ELMAZ</v>
          </cell>
          <cell r="E7155">
            <v>71220016000158</v>
          </cell>
        </row>
        <row r="7156">
          <cell r="C7156"/>
          <cell r="D7156" t="str">
            <v>OMEIO</v>
          </cell>
          <cell r="E7156">
            <v>41720582000168</v>
          </cell>
        </row>
        <row r="7157">
          <cell r="C7157"/>
          <cell r="D7157" t="str">
            <v>GRUPO CORPO</v>
          </cell>
          <cell r="E7157">
            <v>18719369000114</v>
          </cell>
        </row>
        <row r="7158">
          <cell r="C7158"/>
          <cell r="D7158" t="str">
            <v>MALA BOA VIAGEM</v>
          </cell>
          <cell r="E7158">
            <v>20513867000662</v>
          </cell>
        </row>
        <row r="7159">
          <cell r="C7159"/>
          <cell r="D7159" t="str">
            <v>BANDA LOCO LOCO</v>
          </cell>
          <cell r="E7159">
            <v>58645802600</v>
          </cell>
        </row>
        <row r="7160">
          <cell r="C7160"/>
          <cell r="D7160" t="str">
            <v>AFONSO A.NUNES</v>
          </cell>
          <cell r="E7160">
            <v>9837205687</v>
          </cell>
        </row>
        <row r="7161">
          <cell r="C7161"/>
          <cell r="D7161" t="str">
            <v>RANCHO FUNDO</v>
          </cell>
          <cell r="E7161">
            <v>358131000145</v>
          </cell>
        </row>
        <row r="7162">
          <cell r="C7162"/>
          <cell r="D7162" t="str">
            <v>SEPAR</v>
          </cell>
          <cell r="E7162">
            <v>71300651000145</v>
          </cell>
        </row>
        <row r="7163">
          <cell r="C7163"/>
          <cell r="D7163" t="str">
            <v>FLORICULT.IRFI</v>
          </cell>
          <cell r="E7163">
            <v>1590185000102</v>
          </cell>
        </row>
        <row r="7164">
          <cell r="C7164"/>
          <cell r="D7164" t="str">
            <v>PHORUM</v>
          </cell>
          <cell r="E7164">
            <v>70958632000148</v>
          </cell>
        </row>
        <row r="7165">
          <cell r="C7165"/>
          <cell r="D7165" t="str">
            <v>SALDANHAS MOVEI</v>
          </cell>
          <cell r="E7165">
            <v>38556635000142</v>
          </cell>
        </row>
        <row r="7166">
          <cell r="C7166"/>
          <cell r="D7166" t="str">
            <v>CGM-X</v>
          </cell>
          <cell r="E7166">
            <v>71015556000108</v>
          </cell>
        </row>
        <row r="7167">
          <cell r="C7167"/>
          <cell r="D7167" t="str">
            <v>MARICOTA</v>
          </cell>
          <cell r="E7167">
            <v>66323494000234</v>
          </cell>
        </row>
        <row r="7168">
          <cell r="C7168"/>
          <cell r="D7168" t="str">
            <v>MARICOTA</v>
          </cell>
          <cell r="E7168">
            <v>66323494000153</v>
          </cell>
        </row>
        <row r="7169">
          <cell r="C7169"/>
          <cell r="D7169" t="str">
            <v>MERCANTIL</v>
          </cell>
          <cell r="E7169">
            <v>41870197000105</v>
          </cell>
        </row>
        <row r="7170">
          <cell r="C7170"/>
          <cell r="D7170" t="str">
            <v>MILINK</v>
          </cell>
          <cell r="E7170">
            <v>20378121000189</v>
          </cell>
        </row>
        <row r="7171">
          <cell r="C7171"/>
          <cell r="D7171" t="str">
            <v>COLIBRI</v>
          </cell>
          <cell r="E7171">
            <v>65165326000114</v>
          </cell>
        </row>
        <row r="7172">
          <cell r="C7172"/>
          <cell r="D7172" t="str">
            <v>LIGHTING SHOW</v>
          </cell>
          <cell r="E7172">
            <v>1945943000150</v>
          </cell>
        </row>
        <row r="7173">
          <cell r="C7173"/>
          <cell r="D7173" t="str">
            <v>ANJOS DA GUARDA</v>
          </cell>
          <cell r="E7173">
            <v>2301270000168</v>
          </cell>
        </row>
        <row r="7174">
          <cell r="C7174"/>
          <cell r="D7174" t="str">
            <v>PRF</v>
          </cell>
          <cell r="E7174">
            <v>56463581000152</v>
          </cell>
        </row>
        <row r="7175">
          <cell r="C7175"/>
          <cell r="D7175" t="str">
            <v>LIVRAR.LEITURA</v>
          </cell>
          <cell r="E7175">
            <v>66329269000124</v>
          </cell>
        </row>
        <row r="7176">
          <cell r="C7176"/>
          <cell r="D7176" t="str">
            <v>W &amp; F</v>
          </cell>
          <cell r="E7176">
            <v>196440000166</v>
          </cell>
        </row>
        <row r="7177">
          <cell r="C7177"/>
          <cell r="D7177" t="str">
            <v>JUNIA F.FURTADO</v>
          </cell>
          <cell r="E7177">
            <v>46581502634</v>
          </cell>
        </row>
        <row r="7178">
          <cell r="C7178"/>
          <cell r="D7178" t="str">
            <v>BEATRIZ</v>
          </cell>
          <cell r="E7178">
            <v>72110457600</v>
          </cell>
        </row>
        <row r="7179">
          <cell r="C7179"/>
          <cell r="D7179" t="str">
            <v>STEELMAX</v>
          </cell>
          <cell r="E7179">
            <v>1028425000171</v>
          </cell>
        </row>
        <row r="7180">
          <cell r="C7180"/>
          <cell r="D7180" t="str">
            <v>RAJA</v>
          </cell>
          <cell r="E7180">
            <v>66321621000185</v>
          </cell>
        </row>
        <row r="7181">
          <cell r="C7181"/>
          <cell r="D7181" t="str">
            <v>CLASSE A</v>
          </cell>
          <cell r="E7181">
            <v>2933782000147</v>
          </cell>
        </row>
        <row r="7182">
          <cell r="C7182"/>
          <cell r="D7182" t="str">
            <v>GERAES TOP.ENG.</v>
          </cell>
          <cell r="E7182">
            <v>1735128000166</v>
          </cell>
        </row>
        <row r="7183">
          <cell r="C7183"/>
          <cell r="D7183" t="str">
            <v>JH COMPUTADORES</v>
          </cell>
          <cell r="E7183">
            <v>2256882000186</v>
          </cell>
        </row>
        <row r="7184">
          <cell r="C7184"/>
          <cell r="D7184" t="str">
            <v>MILAN</v>
          </cell>
          <cell r="E7184">
            <v>136787000113</v>
          </cell>
        </row>
        <row r="7185">
          <cell r="C7185"/>
          <cell r="D7185" t="str">
            <v>BH FOTOS E FIL.</v>
          </cell>
          <cell r="E7185">
            <v>875865000100</v>
          </cell>
        </row>
        <row r="7186">
          <cell r="C7186"/>
          <cell r="D7186" t="str">
            <v>CONCENTRA PROJ.</v>
          </cell>
          <cell r="E7186">
            <v>17391111000179</v>
          </cell>
        </row>
        <row r="7187">
          <cell r="C7187"/>
          <cell r="D7187" t="str">
            <v>VITORIA</v>
          </cell>
          <cell r="E7187">
            <v>65147746000178</v>
          </cell>
        </row>
        <row r="7188">
          <cell r="C7188"/>
          <cell r="D7188" t="str">
            <v>MARCA</v>
          </cell>
          <cell r="E7188">
            <v>557569000152</v>
          </cell>
        </row>
        <row r="7189">
          <cell r="C7189"/>
          <cell r="D7189" t="str">
            <v>VENTILAR</v>
          </cell>
          <cell r="E7189">
            <v>1617473000103</v>
          </cell>
        </row>
        <row r="7190">
          <cell r="C7190"/>
          <cell r="D7190" t="str">
            <v>M &amp; B</v>
          </cell>
          <cell r="E7190">
            <v>42970970000160</v>
          </cell>
        </row>
        <row r="7191">
          <cell r="C7191"/>
          <cell r="D7191" t="str">
            <v>MICROHARD</v>
          </cell>
          <cell r="E7191">
            <v>42832691000130</v>
          </cell>
        </row>
        <row r="7192">
          <cell r="C7192"/>
          <cell r="D7192" t="str">
            <v>MARQUINHOS</v>
          </cell>
          <cell r="E7192">
            <v>14322668615</v>
          </cell>
        </row>
        <row r="7193">
          <cell r="C7193"/>
          <cell r="D7193" t="str">
            <v>COMPDATA</v>
          </cell>
          <cell r="E7193">
            <v>68503069000171</v>
          </cell>
        </row>
        <row r="7194">
          <cell r="C7194"/>
          <cell r="D7194" t="str">
            <v>TECEM</v>
          </cell>
          <cell r="E7194">
            <v>1042870000196</v>
          </cell>
        </row>
        <row r="7195">
          <cell r="C7195"/>
          <cell r="D7195" t="str">
            <v>AMAZONAS</v>
          </cell>
          <cell r="E7195">
            <v>17354531000185</v>
          </cell>
        </row>
        <row r="7196">
          <cell r="C7196"/>
          <cell r="D7196" t="str">
            <v>ARTES FLORES</v>
          </cell>
          <cell r="E7196">
            <v>1088708000109</v>
          </cell>
        </row>
        <row r="7197">
          <cell r="C7197"/>
          <cell r="D7197" t="str">
            <v>SIGNSYSTEM</v>
          </cell>
          <cell r="E7197">
            <v>1904299000171</v>
          </cell>
        </row>
        <row r="7198">
          <cell r="C7198"/>
          <cell r="D7198" t="str">
            <v>ANT.RESENDE</v>
          </cell>
          <cell r="E7198">
            <v>64531627687</v>
          </cell>
        </row>
        <row r="7199">
          <cell r="C7199"/>
          <cell r="D7199" t="str">
            <v>CATEB E GOMES</v>
          </cell>
          <cell r="E7199">
            <v>1345915000100</v>
          </cell>
        </row>
        <row r="7200">
          <cell r="C7200"/>
          <cell r="D7200" t="str">
            <v>FR CONSULTORIA</v>
          </cell>
          <cell r="E7200">
            <v>70944186000112</v>
          </cell>
        </row>
        <row r="7201">
          <cell r="C7201"/>
          <cell r="D7201" t="str">
            <v>APS BH URGENT</v>
          </cell>
          <cell r="E7201">
            <v>1472796000148</v>
          </cell>
        </row>
        <row r="7202">
          <cell r="C7202"/>
          <cell r="D7202" t="str">
            <v>INSPESEG</v>
          </cell>
          <cell r="E7202">
            <v>38727913000187</v>
          </cell>
        </row>
        <row r="7203">
          <cell r="C7203"/>
          <cell r="D7203" t="str">
            <v>REAL INFO</v>
          </cell>
          <cell r="E7203">
            <v>72011000187</v>
          </cell>
        </row>
        <row r="7204">
          <cell r="C7204"/>
          <cell r="D7204" t="str">
            <v>SUPPORT</v>
          </cell>
          <cell r="E7204">
            <v>64269467000114</v>
          </cell>
        </row>
        <row r="7205">
          <cell r="C7205"/>
          <cell r="D7205" t="str">
            <v>HEMED</v>
          </cell>
          <cell r="E7205">
            <v>2267398000233</v>
          </cell>
        </row>
        <row r="7206">
          <cell r="C7206"/>
          <cell r="D7206" t="str">
            <v>LUIZ FERNANDO</v>
          </cell>
          <cell r="E7206">
            <v>26023598000128</v>
          </cell>
        </row>
        <row r="7207">
          <cell r="C7207"/>
          <cell r="D7207" t="str">
            <v>MUST IDIOMAS</v>
          </cell>
          <cell r="E7207">
            <v>1929729000100</v>
          </cell>
        </row>
        <row r="7208">
          <cell r="C7208"/>
          <cell r="D7208" t="str">
            <v>SOCORRO AMAZONA</v>
          </cell>
          <cell r="E7208">
            <v>986577000114</v>
          </cell>
        </row>
        <row r="7209">
          <cell r="C7209"/>
          <cell r="D7209" t="str">
            <v>CIEMG</v>
          </cell>
          <cell r="E7209">
            <v>17579301000114</v>
          </cell>
        </row>
        <row r="7210">
          <cell r="C7210"/>
          <cell r="D7210" t="str">
            <v>BORRACHAS IMP.</v>
          </cell>
          <cell r="E7210">
            <v>19234491000163</v>
          </cell>
        </row>
        <row r="7211">
          <cell r="C7211"/>
          <cell r="D7211" t="str">
            <v>GREEN PEACE</v>
          </cell>
          <cell r="E7211">
            <v>93391000136</v>
          </cell>
        </row>
        <row r="7212">
          <cell r="C7212"/>
          <cell r="D7212" t="str">
            <v>BADUNGA</v>
          </cell>
          <cell r="E7212">
            <v>16661373000305</v>
          </cell>
        </row>
        <row r="7213">
          <cell r="C7213"/>
          <cell r="D7213" t="str">
            <v>BELA NINNA</v>
          </cell>
          <cell r="E7213">
            <v>2308056000133</v>
          </cell>
        </row>
        <row r="7214">
          <cell r="C7214"/>
          <cell r="D7214" t="str">
            <v>R &amp; M PRE- IMPR</v>
          </cell>
          <cell r="E7214">
            <v>22442370000111</v>
          </cell>
        </row>
        <row r="7215">
          <cell r="C7215"/>
          <cell r="D7215" t="str">
            <v>NOVA BOREDA</v>
          </cell>
          <cell r="E7215">
            <v>2567575000116</v>
          </cell>
        </row>
        <row r="7216">
          <cell r="C7216"/>
          <cell r="D7216" t="str">
            <v>NOVOTEMPO</v>
          </cell>
          <cell r="E7216">
            <v>1464850000103</v>
          </cell>
        </row>
        <row r="7217">
          <cell r="C7217"/>
          <cell r="D7217" t="str">
            <v>COOP-BH</v>
          </cell>
          <cell r="E7217">
            <v>2759668000142</v>
          </cell>
        </row>
        <row r="7218">
          <cell r="C7218"/>
          <cell r="D7218" t="str">
            <v>JOSE LUIZ S</v>
          </cell>
          <cell r="E7218">
            <v>8100683620</v>
          </cell>
        </row>
        <row r="7219">
          <cell r="C7219"/>
          <cell r="D7219" t="str">
            <v>DATA FILME</v>
          </cell>
          <cell r="E7219">
            <v>19628783000261</v>
          </cell>
        </row>
        <row r="7220">
          <cell r="C7220"/>
          <cell r="D7220" t="str">
            <v>BARAO</v>
          </cell>
          <cell r="E7220">
            <v>2841312000153</v>
          </cell>
        </row>
        <row r="7221">
          <cell r="C7221"/>
          <cell r="D7221" t="str">
            <v>SANTISTA</v>
          </cell>
          <cell r="E7221">
            <v>33009960000767</v>
          </cell>
        </row>
        <row r="7222">
          <cell r="C7222"/>
          <cell r="D7222" t="str">
            <v>MEDICIM</v>
          </cell>
          <cell r="E7222">
            <v>1697660000136</v>
          </cell>
        </row>
        <row r="7223">
          <cell r="C7223"/>
          <cell r="D7223" t="str">
            <v>TECNOTRONICA</v>
          </cell>
          <cell r="E7223">
            <v>38723656000105</v>
          </cell>
        </row>
        <row r="7224">
          <cell r="C7224"/>
          <cell r="D7224" t="str">
            <v>CHANNEL</v>
          </cell>
          <cell r="E7224">
            <v>26332817000150</v>
          </cell>
        </row>
        <row r="7225">
          <cell r="C7225"/>
          <cell r="D7225" t="str">
            <v>DROGAMIG</v>
          </cell>
          <cell r="E7225">
            <v>21643432000190</v>
          </cell>
        </row>
        <row r="7226">
          <cell r="C7226"/>
          <cell r="D7226" t="str">
            <v>DENTAL</v>
          </cell>
          <cell r="E7226">
            <v>379068000123</v>
          </cell>
        </row>
        <row r="7227">
          <cell r="C7227"/>
          <cell r="D7227" t="str">
            <v>TERUS</v>
          </cell>
          <cell r="E7227">
            <v>16533655000165</v>
          </cell>
        </row>
        <row r="7228">
          <cell r="C7228"/>
          <cell r="D7228" t="str">
            <v>CARTIER</v>
          </cell>
          <cell r="E7228">
            <v>1574419000110</v>
          </cell>
        </row>
        <row r="7229">
          <cell r="C7229"/>
          <cell r="D7229" t="str">
            <v>TATICA</v>
          </cell>
          <cell r="E7229">
            <v>70963368000211</v>
          </cell>
        </row>
        <row r="7230">
          <cell r="C7230"/>
          <cell r="D7230" t="str">
            <v>MULTICEL</v>
          </cell>
          <cell r="E7230">
            <v>38680179000148</v>
          </cell>
        </row>
        <row r="7231">
          <cell r="C7231"/>
          <cell r="D7231" t="str">
            <v>SAN DIEGO FLAT</v>
          </cell>
          <cell r="E7231">
            <v>2302811000253</v>
          </cell>
        </row>
        <row r="7232">
          <cell r="C7232"/>
          <cell r="D7232" t="str">
            <v>RICARDO ELETRO</v>
          </cell>
          <cell r="E7232">
            <v>64282601001199</v>
          </cell>
        </row>
        <row r="7233">
          <cell r="C7233"/>
          <cell r="D7233" t="str">
            <v>LAURIA &amp; ASSOC.</v>
          </cell>
          <cell r="E7233">
            <v>1945865000193</v>
          </cell>
        </row>
        <row r="7234">
          <cell r="C7234"/>
          <cell r="D7234" t="str">
            <v>HOSP STA LUCIA</v>
          </cell>
          <cell r="E7234">
            <v>2531724000197</v>
          </cell>
        </row>
        <row r="7235">
          <cell r="C7235"/>
          <cell r="D7235" t="str">
            <v>CMM</v>
          </cell>
          <cell r="E7235">
            <v>66209370000141</v>
          </cell>
        </row>
        <row r="7236">
          <cell r="C7236"/>
          <cell r="D7236" t="str">
            <v>FRIENDS STORE</v>
          </cell>
          <cell r="E7236">
            <v>2289996000475</v>
          </cell>
        </row>
        <row r="7237">
          <cell r="C7237"/>
          <cell r="D7237" t="str">
            <v>CIA DO LAZER</v>
          </cell>
          <cell r="E7237">
            <v>1379912000189</v>
          </cell>
        </row>
        <row r="7238">
          <cell r="C7238"/>
          <cell r="D7238" t="str">
            <v>LILIANE</v>
          </cell>
          <cell r="E7238">
            <v>1779673000154</v>
          </cell>
        </row>
        <row r="7239">
          <cell r="C7239"/>
          <cell r="D7239" t="str">
            <v>DATASUPRI COM.E</v>
          </cell>
          <cell r="E7239">
            <v>18499038000116</v>
          </cell>
        </row>
        <row r="7240">
          <cell r="C7240"/>
          <cell r="D7240" t="str">
            <v>D'ACO LTDA</v>
          </cell>
          <cell r="E7240">
            <v>17613340000190</v>
          </cell>
        </row>
        <row r="7241">
          <cell r="C7241"/>
          <cell r="D7241" t="str">
            <v>SKETCH</v>
          </cell>
          <cell r="E7241">
            <v>25588658000430</v>
          </cell>
        </row>
        <row r="7242">
          <cell r="C7242"/>
          <cell r="D7242" t="str">
            <v>COOPAGRO</v>
          </cell>
          <cell r="E7242">
            <v>22661003001857</v>
          </cell>
        </row>
        <row r="7243">
          <cell r="C7243"/>
          <cell r="D7243" t="str">
            <v>DECOPA</v>
          </cell>
          <cell r="E7243">
            <v>16578619000118</v>
          </cell>
        </row>
        <row r="7244">
          <cell r="C7244"/>
          <cell r="D7244" t="str">
            <v>ROFRE</v>
          </cell>
          <cell r="E7244">
            <v>19386747000158</v>
          </cell>
        </row>
        <row r="7245">
          <cell r="C7245"/>
          <cell r="D7245" t="str">
            <v>COSTA DOURADA</v>
          </cell>
          <cell r="E7245">
            <v>1640332000101</v>
          </cell>
        </row>
        <row r="7246">
          <cell r="C7246"/>
          <cell r="D7246" t="str">
            <v>CINOFLEX</v>
          </cell>
          <cell r="E7246">
            <v>18105155000158</v>
          </cell>
        </row>
        <row r="7247">
          <cell r="C7247"/>
          <cell r="D7247" t="str">
            <v>MINAS FLAT</v>
          </cell>
          <cell r="E7247">
            <v>1574422000133</v>
          </cell>
        </row>
        <row r="7248">
          <cell r="C7248"/>
          <cell r="D7248" t="str">
            <v>DESCART</v>
          </cell>
          <cell r="E7248">
            <v>66337676000183</v>
          </cell>
        </row>
        <row r="7249">
          <cell r="C7249"/>
          <cell r="D7249" t="str">
            <v>CAMARA</v>
          </cell>
          <cell r="E7249">
            <v>21947361000110</v>
          </cell>
        </row>
        <row r="7250">
          <cell r="C7250"/>
          <cell r="D7250" t="str">
            <v>SIN.JOR.PROF.MG</v>
          </cell>
          <cell r="E7250">
            <v>17444951000152</v>
          </cell>
        </row>
        <row r="7251">
          <cell r="C7251"/>
          <cell r="D7251" t="str">
            <v>CALIBRAR</v>
          </cell>
          <cell r="E7251">
            <v>713755000133</v>
          </cell>
        </row>
        <row r="7252">
          <cell r="C7252"/>
          <cell r="D7252" t="str">
            <v>SKIJU</v>
          </cell>
          <cell r="E7252">
            <v>20329397000177</v>
          </cell>
        </row>
        <row r="7253">
          <cell r="C7253"/>
          <cell r="D7253" t="str">
            <v>LOJAS DOS ARTIS</v>
          </cell>
          <cell r="E7253">
            <v>1600083000112</v>
          </cell>
        </row>
        <row r="7254">
          <cell r="C7254"/>
          <cell r="D7254" t="str">
            <v>LIM FLEX</v>
          </cell>
          <cell r="E7254">
            <v>71068829000174</v>
          </cell>
        </row>
        <row r="7255">
          <cell r="C7255"/>
          <cell r="D7255" t="str">
            <v>RAMON GUILLAN</v>
          </cell>
          <cell r="E7255">
            <v>16912586000109</v>
          </cell>
        </row>
        <row r="7256">
          <cell r="C7256"/>
          <cell r="D7256" t="str">
            <v>PICTURE</v>
          </cell>
          <cell r="E7256">
            <v>42983668000146</v>
          </cell>
        </row>
        <row r="7257">
          <cell r="C7257"/>
          <cell r="D7257" t="str">
            <v>FRIENDS</v>
          </cell>
          <cell r="E7257">
            <v>1582475000104</v>
          </cell>
        </row>
        <row r="7258">
          <cell r="C7258"/>
          <cell r="D7258" t="str">
            <v>ARTAX</v>
          </cell>
          <cell r="E7258">
            <v>53691689000538</v>
          </cell>
        </row>
        <row r="7259">
          <cell r="C7259"/>
          <cell r="D7259" t="str">
            <v>AEROVIAS TRANSP</v>
          </cell>
          <cell r="E7259">
            <v>46360541000474</v>
          </cell>
        </row>
        <row r="7260">
          <cell r="C7260"/>
          <cell r="D7260" t="str">
            <v>P.B. DISTRIBUID</v>
          </cell>
          <cell r="E7260">
            <v>21445945000197</v>
          </cell>
        </row>
        <row r="7261">
          <cell r="C7261"/>
          <cell r="D7261" t="str">
            <v>DALLMINAS</v>
          </cell>
          <cell r="E7261">
            <v>41719758000161</v>
          </cell>
        </row>
        <row r="7262">
          <cell r="C7262"/>
          <cell r="D7262" t="str">
            <v>DIGRAF DISTR GR</v>
          </cell>
          <cell r="E7262">
            <v>16587818000192</v>
          </cell>
        </row>
        <row r="7263">
          <cell r="C7263"/>
          <cell r="D7263" t="str">
            <v>DISTR.PRADOVAL</v>
          </cell>
          <cell r="E7263">
            <v>25878976000192</v>
          </cell>
        </row>
        <row r="7264">
          <cell r="C7264"/>
          <cell r="D7264" t="str">
            <v>DIVISA IND COM</v>
          </cell>
          <cell r="E7264">
            <v>25407149000110</v>
          </cell>
        </row>
        <row r="7265">
          <cell r="C7265"/>
          <cell r="D7265" t="str">
            <v>DISTECNICA ELET</v>
          </cell>
          <cell r="E7265">
            <v>18479659000138</v>
          </cell>
        </row>
        <row r="7266">
          <cell r="C7266"/>
          <cell r="D7266" t="str">
            <v>TRIANGULO</v>
          </cell>
          <cell r="E7266">
            <v>25908435000160</v>
          </cell>
        </row>
        <row r="7267">
          <cell r="C7267"/>
          <cell r="D7267" t="str">
            <v>RICARDO ELETRO</v>
          </cell>
          <cell r="E7267">
            <v>64282601000389</v>
          </cell>
        </row>
        <row r="7268">
          <cell r="C7268"/>
          <cell r="D7268" t="str">
            <v>ROMEL</v>
          </cell>
          <cell r="E7268">
            <v>65180085000182</v>
          </cell>
        </row>
        <row r="7269">
          <cell r="C7269"/>
          <cell r="D7269" t="str">
            <v>ASSISTECNICA</v>
          </cell>
          <cell r="E7269">
            <v>1592689000153</v>
          </cell>
        </row>
        <row r="7270">
          <cell r="C7270"/>
          <cell r="D7270" t="str">
            <v>DINAMICA</v>
          </cell>
          <cell r="E7270">
            <v>2850601000119</v>
          </cell>
        </row>
        <row r="7271">
          <cell r="C7271"/>
          <cell r="D7271" t="str">
            <v>COOK COZINHAS</v>
          </cell>
          <cell r="E7271">
            <v>41781311000112</v>
          </cell>
        </row>
        <row r="7272">
          <cell r="C7272"/>
          <cell r="D7272" t="str">
            <v>A PORT DELTA</v>
          </cell>
          <cell r="E7272">
            <v>38680237000133</v>
          </cell>
        </row>
        <row r="7273">
          <cell r="C7273"/>
          <cell r="D7273" t="str">
            <v>FOTO COSTA</v>
          </cell>
          <cell r="E7273">
            <v>26230524000162</v>
          </cell>
        </row>
        <row r="7274">
          <cell r="C7274"/>
          <cell r="D7274" t="str">
            <v>SUCCESS PROP.C.</v>
          </cell>
          <cell r="E7274">
            <v>1015048000136</v>
          </cell>
        </row>
        <row r="7275">
          <cell r="C7275"/>
          <cell r="D7275" t="str">
            <v>FERNANDA FLOWER</v>
          </cell>
          <cell r="E7275">
            <v>21965215000117</v>
          </cell>
        </row>
        <row r="7276">
          <cell r="C7276"/>
          <cell r="D7276" t="str">
            <v>MERCOGRAF</v>
          </cell>
          <cell r="E7276">
            <v>238243000162</v>
          </cell>
        </row>
        <row r="7277">
          <cell r="C7277"/>
          <cell r="D7277" t="str">
            <v>METALCOBRE</v>
          </cell>
          <cell r="E7277">
            <v>64305386000122</v>
          </cell>
        </row>
        <row r="7278">
          <cell r="C7278"/>
          <cell r="D7278" t="str">
            <v>REAL MADRI</v>
          </cell>
          <cell r="E7278">
            <v>2872872000175</v>
          </cell>
        </row>
        <row r="7279">
          <cell r="C7279"/>
          <cell r="D7279" t="str">
            <v>UNIAO BARAO</v>
          </cell>
          <cell r="E7279">
            <v>24013278000161</v>
          </cell>
        </row>
        <row r="7280">
          <cell r="C7280"/>
          <cell r="D7280" t="str">
            <v>COOAVEMIG</v>
          </cell>
          <cell r="E7280">
            <v>18910026000647</v>
          </cell>
        </row>
        <row r="7281">
          <cell r="C7281"/>
          <cell r="D7281" t="str">
            <v>DISTAK</v>
          </cell>
          <cell r="E7281">
            <v>881761000108</v>
          </cell>
        </row>
        <row r="7282">
          <cell r="C7282"/>
          <cell r="D7282" t="str">
            <v>ARTHUR ANDERS</v>
          </cell>
          <cell r="E7282">
            <v>53691689000961</v>
          </cell>
        </row>
        <row r="7283">
          <cell r="C7283"/>
          <cell r="D7283" t="str">
            <v>DRAGSTER EMPREE</v>
          </cell>
          <cell r="E7283">
            <v>21019104000118</v>
          </cell>
        </row>
        <row r="7284">
          <cell r="C7284"/>
          <cell r="D7284" t="str">
            <v>SARAIVA</v>
          </cell>
          <cell r="E7284">
            <v>60500139001440</v>
          </cell>
        </row>
        <row r="7285">
          <cell r="C7285"/>
          <cell r="D7285" t="str">
            <v>DUARTE MOTORES</v>
          </cell>
          <cell r="E7285">
            <v>23993751000151</v>
          </cell>
        </row>
        <row r="7286">
          <cell r="C7286"/>
          <cell r="D7286" t="str">
            <v>TIA CLARA</v>
          </cell>
          <cell r="E7286">
            <v>20514212000102</v>
          </cell>
        </row>
        <row r="7287">
          <cell r="C7287"/>
          <cell r="D7287" t="str">
            <v>DUMONT &amp; DUMONT</v>
          </cell>
          <cell r="E7287">
            <v>22601447000159</v>
          </cell>
        </row>
        <row r="7288">
          <cell r="C7288"/>
          <cell r="D7288" t="str">
            <v>DUPLA PROPAGAND</v>
          </cell>
          <cell r="E7288">
            <v>71092662000187</v>
          </cell>
        </row>
        <row r="7289">
          <cell r="C7289"/>
          <cell r="D7289" t="str">
            <v>CYMMA</v>
          </cell>
          <cell r="E7289">
            <v>71281679000182</v>
          </cell>
        </row>
        <row r="7290">
          <cell r="C7290"/>
          <cell r="D7290" t="str">
            <v>MECOMINAS</v>
          </cell>
          <cell r="E7290">
            <v>19814193000657</v>
          </cell>
        </row>
        <row r="7291">
          <cell r="C7291"/>
          <cell r="D7291" t="str">
            <v>SOBEL</v>
          </cell>
          <cell r="E7291">
            <v>26178038000142</v>
          </cell>
        </row>
        <row r="7292">
          <cell r="C7292"/>
          <cell r="D7292" t="str">
            <v>ALUMIFOGOS</v>
          </cell>
          <cell r="E7292">
            <v>71328140000131</v>
          </cell>
        </row>
        <row r="7293">
          <cell r="C7293"/>
          <cell r="D7293" t="str">
            <v>JULIANO MAIA</v>
          </cell>
          <cell r="E7293">
            <v>65155947000117</v>
          </cell>
        </row>
        <row r="7294">
          <cell r="C7294"/>
          <cell r="D7294" t="str">
            <v>FOTO 7 CORES</v>
          </cell>
          <cell r="E7294">
            <v>1983607000100</v>
          </cell>
        </row>
        <row r="7295">
          <cell r="C7295"/>
          <cell r="D7295" t="str">
            <v>QUALISERVIS</v>
          </cell>
          <cell r="E7295">
            <v>59235000159</v>
          </cell>
        </row>
        <row r="7296">
          <cell r="C7296"/>
          <cell r="D7296" t="str">
            <v>ART BHZ</v>
          </cell>
          <cell r="E7296">
            <v>1627636000120</v>
          </cell>
        </row>
        <row r="7297">
          <cell r="C7297"/>
          <cell r="D7297" t="str">
            <v>FRIOS VIRGINOP.</v>
          </cell>
          <cell r="E7297">
            <v>1660928000165</v>
          </cell>
        </row>
        <row r="7298">
          <cell r="C7298"/>
          <cell r="D7298" t="str">
            <v>ECODATA COM.E I</v>
          </cell>
          <cell r="E7298">
            <v>27961655000859</v>
          </cell>
        </row>
        <row r="7299">
          <cell r="C7299"/>
          <cell r="D7299" t="str">
            <v>TADA FESTA</v>
          </cell>
          <cell r="E7299">
            <v>18168013000130</v>
          </cell>
        </row>
        <row r="7300">
          <cell r="C7300"/>
          <cell r="D7300" t="str">
            <v>EMYFLORES</v>
          </cell>
          <cell r="E7300">
            <v>21477104000161</v>
          </cell>
        </row>
        <row r="7301">
          <cell r="C7301"/>
          <cell r="D7301" t="str">
            <v>BALA BELA</v>
          </cell>
          <cell r="E7301">
            <v>1832541000149</v>
          </cell>
        </row>
        <row r="7302">
          <cell r="C7302"/>
          <cell r="D7302" t="str">
            <v>ISO BLOK</v>
          </cell>
          <cell r="E7302">
            <v>17172602000129</v>
          </cell>
        </row>
        <row r="7303">
          <cell r="C7303"/>
          <cell r="D7303" t="str">
            <v>SOCORRO MEDRACO</v>
          </cell>
          <cell r="E7303">
            <v>21791447000104</v>
          </cell>
        </row>
        <row r="7304">
          <cell r="C7304"/>
          <cell r="D7304" t="str">
            <v>CIA DO CAMARAO</v>
          </cell>
          <cell r="E7304">
            <v>2530620000168</v>
          </cell>
        </row>
        <row r="7305">
          <cell r="C7305"/>
          <cell r="D7305" t="str">
            <v>MEYER</v>
          </cell>
          <cell r="E7305">
            <v>313044000171</v>
          </cell>
        </row>
        <row r="7306">
          <cell r="C7306"/>
          <cell r="D7306" t="str">
            <v>CASA CABANA</v>
          </cell>
          <cell r="E7306">
            <v>266501000114</v>
          </cell>
        </row>
        <row r="7307">
          <cell r="C7307"/>
          <cell r="D7307" t="str">
            <v>BH SONOR.ILUM.</v>
          </cell>
          <cell r="E7307">
            <v>547755000100</v>
          </cell>
        </row>
        <row r="7308">
          <cell r="C7308"/>
          <cell r="D7308" t="str">
            <v>AKAD COMP.GRAF.</v>
          </cell>
          <cell r="E7308">
            <v>1188174000192</v>
          </cell>
        </row>
        <row r="7309">
          <cell r="C7309"/>
          <cell r="D7309" t="str">
            <v>LOJA DOS ENFEIT</v>
          </cell>
          <cell r="E7309">
            <v>17170044000162</v>
          </cell>
        </row>
        <row r="7310">
          <cell r="C7310"/>
          <cell r="D7310" t="str">
            <v>ADRIANA COURI</v>
          </cell>
          <cell r="E7310">
            <v>4934447695</v>
          </cell>
        </row>
        <row r="7311">
          <cell r="C7311"/>
          <cell r="D7311" t="str">
            <v>ESTILOS</v>
          </cell>
          <cell r="E7311">
            <v>588300000133</v>
          </cell>
        </row>
        <row r="7312">
          <cell r="C7312"/>
          <cell r="D7312" t="str">
            <v>RICARDO ELETRO</v>
          </cell>
          <cell r="E7312">
            <v>64282601001512</v>
          </cell>
        </row>
        <row r="7313">
          <cell r="C7313"/>
          <cell r="D7313" t="str">
            <v>RICARDO ELETRO</v>
          </cell>
          <cell r="E7313">
            <v>64282601002160</v>
          </cell>
        </row>
        <row r="7314">
          <cell r="C7314"/>
          <cell r="D7314" t="str">
            <v>RICARDO ELETRO</v>
          </cell>
          <cell r="E7314">
            <v>64282601002241</v>
          </cell>
        </row>
        <row r="7315">
          <cell r="C7315"/>
          <cell r="D7315" t="str">
            <v>TAFI</v>
          </cell>
          <cell r="E7315">
            <v>2098329000162</v>
          </cell>
        </row>
        <row r="7316">
          <cell r="C7316"/>
          <cell r="D7316" t="str">
            <v>GRUPO GALPAO</v>
          </cell>
          <cell r="E7316">
            <v>16741480000181</v>
          </cell>
        </row>
        <row r="7317">
          <cell r="C7317"/>
          <cell r="D7317" t="str">
            <v>EKIPAN-COM,IND.</v>
          </cell>
          <cell r="E7317">
            <v>16994576000151</v>
          </cell>
        </row>
        <row r="7318">
          <cell r="C7318"/>
          <cell r="D7318" t="str">
            <v>EQUIPOLANCHE LT</v>
          </cell>
          <cell r="E7318">
            <v>25819285000118</v>
          </cell>
        </row>
        <row r="7319">
          <cell r="C7319"/>
          <cell r="D7319" t="str">
            <v>CMAV</v>
          </cell>
          <cell r="E7319">
            <v>456908000104</v>
          </cell>
        </row>
        <row r="7320">
          <cell r="C7320"/>
          <cell r="D7320" t="str">
            <v>ELETRO JORGE</v>
          </cell>
          <cell r="E7320">
            <v>71285373000102</v>
          </cell>
        </row>
        <row r="7321">
          <cell r="C7321"/>
          <cell r="D7321" t="str">
            <v>MAXIMO S.BARR.</v>
          </cell>
          <cell r="E7321">
            <v>16392523634</v>
          </cell>
        </row>
        <row r="7322">
          <cell r="C7322"/>
          <cell r="D7322" t="str">
            <v>CASA RIO VERDE</v>
          </cell>
          <cell r="E7322">
            <v>25599630000236</v>
          </cell>
        </row>
        <row r="7323">
          <cell r="C7323"/>
          <cell r="D7323" t="str">
            <v>ELETRICA LUZ LT</v>
          </cell>
          <cell r="E7323">
            <v>23323249000133</v>
          </cell>
        </row>
        <row r="7324">
          <cell r="C7324"/>
          <cell r="D7324" t="str">
            <v>SONOROUS EQUIP.</v>
          </cell>
          <cell r="E7324">
            <v>23999485000174</v>
          </cell>
        </row>
        <row r="7325">
          <cell r="C7325"/>
          <cell r="D7325" t="str">
            <v>CELULAR PROMOC.</v>
          </cell>
          <cell r="E7325">
            <v>732902000112</v>
          </cell>
        </row>
        <row r="7326">
          <cell r="C7326"/>
          <cell r="D7326" t="str">
            <v>VIANA &amp; VIANA</v>
          </cell>
          <cell r="E7326">
            <v>25915174000105</v>
          </cell>
        </row>
        <row r="7327">
          <cell r="C7327"/>
          <cell r="D7327" t="str">
            <v>EMBOL EMBALAG.</v>
          </cell>
          <cell r="E7327">
            <v>38640439000232</v>
          </cell>
        </row>
        <row r="7328">
          <cell r="C7328"/>
          <cell r="D7328" t="str">
            <v>CRAYON</v>
          </cell>
          <cell r="E7328">
            <v>727746000100</v>
          </cell>
        </row>
        <row r="7329">
          <cell r="C7329"/>
          <cell r="D7329" t="str">
            <v>EMBAL. CAMARA</v>
          </cell>
          <cell r="E7329">
            <v>21388848000100</v>
          </cell>
        </row>
        <row r="7330">
          <cell r="C7330"/>
          <cell r="D7330" t="str">
            <v>EMP.CON.IRLESA</v>
          </cell>
          <cell r="E7330">
            <v>25898495000149</v>
          </cell>
        </row>
        <row r="7331">
          <cell r="C7331"/>
          <cell r="D7331" t="str">
            <v>WMV COMUNICACAO</v>
          </cell>
          <cell r="E7331">
            <v>1790174000168</v>
          </cell>
        </row>
        <row r="7332">
          <cell r="C7332"/>
          <cell r="D7332" t="str">
            <v>ENERTEL</v>
          </cell>
          <cell r="E7332">
            <v>65240533000196</v>
          </cell>
        </row>
        <row r="7333">
          <cell r="C7333"/>
          <cell r="D7333" t="str">
            <v>AAB TRAD. TECNI</v>
          </cell>
          <cell r="E7333">
            <v>2646849000162</v>
          </cell>
        </row>
        <row r="7334">
          <cell r="C7334"/>
          <cell r="D7334" t="str">
            <v>MARIA DE LOURDE</v>
          </cell>
          <cell r="E7334">
            <v>18632289691</v>
          </cell>
        </row>
        <row r="7335">
          <cell r="C7335"/>
          <cell r="D7335" t="str">
            <v>PRIMEIRO PLANO</v>
          </cell>
          <cell r="E7335">
            <v>1722027000150</v>
          </cell>
        </row>
        <row r="7336">
          <cell r="C7336"/>
          <cell r="D7336" t="str">
            <v>LEONARDO FOTOG.</v>
          </cell>
          <cell r="E7336">
            <v>2256207000157</v>
          </cell>
        </row>
        <row r="7337">
          <cell r="C7337"/>
          <cell r="D7337" t="str">
            <v>ENGETEX-ENG E C</v>
          </cell>
          <cell r="E7337">
            <v>19167055000119</v>
          </cell>
        </row>
        <row r="7338">
          <cell r="C7338"/>
          <cell r="D7338" t="str">
            <v>BR HOME SHOPING</v>
          </cell>
          <cell r="E7338">
            <v>774783000160</v>
          </cell>
        </row>
        <row r="7339">
          <cell r="C7339"/>
          <cell r="D7339" t="str">
            <v>SERELEPE</v>
          </cell>
          <cell r="E7339">
            <v>66472259000143</v>
          </cell>
        </row>
        <row r="7340">
          <cell r="C7340"/>
          <cell r="D7340" t="str">
            <v>TOPTEK</v>
          </cell>
          <cell r="E7340">
            <v>1164401000140</v>
          </cell>
        </row>
        <row r="7341">
          <cell r="C7341"/>
          <cell r="D7341" t="str">
            <v>ERICK MANUT.ELE</v>
          </cell>
          <cell r="E7341">
            <v>21131701000130</v>
          </cell>
        </row>
        <row r="7342">
          <cell r="C7342"/>
          <cell r="D7342" t="str">
            <v>EQUITEL S/A EQ.</v>
          </cell>
          <cell r="E7342">
            <v>78163508001099</v>
          </cell>
        </row>
        <row r="7343">
          <cell r="C7343"/>
          <cell r="D7343" t="str">
            <v>ESCALA ESCADA D</v>
          </cell>
          <cell r="E7343">
            <v>20942793000175</v>
          </cell>
        </row>
        <row r="7344">
          <cell r="C7344"/>
          <cell r="D7344" t="str">
            <v>PROMOFEST</v>
          </cell>
          <cell r="E7344">
            <v>862592000150</v>
          </cell>
        </row>
        <row r="7345">
          <cell r="C7345"/>
          <cell r="D7345" t="str">
            <v>COOPERACAO</v>
          </cell>
          <cell r="E7345">
            <v>2765300000197</v>
          </cell>
        </row>
        <row r="7346">
          <cell r="C7346"/>
          <cell r="D7346" t="str">
            <v>PAPELARIA ORION</v>
          </cell>
          <cell r="E7346">
            <v>17283904000174</v>
          </cell>
        </row>
        <row r="7347">
          <cell r="C7347"/>
          <cell r="D7347" t="str">
            <v>MAPTRAN</v>
          </cell>
          <cell r="E7347">
            <v>956723000169</v>
          </cell>
        </row>
        <row r="7348">
          <cell r="C7348"/>
          <cell r="D7348" t="str">
            <v>PAINEL</v>
          </cell>
          <cell r="E7348">
            <v>22525851000190</v>
          </cell>
        </row>
        <row r="7349">
          <cell r="C7349"/>
          <cell r="D7349" t="str">
            <v>SPORT PROMOCOES</v>
          </cell>
          <cell r="E7349">
            <v>1454997000112</v>
          </cell>
        </row>
        <row r="7350">
          <cell r="C7350"/>
          <cell r="D7350" t="str">
            <v>CAMERA WORK</v>
          </cell>
          <cell r="E7350">
            <v>2860030000101</v>
          </cell>
        </row>
        <row r="7351">
          <cell r="C7351"/>
          <cell r="D7351" t="str">
            <v>GRUPO TRAMA</v>
          </cell>
          <cell r="E7351">
            <v>2817071000107</v>
          </cell>
        </row>
        <row r="7352">
          <cell r="C7352"/>
          <cell r="D7352" t="str">
            <v>EMBALOARTE</v>
          </cell>
          <cell r="E7352">
            <v>76600000133</v>
          </cell>
        </row>
        <row r="7353">
          <cell r="C7353"/>
          <cell r="D7353" t="str">
            <v>LIVIA LEMOS</v>
          </cell>
          <cell r="E7353">
            <v>25446337000158</v>
          </cell>
        </row>
        <row r="7354">
          <cell r="C7354"/>
          <cell r="D7354" t="str">
            <v>ODILON ANDRADE</v>
          </cell>
          <cell r="E7354">
            <v>1201319000148</v>
          </cell>
        </row>
        <row r="7355">
          <cell r="C7355"/>
          <cell r="D7355" t="str">
            <v>LAYON</v>
          </cell>
          <cell r="E7355">
            <v>369738000120</v>
          </cell>
        </row>
        <row r="7356">
          <cell r="C7356"/>
          <cell r="D7356" t="str">
            <v>EXP.FIGUEIREDO</v>
          </cell>
          <cell r="E7356">
            <v>22463970000247</v>
          </cell>
        </row>
        <row r="7357">
          <cell r="C7357"/>
          <cell r="D7357" t="str">
            <v>SEU</v>
          </cell>
          <cell r="E7357">
            <v>19383751000162</v>
          </cell>
        </row>
        <row r="7358">
          <cell r="C7358"/>
          <cell r="D7358" t="str">
            <v>TRANSVIDA</v>
          </cell>
          <cell r="E7358">
            <v>1667037000130</v>
          </cell>
        </row>
        <row r="7359">
          <cell r="C7359"/>
          <cell r="D7359" t="str">
            <v>MALA E CUIA</v>
          </cell>
          <cell r="E7359">
            <v>71070700000109</v>
          </cell>
        </row>
        <row r="7360">
          <cell r="C7360"/>
          <cell r="D7360" t="str">
            <v>CENT.TOM.S.AGOS</v>
          </cell>
          <cell r="E7360">
            <v>21883822000138</v>
          </cell>
        </row>
        <row r="7361">
          <cell r="C7361"/>
          <cell r="D7361" t="str">
            <v>LAPA BEBIDAS</v>
          </cell>
          <cell r="E7361">
            <v>17062308000164</v>
          </cell>
        </row>
        <row r="7362">
          <cell r="C7362"/>
          <cell r="D7362" t="str">
            <v>CORNATURAL</v>
          </cell>
          <cell r="E7362">
            <v>25813379000422</v>
          </cell>
        </row>
        <row r="7363">
          <cell r="C7363"/>
          <cell r="D7363" t="str">
            <v>EXECUTA LTDA</v>
          </cell>
          <cell r="E7363">
            <v>86392370000137</v>
          </cell>
        </row>
        <row r="7364">
          <cell r="C7364"/>
          <cell r="D7364" t="str">
            <v>PANBEL</v>
          </cell>
          <cell r="E7364">
            <v>1851929000197</v>
          </cell>
        </row>
        <row r="7365">
          <cell r="C7365"/>
          <cell r="D7365" t="str">
            <v>PREST SERVICE</v>
          </cell>
          <cell r="E7365">
            <v>22536031000102</v>
          </cell>
        </row>
        <row r="7366">
          <cell r="C7366"/>
          <cell r="D7366" t="str">
            <v>MULTICREME</v>
          </cell>
          <cell r="E7366">
            <v>25591892000173</v>
          </cell>
        </row>
        <row r="7367">
          <cell r="C7367"/>
          <cell r="D7367" t="str">
            <v>FALCAO CIENTIFI</v>
          </cell>
          <cell r="E7367">
            <v>22256564000122</v>
          </cell>
        </row>
        <row r="7368">
          <cell r="C7368"/>
          <cell r="D7368" t="str">
            <v>FAX CENTER TELE</v>
          </cell>
          <cell r="E7368">
            <v>22506075000181</v>
          </cell>
        </row>
        <row r="7369">
          <cell r="C7369"/>
          <cell r="D7369" t="str">
            <v>FAB ENVELOPE BH</v>
          </cell>
          <cell r="E7369">
            <v>17374885000191</v>
          </cell>
        </row>
        <row r="7370">
          <cell r="C7370"/>
          <cell r="D7370" t="str">
            <v>ORTA</v>
          </cell>
          <cell r="E7370">
            <v>1409372000139</v>
          </cell>
        </row>
        <row r="7371">
          <cell r="C7371"/>
          <cell r="D7371" t="str">
            <v>ERCLAU</v>
          </cell>
          <cell r="E7371">
            <v>2804958000160</v>
          </cell>
        </row>
        <row r="7372">
          <cell r="C7372"/>
          <cell r="D7372" t="str">
            <v>OLIVEIRA</v>
          </cell>
          <cell r="E7372">
            <v>61056740663</v>
          </cell>
        </row>
        <row r="7373">
          <cell r="C7373"/>
          <cell r="D7373" t="str">
            <v>PAULO CESAR</v>
          </cell>
          <cell r="E7373">
            <v>61924822687</v>
          </cell>
        </row>
        <row r="7374">
          <cell r="C7374"/>
          <cell r="D7374" t="str">
            <v>WILIMAR</v>
          </cell>
          <cell r="E7374">
            <v>14343010600</v>
          </cell>
        </row>
        <row r="7375">
          <cell r="C7375"/>
          <cell r="D7375" t="str">
            <v>ENOTRIOS</v>
          </cell>
          <cell r="E7375">
            <v>2942574000104</v>
          </cell>
        </row>
        <row r="7376">
          <cell r="C7376"/>
          <cell r="D7376" t="str">
            <v>LAMAR</v>
          </cell>
          <cell r="E7376">
            <v>18287532000117</v>
          </cell>
        </row>
        <row r="7377">
          <cell r="C7377"/>
          <cell r="D7377" t="str">
            <v>AGUA MARINHA</v>
          </cell>
          <cell r="E7377">
            <v>19848373000145</v>
          </cell>
        </row>
        <row r="7378">
          <cell r="C7378"/>
          <cell r="D7378" t="str">
            <v>DANOBERG</v>
          </cell>
          <cell r="E7378">
            <v>71173181000104</v>
          </cell>
        </row>
        <row r="7379">
          <cell r="C7379"/>
          <cell r="D7379" t="str">
            <v>SIGNUS</v>
          </cell>
          <cell r="E7379">
            <v>2332053000135</v>
          </cell>
        </row>
        <row r="7380">
          <cell r="C7380"/>
          <cell r="D7380" t="str">
            <v>VALLE CRUZ</v>
          </cell>
          <cell r="E7380">
            <v>23916422000107</v>
          </cell>
        </row>
        <row r="7381">
          <cell r="C7381"/>
          <cell r="D7381" t="str">
            <v>SOUTTO MAYOR</v>
          </cell>
          <cell r="E7381">
            <v>22754725000299</v>
          </cell>
        </row>
        <row r="7382">
          <cell r="C7382"/>
          <cell r="D7382" t="str">
            <v>CELL WAY</v>
          </cell>
          <cell r="E7382">
            <v>41926866000296</v>
          </cell>
        </row>
        <row r="7383">
          <cell r="C7383"/>
          <cell r="D7383" t="str">
            <v>PROV.DI SALERMO</v>
          </cell>
          <cell r="E7383">
            <v>20306924000128</v>
          </cell>
        </row>
        <row r="7384">
          <cell r="C7384"/>
          <cell r="D7384" t="str">
            <v>FENIX MAQ EQUIP</v>
          </cell>
          <cell r="E7384">
            <v>22156095000170</v>
          </cell>
        </row>
        <row r="7385">
          <cell r="C7385"/>
          <cell r="D7385" t="str">
            <v>RETIF. DEL REY</v>
          </cell>
          <cell r="E7385">
            <v>23143241000195</v>
          </cell>
        </row>
        <row r="7386">
          <cell r="C7386"/>
          <cell r="D7386" t="str">
            <v>GASTRADE</v>
          </cell>
          <cell r="E7386">
            <v>1313825000129</v>
          </cell>
        </row>
        <row r="7387">
          <cell r="C7387"/>
          <cell r="D7387" t="str">
            <v>NUTRIQUALY</v>
          </cell>
          <cell r="E7387">
            <v>2186396000139</v>
          </cell>
        </row>
        <row r="7388">
          <cell r="C7388"/>
          <cell r="D7388" t="str">
            <v>GOLDEN PLAZA</v>
          </cell>
          <cell r="E7388">
            <v>23306087000478</v>
          </cell>
        </row>
        <row r="7389">
          <cell r="C7389"/>
          <cell r="D7389" t="str">
            <v>ISOBASE</v>
          </cell>
          <cell r="E7389">
            <v>71440986000169</v>
          </cell>
        </row>
        <row r="7390">
          <cell r="C7390"/>
          <cell r="D7390" t="str">
            <v>L.M.S.</v>
          </cell>
          <cell r="E7390">
            <v>73736662000106</v>
          </cell>
        </row>
        <row r="7391">
          <cell r="C7391"/>
          <cell r="D7391" t="str">
            <v>REIPAR</v>
          </cell>
          <cell r="E7391">
            <v>66263906000107</v>
          </cell>
        </row>
        <row r="7392">
          <cell r="C7392"/>
          <cell r="D7392" t="str">
            <v>COOAVEMIG</v>
          </cell>
          <cell r="E7392">
            <v>18910026000132</v>
          </cell>
        </row>
        <row r="7393">
          <cell r="C7393"/>
          <cell r="D7393" t="str">
            <v>SOM</v>
          </cell>
          <cell r="E7393">
            <v>25699661000188</v>
          </cell>
        </row>
        <row r="7394">
          <cell r="C7394"/>
          <cell r="D7394" t="str">
            <v>DERVAL</v>
          </cell>
          <cell r="E7394">
            <v>2221423000167</v>
          </cell>
        </row>
        <row r="7395">
          <cell r="C7395"/>
          <cell r="D7395" t="str">
            <v>MULTIPNEUS</v>
          </cell>
          <cell r="E7395">
            <v>1052388000137</v>
          </cell>
        </row>
        <row r="7396">
          <cell r="C7396"/>
          <cell r="D7396" t="str">
            <v>R. VIANNA</v>
          </cell>
          <cell r="E7396">
            <v>38509923000146</v>
          </cell>
        </row>
        <row r="7397">
          <cell r="C7397"/>
          <cell r="D7397" t="str">
            <v>PAES MENDONCA</v>
          </cell>
          <cell r="E7397">
            <v>15132731023109</v>
          </cell>
        </row>
        <row r="7398">
          <cell r="C7398"/>
          <cell r="D7398" t="str">
            <v>DINIZ E CAMPOS</v>
          </cell>
          <cell r="E7398">
            <v>2377897000100</v>
          </cell>
        </row>
        <row r="7399">
          <cell r="C7399"/>
          <cell r="D7399" t="str">
            <v>G.DE ALMEIDA</v>
          </cell>
          <cell r="E7399">
            <v>2416928000187</v>
          </cell>
        </row>
        <row r="7400">
          <cell r="C7400"/>
          <cell r="D7400" t="str">
            <v>SMEL</v>
          </cell>
          <cell r="E7400">
            <v>17282054000270</v>
          </cell>
        </row>
        <row r="7401">
          <cell r="C7401"/>
          <cell r="D7401" t="str">
            <v>TORQUE</v>
          </cell>
          <cell r="E7401">
            <v>2275499000175</v>
          </cell>
        </row>
        <row r="7402">
          <cell r="C7402"/>
          <cell r="D7402" t="str">
            <v>URBIS</v>
          </cell>
          <cell r="E7402">
            <v>65171571000134</v>
          </cell>
        </row>
        <row r="7403">
          <cell r="C7403"/>
          <cell r="D7403" t="str">
            <v>SPOTT SOM E LUZ</v>
          </cell>
          <cell r="E7403">
            <v>2326271000167</v>
          </cell>
        </row>
        <row r="7404">
          <cell r="C7404"/>
          <cell r="D7404" t="str">
            <v>CHAVES A JATO</v>
          </cell>
          <cell r="E7404">
            <v>97433841000124</v>
          </cell>
        </row>
        <row r="7405">
          <cell r="C7405"/>
          <cell r="D7405" t="str">
            <v>FIMAC-DISTRIBUI</v>
          </cell>
          <cell r="E7405">
            <v>17224171000105</v>
          </cell>
        </row>
        <row r="7406">
          <cell r="C7406"/>
          <cell r="D7406" t="str">
            <v>FIMAC DISTRIBDE</v>
          </cell>
          <cell r="E7406">
            <v>17224171000440</v>
          </cell>
        </row>
        <row r="7407">
          <cell r="C7407"/>
          <cell r="D7407" t="str">
            <v>FIXO-TEC COM.RE</v>
          </cell>
          <cell r="E7407">
            <v>22322390000159</v>
          </cell>
        </row>
        <row r="7408">
          <cell r="C7408"/>
          <cell r="D7408" t="str">
            <v>FCO</v>
          </cell>
          <cell r="E7408">
            <v>22064075000179</v>
          </cell>
        </row>
        <row r="7409">
          <cell r="C7409"/>
          <cell r="D7409" t="str">
            <v>FILMAR COM REP</v>
          </cell>
          <cell r="E7409">
            <v>21035043000182</v>
          </cell>
        </row>
        <row r="7410">
          <cell r="C7410"/>
          <cell r="D7410" t="str">
            <v>FLAVIO AZAN</v>
          </cell>
          <cell r="E7410">
            <v>42924589000164</v>
          </cell>
        </row>
        <row r="7411">
          <cell r="C7411"/>
          <cell r="D7411" t="str">
            <v>VPM VENDAS</v>
          </cell>
          <cell r="E7411">
            <v>2251492000113</v>
          </cell>
        </row>
        <row r="7412">
          <cell r="C7412"/>
          <cell r="D7412" t="str">
            <v>APOLLO</v>
          </cell>
          <cell r="E7412">
            <v>636798000162</v>
          </cell>
        </row>
        <row r="7413">
          <cell r="C7413"/>
          <cell r="D7413" t="str">
            <v>MAGICA E FESTA</v>
          </cell>
          <cell r="E7413">
            <v>96890568672</v>
          </cell>
        </row>
        <row r="7414">
          <cell r="C7414"/>
          <cell r="D7414" t="str">
            <v>RICARDO ELETRO</v>
          </cell>
          <cell r="E7414">
            <v>64282601001601</v>
          </cell>
        </row>
        <row r="7415">
          <cell r="C7415"/>
          <cell r="D7415" t="str">
            <v>RUBINGER INF.</v>
          </cell>
          <cell r="E7415">
            <v>2952226000118</v>
          </cell>
        </row>
        <row r="7416">
          <cell r="C7416"/>
          <cell r="D7416" t="str">
            <v>GRAVASOM</v>
          </cell>
          <cell r="E7416">
            <v>41918384000103</v>
          </cell>
        </row>
        <row r="7417">
          <cell r="C7417"/>
          <cell r="D7417" t="str">
            <v>8. OFICIO NOT.</v>
          </cell>
          <cell r="E7417">
            <v>21856505000122</v>
          </cell>
        </row>
        <row r="7418">
          <cell r="C7418"/>
          <cell r="D7418" t="str">
            <v>RODA D'AGUA</v>
          </cell>
          <cell r="E7418">
            <v>21435508000192</v>
          </cell>
        </row>
        <row r="7419">
          <cell r="C7419"/>
          <cell r="D7419" t="str">
            <v>FLORA SAPUCAIA</v>
          </cell>
          <cell r="E7419">
            <v>21168034000160</v>
          </cell>
        </row>
        <row r="7420">
          <cell r="C7420"/>
          <cell r="D7420" t="str">
            <v>RB REBOQUES</v>
          </cell>
          <cell r="E7420">
            <v>25933706000137</v>
          </cell>
        </row>
        <row r="7421">
          <cell r="C7421"/>
          <cell r="D7421" t="str">
            <v>ADEGA SAO BENTO</v>
          </cell>
          <cell r="E7421">
            <v>19724822000143</v>
          </cell>
        </row>
        <row r="7422">
          <cell r="C7422"/>
          <cell r="D7422" t="str">
            <v>VESTE ARTE</v>
          </cell>
          <cell r="E7422">
            <v>519241000141</v>
          </cell>
        </row>
        <row r="7423">
          <cell r="C7423"/>
          <cell r="D7423" t="str">
            <v>DOCE MEL PRES.</v>
          </cell>
          <cell r="E7423">
            <v>1035713000153</v>
          </cell>
        </row>
        <row r="7424">
          <cell r="C7424"/>
          <cell r="D7424" t="str">
            <v>FLOW</v>
          </cell>
          <cell r="E7424">
            <v>850160000120</v>
          </cell>
        </row>
        <row r="7425">
          <cell r="C7425"/>
          <cell r="D7425" t="str">
            <v>ARBEC MOVEIS</v>
          </cell>
          <cell r="E7425">
            <v>71384671000141</v>
          </cell>
        </row>
        <row r="7426">
          <cell r="C7426"/>
          <cell r="D7426" t="str">
            <v>PONTO A PONTO</v>
          </cell>
          <cell r="E7426">
            <v>2334813000143</v>
          </cell>
        </row>
        <row r="7427">
          <cell r="C7427"/>
          <cell r="D7427" t="str">
            <v>RIVELLO</v>
          </cell>
          <cell r="E7427">
            <v>2406511000133</v>
          </cell>
        </row>
        <row r="7428">
          <cell r="C7428"/>
          <cell r="D7428" t="str">
            <v>EMPRESA MINEIRA</v>
          </cell>
          <cell r="E7428">
            <v>1282205000170</v>
          </cell>
        </row>
        <row r="7429">
          <cell r="C7429"/>
          <cell r="D7429" t="str">
            <v>INST.SAO RAFAEL</v>
          </cell>
          <cell r="E7429">
            <v>16581050000140</v>
          </cell>
        </row>
        <row r="7430">
          <cell r="C7430"/>
          <cell r="D7430" t="str">
            <v>SOL B. HORIZ</v>
          </cell>
          <cell r="E7430">
            <v>911155000180</v>
          </cell>
        </row>
        <row r="7431">
          <cell r="C7431"/>
          <cell r="D7431" t="str">
            <v>ANDREDE E MUZZI</v>
          </cell>
          <cell r="E7431">
            <v>3483551000141</v>
          </cell>
        </row>
        <row r="7432">
          <cell r="C7432"/>
          <cell r="D7432" t="str">
            <v>EXPIRAL</v>
          </cell>
          <cell r="E7432">
            <v>2901392000195</v>
          </cell>
        </row>
        <row r="7433">
          <cell r="C7433"/>
          <cell r="D7433" t="str">
            <v>CASA RIO VERDE</v>
          </cell>
          <cell r="E7433">
            <v>25599630000589</v>
          </cell>
        </row>
        <row r="7434">
          <cell r="C7434"/>
          <cell r="D7434" t="str">
            <v>RICARDO ELETRO</v>
          </cell>
          <cell r="E7434">
            <v>64282601002918</v>
          </cell>
        </row>
        <row r="7435">
          <cell r="C7435"/>
          <cell r="D7435" t="str">
            <v>BCF</v>
          </cell>
          <cell r="E7435">
            <v>23385677000190</v>
          </cell>
        </row>
        <row r="7436">
          <cell r="C7436"/>
          <cell r="D7436" t="str">
            <v>MIGFRIOS</v>
          </cell>
          <cell r="E7436">
            <v>2780352000132</v>
          </cell>
        </row>
        <row r="7437">
          <cell r="C7437"/>
          <cell r="D7437" t="str">
            <v>LATICIN. ROYAL</v>
          </cell>
          <cell r="E7437">
            <v>17057050000108</v>
          </cell>
        </row>
        <row r="7438">
          <cell r="C7438"/>
          <cell r="D7438" t="str">
            <v>IN CENA</v>
          </cell>
          <cell r="E7438">
            <v>2022760000125</v>
          </cell>
        </row>
        <row r="7439">
          <cell r="C7439"/>
          <cell r="D7439" t="str">
            <v>CHRISFAMA</v>
          </cell>
          <cell r="E7439">
            <v>71393672000152</v>
          </cell>
        </row>
        <row r="7440">
          <cell r="C7440"/>
          <cell r="D7440" t="str">
            <v>FRIOSUL LTDA</v>
          </cell>
          <cell r="E7440">
            <v>17202490000101</v>
          </cell>
        </row>
        <row r="7441">
          <cell r="C7441"/>
          <cell r="D7441" t="str">
            <v>PACIFICO E AVIL</v>
          </cell>
          <cell r="E7441">
            <v>508562000140</v>
          </cell>
        </row>
        <row r="7442">
          <cell r="C7442"/>
          <cell r="D7442" t="str">
            <v>LIMPIDUS</v>
          </cell>
          <cell r="E7442">
            <v>1128567000291</v>
          </cell>
        </row>
        <row r="7443">
          <cell r="C7443"/>
          <cell r="D7443" t="str">
            <v>MARCIO FIALHO</v>
          </cell>
          <cell r="E7443">
            <v>3545574000133</v>
          </cell>
        </row>
        <row r="7444">
          <cell r="C7444"/>
          <cell r="D7444" t="str">
            <v>J C</v>
          </cell>
          <cell r="E7444">
            <v>25705443000109</v>
          </cell>
        </row>
        <row r="7445">
          <cell r="C7445"/>
          <cell r="D7445" t="str">
            <v>CASA BLANCA</v>
          </cell>
          <cell r="E7445">
            <v>47177654004570</v>
          </cell>
        </row>
        <row r="7446">
          <cell r="C7446"/>
          <cell r="D7446" t="str">
            <v>HELIANA MARIA</v>
          </cell>
          <cell r="E7446">
            <v>23361231000126</v>
          </cell>
        </row>
        <row r="7447">
          <cell r="C7447"/>
          <cell r="D7447" t="str">
            <v>GARBO S.A.</v>
          </cell>
          <cell r="E7447">
            <v>61322970006643</v>
          </cell>
        </row>
        <row r="7448">
          <cell r="C7448"/>
          <cell r="D7448" t="str">
            <v>PRODATEL</v>
          </cell>
          <cell r="E7448">
            <v>18268318000113</v>
          </cell>
        </row>
        <row r="7449">
          <cell r="C7449"/>
          <cell r="D7449" t="str">
            <v>MB TELECOMUNIC.</v>
          </cell>
          <cell r="E7449">
            <v>66280199000167</v>
          </cell>
        </row>
        <row r="7450">
          <cell r="C7450"/>
          <cell r="D7450" t="str">
            <v>KOLOCAR</v>
          </cell>
          <cell r="E7450">
            <v>2815649000196</v>
          </cell>
        </row>
        <row r="7451">
          <cell r="C7451"/>
          <cell r="D7451" t="str">
            <v>CIDADE &amp; CAMPO</v>
          </cell>
          <cell r="E7451">
            <v>86807658000125</v>
          </cell>
        </row>
        <row r="7452">
          <cell r="C7452"/>
          <cell r="D7452" t="str">
            <v>MIRTES CHAVES</v>
          </cell>
          <cell r="E7452">
            <v>21964270634</v>
          </cell>
        </row>
        <row r="7453">
          <cell r="C7453"/>
          <cell r="D7453" t="str">
            <v>A NOSSA LIVRARI</v>
          </cell>
          <cell r="E7453">
            <v>16623233000423</v>
          </cell>
        </row>
        <row r="7454">
          <cell r="C7454"/>
          <cell r="D7454" t="str">
            <v>ECONOMAX</v>
          </cell>
          <cell r="E7454">
            <v>22711816000166</v>
          </cell>
        </row>
        <row r="7455">
          <cell r="C7455"/>
          <cell r="D7455" t="str">
            <v>TAMARA MË</v>
          </cell>
          <cell r="E7455">
            <v>1772187000104</v>
          </cell>
        </row>
        <row r="7456">
          <cell r="C7456"/>
          <cell r="D7456" t="str">
            <v>VTL PRODUCOES</v>
          </cell>
          <cell r="E7456">
            <v>66411091000166</v>
          </cell>
        </row>
        <row r="7457">
          <cell r="C7457"/>
          <cell r="D7457" t="str">
            <v>PERSONAL CAR</v>
          </cell>
          <cell r="E7457">
            <v>71404388000134</v>
          </cell>
        </row>
        <row r="7458">
          <cell r="C7458"/>
          <cell r="D7458" t="str">
            <v>LICITA ENGENHAR</v>
          </cell>
          <cell r="E7458">
            <v>2616255000109</v>
          </cell>
        </row>
        <row r="7459">
          <cell r="C7459"/>
          <cell r="D7459" t="str">
            <v>DEL REY PARAFUS</v>
          </cell>
          <cell r="E7459">
            <v>1929707000140</v>
          </cell>
        </row>
        <row r="7460">
          <cell r="C7460"/>
          <cell r="D7460" t="str">
            <v>VILA REAL</v>
          </cell>
          <cell r="E7460">
            <v>20088787000100</v>
          </cell>
        </row>
        <row r="7461">
          <cell r="C7461"/>
          <cell r="D7461" t="str">
            <v>ROC</v>
          </cell>
          <cell r="E7461">
            <v>111497000115</v>
          </cell>
        </row>
        <row r="7462">
          <cell r="C7462"/>
          <cell r="D7462" t="str">
            <v>ELETRONICA 2000</v>
          </cell>
          <cell r="E7462">
            <v>3265440000169</v>
          </cell>
        </row>
        <row r="7463">
          <cell r="C7463"/>
          <cell r="D7463" t="str">
            <v>GALUPO REP.ASSI</v>
          </cell>
          <cell r="E7463">
            <v>18271841000107</v>
          </cell>
        </row>
        <row r="7464">
          <cell r="C7464"/>
          <cell r="D7464" t="str">
            <v>ABRACO</v>
          </cell>
          <cell r="E7464">
            <v>25572199000153</v>
          </cell>
        </row>
        <row r="7465">
          <cell r="C7465"/>
          <cell r="D7465" t="str">
            <v>BH FLAT SERVICE</v>
          </cell>
          <cell r="E7465">
            <v>64355258000274</v>
          </cell>
        </row>
        <row r="7466">
          <cell r="C7466"/>
          <cell r="D7466" t="str">
            <v>MATOS TINTAS</v>
          </cell>
          <cell r="E7466">
            <v>906078000170</v>
          </cell>
        </row>
        <row r="7467">
          <cell r="C7467"/>
          <cell r="D7467" t="str">
            <v>FOX CIA DE DANC</v>
          </cell>
          <cell r="E7467">
            <v>3446730000109</v>
          </cell>
        </row>
        <row r="7468">
          <cell r="C7468"/>
          <cell r="D7468" t="str">
            <v>CIA DO MICRO</v>
          </cell>
          <cell r="E7468">
            <v>1258058000100</v>
          </cell>
        </row>
        <row r="7469">
          <cell r="C7469"/>
          <cell r="D7469" t="str">
            <v>SAINT MORITZ</v>
          </cell>
          <cell r="E7469">
            <v>175258000129</v>
          </cell>
        </row>
        <row r="7470">
          <cell r="C7470"/>
          <cell r="D7470" t="str">
            <v>H &amp; E CONSULTOR</v>
          </cell>
          <cell r="E7470">
            <v>3773525000158</v>
          </cell>
        </row>
        <row r="7471">
          <cell r="C7471"/>
          <cell r="D7471" t="str">
            <v>WM ELETRONICA</v>
          </cell>
          <cell r="E7471">
            <v>1135291000198</v>
          </cell>
        </row>
        <row r="7472">
          <cell r="C7472"/>
          <cell r="D7472" t="str">
            <v>FECHOBEL</v>
          </cell>
          <cell r="E7472">
            <v>18217299000104</v>
          </cell>
        </row>
        <row r="7473">
          <cell r="C7473"/>
          <cell r="D7473" t="str">
            <v>GYPSY</v>
          </cell>
          <cell r="E7473">
            <v>64424344000100</v>
          </cell>
        </row>
        <row r="7474">
          <cell r="C7474"/>
          <cell r="D7474" t="str">
            <v>PATRICIA CANCAD</v>
          </cell>
          <cell r="E7474">
            <v>2654810000197</v>
          </cell>
        </row>
        <row r="7475">
          <cell r="C7475"/>
          <cell r="D7475" t="str">
            <v>ISF</v>
          </cell>
          <cell r="E7475">
            <v>3851620000122</v>
          </cell>
        </row>
        <row r="7476">
          <cell r="C7476"/>
          <cell r="D7476" t="str">
            <v>MOMENTO CRIATIV</v>
          </cell>
          <cell r="E7476">
            <v>18676551000135</v>
          </cell>
        </row>
        <row r="7477">
          <cell r="C7477"/>
          <cell r="D7477" t="str">
            <v>PAPOULLA GARDEN</v>
          </cell>
          <cell r="E7477">
            <v>674258000173</v>
          </cell>
        </row>
        <row r="7478">
          <cell r="C7478"/>
          <cell r="D7478" t="str">
            <v>ONDA AZUL</v>
          </cell>
          <cell r="E7478">
            <v>70981618000165</v>
          </cell>
        </row>
        <row r="7479">
          <cell r="C7479"/>
          <cell r="D7479" t="str">
            <v>TOM SOBRE TOM</v>
          </cell>
          <cell r="E7479">
            <v>20784930000190</v>
          </cell>
        </row>
        <row r="7480">
          <cell r="C7480"/>
          <cell r="D7480" t="str">
            <v>DECK &amp; SOL</v>
          </cell>
          <cell r="E7480">
            <v>21459375000194</v>
          </cell>
        </row>
        <row r="7481">
          <cell r="C7481"/>
          <cell r="D7481" t="str">
            <v>MOVELARIA PILAR</v>
          </cell>
          <cell r="E7481">
            <v>3126660000101</v>
          </cell>
        </row>
        <row r="7482">
          <cell r="C7482"/>
          <cell r="D7482" t="str">
            <v>AVL ILUMINACAO</v>
          </cell>
          <cell r="E7482">
            <v>26179234000131</v>
          </cell>
        </row>
        <row r="7483">
          <cell r="C7483"/>
          <cell r="D7483" t="str">
            <v>LAFISA COMERCIO</v>
          </cell>
          <cell r="E7483">
            <v>41916271000179</v>
          </cell>
        </row>
        <row r="7484">
          <cell r="C7484"/>
          <cell r="D7484" t="str">
            <v>CHAVECO</v>
          </cell>
          <cell r="E7484">
            <v>17257643000118</v>
          </cell>
        </row>
        <row r="7485">
          <cell r="C7485"/>
          <cell r="D7485" t="str">
            <v>LA BRACE</v>
          </cell>
          <cell r="E7485">
            <v>3491739000131</v>
          </cell>
        </row>
        <row r="7486">
          <cell r="C7486"/>
          <cell r="D7486" t="str">
            <v>EXE INFORMATICA</v>
          </cell>
          <cell r="E7486">
            <v>41834664000133</v>
          </cell>
        </row>
        <row r="7487">
          <cell r="C7487"/>
          <cell r="D7487" t="str">
            <v>DELTA PLANEJ.</v>
          </cell>
          <cell r="E7487">
            <v>187614000124</v>
          </cell>
        </row>
        <row r="7488">
          <cell r="C7488"/>
          <cell r="D7488" t="str">
            <v>SIGNPRINT</v>
          </cell>
          <cell r="E7488">
            <v>832966000195</v>
          </cell>
        </row>
        <row r="7489">
          <cell r="C7489"/>
          <cell r="D7489" t="str">
            <v>CIPLAC</v>
          </cell>
          <cell r="E7489">
            <v>19667005000109</v>
          </cell>
        </row>
        <row r="7490">
          <cell r="C7490"/>
          <cell r="D7490" t="str">
            <v>ANTONIO CARLOS</v>
          </cell>
          <cell r="E7490">
            <v>322798000198</v>
          </cell>
        </row>
        <row r="7491">
          <cell r="C7491"/>
          <cell r="D7491" t="str">
            <v>ONDA AZUL</v>
          </cell>
          <cell r="E7491">
            <v>2113584000137</v>
          </cell>
        </row>
        <row r="7492">
          <cell r="C7492"/>
          <cell r="D7492" t="str">
            <v>MERCADO VERDE</v>
          </cell>
          <cell r="E7492">
            <v>20250031000108</v>
          </cell>
        </row>
        <row r="7493">
          <cell r="C7493"/>
          <cell r="D7493" t="str">
            <v>A &amp; H MAQ TEC</v>
          </cell>
          <cell r="E7493">
            <v>1160609000190</v>
          </cell>
        </row>
        <row r="7494">
          <cell r="C7494"/>
          <cell r="D7494" t="str">
            <v>C &amp; K SERVICOS</v>
          </cell>
          <cell r="E7494">
            <v>210002000105</v>
          </cell>
        </row>
        <row r="7495">
          <cell r="C7495"/>
          <cell r="D7495" t="str">
            <v>ARAUJO AMARAL</v>
          </cell>
          <cell r="E7495">
            <v>20755690000104</v>
          </cell>
        </row>
        <row r="7496">
          <cell r="C7496"/>
          <cell r="D7496" t="str">
            <v>DISK MM</v>
          </cell>
          <cell r="E7496">
            <v>71445266000196</v>
          </cell>
        </row>
        <row r="7497">
          <cell r="C7497"/>
          <cell r="D7497" t="str">
            <v>TANIA SALLES</v>
          </cell>
          <cell r="E7497">
            <v>41708199000194</v>
          </cell>
        </row>
        <row r="7498">
          <cell r="C7498"/>
          <cell r="D7498" t="str">
            <v>LABORATORIO SAO</v>
          </cell>
          <cell r="E7498">
            <v>42785618000154</v>
          </cell>
        </row>
        <row r="7499">
          <cell r="C7499"/>
          <cell r="D7499" t="str">
            <v>EXERCERE</v>
          </cell>
          <cell r="E7499">
            <v>1207961000134</v>
          </cell>
        </row>
        <row r="7500">
          <cell r="C7500"/>
          <cell r="D7500" t="str">
            <v>AR COMUNICACAO</v>
          </cell>
          <cell r="E7500">
            <v>3265728000133</v>
          </cell>
        </row>
        <row r="7501">
          <cell r="C7501"/>
          <cell r="D7501" t="str">
            <v>ROJA-IMPLEMENT.</v>
          </cell>
          <cell r="E7501">
            <v>62145000117</v>
          </cell>
        </row>
        <row r="7502">
          <cell r="C7502"/>
          <cell r="D7502" t="str">
            <v>FREITAS REPRES.</v>
          </cell>
          <cell r="E7502">
            <v>65136269000145</v>
          </cell>
        </row>
        <row r="7503">
          <cell r="C7503"/>
          <cell r="D7503" t="str">
            <v>GRAFICA ORION I</v>
          </cell>
          <cell r="E7503">
            <v>17293317000166</v>
          </cell>
        </row>
        <row r="7504">
          <cell r="C7504"/>
          <cell r="D7504" t="str">
            <v>GRAFOTEX</v>
          </cell>
          <cell r="E7504">
            <v>17427048000183</v>
          </cell>
        </row>
        <row r="7505">
          <cell r="C7505"/>
          <cell r="D7505" t="str">
            <v>GRAFICA PRATA L</v>
          </cell>
          <cell r="E7505">
            <v>21508841000184</v>
          </cell>
        </row>
        <row r="7506">
          <cell r="C7506"/>
          <cell r="D7506" t="str">
            <v>OURO COPIAS</v>
          </cell>
          <cell r="E7506">
            <v>3211990000286</v>
          </cell>
        </row>
        <row r="7507">
          <cell r="C7507"/>
          <cell r="D7507" t="str">
            <v>SHEYLA KATZ</v>
          </cell>
          <cell r="E7507">
            <v>3440614000182</v>
          </cell>
        </row>
        <row r="7508">
          <cell r="C7508"/>
          <cell r="D7508" t="str">
            <v>A, C, P &amp; PREST</v>
          </cell>
          <cell r="E7508">
            <v>1995871000155</v>
          </cell>
        </row>
        <row r="7509">
          <cell r="C7509"/>
          <cell r="D7509" t="str">
            <v>WM INDUSTRIA</v>
          </cell>
          <cell r="E7509">
            <v>2508480000121</v>
          </cell>
        </row>
        <row r="7510">
          <cell r="C7510"/>
          <cell r="D7510" t="str">
            <v>PREF BELO HORIZ</v>
          </cell>
          <cell r="E7510">
            <v>18715383001626</v>
          </cell>
        </row>
        <row r="7511">
          <cell r="C7511"/>
          <cell r="D7511" t="str">
            <v>BOA FESTA</v>
          </cell>
          <cell r="E7511">
            <v>3332481000120</v>
          </cell>
        </row>
        <row r="7512">
          <cell r="C7512"/>
          <cell r="D7512" t="str">
            <v>SORVEBOM</v>
          </cell>
          <cell r="E7512">
            <v>3411896000190</v>
          </cell>
        </row>
        <row r="7513">
          <cell r="C7513"/>
          <cell r="D7513" t="str">
            <v>ZANDER</v>
          </cell>
          <cell r="E7513">
            <v>3362067000164</v>
          </cell>
        </row>
        <row r="7514">
          <cell r="C7514"/>
          <cell r="D7514" t="str">
            <v>GALANTINI</v>
          </cell>
          <cell r="E7514">
            <v>42827733000144</v>
          </cell>
        </row>
        <row r="7515">
          <cell r="C7515"/>
          <cell r="D7515" t="str">
            <v>SERIAL COMUNIC</v>
          </cell>
          <cell r="E7515">
            <v>149136000168</v>
          </cell>
        </row>
        <row r="7516">
          <cell r="C7516"/>
          <cell r="D7516" t="str">
            <v>FESTA &amp; FANTASI</v>
          </cell>
          <cell r="E7516">
            <v>1636421000176</v>
          </cell>
        </row>
        <row r="7517">
          <cell r="C7517"/>
          <cell r="D7517" t="str">
            <v>FALEIRO COMERC</v>
          </cell>
          <cell r="E7517">
            <v>2774237000155</v>
          </cell>
        </row>
        <row r="7518">
          <cell r="C7518"/>
          <cell r="D7518" t="str">
            <v>FRANCIS PROM</v>
          </cell>
          <cell r="E7518">
            <v>1417475000140</v>
          </cell>
        </row>
        <row r="7519">
          <cell r="C7519"/>
          <cell r="D7519" t="str">
            <v>AURA</v>
          </cell>
          <cell r="E7519">
            <v>2471591000100</v>
          </cell>
        </row>
        <row r="7520">
          <cell r="C7520"/>
          <cell r="D7520" t="str">
            <v>TRANAL CHIPS</v>
          </cell>
          <cell r="E7520">
            <v>778896000134</v>
          </cell>
        </row>
        <row r="7521">
          <cell r="C7521"/>
          <cell r="D7521" t="str">
            <v>RHEMA RECARGA</v>
          </cell>
          <cell r="E7521">
            <v>3500385000144</v>
          </cell>
        </row>
        <row r="7522">
          <cell r="C7522"/>
          <cell r="D7522" t="str">
            <v>CASA DOS DOCES</v>
          </cell>
          <cell r="E7522">
            <v>17508904000125</v>
          </cell>
        </row>
        <row r="7523">
          <cell r="C7523"/>
          <cell r="D7523" t="str">
            <v>IRMAOS SIMOES</v>
          </cell>
          <cell r="E7523">
            <v>70957048000178</v>
          </cell>
        </row>
        <row r="7524">
          <cell r="C7524"/>
          <cell r="D7524" t="str">
            <v>A.L. RADIUS</v>
          </cell>
          <cell r="E7524">
            <v>745420000105</v>
          </cell>
        </row>
        <row r="7525">
          <cell r="C7525"/>
          <cell r="D7525" t="str">
            <v>ARTE ANTIGA</v>
          </cell>
          <cell r="E7525">
            <v>20252029000178</v>
          </cell>
        </row>
        <row r="7526">
          <cell r="C7526"/>
          <cell r="D7526" t="str">
            <v>CHICAGO PNEUMAT</v>
          </cell>
          <cell r="E7526">
            <v>23907033000115</v>
          </cell>
        </row>
        <row r="7527">
          <cell r="C7527"/>
          <cell r="D7527" t="str">
            <v>VITA</v>
          </cell>
          <cell r="E7527">
            <v>978030000177</v>
          </cell>
        </row>
        <row r="7528">
          <cell r="C7528"/>
          <cell r="D7528" t="str">
            <v>A TURMA DO CHUR</v>
          </cell>
          <cell r="E7528">
            <v>251571000107</v>
          </cell>
        </row>
        <row r="7529">
          <cell r="C7529"/>
          <cell r="D7529" t="str">
            <v>INTERCOMEX</v>
          </cell>
          <cell r="E7529">
            <v>2026101000167</v>
          </cell>
        </row>
        <row r="7530">
          <cell r="C7530"/>
          <cell r="D7530" t="str">
            <v>P &amp; M</v>
          </cell>
          <cell r="E7530">
            <v>91246000116</v>
          </cell>
        </row>
        <row r="7531">
          <cell r="C7531"/>
          <cell r="D7531" t="str">
            <v>RBARROS</v>
          </cell>
          <cell r="E7531">
            <v>2932175000162</v>
          </cell>
        </row>
        <row r="7532">
          <cell r="C7532"/>
          <cell r="D7532" t="str">
            <v>CENTRO AUTOMOTI</v>
          </cell>
          <cell r="E7532">
            <v>22578124000191</v>
          </cell>
        </row>
        <row r="7533">
          <cell r="C7533"/>
          <cell r="D7533" t="str">
            <v>BH CORREIAS</v>
          </cell>
          <cell r="E7533">
            <v>25279282000139</v>
          </cell>
        </row>
        <row r="7534">
          <cell r="C7534"/>
          <cell r="D7534" t="str">
            <v>PEDRA DA LUA</v>
          </cell>
          <cell r="E7534">
            <v>66444001000133</v>
          </cell>
        </row>
        <row r="7535">
          <cell r="C7535"/>
          <cell r="D7535" t="str">
            <v>LUCIMAR DE ALME</v>
          </cell>
          <cell r="E7535">
            <v>2417548000167</v>
          </cell>
        </row>
        <row r="7536">
          <cell r="C7536"/>
          <cell r="D7536" t="str">
            <v>CARLA PIMENTEL</v>
          </cell>
          <cell r="E7536">
            <v>1293909000148</v>
          </cell>
        </row>
        <row r="7537">
          <cell r="C7537"/>
          <cell r="D7537" t="str">
            <v>GRAMOPHONE</v>
          </cell>
          <cell r="E7537">
            <v>18674283000112</v>
          </cell>
        </row>
        <row r="7538">
          <cell r="C7538"/>
          <cell r="D7538" t="str">
            <v>SOBRE A MESA</v>
          </cell>
          <cell r="E7538">
            <v>3284173000177</v>
          </cell>
        </row>
        <row r="7539">
          <cell r="C7539"/>
          <cell r="D7539" t="str">
            <v>ART-SOM</v>
          </cell>
          <cell r="E7539">
            <v>1413086000147</v>
          </cell>
        </row>
        <row r="7540">
          <cell r="C7540"/>
          <cell r="D7540" t="str">
            <v>COBERMAX</v>
          </cell>
          <cell r="E7540">
            <v>2292000000138</v>
          </cell>
        </row>
        <row r="7541">
          <cell r="C7541"/>
          <cell r="D7541" t="str">
            <v>GABRIEL MARINHO</v>
          </cell>
          <cell r="E7541">
            <v>2931646000118</v>
          </cell>
        </row>
        <row r="7542">
          <cell r="C7542"/>
          <cell r="D7542" t="str">
            <v>NOUVEAU</v>
          </cell>
          <cell r="E7542">
            <v>97424287000119</v>
          </cell>
        </row>
        <row r="7543">
          <cell r="C7543"/>
          <cell r="D7543" t="str">
            <v>MARIA ILIDIA</v>
          </cell>
          <cell r="E7543">
            <v>38690848000162</v>
          </cell>
        </row>
        <row r="7544">
          <cell r="C7544"/>
          <cell r="D7544" t="str">
            <v>BRASIL AVENTURA</v>
          </cell>
          <cell r="E7544">
            <v>2543207000138</v>
          </cell>
        </row>
        <row r="7545">
          <cell r="C7545"/>
          <cell r="D7545" t="str">
            <v>CEFET</v>
          </cell>
          <cell r="E7545">
            <v>17220203000196</v>
          </cell>
        </row>
        <row r="7546">
          <cell r="C7546"/>
          <cell r="D7546" t="str">
            <v>SO ESPORTES</v>
          </cell>
          <cell r="E7546">
            <v>16523466000705</v>
          </cell>
        </row>
        <row r="7547">
          <cell r="C7547"/>
          <cell r="D7547" t="str">
            <v>VIDEO CANAL</v>
          </cell>
          <cell r="E7547">
            <v>66374802000170</v>
          </cell>
        </row>
        <row r="7548">
          <cell r="C7548"/>
          <cell r="D7548" t="str">
            <v>ELOS</v>
          </cell>
          <cell r="E7548">
            <v>4139703000156</v>
          </cell>
        </row>
        <row r="7549">
          <cell r="C7549"/>
          <cell r="D7549" t="str">
            <v>SPORTDIVE</v>
          </cell>
          <cell r="E7549">
            <v>3010575000183</v>
          </cell>
        </row>
        <row r="7550">
          <cell r="C7550"/>
          <cell r="D7550" t="str">
            <v>PROATIVA INFORM</v>
          </cell>
          <cell r="E7550">
            <v>959743000193</v>
          </cell>
        </row>
        <row r="7551">
          <cell r="C7551"/>
          <cell r="D7551" t="str">
            <v>FONICA CELULAR</v>
          </cell>
          <cell r="E7551">
            <v>3208119000142</v>
          </cell>
        </row>
        <row r="7552">
          <cell r="C7552"/>
          <cell r="D7552" t="str">
            <v>HG DORNAS DIST</v>
          </cell>
          <cell r="E7552">
            <v>25320839000138</v>
          </cell>
        </row>
        <row r="7553">
          <cell r="C7553"/>
          <cell r="D7553" t="str">
            <v>VASPEX</v>
          </cell>
          <cell r="E7553">
            <v>113955000155</v>
          </cell>
        </row>
        <row r="7554">
          <cell r="C7554"/>
          <cell r="D7554" t="str">
            <v>P§A DA LIBERDAD</v>
          </cell>
          <cell r="E7554">
            <v>22282875000166</v>
          </cell>
        </row>
        <row r="7555">
          <cell r="C7555"/>
          <cell r="D7555" t="str">
            <v>SOEMB</v>
          </cell>
          <cell r="E7555">
            <v>17507047000149</v>
          </cell>
        </row>
        <row r="7556">
          <cell r="C7556"/>
          <cell r="D7556" t="str">
            <v>HOMINES</v>
          </cell>
          <cell r="E7556">
            <v>71103667000168</v>
          </cell>
        </row>
        <row r="7557">
          <cell r="C7557"/>
          <cell r="D7557" t="str">
            <v>SUPER MARKETING</v>
          </cell>
          <cell r="E7557">
            <v>3602615000186</v>
          </cell>
        </row>
        <row r="7558">
          <cell r="C7558"/>
          <cell r="D7558" t="str">
            <v>HIDRAU SHOP C.R</v>
          </cell>
          <cell r="E7558">
            <v>22296131000109</v>
          </cell>
        </row>
        <row r="7559">
          <cell r="C7559"/>
          <cell r="D7559" t="str">
            <v>HIDROMETAL LTDA</v>
          </cell>
          <cell r="E7559">
            <v>20943486000109</v>
          </cell>
        </row>
        <row r="7560">
          <cell r="C7560"/>
          <cell r="D7560" t="str">
            <v>CARMAX</v>
          </cell>
          <cell r="E7560">
            <v>61441739000204</v>
          </cell>
        </row>
        <row r="7561">
          <cell r="C7561"/>
          <cell r="D7561" t="str">
            <v>ADECCO TOP SERV</v>
          </cell>
          <cell r="E7561">
            <v>35918663000174</v>
          </cell>
        </row>
        <row r="7562">
          <cell r="C7562"/>
          <cell r="D7562" t="str">
            <v>SAMPLER</v>
          </cell>
          <cell r="E7562">
            <v>1728722000120</v>
          </cell>
        </row>
        <row r="7563">
          <cell r="C7563"/>
          <cell r="D7563" t="str">
            <v>DELICIAS DA LUL</v>
          </cell>
          <cell r="E7563">
            <v>3332663000100</v>
          </cell>
        </row>
        <row r="7564">
          <cell r="C7564"/>
          <cell r="D7564" t="str">
            <v>PROGRESSO INFOR</v>
          </cell>
          <cell r="E7564">
            <v>1064846000158</v>
          </cell>
        </row>
        <row r="7565">
          <cell r="C7565"/>
          <cell r="D7565" t="str">
            <v>ATARA</v>
          </cell>
          <cell r="E7565">
            <v>1075901000105</v>
          </cell>
        </row>
        <row r="7566">
          <cell r="C7566"/>
          <cell r="D7566" t="str">
            <v>CASA NEMER</v>
          </cell>
          <cell r="E7566">
            <v>17157090000121</v>
          </cell>
        </row>
        <row r="7567">
          <cell r="C7567"/>
          <cell r="D7567" t="str">
            <v>ARLEX</v>
          </cell>
          <cell r="E7567">
            <v>1857545000181</v>
          </cell>
        </row>
        <row r="7568">
          <cell r="C7568"/>
          <cell r="D7568" t="str">
            <v>MINAS TENIS</v>
          </cell>
          <cell r="E7568">
            <v>17217951000209</v>
          </cell>
        </row>
        <row r="7569">
          <cell r="C7569"/>
          <cell r="D7569" t="str">
            <v>R D &amp; B</v>
          </cell>
          <cell r="E7569">
            <v>1012518000108</v>
          </cell>
        </row>
        <row r="7570">
          <cell r="C7570"/>
          <cell r="D7570" t="str">
            <v>MOLDURAS DO SUL</v>
          </cell>
          <cell r="E7570">
            <v>994570000144</v>
          </cell>
        </row>
        <row r="7571">
          <cell r="C7571"/>
          <cell r="D7571" t="str">
            <v>BH BELEZA</v>
          </cell>
          <cell r="E7571">
            <v>4236638000187</v>
          </cell>
        </row>
        <row r="7572">
          <cell r="C7572"/>
          <cell r="D7572" t="str">
            <v>MG ACESSORIOS</v>
          </cell>
          <cell r="E7572">
            <v>3825201000116</v>
          </cell>
        </row>
        <row r="7573">
          <cell r="C7573"/>
          <cell r="D7573" t="str">
            <v>MULTISCREEN</v>
          </cell>
          <cell r="E7573">
            <v>2249173000173</v>
          </cell>
        </row>
        <row r="7574">
          <cell r="C7574"/>
          <cell r="D7574" t="str">
            <v>CARVALHO SILK S</v>
          </cell>
          <cell r="E7574">
            <v>17713298000180</v>
          </cell>
        </row>
        <row r="7575">
          <cell r="C7575"/>
          <cell r="D7575" t="str">
            <v>LIVRARIA OUVIDO</v>
          </cell>
          <cell r="E7575">
            <v>17443516000375</v>
          </cell>
        </row>
        <row r="7576">
          <cell r="C7576"/>
          <cell r="D7576" t="str">
            <v>PONTO LANTERNEI</v>
          </cell>
          <cell r="E7576">
            <v>660898000124</v>
          </cell>
        </row>
        <row r="7577">
          <cell r="C7577"/>
          <cell r="D7577" t="str">
            <v>IMPRESS GRAF.E</v>
          </cell>
          <cell r="E7577">
            <v>23201304000112</v>
          </cell>
        </row>
        <row r="7578">
          <cell r="C7578"/>
          <cell r="D7578" t="str">
            <v>IMPERMEAR</v>
          </cell>
          <cell r="E7578">
            <v>19498807000124</v>
          </cell>
        </row>
        <row r="7579">
          <cell r="C7579"/>
          <cell r="D7579" t="str">
            <v>IMPRESSUS ARTES</v>
          </cell>
          <cell r="E7579">
            <v>21830500000120</v>
          </cell>
        </row>
        <row r="7580">
          <cell r="C7580"/>
          <cell r="D7580" t="str">
            <v>SERFECO</v>
          </cell>
          <cell r="E7580">
            <v>41719691000165</v>
          </cell>
        </row>
        <row r="7581">
          <cell r="C7581"/>
          <cell r="D7581" t="str">
            <v>RESTAURANTE LA</v>
          </cell>
          <cell r="E7581">
            <v>18740910000176</v>
          </cell>
        </row>
        <row r="7582">
          <cell r="C7582"/>
          <cell r="D7582" t="str">
            <v>HANNA</v>
          </cell>
          <cell r="E7582">
            <v>3719518000178</v>
          </cell>
        </row>
        <row r="7583">
          <cell r="C7583"/>
          <cell r="D7583" t="str">
            <v>IND.TAPETES BRA</v>
          </cell>
          <cell r="E7583">
            <v>61574711000164</v>
          </cell>
        </row>
        <row r="7584">
          <cell r="C7584"/>
          <cell r="D7584" t="str">
            <v>INDUPRES IND E</v>
          </cell>
          <cell r="E7584">
            <v>21678255000188</v>
          </cell>
        </row>
        <row r="7585">
          <cell r="C7585"/>
          <cell r="D7585" t="str">
            <v>PC INFORMATICA</v>
          </cell>
          <cell r="E7585">
            <v>22003149000167</v>
          </cell>
        </row>
        <row r="7586">
          <cell r="C7586"/>
          <cell r="D7586" t="str">
            <v>INSTALA SETE</v>
          </cell>
          <cell r="E7586">
            <v>19378173000176</v>
          </cell>
        </row>
        <row r="7587">
          <cell r="C7587"/>
          <cell r="D7587" t="str">
            <v>INTERDATA</v>
          </cell>
          <cell r="E7587">
            <v>71469761000135</v>
          </cell>
        </row>
        <row r="7588">
          <cell r="C7588"/>
          <cell r="D7588" t="str">
            <v>CAMPOS &amp; CORR¼A</v>
          </cell>
          <cell r="E7588">
            <v>194089000174</v>
          </cell>
        </row>
        <row r="7589">
          <cell r="C7589"/>
          <cell r="D7589" t="str">
            <v>LIVRARIA LEITUR</v>
          </cell>
          <cell r="E7589">
            <v>18741504000470</v>
          </cell>
        </row>
        <row r="7590">
          <cell r="C7590"/>
          <cell r="D7590" t="str">
            <v>IESA</v>
          </cell>
          <cell r="E7590">
            <v>29505799004813</v>
          </cell>
        </row>
        <row r="7591">
          <cell r="C7591"/>
          <cell r="D7591" t="str">
            <v>LIDERMINAS</v>
          </cell>
          <cell r="E7591">
            <v>356698000182</v>
          </cell>
        </row>
        <row r="7592">
          <cell r="C7592"/>
          <cell r="D7592" t="str">
            <v>ALFACOR</v>
          </cell>
          <cell r="E7592">
            <v>3395047000190</v>
          </cell>
        </row>
        <row r="7593">
          <cell r="C7593"/>
          <cell r="D7593" t="str">
            <v>TUYAMA</v>
          </cell>
          <cell r="E7593">
            <v>1788073000152</v>
          </cell>
        </row>
        <row r="7594">
          <cell r="C7594"/>
          <cell r="D7594" t="str">
            <v>CULT PROMOCOES</v>
          </cell>
          <cell r="E7594">
            <v>554669000206</v>
          </cell>
        </row>
        <row r="7595">
          <cell r="C7595"/>
          <cell r="D7595" t="str">
            <v>MOURAO PROD.</v>
          </cell>
          <cell r="E7595">
            <v>124886000185</v>
          </cell>
        </row>
        <row r="7596">
          <cell r="C7596"/>
          <cell r="D7596" t="str">
            <v>SAN MARTIN ANTI</v>
          </cell>
          <cell r="E7596">
            <v>2104491000146</v>
          </cell>
        </row>
        <row r="7597">
          <cell r="C7597"/>
          <cell r="D7597" t="str">
            <v>DIMENSOES MONTA</v>
          </cell>
          <cell r="E7597">
            <v>2084115000137</v>
          </cell>
        </row>
        <row r="7598">
          <cell r="C7598"/>
          <cell r="D7598" t="str">
            <v>CLEGER</v>
          </cell>
          <cell r="E7598">
            <v>3958656000100</v>
          </cell>
        </row>
        <row r="7599">
          <cell r="C7599"/>
          <cell r="D7599" t="str">
            <v>ESN COMUNICACAO</v>
          </cell>
          <cell r="E7599">
            <v>3325238000185</v>
          </cell>
        </row>
        <row r="7600">
          <cell r="C7600"/>
          <cell r="D7600" t="str">
            <v>PONTO DE MUDANC</v>
          </cell>
          <cell r="E7600">
            <v>3999453000161</v>
          </cell>
        </row>
        <row r="7601">
          <cell r="C7601"/>
          <cell r="D7601" t="str">
            <v>OFICINA REUNIDA</v>
          </cell>
          <cell r="E7601">
            <v>17516097000192</v>
          </cell>
        </row>
        <row r="7602">
          <cell r="C7602"/>
          <cell r="D7602" t="str">
            <v>ASSUNCAO ESCAPA</v>
          </cell>
          <cell r="E7602">
            <v>19731504000100</v>
          </cell>
        </row>
        <row r="7603">
          <cell r="C7603"/>
          <cell r="D7603" t="str">
            <v>DULCINEIA</v>
          </cell>
          <cell r="E7603">
            <v>702561000132</v>
          </cell>
        </row>
        <row r="7604">
          <cell r="C7604"/>
          <cell r="D7604" t="str">
            <v>ENFASE</v>
          </cell>
          <cell r="E7604">
            <v>18265157000104</v>
          </cell>
        </row>
        <row r="7605">
          <cell r="C7605"/>
          <cell r="D7605" t="str">
            <v>MAX BABY</v>
          </cell>
          <cell r="E7605">
            <v>41732868000163</v>
          </cell>
        </row>
        <row r="7606">
          <cell r="C7606"/>
          <cell r="D7606" t="str">
            <v>PUBLIC. CANCUN</v>
          </cell>
          <cell r="E7606">
            <v>538420000126</v>
          </cell>
        </row>
        <row r="7607">
          <cell r="C7607"/>
          <cell r="D7607" t="str">
            <v>D PALHA</v>
          </cell>
          <cell r="E7607">
            <v>3538887000164</v>
          </cell>
        </row>
        <row r="7608">
          <cell r="C7608"/>
          <cell r="D7608" t="str">
            <v>M.A. PRODUCOES</v>
          </cell>
          <cell r="E7608">
            <v>2414552000171</v>
          </cell>
        </row>
        <row r="7609">
          <cell r="C7609"/>
          <cell r="D7609" t="str">
            <v>ELIZABETH</v>
          </cell>
          <cell r="E7609">
            <v>54068525820</v>
          </cell>
        </row>
        <row r="7610">
          <cell r="C7610"/>
          <cell r="D7610" t="str">
            <v>J &amp; M'S ARTESAN</v>
          </cell>
          <cell r="E7610">
            <v>60170000161</v>
          </cell>
        </row>
        <row r="7611">
          <cell r="C7611"/>
          <cell r="D7611" t="str">
            <v>STARK</v>
          </cell>
          <cell r="E7611">
            <v>23172182000183</v>
          </cell>
        </row>
        <row r="7612">
          <cell r="C7612"/>
          <cell r="D7612" t="str">
            <v>PALACIO</v>
          </cell>
          <cell r="E7612">
            <v>1477704000112</v>
          </cell>
        </row>
        <row r="7613">
          <cell r="C7613"/>
          <cell r="D7613" t="str">
            <v>FEAM</v>
          </cell>
          <cell r="E7613">
            <v>25455858000171</v>
          </cell>
        </row>
        <row r="7614">
          <cell r="C7614"/>
          <cell r="D7614" t="str">
            <v>SHUZ MODEL'S</v>
          </cell>
          <cell r="E7614">
            <v>3661205000106</v>
          </cell>
        </row>
        <row r="7615">
          <cell r="C7615"/>
          <cell r="D7615" t="str">
            <v>POSISOM</v>
          </cell>
          <cell r="E7615">
            <v>4277024000143</v>
          </cell>
        </row>
        <row r="7616">
          <cell r="C7616"/>
          <cell r="D7616" t="str">
            <v>W &amp; M</v>
          </cell>
          <cell r="E7616">
            <v>3879831000173</v>
          </cell>
        </row>
        <row r="7617">
          <cell r="C7617"/>
          <cell r="D7617" t="str">
            <v>PODIUM</v>
          </cell>
          <cell r="E7617">
            <v>71053508000104</v>
          </cell>
        </row>
        <row r="7618">
          <cell r="C7618"/>
          <cell r="D7618" t="str">
            <v>EPV</v>
          </cell>
          <cell r="E7618">
            <v>4108423000180</v>
          </cell>
        </row>
        <row r="7619">
          <cell r="C7619"/>
          <cell r="D7619" t="str">
            <v>SITE</v>
          </cell>
          <cell r="E7619">
            <v>3325221000128</v>
          </cell>
        </row>
        <row r="7620">
          <cell r="C7620"/>
          <cell r="D7620" t="str">
            <v>FESTA LEGAL</v>
          </cell>
          <cell r="E7620">
            <v>689862000173</v>
          </cell>
        </row>
        <row r="7621">
          <cell r="C7621"/>
          <cell r="D7621" t="str">
            <v>VIP MASTER ADM.</v>
          </cell>
          <cell r="E7621">
            <v>4196891000154</v>
          </cell>
        </row>
        <row r="7622">
          <cell r="C7622"/>
          <cell r="D7622" t="str">
            <v>ERLI FANTINI</v>
          </cell>
          <cell r="E7622">
            <v>45635803687</v>
          </cell>
        </row>
        <row r="7623">
          <cell r="C7623"/>
          <cell r="D7623" t="str">
            <v>MANOEL DA CUNHA</v>
          </cell>
          <cell r="E7623">
            <v>20244950000179</v>
          </cell>
        </row>
        <row r="7624">
          <cell r="C7624"/>
          <cell r="D7624" t="str">
            <v>STEP 5</v>
          </cell>
          <cell r="E7624">
            <v>25569013000107</v>
          </cell>
        </row>
        <row r="7625">
          <cell r="C7625"/>
          <cell r="D7625" t="str">
            <v>FOTO ATACADO</v>
          </cell>
          <cell r="E7625">
            <v>22128011000607</v>
          </cell>
        </row>
        <row r="7626">
          <cell r="C7626"/>
          <cell r="D7626" t="str">
            <v>JML COM REPRESE</v>
          </cell>
          <cell r="E7626">
            <v>25663634000155</v>
          </cell>
        </row>
        <row r="7627">
          <cell r="C7627"/>
          <cell r="D7627" t="str">
            <v>ALTERNATIVA</v>
          </cell>
          <cell r="E7627">
            <v>613939000121</v>
          </cell>
        </row>
        <row r="7628">
          <cell r="C7628"/>
          <cell r="D7628" t="str">
            <v>AUTO SUL PECAS</v>
          </cell>
          <cell r="E7628">
            <v>2607913000104</v>
          </cell>
        </row>
        <row r="7629">
          <cell r="C7629"/>
          <cell r="D7629" t="str">
            <v>JOTELL SOC. CIV</v>
          </cell>
          <cell r="E7629">
            <v>25469115000150</v>
          </cell>
        </row>
        <row r="7630">
          <cell r="C7630"/>
          <cell r="D7630" t="str">
            <v>MAGIA TELECOM</v>
          </cell>
          <cell r="E7630">
            <v>2751320000109</v>
          </cell>
        </row>
        <row r="7631">
          <cell r="C7631"/>
          <cell r="D7631" t="str">
            <v>RICARDO ELETRO</v>
          </cell>
          <cell r="E7631">
            <v>64282601003728</v>
          </cell>
        </row>
        <row r="7632">
          <cell r="C7632"/>
          <cell r="D7632" t="str">
            <v>AFTALMINAS</v>
          </cell>
          <cell r="E7632">
            <v>25937996000197</v>
          </cell>
        </row>
        <row r="7633">
          <cell r="C7633"/>
          <cell r="D7633" t="str">
            <v>ABAC PLACAS</v>
          </cell>
          <cell r="E7633">
            <v>3871890000103</v>
          </cell>
        </row>
        <row r="7634">
          <cell r="C7634"/>
          <cell r="D7634" t="str">
            <v>REABILITACAO OR</v>
          </cell>
          <cell r="E7634">
            <v>20124038000183</v>
          </cell>
        </row>
        <row r="7635">
          <cell r="C7635"/>
          <cell r="D7635" t="str">
            <v>IMA COMUNICACAO</v>
          </cell>
          <cell r="E7635">
            <v>3707376000129</v>
          </cell>
        </row>
        <row r="7636">
          <cell r="C7636"/>
          <cell r="D7636" t="str">
            <v>CD COMERCIO</v>
          </cell>
          <cell r="E7636">
            <v>3273678000136</v>
          </cell>
        </row>
        <row r="7637">
          <cell r="C7637"/>
          <cell r="D7637" t="str">
            <v>SONNE COMERCIO</v>
          </cell>
          <cell r="E7637">
            <v>1756629000129</v>
          </cell>
        </row>
        <row r="7638">
          <cell r="C7638"/>
          <cell r="D7638" t="str">
            <v>FMG-FELIPE MARM</v>
          </cell>
          <cell r="E7638">
            <v>3325534000186</v>
          </cell>
        </row>
        <row r="7639">
          <cell r="C7639"/>
          <cell r="D7639" t="str">
            <v>JUMPER ELETRICA</v>
          </cell>
          <cell r="E7639">
            <v>66411224000102</v>
          </cell>
        </row>
        <row r="7640">
          <cell r="C7640"/>
          <cell r="D7640" t="str">
            <v>CLASSE A</v>
          </cell>
          <cell r="E7640">
            <v>1767104000199</v>
          </cell>
        </row>
        <row r="7641">
          <cell r="C7641"/>
          <cell r="D7641" t="str">
            <v>ESTORIL</v>
          </cell>
          <cell r="E7641">
            <v>71178883000334</v>
          </cell>
        </row>
        <row r="7642">
          <cell r="C7642"/>
          <cell r="D7642" t="str">
            <v>TAUER TANURE</v>
          </cell>
          <cell r="E7642">
            <v>12180878893</v>
          </cell>
        </row>
        <row r="7643">
          <cell r="C7643"/>
          <cell r="D7643" t="str">
            <v>MOREIRA ALMEIDA</v>
          </cell>
          <cell r="E7643">
            <v>4000686000171</v>
          </cell>
        </row>
        <row r="7644">
          <cell r="C7644"/>
          <cell r="D7644" t="str">
            <v>STANDARTE</v>
          </cell>
          <cell r="E7644">
            <v>2936507000187</v>
          </cell>
        </row>
        <row r="7645">
          <cell r="C7645"/>
          <cell r="D7645" t="str">
            <v>ULTRAGAZ</v>
          </cell>
          <cell r="E7645">
            <v>61602199023759</v>
          </cell>
        </row>
        <row r="7646">
          <cell r="C7646"/>
          <cell r="D7646" t="str">
            <v>VOLEIBOL</v>
          </cell>
          <cell r="E7646">
            <v>16679540000183</v>
          </cell>
        </row>
        <row r="7647">
          <cell r="C7647"/>
          <cell r="D7647" t="str">
            <v>CBRA</v>
          </cell>
          <cell r="E7647">
            <v>18322909000121</v>
          </cell>
        </row>
        <row r="7648">
          <cell r="C7648"/>
          <cell r="D7648" t="str">
            <v>BHZ LOGISTICA</v>
          </cell>
          <cell r="E7648">
            <v>4376086000102</v>
          </cell>
        </row>
        <row r="7649">
          <cell r="C7649"/>
          <cell r="D7649" t="str">
            <v>MINAS PARK</v>
          </cell>
          <cell r="E7649">
            <v>38730958002669</v>
          </cell>
        </row>
        <row r="7650">
          <cell r="C7650"/>
          <cell r="D7650" t="str">
            <v>OURO COPIAS</v>
          </cell>
          <cell r="E7650">
            <v>3211990000367</v>
          </cell>
        </row>
        <row r="7651">
          <cell r="C7651"/>
          <cell r="D7651" t="str">
            <v>VERSYCOLOR</v>
          </cell>
          <cell r="E7651">
            <v>22126411000160</v>
          </cell>
        </row>
        <row r="7652">
          <cell r="C7652"/>
          <cell r="D7652" t="str">
            <v>GROW</v>
          </cell>
          <cell r="E7652">
            <v>19715556000192</v>
          </cell>
        </row>
        <row r="7653">
          <cell r="C7653"/>
          <cell r="D7653" t="str">
            <v>1 EXIBCAO</v>
          </cell>
          <cell r="E7653">
            <v>2014144000122</v>
          </cell>
        </row>
        <row r="7654">
          <cell r="C7654"/>
          <cell r="D7654" t="str">
            <v>NOSDELUZ</v>
          </cell>
          <cell r="E7654">
            <v>4318238000110</v>
          </cell>
        </row>
        <row r="7655">
          <cell r="C7655"/>
          <cell r="D7655" t="str">
            <v>LIVRE EXPRESSAO</v>
          </cell>
          <cell r="E7655">
            <v>4299238000110</v>
          </cell>
        </row>
        <row r="7656">
          <cell r="C7656"/>
          <cell r="D7656" t="str">
            <v>ARTE PROJETOS</v>
          </cell>
          <cell r="E7656">
            <v>42773754000124</v>
          </cell>
        </row>
        <row r="7657">
          <cell r="C7657"/>
          <cell r="D7657" t="str">
            <v>SIQUEIRA PRADO</v>
          </cell>
          <cell r="E7657">
            <v>2360530000257</v>
          </cell>
        </row>
        <row r="7658">
          <cell r="C7658"/>
          <cell r="D7658" t="str">
            <v>RICARDO ELETRO</v>
          </cell>
          <cell r="E7658">
            <v>64282601003647</v>
          </cell>
        </row>
        <row r="7659">
          <cell r="C7659"/>
          <cell r="D7659" t="str">
            <v>RICARDO ELETRO</v>
          </cell>
          <cell r="E7659">
            <v>64282601003566</v>
          </cell>
        </row>
        <row r="7660">
          <cell r="C7660"/>
          <cell r="D7660" t="str">
            <v>PROMOAR</v>
          </cell>
          <cell r="E7660">
            <v>2546082000108</v>
          </cell>
        </row>
        <row r="7661">
          <cell r="C7661"/>
          <cell r="D7661" t="str">
            <v>OFICINA DE CAMI</v>
          </cell>
          <cell r="E7661">
            <v>3506711000120</v>
          </cell>
        </row>
        <row r="7662">
          <cell r="C7662"/>
          <cell r="D7662" t="str">
            <v>CIA DA PIRAMIDE</v>
          </cell>
          <cell r="E7662">
            <v>4270322000101</v>
          </cell>
        </row>
        <row r="7663">
          <cell r="C7663"/>
          <cell r="D7663" t="str">
            <v>COOPEN-BH</v>
          </cell>
          <cell r="E7663">
            <v>68534254000123</v>
          </cell>
        </row>
        <row r="7664">
          <cell r="C7664"/>
          <cell r="D7664" t="str">
            <v>CASA DAS NACOES</v>
          </cell>
          <cell r="E7664">
            <v>17200460000166</v>
          </cell>
        </row>
        <row r="7665">
          <cell r="C7665"/>
          <cell r="D7665" t="str">
            <v>PALACIO DAS NOI</v>
          </cell>
          <cell r="E7665">
            <v>19517465000142</v>
          </cell>
        </row>
        <row r="7666">
          <cell r="C7666"/>
          <cell r="D7666" t="str">
            <v>GILBARCO</v>
          </cell>
          <cell r="E7666">
            <v>61629218002148</v>
          </cell>
        </row>
        <row r="7667">
          <cell r="C7667"/>
          <cell r="D7667" t="str">
            <v>CLAUDIA FESTA</v>
          </cell>
          <cell r="E7667">
            <v>2237226000136</v>
          </cell>
        </row>
        <row r="7668">
          <cell r="C7668"/>
          <cell r="D7668" t="str">
            <v>DEL REY EDITORA</v>
          </cell>
          <cell r="E7668">
            <v>20476073000757</v>
          </cell>
        </row>
        <row r="7669">
          <cell r="C7669"/>
          <cell r="D7669" t="str">
            <v>MAXIPLASTICOS</v>
          </cell>
          <cell r="E7669">
            <v>3401654000115</v>
          </cell>
        </row>
        <row r="7670">
          <cell r="C7670"/>
          <cell r="D7670" t="str">
            <v>PNEUS NACIONAL</v>
          </cell>
          <cell r="E7670">
            <v>4651434000102</v>
          </cell>
        </row>
        <row r="7671">
          <cell r="C7671"/>
          <cell r="D7671" t="str">
            <v>MG FORMULARIOS</v>
          </cell>
          <cell r="E7671">
            <v>4518702000112</v>
          </cell>
        </row>
        <row r="7672">
          <cell r="C7672"/>
          <cell r="D7672" t="str">
            <v>PROMULTI</v>
          </cell>
          <cell r="E7672">
            <v>1434060000185</v>
          </cell>
        </row>
        <row r="7673">
          <cell r="C7673"/>
          <cell r="D7673" t="str">
            <v>RODRIGO</v>
          </cell>
          <cell r="E7673">
            <v>4316859000165</v>
          </cell>
        </row>
        <row r="7674">
          <cell r="C7674"/>
          <cell r="D7674" t="str">
            <v>IEEL</v>
          </cell>
          <cell r="E7674">
            <v>25193483000119</v>
          </cell>
        </row>
        <row r="7675">
          <cell r="C7675"/>
          <cell r="D7675" t="str">
            <v>CULTURA INGLESA</v>
          </cell>
          <cell r="E7675">
            <v>16841199000110</v>
          </cell>
        </row>
        <row r="7676">
          <cell r="C7676"/>
          <cell r="D7676" t="str">
            <v>OPCOES P.FESTAS</v>
          </cell>
          <cell r="E7676">
            <v>1490350000146</v>
          </cell>
        </row>
        <row r="7677">
          <cell r="C7677"/>
          <cell r="D7677" t="str">
            <v>LETRA POR LETRA</v>
          </cell>
          <cell r="E7677">
            <v>25894494000126</v>
          </cell>
        </row>
        <row r="7678">
          <cell r="C7678"/>
          <cell r="D7678" t="str">
            <v>LEONARDO TECIDO</v>
          </cell>
          <cell r="E7678">
            <v>22177059000354</v>
          </cell>
        </row>
        <row r="7679">
          <cell r="C7679"/>
          <cell r="D7679" t="str">
            <v>ESTORIL AUTO</v>
          </cell>
          <cell r="E7679">
            <v>71178883000172</v>
          </cell>
        </row>
        <row r="7680">
          <cell r="C7680"/>
          <cell r="D7680" t="str">
            <v>DISC PECAS</v>
          </cell>
          <cell r="E7680">
            <v>20870838000143</v>
          </cell>
        </row>
        <row r="7681">
          <cell r="C7681"/>
          <cell r="D7681" t="str">
            <v>ED. VENDOME</v>
          </cell>
          <cell r="E7681">
            <v>2897250000100</v>
          </cell>
        </row>
        <row r="7682">
          <cell r="C7682"/>
          <cell r="D7682" t="str">
            <v>VERA ROCHA</v>
          </cell>
          <cell r="E7682">
            <v>4093040000186</v>
          </cell>
        </row>
        <row r="7683">
          <cell r="C7683"/>
          <cell r="D7683" t="str">
            <v>IL BAGNO</v>
          </cell>
          <cell r="E7683">
            <v>20250858000111</v>
          </cell>
        </row>
        <row r="7684">
          <cell r="C7684"/>
          <cell r="D7684" t="str">
            <v>MARK-SUL</v>
          </cell>
          <cell r="E7684">
            <v>4194476000161</v>
          </cell>
        </row>
        <row r="7685">
          <cell r="C7685"/>
          <cell r="D7685" t="str">
            <v>PRAXIS COMERCIO</v>
          </cell>
          <cell r="E7685">
            <v>2787637000286</v>
          </cell>
        </row>
        <row r="7686">
          <cell r="C7686"/>
          <cell r="D7686" t="str">
            <v>EKIPAR</v>
          </cell>
          <cell r="E7686">
            <v>17165218000107</v>
          </cell>
        </row>
        <row r="7687">
          <cell r="C7687"/>
          <cell r="D7687" t="str">
            <v>UNIAO INSTALACO</v>
          </cell>
          <cell r="E7687">
            <v>66378498000139</v>
          </cell>
        </row>
        <row r="7688">
          <cell r="C7688"/>
          <cell r="D7688" t="str">
            <v>LINDALVA RIBEIR</v>
          </cell>
          <cell r="E7688">
            <v>66469271000107</v>
          </cell>
        </row>
        <row r="7689">
          <cell r="C7689"/>
          <cell r="D7689" t="str">
            <v>BRASILIA</v>
          </cell>
          <cell r="E7689">
            <v>20177788000466</v>
          </cell>
        </row>
        <row r="7690">
          <cell r="C7690"/>
          <cell r="D7690" t="str">
            <v>LA BRUXINHA</v>
          </cell>
          <cell r="E7690">
            <v>41706201000196</v>
          </cell>
        </row>
        <row r="7691">
          <cell r="C7691"/>
          <cell r="D7691" t="str">
            <v>BEAM</v>
          </cell>
          <cell r="E7691">
            <v>4057622000107</v>
          </cell>
        </row>
        <row r="7692">
          <cell r="C7692"/>
          <cell r="D7692" t="str">
            <v>INPI  CTA</v>
          </cell>
          <cell r="E7692">
            <v>42521088000722</v>
          </cell>
        </row>
        <row r="7693">
          <cell r="C7693"/>
          <cell r="D7693" t="str">
            <v>NOVA OPCAO</v>
          </cell>
          <cell r="E7693">
            <v>4691141000159</v>
          </cell>
        </row>
        <row r="7694">
          <cell r="C7694"/>
          <cell r="D7694" t="str">
            <v>MARIA ALICIA</v>
          </cell>
          <cell r="E7694">
            <v>63039125672</v>
          </cell>
        </row>
        <row r="7695">
          <cell r="C7695"/>
          <cell r="D7695" t="str">
            <v>LUCANO</v>
          </cell>
          <cell r="E7695">
            <v>470131000132</v>
          </cell>
        </row>
        <row r="7696">
          <cell r="C7696"/>
          <cell r="D7696" t="str">
            <v>DOLART</v>
          </cell>
          <cell r="E7696">
            <v>20493284000102</v>
          </cell>
        </row>
        <row r="7697">
          <cell r="C7697"/>
          <cell r="D7697" t="str">
            <v>REMAQ</v>
          </cell>
          <cell r="E7697">
            <v>17355736000185</v>
          </cell>
        </row>
        <row r="7698">
          <cell r="C7698"/>
          <cell r="D7698" t="str">
            <v>MG INSTALACOES</v>
          </cell>
          <cell r="E7698">
            <v>2699560000101</v>
          </cell>
        </row>
        <row r="7699">
          <cell r="C7699"/>
          <cell r="D7699" t="str">
            <v>KEYPHONE</v>
          </cell>
          <cell r="E7699">
            <v>2084155000189</v>
          </cell>
        </row>
        <row r="7700">
          <cell r="C7700"/>
          <cell r="D7700" t="str">
            <v>POMPEIA FUTEBOL</v>
          </cell>
          <cell r="E7700">
            <v>17491564000177</v>
          </cell>
        </row>
        <row r="7701">
          <cell r="C7701"/>
          <cell r="D7701" t="str">
            <v>SUN MICROSYSTEM</v>
          </cell>
          <cell r="E7701">
            <v>65497745000234</v>
          </cell>
        </row>
        <row r="7702">
          <cell r="C7702"/>
          <cell r="D7702" t="str">
            <v>LOJA DA BORRACH</v>
          </cell>
          <cell r="E7702">
            <v>21170170000194</v>
          </cell>
        </row>
        <row r="7703">
          <cell r="C7703"/>
          <cell r="D7703" t="str">
            <v>LOGISTICA ASS.T</v>
          </cell>
          <cell r="E7703">
            <v>23841323000103</v>
          </cell>
        </row>
        <row r="7704">
          <cell r="C7704"/>
          <cell r="D7704" t="str">
            <v>MAI</v>
          </cell>
          <cell r="E7704">
            <v>1943237000179</v>
          </cell>
        </row>
        <row r="7705">
          <cell r="C7705"/>
          <cell r="D7705" t="str">
            <v>MAI</v>
          </cell>
          <cell r="E7705">
            <v>26266981000107</v>
          </cell>
        </row>
        <row r="7706">
          <cell r="C7706"/>
          <cell r="D7706" t="str">
            <v>MAI</v>
          </cell>
          <cell r="E7706">
            <v>21426259000179</v>
          </cell>
        </row>
        <row r="7707">
          <cell r="C7707"/>
          <cell r="D7707" t="str">
            <v>ELETRICA JCM</v>
          </cell>
          <cell r="E7707">
            <v>726002000162</v>
          </cell>
        </row>
        <row r="7708">
          <cell r="C7708"/>
          <cell r="D7708" t="str">
            <v>WORLD SIGN</v>
          </cell>
          <cell r="E7708">
            <v>1402506000190</v>
          </cell>
        </row>
        <row r="7709">
          <cell r="C7709"/>
          <cell r="D7709" t="str">
            <v>DORMICENTRO</v>
          </cell>
          <cell r="E7709">
            <v>4417302000110</v>
          </cell>
        </row>
        <row r="7710">
          <cell r="C7710"/>
          <cell r="D7710" t="str">
            <v>JAQUELINE</v>
          </cell>
          <cell r="E7710">
            <v>3467555659</v>
          </cell>
        </row>
        <row r="7711">
          <cell r="C7711"/>
          <cell r="D7711" t="str">
            <v>RZ ELETRONIC</v>
          </cell>
          <cell r="E7711">
            <v>896196000144</v>
          </cell>
        </row>
        <row r="7712">
          <cell r="C7712"/>
          <cell r="D7712" t="str">
            <v>CAPOTARIA UNIVE</v>
          </cell>
          <cell r="E7712">
            <v>4067448000183</v>
          </cell>
        </row>
        <row r="7713">
          <cell r="C7713"/>
          <cell r="D7713" t="str">
            <v>ALDO MARCHETTI</v>
          </cell>
          <cell r="E7713">
            <v>1400779600</v>
          </cell>
        </row>
        <row r="7714">
          <cell r="C7714"/>
          <cell r="D7714" t="str">
            <v>MARIA ALICE</v>
          </cell>
          <cell r="E7714">
            <v>19961481000472</v>
          </cell>
        </row>
        <row r="7715">
          <cell r="C7715"/>
          <cell r="D7715" t="str">
            <v>EAGLE GLOBAL</v>
          </cell>
          <cell r="E7715">
            <v>3229138001046</v>
          </cell>
        </row>
        <row r="7716">
          <cell r="C7716"/>
          <cell r="D7716" t="str">
            <v>LUBRIBEL LTDA</v>
          </cell>
          <cell r="E7716">
            <v>17294240000149</v>
          </cell>
        </row>
        <row r="7717">
          <cell r="C7717"/>
          <cell r="D7717" t="str">
            <v>LUCIANO TEOTONI</v>
          </cell>
          <cell r="E7717">
            <v>16624827000106</v>
          </cell>
        </row>
        <row r="7718">
          <cell r="C7718"/>
          <cell r="D7718" t="str">
            <v>DELMAC MECANICA</v>
          </cell>
          <cell r="E7718">
            <v>19137231000170</v>
          </cell>
        </row>
        <row r="7719">
          <cell r="C7719"/>
          <cell r="D7719" t="str">
            <v>CAMISA 10</v>
          </cell>
          <cell r="E7719">
            <v>21725288000131</v>
          </cell>
        </row>
        <row r="7720">
          <cell r="C7720"/>
          <cell r="D7720" t="str">
            <v>MAC ASSOCIADOS</v>
          </cell>
          <cell r="E7720">
            <v>41833070000108</v>
          </cell>
        </row>
        <row r="7721">
          <cell r="C7721"/>
          <cell r="D7721" t="str">
            <v>MULTIMODUS</v>
          </cell>
          <cell r="E7721">
            <v>1524553000106</v>
          </cell>
        </row>
        <row r="7722">
          <cell r="C7722"/>
          <cell r="D7722" t="str">
            <v>GONTIJO</v>
          </cell>
          <cell r="E7722">
            <v>16624611000140</v>
          </cell>
        </row>
        <row r="7723">
          <cell r="C7723"/>
          <cell r="D7723" t="str">
            <v>SUPER LAZER</v>
          </cell>
          <cell r="E7723">
            <v>4221788000117</v>
          </cell>
        </row>
        <row r="7724">
          <cell r="C7724"/>
          <cell r="D7724" t="str">
            <v>MINAS SUZUKI</v>
          </cell>
          <cell r="E7724">
            <v>4535413000121</v>
          </cell>
        </row>
        <row r="7725">
          <cell r="C7725"/>
          <cell r="D7725" t="str">
            <v>MARTINS E MATOS</v>
          </cell>
          <cell r="E7725">
            <v>17410184000160</v>
          </cell>
        </row>
        <row r="7726">
          <cell r="C7726"/>
          <cell r="D7726" t="str">
            <v>OBRADEC</v>
          </cell>
          <cell r="E7726">
            <v>17502576000311</v>
          </cell>
        </row>
        <row r="7727">
          <cell r="C7727"/>
          <cell r="D7727" t="str">
            <v>MARACANA IND.CO</v>
          </cell>
          <cell r="E7727">
            <v>19617919000157</v>
          </cell>
        </row>
        <row r="7728">
          <cell r="C7728"/>
          <cell r="D7728" t="str">
            <v>MADEIRART LTDA</v>
          </cell>
          <cell r="E7728">
            <v>17401993000106</v>
          </cell>
        </row>
        <row r="7729">
          <cell r="C7729"/>
          <cell r="D7729" t="str">
            <v>MARCELAO COUROS</v>
          </cell>
          <cell r="E7729">
            <v>22406003000162</v>
          </cell>
        </row>
        <row r="7730">
          <cell r="C7730"/>
          <cell r="D7730" t="str">
            <v>FUNDACAL CDL</v>
          </cell>
          <cell r="E7730">
            <v>22441463000121</v>
          </cell>
        </row>
        <row r="7731">
          <cell r="C7731"/>
          <cell r="D7731" t="str">
            <v>CTO</v>
          </cell>
          <cell r="E7731">
            <v>2237317000171</v>
          </cell>
        </row>
        <row r="7732">
          <cell r="C7732"/>
          <cell r="D7732" t="str">
            <v>SESI</v>
          </cell>
          <cell r="E7732">
            <v>3773834001361</v>
          </cell>
        </row>
        <row r="7733">
          <cell r="C7733"/>
          <cell r="D7733" t="str">
            <v>ELEONORA CORREA</v>
          </cell>
          <cell r="E7733">
            <v>64368483000164</v>
          </cell>
        </row>
        <row r="7734">
          <cell r="C7734"/>
          <cell r="D7734" t="str">
            <v>ALCTEL</v>
          </cell>
          <cell r="E7734">
            <v>1389269000174</v>
          </cell>
        </row>
        <row r="7735">
          <cell r="C7735"/>
          <cell r="D7735" t="str">
            <v>ARMARINHO MORAE</v>
          </cell>
          <cell r="E7735">
            <v>71403505000145</v>
          </cell>
        </row>
        <row r="7736">
          <cell r="C7736"/>
          <cell r="D7736" t="str">
            <v>ENGETINTAS PAIN</v>
          </cell>
          <cell r="E7736">
            <v>219694000233</v>
          </cell>
        </row>
        <row r="7737">
          <cell r="C7737"/>
          <cell r="D7737" t="str">
            <v>MASTER OFFICE</v>
          </cell>
          <cell r="E7737">
            <v>4327647000183</v>
          </cell>
        </row>
        <row r="7738">
          <cell r="C7738"/>
          <cell r="D7738" t="str">
            <v>LIRIUM</v>
          </cell>
          <cell r="E7738">
            <v>2430661000182</v>
          </cell>
        </row>
        <row r="7739">
          <cell r="C7739"/>
          <cell r="D7739" t="str">
            <v>ERVAS &amp; FLORES</v>
          </cell>
          <cell r="E7739">
            <v>794167000252</v>
          </cell>
        </row>
        <row r="7740">
          <cell r="C7740"/>
          <cell r="D7740" t="str">
            <v>SESI-ESC.HAMLET</v>
          </cell>
          <cell r="E7740">
            <v>3773834000802</v>
          </cell>
        </row>
        <row r="7741">
          <cell r="C7741"/>
          <cell r="D7741" t="str">
            <v>MINAS PARK</v>
          </cell>
          <cell r="E7741">
            <v>38730958000453</v>
          </cell>
        </row>
        <row r="7742">
          <cell r="C7742"/>
          <cell r="D7742" t="str">
            <v>MASER COM.REPRE</v>
          </cell>
          <cell r="E7742">
            <v>22206114000125</v>
          </cell>
        </row>
        <row r="7743">
          <cell r="C7743"/>
          <cell r="D7743" t="str">
            <v>CREARE</v>
          </cell>
          <cell r="E7743">
            <v>65562910000103</v>
          </cell>
        </row>
        <row r="7744">
          <cell r="C7744"/>
          <cell r="D7744" t="str">
            <v>CACAMBA</v>
          </cell>
          <cell r="E7744">
            <v>17414111000147</v>
          </cell>
        </row>
        <row r="7745">
          <cell r="C7745"/>
          <cell r="D7745" t="str">
            <v>DMA AUTOMACAO</v>
          </cell>
          <cell r="E7745">
            <v>446939000184</v>
          </cell>
        </row>
        <row r="7746">
          <cell r="C7746"/>
          <cell r="D7746" t="str">
            <v>JORNAL AESPOL</v>
          </cell>
          <cell r="E7746">
            <v>3240693000188</v>
          </cell>
        </row>
        <row r="7747">
          <cell r="C7747"/>
          <cell r="D7747" t="str">
            <v>SOMARES</v>
          </cell>
          <cell r="E7747">
            <v>1544861000101</v>
          </cell>
        </row>
        <row r="7748">
          <cell r="C7748"/>
          <cell r="D7748" t="str">
            <v>ANTONIO CARLOS</v>
          </cell>
          <cell r="E7748">
            <v>16048849672</v>
          </cell>
        </row>
        <row r="7749">
          <cell r="C7749"/>
          <cell r="D7749" t="str">
            <v>MEGA ALIMENTOS</v>
          </cell>
          <cell r="E7749">
            <v>86535481000236</v>
          </cell>
        </row>
        <row r="7750">
          <cell r="C7750"/>
          <cell r="D7750" t="str">
            <v>ESCREVER</v>
          </cell>
          <cell r="E7750">
            <v>26340034000119</v>
          </cell>
        </row>
        <row r="7751">
          <cell r="C7751"/>
          <cell r="D7751" t="str">
            <v>CRIAR STANDS</v>
          </cell>
          <cell r="E7751">
            <v>5046944000113</v>
          </cell>
        </row>
        <row r="7752">
          <cell r="C7752"/>
          <cell r="D7752" t="str">
            <v>CONDUCABOS</v>
          </cell>
          <cell r="E7752">
            <v>23998404000111</v>
          </cell>
        </row>
        <row r="7753">
          <cell r="C7753"/>
          <cell r="D7753" t="str">
            <v>MAXCONTROL</v>
          </cell>
          <cell r="E7753">
            <v>42787192000178</v>
          </cell>
        </row>
        <row r="7754">
          <cell r="C7754"/>
          <cell r="D7754" t="str">
            <v>TELE BATATA</v>
          </cell>
          <cell r="E7754">
            <v>71439566000162</v>
          </cell>
        </row>
        <row r="7755">
          <cell r="C7755"/>
          <cell r="D7755" t="str">
            <v>BRIGHT STORE</v>
          </cell>
          <cell r="E7755">
            <v>4804204001531</v>
          </cell>
        </row>
        <row r="7756">
          <cell r="C7756"/>
          <cell r="D7756" t="str">
            <v>ALEFARRA BRANCO</v>
          </cell>
          <cell r="E7756">
            <v>4872929000161</v>
          </cell>
        </row>
        <row r="7757">
          <cell r="C7757"/>
          <cell r="D7757" t="str">
            <v>MINEIRA</v>
          </cell>
          <cell r="E7757">
            <v>4766244000130</v>
          </cell>
        </row>
        <row r="7758">
          <cell r="C7758"/>
          <cell r="D7758" t="str">
            <v>CLUBE POLICIA M</v>
          </cell>
          <cell r="E7758">
            <v>17471491000151</v>
          </cell>
        </row>
        <row r="7759">
          <cell r="C7759"/>
          <cell r="D7759" t="str">
            <v>SANTA MARIA</v>
          </cell>
          <cell r="E7759">
            <v>19724251000147</v>
          </cell>
        </row>
        <row r="7760">
          <cell r="C7760"/>
          <cell r="D7760" t="str">
            <v>VC LIMITADA</v>
          </cell>
          <cell r="E7760">
            <v>65202483000152</v>
          </cell>
        </row>
        <row r="7761">
          <cell r="C7761"/>
          <cell r="D7761" t="str">
            <v>TELEBASE</v>
          </cell>
          <cell r="E7761">
            <v>66200924000140</v>
          </cell>
        </row>
        <row r="7762">
          <cell r="C7762"/>
          <cell r="D7762" t="str">
            <v>BRIGHT STORE</v>
          </cell>
          <cell r="E7762">
            <v>4804204002503</v>
          </cell>
        </row>
        <row r="7763">
          <cell r="C7763"/>
          <cell r="D7763" t="str">
            <v>FROTATINTAS</v>
          </cell>
          <cell r="E7763">
            <v>1383642000180</v>
          </cell>
        </row>
        <row r="7764">
          <cell r="C7764"/>
          <cell r="D7764" t="str">
            <v>UPTIME</v>
          </cell>
          <cell r="E7764">
            <v>852495000187</v>
          </cell>
        </row>
        <row r="7765">
          <cell r="C7765"/>
          <cell r="D7765" t="str">
            <v>MADE IN ITALY</v>
          </cell>
          <cell r="E7765">
            <v>2885955000107</v>
          </cell>
        </row>
        <row r="7766">
          <cell r="C7766"/>
          <cell r="D7766" t="str">
            <v>TEXTO &amp; ARTE</v>
          </cell>
          <cell r="E7766">
            <v>42790238000108</v>
          </cell>
        </row>
        <row r="7767">
          <cell r="C7767"/>
          <cell r="D7767" t="str">
            <v>MINAS TRADE CEN</v>
          </cell>
          <cell r="E7767">
            <v>1125437000114</v>
          </cell>
        </row>
        <row r="7768">
          <cell r="C7768"/>
          <cell r="D7768" t="str">
            <v>BAG MALLER</v>
          </cell>
          <cell r="E7768">
            <v>4757768000165</v>
          </cell>
        </row>
        <row r="7769">
          <cell r="C7769"/>
          <cell r="D7769" t="str">
            <v>EXPANSAO</v>
          </cell>
          <cell r="E7769">
            <v>2085764000152</v>
          </cell>
        </row>
        <row r="7770">
          <cell r="C7770"/>
          <cell r="D7770" t="str">
            <v>MGI-MAQ.INSTRUM</v>
          </cell>
          <cell r="E7770">
            <v>23232952000136</v>
          </cell>
        </row>
        <row r="7771">
          <cell r="C7771"/>
          <cell r="D7771" t="str">
            <v>MG TECNICON COM</v>
          </cell>
          <cell r="E7771">
            <v>23220015000160</v>
          </cell>
        </row>
        <row r="7772">
          <cell r="C7772"/>
          <cell r="D7772" t="str">
            <v>MG INFORMATICA</v>
          </cell>
          <cell r="E7772">
            <v>23756273000166</v>
          </cell>
        </row>
        <row r="7773">
          <cell r="C7773"/>
          <cell r="D7773" t="str">
            <v>M.I. MONTREAL I</v>
          </cell>
          <cell r="E7773">
            <v>42563692000550</v>
          </cell>
        </row>
        <row r="7774">
          <cell r="C7774"/>
          <cell r="D7774" t="str">
            <v>MINASCORTE FERR</v>
          </cell>
          <cell r="E7774">
            <v>18883702000126</v>
          </cell>
        </row>
        <row r="7775">
          <cell r="C7775"/>
          <cell r="D7775" t="str">
            <v>MIKRO LAMPS MAT</v>
          </cell>
          <cell r="E7775">
            <v>20787461000163</v>
          </cell>
        </row>
        <row r="7776">
          <cell r="C7776"/>
          <cell r="D7776" t="str">
            <v>MIX DISTRIBUIDO</v>
          </cell>
          <cell r="E7776">
            <v>25293598000185</v>
          </cell>
        </row>
        <row r="7777">
          <cell r="C7777"/>
          <cell r="D7777" t="str">
            <v>IRMAOS LESSA</v>
          </cell>
          <cell r="E7777">
            <v>20489456000174</v>
          </cell>
        </row>
        <row r="7778">
          <cell r="C7778"/>
          <cell r="D7778" t="str">
            <v>GS CONSULTORIA</v>
          </cell>
          <cell r="E7778">
            <v>4906902000142</v>
          </cell>
        </row>
        <row r="7779">
          <cell r="C7779"/>
          <cell r="D7779" t="str">
            <v>OLIMARTE</v>
          </cell>
          <cell r="E7779">
            <v>64257843000150</v>
          </cell>
        </row>
        <row r="7780">
          <cell r="C7780"/>
          <cell r="D7780" t="str">
            <v>TRANSMIDIA</v>
          </cell>
          <cell r="E7780">
            <v>5003014000182</v>
          </cell>
        </row>
        <row r="7781">
          <cell r="C7781"/>
          <cell r="D7781" t="str">
            <v>DINAMIZE MKT</v>
          </cell>
          <cell r="E7781">
            <v>2557369000125</v>
          </cell>
        </row>
        <row r="7782">
          <cell r="C7782"/>
          <cell r="D7782" t="str">
            <v>ROTA DE EVENTOS</v>
          </cell>
          <cell r="E7782">
            <v>3338072000131</v>
          </cell>
        </row>
        <row r="7783">
          <cell r="C7783"/>
          <cell r="D7783" t="str">
            <v>DELI GOURMET</v>
          </cell>
          <cell r="E7783">
            <v>4059522000110</v>
          </cell>
        </row>
        <row r="7784">
          <cell r="C7784"/>
          <cell r="D7784" t="str">
            <v>TABACO &amp; CHARUT</v>
          </cell>
          <cell r="E7784">
            <v>1457579000189</v>
          </cell>
        </row>
        <row r="7785">
          <cell r="C7785"/>
          <cell r="D7785" t="str">
            <v>CELEIRO DE MINA</v>
          </cell>
          <cell r="E7785">
            <v>1943241000137</v>
          </cell>
        </row>
        <row r="7786">
          <cell r="C7786"/>
          <cell r="D7786" t="str">
            <v>GSI</v>
          </cell>
          <cell r="E7786">
            <v>89011738000249</v>
          </cell>
        </row>
        <row r="7787">
          <cell r="C7787"/>
          <cell r="D7787" t="str">
            <v>MOLD. PARAISO</v>
          </cell>
          <cell r="E7787">
            <v>23167323000170</v>
          </cell>
        </row>
        <row r="7788">
          <cell r="C7788"/>
          <cell r="D7788" t="str">
            <v>MODELGLASS LIMI</v>
          </cell>
          <cell r="E7788">
            <v>22437982000116</v>
          </cell>
        </row>
        <row r="7789">
          <cell r="C7789"/>
          <cell r="D7789" t="str">
            <v>MONTREAL EQUIP</v>
          </cell>
          <cell r="E7789">
            <v>16982761000126</v>
          </cell>
        </row>
        <row r="7790">
          <cell r="C7790"/>
          <cell r="D7790" t="str">
            <v>GRANDARRELL</v>
          </cell>
          <cell r="E7790">
            <v>17218983000644</v>
          </cell>
        </row>
        <row r="7791">
          <cell r="C7791"/>
          <cell r="D7791" t="str">
            <v>NEWMED-PHARMA</v>
          </cell>
          <cell r="E7791">
            <v>23995228000164</v>
          </cell>
        </row>
        <row r="7792">
          <cell r="C7792"/>
          <cell r="D7792" t="str">
            <v>DELTA ESTACIONA</v>
          </cell>
          <cell r="E7792">
            <v>4799241000101</v>
          </cell>
        </row>
        <row r="7793">
          <cell r="C7793"/>
          <cell r="D7793" t="str">
            <v>MUNDIAL HIDRAUL</v>
          </cell>
          <cell r="E7793">
            <v>65132847000175</v>
          </cell>
        </row>
        <row r="7794">
          <cell r="C7794"/>
          <cell r="D7794" t="str">
            <v>HOTELARIA ACCOR</v>
          </cell>
          <cell r="E7794">
            <v>9967852000127</v>
          </cell>
        </row>
        <row r="7795">
          <cell r="C7795"/>
          <cell r="D7795" t="str">
            <v>SOMAPEL</v>
          </cell>
          <cell r="E7795">
            <v>20883666000142</v>
          </cell>
        </row>
        <row r="7796">
          <cell r="C7796"/>
          <cell r="D7796" t="str">
            <v>SEM FRONTEIRAS</v>
          </cell>
          <cell r="E7796">
            <v>25188145000199</v>
          </cell>
        </row>
        <row r="7797">
          <cell r="C7797"/>
          <cell r="D7797" t="str">
            <v>WLHAD</v>
          </cell>
          <cell r="E7797">
            <v>4727538000153</v>
          </cell>
        </row>
        <row r="7798">
          <cell r="C7798"/>
          <cell r="D7798" t="str">
            <v>ISOPORLANDIA</v>
          </cell>
          <cell r="E7798">
            <v>17439795000565</v>
          </cell>
        </row>
        <row r="7799">
          <cell r="C7799"/>
          <cell r="D7799" t="str">
            <v>ORSIL</v>
          </cell>
          <cell r="E7799">
            <v>16502304000197</v>
          </cell>
        </row>
        <row r="7800">
          <cell r="C7800"/>
          <cell r="D7800" t="str">
            <v>RODRIGUES GOULA</v>
          </cell>
          <cell r="E7800">
            <v>3246996000108</v>
          </cell>
        </row>
        <row r="7801">
          <cell r="C7801"/>
          <cell r="D7801" t="str">
            <v>APORTICO</v>
          </cell>
          <cell r="E7801">
            <v>1495413000157</v>
          </cell>
        </row>
        <row r="7802">
          <cell r="C7802"/>
          <cell r="D7802" t="str">
            <v>GERINFOR</v>
          </cell>
          <cell r="E7802">
            <v>5071069000120</v>
          </cell>
        </row>
        <row r="7803">
          <cell r="C7803"/>
          <cell r="D7803" t="str">
            <v>ALCSERVICE</v>
          </cell>
          <cell r="E7803">
            <v>4607062000117</v>
          </cell>
        </row>
        <row r="7804">
          <cell r="C7804"/>
          <cell r="D7804" t="str">
            <v>RIMAR LANCHONET</v>
          </cell>
          <cell r="E7804">
            <v>2494237000100</v>
          </cell>
        </row>
        <row r="7805">
          <cell r="C7805"/>
          <cell r="D7805" t="str">
            <v>TORONTO TOWER</v>
          </cell>
          <cell r="E7805">
            <v>511799000180</v>
          </cell>
        </row>
        <row r="7806">
          <cell r="C7806"/>
          <cell r="D7806" t="str">
            <v>CONTEUDOS.COM</v>
          </cell>
          <cell r="E7806">
            <v>4807682000108</v>
          </cell>
        </row>
        <row r="7807">
          <cell r="C7807"/>
          <cell r="D7807" t="str">
            <v>FMC CONSTRUCOES</v>
          </cell>
          <cell r="E7807">
            <v>20792081000117</v>
          </cell>
        </row>
        <row r="7808">
          <cell r="C7808"/>
          <cell r="D7808" t="str">
            <v>CASA SOL</v>
          </cell>
          <cell r="E7808">
            <v>17543901000122</v>
          </cell>
        </row>
        <row r="7809">
          <cell r="C7809"/>
          <cell r="D7809" t="str">
            <v>FILTROLAR</v>
          </cell>
          <cell r="E7809">
            <v>17363359000550</v>
          </cell>
        </row>
        <row r="7810">
          <cell r="C7810"/>
          <cell r="D7810" t="str">
            <v>OFICINA DO TELE</v>
          </cell>
          <cell r="E7810">
            <v>1136330000171</v>
          </cell>
        </row>
        <row r="7811">
          <cell r="C7811"/>
          <cell r="D7811" t="str">
            <v>MURAL</v>
          </cell>
          <cell r="E7811">
            <v>16661662000142</v>
          </cell>
        </row>
        <row r="7812">
          <cell r="C7812"/>
          <cell r="D7812" t="str">
            <v>MUNDIAL COOLER</v>
          </cell>
          <cell r="E7812">
            <v>20964029000109</v>
          </cell>
        </row>
        <row r="7813">
          <cell r="C7813"/>
          <cell r="D7813" t="str">
            <v>MAD NACIONAL IN</v>
          </cell>
          <cell r="E7813">
            <v>16663965000102</v>
          </cell>
        </row>
        <row r="7814">
          <cell r="C7814"/>
          <cell r="D7814" t="str">
            <v>POSTO</v>
          </cell>
          <cell r="E7814">
            <v>20159968000172</v>
          </cell>
        </row>
        <row r="7815">
          <cell r="C7815"/>
          <cell r="D7815" t="str">
            <v>NATAN JOIAS LTD</v>
          </cell>
          <cell r="E7815">
            <v>33021882000716</v>
          </cell>
        </row>
        <row r="7816">
          <cell r="C7816"/>
          <cell r="D7816" t="str">
            <v>NATU SUCO MINAS</v>
          </cell>
          <cell r="E7816">
            <v>66457375000193</v>
          </cell>
        </row>
        <row r="7817">
          <cell r="C7817"/>
          <cell r="D7817" t="str">
            <v>METROPOLE</v>
          </cell>
          <cell r="E7817">
            <v>19407436000390</v>
          </cell>
        </row>
        <row r="7818">
          <cell r="C7818"/>
          <cell r="D7818" t="str">
            <v>COUTO &amp; GODINHO</v>
          </cell>
          <cell r="E7818">
            <v>3789704000183</v>
          </cell>
        </row>
        <row r="7819">
          <cell r="C7819"/>
          <cell r="D7819" t="str">
            <v>NUCLEO</v>
          </cell>
          <cell r="E7819">
            <v>2575625000107</v>
          </cell>
        </row>
        <row r="7820">
          <cell r="C7820"/>
          <cell r="D7820" t="str">
            <v>GREEN MINAS</v>
          </cell>
          <cell r="E7820">
            <v>1608601000144</v>
          </cell>
        </row>
        <row r="7821">
          <cell r="C7821"/>
          <cell r="D7821" t="str">
            <v>MELYA FLORES</v>
          </cell>
          <cell r="E7821">
            <v>3360042000121</v>
          </cell>
        </row>
        <row r="7822">
          <cell r="C7822"/>
          <cell r="D7822" t="str">
            <v>BRASINJECTOR</v>
          </cell>
          <cell r="E7822">
            <v>1976358000117</v>
          </cell>
        </row>
        <row r="7823">
          <cell r="C7823"/>
          <cell r="D7823" t="str">
            <v>CINE BRASIL</v>
          </cell>
          <cell r="E7823">
            <v>5071034000190</v>
          </cell>
        </row>
        <row r="7824">
          <cell r="C7824"/>
          <cell r="D7824" t="str">
            <v>EMPRESA JUNIOR</v>
          </cell>
          <cell r="E7824">
            <v>4498847000107</v>
          </cell>
        </row>
        <row r="7825">
          <cell r="C7825"/>
          <cell r="D7825" t="str">
            <v>M2</v>
          </cell>
          <cell r="E7825">
            <v>5896630000100</v>
          </cell>
        </row>
        <row r="7826">
          <cell r="C7826"/>
          <cell r="D7826" t="str">
            <v>SO PISCINAS</v>
          </cell>
          <cell r="E7826">
            <v>19704618000160</v>
          </cell>
        </row>
        <row r="7827">
          <cell r="C7827"/>
          <cell r="D7827" t="str">
            <v>PLAY OFF</v>
          </cell>
          <cell r="E7827">
            <v>38740841000108</v>
          </cell>
        </row>
        <row r="7828">
          <cell r="C7828"/>
          <cell r="D7828" t="str">
            <v>SOLUTION</v>
          </cell>
          <cell r="E7828">
            <v>1882994000180</v>
          </cell>
        </row>
        <row r="7829">
          <cell r="C7829"/>
          <cell r="D7829" t="str">
            <v>AQUINO</v>
          </cell>
          <cell r="E7829">
            <v>17314311000128</v>
          </cell>
        </row>
        <row r="7830">
          <cell r="C7830"/>
          <cell r="D7830" t="str">
            <v>GRANFESTA</v>
          </cell>
          <cell r="E7830">
            <v>1569476000100</v>
          </cell>
        </row>
        <row r="7831">
          <cell r="C7831"/>
          <cell r="D7831" t="str">
            <v>GRANFESTA</v>
          </cell>
          <cell r="E7831">
            <v>1569476000291</v>
          </cell>
        </row>
        <row r="7832">
          <cell r="C7832"/>
          <cell r="D7832" t="str">
            <v>PETISQUEIRA</v>
          </cell>
          <cell r="E7832">
            <v>5280835000166</v>
          </cell>
        </row>
        <row r="7833">
          <cell r="C7833"/>
          <cell r="D7833" t="str">
            <v>AT¿RIA AG¼NCIA</v>
          </cell>
          <cell r="E7833">
            <v>5664593000104</v>
          </cell>
        </row>
        <row r="7834">
          <cell r="C7834"/>
          <cell r="D7834" t="str">
            <v>GPJ</v>
          </cell>
          <cell r="E7834">
            <v>4438645000161</v>
          </cell>
        </row>
        <row r="7835">
          <cell r="C7835"/>
          <cell r="D7835" t="str">
            <v>ELETRO</v>
          </cell>
          <cell r="E7835">
            <v>1952286000259</v>
          </cell>
        </row>
        <row r="7836">
          <cell r="C7836"/>
          <cell r="D7836" t="str">
            <v>ANCHIETA</v>
          </cell>
          <cell r="E7836">
            <v>2592367000177</v>
          </cell>
        </row>
        <row r="7837">
          <cell r="C7837"/>
          <cell r="D7837" t="str">
            <v>OFTALBRAS IND C</v>
          </cell>
          <cell r="E7837">
            <v>19850601000111</v>
          </cell>
        </row>
        <row r="7838">
          <cell r="C7838"/>
          <cell r="D7838" t="str">
            <v>OLIMAQ EQUIP.SE</v>
          </cell>
          <cell r="E7838">
            <v>19729409000171</v>
          </cell>
        </row>
        <row r="7839">
          <cell r="C7839"/>
          <cell r="D7839" t="str">
            <v>OLIMAQ EQUIP.SE</v>
          </cell>
          <cell r="E7839">
            <v>19729409000252</v>
          </cell>
        </row>
        <row r="7840">
          <cell r="C7840"/>
          <cell r="D7840" t="str">
            <v>AGAH RECURSOS</v>
          </cell>
          <cell r="E7840">
            <v>2929623000179</v>
          </cell>
        </row>
        <row r="7841">
          <cell r="C7841"/>
          <cell r="D7841" t="str">
            <v>ONDA PROD.PROM.</v>
          </cell>
          <cell r="E7841">
            <v>17397498000170</v>
          </cell>
        </row>
        <row r="7842">
          <cell r="C7842"/>
          <cell r="D7842" t="str">
            <v>ORIENTE SOLDAS</v>
          </cell>
          <cell r="E7842">
            <v>23316342000110</v>
          </cell>
        </row>
        <row r="7843">
          <cell r="C7843"/>
          <cell r="D7843" t="str">
            <v>PAGANI</v>
          </cell>
          <cell r="E7843">
            <v>6117960000112</v>
          </cell>
        </row>
        <row r="7844">
          <cell r="C7844"/>
          <cell r="D7844" t="str">
            <v>PLANO PROPAGAND</v>
          </cell>
          <cell r="E7844">
            <v>17323767000316</v>
          </cell>
        </row>
        <row r="7845">
          <cell r="C7845"/>
          <cell r="D7845" t="str">
            <v>G P MINI</v>
          </cell>
          <cell r="E7845">
            <v>25473356000173</v>
          </cell>
        </row>
        <row r="7846">
          <cell r="C7846"/>
          <cell r="D7846" t="str">
            <v>OREMINAS</v>
          </cell>
          <cell r="E7846">
            <v>46042909000103</v>
          </cell>
        </row>
        <row r="7847">
          <cell r="C7847"/>
          <cell r="D7847" t="str">
            <v>IMAC CONCEICAO</v>
          </cell>
          <cell r="E7847">
            <v>17195181000232</v>
          </cell>
        </row>
        <row r="7848">
          <cell r="C7848"/>
          <cell r="D7848" t="str">
            <v>SENAC</v>
          </cell>
          <cell r="E7848">
            <v>3447242000116</v>
          </cell>
        </row>
        <row r="7849">
          <cell r="C7849"/>
          <cell r="D7849" t="str">
            <v>TRANSLUZITANA</v>
          </cell>
          <cell r="E7849">
            <v>18239053000125</v>
          </cell>
        </row>
        <row r="7850">
          <cell r="C7850"/>
          <cell r="D7850" t="str">
            <v>IMP»RIO</v>
          </cell>
          <cell r="E7850">
            <v>5399256000137</v>
          </cell>
        </row>
        <row r="7851">
          <cell r="C7851"/>
          <cell r="D7851" t="str">
            <v>BEATRIZ GOULART</v>
          </cell>
          <cell r="E7851">
            <v>62507990600</v>
          </cell>
        </row>
        <row r="7852">
          <cell r="C7852"/>
          <cell r="D7852" t="str">
            <v>PAPIRO COM EMPR</v>
          </cell>
          <cell r="E7852">
            <v>18839506000154</v>
          </cell>
        </row>
        <row r="7853">
          <cell r="C7853"/>
          <cell r="D7853" t="str">
            <v>BERNARDINO</v>
          </cell>
          <cell r="E7853">
            <v>25465980000129</v>
          </cell>
        </row>
        <row r="7854">
          <cell r="C7854"/>
          <cell r="D7854" t="str">
            <v>PRO INFORMATICA</v>
          </cell>
          <cell r="E7854">
            <v>16868937000202</v>
          </cell>
        </row>
        <row r="7855">
          <cell r="C7855"/>
          <cell r="D7855" t="str">
            <v>STUDIO HP</v>
          </cell>
          <cell r="E7855">
            <v>18289439000141</v>
          </cell>
        </row>
        <row r="7856">
          <cell r="C7856"/>
          <cell r="D7856" t="str">
            <v>MINAS PARK</v>
          </cell>
          <cell r="E7856">
            <v>38730958001000</v>
          </cell>
        </row>
        <row r="7857">
          <cell r="C7857"/>
          <cell r="D7857" t="str">
            <v>EM ASSIST¼NCIA</v>
          </cell>
          <cell r="E7857">
            <v>4262525000156</v>
          </cell>
        </row>
        <row r="7858">
          <cell r="C7858"/>
          <cell r="D7858" t="str">
            <v>GERASON LTDA</v>
          </cell>
          <cell r="E7858">
            <v>4072924000154</v>
          </cell>
        </row>
        <row r="7859">
          <cell r="C7859"/>
          <cell r="D7859" t="str">
            <v>HIT</v>
          </cell>
          <cell r="E7859">
            <v>4260406000164</v>
          </cell>
        </row>
        <row r="7860">
          <cell r="C7860"/>
          <cell r="D7860" t="str">
            <v>CAL¸ADOS</v>
          </cell>
          <cell r="E7860">
            <v>17187535000205</v>
          </cell>
        </row>
        <row r="7861">
          <cell r="C7861"/>
          <cell r="D7861" t="str">
            <v>PRONADO LTDA</v>
          </cell>
          <cell r="E7861">
            <v>283944000113</v>
          </cell>
        </row>
        <row r="7862">
          <cell r="C7862"/>
          <cell r="D7862" t="str">
            <v>TORDESILHAS</v>
          </cell>
          <cell r="E7862">
            <v>4347609000192</v>
          </cell>
        </row>
        <row r="7863">
          <cell r="C7863"/>
          <cell r="D7863" t="str">
            <v>VANESSA</v>
          </cell>
          <cell r="E7863">
            <v>22471197000180</v>
          </cell>
        </row>
        <row r="7864">
          <cell r="C7864"/>
          <cell r="D7864" t="str">
            <v>ROGERIO</v>
          </cell>
          <cell r="E7864">
            <v>58930426620</v>
          </cell>
        </row>
        <row r="7865">
          <cell r="C7865"/>
          <cell r="D7865" t="str">
            <v>TRIGOPANE</v>
          </cell>
          <cell r="E7865">
            <v>349823000127</v>
          </cell>
        </row>
        <row r="7866">
          <cell r="C7866"/>
          <cell r="D7866" t="str">
            <v>PELICANO ARTEF.</v>
          </cell>
          <cell r="E7866">
            <v>17217316000132</v>
          </cell>
        </row>
        <row r="7867">
          <cell r="C7867"/>
          <cell r="D7867" t="str">
            <v>PERFILMINAS LTD</v>
          </cell>
          <cell r="E7867">
            <v>16663049000164</v>
          </cell>
        </row>
        <row r="7868">
          <cell r="C7868"/>
          <cell r="D7868" t="str">
            <v>PERFILMINAS LTD</v>
          </cell>
          <cell r="E7868">
            <v>16663049000245</v>
          </cell>
        </row>
        <row r="7869">
          <cell r="C7869"/>
          <cell r="D7869" t="str">
            <v>EDUCAR</v>
          </cell>
          <cell r="E7869">
            <v>5049308000145</v>
          </cell>
        </row>
        <row r="7870">
          <cell r="C7870"/>
          <cell r="D7870" t="str">
            <v>SIEIRO</v>
          </cell>
          <cell r="E7870">
            <v>4264369000162</v>
          </cell>
        </row>
        <row r="7871">
          <cell r="C7871"/>
          <cell r="D7871" t="str">
            <v>PLASTIFIC</v>
          </cell>
          <cell r="E7871">
            <v>25340431000128</v>
          </cell>
        </row>
        <row r="7872">
          <cell r="C7872"/>
          <cell r="D7872" t="str">
            <v>PLANENG</v>
          </cell>
          <cell r="E7872">
            <v>26268771000158</v>
          </cell>
        </row>
        <row r="7873">
          <cell r="C7873"/>
          <cell r="D7873" t="str">
            <v>PROMPT</v>
          </cell>
          <cell r="E7873">
            <v>65144347000153</v>
          </cell>
        </row>
        <row r="7874">
          <cell r="C7874"/>
          <cell r="D7874" t="str">
            <v>DIVAC</v>
          </cell>
          <cell r="E7874">
            <v>18219717000194</v>
          </cell>
        </row>
        <row r="7875">
          <cell r="C7875"/>
          <cell r="D7875" t="str">
            <v>ESTIV CARGA</v>
          </cell>
          <cell r="E7875">
            <v>2447600000128</v>
          </cell>
        </row>
        <row r="7876">
          <cell r="C7876"/>
          <cell r="D7876" t="str">
            <v>RIGA</v>
          </cell>
          <cell r="E7876">
            <v>19981448000161</v>
          </cell>
        </row>
        <row r="7877">
          <cell r="C7877"/>
          <cell r="D7877" t="str">
            <v>OF. DE IDIOMAS</v>
          </cell>
          <cell r="E7877">
            <v>3610304000169</v>
          </cell>
        </row>
        <row r="7878">
          <cell r="C7878"/>
          <cell r="D7878" t="str">
            <v>UTOPICA</v>
          </cell>
          <cell r="E7878">
            <v>4534605000113</v>
          </cell>
        </row>
        <row r="7879">
          <cell r="C7879"/>
          <cell r="D7879" t="str">
            <v>MINAS PARK</v>
          </cell>
          <cell r="E7879">
            <v>38730958000100</v>
          </cell>
        </row>
        <row r="7880">
          <cell r="C7880"/>
          <cell r="D7880" t="str">
            <v>CORH CONSULTORI</v>
          </cell>
          <cell r="E7880">
            <v>2825948000101</v>
          </cell>
        </row>
        <row r="7881">
          <cell r="C7881"/>
          <cell r="D7881" t="str">
            <v>PRIMORDIAL</v>
          </cell>
          <cell r="E7881">
            <v>6121296000185</v>
          </cell>
        </row>
        <row r="7882">
          <cell r="C7882"/>
          <cell r="D7882" t="str">
            <v>FESTA LEGAL</v>
          </cell>
          <cell r="E7882">
            <v>5874002000123</v>
          </cell>
        </row>
        <row r="7883">
          <cell r="C7883"/>
          <cell r="D7883" t="str">
            <v>PRIMOTUR</v>
          </cell>
          <cell r="E7883">
            <v>2744461000102</v>
          </cell>
        </row>
        <row r="7884">
          <cell r="C7884"/>
          <cell r="D7884" t="str">
            <v>PINGUINHO DOCE</v>
          </cell>
          <cell r="E7884">
            <v>64254691000132</v>
          </cell>
        </row>
        <row r="7885">
          <cell r="C7885"/>
          <cell r="D7885" t="str">
            <v>COLORTINTAS</v>
          </cell>
          <cell r="E7885">
            <v>19256296000215</v>
          </cell>
        </row>
        <row r="7886">
          <cell r="C7886"/>
          <cell r="D7886" t="str">
            <v>COLORTINTAS</v>
          </cell>
          <cell r="E7886">
            <v>19256296000568</v>
          </cell>
        </row>
        <row r="7887">
          <cell r="C7887"/>
          <cell r="D7887" t="str">
            <v>S E A COMERCIO</v>
          </cell>
          <cell r="E7887">
            <v>5521969000121</v>
          </cell>
        </row>
        <row r="7888">
          <cell r="C7888"/>
          <cell r="D7888" t="str">
            <v>ALTERNATIVA COM</v>
          </cell>
          <cell r="E7888">
            <v>5967428000121</v>
          </cell>
        </row>
        <row r="7889">
          <cell r="C7889"/>
          <cell r="D7889" t="str">
            <v>EPP</v>
          </cell>
          <cell r="E7889">
            <v>97418347000190</v>
          </cell>
        </row>
        <row r="7890">
          <cell r="C7890"/>
          <cell r="D7890" t="str">
            <v>ICONNECTING</v>
          </cell>
          <cell r="E7890">
            <v>5233329000116</v>
          </cell>
        </row>
        <row r="7891">
          <cell r="C7891"/>
          <cell r="D7891" t="str">
            <v>TRIO INFORMATIC</v>
          </cell>
          <cell r="E7891">
            <v>6048097000199</v>
          </cell>
        </row>
        <row r="7892">
          <cell r="C7892"/>
          <cell r="D7892" t="str">
            <v>TECMEDE</v>
          </cell>
          <cell r="E7892">
            <v>18867622000187</v>
          </cell>
        </row>
        <row r="7893">
          <cell r="C7893"/>
          <cell r="D7893" t="str">
            <v>PLANSIS PLANEJ.</v>
          </cell>
          <cell r="E7893">
            <v>25352790000103</v>
          </cell>
        </row>
        <row r="7894">
          <cell r="C7894"/>
          <cell r="D7894" t="str">
            <v>PLARCON PROD.E</v>
          </cell>
          <cell r="E7894">
            <v>25174467000189</v>
          </cell>
        </row>
        <row r="7895">
          <cell r="C7895"/>
          <cell r="D7895" t="str">
            <v>GUIA BH</v>
          </cell>
          <cell r="E7895">
            <v>3945668000108</v>
          </cell>
        </row>
        <row r="7896">
          <cell r="C7896"/>
          <cell r="D7896" t="str">
            <v>DISVEL</v>
          </cell>
          <cell r="E7896">
            <v>4504505000144</v>
          </cell>
        </row>
        <row r="7897">
          <cell r="C7897"/>
          <cell r="D7897" t="str">
            <v>FUNDACAO BI SOC</v>
          </cell>
          <cell r="E7897">
            <v>5856488000177</v>
          </cell>
        </row>
        <row r="7898">
          <cell r="C7898"/>
          <cell r="D7898" t="str">
            <v>GM PNEUS E EQUI</v>
          </cell>
          <cell r="E7898">
            <v>21958111000185</v>
          </cell>
        </row>
        <row r="7899">
          <cell r="C7899"/>
          <cell r="D7899" t="str">
            <v>THERMCOM ENGENH</v>
          </cell>
          <cell r="E7899">
            <v>916209000108</v>
          </cell>
        </row>
        <row r="7900">
          <cell r="C7900"/>
          <cell r="D7900" t="str">
            <v>POLISEAL COM.RE</v>
          </cell>
          <cell r="E7900">
            <v>23217110000105</v>
          </cell>
        </row>
        <row r="7901">
          <cell r="C7901"/>
          <cell r="D7901" t="str">
            <v>POUCA IDADE CON</v>
          </cell>
          <cell r="E7901">
            <v>22339444000199</v>
          </cell>
        </row>
        <row r="7902">
          <cell r="C7902"/>
          <cell r="D7902" t="str">
            <v>PROGRAFE PROD.G</v>
          </cell>
          <cell r="E7902">
            <v>19239953000135</v>
          </cell>
        </row>
        <row r="7903">
          <cell r="C7903"/>
          <cell r="D7903" t="str">
            <v>POLO POSITION P</v>
          </cell>
          <cell r="E7903">
            <v>16776023000556</v>
          </cell>
        </row>
        <row r="7904">
          <cell r="C7904"/>
          <cell r="D7904" t="str">
            <v>POLICRON</v>
          </cell>
          <cell r="E7904">
            <v>42909929000188</v>
          </cell>
        </row>
        <row r="7905">
          <cell r="C7905"/>
          <cell r="D7905" t="str">
            <v>PRETEXTO INFORM</v>
          </cell>
          <cell r="E7905">
            <v>41798315000103</v>
          </cell>
        </row>
        <row r="7906">
          <cell r="C7906"/>
          <cell r="D7906" t="str">
            <v>QUADRO EDITORAC</v>
          </cell>
          <cell r="E7906">
            <v>5045099000161</v>
          </cell>
        </row>
        <row r="7907">
          <cell r="C7907"/>
          <cell r="D7907" t="str">
            <v>SCAIMEX</v>
          </cell>
          <cell r="E7907">
            <v>4186394000175</v>
          </cell>
        </row>
        <row r="7908">
          <cell r="C7908"/>
          <cell r="D7908" t="str">
            <v>PROD. UBON IND</v>
          </cell>
          <cell r="E7908">
            <v>85159000318</v>
          </cell>
        </row>
        <row r="7909">
          <cell r="C7909"/>
          <cell r="D7909" t="str">
            <v>PROQUIFAR LTDA</v>
          </cell>
          <cell r="E7909">
            <v>20369500000102</v>
          </cell>
        </row>
        <row r="7910">
          <cell r="C7910"/>
          <cell r="D7910" t="str">
            <v>PROJESON</v>
          </cell>
          <cell r="E7910">
            <v>19734227000199</v>
          </cell>
        </row>
        <row r="7911">
          <cell r="C7911"/>
          <cell r="D7911" t="str">
            <v>PROTEMAX</v>
          </cell>
          <cell r="E7911">
            <v>19967678000176</v>
          </cell>
        </row>
        <row r="7912">
          <cell r="C7912"/>
          <cell r="D7912" t="str">
            <v>GABARITOÆS REST</v>
          </cell>
          <cell r="E7912">
            <v>6816461000113</v>
          </cell>
        </row>
        <row r="7913">
          <cell r="C7913"/>
          <cell r="D7913" t="str">
            <v>CELULAR OK</v>
          </cell>
          <cell r="E7913">
            <v>7128743000190</v>
          </cell>
        </row>
        <row r="7914">
          <cell r="C7914"/>
          <cell r="D7914" t="str">
            <v>SABIA AGENCIA D</v>
          </cell>
          <cell r="E7914">
            <v>20741906000174</v>
          </cell>
        </row>
        <row r="7915">
          <cell r="C7915"/>
          <cell r="D7915" t="str">
            <v>LEALJET EXPRESS</v>
          </cell>
          <cell r="E7915">
            <v>4612282000139</v>
          </cell>
        </row>
        <row r="7916">
          <cell r="C7916"/>
          <cell r="D7916" t="str">
            <v>CIA DO GOLF</v>
          </cell>
          <cell r="E7916">
            <v>5507946000162</v>
          </cell>
        </row>
        <row r="7917">
          <cell r="C7917"/>
          <cell r="D7917" t="str">
            <v>DIGS DISTRIBUID</v>
          </cell>
          <cell r="E7917">
            <v>5919930000167</v>
          </cell>
        </row>
        <row r="7918">
          <cell r="C7918"/>
          <cell r="D7918" t="str">
            <v>DATA FLORA LTDA</v>
          </cell>
          <cell r="E7918">
            <v>19183052000179</v>
          </cell>
        </row>
        <row r="7919">
          <cell r="C7919"/>
          <cell r="D7919" t="str">
            <v>ADEGA DO MERCAD</v>
          </cell>
          <cell r="E7919">
            <v>17057050000299</v>
          </cell>
        </row>
        <row r="7920">
          <cell r="C7920"/>
          <cell r="D7920" t="str">
            <v>COOP DENTAL</v>
          </cell>
          <cell r="E7920">
            <v>4510307000193</v>
          </cell>
        </row>
        <row r="7921">
          <cell r="C7921"/>
          <cell r="D7921" t="str">
            <v>NOVO RUMO SAUDE</v>
          </cell>
          <cell r="E7921">
            <v>7489346000144</v>
          </cell>
        </row>
        <row r="7922">
          <cell r="C7922"/>
          <cell r="D7922" t="str">
            <v>ACF NIQUELINA L</v>
          </cell>
          <cell r="E7922">
            <v>42943753000180</v>
          </cell>
        </row>
        <row r="7923">
          <cell r="C7923"/>
          <cell r="D7923" t="str">
            <v>CIA DO SOM</v>
          </cell>
          <cell r="E7923">
            <v>1012550000193</v>
          </cell>
        </row>
        <row r="7924">
          <cell r="C7924"/>
          <cell r="D7924" t="str">
            <v>QUIMINAS IND CO</v>
          </cell>
          <cell r="E7924">
            <v>21814801000160</v>
          </cell>
        </row>
        <row r="7925">
          <cell r="C7925"/>
          <cell r="D7925" t="str">
            <v>GO PRODUCOES</v>
          </cell>
          <cell r="E7925">
            <v>5797011000168</v>
          </cell>
        </row>
        <row r="7926">
          <cell r="C7926"/>
          <cell r="D7926" t="str">
            <v>ALEGRIA FESTA</v>
          </cell>
          <cell r="E7926">
            <v>26251256000165</v>
          </cell>
        </row>
        <row r="7927">
          <cell r="C7927"/>
          <cell r="D7927" t="str">
            <v>RACIMEC-INFORM.</v>
          </cell>
          <cell r="E7927">
            <v>33643305008589</v>
          </cell>
        </row>
        <row r="7928">
          <cell r="C7928"/>
          <cell r="D7928" t="str">
            <v>RACIMEC-INFORM.</v>
          </cell>
          <cell r="E7928">
            <v>33643305002890</v>
          </cell>
        </row>
        <row r="7929">
          <cell r="C7929"/>
          <cell r="D7929" t="str">
            <v>PLANO B</v>
          </cell>
          <cell r="E7929">
            <v>6154077000100</v>
          </cell>
        </row>
        <row r="7930">
          <cell r="C7930"/>
          <cell r="D7930" t="str">
            <v>GRAFICA EDITORA</v>
          </cell>
          <cell r="E7930">
            <v>20111290000158</v>
          </cell>
        </row>
        <row r="7931">
          <cell r="C7931"/>
          <cell r="D7931" t="str">
            <v>PEDROSA COUROS</v>
          </cell>
          <cell r="E7931">
            <v>17330903000214</v>
          </cell>
        </row>
        <row r="7932">
          <cell r="C7932"/>
          <cell r="D7932" t="str">
            <v>LEO NARDO ESTOF</v>
          </cell>
          <cell r="E7932">
            <v>5200190000104</v>
          </cell>
        </row>
        <row r="7933">
          <cell r="C7933"/>
          <cell r="D7933" t="str">
            <v>RCS DATA REP.CO</v>
          </cell>
          <cell r="E7933">
            <v>27089853000289</v>
          </cell>
        </row>
        <row r="7934">
          <cell r="C7934"/>
          <cell r="D7934" t="str">
            <v>XEROX DO BRASIL</v>
          </cell>
          <cell r="E7934">
            <v>21171582000149</v>
          </cell>
        </row>
        <row r="7935">
          <cell r="C7935"/>
          <cell r="D7935" t="str">
            <v>REFORMINAS REF.</v>
          </cell>
          <cell r="E7935">
            <v>22614580000140</v>
          </cell>
        </row>
        <row r="7936">
          <cell r="C7936"/>
          <cell r="D7936" t="str">
            <v>RODOAGRO IMPLEM</v>
          </cell>
          <cell r="E7936">
            <v>21718218000156</v>
          </cell>
        </row>
        <row r="7937">
          <cell r="C7937"/>
          <cell r="D7937" t="str">
            <v>WATERFILTER LTD</v>
          </cell>
          <cell r="E7937">
            <v>38591905000156</v>
          </cell>
        </row>
        <row r="7938">
          <cell r="C7938"/>
          <cell r="D7938" t="str">
            <v>RV DISTRIBUIDOR</v>
          </cell>
          <cell r="E7938">
            <v>22092803000156</v>
          </cell>
        </row>
        <row r="7939">
          <cell r="C7939"/>
          <cell r="D7939" t="str">
            <v>IND. SAO LUCAS</v>
          </cell>
          <cell r="E7939">
            <v>17245754000104</v>
          </cell>
        </row>
        <row r="7940">
          <cell r="C7940"/>
          <cell r="D7940" t="str">
            <v>SANEAR ENG SANI</v>
          </cell>
          <cell r="E7940">
            <v>16666976000138</v>
          </cell>
        </row>
        <row r="7941">
          <cell r="C7941"/>
          <cell r="D7941" t="str">
            <v>SCE CORRETORA D</v>
          </cell>
          <cell r="E7941">
            <v>41733189000109</v>
          </cell>
        </row>
        <row r="7942">
          <cell r="C7942"/>
          <cell r="D7942" t="str">
            <v>SECULUS EMPREEN</v>
          </cell>
          <cell r="E7942">
            <v>21124938000274</v>
          </cell>
        </row>
        <row r="7943">
          <cell r="C7943"/>
          <cell r="D7943" t="str">
            <v>SENAI - MINAS G</v>
          </cell>
          <cell r="E7943">
            <v>33564543001162</v>
          </cell>
        </row>
        <row r="7944">
          <cell r="C7944"/>
          <cell r="D7944" t="str">
            <v>SERMA SERV MINE</v>
          </cell>
          <cell r="E7944">
            <v>20232252000153</v>
          </cell>
        </row>
        <row r="7945">
          <cell r="C7945"/>
          <cell r="D7945" t="str">
            <v>STOCK MINAS</v>
          </cell>
          <cell r="E7945">
            <v>19563139000171</v>
          </cell>
        </row>
        <row r="7946">
          <cell r="C7946"/>
          <cell r="D7946" t="str">
            <v>SERRAL. DUTRA</v>
          </cell>
          <cell r="E7946">
            <v>26104513000136</v>
          </cell>
        </row>
        <row r="7947">
          <cell r="C7947"/>
          <cell r="D7947" t="str">
            <v>SID INFORMATICA</v>
          </cell>
          <cell r="E7947">
            <v>77623163000660</v>
          </cell>
        </row>
        <row r="7948">
          <cell r="C7948"/>
          <cell r="D7948" t="str">
            <v>SINALMIG SINAIS</v>
          </cell>
          <cell r="E7948">
            <v>21325485000163</v>
          </cell>
        </row>
        <row r="7949">
          <cell r="C7949"/>
          <cell r="D7949" t="str">
            <v>SISTENGE SIST.E</v>
          </cell>
          <cell r="E7949">
            <v>22253561000135</v>
          </cell>
        </row>
        <row r="7950">
          <cell r="C7950"/>
          <cell r="D7950" t="str">
            <v>VIDEO SYSTEMS L</v>
          </cell>
          <cell r="E7950">
            <v>18817775000110</v>
          </cell>
        </row>
        <row r="7951">
          <cell r="C7951"/>
          <cell r="D7951" t="str">
            <v>CORREA E FILHOS</v>
          </cell>
          <cell r="E7951">
            <v>25411521000243</v>
          </cell>
        </row>
        <row r="7952">
          <cell r="C7952"/>
          <cell r="D7952" t="str">
            <v>SOUZA REIS REP.</v>
          </cell>
          <cell r="E7952">
            <v>23292980000149</v>
          </cell>
        </row>
        <row r="7953">
          <cell r="C7953"/>
          <cell r="D7953" t="str">
            <v>VOLPINI'S</v>
          </cell>
          <cell r="E7953">
            <v>73778656000103</v>
          </cell>
        </row>
        <row r="7954">
          <cell r="C7954"/>
          <cell r="D7954" t="str">
            <v>TELEALPHA</v>
          </cell>
          <cell r="E7954">
            <v>26299693000159</v>
          </cell>
        </row>
        <row r="7955">
          <cell r="C7955"/>
          <cell r="D7955" t="str">
            <v>LUCIO REPRESENT</v>
          </cell>
          <cell r="E7955">
            <v>23242894000121</v>
          </cell>
        </row>
        <row r="7956">
          <cell r="C7956"/>
          <cell r="D7956" t="str">
            <v>WAAGETEK COM. C</v>
          </cell>
          <cell r="E7956">
            <v>24036949000100</v>
          </cell>
        </row>
        <row r="7957">
          <cell r="C7957"/>
          <cell r="D7957" t="str">
            <v>TOLDOS ALTEROSA</v>
          </cell>
          <cell r="E7957">
            <v>17350042000155</v>
          </cell>
        </row>
        <row r="7958">
          <cell r="C7958"/>
          <cell r="D7958" t="str">
            <v>SUPERALFA</v>
          </cell>
          <cell r="E7958">
            <v>33155607000795</v>
          </cell>
        </row>
        <row r="7959">
          <cell r="C7959"/>
          <cell r="D7959" t="str">
            <v>MAXIMA</v>
          </cell>
          <cell r="E7959">
            <v>86373776000172</v>
          </cell>
        </row>
        <row r="7960">
          <cell r="C7960"/>
          <cell r="D7960" t="str">
            <v>CENTRALCAR</v>
          </cell>
          <cell r="E7960">
            <v>19157619000213</v>
          </cell>
        </row>
        <row r="7961">
          <cell r="C7961"/>
          <cell r="D7961" t="str">
            <v>FIAMMA</v>
          </cell>
          <cell r="E7961">
            <v>655875000121</v>
          </cell>
        </row>
        <row r="7962">
          <cell r="C7962"/>
          <cell r="D7962" t="str">
            <v>STUDIO 101 FOTO</v>
          </cell>
          <cell r="E7962">
            <v>20482220000106</v>
          </cell>
        </row>
        <row r="7963">
          <cell r="C7963"/>
          <cell r="D7963" t="str">
            <v>STYLOS 13 - DEC</v>
          </cell>
          <cell r="E7963">
            <v>21851654000107</v>
          </cell>
        </row>
        <row r="7964">
          <cell r="C7964"/>
          <cell r="D7964" t="str">
            <v>CENTRALCAR LTDA</v>
          </cell>
          <cell r="E7964">
            <v>19157619000132</v>
          </cell>
        </row>
        <row r="7965">
          <cell r="C7965"/>
          <cell r="D7965" t="str">
            <v>CETIBRAS VEICUL</v>
          </cell>
          <cell r="E7965">
            <v>20108593000111</v>
          </cell>
        </row>
        <row r="7966">
          <cell r="C7966"/>
          <cell r="D7966" t="str">
            <v>CETIBRAS VEICUL</v>
          </cell>
          <cell r="E7966">
            <v>20108593000383</v>
          </cell>
        </row>
        <row r="7967">
          <cell r="C7967"/>
          <cell r="D7967" t="str">
            <v>TALHAS PECAS</v>
          </cell>
          <cell r="E7967">
            <v>25476870000162</v>
          </cell>
        </row>
        <row r="7968">
          <cell r="C7968"/>
          <cell r="D7968" t="str">
            <v>COBRASA</v>
          </cell>
          <cell r="E7968">
            <v>17359761000218</v>
          </cell>
        </row>
        <row r="7969">
          <cell r="C7969"/>
          <cell r="D7969" t="str">
            <v>TECTEL TEC TELE</v>
          </cell>
          <cell r="E7969">
            <v>18287029000161</v>
          </cell>
        </row>
        <row r="7970">
          <cell r="C7970"/>
          <cell r="D7970" t="str">
            <v>TEO MINAS</v>
          </cell>
          <cell r="E7970">
            <v>19163666000270</v>
          </cell>
        </row>
        <row r="7971">
          <cell r="C7971"/>
          <cell r="D7971" t="str">
            <v>TELACORES</v>
          </cell>
          <cell r="E7971">
            <v>38701009000100</v>
          </cell>
        </row>
        <row r="7972">
          <cell r="C7972"/>
          <cell r="D7972" t="str">
            <v>TECNIDATA</v>
          </cell>
          <cell r="E7972">
            <v>25954702000135</v>
          </cell>
        </row>
        <row r="7973">
          <cell r="C7973"/>
          <cell r="D7973" t="str">
            <v>TNT SKYPAK</v>
          </cell>
          <cell r="E7973">
            <v>52629607000562</v>
          </cell>
        </row>
        <row r="7974">
          <cell r="C7974"/>
          <cell r="D7974" t="str">
            <v>MOTORBEL VEIC.</v>
          </cell>
          <cell r="E7974">
            <v>17249863000108</v>
          </cell>
        </row>
        <row r="7975">
          <cell r="C7975"/>
          <cell r="D7975" t="str">
            <v>MOTORBEL VEIC.</v>
          </cell>
          <cell r="E7975">
            <v>17249863000957</v>
          </cell>
        </row>
        <row r="7976">
          <cell r="C7976"/>
          <cell r="D7976" t="str">
            <v>TRAFEGO PROPAG.</v>
          </cell>
          <cell r="E7976">
            <v>18166363000167</v>
          </cell>
        </row>
        <row r="7977">
          <cell r="C7977"/>
          <cell r="D7977" t="str">
            <v>TRANSCOLAI</v>
          </cell>
          <cell r="E7977">
            <v>20991527000132</v>
          </cell>
        </row>
        <row r="7978">
          <cell r="C7978"/>
          <cell r="D7978" t="str">
            <v>ROTA</v>
          </cell>
          <cell r="E7978">
            <v>70517000157</v>
          </cell>
        </row>
        <row r="7979">
          <cell r="C7979"/>
          <cell r="D7979" t="str">
            <v>SUPERALFA VEIC</v>
          </cell>
          <cell r="E7979">
            <v>33155607000108</v>
          </cell>
        </row>
        <row r="7980">
          <cell r="C7980"/>
          <cell r="D7980" t="str">
            <v>SUPERALFA VEIC</v>
          </cell>
          <cell r="E7980">
            <v>33155607000876</v>
          </cell>
        </row>
        <row r="7981">
          <cell r="C7981"/>
          <cell r="D7981" t="str">
            <v>VALCONEX</v>
          </cell>
          <cell r="E7981">
            <v>23230394000170</v>
          </cell>
        </row>
        <row r="7982">
          <cell r="C7982"/>
          <cell r="D7982" t="str">
            <v>VASARTE DECORAL</v>
          </cell>
          <cell r="E7982">
            <v>19734573000177</v>
          </cell>
        </row>
        <row r="7983">
          <cell r="C7983"/>
          <cell r="D7983" t="str">
            <v>VIDEO SYSTEMS L</v>
          </cell>
          <cell r="E7983">
            <v>18817775000209</v>
          </cell>
        </row>
        <row r="7984">
          <cell r="C7984"/>
          <cell r="D7984" t="str">
            <v>VIRMENIA DOTTIE</v>
          </cell>
          <cell r="E7984">
            <v>25982661000190</v>
          </cell>
        </row>
        <row r="7985">
          <cell r="C7985"/>
          <cell r="D7985" t="str">
            <v>VILMA APARECIDA</v>
          </cell>
          <cell r="E7985">
            <v>64445737000109</v>
          </cell>
        </row>
        <row r="7986">
          <cell r="C7986"/>
          <cell r="D7986" t="str">
            <v>VT 3</v>
          </cell>
          <cell r="E7986">
            <v>22127138000199</v>
          </cell>
        </row>
        <row r="7987">
          <cell r="C7987"/>
          <cell r="D7987" t="str">
            <v>RCS DATA MG PRO</v>
          </cell>
          <cell r="E7987">
            <v>26341537000290</v>
          </cell>
        </row>
        <row r="7988">
          <cell r="C7988"/>
          <cell r="D7988" t="str">
            <v>DIGITUS IND COM</v>
          </cell>
          <cell r="E7988">
            <v>21725536000144</v>
          </cell>
        </row>
        <row r="7989">
          <cell r="C7989"/>
          <cell r="D7989" t="str">
            <v>POLICRON-ED GRA</v>
          </cell>
          <cell r="E7989">
            <v>25631615000309</v>
          </cell>
        </row>
        <row r="7990">
          <cell r="C7990"/>
          <cell r="D7990" t="str">
            <v>AEROVENTO</v>
          </cell>
          <cell r="E7990">
            <v>57373649000256</v>
          </cell>
        </row>
        <row r="7991">
          <cell r="C7991"/>
          <cell r="D7991" t="str">
            <v>AGROJATO COM. R</v>
          </cell>
          <cell r="E7991">
            <v>26339168000110</v>
          </cell>
        </row>
        <row r="7992">
          <cell r="C7992"/>
          <cell r="D7992" t="str">
            <v>SETAM LTDA</v>
          </cell>
          <cell r="E7992">
            <v>18207340000153</v>
          </cell>
        </row>
        <row r="7993">
          <cell r="C7993"/>
          <cell r="D7993" t="str">
            <v>A.BAPTISTA E CI</v>
          </cell>
          <cell r="E7993">
            <v>16683021000199</v>
          </cell>
        </row>
        <row r="7994">
          <cell r="C7994"/>
          <cell r="D7994" t="str">
            <v>ABASE-VIG.SEG.O</v>
          </cell>
          <cell r="E7994">
            <v>20465720000130</v>
          </cell>
        </row>
        <row r="7995">
          <cell r="C7995"/>
          <cell r="D7995" t="str">
            <v>A.BAPTISTA E CI</v>
          </cell>
          <cell r="E7995">
            <v>16683021000350</v>
          </cell>
        </row>
        <row r="7996">
          <cell r="C7996"/>
          <cell r="D7996" t="str">
            <v>CASAS TUPINANBA</v>
          </cell>
          <cell r="E7996">
            <v>17277153000183</v>
          </cell>
        </row>
        <row r="7997">
          <cell r="C7997"/>
          <cell r="D7997" t="str">
            <v>DAMBRAS COM.IND</v>
          </cell>
          <cell r="E7997">
            <v>17236753000284</v>
          </cell>
        </row>
        <row r="7998">
          <cell r="C7998"/>
          <cell r="D7998" t="str">
            <v>COIMBRA INDL ME</v>
          </cell>
          <cell r="E7998">
            <v>16583494000203</v>
          </cell>
        </row>
        <row r="7999">
          <cell r="C7999"/>
          <cell r="D7999" t="str">
            <v>COMERCIAL LARA</v>
          </cell>
          <cell r="E7999">
            <v>17505470000100</v>
          </cell>
        </row>
        <row r="8000">
          <cell r="C8000"/>
          <cell r="D8000" t="str">
            <v>LUMAX</v>
          </cell>
          <cell r="E8000">
            <v>64424567000178</v>
          </cell>
        </row>
        <row r="8001">
          <cell r="C8001"/>
          <cell r="D8001" t="str">
            <v>LPC INDS ALIMET</v>
          </cell>
          <cell r="E8001">
            <v>23643315002791</v>
          </cell>
        </row>
        <row r="8002">
          <cell r="C8002"/>
          <cell r="D8002" t="str">
            <v>CASAS TUPINAMBA</v>
          </cell>
          <cell r="E8002">
            <v>17277153000426</v>
          </cell>
        </row>
        <row r="8003">
          <cell r="C8003"/>
          <cell r="D8003" t="str">
            <v>ALTUS SIST. INF</v>
          </cell>
          <cell r="E8003">
            <v>88471578000339</v>
          </cell>
        </row>
        <row r="8004">
          <cell r="C8004"/>
          <cell r="D8004" t="str">
            <v>TREVO ENGENHARI</v>
          </cell>
          <cell r="E8004">
            <v>22080683000177</v>
          </cell>
        </row>
        <row r="8005">
          <cell r="C8005"/>
          <cell r="D8005" t="str">
            <v>IKERA IND COM L</v>
          </cell>
          <cell r="E8005">
            <v>18751883000137</v>
          </cell>
        </row>
        <row r="8006">
          <cell r="C8006"/>
          <cell r="D8006" t="str">
            <v>NASHI MANUT.ELE</v>
          </cell>
          <cell r="E8006">
            <v>64307366000190</v>
          </cell>
        </row>
        <row r="8007">
          <cell r="C8007"/>
          <cell r="D8007" t="str">
            <v>LAGOSTIN LTDA</v>
          </cell>
          <cell r="E8007">
            <v>25482837000145</v>
          </cell>
        </row>
        <row r="8008">
          <cell r="C8008"/>
          <cell r="D8008" t="str">
            <v>COPIADORA DELTA</v>
          </cell>
          <cell r="E8008">
            <v>17255613000334</v>
          </cell>
        </row>
        <row r="8009">
          <cell r="C8009"/>
          <cell r="D8009" t="str">
            <v>CONTINENTAL H.A</v>
          </cell>
          <cell r="E8009">
            <v>65183766000102</v>
          </cell>
        </row>
        <row r="8010">
          <cell r="C8010"/>
          <cell r="D8010" t="str">
            <v>TECNOFORRO</v>
          </cell>
          <cell r="E8010">
            <v>18237156000156</v>
          </cell>
        </row>
        <row r="8011">
          <cell r="C8011"/>
          <cell r="D8011" t="str">
            <v>ACOVIR COM REP</v>
          </cell>
          <cell r="E8011">
            <v>19628247000185</v>
          </cell>
        </row>
        <row r="8012">
          <cell r="C8012"/>
          <cell r="D8012" t="str">
            <v>CASA ARTHUR HAA</v>
          </cell>
          <cell r="E8012">
            <v>17288044000404</v>
          </cell>
        </row>
        <row r="8013">
          <cell r="C8013"/>
          <cell r="D8013" t="str">
            <v>DIGIT EQUIP.SIS</v>
          </cell>
          <cell r="E8013">
            <v>21166152000139</v>
          </cell>
        </row>
        <row r="8014">
          <cell r="C8014"/>
          <cell r="D8014" t="str">
            <v>BOLLHOFF</v>
          </cell>
          <cell r="E8014">
            <v>42564765000528</v>
          </cell>
        </row>
        <row r="8015">
          <cell r="C8015"/>
          <cell r="D8015" t="str">
            <v>ITAIQUARA ACUCA</v>
          </cell>
          <cell r="E8015">
            <v>72111321000921</v>
          </cell>
        </row>
        <row r="8016">
          <cell r="C8016"/>
          <cell r="D8016" t="str">
            <v>LIMA FIGUEREDO</v>
          </cell>
          <cell r="E8016">
            <v>72111370000883</v>
          </cell>
        </row>
        <row r="8017">
          <cell r="C8017"/>
          <cell r="D8017" t="str">
            <v>TERNI COM.IND L</v>
          </cell>
          <cell r="E8017">
            <v>25378548000109</v>
          </cell>
        </row>
        <row r="8018">
          <cell r="C8018"/>
          <cell r="D8018" t="str">
            <v>IRUSA ROLAMENTO</v>
          </cell>
          <cell r="E8018">
            <v>42423079000375</v>
          </cell>
        </row>
        <row r="8019">
          <cell r="C8019"/>
          <cell r="D8019" t="str">
            <v>LAGOSTIN LTDA</v>
          </cell>
          <cell r="E8019">
            <v>25482837000226</v>
          </cell>
        </row>
        <row r="8020">
          <cell r="C8020"/>
          <cell r="D8020" t="str">
            <v>MOP BICICLETAS</v>
          </cell>
          <cell r="E8020">
            <v>21830336000313</v>
          </cell>
        </row>
        <row r="8021">
          <cell r="C8021"/>
          <cell r="D8021" t="str">
            <v>MOTO CENTER LTD</v>
          </cell>
          <cell r="E8021">
            <v>21165998000154</v>
          </cell>
        </row>
        <row r="8022">
          <cell r="C8022"/>
          <cell r="D8022" t="str">
            <v>MAGNUS AUD.CONS</v>
          </cell>
          <cell r="E8022">
            <v>23852734000102</v>
          </cell>
        </row>
        <row r="8023">
          <cell r="C8023"/>
          <cell r="D8023" t="str">
            <v>NAVAZ  ENGENH.C</v>
          </cell>
          <cell r="E8023">
            <v>17254004000107</v>
          </cell>
        </row>
        <row r="8024">
          <cell r="C8024"/>
          <cell r="D8024" t="str">
            <v>BMS BELGO MINEI</v>
          </cell>
          <cell r="E8024">
            <v>19327386000179</v>
          </cell>
        </row>
        <row r="8025">
          <cell r="C8025"/>
          <cell r="D8025" t="str">
            <v>SPECTROLAB DO B</v>
          </cell>
          <cell r="E8025">
            <v>25354812000166</v>
          </cell>
        </row>
        <row r="8026">
          <cell r="C8026"/>
          <cell r="D8026" t="str">
            <v>EMBRECAM CAMINH</v>
          </cell>
          <cell r="E8026">
            <v>17205675000170</v>
          </cell>
        </row>
        <row r="8027">
          <cell r="C8027"/>
          <cell r="D8027" t="str">
            <v>PR.ALIM.CASINHA</v>
          </cell>
          <cell r="E8027">
            <v>16618407000117</v>
          </cell>
        </row>
        <row r="8028">
          <cell r="C8028"/>
          <cell r="D8028" t="str">
            <v>DIMAES DIST.MAT</v>
          </cell>
          <cell r="E8028">
            <v>25474669000146</v>
          </cell>
        </row>
        <row r="8029">
          <cell r="C8029"/>
          <cell r="D8029" t="str">
            <v>MULTIMEDICAO CO</v>
          </cell>
          <cell r="E8029">
            <v>66308859000170</v>
          </cell>
        </row>
        <row r="8030">
          <cell r="C8030"/>
          <cell r="D8030" t="str">
            <v>ENGE.CONS.ADG</v>
          </cell>
          <cell r="E8030">
            <v>16654535000116</v>
          </cell>
        </row>
        <row r="8031">
          <cell r="C8031"/>
          <cell r="D8031" t="str">
            <v>VITALMAG LTDA M</v>
          </cell>
          <cell r="E8031">
            <v>65159964000122</v>
          </cell>
        </row>
        <row r="8032">
          <cell r="C8032"/>
          <cell r="D8032" t="str">
            <v>SALUM CONSTRUCO</v>
          </cell>
          <cell r="E8032">
            <v>19739564000179</v>
          </cell>
        </row>
        <row r="8033">
          <cell r="C8033"/>
          <cell r="D8033" t="str">
            <v>ARTETOR-ARTE TO</v>
          </cell>
          <cell r="E8033">
            <v>17354846000122</v>
          </cell>
        </row>
        <row r="8034">
          <cell r="C8034"/>
          <cell r="D8034" t="str">
            <v>LOGICON INFORMA</v>
          </cell>
          <cell r="E8034">
            <v>26278598000179</v>
          </cell>
        </row>
        <row r="8035">
          <cell r="C8035"/>
          <cell r="D8035" t="str">
            <v>J.MARIA FAJARDO</v>
          </cell>
          <cell r="E8035">
            <v>17291147000180</v>
          </cell>
        </row>
        <row r="8036">
          <cell r="C8036"/>
          <cell r="D8036" t="str">
            <v>CEN.AUD.TELEX</v>
          </cell>
          <cell r="E8036">
            <v>33060302000457</v>
          </cell>
        </row>
        <row r="8037">
          <cell r="C8037"/>
          <cell r="D8037" t="str">
            <v>FRIGOBRAS</v>
          </cell>
          <cell r="E8037">
            <v>60883212008170</v>
          </cell>
        </row>
        <row r="8038">
          <cell r="C8038"/>
          <cell r="D8038" t="str">
            <v>ALIMENTA</v>
          </cell>
          <cell r="E8038">
            <v>16582645004379</v>
          </cell>
        </row>
        <row r="8039">
          <cell r="C8039"/>
          <cell r="D8039" t="str">
            <v>APLEX CHEMIE DO</v>
          </cell>
          <cell r="E8039">
            <v>25291543000136</v>
          </cell>
        </row>
        <row r="8040">
          <cell r="C8040"/>
          <cell r="D8040" t="str">
            <v>SACARIA ALVER</v>
          </cell>
          <cell r="E8040">
            <v>38616033000133</v>
          </cell>
        </row>
        <row r="8041">
          <cell r="C8041"/>
          <cell r="D8041" t="str">
            <v>ILUMINAR</v>
          </cell>
          <cell r="E8041">
            <v>20247730000107</v>
          </cell>
        </row>
        <row r="8042">
          <cell r="C8042"/>
          <cell r="D8042" t="str">
            <v>MEGA-WATT ENG.E</v>
          </cell>
          <cell r="E8042">
            <v>26084020000181</v>
          </cell>
        </row>
        <row r="8043">
          <cell r="C8043"/>
          <cell r="D8043" t="str">
            <v>DIST.BATISTA</v>
          </cell>
          <cell r="E8043">
            <v>25333444000170</v>
          </cell>
        </row>
        <row r="8044">
          <cell r="C8044"/>
          <cell r="D8044" t="str">
            <v>MONCAO EQUIP AC</v>
          </cell>
          <cell r="E8044">
            <v>19734326000170</v>
          </cell>
        </row>
        <row r="8045">
          <cell r="C8045"/>
          <cell r="D8045" t="str">
            <v>ALVARENGA</v>
          </cell>
          <cell r="E8045">
            <v>19368547000253</v>
          </cell>
        </row>
        <row r="8046">
          <cell r="C8046"/>
          <cell r="D8046" t="str">
            <v>SUPRIBEL SUPRIM</v>
          </cell>
          <cell r="E8046">
            <v>25963653000105</v>
          </cell>
        </row>
        <row r="8047">
          <cell r="C8047"/>
          <cell r="D8047" t="str">
            <v>ED.GRAF.FORMATO</v>
          </cell>
          <cell r="E8047">
            <v>25631615000147</v>
          </cell>
        </row>
        <row r="8048">
          <cell r="C8048"/>
          <cell r="D8048" t="str">
            <v>SOS DOS FOGOES</v>
          </cell>
          <cell r="E8048">
            <v>16614265000110</v>
          </cell>
        </row>
        <row r="8049">
          <cell r="C8049"/>
          <cell r="D8049" t="str">
            <v>CPL CONSULTORIA</v>
          </cell>
          <cell r="E8049">
            <v>38465902000176</v>
          </cell>
        </row>
        <row r="8050">
          <cell r="C8050"/>
          <cell r="D8050" t="str">
            <v>FURUKAWA INDL.S</v>
          </cell>
          <cell r="E8050">
            <v>51775690001163</v>
          </cell>
        </row>
        <row r="8051">
          <cell r="C8051"/>
          <cell r="D8051" t="str">
            <v>C S E T INFORMA</v>
          </cell>
          <cell r="E8051">
            <v>22370258000112</v>
          </cell>
        </row>
        <row r="8052">
          <cell r="C8052"/>
          <cell r="D8052" t="str">
            <v>MULTISISTEMAS I</v>
          </cell>
          <cell r="E8052">
            <v>38711321000177</v>
          </cell>
        </row>
        <row r="8053">
          <cell r="C8053"/>
          <cell r="D8053" t="str">
            <v>DEX</v>
          </cell>
          <cell r="E8053">
            <v>23929037000102</v>
          </cell>
        </row>
        <row r="8054">
          <cell r="C8054"/>
          <cell r="D8054" t="str">
            <v>OCTUS INFORMATI</v>
          </cell>
          <cell r="E8054">
            <v>21069489000128</v>
          </cell>
        </row>
        <row r="8055">
          <cell r="C8055"/>
          <cell r="D8055" t="str">
            <v>UNIFAR UNIAO FA</v>
          </cell>
          <cell r="E8055">
            <v>18728279000190</v>
          </cell>
        </row>
        <row r="8056">
          <cell r="C8056"/>
          <cell r="D8056" t="str">
            <v>ACESITA</v>
          </cell>
          <cell r="E8056">
            <v>33390170000189</v>
          </cell>
        </row>
        <row r="8057">
          <cell r="C8057"/>
          <cell r="D8057" t="str">
            <v>ACEPAM-ACESSORI</v>
          </cell>
          <cell r="E8057">
            <v>33032285000525</v>
          </cell>
        </row>
        <row r="8058">
          <cell r="C8058"/>
          <cell r="D8058" t="str">
            <v>ACE ACESSORIOS</v>
          </cell>
          <cell r="E8058">
            <v>61854147000648</v>
          </cell>
        </row>
        <row r="8059">
          <cell r="C8059"/>
          <cell r="D8059" t="str">
            <v>KATINA E CIA LT</v>
          </cell>
          <cell r="E8059">
            <v>17188822000655</v>
          </cell>
        </row>
        <row r="8060">
          <cell r="C8060"/>
          <cell r="D8060" t="str">
            <v>KATINA E CIA. L</v>
          </cell>
          <cell r="E8060">
            <v>17188822000140</v>
          </cell>
        </row>
        <row r="8061">
          <cell r="C8061"/>
          <cell r="D8061" t="str">
            <v>SOS DOS FOGOES</v>
          </cell>
          <cell r="E8061">
            <v>16614265000543</v>
          </cell>
        </row>
        <row r="8062">
          <cell r="C8062"/>
          <cell r="D8062" t="str">
            <v>LIVRAR.ELDORADO</v>
          </cell>
          <cell r="E8062">
            <v>17438367000275</v>
          </cell>
        </row>
        <row r="8063">
          <cell r="C8063"/>
          <cell r="D8063" t="str">
            <v>REALMAQ COMERCI</v>
          </cell>
          <cell r="E8063">
            <v>18729657000150</v>
          </cell>
        </row>
        <row r="8064">
          <cell r="C8064"/>
          <cell r="D8064" t="str">
            <v>DIST.PORTO RICO</v>
          </cell>
          <cell r="E8064">
            <v>21056692000160</v>
          </cell>
        </row>
        <row r="8065">
          <cell r="C8065"/>
          <cell r="D8065" t="str">
            <v>SETORIAL</v>
          </cell>
          <cell r="E8065">
            <v>16521262000131</v>
          </cell>
        </row>
        <row r="8066">
          <cell r="C8066"/>
          <cell r="D8066" t="str">
            <v>INSTALE IND COM</v>
          </cell>
          <cell r="E8066">
            <v>20865077000131</v>
          </cell>
        </row>
        <row r="8067">
          <cell r="C8067"/>
          <cell r="D8067" t="str">
            <v>POLYBRIN COMERC</v>
          </cell>
          <cell r="E8067">
            <v>41662537000102</v>
          </cell>
        </row>
        <row r="8068">
          <cell r="C8068"/>
          <cell r="D8068" t="str">
            <v>FERP.IND.COM.LT</v>
          </cell>
          <cell r="E8068">
            <v>41663675000106</v>
          </cell>
        </row>
        <row r="8069">
          <cell r="C8069"/>
          <cell r="D8069" t="str">
            <v>ITAPEMIRIM TURI</v>
          </cell>
          <cell r="E8069">
            <v>27366970005635</v>
          </cell>
        </row>
        <row r="8070">
          <cell r="C8070"/>
          <cell r="D8070" t="str">
            <v>NOBRE &amp; SANTOS</v>
          </cell>
          <cell r="E8070">
            <v>41748922000169</v>
          </cell>
        </row>
        <row r="8071">
          <cell r="C8071"/>
          <cell r="D8071" t="str">
            <v>CESAMAR EXP.IMP</v>
          </cell>
          <cell r="E8071">
            <v>38540548000105</v>
          </cell>
        </row>
        <row r="8072">
          <cell r="C8072"/>
          <cell r="D8072" t="str">
            <v>COMPO</v>
          </cell>
          <cell r="E8072">
            <v>19988120000177</v>
          </cell>
        </row>
        <row r="8073">
          <cell r="C8073"/>
          <cell r="D8073" t="str">
            <v>H.H.PICCHIONI S</v>
          </cell>
          <cell r="E8073">
            <v>17312083000157</v>
          </cell>
        </row>
        <row r="8074">
          <cell r="C8074"/>
          <cell r="D8074" t="str">
            <v>MAGLIANO S/A CO</v>
          </cell>
          <cell r="E8074">
            <v>61723847000270</v>
          </cell>
        </row>
        <row r="8075">
          <cell r="C8075"/>
          <cell r="D8075" t="str">
            <v>VC TELECOMUNICA</v>
          </cell>
          <cell r="E8075">
            <v>64424237000182</v>
          </cell>
        </row>
        <row r="8076">
          <cell r="C8076"/>
          <cell r="D8076" t="str">
            <v>MULTICOR ARTES</v>
          </cell>
          <cell r="E8076">
            <v>17375387000163</v>
          </cell>
        </row>
        <row r="8077">
          <cell r="C8077"/>
          <cell r="D8077" t="str">
            <v>EXPANSAO TURISM</v>
          </cell>
          <cell r="E8077">
            <v>52499639000752</v>
          </cell>
        </row>
        <row r="8078">
          <cell r="C8078"/>
          <cell r="D8078" t="str">
            <v>IGASE-HOSPITAL</v>
          </cell>
          <cell r="E8078">
            <v>33810946003783</v>
          </cell>
        </row>
        <row r="8079">
          <cell r="C8079"/>
          <cell r="D8079" t="str">
            <v>HOSP.MATER DEI</v>
          </cell>
          <cell r="E8079">
            <v>16676520000159</v>
          </cell>
        </row>
        <row r="8080">
          <cell r="C8080"/>
          <cell r="D8080" t="str">
            <v>LOMAE-MAQ.EMPRE</v>
          </cell>
          <cell r="E8080">
            <v>22026959000139</v>
          </cell>
        </row>
        <row r="8081">
          <cell r="C8081"/>
          <cell r="D8081" t="str">
            <v>UPPER INFORMATI</v>
          </cell>
          <cell r="E8081">
            <v>25621020000100</v>
          </cell>
        </row>
        <row r="8082">
          <cell r="C8082"/>
          <cell r="D8082" t="str">
            <v>FLANCOVAL</v>
          </cell>
          <cell r="E8082">
            <v>41787714000179</v>
          </cell>
        </row>
        <row r="8083">
          <cell r="C8083"/>
          <cell r="D8083" t="str">
            <v>COFAP AUTO PECA</v>
          </cell>
          <cell r="E8083">
            <v>51556256000200</v>
          </cell>
        </row>
        <row r="8084">
          <cell r="C8084"/>
          <cell r="D8084" t="str">
            <v>JATMAC LTDA</v>
          </cell>
          <cell r="E8084">
            <v>18136622000107</v>
          </cell>
        </row>
        <row r="8085">
          <cell r="C8085"/>
          <cell r="D8085" t="str">
            <v>DIMPAL DIST M.D</v>
          </cell>
          <cell r="E8085">
            <v>20150181000140</v>
          </cell>
        </row>
        <row r="8086">
          <cell r="C8086"/>
          <cell r="D8086" t="str">
            <v>BELO PAN PROD A</v>
          </cell>
          <cell r="E8086">
            <v>19467950000159</v>
          </cell>
        </row>
        <row r="8087">
          <cell r="C8087"/>
          <cell r="D8087" t="str">
            <v>MADEIRAS TERMAD</v>
          </cell>
          <cell r="E8087">
            <v>20991907000177</v>
          </cell>
        </row>
        <row r="8088">
          <cell r="C8088"/>
          <cell r="D8088" t="str">
            <v>CENTRAL CONEXOE</v>
          </cell>
          <cell r="E8088">
            <v>66309766000160</v>
          </cell>
        </row>
        <row r="8089">
          <cell r="C8089"/>
          <cell r="D8089" t="str">
            <v>FUJI NORDESTE</v>
          </cell>
          <cell r="E8089">
            <v>22669972000297</v>
          </cell>
        </row>
        <row r="8090">
          <cell r="C8090"/>
          <cell r="D8090" t="str">
            <v>ALS BRASIL IND.</v>
          </cell>
          <cell r="E8090">
            <v>25388620000170</v>
          </cell>
        </row>
        <row r="8091">
          <cell r="C8091"/>
          <cell r="D8091" t="str">
            <v>CENT.UROLOGIA</v>
          </cell>
          <cell r="E8091">
            <v>21812557000105</v>
          </cell>
        </row>
        <row r="8092">
          <cell r="C8092"/>
          <cell r="D8092" t="str">
            <v>IND.BRA.REC.MAC</v>
          </cell>
          <cell r="E8092">
            <v>41783986000109</v>
          </cell>
        </row>
        <row r="8093">
          <cell r="C8093"/>
          <cell r="D8093" t="str">
            <v>BIO DINAMICA CO</v>
          </cell>
          <cell r="E8093">
            <v>65285231000134</v>
          </cell>
        </row>
        <row r="8094">
          <cell r="C8094"/>
          <cell r="D8094" t="str">
            <v>SGS DO BRASIL S</v>
          </cell>
          <cell r="E8094">
            <v>33182809003580</v>
          </cell>
        </row>
        <row r="8095">
          <cell r="C8095"/>
          <cell r="D8095" t="str">
            <v>PAPEIS GUT</v>
          </cell>
          <cell r="E8095">
            <v>66413626000138</v>
          </cell>
        </row>
        <row r="8096">
          <cell r="C8096"/>
          <cell r="D8096" t="str">
            <v>L'EQUIPE</v>
          </cell>
          <cell r="E8096">
            <v>17155540001976</v>
          </cell>
        </row>
        <row r="8097">
          <cell r="C8097"/>
          <cell r="D8097" t="str">
            <v>ADIMEX ADM IMP</v>
          </cell>
          <cell r="E8097">
            <v>17198854000127</v>
          </cell>
        </row>
        <row r="8098">
          <cell r="C8098"/>
          <cell r="D8098" t="str">
            <v>MACTUTI PROD.AL</v>
          </cell>
          <cell r="E8098">
            <v>26108050000180</v>
          </cell>
        </row>
        <row r="8099">
          <cell r="C8099"/>
          <cell r="D8099" t="str">
            <v>BH PAN COM.IND.</v>
          </cell>
          <cell r="E8099">
            <v>41770918000105</v>
          </cell>
        </row>
        <row r="8100">
          <cell r="C8100"/>
          <cell r="D8100" t="str">
            <v>SET POINT-AUT P</v>
          </cell>
          <cell r="E8100">
            <v>20967907000131</v>
          </cell>
        </row>
        <row r="8101">
          <cell r="C8101"/>
          <cell r="D8101" t="str">
            <v>BRB-MANUTENCAO</v>
          </cell>
          <cell r="E8101">
            <v>66333949000111</v>
          </cell>
        </row>
        <row r="8102">
          <cell r="C8102"/>
          <cell r="D8102" t="str">
            <v>ALS BRASIL IND.</v>
          </cell>
          <cell r="E8102">
            <v>25388620000251</v>
          </cell>
        </row>
        <row r="8103">
          <cell r="C8103"/>
          <cell r="D8103" t="str">
            <v>LIVR. ELDORADO</v>
          </cell>
          <cell r="E8103">
            <v>17438367000194</v>
          </cell>
        </row>
        <row r="8104">
          <cell r="C8104"/>
          <cell r="D8104" t="str">
            <v>ELET. CARVALHO</v>
          </cell>
          <cell r="E8104">
            <v>23335599000110</v>
          </cell>
        </row>
        <row r="8105">
          <cell r="C8105"/>
          <cell r="D8105" t="str">
            <v>DIST.AGUAS MINE</v>
          </cell>
          <cell r="E8105">
            <v>41824723000192</v>
          </cell>
        </row>
        <row r="8106">
          <cell r="C8106"/>
          <cell r="D8106" t="str">
            <v>OTHON DE CARVAL</v>
          </cell>
          <cell r="E8106">
            <v>17185679000303</v>
          </cell>
        </row>
        <row r="8107">
          <cell r="C8107"/>
          <cell r="D8107" t="str">
            <v>CONFEC.IZABEL</v>
          </cell>
          <cell r="E8107">
            <v>19521210000153</v>
          </cell>
        </row>
        <row r="8108">
          <cell r="C8108"/>
          <cell r="D8108" t="str">
            <v>ELETRODADOS S/A</v>
          </cell>
          <cell r="E8108">
            <v>17279415000149</v>
          </cell>
        </row>
        <row r="8109">
          <cell r="C8109"/>
          <cell r="D8109" t="str">
            <v>RAIONTEC LTDA</v>
          </cell>
          <cell r="E8109">
            <v>21471081000188</v>
          </cell>
        </row>
        <row r="8110">
          <cell r="C8110"/>
          <cell r="D8110" t="str">
            <v>POLIENCO</v>
          </cell>
          <cell r="E8110">
            <v>17045568000121</v>
          </cell>
        </row>
        <row r="8111">
          <cell r="C8111"/>
          <cell r="D8111" t="str">
            <v>BRASSUCO</v>
          </cell>
          <cell r="E8111">
            <v>54114327000466</v>
          </cell>
        </row>
        <row r="8112">
          <cell r="C8112"/>
          <cell r="D8112" t="str">
            <v>ADIEL</v>
          </cell>
          <cell r="E8112">
            <v>19967298000131</v>
          </cell>
        </row>
        <row r="8113">
          <cell r="C8113"/>
          <cell r="D8113" t="str">
            <v>CEPE</v>
          </cell>
          <cell r="E8113">
            <v>20474664000108</v>
          </cell>
        </row>
        <row r="8114">
          <cell r="C8114"/>
          <cell r="D8114" t="str">
            <v>SOLUC.CRIATIVAS</v>
          </cell>
          <cell r="E8114">
            <v>20968319000112</v>
          </cell>
        </row>
        <row r="8115">
          <cell r="C8115"/>
          <cell r="D8115" t="str">
            <v>CAFE BOM DIA</v>
          </cell>
          <cell r="E8115">
            <v>20367959000762</v>
          </cell>
        </row>
        <row r="8116">
          <cell r="C8116"/>
          <cell r="D8116" t="str">
            <v>MCA</v>
          </cell>
          <cell r="E8116">
            <v>16823031000182</v>
          </cell>
        </row>
        <row r="8117">
          <cell r="C8117"/>
          <cell r="D8117" t="str">
            <v>VIA LACTEA</v>
          </cell>
          <cell r="E8117">
            <v>25681529000149</v>
          </cell>
        </row>
        <row r="8118">
          <cell r="C8118"/>
          <cell r="D8118" t="str">
            <v>J. LIRA</v>
          </cell>
          <cell r="E8118">
            <v>42965921000139</v>
          </cell>
        </row>
        <row r="8119">
          <cell r="C8119"/>
          <cell r="D8119" t="str">
            <v>LYNX ENGENHARIA</v>
          </cell>
          <cell r="E8119">
            <v>109391000187</v>
          </cell>
        </row>
        <row r="8120">
          <cell r="C8120"/>
          <cell r="D8120" t="str">
            <v>ARTE LIVROS</v>
          </cell>
          <cell r="E8120">
            <v>23295744000186</v>
          </cell>
        </row>
        <row r="8121">
          <cell r="C8121"/>
          <cell r="D8121" t="str">
            <v>ROLLA</v>
          </cell>
          <cell r="E8121">
            <v>17246703000792</v>
          </cell>
        </row>
        <row r="8122">
          <cell r="C8122"/>
          <cell r="D8122" t="str">
            <v>COM.DE TRILHOS</v>
          </cell>
          <cell r="E8122">
            <v>22463848000190</v>
          </cell>
        </row>
        <row r="8123">
          <cell r="C8123"/>
          <cell r="D8123" t="str">
            <v>MINAS BORRACHA</v>
          </cell>
          <cell r="E8123">
            <v>17244864000313</v>
          </cell>
        </row>
        <row r="8124">
          <cell r="C8124"/>
          <cell r="D8124" t="str">
            <v>VIA CROMO</v>
          </cell>
          <cell r="E8124">
            <v>26101832000198</v>
          </cell>
        </row>
        <row r="8125">
          <cell r="C8125"/>
          <cell r="D8125" t="str">
            <v>BH COUROS</v>
          </cell>
          <cell r="E8125">
            <v>17278342000928</v>
          </cell>
        </row>
        <row r="8126">
          <cell r="C8126"/>
          <cell r="D8126" t="str">
            <v>MASSAS MALETTA</v>
          </cell>
          <cell r="E8126">
            <v>17591991000470</v>
          </cell>
        </row>
        <row r="8127">
          <cell r="C8127"/>
          <cell r="D8127" t="str">
            <v>OLISERT</v>
          </cell>
          <cell r="E8127">
            <v>198610000141</v>
          </cell>
        </row>
        <row r="8128">
          <cell r="C8128"/>
          <cell r="D8128" t="str">
            <v>M.C.STA LUZIA</v>
          </cell>
          <cell r="E8128">
            <v>17455023000193</v>
          </cell>
        </row>
        <row r="8129">
          <cell r="C8129"/>
          <cell r="D8129" t="str">
            <v>C.SAO LUCAS</v>
          </cell>
          <cell r="E8129">
            <v>17267097000368</v>
          </cell>
        </row>
        <row r="8130">
          <cell r="C8130"/>
          <cell r="D8130" t="str">
            <v>COM. ISO</v>
          </cell>
          <cell r="E8130">
            <v>97397491000198</v>
          </cell>
        </row>
        <row r="8131">
          <cell r="C8131"/>
          <cell r="D8131" t="str">
            <v>MULTITEX</v>
          </cell>
          <cell r="E8131">
            <v>28492544000137</v>
          </cell>
        </row>
        <row r="8132">
          <cell r="C8132"/>
          <cell r="D8132" t="str">
            <v>PROMEC</v>
          </cell>
          <cell r="E8132">
            <v>23847189000158</v>
          </cell>
        </row>
        <row r="8133">
          <cell r="C8133"/>
          <cell r="D8133" t="str">
            <v>TECNOTEST</v>
          </cell>
          <cell r="E8133">
            <v>38740106000102</v>
          </cell>
        </row>
        <row r="8134">
          <cell r="C8134"/>
          <cell r="D8134" t="str">
            <v>EDMAR A.S.M.</v>
          </cell>
          <cell r="E8134">
            <v>25576448000189</v>
          </cell>
        </row>
        <row r="8135">
          <cell r="C8135"/>
          <cell r="D8135" t="str">
            <v>SAO GERALDO</v>
          </cell>
          <cell r="E8135">
            <v>25739905000109</v>
          </cell>
        </row>
        <row r="8136">
          <cell r="C8136"/>
          <cell r="D8136" t="str">
            <v>AEROLINEAS ARGE</v>
          </cell>
          <cell r="E8136">
            <v>33605239000497</v>
          </cell>
        </row>
        <row r="8137">
          <cell r="C8137"/>
          <cell r="D8137" t="str">
            <v>ENVELOPEL</v>
          </cell>
          <cell r="E8137">
            <v>26200253000100</v>
          </cell>
        </row>
        <row r="8138">
          <cell r="C8138"/>
          <cell r="D8138" t="str">
            <v>ULTRAMED</v>
          </cell>
          <cell r="E8138">
            <v>38727145000161</v>
          </cell>
        </row>
        <row r="8139">
          <cell r="C8139"/>
          <cell r="D8139" t="str">
            <v>COLCHOMAR</v>
          </cell>
          <cell r="E8139">
            <v>17181215000159</v>
          </cell>
        </row>
        <row r="8140">
          <cell r="C8140"/>
          <cell r="D8140" t="str">
            <v>DLM</v>
          </cell>
          <cell r="E8140">
            <v>389974000109</v>
          </cell>
        </row>
        <row r="8141">
          <cell r="C8141"/>
          <cell r="D8141" t="str">
            <v>INST.OTORR.M.G.</v>
          </cell>
          <cell r="E8141">
            <v>17250853000184</v>
          </cell>
        </row>
        <row r="8142">
          <cell r="C8142"/>
          <cell r="D8142" t="str">
            <v>GAUSFLUX ENG.</v>
          </cell>
          <cell r="E8142">
            <v>322889000123</v>
          </cell>
        </row>
        <row r="8143">
          <cell r="C8143"/>
          <cell r="D8143" t="str">
            <v>MONTEBRAS</v>
          </cell>
          <cell r="E8143">
            <v>16847618000121</v>
          </cell>
        </row>
        <row r="8144">
          <cell r="C8144"/>
          <cell r="D8144" t="str">
            <v>FAPEX</v>
          </cell>
          <cell r="E8144">
            <v>23920432000116</v>
          </cell>
        </row>
        <row r="8145">
          <cell r="C8145"/>
          <cell r="D8145" t="str">
            <v>ED AUTENTICA</v>
          </cell>
          <cell r="E8145">
            <v>38746038000180</v>
          </cell>
        </row>
        <row r="8146">
          <cell r="C8146"/>
          <cell r="D8146" t="str">
            <v>BIOSSISTEMA</v>
          </cell>
          <cell r="E8146">
            <v>280547000198</v>
          </cell>
        </row>
        <row r="8147">
          <cell r="C8147"/>
          <cell r="D8147" t="str">
            <v>GENESYS</v>
          </cell>
          <cell r="E8147">
            <v>65380487000120</v>
          </cell>
        </row>
        <row r="8148">
          <cell r="C8148"/>
          <cell r="D8148" t="str">
            <v>R CHAPMAN</v>
          </cell>
          <cell r="E8148">
            <v>71248991000174</v>
          </cell>
        </row>
        <row r="8149">
          <cell r="C8149"/>
          <cell r="D8149" t="str">
            <v>REFRIG. E PESCA</v>
          </cell>
          <cell r="E8149">
            <v>17267998000198</v>
          </cell>
        </row>
        <row r="8150">
          <cell r="C8150"/>
          <cell r="D8150" t="str">
            <v>FEITOSA</v>
          </cell>
          <cell r="E8150">
            <v>64396369000148</v>
          </cell>
        </row>
        <row r="8151">
          <cell r="C8151"/>
          <cell r="D8151" t="str">
            <v>AGAPRINT INFORM</v>
          </cell>
          <cell r="E8151">
            <v>18204610000334</v>
          </cell>
        </row>
        <row r="8152">
          <cell r="C8152"/>
          <cell r="D8152" t="str">
            <v>ARMONTEC</v>
          </cell>
          <cell r="E8152">
            <v>25352774000102</v>
          </cell>
        </row>
        <row r="8153">
          <cell r="C8153"/>
          <cell r="D8153" t="str">
            <v>INCOPRE</v>
          </cell>
          <cell r="E8153">
            <v>27394758000108</v>
          </cell>
        </row>
        <row r="8154">
          <cell r="C8154"/>
          <cell r="D8154" t="str">
            <v>ARAPUA</v>
          </cell>
          <cell r="E8154">
            <v>51655637017122</v>
          </cell>
        </row>
        <row r="8155">
          <cell r="C8155"/>
          <cell r="D8155" t="str">
            <v>OTIMA ORG.</v>
          </cell>
          <cell r="E8155">
            <v>18826883000159</v>
          </cell>
        </row>
        <row r="8156">
          <cell r="C8156"/>
          <cell r="D8156" t="str">
            <v>COMPACT</v>
          </cell>
          <cell r="E8156">
            <v>792250000101</v>
          </cell>
        </row>
        <row r="8157">
          <cell r="C8157"/>
          <cell r="D8157" t="str">
            <v>IBIZA</v>
          </cell>
          <cell r="E8157">
            <v>376810000147</v>
          </cell>
        </row>
        <row r="8158">
          <cell r="C8158"/>
          <cell r="D8158" t="str">
            <v>POWER</v>
          </cell>
          <cell r="E8158">
            <v>782119000163</v>
          </cell>
        </row>
        <row r="8159">
          <cell r="C8159"/>
          <cell r="D8159" t="str">
            <v>IND E COM AGEU</v>
          </cell>
          <cell r="E8159">
            <v>17363003000192</v>
          </cell>
        </row>
        <row r="8160">
          <cell r="C8160"/>
          <cell r="D8160" t="str">
            <v>VARELLA</v>
          </cell>
          <cell r="E8160">
            <v>42999235000189</v>
          </cell>
        </row>
        <row r="8161">
          <cell r="C8161"/>
          <cell r="D8161" t="str">
            <v>LUSTOSA</v>
          </cell>
          <cell r="E8161">
            <v>385925000106</v>
          </cell>
        </row>
        <row r="8162">
          <cell r="C8162"/>
          <cell r="D8162" t="str">
            <v>FORT LAR</v>
          </cell>
          <cell r="E8162">
            <v>475596000186</v>
          </cell>
        </row>
        <row r="8163">
          <cell r="C8163"/>
          <cell r="D8163" t="str">
            <v>APLEX CHEMIE</v>
          </cell>
          <cell r="E8163">
            <v>39325550000205</v>
          </cell>
        </row>
        <row r="8164">
          <cell r="C8164"/>
          <cell r="D8164" t="str">
            <v>ARAPUA</v>
          </cell>
          <cell r="E8164">
            <v>51655637027608</v>
          </cell>
        </row>
        <row r="8165">
          <cell r="C8165"/>
          <cell r="D8165" t="str">
            <v>MEDIDATA</v>
          </cell>
          <cell r="E8165">
            <v>15109770000306</v>
          </cell>
        </row>
        <row r="8166">
          <cell r="C8166"/>
          <cell r="D8166" t="str">
            <v>MINART</v>
          </cell>
          <cell r="E8166">
            <v>17177254000182</v>
          </cell>
        </row>
        <row r="8167">
          <cell r="C8167"/>
          <cell r="D8167" t="str">
            <v>VERDE PRONTO</v>
          </cell>
          <cell r="E8167">
            <v>479746000120</v>
          </cell>
        </row>
        <row r="8168">
          <cell r="C8168"/>
          <cell r="D8168" t="str">
            <v>GRAF. SAO JOAO</v>
          </cell>
          <cell r="E8168">
            <v>17246596000107</v>
          </cell>
        </row>
        <row r="8169">
          <cell r="C8169"/>
          <cell r="D8169" t="str">
            <v>LUBRISYSTEM</v>
          </cell>
          <cell r="E8169">
            <v>86395407000180</v>
          </cell>
        </row>
        <row r="8170">
          <cell r="C8170"/>
          <cell r="D8170" t="str">
            <v>A SELETORA</v>
          </cell>
          <cell r="E8170">
            <v>23417793000144</v>
          </cell>
        </row>
        <row r="8171">
          <cell r="C8171"/>
          <cell r="D8171" t="str">
            <v>ADILSON RODRIGU</v>
          </cell>
          <cell r="E8171">
            <v>42979500000167</v>
          </cell>
        </row>
        <row r="8172">
          <cell r="C8172"/>
          <cell r="D8172" t="str">
            <v>GRAPHOS</v>
          </cell>
          <cell r="E8172">
            <v>25458159000185</v>
          </cell>
        </row>
        <row r="8173">
          <cell r="C8173"/>
          <cell r="D8173" t="str">
            <v>TOQUE</v>
          </cell>
          <cell r="E8173">
            <v>38583712000153</v>
          </cell>
        </row>
        <row r="8174">
          <cell r="C8174"/>
          <cell r="D8174" t="str">
            <v>POLYAUDIO</v>
          </cell>
          <cell r="E8174">
            <v>17042078000171</v>
          </cell>
        </row>
        <row r="8175">
          <cell r="C8175"/>
          <cell r="D8175" t="str">
            <v>BHNUKCLEUS</v>
          </cell>
          <cell r="E8175">
            <v>524222000103</v>
          </cell>
        </row>
        <row r="8176">
          <cell r="C8176"/>
          <cell r="D8176" t="str">
            <v>MINAS DIESEL</v>
          </cell>
          <cell r="E8176">
            <v>17155540001542</v>
          </cell>
        </row>
        <row r="8177">
          <cell r="C8177"/>
          <cell r="D8177" t="str">
            <v>IBIZA</v>
          </cell>
          <cell r="E8177">
            <v>41921008000178</v>
          </cell>
        </row>
        <row r="8178">
          <cell r="C8178"/>
          <cell r="D8178" t="str">
            <v>CHIP</v>
          </cell>
          <cell r="E8178">
            <v>24025884000105</v>
          </cell>
        </row>
        <row r="8179">
          <cell r="C8179"/>
          <cell r="D8179" t="str">
            <v>CICLOPE</v>
          </cell>
          <cell r="E8179">
            <v>42822676000100</v>
          </cell>
        </row>
        <row r="8180">
          <cell r="C8180"/>
          <cell r="D8180" t="str">
            <v>SANAR</v>
          </cell>
          <cell r="E8180">
            <v>741018000144</v>
          </cell>
        </row>
        <row r="8181">
          <cell r="C8181"/>
          <cell r="D8181" t="str">
            <v>TOP SAVASSI</v>
          </cell>
          <cell r="E8181">
            <v>694683000124</v>
          </cell>
        </row>
        <row r="8182">
          <cell r="C8182"/>
          <cell r="D8182" t="str">
            <v>MINAS PAINEIS</v>
          </cell>
          <cell r="E8182">
            <v>19160696000141</v>
          </cell>
        </row>
        <row r="8183">
          <cell r="C8183"/>
          <cell r="D8183" t="str">
            <v>JOAO C.SANTOS</v>
          </cell>
          <cell r="E8183">
            <v>41795899000163</v>
          </cell>
        </row>
        <row r="8184">
          <cell r="C8184"/>
          <cell r="D8184" t="str">
            <v>TRIANGULO</v>
          </cell>
          <cell r="E8184">
            <v>21878640000179</v>
          </cell>
        </row>
        <row r="8185">
          <cell r="C8185"/>
          <cell r="D8185" t="str">
            <v>ELMEC</v>
          </cell>
          <cell r="E8185">
            <v>19236462000130</v>
          </cell>
        </row>
        <row r="8186">
          <cell r="C8186"/>
          <cell r="D8186" t="str">
            <v>TENGE</v>
          </cell>
          <cell r="E8186">
            <v>20481461000130</v>
          </cell>
        </row>
        <row r="8187">
          <cell r="C8187"/>
          <cell r="D8187" t="str">
            <v>ELETRICA TENSAO</v>
          </cell>
          <cell r="E8187">
            <v>42795237000156</v>
          </cell>
        </row>
        <row r="8188">
          <cell r="C8188"/>
          <cell r="D8188" t="str">
            <v>PARTNER</v>
          </cell>
          <cell r="E8188">
            <v>176699000145</v>
          </cell>
        </row>
        <row r="8189">
          <cell r="C8189"/>
          <cell r="D8189" t="str">
            <v>COMINTER</v>
          </cell>
          <cell r="E8189">
            <v>22477061000187</v>
          </cell>
        </row>
        <row r="8190">
          <cell r="C8190"/>
          <cell r="D8190" t="str">
            <v>EXCELL</v>
          </cell>
          <cell r="E8190">
            <v>25631441000201</v>
          </cell>
        </row>
        <row r="8191">
          <cell r="C8191"/>
          <cell r="D8191" t="str">
            <v>ELETRO ELO</v>
          </cell>
          <cell r="E8191">
            <v>108847000194</v>
          </cell>
        </row>
        <row r="8192">
          <cell r="C8192"/>
          <cell r="D8192" t="str">
            <v>MAPRESS</v>
          </cell>
          <cell r="E8192">
            <v>39311782000204</v>
          </cell>
        </row>
        <row r="8193">
          <cell r="C8193"/>
          <cell r="D8193" t="str">
            <v>MONTREACO</v>
          </cell>
          <cell r="E8193">
            <v>867635000190</v>
          </cell>
        </row>
        <row r="8194">
          <cell r="C8194"/>
          <cell r="D8194" t="str">
            <v>CARIMBOTEK</v>
          </cell>
          <cell r="E8194">
            <v>25855214000170</v>
          </cell>
        </row>
        <row r="8195">
          <cell r="C8195"/>
          <cell r="D8195" t="str">
            <v>KLP</v>
          </cell>
          <cell r="E8195">
            <v>764232000116</v>
          </cell>
        </row>
        <row r="8196">
          <cell r="C8196"/>
          <cell r="D8196" t="str">
            <v>SAO JORGE</v>
          </cell>
          <cell r="E8196">
            <v>16801516000175</v>
          </cell>
        </row>
        <row r="8197">
          <cell r="C8197"/>
          <cell r="D8197" t="str">
            <v>B H ELETRONICA</v>
          </cell>
          <cell r="E8197">
            <v>42892018000195</v>
          </cell>
        </row>
        <row r="8198">
          <cell r="C8198"/>
          <cell r="D8198" t="str">
            <v>LINEA</v>
          </cell>
          <cell r="E8198">
            <v>54823380000274</v>
          </cell>
        </row>
        <row r="8199">
          <cell r="C8199"/>
          <cell r="D8199" t="str">
            <v>MASTER</v>
          </cell>
          <cell r="E8199">
            <v>22631618000192</v>
          </cell>
        </row>
        <row r="8200">
          <cell r="C8200"/>
          <cell r="D8200" t="str">
            <v>RADIOTECNICA</v>
          </cell>
          <cell r="E8200">
            <v>21341607000105</v>
          </cell>
        </row>
        <row r="8201">
          <cell r="C8201"/>
          <cell r="D8201" t="str">
            <v>ALUMINOX</v>
          </cell>
          <cell r="E8201">
            <v>17679127000181</v>
          </cell>
        </row>
        <row r="8202">
          <cell r="C8202"/>
          <cell r="D8202" t="str">
            <v>TECNOMETAL</v>
          </cell>
          <cell r="E8202">
            <v>38625489000160</v>
          </cell>
        </row>
        <row r="8203">
          <cell r="C8203"/>
          <cell r="D8203" t="str">
            <v>VICENTE VIEIRA</v>
          </cell>
          <cell r="E8203">
            <v>17452459000129</v>
          </cell>
        </row>
        <row r="8204">
          <cell r="C8204"/>
          <cell r="D8204" t="str">
            <v>PRIMUS</v>
          </cell>
          <cell r="E8204">
            <v>20958724000150</v>
          </cell>
        </row>
        <row r="8205">
          <cell r="C8205"/>
          <cell r="D8205" t="str">
            <v>IMPERBEL</v>
          </cell>
          <cell r="E8205">
            <v>25940487000113</v>
          </cell>
        </row>
        <row r="8206">
          <cell r="C8206"/>
          <cell r="D8206" t="str">
            <v>BRAGA E MOTA</v>
          </cell>
          <cell r="E8206">
            <v>19139690000192</v>
          </cell>
        </row>
        <row r="8207">
          <cell r="C8207"/>
          <cell r="D8207" t="str">
            <v>ORCASA</v>
          </cell>
          <cell r="E8207">
            <v>38733473000170</v>
          </cell>
        </row>
        <row r="8208">
          <cell r="C8208"/>
          <cell r="D8208" t="str">
            <v>HI-TEC</v>
          </cell>
          <cell r="E8208">
            <v>23360704000170</v>
          </cell>
        </row>
        <row r="8209">
          <cell r="C8209"/>
          <cell r="D8209" t="str">
            <v>SO A RIGOR</v>
          </cell>
          <cell r="E8209">
            <v>22545990000186</v>
          </cell>
        </row>
        <row r="8210">
          <cell r="C8210"/>
          <cell r="D8210" t="str">
            <v>SORVEBOM</v>
          </cell>
          <cell r="E8210">
            <v>19995091000170</v>
          </cell>
        </row>
        <row r="8211">
          <cell r="C8211"/>
          <cell r="D8211" t="str">
            <v>TELEJATO</v>
          </cell>
          <cell r="E8211">
            <v>20243762000126</v>
          </cell>
        </row>
        <row r="8212">
          <cell r="C8212"/>
          <cell r="D8212" t="str">
            <v>CASA DA PISCINA</v>
          </cell>
          <cell r="E8212">
            <v>17236001000132</v>
          </cell>
        </row>
        <row r="8213">
          <cell r="C8213"/>
          <cell r="D8213" t="str">
            <v>DIST.CAMARA</v>
          </cell>
          <cell r="E8213">
            <v>1012907000133</v>
          </cell>
        </row>
        <row r="8214">
          <cell r="C8214"/>
          <cell r="D8214" t="str">
            <v>ORGUEL</v>
          </cell>
          <cell r="E8214">
            <v>65188120000100</v>
          </cell>
        </row>
        <row r="8215">
          <cell r="C8215"/>
          <cell r="D8215" t="str">
            <v>ATP</v>
          </cell>
          <cell r="E8215">
            <v>23403199000102</v>
          </cell>
        </row>
        <row r="8216">
          <cell r="C8216"/>
          <cell r="D8216" t="str">
            <v>RESICON</v>
          </cell>
          <cell r="E8216">
            <v>17598483000170</v>
          </cell>
        </row>
        <row r="8217">
          <cell r="C8217"/>
          <cell r="D8217" t="str">
            <v>FINK</v>
          </cell>
          <cell r="E8217">
            <v>41915323000192</v>
          </cell>
        </row>
        <row r="8218">
          <cell r="C8218"/>
          <cell r="D8218" t="str">
            <v>J. MACEDO</v>
          </cell>
          <cell r="E8218">
            <v>15102213001173</v>
          </cell>
        </row>
        <row r="8219">
          <cell r="C8219"/>
          <cell r="D8219" t="str">
            <v>ALPINE</v>
          </cell>
          <cell r="E8219">
            <v>59213587000240</v>
          </cell>
        </row>
        <row r="8220">
          <cell r="C8220"/>
          <cell r="D8220" t="str">
            <v>GRACE BRASIL</v>
          </cell>
          <cell r="E8220">
            <v>43249408001003</v>
          </cell>
        </row>
        <row r="8221">
          <cell r="C8221"/>
          <cell r="D8221" t="str">
            <v>DECADA</v>
          </cell>
          <cell r="E8221">
            <v>20524963000100</v>
          </cell>
        </row>
        <row r="8222">
          <cell r="C8222"/>
          <cell r="D8222" t="str">
            <v>EPLAN</v>
          </cell>
          <cell r="E8222">
            <v>19160589000113</v>
          </cell>
        </row>
        <row r="8223">
          <cell r="C8223"/>
          <cell r="D8223" t="str">
            <v>MONTANTE</v>
          </cell>
          <cell r="E8223">
            <v>175632000196</v>
          </cell>
        </row>
        <row r="8224">
          <cell r="C8224"/>
          <cell r="D8224" t="str">
            <v>FOLIO</v>
          </cell>
          <cell r="E8224">
            <v>38734166000104</v>
          </cell>
        </row>
        <row r="8225">
          <cell r="C8225"/>
          <cell r="D8225" t="str">
            <v>MED MINAS</v>
          </cell>
          <cell r="E8225">
            <v>68497197000150</v>
          </cell>
        </row>
        <row r="8226">
          <cell r="C8226"/>
          <cell r="D8226" t="str">
            <v>PROTHERM</v>
          </cell>
          <cell r="E8226">
            <v>16637548000187</v>
          </cell>
        </row>
        <row r="8227">
          <cell r="C8227"/>
          <cell r="D8227" t="str">
            <v>IRGA LUPERCIO T</v>
          </cell>
          <cell r="E8227">
            <v>43880731001900</v>
          </cell>
        </row>
        <row r="8228">
          <cell r="C8228"/>
          <cell r="D8228" t="str">
            <v>TELEMONT</v>
          </cell>
          <cell r="E8228">
            <v>18725804000113</v>
          </cell>
        </row>
        <row r="8229">
          <cell r="C8229"/>
          <cell r="D8229" t="str">
            <v>COMPRA TUDO</v>
          </cell>
          <cell r="E8229">
            <v>71026736000187</v>
          </cell>
        </row>
        <row r="8230">
          <cell r="C8230"/>
          <cell r="D8230" t="str">
            <v>CME CONTROLTEC</v>
          </cell>
          <cell r="E8230">
            <v>920993000110</v>
          </cell>
        </row>
        <row r="8231">
          <cell r="C8231"/>
          <cell r="D8231" t="str">
            <v>PROJETAR</v>
          </cell>
          <cell r="E8231">
            <v>23201775000120</v>
          </cell>
        </row>
        <row r="8232">
          <cell r="C8232"/>
          <cell r="D8232" t="str">
            <v>SCORELLO</v>
          </cell>
          <cell r="E8232">
            <v>403466000138</v>
          </cell>
        </row>
        <row r="8233">
          <cell r="C8233"/>
          <cell r="D8233" t="str">
            <v>TOPPIN'</v>
          </cell>
          <cell r="E8233">
            <v>66288697000156</v>
          </cell>
        </row>
        <row r="8234">
          <cell r="C8234"/>
          <cell r="D8234" t="str">
            <v>DIBRAS</v>
          </cell>
          <cell r="E8234">
            <v>33492349000309</v>
          </cell>
        </row>
        <row r="8235">
          <cell r="C8235"/>
          <cell r="D8235" t="str">
            <v>BRASCOPOS</v>
          </cell>
          <cell r="E8235">
            <v>65213787000115</v>
          </cell>
        </row>
        <row r="8236">
          <cell r="C8236"/>
          <cell r="D8236" t="str">
            <v>TOLDOS CORTINAS</v>
          </cell>
          <cell r="E8236">
            <v>243294000182</v>
          </cell>
        </row>
        <row r="8237">
          <cell r="C8237"/>
          <cell r="D8237" t="str">
            <v>FERAMI</v>
          </cell>
          <cell r="E8237">
            <v>1090212000170</v>
          </cell>
        </row>
        <row r="8238">
          <cell r="C8238"/>
          <cell r="D8238" t="str">
            <v>SJT COM BRINDES</v>
          </cell>
          <cell r="E8238">
            <v>810618000117</v>
          </cell>
        </row>
        <row r="8239">
          <cell r="C8239"/>
          <cell r="D8239" t="str">
            <v>PALACE FESTAS</v>
          </cell>
          <cell r="E8239">
            <v>38730115000104</v>
          </cell>
        </row>
        <row r="8240">
          <cell r="C8240"/>
          <cell r="D8240" t="str">
            <v>FLORA A ROSA</v>
          </cell>
          <cell r="E8240">
            <v>16627481000108</v>
          </cell>
        </row>
        <row r="8241">
          <cell r="C8241"/>
          <cell r="D8241" t="str">
            <v>RECAN</v>
          </cell>
          <cell r="E8241">
            <v>23183585000128</v>
          </cell>
        </row>
        <row r="8242">
          <cell r="C8242"/>
          <cell r="D8242" t="str">
            <v>D &amp; P ARQUITETU</v>
          </cell>
          <cell r="E8242">
            <v>313039000169</v>
          </cell>
        </row>
        <row r="8243">
          <cell r="C8243"/>
          <cell r="D8243" t="str">
            <v>JAC PROJ INST</v>
          </cell>
          <cell r="E8243">
            <v>26226035000137</v>
          </cell>
        </row>
        <row r="8244">
          <cell r="C8244"/>
          <cell r="D8244" t="str">
            <v>PAULO PONTES</v>
          </cell>
          <cell r="E8244">
            <v>23851793000158</v>
          </cell>
        </row>
        <row r="8245">
          <cell r="C8245"/>
          <cell r="D8245" t="str">
            <v>CESA</v>
          </cell>
          <cell r="E8245">
            <v>22067862002541</v>
          </cell>
        </row>
        <row r="8246">
          <cell r="C8246"/>
          <cell r="D8246" t="str">
            <v>TIPOMAGRAF</v>
          </cell>
          <cell r="E8246">
            <v>17337122000170</v>
          </cell>
        </row>
        <row r="8247">
          <cell r="C8247"/>
          <cell r="D8247" t="str">
            <v>TELEBIP</v>
          </cell>
          <cell r="E8247">
            <v>26226969000179</v>
          </cell>
        </row>
        <row r="8248">
          <cell r="C8248"/>
          <cell r="D8248" t="str">
            <v>CESMEC</v>
          </cell>
          <cell r="E8248">
            <v>71392385000128</v>
          </cell>
        </row>
        <row r="8249">
          <cell r="C8249"/>
          <cell r="D8249" t="str">
            <v>ALPHA TELECOM</v>
          </cell>
          <cell r="E8249">
            <v>895592000157</v>
          </cell>
        </row>
        <row r="8250">
          <cell r="C8250"/>
          <cell r="D8250" t="str">
            <v>THERMISOL</v>
          </cell>
          <cell r="E8250">
            <v>977468000130</v>
          </cell>
        </row>
        <row r="8251">
          <cell r="C8251"/>
          <cell r="D8251" t="str">
            <v>IMPACTO</v>
          </cell>
          <cell r="E8251">
            <v>38723987000145</v>
          </cell>
        </row>
        <row r="8252">
          <cell r="C8252"/>
          <cell r="D8252" t="str">
            <v>NIAGARA</v>
          </cell>
          <cell r="E8252">
            <v>1081567000526</v>
          </cell>
        </row>
        <row r="8253">
          <cell r="C8253"/>
          <cell r="D8253" t="str">
            <v>LABORBEL</v>
          </cell>
          <cell r="E8253">
            <v>886722000195</v>
          </cell>
        </row>
        <row r="8254">
          <cell r="C8254"/>
          <cell r="D8254" t="str">
            <v>ROBERTO FONTES</v>
          </cell>
          <cell r="E8254">
            <v>20478392000106</v>
          </cell>
        </row>
        <row r="8255">
          <cell r="C8255"/>
          <cell r="D8255" t="str">
            <v>TANDER</v>
          </cell>
          <cell r="E8255">
            <v>71383806000154</v>
          </cell>
        </row>
        <row r="8256">
          <cell r="C8256"/>
          <cell r="D8256" t="str">
            <v>TECDATA</v>
          </cell>
          <cell r="E8256">
            <v>616051000142</v>
          </cell>
        </row>
        <row r="8257">
          <cell r="C8257"/>
          <cell r="D8257" t="str">
            <v>SE MONTAGENS</v>
          </cell>
          <cell r="E8257">
            <v>24041105000157</v>
          </cell>
        </row>
        <row r="8258">
          <cell r="C8258"/>
          <cell r="D8258" t="str">
            <v>FOX FOTOGRAFIAS</v>
          </cell>
          <cell r="E8258">
            <v>209794000106</v>
          </cell>
        </row>
        <row r="8259">
          <cell r="C8259"/>
          <cell r="D8259" t="str">
            <v>BALANCAS ROR</v>
          </cell>
          <cell r="E8259">
            <v>26294595000129</v>
          </cell>
        </row>
        <row r="8260">
          <cell r="C8260"/>
          <cell r="D8260" t="str">
            <v>DM TELECOMUNIC.</v>
          </cell>
          <cell r="E8260">
            <v>41838343000107</v>
          </cell>
        </row>
        <row r="8261">
          <cell r="C8261"/>
          <cell r="D8261" t="str">
            <v>MI-RI-AN</v>
          </cell>
          <cell r="E8261">
            <v>1342789000121</v>
          </cell>
        </row>
        <row r="8262">
          <cell r="C8262"/>
          <cell r="D8262" t="str">
            <v>COONEP</v>
          </cell>
          <cell r="E8262">
            <v>1048025000128</v>
          </cell>
        </row>
        <row r="8263">
          <cell r="C8263"/>
          <cell r="D8263" t="str">
            <v>COTESMED</v>
          </cell>
          <cell r="E8263">
            <v>21507116000191</v>
          </cell>
        </row>
        <row r="8264">
          <cell r="C8264"/>
          <cell r="D8264" t="str">
            <v>AUTOCON</v>
          </cell>
          <cell r="E8264">
            <v>38741062000127</v>
          </cell>
        </row>
        <row r="8265">
          <cell r="C8265"/>
          <cell r="D8265" t="str">
            <v>INCOBEL</v>
          </cell>
          <cell r="E8265">
            <v>17229204000363</v>
          </cell>
        </row>
        <row r="8266">
          <cell r="C8266"/>
          <cell r="D8266" t="str">
            <v>SN TELECOMUNIC.</v>
          </cell>
          <cell r="E8266">
            <v>74025941000116</v>
          </cell>
        </row>
        <row r="8267">
          <cell r="C8267"/>
          <cell r="D8267" t="str">
            <v>HESIDRAL</v>
          </cell>
          <cell r="E8267">
            <v>30691612000210</v>
          </cell>
        </row>
        <row r="8268">
          <cell r="C8268"/>
          <cell r="D8268" t="str">
            <v>BOUQUET GARNI</v>
          </cell>
          <cell r="E8268">
            <v>25539727000172</v>
          </cell>
        </row>
        <row r="8269">
          <cell r="C8269"/>
          <cell r="D8269" t="str">
            <v>ITA</v>
          </cell>
          <cell r="E8269">
            <v>26206573000160</v>
          </cell>
        </row>
        <row r="8270">
          <cell r="C8270"/>
          <cell r="D8270" t="str">
            <v>FRITATA</v>
          </cell>
          <cell r="E8270">
            <v>65308249000104</v>
          </cell>
        </row>
        <row r="8271">
          <cell r="C8271"/>
          <cell r="D8271" t="str">
            <v>ALCAN</v>
          </cell>
          <cell r="E8271">
            <v>60561800004605</v>
          </cell>
        </row>
        <row r="8272">
          <cell r="C8272"/>
          <cell r="D8272" t="str">
            <v>M.E.B. ARQ.URB.</v>
          </cell>
          <cell r="E8272">
            <v>110336000107</v>
          </cell>
        </row>
        <row r="8273">
          <cell r="C8273"/>
          <cell r="D8273" t="str">
            <v>CRENI</v>
          </cell>
          <cell r="E8273">
            <v>1173725000144</v>
          </cell>
        </row>
        <row r="8274">
          <cell r="C8274"/>
          <cell r="D8274" t="str">
            <v>UNIVERSAL</v>
          </cell>
          <cell r="E8274">
            <v>151255000155</v>
          </cell>
        </row>
        <row r="8275">
          <cell r="C8275"/>
          <cell r="D8275" t="str">
            <v>ALCOA ALUMINIO</v>
          </cell>
          <cell r="E8275">
            <v>23637697007386</v>
          </cell>
        </row>
        <row r="8276">
          <cell r="C8276"/>
          <cell r="D8276" t="str">
            <v>KIT ELETRO</v>
          </cell>
          <cell r="E8276">
            <v>17163312002243</v>
          </cell>
        </row>
        <row r="8277">
          <cell r="C8277"/>
          <cell r="D8277" t="str">
            <v>KIT ELETRO</v>
          </cell>
          <cell r="E8277">
            <v>17163312000208</v>
          </cell>
        </row>
        <row r="8278">
          <cell r="C8278"/>
          <cell r="D8278" t="str">
            <v>KIT ELETRO</v>
          </cell>
          <cell r="E8278">
            <v>17163312001271</v>
          </cell>
        </row>
        <row r="8279">
          <cell r="C8279"/>
          <cell r="D8279" t="str">
            <v>ANDRADE AMARAL</v>
          </cell>
          <cell r="E8279">
            <v>42939710000121</v>
          </cell>
        </row>
        <row r="8280">
          <cell r="C8280"/>
          <cell r="D8280" t="str">
            <v>JBC</v>
          </cell>
          <cell r="E8280">
            <v>1548028000120</v>
          </cell>
        </row>
        <row r="8281">
          <cell r="C8281"/>
          <cell r="D8281" t="str">
            <v>SALERMO</v>
          </cell>
          <cell r="E8281">
            <v>602460000270</v>
          </cell>
        </row>
        <row r="8282">
          <cell r="C8282"/>
          <cell r="D8282" t="str">
            <v>MONTEC</v>
          </cell>
          <cell r="E8282">
            <v>507081000110</v>
          </cell>
        </row>
        <row r="8283">
          <cell r="C8283"/>
          <cell r="D8283" t="str">
            <v>CRIEM-CRIACOES</v>
          </cell>
          <cell r="E8283">
            <v>26366781000126</v>
          </cell>
        </row>
        <row r="8284">
          <cell r="C8284"/>
          <cell r="D8284" t="str">
            <v>TEC CENTER</v>
          </cell>
          <cell r="E8284">
            <v>65220865000109</v>
          </cell>
        </row>
        <row r="8285">
          <cell r="C8285"/>
          <cell r="D8285" t="str">
            <v>TELECON</v>
          </cell>
          <cell r="E8285">
            <v>19695865000148</v>
          </cell>
        </row>
        <row r="8286">
          <cell r="C8286"/>
          <cell r="D8286" t="str">
            <v>PARALELA</v>
          </cell>
          <cell r="E8286">
            <v>38730131000105</v>
          </cell>
        </row>
        <row r="8287">
          <cell r="C8287"/>
          <cell r="D8287" t="str">
            <v>CONSULCAD</v>
          </cell>
          <cell r="E8287">
            <v>42784645000102</v>
          </cell>
        </row>
        <row r="8288">
          <cell r="C8288"/>
          <cell r="D8288" t="str">
            <v>A. LEIERER ASSE</v>
          </cell>
          <cell r="E8288">
            <v>42768226000187</v>
          </cell>
        </row>
        <row r="8289">
          <cell r="C8289"/>
          <cell r="D8289" t="str">
            <v>MARIO PENA</v>
          </cell>
          <cell r="E8289">
            <v>17513235000260</v>
          </cell>
        </row>
        <row r="8290">
          <cell r="C8290"/>
          <cell r="D8290" t="str">
            <v>KIT ELETRO</v>
          </cell>
          <cell r="E8290">
            <v>17163312003649</v>
          </cell>
        </row>
        <row r="8291">
          <cell r="C8291"/>
          <cell r="D8291" t="str">
            <v>KIT ELETRO</v>
          </cell>
          <cell r="E8291">
            <v>17163312000380</v>
          </cell>
        </row>
        <row r="8292">
          <cell r="C8292"/>
          <cell r="D8292" t="str">
            <v>AUTORIZADA ARNO</v>
          </cell>
          <cell r="E8292">
            <v>71305874000103</v>
          </cell>
        </row>
        <row r="8293">
          <cell r="C8293"/>
          <cell r="D8293" t="str">
            <v>BETA AQUARIUS</v>
          </cell>
          <cell r="E8293">
            <v>20910568000157</v>
          </cell>
        </row>
        <row r="8294">
          <cell r="C8294"/>
          <cell r="D8294" t="str">
            <v>ART BRASIL</v>
          </cell>
          <cell r="E8294">
            <v>1313892000143</v>
          </cell>
        </row>
        <row r="8295">
          <cell r="C8295"/>
          <cell r="D8295" t="str">
            <v>HEMOBEL</v>
          </cell>
          <cell r="E8295">
            <v>21098603000148</v>
          </cell>
        </row>
        <row r="8296">
          <cell r="C8296"/>
          <cell r="D8296" t="str">
            <v>PEEX</v>
          </cell>
          <cell r="E8296">
            <v>26227421000143</v>
          </cell>
        </row>
        <row r="8297">
          <cell r="C8297"/>
          <cell r="D8297" t="str">
            <v>DAHLANDER</v>
          </cell>
          <cell r="E8297">
            <v>17102914000166</v>
          </cell>
        </row>
        <row r="8298">
          <cell r="C8298"/>
          <cell r="D8298" t="str">
            <v>ANALYS</v>
          </cell>
          <cell r="E8298">
            <v>18269126000121</v>
          </cell>
        </row>
        <row r="8299">
          <cell r="C8299"/>
          <cell r="D8299" t="str">
            <v>PUR</v>
          </cell>
          <cell r="E8299">
            <v>439965000185</v>
          </cell>
        </row>
        <row r="8300">
          <cell r="C8300"/>
          <cell r="D8300" t="str">
            <v>ENLACE</v>
          </cell>
          <cell r="E8300">
            <v>16068496000337</v>
          </cell>
        </row>
        <row r="8301">
          <cell r="C8301"/>
          <cell r="D8301" t="str">
            <v>ALITALIA-LINEE</v>
          </cell>
          <cell r="E8301">
            <v>33456625000111</v>
          </cell>
        </row>
        <row r="8302">
          <cell r="C8302"/>
          <cell r="D8302" t="str">
            <v>PLASTPOLI</v>
          </cell>
          <cell r="E8302">
            <v>189979000198</v>
          </cell>
        </row>
        <row r="8303">
          <cell r="C8303"/>
          <cell r="D8303" t="str">
            <v>MAXXILAB</v>
          </cell>
          <cell r="E8303">
            <v>23956816000199</v>
          </cell>
        </row>
        <row r="8304">
          <cell r="C8304"/>
          <cell r="D8304" t="str">
            <v>RECON</v>
          </cell>
          <cell r="E8304">
            <v>17542853000158</v>
          </cell>
        </row>
        <row r="8305">
          <cell r="C8305"/>
          <cell r="D8305" t="str">
            <v>PROTEL</v>
          </cell>
          <cell r="E8305">
            <v>23253446000123</v>
          </cell>
        </row>
        <row r="8306">
          <cell r="C8306"/>
          <cell r="D8306" t="str">
            <v>COMERCIAL FAM</v>
          </cell>
          <cell r="E8306">
            <v>41955865000199</v>
          </cell>
        </row>
        <row r="8307">
          <cell r="C8307"/>
          <cell r="D8307" t="str">
            <v>MINAS TELECOM.</v>
          </cell>
          <cell r="E8307">
            <v>66201971000108</v>
          </cell>
        </row>
        <row r="8308">
          <cell r="C8308"/>
          <cell r="D8308" t="str">
            <v>HIDRORIZONTE</v>
          </cell>
          <cell r="E8308">
            <v>16564809000186</v>
          </cell>
        </row>
        <row r="8309">
          <cell r="C8309"/>
          <cell r="D8309" t="str">
            <v>ITAMBE</v>
          </cell>
          <cell r="E8309">
            <v>1313864000126</v>
          </cell>
        </row>
        <row r="8310">
          <cell r="C8310"/>
          <cell r="D8310" t="str">
            <v>LAVARTH</v>
          </cell>
          <cell r="E8310">
            <v>1250853000144</v>
          </cell>
        </row>
        <row r="8311">
          <cell r="C8311"/>
          <cell r="D8311" t="str">
            <v>ERCO ENGENHARIA</v>
          </cell>
          <cell r="E8311">
            <v>40430217000660</v>
          </cell>
        </row>
        <row r="8312">
          <cell r="C8312"/>
          <cell r="D8312" t="str">
            <v>BECKCONNECT</v>
          </cell>
          <cell r="E8312">
            <v>1201267000100</v>
          </cell>
        </row>
        <row r="8313">
          <cell r="C8313"/>
          <cell r="D8313" t="str">
            <v>PURAS</v>
          </cell>
          <cell r="E8313">
            <v>87001335014162</v>
          </cell>
        </row>
        <row r="8314">
          <cell r="C8314"/>
          <cell r="D8314" t="str">
            <v>REMO ENGENHARIA</v>
          </cell>
          <cell r="E8314">
            <v>18225557000196</v>
          </cell>
        </row>
        <row r="8315">
          <cell r="C8315"/>
          <cell r="D8315" t="str">
            <v>GUSSOLATI</v>
          </cell>
          <cell r="E8315">
            <v>71225122000124</v>
          </cell>
        </row>
        <row r="8316">
          <cell r="C8316"/>
          <cell r="D8316" t="str">
            <v>REDESA</v>
          </cell>
          <cell r="E8316">
            <v>25733197000107</v>
          </cell>
        </row>
        <row r="8317">
          <cell r="C8317"/>
          <cell r="D8317" t="str">
            <v>PIZZA DE PAOLI</v>
          </cell>
          <cell r="E8317">
            <v>42820308000123</v>
          </cell>
        </row>
        <row r="8318">
          <cell r="C8318"/>
          <cell r="D8318" t="str">
            <v>PRODAX INFORM.</v>
          </cell>
          <cell r="E8318">
            <v>66259656000131</v>
          </cell>
        </row>
        <row r="8319">
          <cell r="C8319"/>
          <cell r="D8319" t="str">
            <v>FLEISCHMANN ROY</v>
          </cell>
          <cell r="E8319">
            <v>33033028005739</v>
          </cell>
        </row>
        <row r="8320">
          <cell r="C8320"/>
          <cell r="D8320" t="str">
            <v>CONSTRUTEL</v>
          </cell>
          <cell r="E8320">
            <v>18743724000190</v>
          </cell>
        </row>
        <row r="8321">
          <cell r="C8321"/>
          <cell r="D8321" t="str">
            <v>NIKOLAS</v>
          </cell>
          <cell r="E8321">
            <v>17197013000367</v>
          </cell>
        </row>
        <row r="8322">
          <cell r="C8322"/>
          <cell r="D8322" t="str">
            <v>CONTEXTO PROP.</v>
          </cell>
          <cell r="E8322">
            <v>17339896000130</v>
          </cell>
        </row>
        <row r="8323">
          <cell r="C8323"/>
          <cell r="D8323" t="str">
            <v>FISIOTEK</v>
          </cell>
          <cell r="E8323">
            <v>955453000171</v>
          </cell>
        </row>
        <row r="8324">
          <cell r="C8324"/>
          <cell r="D8324" t="str">
            <v>MINASNET</v>
          </cell>
          <cell r="E8324">
            <v>852450000102</v>
          </cell>
        </row>
        <row r="8325">
          <cell r="C8325"/>
          <cell r="D8325" t="str">
            <v>MOP BICICLETAS</v>
          </cell>
          <cell r="E8325">
            <v>21830336000585</v>
          </cell>
        </row>
        <row r="8326">
          <cell r="C8326"/>
          <cell r="D8326" t="str">
            <v>HIDRAUTINTAS</v>
          </cell>
          <cell r="E8326">
            <v>25362195000221</v>
          </cell>
        </row>
        <row r="8327">
          <cell r="C8327"/>
          <cell r="D8327" t="str">
            <v>IPM CONS.GROUP</v>
          </cell>
          <cell r="E8327">
            <v>613938000187</v>
          </cell>
        </row>
        <row r="8328">
          <cell r="C8328"/>
          <cell r="D8328" t="str">
            <v>ARMACOES</v>
          </cell>
          <cell r="E8328">
            <v>22444632000187</v>
          </cell>
        </row>
        <row r="8329">
          <cell r="C8329"/>
          <cell r="D8329" t="str">
            <v>CAETES</v>
          </cell>
          <cell r="E8329">
            <v>21482377000102</v>
          </cell>
        </row>
        <row r="8330">
          <cell r="C8330"/>
          <cell r="D8330" t="str">
            <v>TECVAL</v>
          </cell>
          <cell r="E8330">
            <v>740245000155</v>
          </cell>
        </row>
        <row r="8331">
          <cell r="C8331"/>
          <cell r="D8331" t="str">
            <v>ELETRO CARBONO</v>
          </cell>
          <cell r="E8331">
            <v>71144000000103</v>
          </cell>
        </row>
        <row r="8332">
          <cell r="C8332"/>
          <cell r="D8332" t="str">
            <v>TROPICAL</v>
          </cell>
          <cell r="E8332">
            <v>71067250000197</v>
          </cell>
        </row>
        <row r="8333">
          <cell r="C8333"/>
          <cell r="D8333" t="str">
            <v>MECOMINAS</v>
          </cell>
          <cell r="E8333">
            <v>19814193000142</v>
          </cell>
        </row>
        <row r="8334">
          <cell r="C8334"/>
          <cell r="D8334" t="str">
            <v>ASA</v>
          </cell>
          <cell r="E8334">
            <v>17157272000100</v>
          </cell>
        </row>
        <row r="8335">
          <cell r="C8335"/>
          <cell r="D8335" t="str">
            <v>MARK X</v>
          </cell>
          <cell r="E8335">
            <v>65176596000120</v>
          </cell>
        </row>
        <row r="8336">
          <cell r="C8336"/>
          <cell r="D8336" t="str">
            <v>QUORUM</v>
          </cell>
          <cell r="E8336">
            <v>38639498000100</v>
          </cell>
        </row>
        <row r="8337">
          <cell r="C8337"/>
          <cell r="D8337" t="str">
            <v>EMBRASERV</v>
          </cell>
          <cell r="E8337">
            <v>244813000127</v>
          </cell>
        </row>
        <row r="8338">
          <cell r="C8338"/>
          <cell r="D8338" t="str">
            <v>GB- HIDRAULICA</v>
          </cell>
          <cell r="E8338">
            <v>740155000164</v>
          </cell>
        </row>
        <row r="8339">
          <cell r="C8339"/>
          <cell r="D8339" t="str">
            <v>GENESYS</v>
          </cell>
          <cell r="E8339">
            <v>720307000167</v>
          </cell>
        </row>
        <row r="8340">
          <cell r="C8340"/>
          <cell r="D8340" t="str">
            <v>APIS E INDIGEN.</v>
          </cell>
          <cell r="E8340">
            <v>38600169000155</v>
          </cell>
        </row>
        <row r="8341">
          <cell r="C8341"/>
          <cell r="D8341" t="str">
            <v>FIOGECA</v>
          </cell>
          <cell r="E8341">
            <v>1335757000107</v>
          </cell>
        </row>
        <row r="8342">
          <cell r="C8342"/>
          <cell r="D8342" t="str">
            <v>SABORAL</v>
          </cell>
          <cell r="E8342">
            <v>22097208001266</v>
          </cell>
        </row>
        <row r="8343">
          <cell r="C8343"/>
          <cell r="D8343" t="str">
            <v>DISMARINA</v>
          </cell>
          <cell r="E8343">
            <v>24029340000294</v>
          </cell>
        </row>
        <row r="8344">
          <cell r="C8344"/>
          <cell r="D8344" t="str">
            <v>CALCADO RIBEIRO</v>
          </cell>
          <cell r="E8344">
            <v>16762973000106</v>
          </cell>
        </row>
        <row r="8345">
          <cell r="C8345"/>
          <cell r="D8345" t="str">
            <v>DTA</v>
          </cell>
          <cell r="E8345">
            <v>769569000116</v>
          </cell>
        </row>
        <row r="8346">
          <cell r="C8346"/>
          <cell r="D8346" t="str">
            <v>MIRA</v>
          </cell>
          <cell r="E8346">
            <v>22060545000126</v>
          </cell>
        </row>
        <row r="8347">
          <cell r="C8347"/>
          <cell r="D8347" t="str">
            <v>COLCHOMAR</v>
          </cell>
          <cell r="E8347">
            <v>17181215001473</v>
          </cell>
        </row>
        <row r="8348">
          <cell r="C8348"/>
          <cell r="D8348" t="str">
            <v>NATURALIS</v>
          </cell>
          <cell r="E8348">
            <v>66426222000189</v>
          </cell>
        </row>
        <row r="8349">
          <cell r="C8349"/>
          <cell r="D8349" t="str">
            <v>TECHNOLOGY</v>
          </cell>
          <cell r="E8349">
            <v>70944640000135</v>
          </cell>
        </row>
        <row r="8350">
          <cell r="C8350"/>
          <cell r="D8350" t="str">
            <v>ACF POST FREE</v>
          </cell>
          <cell r="E8350">
            <v>42947184000141</v>
          </cell>
        </row>
        <row r="8351">
          <cell r="C8351"/>
          <cell r="D8351" t="str">
            <v>PLACAS TOLEDO</v>
          </cell>
          <cell r="E8351">
            <v>17334467000170</v>
          </cell>
        </row>
        <row r="8352">
          <cell r="C8352"/>
          <cell r="D8352" t="str">
            <v>ANETH TECIDOS</v>
          </cell>
          <cell r="E8352">
            <v>42856344000147</v>
          </cell>
        </row>
        <row r="8353">
          <cell r="C8353"/>
          <cell r="D8353" t="str">
            <v>JR GENERALCOMP</v>
          </cell>
          <cell r="E8353">
            <v>66260795000185</v>
          </cell>
        </row>
        <row r="8354">
          <cell r="C8354"/>
          <cell r="D8354" t="str">
            <v>QUICKER</v>
          </cell>
          <cell r="E8354">
            <v>1351317000135</v>
          </cell>
        </row>
        <row r="8355">
          <cell r="C8355"/>
          <cell r="D8355" t="str">
            <v>HIDRAUTINTAS</v>
          </cell>
          <cell r="E8355">
            <v>25362195000574</v>
          </cell>
        </row>
        <row r="8356">
          <cell r="C8356"/>
          <cell r="D8356" t="str">
            <v>AMO</v>
          </cell>
          <cell r="E8356">
            <v>20113601000118</v>
          </cell>
        </row>
        <row r="8357">
          <cell r="C8357"/>
          <cell r="D8357" t="str">
            <v>UNIMINAS</v>
          </cell>
          <cell r="E8357">
            <v>1276917000186</v>
          </cell>
        </row>
        <row r="8358">
          <cell r="C8358"/>
          <cell r="D8358" t="str">
            <v>ACMEDE</v>
          </cell>
          <cell r="E8358">
            <v>70954961000110</v>
          </cell>
        </row>
        <row r="8359">
          <cell r="C8359"/>
          <cell r="D8359" t="str">
            <v>SIGNEXPRESS</v>
          </cell>
          <cell r="E8359">
            <v>42869883000110</v>
          </cell>
        </row>
        <row r="8360">
          <cell r="C8360"/>
          <cell r="D8360" t="str">
            <v>RISC</v>
          </cell>
          <cell r="E8360">
            <v>17497710000171</v>
          </cell>
        </row>
        <row r="8361">
          <cell r="C8361"/>
          <cell r="D8361" t="str">
            <v>LAN DESIGNERS</v>
          </cell>
          <cell r="E8361">
            <v>66544925000373</v>
          </cell>
        </row>
        <row r="8362">
          <cell r="C8362"/>
          <cell r="D8362" t="str">
            <v>FED.MOTOC. M.G</v>
          </cell>
          <cell r="E8362">
            <v>19748003000136</v>
          </cell>
        </row>
        <row r="8363">
          <cell r="C8363"/>
          <cell r="D8363" t="str">
            <v>SCARPELLI</v>
          </cell>
          <cell r="E8363">
            <v>38510368000172</v>
          </cell>
        </row>
        <row r="8364">
          <cell r="C8364"/>
          <cell r="D8364" t="str">
            <v>GSAB COM.E MARK</v>
          </cell>
          <cell r="E8364">
            <v>42770644000109</v>
          </cell>
        </row>
        <row r="8365">
          <cell r="C8365"/>
          <cell r="D8365" t="str">
            <v>VIACAO PRESID.</v>
          </cell>
          <cell r="E8365">
            <v>18527671000170</v>
          </cell>
        </row>
        <row r="8366">
          <cell r="C8366"/>
          <cell r="D8366" t="str">
            <v>FLORI STANCIA</v>
          </cell>
          <cell r="E8366">
            <v>20477188000170</v>
          </cell>
        </row>
        <row r="8367">
          <cell r="C8367"/>
          <cell r="D8367" t="str">
            <v>ETEL</v>
          </cell>
          <cell r="E8367">
            <v>19792993000100</v>
          </cell>
        </row>
        <row r="8368">
          <cell r="C8368"/>
          <cell r="D8368" t="str">
            <v>COLFMAM</v>
          </cell>
          <cell r="E8368">
            <v>180138000110</v>
          </cell>
        </row>
        <row r="8369">
          <cell r="C8369"/>
          <cell r="D8369" t="str">
            <v>TECNOCLIMA</v>
          </cell>
          <cell r="E8369">
            <v>23152887000139</v>
          </cell>
        </row>
        <row r="8370">
          <cell r="C8370"/>
          <cell r="D8370" t="str">
            <v>TELSAN</v>
          </cell>
          <cell r="E8370">
            <v>740230000197</v>
          </cell>
        </row>
        <row r="8371">
          <cell r="C8371"/>
          <cell r="D8371" t="str">
            <v>MONTE SANTOS</v>
          </cell>
          <cell r="E8371">
            <v>68501865000175</v>
          </cell>
        </row>
        <row r="8372">
          <cell r="C8372"/>
          <cell r="D8372" t="str">
            <v>CONSTRUMINAS</v>
          </cell>
          <cell r="E8372">
            <v>64312366000189</v>
          </cell>
        </row>
        <row r="8373">
          <cell r="C8373"/>
          <cell r="D8373" t="str">
            <v>PROFARMA</v>
          </cell>
          <cell r="E8373">
            <v>33510793000814</v>
          </cell>
        </row>
        <row r="8374">
          <cell r="C8374"/>
          <cell r="D8374" t="str">
            <v>NICAMAQUI</v>
          </cell>
          <cell r="E8374">
            <v>1136336000149</v>
          </cell>
        </row>
        <row r="8375">
          <cell r="C8375"/>
          <cell r="D8375" t="str">
            <v>CRIT.C.INF.DOC.</v>
          </cell>
          <cell r="E8375">
            <v>25572918000136</v>
          </cell>
        </row>
        <row r="8376">
          <cell r="C8376"/>
          <cell r="D8376" t="str">
            <v>MODELAGEM SCALA</v>
          </cell>
          <cell r="E8376">
            <v>25290545000100</v>
          </cell>
        </row>
        <row r="8377">
          <cell r="C8377"/>
          <cell r="D8377" t="str">
            <v>AFFONSO CRUZ</v>
          </cell>
          <cell r="E8377">
            <v>25391418000106</v>
          </cell>
        </row>
        <row r="8378">
          <cell r="C8378"/>
          <cell r="D8378" t="str">
            <v>SERGIO M.P.V.</v>
          </cell>
          <cell r="E8378">
            <v>25459876000121</v>
          </cell>
        </row>
        <row r="8379">
          <cell r="C8379"/>
          <cell r="D8379" t="str">
            <v>BELLO CARGO</v>
          </cell>
          <cell r="E8379">
            <v>1446578000210</v>
          </cell>
        </row>
        <row r="8380">
          <cell r="C8380"/>
          <cell r="D8380" t="str">
            <v>AAA PROJETAR</v>
          </cell>
          <cell r="E8380">
            <v>64239742000157</v>
          </cell>
        </row>
        <row r="8381">
          <cell r="C8381"/>
          <cell r="D8381" t="str">
            <v>FETCEMG</v>
          </cell>
          <cell r="E8381">
            <v>25578519000182</v>
          </cell>
        </row>
        <row r="8382">
          <cell r="C8382"/>
          <cell r="D8382" t="str">
            <v>CONEPAR</v>
          </cell>
          <cell r="E8382">
            <v>64408289000165</v>
          </cell>
        </row>
        <row r="8383">
          <cell r="C8383"/>
          <cell r="D8383" t="str">
            <v>CASAS DOS ADES.</v>
          </cell>
          <cell r="E8383">
            <v>554657000109</v>
          </cell>
        </row>
        <row r="8384">
          <cell r="C8384"/>
          <cell r="D8384" t="str">
            <v>OBJETO ELETRO</v>
          </cell>
          <cell r="E8384">
            <v>25952623001671</v>
          </cell>
        </row>
        <row r="8385">
          <cell r="C8385"/>
          <cell r="D8385" t="str">
            <v>ALUBAT</v>
          </cell>
          <cell r="E8385">
            <v>71206130000123</v>
          </cell>
        </row>
        <row r="8386">
          <cell r="C8386"/>
          <cell r="D8386" t="str">
            <v>CIA DO TRACO</v>
          </cell>
          <cell r="E8386">
            <v>2081000000199</v>
          </cell>
        </row>
        <row r="8387">
          <cell r="C8387"/>
          <cell r="D8387" t="str">
            <v>PASTA E VINO</v>
          </cell>
          <cell r="E8387">
            <v>2040975000179</v>
          </cell>
        </row>
        <row r="8388">
          <cell r="C8388"/>
          <cell r="D8388" t="str">
            <v>LOKPALCO</v>
          </cell>
          <cell r="E8388">
            <v>1230920000169</v>
          </cell>
        </row>
        <row r="8389">
          <cell r="C8389"/>
          <cell r="D8389" t="str">
            <v>DESENVOL.HUMANO</v>
          </cell>
          <cell r="E8389">
            <v>17010125000103</v>
          </cell>
        </row>
        <row r="8390">
          <cell r="C8390"/>
          <cell r="D8390" t="str">
            <v>JOAO PAULO</v>
          </cell>
          <cell r="E8390">
            <v>1302661000134</v>
          </cell>
        </row>
        <row r="8391">
          <cell r="C8391"/>
          <cell r="D8391" t="str">
            <v>PORTESANTO</v>
          </cell>
          <cell r="E8391">
            <v>1276210000170</v>
          </cell>
        </row>
        <row r="8392">
          <cell r="C8392"/>
          <cell r="D8392" t="str">
            <v>TECNOTRANS</v>
          </cell>
          <cell r="E8392">
            <v>534634000124</v>
          </cell>
        </row>
        <row r="8393">
          <cell r="C8393"/>
          <cell r="D8393" t="str">
            <v>MULTI-THERM</v>
          </cell>
          <cell r="E8393">
            <v>2194313000153</v>
          </cell>
        </row>
        <row r="8394">
          <cell r="C8394"/>
          <cell r="D8394" t="str">
            <v>ALVITES</v>
          </cell>
          <cell r="E8394">
            <v>61563250000396</v>
          </cell>
        </row>
        <row r="8395">
          <cell r="C8395"/>
          <cell r="D8395" t="str">
            <v>ARIBA AERO TAXI</v>
          </cell>
          <cell r="E8395">
            <v>25792904000128</v>
          </cell>
        </row>
        <row r="8396">
          <cell r="C8396"/>
          <cell r="D8396" t="str">
            <v>ART PORTOES</v>
          </cell>
          <cell r="E8396">
            <v>25794025000135</v>
          </cell>
        </row>
        <row r="8397">
          <cell r="C8397"/>
          <cell r="D8397" t="str">
            <v>INTERLIVROS</v>
          </cell>
          <cell r="E8397">
            <v>71228654000115</v>
          </cell>
        </row>
        <row r="8398">
          <cell r="C8398"/>
          <cell r="D8398" t="str">
            <v>LONG LIFE</v>
          </cell>
          <cell r="E8398">
            <v>38626172000148</v>
          </cell>
        </row>
        <row r="8399">
          <cell r="C8399"/>
          <cell r="D8399" t="str">
            <v>R2 PROGETTI BR</v>
          </cell>
          <cell r="E8399">
            <v>322827000111</v>
          </cell>
        </row>
        <row r="8400">
          <cell r="C8400"/>
          <cell r="D8400" t="str">
            <v>IMPR.OFICIAL</v>
          </cell>
          <cell r="E8400">
            <v>17404302000128</v>
          </cell>
        </row>
        <row r="8401">
          <cell r="C8401"/>
          <cell r="D8401" t="str">
            <v>REFRIG. E PESCA</v>
          </cell>
          <cell r="E8401">
            <v>17267998000279</v>
          </cell>
        </row>
        <row r="8402">
          <cell r="C8402"/>
          <cell r="D8402" t="str">
            <v>ARKSOL</v>
          </cell>
          <cell r="E8402">
            <v>22441703000198</v>
          </cell>
        </row>
        <row r="8403">
          <cell r="C8403"/>
          <cell r="D8403" t="str">
            <v>TUCUMAM</v>
          </cell>
          <cell r="E8403">
            <v>41757774000149</v>
          </cell>
        </row>
        <row r="8404">
          <cell r="C8404"/>
          <cell r="D8404" t="str">
            <v>MG L.DAS FESTAS</v>
          </cell>
          <cell r="E8404">
            <v>20511093000207</v>
          </cell>
        </row>
        <row r="8405">
          <cell r="C8405"/>
          <cell r="D8405" t="str">
            <v>MOBILCOM</v>
          </cell>
          <cell r="E8405">
            <v>120678000370</v>
          </cell>
        </row>
        <row r="8406">
          <cell r="C8406"/>
          <cell r="D8406" t="str">
            <v>RENTAL TOUR</v>
          </cell>
          <cell r="E8406">
            <v>26037192000102</v>
          </cell>
        </row>
        <row r="8407">
          <cell r="C8407"/>
          <cell r="D8407" t="str">
            <v>INTELLIGENCE</v>
          </cell>
          <cell r="E8407">
            <v>133859000179</v>
          </cell>
        </row>
        <row r="8408">
          <cell r="C8408"/>
          <cell r="D8408" t="str">
            <v>NAILTON LISBOA</v>
          </cell>
          <cell r="E8408">
            <v>42778563000155</v>
          </cell>
        </row>
        <row r="8409">
          <cell r="C8409"/>
          <cell r="D8409" t="str">
            <v>EMIVE</v>
          </cell>
          <cell r="E8409">
            <v>65183568000130</v>
          </cell>
        </row>
        <row r="8410">
          <cell r="C8410"/>
          <cell r="D8410" t="str">
            <v>NACIONAL</v>
          </cell>
          <cell r="E8410">
            <v>1425110000168</v>
          </cell>
        </row>
        <row r="8411">
          <cell r="C8411"/>
          <cell r="D8411" t="str">
            <v>ITASONDA</v>
          </cell>
          <cell r="E8411">
            <v>17481714000242</v>
          </cell>
        </row>
        <row r="8412">
          <cell r="C8412"/>
          <cell r="D8412" t="str">
            <v>DIGICOMP</v>
          </cell>
          <cell r="E8412">
            <v>23832546000104</v>
          </cell>
        </row>
        <row r="8413">
          <cell r="C8413"/>
          <cell r="D8413" t="str">
            <v>SHEIK</v>
          </cell>
          <cell r="E8413">
            <v>26109165000190</v>
          </cell>
        </row>
        <row r="8414">
          <cell r="C8414"/>
          <cell r="D8414" t="str">
            <v>SANTA CECILIA</v>
          </cell>
          <cell r="E8414">
            <v>64193345000191</v>
          </cell>
        </row>
        <row r="8415">
          <cell r="C8415"/>
          <cell r="D8415" t="str">
            <v>CCO</v>
          </cell>
          <cell r="E8415">
            <v>86438777000158</v>
          </cell>
        </row>
        <row r="8416">
          <cell r="C8416"/>
          <cell r="D8416" t="str">
            <v>FLORICULT.RUTH</v>
          </cell>
          <cell r="E8416">
            <v>17603317000115</v>
          </cell>
        </row>
        <row r="8417">
          <cell r="C8417"/>
          <cell r="D8417" t="str">
            <v>PROSEGUR BRASIL</v>
          </cell>
          <cell r="E8417">
            <v>25299785000176</v>
          </cell>
        </row>
        <row r="8418">
          <cell r="C8418"/>
          <cell r="D8418" t="str">
            <v>C.DE LING.F.-IT</v>
          </cell>
          <cell r="E8418">
            <v>1495439000103</v>
          </cell>
        </row>
        <row r="8419">
          <cell r="C8419"/>
          <cell r="D8419" t="str">
            <v>RENATO ARTESAN.</v>
          </cell>
          <cell r="E8419">
            <v>68513019000175</v>
          </cell>
        </row>
        <row r="8420">
          <cell r="C8420"/>
          <cell r="D8420" t="str">
            <v>BRACINTUR</v>
          </cell>
          <cell r="E8420">
            <v>17323874000182</v>
          </cell>
        </row>
        <row r="8421">
          <cell r="C8421"/>
          <cell r="D8421" t="str">
            <v>AM MICROTECNICA</v>
          </cell>
          <cell r="E8421">
            <v>2302913000198</v>
          </cell>
        </row>
        <row r="8422">
          <cell r="C8422"/>
          <cell r="D8422" t="str">
            <v>MAR E ESTRELA</v>
          </cell>
          <cell r="E8422">
            <v>2127555000124</v>
          </cell>
        </row>
        <row r="8423">
          <cell r="C8423"/>
          <cell r="D8423" t="str">
            <v>ADIMPEX</v>
          </cell>
          <cell r="E8423">
            <v>19714476000112</v>
          </cell>
        </row>
        <row r="8424">
          <cell r="C8424"/>
          <cell r="D8424" t="str">
            <v>ORMIMAQ</v>
          </cell>
          <cell r="E8424">
            <v>116559000181</v>
          </cell>
        </row>
        <row r="8425">
          <cell r="C8425"/>
          <cell r="D8425" t="str">
            <v>BENDITA GULA</v>
          </cell>
          <cell r="E8425">
            <v>21624911001212</v>
          </cell>
        </row>
        <row r="8426">
          <cell r="C8426"/>
          <cell r="D8426" t="str">
            <v>T.C.G.</v>
          </cell>
          <cell r="E8426">
            <v>1238456000157</v>
          </cell>
        </row>
        <row r="8427">
          <cell r="C8427"/>
          <cell r="D8427" t="str">
            <v>MARILIA PITTA</v>
          </cell>
          <cell r="E8427">
            <v>26107987000131</v>
          </cell>
        </row>
        <row r="8428">
          <cell r="C8428"/>
          <cell r="D8428" t="str">
            <v>DB PROD.ALIM.</v>
          </cell>
          <cell r="E8428">
            <v>21624911000240</v>
          </cell>
        </row>
        <row r="8429">
          <cell r="C8429"/>
          <cell r="D8429" t="str">
            <v>REMO</v>
          </cell>
          <cell r="E8429">
            <v>19451624000234</v>
          </cell>
        </row>
        <row r="8430">
          <cell r="C8430"/>
          <cell r="D8430" t="str">
            <v>RUANA</v>
          </cell>
          <cell r="E8430">
            <v>42930024000190</v>
          </cell>
        </row>
        <row r="8431">
          <cell r="C8431"/>
          <cell r="D8431" t="str">
            <v>RUBENS MORATO</v>
          </cell>
          <cell r="E8431">
            <v>23199722000112</v>
          </cell>
        </row>
        <row r="8432">
          <cell r="C8432"/>
          <cell r="D8432" t="str">
            <v>POLICOMEX</v>
          </cell>
          <cell r="E8432">
            <v>38710653000137</v>
          </cell>
        </row>
        <row r="8433">
          <cell r="C8433"/>
          <cell r="D8433" t="str">
            <v>R &amp; W</v>
          </cell>
          <cell r="E8433">
            <v>25533787000188</v>
          </cell>
        </row>
        <row r="8434">
          <cell r="C8434"/>
          <cell r="D8434" t="str">
            <v>RIPEL</v>
          </cell>
          <cell r="E8434">
            <v>25778366000117</v>
          </cell>
        </row>
        <row r="8435">
          <cell r="C8435"/>
          <cell r="D8435" t="str">
            <v>MAQUITEL</v>
          </cell>
          <cell r="E8435">
            <v>21883459000150</v>
          </cell>
        </row>
        <row r="8436">
          <cell r="C8436"/>
          <cell r="D8436" t="str">
            <v>PLASTIPACK</v>
          </cell>
          <cell r="E8436">
            <v>25773425000164</v>
          </cell>
        </row>
        <row r="8437">
          <cell r="C8437"/>
          <cell r="D8437" t="str">
            <v>RICHARD</v>
          </cell>
          <cell r="E8437">
            <v>71218861000199</v>
          </cell>
        </row>
        <row r="8438">
          <cell r="C8438"/>
          <cell r="D8438" t="str">
            <v>L.D.EDICOES</v>
          </cell>
          <cell r="E8438">
            <v>22048623000177</v>
          </cell>
        </row>
        <row r="8439">
          <cell r="C8439"/>
          <cell r="D8439" t="str">
            <v>FATO &amp; MIDIA</v>
          </cell>
          <cell r="E8439">
            <v>1109067000121</v>
          </cell>
        </row>
        <row r="8440">
          <cell r="C8440"/>
          <cell r="D8440" t="str">
            <v>SPATIFILUS</v>
          </cell>
          <cell r="E8440">
            <v>1340666000151</v>
          </cell>
        </row>
        <row r="8441">
          <cell r="C8441"/>
          <cell r="D8441" t="str">
            <v>ABA DIST.</v>
          </cell>
          <cell r="E8441">
            <v>2568128000181</v>
          </cell>
        </row>
        <row r="8442">
          <cell r="C8442"/>
          <cell r="D8442" t="str">
            <v>MAXIMA</v>
          </cell>
          <cell r="E8442">
            <v>2643558000110</v>
          </cell>
        </row>
        <row r="8443">
          <cell r="C8443"/>
          <cell r="D8443" t="str">
            <v>COLORADO</v>
          </cell>
          <cell r="E8443">
            <v>17291584000528</v>
          </cell>
        </row>
        <row r="8444">
          <cell r="C8444"/>
          <cell r="D8444" t="str">
            <v>COLLINS</v>
          </cell>
          <cell r="E8444">
            <v>1745627000134</v>
          </cell>
        </row>
        <row r="8445">
          <cell r="C8445"/>
          <cell r="D8445" t="str">
            <v>GRANERO TRANSPO</v>
          </cell>
          <cell r="E8445">
            <v>61641031002240</v>
          </cell>
        </row>
        <row r="8446">
          <cell r="C8446"/>
          <cell r="D8446" t="str">
            <v>DIST. VITEPE</v>
          </cell>
          <cell r="E8446">
            <v>2547038000104</v>
          </cell>
        </row>
        <row r="8447">
          <cell r="C8447"/>
          <cell r="D8447" t="str">
            <v>COUROFACTUM</v>
          </cell>
          <cell r="E8447">
            <v>64481120000130</v>
          </cell>
        </row>
        <row r="8448">
          <cell r="C8448"/>
          <cell r="D8448" t="str">
            <v>PIRES SEG.</v>
          </cell>
          <cell r="E8448">
            <v>60409877001304</v>
          </cell>
        </row>
        <row r="8449">
          <cell r="C8449"/>
          <cell r="D8449" t="str">
            <v>VIA ORVIETO</v>
          </cell>
          <cell r="E8449">
            <v>1500514000179</v>
          </cell>
        </row>
        <row r="8450">
          <cell r="C8450"/>
          <cell r="D8450" t="str">
            <v>PROMODELO</v>
          </cell>
          <cell r="E8450">
            <v>22126676000169</v>
          </cell>
        </row>
        <row r="8451">
          <cell r="C8451"/>
          <cell r="D8451" t="str">
            <v>NEON PLACAS</v>
          </cell>
          <cell r="E8451">
            <v>25364548000141</v>
          </cell>
        </row>
        <row r="8452">
          <cell r="C8452"/>
          <cell r="D8452" t="str">
            <v>ISA</v>
          </cell>
          <cell r="E8452">
            <v>2210074000188</v>
          </cell>
        </row>
        <row r="8453">
          <cell r="C8453"/>
          <cell r="D8453" t="str">
            <v>PROFIT</v>
          </cell>
          <cell r="E8453">
            <v>73479289000147</v>
          </cell>
        </row>
        <row r="8454">
          <cell r="C8454"/>
          <cell r="D8454" t="str">
            <v>MASSAS MALETA</v>
          </cell>
          <cell r="E8454">
            <v>2485903000135</v>
          </cell>
        </row>
        <row r="8455">
          <cell r="C8455"/>
          <cell r="D8455" t="str">
            <v>HOT OIL</v>
          </cell>
          <cell r="E8455">
            <v>976014000145</v>
          </cell>
        </row>
        <row r="8456">
          <cell r="C8456"/>
          <cell r="D8456" t="str">
            <v>HIRAM FIRMINO</v>
          </cell>
          <cell r="E8456">
            <v>26231191000196</v>
          </cell>
        </row>
        <row r="8457">
          <cell r="C8457"/>
          <cell r="D8457" t="str">
            <v>CAUEMIX</v>
          </cell>
          <cell r="E8457">
            <v>1559990001560</v>
          </cell>
        </row>
        <row r="8458">
          <cell r="C8458"/>
          <cell r="D8458" t="str">
            <v>SICAL</v>
          </cell>
          <cell r="E8458">
            <v>19416627001209</v>
          </cell>
        </row>
        <row r="8459">
          <cell r="C8459"/>
          <cell r="D8459" t="str">
            <v>SICAL</v>
          </cell>
          <cell r="E8459">
            <v>19416627001802</v>
          </cell>
        </row>
        <row r="8460">
          <cell r="C8460"/>
          <cell r="D8460" t="str">
            <v>AMER.MANUTSERV</v>
          </cell>
          <cell r="E8460">
            <v>19296680000160</v>
          </cell>
        </row>
        <row r="8461">
          <cell r="C8461"/>
          <cell r="D8461" t="str">
            <v>SAN MARINO</v>
          </cell>
          <cell r="E8461">
            <v>17187535000116</v>
          </cell>
        </row>
        <row r="8462">
          <cell r="C8462"/>
          <cell r="D8462" t="str">
            <v>NEWTEC</v>
          </cell>
          <cell r="E8462">
            <v>2017613000167</v>
          </cell>
        </row>
        <row r="8463">
          <cell r="C8463"/>
          <cell r="D8463" t="str">
            <v>LIBERTY</v>
          </cell>
          <cell r="E8463">
            <v>23993710000165</v>
          </cell>
        </row>
        <row r="8464">
          <cell r="C8464"/>
          <cell r="D8464" t="str">
            <v>JR</v>
          </cell>
          <cell r="E8464">
            <v>23311525000143</v>
          </cell>
        </row>
        <row r="8465">
          <cell r="C8465"/>
          <cell r="D8465" t="str">
            <v>GELOMAR</v>
          </cell>
          <cell r="E8465">
            <v>25672635000166</v>
          </cell>
        </row>
        <row r="8466">
          <cell r="C8466"/>
          <cell r="D8466" t="str">
            <v>CAUEMIX</v>
          </cell>
          <cell r="E8466">
            <v>1559990000246</v>
          </cell>
        </row>
        <row r="8467">
          <cell r="C8467"/>
          <cell r="D8467" t="str">
            <v>DIGIOPEN</v>
          </cell>
          <cell r="E8467">
            <v>71423792000155</v>
          </cell>
        </row>
        <row r="8468">
          <cell r="C8468"/>
          <cell r="D8468" t="str">
            <v>NEW PLACAS</v>
          </cell>
          <cell r="E8468">
            <v>41734542000175</v>
          </cell>
        </row>
        <row r="8469">
          <cell r="C8469"/>
          <cell r="D8469" t="str">
            <v>ROMIL</v>
          </cell>
          <cell r="E8469">
            <v>17630583000137</v>
          </cell>
        </row>
        <row r="8470">
          <cell r="C8470"/>
          <cell r="D8470" t="str">
            <v>CORTINAS &amp; CIA.</v>
          </cell>
          <cell r="E8470">
            <v>1081269000102</v>
          </cell>
        </row>
        <row r="8471">
          <cell r="C8471"/>
          <cell r="D8471" t="str">
            <v>A DIVULGART</v>
          </cell>
          <cell r="E8471">
            <v>26172932000105</v>
          </cell>
        </row>
        <row r="8472">
          <cell r="C8472"/>
          <cell r="D8472" t="str">
            <v>CARDINALI</v>
          </cell>
          <cell r="E8472">
            <v>65205692000230</v>
          </cell>
        </row>
        <row r="8473">
          <cell r="C8473"/>
          <cell r="D8473" t="str">
            <v>SMP &amp; B</v>
          </cell>
          <cell r="E8473">
            <v>1322078000195</v>
          </cell>
        </row>
        <row r="8474">
          <cell r="C8474"/>
          <cell r="D8474" t="str">
            <v>MUNDIAL</v>
          </cell>
          <cell r="E8474">
            <v>73644668000145</v>
          </cell>
        </row>
        <row r="8475">
          <cell r="C8475"/>
          <cell r="D8475" t="str">
            <v>AUDIBRA</v>
          </cell>
          <cell r="E8475">
            <v>62070115000452</v>
          </cell>
        </row>
        <row r="8476">
          <cell r="C8476"/>
          <cell r="D8476" t="str">
            <v>SOTEC</v>
          </cell>
          <cell r="E8476">
            <v>2069686000100</v>
          </cell>
        </row>
        <row r="8477">
          <cell r="C8477"/>
          <cell r="D8477" t="str">
            <v>BRAUNA TURISMO</v>
          </cell>
          <cell r="E8477">
            <v>17544156000136</v>
          </cell>
        </row>
        <row r="8478">
          <cell r="C8478"/>
          <cell r="D8478" t="str">
            <v>ABC TURISMO</v>
          </cell>
          <cell r="E8478">
            <v>65287369000172</v>
          </cell>
        </row>
        <row r="8479">
          <cell r="C8479"/>
          <cell r="D8479" t="str">
            <v>HOSFARMA</v>
          </cell>
          <cell r="E8479">
            <v>19163674000135</v>
          </cell>
        </row>
        <row r="8480">
          <cell r="C8480"/>
          <cell r="D8480" t="str">
            <v>CARCEL</v>
          </cell>
          <cell r="E8480">
            <v>17302373000110</v>
          </cell>
        </row>
        <row r="8481">
          <cell r="C8481"/>
          <cell r="D8481" t="str">
            <v>LETRACOR</v>
          </cell>
          <cell r="E8481">
            <v>2804952000193</v>
          </cell>
        </row>
        <row r="8482">
          <cell r="C8482"/>
          <cell r="D8482" t="str">
            <v>MEDICOES AMB.</v>
          </cell>
          <cell r="E8482">
            <v>38485926000278</v>
          </cell>
        </row>
        <row r="8483">
          <cell r="C8483"/>
          <cell r="D8483" t="str">
            <v>DEZ TECNOLOGIA</v>
          </cell>
          <cell r="E8483">
            <v>38732236000195</v>
          </cell>
        </row>
        <row r="8484">
          <cell r="C8484"/>
          <cell r="D8484" t="str">
            <v>JJA SERVICOS</v>
          </cell>
          <cell r="E8484">
            <v>25692468000115</v>
          </cell>
        </row>
        <row r="8485">
          <cell r="C8485"/>
          <cell r="D8485" t="str">
            <v>DISKFORM</v>
          </cell>
          <cell r="E8485">
            <v>71318372000109</v>
          </cell>
        </row>
        <row r="8486">
          <cell r="C8486"/>
          <cell r="D8486" t="str">
            <v>BAY SIDE</v>
          </cell>
          <cell r="E8486">
            <v>2298195000123</v>
          </cell>
        </row>
        <row r="8487">
          <cell r="C8487"/>
          <cell r="D8487" t="str">
            <v>FOTON LUMEN</v>
          </cell>
          <cell r="E8487">
            <v>18526970000190</v>
          </cell>
        </row>
        <row r="8488">
          <cell r="C8488"/>
          <cell r="D8488" t="str">
            <v>CASA &amp; TINTA</v>
          </cell>
          <cell r="E8488">
            <v>20841771000380</v>
          </cell>
        </row>
        <row r="8489">
          <cell r="C8489"/>
          <cell r="D8489" t="str">
            <v>PAULISTA</v>
          </cell>
          <cell r="E8489">
            <v>61418026003245</v>
          </cell>
        </row>
        <row r="8490">
          <cell r="C8490"/>
          <cell r="D8490" t="str">
            <v>SH MAT.CONSTR.</v>
          </cell>
          <cell r="E8490">
            <v>71054464000200</v>
          </cell>
        </row>
        <row r="8491">
          <cell r="C8491"/>
          <cell r="D8491" t="str">
            <v>CASA DA TOPOGR.</v>
          </cell>
          <cell r="E8491">
            <v>21164454000178</v>
          </cell>
        </row>
        <row r="8492">
          <cell r="C8492"/>
          <cell r="D8492" t="str">
            <v>DB PROD.ALIM.</v>
          </cell>
          <cell r="E8492">
            <v>21624911000402</v>
          </cell>
        </row>
        <row r="8493">
          <cell r="C8493"/>
          <cell r="D8493" t="str">
            <v>ELETROLEITO</v>
          </cell>
          <cell r="E8493">
            <v>25514506000140</v>
          </cell>
        </row>
        <row r="8494">
          <cell r="C8494"/>
          <cell r="D8494" t="str">
            <v>MAC HOME COMPUT</v>
          </cell>
          <cell r="E8494">
            <v>784519000108</v>
          </cell>
        </row>
        <row r="8495">
          <cell r="C8495"/>
          <cell r="D8495" t="str">
            <v>GAP TELECOM.</v>
          </cell>
          <cell r="E8495">
            <v>650269000113</v>
          </cell>
        </row>
        <row r="8496">
          <cell r="C8496"/>
          <cell r="D8496" t="str">
            <v>FOX</v>
          </cell>
          <cell r="E8496">
            <v>1907655000100</v>
          </cell>
        </row>
        <row r="8497">
          <cell r="C8497"/>
          <cell r="D8497" t="str">
            <v>LGE SOLU¸OES</v>
          </cell>
          <cell r="E8497">
            <v>859752000102</v>
          </cell>
        </row>
        <row r="8498">
          <cell r="C8498"/>
          <cell r="D8498" t="str">
            <v>GL</v>
          </cell>
          <cell r="E8498">
            <v>19238955000100</v>
          </cell>
        </row>
        <row r="8499">
          <cell r="C8499"/>
          <cell r="D8499" t="str">
            <v>CONTINENTAL</v>
          </cell>
          <cell r="E8499">
            <v>25835349000255</v>
          </cell>
        </row>
        <row r="8500">
          <cell r="C8500"/>
          <cell r="D8500" t="str">
            <v>CAFE MINAS RIO</v>
          </cell>
          <cell r="E8500">
            <v>17274960000142</v>
          </cell>
        </row>
        <row r="8501">
          <cell r="C8501"/>
          <cell r="D8501" t="str">
            <v>PRISMAC</v>
          </cell>
          <cell r="E8501">
            <v>752554000145</v>
          </cell>
        </row>
        <row r="8502">
          <cell r="C8502"/>
          <cell r="D8502" t="str">
            <v>CONECTEL</v>
          </cell>
          <cell r="E8502">
            <v>1631378000156</v>
          </cell>
        </row>
        <row r="8503">
          <cell r="C8503"/>
          <cell r="D8503" t="str">
            <v>DEVEX</v>
          </cell>
          <cell r="E8503">
            <v>1793981000134</v>
          </cell>
        </row>
        <row r="8504">
          <cell r="C8504"/>
          <cell r="D8504" t="str">
            <v>EVER</v>
          </cell>
          <cell r="E8504">
            <v>21149752000199</v>
          </cell>
        </row>
        <row r="8505">
          <cell r="C8505"/>
          <cell r="D8505" t="str">
            <v>STAR LINE</v>
          </cell>
          <cell r="E8505">
            <v>2962479000172</v>
          </cell>
        </row>
        <row r="8506">
          <cell r="C8506"/>
          <cell r="D8506" t="str">
            <v>PAPER'S</v>
          </cell>
          <cell r="E8506">
            <v>684943000180</v>
          </cell>
        </row>
        <row r="8507">
          <cell r="C8507"/>
          <cell r="D8507" t="str">
            <v>VIA LORENZO</v>
          </cell>
          <cell r="E8507">
            <v>52562709000770</v>
          </cell>
        </row>
        <row r="8508">
          <cell r="C8508"/>
          <cell r="D8508" t="str">
            <v>TOPA TUDO 5000</v>
          </cell>
          <cell r="E8508">
            <v>41760844000118</v>
          </cell>
        </row>
        <row r="8509">
          <cell r="C8509"/>
          <cell r="D8509" t="str">
            <v>ELLO FERRAGENS</v>
          </cell>
          <cell r="E8509">
            <v>2751719000190</v>
          </cell>
        </row>
        <row r="8510">
          <cell r="C8510"/>
          <cell r="D8510" t="str">
            <v>CANAL 15</v>
          </cell>
          <cell r="E8510">
            <v>1179320000113</v>
          </cell>
        </row>
        <row r="8511">
          <cell r="C8511"/>
          <cell r="D8511" t="str">
            <v>SPRESS</v>
          </cell>
          <cell r="E8511">
            <v>17485442000178</v>
          </cell>
        </row>
        <row r="8512">
          <cell r="C8512"/>
          <cell r="D8512" t="str">
            <v>DOUBLE UP</v>
          </cell>
          <cell r="E8512">
            <v>23348493000150</v>
          </cell>
        </row>
        <row r="8513">
          <cell r="C8513"/>
          <cell r="D8513" t="str">
            <v>PORTAL VIAGENS</v>
          </cell>
          <cell r="E8513">
            <v>830494000131</v>
          </cell>
        </row>
        <row r="8514">
          <cell r="C8514"/>
          <cell r="D8514" t="str">
            <v>YNK-BH COMUNIC.</v>
          </cell>
          <cell r="E8514">
            <v>38741856000190</v>
          </cell>
        </row>
        <row r="8515">
          <cell r="C8515"/>
          <cell r="D8515" t="str">
            <v>MINASVACUO</v>
          </cell>
          <cell r="E8515">
            <v>42888131000105</v>
          </cell>
        </row>
        <row r="8516">
          <cell r="C8516"/>
          <cell r="D8516" t="str">
            <v>X DESIGN</v>
          </cell>
          <cell r="E8516">
            <v>2382789000207</v>
          </cell>
        </row>
        <row r="8517">
          <cell r="C8517"/>
          <cell r="D8517" t="str">
            <v>MARCIO FERRARI</v>
          </cell>
          <cell r="E8517">
            <v>3200263000132</v>
          </cell>
        </row>
        <row r="8518">
          <cell r="C8518"/>
          <cell r="D8518" t="str">
            <v>IPIRANGA REDUT.</v>
          </cell>
          <cell r="E8518">
            <v>16770752000171</v>
          </cell>
        </row>
        <row r="8519">
          <cell r="C8519"/>
          <cell r="D8519" t="str">
            <v>DGC AUDIO</v>
          </cell>
          <cell r="E8519">
            <v>971058000182</v>
          </cell>
        </row>
        <row r="8520">
          <cell r="C8520"/>
          <cell r="D8520" t="str">
            <v>SALIBA TURISMO</v>
          </cell>
          <cell r="E8520">
            <v>26017525000123</v>
          </cell>
        </row>
        <row r="8521">
          <cell r="C8521"/>
          <cell r="D8521" t="str">
            <v>CARP. FLORESTA</v>
          </cell>
          <cell r="E8521">
            <v>17180258000110</v>
          </cell>
        </row>
        <row r="8522">
          <cell r="C8522"/>
          <cell r="D8522" t="str">
            <v>MAD. GERAIS</v>
          </cell>
          <cell r="E8522">
            <v>2128529000110</v>
          </cell>
        </row>
        <row r="8523">
          <cell r="C8523"/>
          <cell r="D8523" t="str">
            <v>PROLAYSER</v>
          </cell>
          <cell r="E8523">
            <v>2581903000139</v>
          </cell>
        </row>
        <row r="8524">
          <cell r="C8524"/>
          <cell r="D8524" t="str">
            <v>ROD-KLAF</v>
          </cell>
          <cell r="E8524">
            <v>2807255000196</v>
          </cell>
        </row>
        <row r="8525">
          <cell r="C8525"/>
          <cell r="D8525" t="str">
            <v>CASA ROLLA</v>
          </cell>
          <cell r="E8525">
            <v>17246703000105</v>
          </cell>
        </row>
        <row r="8526">
          <cell r="C8526"/>
          <cell r="D8526" t="str">
            <v>DEZ SERVICOS</v>
          </cell>
          <cell r="E8526">
            <v>2928544000143</v>
          </cell>
        </row>
        <row r="8527">
          <cell r="C8527"/>
          <cell r="D8527" t="str">
            <v>IBL</v>
          </cell>
          <cell r="E8527">
            <v>17491523000180</v>
          </cell>
        </row>
        <row r="8528">
          <cell r="C8528"/>
          <cell r="D8528" t="str">
            <v>CANAL PAPELARIA</v>
          </cell>
          <cell r="E8528">
            <v>3065056000112</v>
          </cell>
        </row>
        <row r="8529">
          <cell r="C8529"/>
          <cell r="D8529" t="str">
            <v>DO IT CONSULT.</v>
          </cell>
          <cell r="E8529">
            <v>38744405000107</v>
          </cell>
        </row>
        <row r="8530">
          <cell r="C8530"/>
          <cell r="D8530" t="str">
            <v>ELET.MINAS GERA</v>
          </cell>
          <cell r="E8530">
            <v>41932294000177</v>
          </cell>
        </row>
        <row r="8531">
          <cell r="C8531"/>
          <cell r="D8531" t="str">
            <v>CPD ENGENHARIA</v>
          </cell>
          <cell r="E8531">
            <v>20724928000126</v>
          </cell>
        </row>
        <row r="8532">
          <cell r="C8532"/>
          <cell r="D8532" t="str">
            <v>PANTERPLAST</v>
          </cell>
          <cell r="E8532">
            <v>22384671000136</v>
          </cell>
        </row>
        <row r="8533">
          <cell r="C8533"/>
          <cell r="D8533" t="str">
            <v>POLIMINAS</v>
          </cell>
          <cell r="E8533">
            <v>21736699000122</v>
          </cell>
        </row>
        <row r="8534">
          <cell r="C8534"/>
          <cell r="D8534" t="str">
            <v>SCALA</v>
          </cell>
          <cell r="E8534">
            <v>23791684000192</v>
          </cell>
        </row>
        <row r="8535">
          <cell r="C8535"/>
          <cell r="D8535" t="str">
            <v>TALVEG</v>
          </cell>
          <cell r="E8535">
            <v>19286657000195</v>
          </cell>
        </row>
        <row r="8536">
          <cell r="C8536"/>
          <cell r="D8536" t="str">
            <v>GD PERFIL</v>
          </cell>
          <cell r="E8536">
            <v>71176333000114</v>
          </cell>
        </row>
        <row r="8537">
          <cell r="C8537"/>
          <cell r="D8537" t="str">
            <v>CIRURGICA VITO.</v>
          </cell>
          <cell r="E8537">
            <v>2894691000140</v>
          </cell>
        </row>
        <row r="8538">
          <cell r="C8538"/>
          <cell r="D8538" t="str">
            <v>IBRALOG</v>
          </cell>
          <cell r="E8538">
            <v>2873228000111</v>
          </cell>
        </row>
        <row r="8539">
          <cell r="C8539"/>
          <cell r="D8539" t="str">
            <v>VITO TRANSP.</v>
          </cell>
          <cell r="E8539">
            <v>17182742001745</v>
          </cell>
        </row>
        <row r="8540">
          <cell r="C8540"/>
          <cell r="D8540" t="str">
            <v>TWR ENG.TERMICA</v>
          </cell>
          <cell r="E8540">
            <v>2160140000152</v>
          </cell>
        </row>
        <row r="8541">
          <cell r="C8541"/>
          <cell r="D8541" t="str">
            <v>FRANGOSUL</v>
          </cell>
          <cell r="E8541">
            <v>91374561007380</v>
          </cell>
        </row>
        <row r="8542">
          <cell r="C8542"/>
          <cell r="D8542" t="str">
            <v>INTER ALL</v>
          </cell>
          <cell r="E8542">
            <v>94786000153</v>
          </cell>
        </row>
        <row r="8543">
          <cell r="C8543"/>
          <cell r="D8543" t="str">
            <v>BH SHOPPING</v>
          </cell>
          <cell r="E8543">
            <v>19715374000111</v>
          </cell>
        </row>
        <row r="8544">
          <cell r="C8544"/>
          <cell r="D8544" t="str">
            <v>S.T. CONSULTOR.</v>
          </cell>
          <cell r="E8544">
            <v>1190672000170</v>
          </cell>
        </row>
        <row r="8545">
          <cell r="C8545"/>
          <cell r="D8545" t="str">
            <v>FUNDO PROMOCOES</v>
          </cell>
          <cell r="E8545">
            <v>65145047000199</v>
          </cell>
        </row>
        <row r="8546">
          <cell r="C8546"/>
          <cell r="D8546" t="str">
            <v>MASTER PISOS</v>
          </cell>
          <cell r="E8546">
            <v>68543107000110</v>
          </cell>
        </row>
        <row r="8547">
          <cell r="C8547"/>
          <cell r="D8547" t="str">
            <v>COAN</v>
          </cell>
          <cell r="E8547">
            <v>1762625001478</v>
          </cell>
        </row>
        <row r="8548">
          <cell r="C8548"/>
          <cell r="D8548" t="str">
            <v>SOFIA</v>
          </cell>
          <cell r="E8548">
            <v>71257240000114</v>
          </cell>
        </row>
        <row r="8549">
          <cell r="C8549"/>
          <cell r="D8549" t="str">
            <v>FOTO ATACADO</v>
          </cell>
          <cell r="E8549">
            <v>22128011001832</v>
          </cell>
        </row>
        <row r="8550">
          <cell r="C8550"/>
          <cell r="D8550" t="str">
            <v>PNEUSOLA</v>
          </cell>
          <cell r="E8550">
            <v>17281668001633</v>
          </cell>
        </row>
        <row r="8551">
          <cell r="C8551"/>
          <cell r="D8551" t="str">
            <v>APOLO DISTRIBUI</v>
          </cell>
          <cell r="E8551">
            <v>17392226000188</v>
          </cell>
        </row>
        <row r="8552">
          <cell r="C8552"/>
          <cell r="D8552" t="str">
            <v>ANACOMP</v>
          </cell>
          <cell r="E8552">
            <v>45087236000307</v>
          </cell>
        </row>
        <row r="8553">
          <cell r="C8553"/>
          <cell r="D8553" t="str">
            <v>EMATER MG</v>
          </cell>
          <cell r="E8553">
            <v>19198118000102</v>
          </cell>
        </row>
        <row r="8554">
          <cell r="C8554"/>
          <cell r="D8554" t="str">
            <v>GRUPO 3</v>
          </cell>
          <cell r="E8554">
            <v>26179788000139</v>
          </cell>
        </row>
        <row r="8555">
          <cell r="C8555"/>
          <cell r="D8555" t="str">
            <v>TELETRIM</v>
          </cell>
          <cell r="E8555">
            <v>27742001182</v>
          </cell>
        </row>
        <row r="8556">
          <cell r="C8556"/>
          <cell r="D8556" t="str">
            <v>DINAMIC</v>
          </cell>
          <cell r="E8556">
            <v>647828000136</v>
          </cell>
        </row>
        <row r="8557">
          <cell r="C8557"/>
          <cell r="D8557" t="str">
            <v>RGT</v>
          </cell>
          <cell r="E8557">
            <v>71333173000170</v>
          </cell>
        </row>
        <row r="8558">
          <cell r="C8558"/>
          <cell r="D8558" t="str">
            <v>SPRESS SOLUCOES</v>
          </cell>
          <cell r="E8558">
            <v>2185626000145</v>
          </cell>
        </row>
        <row r="8559">
          <cell r="C8559"/>
          <cell r="D8559" t="str">
            <v>AQUARIOMANIA</v>
          </cell>
          <cell r="E8559">
            <v>25192113000167</v>
          </cell>
        </row>
        <row r="8560">
          <cell r="C8560"/>
          <cell r="D8560" t="str">
            <v>DISFILME</v>
          </cell>
          <cell r="E8560">
            <v>2303157000111</v>
          </cell>
        </row>
        <row r="8561">
          <cell r="C8561"/>
          <cell r="D8561" t="str">
            <v>IMPLANTA</v>
          </cell>
          <cell r="E8561">
            <v>2466372000133</v>
          </cell>
        </row>
        <row r="8562">
          <cell r="C8562"/>
          <cell r="D8562" t="str">
            <v>LETTERA IDIOMAS</v>
          </cell>
          <cell r="E8562">
            <v>3328946000170</v>
          </cell>
        </row>
        <row r="8563">
          <cell r="C8563"/>
          <cell r="D8563" t="str">
            <v>SERVICENTER</v>
          </cell>
          <cell r="E8563">
            <v>19746833000124</v>
          </cell>
        </row>
        <row r="8564">
          <cell r="C8564"/>
          <cell r="D8564" t="str">
            <v>TPM CONSULTORIA</v>
          </cell>
          <cell r="E8564">
            <v>71088108000126</v>
          </cell>
        </row>
        <row r="8565">
          <cell r="C8565"/>
          <cell r="D8565" t="str">
            <v>MONVISO</v>
          </cell>
          <cell r="E8565">
            <v>2445995000120</v>
          </cell>
        </row>
        <row r="8566">
          <cell r="C8566"/>
          <cell r="D8566" t="str">
            <v>MILA</v>
          </cell>
          <cell r="E8566">
            <v>20682407000587</v>
          </cell>
        </row>
        <row r="8567">
          <cell r="C8567"/>
          <cell r="D8567" t="str">
            <v>PICK PUBLICIDAD</v>
          </cell>
          <cell r="E8567">
            <v>42771915000140</v>
          </cell>
        </row>
        <row r="8568">
          <cell r="C8568"/>
          <cell r="D8568" t="str">
            <v>CARFRANCE</v>
          </cell>
          <cell r="E8568">
            <v>41920521000497</v>
          </cell>
        </row>
        <row r="8569">
          <cell r="C8569"/>
          <cell r="D8569" t="str">
            <v>LE JOAR</v>
          </cell>
          <cell r="E8569">
            <v>1945870000104</v>
          </cell>
        </row>
        <row r="8570">
          <cell r="C8570"/>
          <cell r="D8570" t="str">
            <v>RADIOLOGICA</v>
          </cell>
          <cell r="E8570">
            <v>19983329000148</v>
          </cell>
        </row>
        <row r="8571">
          <cell r="C8571"/>
          <cell r="D8571" t="str">
            <v>FUROFIX</v>
          </cell>
          <cell r="E8571">
            <v>1016399000161</v>
          </cell>
        </row>
        <row r="8572">
          <cell r="C8572"/>
          <cell r="D8572" t="str">
            <v>BORDEAUX</v>
          </cell>
          <cell r="E8572">
            <v>42911230000233</v>
          </cell>
        </row>
        <row r="8573">
          <cell r="C8573"/>
          <cell r="D8573" t="str">
            <v>SHOPPING ACRILI</v>
          </cell>
          <cell r="E8573">
            <v>1477667000142</v>
          </cell>
        </row>
        <row r="8574">
          <cell r="C8574"/>
          <cell r="D8574" t="str">
            <v>PAULICEA</v>
          </cell>
          <cell r="E8574">
            <v>731209000125</v>
          </cell>
        </row>
        <row r="8575">
          <cell r="C8575"/>
          <cell r="D8575" t="str">
            <v>ABRACOM</v>
          </cell>
          <cell r="E8575">
            <v>1132824000269</v>
          </cell>
        </row>
        <row r="8576">
          <cell r="C8576"/>
          <cell r="D8576" t="str">
            <v>AMCE</v>
          </cell>
          <cell r="E8576">
            <v>20477659000140</v>
          </cell>
        </row>
        <row r="8577">
          <cell r="C8577"/>
          <cell r="D8577" t="str">
            <v>ORIENGE ENGENHA</v>
          </cell>
          <cell r="E8577">
            <v>1644500000129</v>
          </cell>
        </row>
        <row r="8578">
          <cell r="C8578"/>
          <cell r="D8578" t="str">
            <v>CDI-MG</v>
          </cell>
          <cell r="E8578">
            <v>16523664000175</v>
          </cell>
        </row>
        <row r="8579">
          <cell r="C8579"/>
          <cell r="D8579" t="str">
            <v>OPEN EXCURSOES</v>
          </cell>
          <cell r="E8579">
            <v>17355801000172</v>
          </cell>
        </row>
        <row r="8580">
          <cell r="C8580"/>
          <cell r="D8580" t="str">
            <v>MONTRAL MONTAGE</v>
          </cell>
          <cell r="E8580">
            <v>3543072000173</v>
          </cell>
        </row>
        <row r="8581">
          <cell r="C8581"/>
          <cell r="D8581" t="str">
            <v>MLM PROJETOS</v>
          </cell>
          <cell r="E8581">
            <v>1430714000100</v>
          </cell>
        </row>
        <row r="8582">
          <cell r="C8582"/>
          <cell r="D8582" t="str">
            <v>MELMOR CONSTRUT</v>
          </cell>
          <cell r="E8582">
            <v>16685216000178</v>
          </cell>
        </row>
        <row r="8583">
          <cell r="C8583"/>
          <cell r="D8583" t="str">
            <v>MC2 - RAIOTEC</v>
          </cell>
          <cell r="E8583">
            <v>875303000158</v>
          </cell>
        </row>
        <row r="8584">
          <cell r="C8584"/>
          <cell r="D8584" t="str">
            <v>RG TECNOLOGIA I</v>
          </cell>
          <cell r="E8584">
            <v>64360845000251</v>
          </cell>
        </row>
        <row r="8585">
          <cell r="C8585"/>
          <cell r="D8585" t="str">
            <v>ROBHE ROLEMBERG</v>
          </cell>
          <cell r="E8585">
            <v>42849067000145</v>
          </cell>
        </row>
        <row r="8586">
          <cell r="C8586"/>
          <cell r="D8586" t="str">
            <v>LAMAVI</v>
          </cell>
          <cell r="E8586">
            <v>21892245000140</v>
          </cell>
        </row>
        <row r="8587">
          <cell r="C8587"/>
          <cell r="D8587" t="str">
            <v>AMM</v>
          </cell>
          <cell r="E8587">
            <v>20513859000101</v>
          </cell>
        </row>
        <row r="8588">
          <cell r="C8588"/>
          <cell r="D8588" t="str">
            <v>CONSULTING HOUS</v>
          </cell>
          <cell r="E8588">
            <v>86402575000156</v>
          </cell>
        </row>
        <row r="8589">
          <cell r="C8589"/>
          <cell r="D8589" t="str">
            <v>PAPEL E TUDO</v>
          </cell>
          <cell r="E8589">
            <v>66262601000180</v>
          </cell>
        </row>
        <row r="8590">
          <cell r="C8590"/>
          <cell r="D8590" t="str">
            <v>VEMAC ENGENHAR.</v>
          </cell>
          <cell r="E8590">
            <v>97517486000171</v>
          </cell>
        </row>
        <row r="8591">
          <cell r="C8591"/>
          <cell r="D8591" t="str">
            <v>MSA</v>
          </cell>
          <cell r="E8591">
            <v>2497342000194</v>
          </cell>
        </row>
        <row r="8592">
          <cell r="C8592"/>
          <cell r="D8592" t="str">
            <v>SPOTT EQUIP.</v>
          </cell>
          <cell r="E8592">
            <v>118606000126</v>
          </cell>
        </row>
        <row r="8593">
          <cell r="C8593"/>
          <cell r="D8593" t="str">
            <v>TRANSP.BH-MINAS</v>
          </cell>
          <cell r="E8593">
            <v>1920507000126</v>
          </cell>
        </row>
        <row r="8594">
          <cell r="C8594"/>
          <cell r="D8594" t="str">
            <v>ELTRO CARIMBOS</v>
          </cell>
          <cell r="E8594">
            <v>17441049000182</v>
          </cell>
        </row>
        <row r="8595">
          <cell r="C8595"/>
          <cell r="D8595" t="str">
            <v>ISOFERES</v>
          </cell>
          <cell r="E8595">
            <v>893614000140</v>
          </cell>
        </row>
        <row r="8596">
          <cell r="C8596"/>
          <cell r="D8596" t="str">
            <v>BANANA BAG</v>
          </cell>
          <cell r="E8596">
            <v>3055013000156</v>
          </cell>
        </row>
        <row r="8597">
          <cell r="C8597"/>
          <cell r="D8597" t="str">
            <v>LUZIANA LANNA</v>
          </cell>
          <cell r="E8597">
            <v>19702463000123</v>
          </cell>
        </row>
        <row r="8598">
          <cell r="C8598"/>
          <cell r="D8598" t="str">
            <v>LUZIANA LANA</v>
          </cell>
          <cell r="E8598">
            <v>19702463000204</v>
          </cell>
        </row>
        <row r="8599">
          <cell r="C8599"/>
          <cell r="D8599" t="str">
            <v>ATENAS</v>
          </cell>
          <cell r="E8599">
            <v>71074470000148</v>
          </cell>
        </row>
        <row r="8600">
          <cell r="C8600"/>
          <cell r="D8600" t="str">
            <v>A.E.STO.ANTONIO</v>
          </cell>
          <cell r="E8600">
            <v>17267246000470</v>
          </cell>
        </row>
        <row r="8601">
          <cell r="C8601"/>
          <cell r="D8601" t="str">
            <v>CURSO DE VIGIL.</v>
          </cell>
          <cell r="E8601">
            <v>21700570000164</v>
          </cell>
        </row>
        <row r="8602">
          <cell r="C8602"/>
          <cell r="D8602" t="str">
            <v>RADIOSERVICE</v>
          </cell>
          <cell r="E8602">
            <v>23961303000176</v>
          </cell>
        </row>
        <row r="8603">
          <cell r="C8603"/>
          <cell r="D8603" t="str">
            <v>RF COMPONENTES</v>
          </cell>
          <cell r="E8603">
            <v>2699800000178</v>
          </cell>
        </row>
        <row r="8604">
          <cell r="C8604"/>
          <cell r="D8604" t="str">
            <v>APOLLO</v>
          </cell>
          <cell r="E8604">
            <v>1480248000160</v>
          </cell>
        </row>
        <row r="8605">
          <cell r="C8605"/>
          <cell r="D8605" t="str">
            <v>MOREIRA VIDAL</v>
          </cell>
          <cell r="E8605">
            <v>3792610000163</v>
          </cell>
        </row>
        <row r="8606">
          <cell r="C8606"/>
          <cell r="D8606" t="str">
            <v>DIDAS</v>
          </cell>
          <cell r="E8606">
            <v>38496261000117</v>
          </cell>
        </row>
        <row r="8607">
          <cell r="C8607"/>
          <cell r="D8607" t="str">
            <v>TECHNOS DA AMAZ</v>
          </cell>
          <cell r="E8607">
            <v>4628426000579</v>
          </cell>
        </row>
        <row r="8608">
          <cell r="C8608"/>
          <cell r="D8608" t="str">
            <v>AFIRMA</v>
          </cell>
          <cell r="E8608">
            <v>112360000185</v>
          </cell>
        </row>
        <row r="8609">
          <cell r="C8609"/>
          <cell r="D8609" t="str">
            <v>BHZ TRANSLUX</v>
          </cell>
          <cell r="E8609">
            <v>17173527000706</v>
          </cell>
        </row>
        <row r="8610">
          <cell r="C8610"/>
          <cell r="D8610" t="str">
            <v>DUIMEC</v>
          </cell>
          <cell r="E8610">
            <v>21963541000195</v>
          </cell>
        </row>
        <row r="8611">
          <cell r="C8611"/>
          <cell r="D8611" t="str">
            <v>RADIO CULTURA</v>
          </cell>
          <cell r="E8611">
            <v>17270976000187</v>
          </cell>
        </row>
        <row r="8612">
          <cell r="C8612"/>
          <cell r="D8612" t="str">
            <v>ESPONTANEA COM.</v>
          </cell>
          <cell r="E8612">
            <v>41694662000196</v>
          </cell>
        </row>
        <row r="8613">
          <cell r="C8613"/>
          <cell r="D8613" t="str">
            <v>MARKETING 500</v>
          </cell>
          <cell r="E8613">
            <v>2742798000172</v>
          </cell>
        </row>
        <row r="8614">
          <cell r="C8614"/>
          <cell r="D8614" t="str">
            <v>SIEMENS DEMAG</v>
          </cell>
          <cell r="E8614">
            <v>3922889000152</v>
          </cell>
        </row>
        <row r="8615">
          <cell r="C8615"/>
          <cell r="D8615" t="str">
            <v>MEDICA MUNDI</v>
          </cell>
          <cell r="E8615">
            <v>25594029000331</v>
          </cell>
        </row>
        <row r="8616">
          <cell r="C8616"/>
          <cell r="D8616" t="str">
            <v>ARGOS PRODS QUI</v>
          </cell>
          <cell r="E8616">
            <v>19740075000137</v>
          </cell>
        </row>
        <row r="8617">
          <cell r="C8617"/>
          <cell r="D8617" t="str">
            <v>TEIXEIRA TURISM</v>
          </cell>
          <cell r="E8617">
            <v>2247239000196</v>
          </cell>
        </row>
        <row r="8618">
          <cell r="C8618"/>
          <cell r="D8618" t="str">
            <v>TNT INTERNET</v>
          </cell>
          <cell r="E8618">
            <v>2544182000197</v>
          </cell>
        </row>
        <row r="8619">
          <cell r="C8619"/>
          <cell r="D8619" t="str">
            <v>CONTATO</v>
          </cell>
          <cell r="E8619">
            <v>1284756000172</v>
          </cell>
        </row>
        <row r="8620">
          <cell r="C8620"/>
          <cell r="D8620" t="str">
            <v>ALPINOS</v>
          </cell>
          <cell r="E8620">
            <v>26254573000135</v>
          </cell>
        </row>
        <row r="8621">
          <cell r="C8621"/>
          <cell r="D8621" t="str">
            <v>MANTEP</v>
          </cell>
          <cell r="E8621">
            <v>1233851000147</v>
          </cell>
        </row>
        <row r="8622">
          <cell r="C8622"/>
          <cell r="D8622" t="str">
            <v>COMERCIAL DUART</v>
          </cell>
          <cell r="E8622">
            <v>41755463000140</v>
          </cell>
        </row>
        <row r="8623">
          <cell r="C8623"/>
          <cell r="D8623" t="str">
            <v>CONTAP</v>
          </cell>
          <cell r="E8623">
            <v>3043401000117</v>
          </cell>
        </row>
        <row r="8624">
          <cell r="C8624"/>
          <cell r="D8624" t="str">
            <v>FOSFAMIG</v>
          </cell>
          <cell r="E8624">
            <v>21019021000129</v>
          </cell>
        </row>
        <row r="8625">
          <cell r="C8625"/>
          <cell r="D8625" t="str">
            <v>MICRONAL</v>
          </cell>
          <cell r="E8625">
            <v>56995707000563</v>
          </cell>
        </row>
        <row r="8626">
          <cell r="C8626"/>
          <cell r="D8626" t="str">
            <v>COFERMETA</v>
          </cell>
          <cell r="E8626">
            <v>17281973000491</v>
          </cell>
        </row>
        <row r="8627">
          <cell r="C8627"/>
          <cell r="D8627" t="str">
            <v>UNICOPY</v>
          </cell>
          <cell r="E8627">
            <v>3583700000144</v>
          </cell>
        </row>
        <row r="8628">
          <cell r="C8628"/>
          <cell r="D8628" t="str">
            <v>TOLDOS BH</v>
          </cell>
          <cell r="E8628">
            <v>713741000110</v>
          </cell>
        </row>
        <row r="8629">
          <cell r="C8629"/>
          <cell r="D8629" t="str">
            <v>REDE CONSULT.</v>
          </cell>
          <cell r="E8629">
            <v>1239093000174</v>
          </cell>
        </row>
        <row r="8630">
          <cell r="C8630"/>
          <cell r="D8630" t="str">
            <v>INTERSOLO</v>
          </cell>
          <cell r="E8630">
            <v>19401306000188</v>
          </cell>
        </row>
        <row r="8631">
          <cell r="C8631"/>
          <cell r="D8631" t="str">
            <v>CONSTRUTORA PAT</v>
          </cell>
          <cell r="E8631">
            <v>1308603000118</v>
          </cell>
        </row>
        <row r="8632">
          <cell r="C8632"/>
          <cell r="D8632" t="str">
            <v>CEPESUL</v>
          </cell>
          <cell r="E8632">
            <v>365533000258</v>
          </cell>
        </row>
        <row r="8633">
          <cell r="C8633"/>
          <cell r="D8633" t="str">
            <v>RAMAIS TELEC.</v>
          </cell>
          <cell r="E8633">
            <v>71000871000153</v>
          </cell>
        </row>
        <row r="8634">
          <cell r="C8634"/>
          <cell r="D8634" t="str">
            <v>MINAS GUINDASTE</v>
          </cell>
          <cell r="E8634">
            <v>2828582000124</v>
          </cell>
        </row>
        <row r="8635">
          <cell r="C8635"/>
          <cell r="D8635" t="str">
            <v>MARLIM AZUL</v>
          </cell>
          <cell r="E8635">
            <v>39825435000291</v>
          </cell>
        </row>
        <row r="8636">
          <cell r="C8636"/>
          <cell r="D8636" t="str">
            <v>BRACARENSE</v>
          </cell>
          <cell r="E8636">
            <v>3978143000160</v>
          </cell>
        </row>
        <row r="8637">
          <cell r="C8637"/>
          <cell r="D8637" t="str">
            <v>RESTAURANTE FEL</v>
          </cell>
          <cell r="E8637">
            <v>2884022000197</v>
          </cell>
        </row>
        <row r="8638">
          <cell r="C8638"/>
          <cell r="D8638" t="str">
            <v>DON DESIGN</v>
          </cell>
          <cell r="E8638">
            <v>2443254000100</v>
          </cell>
        </row>
        <row r="8639">
          <cell r="C8639"/>
          <cell r="D8639" t="str">
            <v>SPASSOS</v>
          </cell>
          <cell r="E8639">
            <v>93657000140</v>
          </cell>
        </row>
        <row r="8640">
          <cell r="C8640"/>
          <cell r="D8640" t="str">
            <v>DI FATO CONFECC</v>
          </cell>
          <cell r="E8640">
            <v>24025090000133</v>
          </cell>
        </row>
        <row r="8641">
          <cell r="C8641"/>
          <cell r="D8641" t="str">
            <v>ARQUIVOLOGIA</v>
          </cell>
          <cell r="E8641">
            <v>25459124000160</v>
          </cell>
        </row>
        <row r="8642">
          <cell r="C8642"/>
          <cell r="D8642" t="str">
            <v>VANAZ</v>
          </cell>
          <cell r="E8642">
            <v>20226932000164</v>
          </cell>
        </row>
        <row r="8643">
          <cell r="C8643"/>
          <cell r="D8643" t="str">
            <v>NET SERVICE</v>
          </cell>
          <cell r="E8643">
            <v>427205000158</v>
          </cell>
        </row>
        <row r="8644">
          <cell r="C8644"/>
          <cell r="D8644" t="str">
            <v>MELO DUTRA</v>
          </cell>
          <cell r="E8644">
            <v>41863986000100</v>
          </cell>
        </row>
        <row r="8645">
          <cell r="C8645"/>
          <cell r="D8645" t="str">
            <v>DATASYNC</v>
          </cell>
          <cell r="E8645">
            <v>3682177000103</v>
          </cell>
        </row>
        <row r="8646">
          <cell r="C8646"/>
          <cell r="D8646" t="str">
            <v>ELETRONICA SIDE</v>
          </cell>
          <cell r="E8646">
            <v>19875111000170</v>
          </cell>
        </row>
        <row r="8647">
          <cell r="C8647"/>
          <cell r="D8647" t="str">
            <v>VIDEOMART</v>
          </cell>
          <cell r="E8647">
            <v>38743068000133</v>
          </cell>
        </row>
        <row r="8648">
          <cell r="C8648"/>
          <cell r="D8648" t="str">
            <v>SANTA MARTA</v>
          </cell>
          <cell r="E8648">
            <v>17186115000115</v>
          </cell>
        </row>
        <row r="8649">
          <cell r="C8649"/>
          <cell r="D8649" t="str">
            <v>QUIMICA-FINA</v>
          </cell>
          <cell r="E8649">
            <v>1505563000102</v>
          </cell>
        </row>
        <row r="8650">
          <cell r="C8650"/>
          <cell r="D8650" t="str">
            <v>BRASIL WAY TUR</v>
          </cell>
          <cell r="E8650">
            <v>2496910000132</v>
          </cell>
        </row>
        <row r="8651">
          <cell r="C8651"/>
          <cell r="D8651" t="str">
            <v>CASA ARTHUR HAA</v>
          </cell>
          <cell r="E8651">
            <v>17288044000161</v>
          </cell>
        </row>
        <row r="8652">
          <cell r="C8652"/>
          <cell r="D8652" t="str">
            <v>AUTO B.H.</v>
          </cell>
          <cell r="E8652">
            <v>20620001000146</v>
          </cell>
        </row>
        <row r="8653">
          <cell r="C8653"/>
          <cell r="D8653" t="str">
            <v>CASA ARTHUR HAA</v>
          </cell>
          <cell r="E8653">
            <v>17288044000838</v>
          </cell>
        </row>
        <row r="8654">
          <cell r="C8654"/>
          <cell r="D8654" t="str">
            <v>ARTHUR ANDERSEN</v>
          </cell>
          <cell r="E8654">
            <v>33017310000410</v>
          </cell>
        </row>
        <row r="8655">
          <cell r="C8655"/>
          <cell r="D8655" t="str">
            <v>AFW</v>
          </cell>
          <cell r="E8655">
            <v>21562343000110</v>
          </cell>
        </row>
        <row r="8656">
          <cell r="C8656"/>
          <cell r="D8656" t="str">
            <v>ART SILK COM.IN</v>
          </cell>
          <cell r="E8656">
            <v>17233255000105</v>
          </cell>
        </row>
        <row r="8657">
          <cell r="C8657"/>
          <cell r="D8657" t="str">
            <v>PERSONAL</v>
          </cell>
          <cell r="E8657">
            <v>1574406000140</v>
          </cell>
        </row>
        <row r="8658">
          <cell r="C8658"/>
          <cell r="D8658" t="str">
            <v>SISTEMAS INTEGR</v>
          </cell>
          <cell r="E8658">
            <v>1999128000173</v>
          </cell>
        </row>
        <row r="8659">
          <cell r="C8659"/>
          <cell r="D8659" t="str">
            <v>ARTES FERRAMENT</v>
          </cell>
          <cell r="E8659">
            <v>21098306000100</v>
          </cell>
        </row>
        <row r="8660">
          <cell r="C8660"/>
          <cell r="D8660" t="str">
            <v>RAMAIS</v>
          </cell>
          <cell r="E8660">
            <v>1843673000176</v>
          </cell>
        </row>
        <row r="8661">
          <cell r="C8661"/>
          <cell r="D8661" t="str">
            <v>MULTIBRINDES</v>
          </cell>
          <cell r="E8661">
            <v>2232218000105</v>
          </cell>
        </row>
        <row r="8662">
          <cell r="C8662"/>
          <cell r="D8662" t="str">
            <v>EMBRASIN</v>
          </cell>
          <cell r="E8662">
            <v>21070024000197</v>
          </cell>
        </row>
        <row r="8663">
          <cell r="C8663"/>
          <cell r="D8663" t="str">
            <v>UNIDAS RENT A C</v>
          </cell>
          <cell r="E8663">
            <v>54236625002391</v>
          </cell>
        </row>
        <row r="8664">
          <cell r="C8664"/>
          <cell r="D8664" t="str">
            <v>TRIDIMENSIONAL</v>
          </cell>
          <cell r="E8664">
            <v>3644833000183</v>
          </cell>
        </row>
        <row r="8665">
          <cell r="C8665"/>
          <cell r="D8665" t="str">
            <v>AO JOCA</v>
          </cell>
          <cell r="E8665">
            <v>17155243000100</v>
          </cell>
        </row>
        <row r="8666">
          <cell r="C8666"/>
          <cell r="D8666" t="str">
            <v>FDG</v>
          </cell>
          <cell r="E8666">
            <v>2391429000182</v>
          </cell>
        </row>
        <row r="8667">
          <cell r="C8667"/>
          <cell r="D8667" t="str">
            <v>SERRA AZUL</v>
          </cell>
          <cell r="E8667">
            <v>64849000129</v>
          </cell>
        </row>
        <row r="8668">
          <cell r="C8668"/>
          <cell r="D8668" t="str">
            <v>ABRAFER</v>
          </cell>
          <cell r="E8668">
            <v>16533184000276</v>
          </cell>
        </row>
        <row r="8669">
          <cell r="C8669"/>
          <cell r="D8669" t="str">
            <v>J.M.F</v>
          </cell>
          <cell r="E8669">
            <v>26043687000136</v>
          </cell>
        </row>
        <row r="8670">
          <cell r="C8670"/>
          <cell r="D8670" t="str">
            <v>DEPOSITO MAIA</v>
          </cell>
          <cell r="E8670">
            <v>2138288000190</v>
          </cell>
        </row>
        <row r="8671">
          <cell r="C8671"/>
          <cell r="D8671" t="str">
            <v>TROPICAL MERCAN</v>
          </cell>
          <cell r="E8671">
            <v>52988995000144</v>
          </cell>
        </row>
        <row r="8672">
          <cell r="C8672"/>
          <cell r="D8672" t="str">
            <v>GABRIEL COUROS</v>
          </cell>
          <cell r="E8672">
            <v>2835516000181</v>
          </cell>
        </row>
        <row r="8673">
          <cell r="C8673"/>
          <cell r="D8673" t="str">
            <v>ASC SERVICES LT</v>
          </cell>
          <cell r="E8673">
            <v>64296106000167</v>
          </cell>
        </row>
        <row r="8674">
          <cell r="C8674"/>
          <cell r="D8674" t="str">
            <v>TELELISTAS</v>
          </cell>
          <cell r="E8674">
            <v>2956234000809</v>
          </cell>
        </row>
        <row r="8675">
          <cell r="C8675"/>
          <cell r="D8675" t="str">
            <v>EXCELLENCE</v>
          </cell>
          <cell r="E8675">
            <v>97424303000173</v>
          </cell>
        </row>
        <row r="8676">
          <cell r="C8676"/>
          <cell r="D8676" t="str">
            <v>BENDITA GULA</v>
          </cell>
          <cell r="E8676">
            <v>21624911000160</v>
          </cell>
        </row>
        <row r="8677">
          <cell r="C8677"/>
          <cell r="D8677" t="str">
            <v>SANCLER</v>
          </cell>
          <cell r="E8677">
            <v>2894701000147</v>
          </cell>
        </row>
        <row r="8678">
          <cell r="C8678"/>
          <cell r="D8678" t="str">
            <v>PONTO DO AZULEJ</v>
          </cell>
          <cell r="E8678">
            <v>65310633000141</v>
          </cell>
        </row>
        <row r="8679">
          <cell r="C8679"/>
          <cell r="D8679" t="str">
            <v>CENTRAL LAV</v>
          </cell>
          <cell r="E8679">
            <v>3626501000176</v>
          </cell>
        </row>
        <row r="8680">
          <cell r="C8680"/>
          <cell r="D8680" t="str">
            <v>RETRAMAQ</v>
          </cell>
          <cell r="E8680">
            <v>18533489000122</v>
          </cell>
        </row>
        <row r="8681">
          <cell r="C8681"/>
          <cell r="D8681" t="str">
            <v>FDG INFO</v>
          </cell>
          <cell r="E8681">
            <v>4372532000100</v>
          </cell>
        </row>
        <row r="8682">
          <cell r="C8682"/>
          <cell r="D8682" t="str">
            <v>MAQUETE-ARISTID</v>
          </cell>
          <cell r="E8682">
            <v>16875122000161</v>
          </cell>
        </row>
        <row r="8683">
          <cell r="C8683"/>
          <cell r="D8683" t="str">
            <v>ADIK SOFTWARE</v>
          </cell>
          <cell r="E8683">
            <v>41676438000171</v>
          </cell>
        </row>
        <row r="8684">
          <cell r="C8684"/>
          <cell r="D8684" t="str">
            <v>GRAFICA 60 MINU</v>
          </cell>
          <cell r="E8684">
            <v>74072943000166</v>
          </cell>
        </row>
        <row r="8685">
          <cell r="C8685"/>
          <cell r="D8685" t="str">
            <v>HIDRAUTEC</v>
          </cell>
          <cell r="E8685">
            <v>25989526000177</v>
          </cell>
        </row>
        <row r="8686">
          <cell r="C8686"/>
          <cell r="D8686" t="str">
            <v>NUCLEO DE ESTUD</v>
          </cell>
          <cell r="E8686">
            <v>23375827000185</v>
          </cell>
        </row>
        <row r="8687">
          <cell r="C8687"/>
          <cell r="D8687" t="str">
            <v>IMAGO DESIGN</v>
          </cell>
          <cell r="E8687">
            <v>2232177000149</v>
          </cell>
        </row>
        <row r="8688">
          <cell r="C8688"/>
          <cell r="D8688" t="str">
            <v>MAGIC WALL</v>
          </cell>
          <cell r="E8688">
            <v>4283145000106</v>
          </cell>
        </row>
        <row r="8689">
          <cell r="C8689"/>
          <cell r="D8689" t="str">
            <v>ACROS INFORMATI</v>
          </cell>
          <cell r="E8689">
            <v>118221000169</v>
          </cell>
        </row>
        <row r="8690">
          <cell r="C8690"/>
          <cell r="D8690" t="str">
            <v>AMIS</v>
          </cell>
          <cell r="E8690">
            <v>17511734000138</v>
          </cell>
        </row>
        <row r="8691">
          <cell r="C8691"/>
          <cell r="D8691" t="str">
            <v>MARACY</v>
          </cell>
          <cell r="E8691">
            <v>19400027000108</v>
          </cell>
        </row>
        <row r="8692">
          <cell r="C8692"/>
          <cell r="D8692" t="str">
            <v>SOUZA E NEVES</v>
          </cell>
          <cell r="E8692">
            <v>3765998000103</v>
          </cell>
        </row>
        <row r="8693">
          <cell r="C8693"/>
          <cell r="D8693" t="str">
            <v>YENDE MARKETING</v>
          </cell>
          <cell r="E8693">
            <v>3747778000157</v>
          </cell>
        </row>
        <row r="8694">
          <cell r="C8694"/>
          <cell r="D8694" t="str">
            <v>ALUMIG</v>
          </cell>
          <cell r="E8694">
            <v>17539271000112</v>
          </cell>
        </row>
        <row r="8695">
          <cell r="C8695"/>
          <cell r="D8695" t="str">
            <v>BHZ TRANSLUX</v>
          </cell>
          <cell r="E8695">
            <v>17173527000110</v>
          </cell>
        </row>
        <row r="8696">
          <cell r="C8696"/>
          <cell r="D8696" t="str">
            <v>CONSTRUCOES</v>
          </cell>
          <cell r="E8696">
            <v>20520375000190</v>
          </cell>
        </row>
        <row r="8697">
          <cell r="C8697"/>
          <cell r="D8697" t="str">
            <v>RAIDU</v>
          </cell>
          <cell r="E8697">
            <v>3229264000100</v>
          </cell>
        </row>
        <row r="8698">
          <cell r="C8698"/>
          <cell r="D8698" t="str">
            <v>THAT'S IT</v>
          </cell>
          <cell r="E8698">
            <v>1544847000108</v>
          </cell>
        </row>
        <row r="8699">
          <cell r="C8699"/>
          <cell r="D8699" t="str">
            <v>BANANA VELOZ</v>
          </cell>
          <cell r="E8699">
            <v>1954686000112</v>
          </cell>
        </row>
        <row r="8700">
          <cell r="C8700"/>
          <cell r="D8700" t="str">
            <v>UNITOP</v>
          </cell>
          <cell r="E8700">
            <v>1176647000131</v>
          </cell>
        </row>
        <row r="8701">
          <cell r="C8701"/>
          <cell r="D8701" t="str">
            <v>WMW SISTEMAS</v>
          </cell>
          <cell r="E8701">
            <v>21862057000170</v>
          </cell>
        </row>
        <row r="8702">
          <cell r="C8702"/>
          <cell r="D8702" t="str">
            <v>MINAS MONTAGENS</v>
          </cell>
          <cell r="E8702">
            <v>38585725000161</v>
          </cell>
        </row>
        <row r="8703">
          <cell r="C8703"/>
          <cell r="D8703" t="str">
            <v>PRESS COMUNICAC</v>
          </cell>
          <cell r="E8703">
            <v>86735628000150</v>
          </cell>
        </row>
        <row r="8704">
          <cell r="C8704"/>
          <cell r="D8704" t="str">
            <v>ARTES PLACAS</v>
          </cell>
          <cell r="E8704">
            <v>66280256000108</v>
          </cell>
        </row>
        <row r="8705">
          <cell r="C8705"/>
          <cell r="D8705" t="str">
            <v>ALPHAVILLE S</v>
          </cell>
          <cell r="E8705">
            <v>2075361000122</v>
          </cell>
        </row>
        <row r="8706">
          <cell r="C8706"/>
          <cell r="D8706" t="str">
            <v>ZEM</v>
          </cell>
          <cell r="E8706">
            <v>19206911000106</v>
          </cell>
        </row>
        <row r="8707">
          <cell r="C8707"/>
          <cell r="D8707" t="str">
            <v>NICAMAQUI</v>
          </cell>
          <cell r="E8707">
            <v>1124579000167</v>
          </cell>
        </row>
        <row r="8708">
          <cell r="C8708"/>
          <cell r="D8708" t="str">
            <v>CAMPELLO</v>
          </cell>
          <cell r="E8708">
            <v>949306000270</v>
          </cell>
        </row>
        <row r="8709">
          <cell r="C8709"/>
          <cell r="D8709" t="str">
            <v>TEXTURARTE</v>
          </cell>
          <cell r="E8709">
            <v>3252690000164</v>
          </cell>
        </row>
        <row r="8710">
          <cell r="C8710"/>
          <cell r="D8710" t="str">
            <v>CENTRAL PRESS</v>
          </cell>
          <cell r="E8710">
            <v>4183880000130</v>
          </cell>
        </row>
        <row r="8711">
          <cell r="C8711"/>
          <cell r="D8711" t="str">
            <v>VARIG</v>
          </cell>
          <cell r="E8711">
            <v>92772821002531</v>
          </cell>
        </row>
        <row r="8712">
          <cell r="C8712"/>
          <cell r="D8712" t="str">
            <v>COMERCIO MUNDIA</v>
          </cell>
          <cell r="E8712">
            <v>2361115000137</v>
          </cell>
        </row>
        <row r="8713">
          <cell r="C8713"/>
          <cell r="D8713" t="str">
            <v>TECNO SYSTEM</v>
          </cell>
          <cell r="E8713">
            <v>3842493000103</v>
          </cell>
        </row>
        <row r="8714">
          <cell r="C8714"/>
          <cell r="D8714" t="str">
            <v>GENIUS INFORMAT</v>
          </cell>
          <cell r="E8714">
            <v>2540430000121</v>
          </cell>
        </row>
        <row r="8715">
          <cell r="C8715"/>
          <cell r="D8715" t="str">
            <v>CONVEC</v>
          </cell>
          <cell r="E8715">
            <v>1832290000100</v>
          </cell>
        </row>
        <row r="8716">
          <cell r="C8716"/>
          <cell r="D8716" t="str">
            <v>CASA J.A</v>
          </cell>
          <cell r="E8716">
            <v>17160987000376</v>
          </cell>
        </row>
        <row r="8717">
          <cell r="C8717"/>
          <cell r="D8717" t="str">
            <v>FA DE BONECO</v>
          </cell>
          <cell r="E8717">
            <v>26225995000182</v>
          </cell>
        </row>
        <row r="8718">
          <cell r="C8718"/>
          <cell r="D8718" t="str">
            <v>HIGIMAX</v>
          </cell>
          <cell r="E8718">
            <v>895578000153</v>
          </cell>
        </row>
        <row r="8719">
          <cell r="C8719"/>
          <cell r="D8719" t="str">
            <v>ASTECOPS INDT.</v>
          </cell>
          <cell r="E8719">
            <v>18718403000136</v>
          </cell>
        </row>
        <row r="8720">
          <cell r="C8720"/>
          <cell r="D8720" t="str">
            <v>ACSTEL</v>
          </cell>
          <cell r="E8720">
            <v>25404526000168</v>
          </cell>
        </row>
        <row r="8721">
          <cell r="C8721"/>
          <cell r="D8721" t="str">
            <v>SHOW ELETRO</v>
          </cell>
          <cell r="E8721">
            <v>832969000129</v>
          </cell>
        </row>
        <row r="8722">
          <cell r="C8722"/>
          <cell r="D8722" t="str">
            <v>PROJETO ESPECIA</v>
          </cell>
          <cell r="E8722">
            <v>2287648000116</v>
          </cell>
        </row>
        <row r="8723">
          <cell r="C8723"/>
          <cell r="D8723" t="str">
            <v>MV ENGENHARIA</v>
          </cell>
          <cell r="E8723">
            <v>68502194000167</v>
          </cell>
        </row>
        <row r="8724">
          <cell r="C8724"/>
          <cell r="D8724" t="str">
            <v>CONSTRUTORA UNI</v>
          </cell>
          <cell r="E8724">
            <v>2671904000174</v>
          </cell>
        </row>
        <row r="8725">
          <cell r="C8725"/>
          <cell r="D8725" t="str">
            <v>RETEC</v>
          </cell>
          <cell r="E8725">
            <v>17533183000103</v>
          </cell>
        </row>
        <row r="8726">
          <cell r="C8726"/>
          <cell r="D8726" t="str">
            <v>ATLAS COPCO BRA</v>
          </cell>
          <cell r="E8726">
            <v>57029431000360</v>
          </cell>
        </row>
        <row r="8727">
          <cell r="C8727"/>
          <cell r="D8727" t="str">
            <v>ATLAS MOVEIS DE</v>
          </cell>
          <cell r="E8727">
            <v>17191677000157</v>
          </cell>
        </row>
        <row r="8728">
          <cell r="C8728"/>
          <cell r="D8728" t="str">
            <v>ATI-AUT.TELEC.I</v>
          </cell>
          <cell r="E8728">
            <v>22311229000180</v>
          </cell>
        </row>
        <row r="8729">
          <cell r="C8729"/>
          <cell r="D8729" t="str">
            <v>AGQ</v>
          </cell>
          <cell r="E8729">
            <v>19816065000138</v>
          </cell>
        </row>
        <row r="8730">
          <cell r="C8730"/>
          <cell r="D8730" t="str">
            <v>APEX</v>
          </cell>
          <cell r="E8730">
            <v>322797000143</v>
          </cell>
        </row>
        <row r="8731">
          <cell r="C8731"/>
          <cell r="D8731" t="str">
            <v>TURBOTECH</v>
          </cell>
          <cell r="E8731">
            <v>870505000107</v>
          </cell>
        </row>
        <row r="8732">
          <cell r="C8732"/>
          <cell r="D8732" t="str">
            <v>VALMARGRAN</v>
          </cell>
          <cell r="E8732">
            <v>4118583000100</v>
          </cell>
        </row>
        <row r="8733">
          <cell r="C8733"/>
          <cell r="D8733" t="str">
            <v>GRAMO EMPREENDI</v>
          </cell>
          <cell r="E8733">
            <v>21096672000112</v>
          </cell>
        </row>
        <row r="8734">
          <cell r="C8734"/>
          <cell r="D8734" t="str">
            <v>EXPEDITORS</v>
          </cell>
          <cell r="E8734">
            <v>711083000631</v>
          </cell>
        </row>
        <row r="8735">
          <cell r="C8735"/>
          <cell r="D8735" t="str">
            <v>REFRAMIL</v>
          </cell>
          <cell r="E8735">
            <v>4390198000118</v>
          </cell>
        </row>
        <row r="8736">
          <cell r="C8736"/>
          <cell r="D8736" t="str">
            <v>SAYERMINAS LIXA</v>
          </cell>
          <cell r="E8736">
            <v>2767208000166</v>
          </cell>
        </row>
        <row r="8737">
          <cell r="C8737"/>
          <cell r="D8737" t="str">
            <v>FOTO ATACADO</v>
          </cell>
          <cell r="E8737">
            <v>22128011001409</v>
          </cell>
        </row>
        <row r="8738">
          <cell r="C8738"/>
          <cell r="D8738" t="str">
            <v>CASA NOVA</v>
          </cell>
          <cell r="E8738">
            <v>4780015000170</v>
          </cell>
        </row>
        <row r="8739">
          <cell r="C8739"/>
          <cell r="D8739" t="str">
            <v>ANDAR</v>
          </cell>
          <cell r="E8739">
            <v>17091505000535</v>
          </cell>
        </row>
        <row r="8740">
          <cell r="C8740"/>
          <cell r="D8740" t="str">
            <v>CARDIOLABOR</v>
          </cell>
          <cell r="E8740">
            <v>19327287000197</v>
          </cell>
        </row>
        <row r="8741">
          <cell r="C8741"/>
          <cell r="D8741" t="str">
            <v>AUTOMAX COMERCI</v>
          </cell>
          <cell r="E8741">
            <v>20994976000304</v>
          </cell>
        </row>
        <row r="8742">
          <cell r="C8742"/>
          <cell r="D8742" t="str">
            <v>MAGNABRAS</v>
          </cell>
          <cell r="E8742">
            <v>4590186000137</v>
          </cell>
        </row>
        <row r="8743">
          <cell r="C8743"/>
          <cell r="D8743" t="str">
            <v>MAI</v>
          </cell>
          <cell r="E8743">
            <v>42766477000122</v>
          </cell>
        </row>
        <row r="8744">
          <cell r="C8744"/>
          <cell r="D8744" t="str">
            <v>ENGETRONIC</v>
          </cell>
          <cell r="E8744">
            <v>401185000146</v>
          </cell>
        </row>
        <row r="8745">
          <cell r="C8745"/>
          <cell r="D8745" t="str">
            <v>MINAS CLIMA</v>
          </cell>
          <cell r="E8745">
            <v>86400942000182</v>
          </cell>
        </row>
        <row r="8746">
          <cell r="C8746"/>
          <cell r="D8746" t="str">
            <v>BELBA</v>
          </cell>
          <cell r="E8746">
            <v>19293232000103</v>
          </cell>
        </row>
        <row r="8747">
          <cell r="C8747"/>
          <cell r="D8747" t="str">
            <v>FORMA E REFORMA</v>
          </cell>
          <cell r="E8747">
            <v>21035167000168</v>
          </cell>
        </row>
        <row r="8748">
          <cell r="C8748"/>
          <cell r="D8748" t="str">
            <v>EDITORA BAKANA</v>
          </cell>
          <cell r="E8748">
            <v>3126319000156</v>
          </cell>
        </row>
        <row r="8749">
          <cell r="C8749"/>
          <cell r="D8749" t="str">
            <v>AFIADORA JF</v>
          </cell>
          <cell r="E8749">
            <v>20512422000153</v>
          </cell>
        </row>
        <row r="8750">
          <cell r="C8750"/>
          <cell r="D8750" t="str">
            <v>MAK PECAS</v>
          </cell>
          <cell r="E8750">
            <v>3377352000159</v>
          </cell>
        </row>
        <row r="8751">
          <cell r="C8751"/>
          <cell r="D8751" t="str">
            <v>ARAUJO PECAS</v>
          </cell>
          <cell r="E8751">
            <v>17103177000116</v>
          </cell>
        </row>
        <row r="8752">
          <cell r="C8752"/>
          <cell r="D8752" t="str">
            <v>SOUFLE</v>
          </cell>
          <cell r="E8752">
            <v>1239555000153</v>
          </cell>
        </row>
        <row r="8753">
          <cell r="C8753"/>
          <cell r="D8753" t="str">
            <v>HIDRAU TONI</v>
          </cell>
          <cell r="E8753">
            <v>121757000133</v>
          </cell>
        </row>
        <row r="8754">
          <cell r="C8754"/>
          <cell r="D8754" t="str">
            <v>QUALITY</v>
          </cell>
          <cell r="E8754">
            <v>409825000164</v>
          </cell>
        </row>
        <row r="8755">
          <cell r="C8755"/>
          <cell r="D8755" t="str">
            <v>STE-ENGENHARIA</v>
          </cell>
          <cell r="E8755">
            <v>25964586000135</v>
          </cell>
        </row>
        <row r="8756">
          <cell r="C8756"/>
          <cell r="D8756" t="str">
            <v>ABOLICAO</v>
          </cell>
          <cell r="E8756">
            <v>3965115000109</v>
          </cell>
        </row>
        <row r="8757">
          <cell r="C8757"/>
          <cell r="D8757" t="str">
            <v>ENGEBRAX</v>
          </cell>
          <cell r="E8757">
            <v>4297055000166</v>
          </cell>
        </row>
        <row r="8758">
          <cell r="C8758"/>
          <cell r="D8758" t="str">
            <v>SMARTCOM</v>
          </cell>
          <cell r="E8758">
            <v>2323009000169</v>
          </cell>
        </row>
        <row r="8759">
          <cell r="C8759"/>
          <cell r="D8759" t="str">
            <v>AESCREPOL</v>
          </cell>
          <cell r="E8759">
            <v>19538263000187</v>
          </cell>
        </row>
        <row r="8760">
          <cell r="C8760"/>
          <cell r="D8760" t="str">
            <v>UNIMED MG</v>
          </cell>
          <cell r="E8760">
            <v>19891852000144</v>
          </cell>
        </row>
        <row r="8761">
          <cell r="C8761"/>
          <cell r="D8761" t="str">
            <v>COLORTEXTIL</v>
          </cell>
          <cell r="E8761">
            <v>42789628000168</v>
          </cell>
        </row>
        <row r="8762">
          <cell r="C8762"/>
          <cell r="D8762" t="str">
            <v>COPYSSIMA</v>
          </cell>
          <cell r="E8762">
            <v>3968156000159</v>
          </cell>
        </row>
        <row r="8763">
          <cell r="C8763"/>
          <cell r="D8763" t="str">
            <v>SICILIANO</v>
          </cell>
          <cell r="E8763">
            <v>61365284009403</v>
          </cell>
        </row>
        <row r="8764">
          <cell r="C8764"/>
          <cell r="D8764" t="str">
            <v>AURIO BAIAO LTD</v>
          </cell>
          <cell r="E8764">
            <v>18225300000134</v>
          </cell>
        </row>
        <row r="8765">
          <cell r="C8765"/>
          <cell r="D8765" t="str">
            <v>FLP</v>
          </cell>
          <cell r="E8765">
            <v>3652094000171</v>
          </cell>
        </row>
        <row r="8766">
          <cell r="C8766"/>
          <cell r="D8766" t="str">
            <v>RCD MATERIAIS</v>
          </cell>
          <cell r="E8766">
            <v>1863980000119</v>
          </cell>
        </row>
        <row r="8767">
          <cell r="C8767"/>
          <cell r="D8767" t="str">
            <v>IMPERIAL</v>
          </cell>
          <cell r="E8767">
            <v>22630685000192</v>
          </cell>
        </row>
        <row r="8768">
          <cell r="C8768"/>
          <cell r="D8768" t="str">
            <v>PERT ENGENHARIA</v>
          </cell>
          <cell r="E8768">
            <v>20513776000112</v>
          </cell>
        </row>
        <row r="8769">
          <cell r="C8769"/>
          <cell r="D8769" t="str">
            <v>SINDIREPA</v>
          </cell>
          <cell r="E8769">
            <v>25692484000108</v>
          </cell>
        </row>
        <row r="8770">
          <cell r="C8770"/>
          <cell r="D8770" t="str">
            <v>ORMIBAL</v>
          </cell>
          <cell r="E8770">
            <v>22152508000148</v>
          </cell>
        </row>
        <row r="8771">
          <cell r="C8771"/>
          <cell r="D8771" t="str">
            <v>AUDIOBEL</v>
          </cell>
          <cell r="E8771">
            <v>1892707000112</v>
          </cell>
        </row>
        <row r="8772">
          <cell r="C8772"/>
          <cell r="D8772" t="str">
            <v>MONTI CIELO</v>
          </cell>
          <cell r="E8772">
            <v>2462458000198</v>
          </cell>
        </row>
        <row r="8773">
          <cell r="C8773"/>
          <cell r="D8773" t="str">
            <v>A.E.STO.ANTONIO</v>
          </cell>
          <cell r="E8773">
            <v>17267246000127</v>
          </cell>
        </row>
        <row r="8774">
          <cell r="C8774"/>
          <cell r="D8774" t="str">
            <v>HELLER</v>
          </cell>
          <cell r="E8774">
            <v>43997253000518</v>
          </cell>
        </row>
        <row r="8775">
          <cell r="C8775"/>
          <cell r="D8775" t="str">
            <v>MIDIA COMUNICAC</v>
          </cell>
          <cell r="E8775">
            <v>4022245000170</v>
          </cell>
        </row>
        <row r="8776">
          <cell r="C8776"/>
          <cell r="D8776" t="str">
            <v>COBRAPI</v>
          </cell>
          <cell r="E8776">
            <v>32496689000507</v>
          </cell>
        </row>
        <row r="8777">
          <cell r="C8777"/>
          <cell r="D8777" t="str">
            <v>UNIAO</v>
          </cell>
          <cell r="E8777">
            <v>65171928000184</v>
          </cell>
        </row>
        <row r="8778">
          <cell r="C8778"/>
          <cell r="D8778" t="str">
            <v>SOC AUTO VIDROS</v>
          </cell>
          <cell r="E8778">
            <v>17274952000104</v>
          </cell>
        </row>
        <row r="8779">
          <cell r="C8779"/>
          <cell r="D8779" t="str">
            <v>SOC AUTO VIDROS</v>
          </cell>
          <cell r="E8779">
            <v>17274952000368</v>
          </cell>
        </row>
        <row r="8780">
          <cell r="C8780"/>
          <cell r="D8780" t="str">
            <v>FARUMA</v>
          </cell>
          <cell r="E8780">
            <v>4634138000101</v>
          </cell>
        </row>
        <row r="8781">
          <cell r="C8781"/>
          <cell r="D8781" t="str">
            <v>ACRIL</v>
          </cell>
          <cell r="E8781">
            <v>71184485000169</v>
          </cell>
        </row>
        <row r="8782">
          <cell r="C8782"/>
          <cell r="D8782" t="str">
            <v>TAPECARIA MARCE</v>
          </cell>
          <cell r="E8782">
            <v>288242000122</v>
          </cell>
        </row>
        <row r="8783">
          <cell r="C8783"/>
          <cell r="D8783" t="str">
            <v>MOVFLEX</v>
          </cell>
          <cell r="E8783">
            <v>66261371000135</v>
          </cell>
        </row>
        <row r="8784">
          <cell r="C8784"/>
          <cell r="D8784" t="str">
            <v>LINUX PLACE</v>
          </cell>
          <cell r="E8784">
            <v>3648450000183</v>
          </cell>
        </row>
        <row r="8785">
          <cell r="C8785"/>
          <cell r="D8785" t="str">
            <v>POSTO CLEARGEL</v>
          </cell>
          <cell r="E8785">
            <v>64226285000166</v>
          </cell>
        </row>
        <row r="8786">
          <cell r="C8786"/>
          <cell r="D8786" t="str">
            <v>MULTI LINK</v>
          </cell>
          <cell r="E8786">
            <v>107069000119</v>
          </cell>
        </row>
        <row r="8787">
          <cell r="C8787"/>
          <cell r="D8787" t="str">
            <v>SAO SILVESTRE</v>
          </cell>
          <cell r="E8787">
            <v>17258468000183</v>
          </cell>
        </row>
        <row r="8788">
          <cell r="C8788"/>
          <cell r="D8788" t="str">
            <v>KASCHER</v>
          </cell>
          <cell r="E8788">
            <v>3525720000169</v>
          </cell>
        </row>
        <row r="8789">
          <cell r="C8789"/>
          <cell r="D8789" t="str">
            <v>INDUSTRIA-I</v>
          </cell>
          <cell r="E8789">
            <v>601520000150</v>
          </cell>
        </row>
        <row r="8790">
          <cell r="C8790"/>
          <cell r="D8790" t="str">
            <v>AQUATICA MINEIR</v>
          </cell>
          <cell r="E8790">
            <v>16581530000100</v>
          </cell>
        </row>
        <row r="8791">
          <cell r="C8791"/>
          <cell r="D8791" t="str">
            <v>BRASMIC</v>
          </cell>
          <cell r="E8791">
            <v>22470777000152</v>
          </cell>
        </row>
        <row r="8792">
          <cell r="C8792"/>
          <cell r="D8792" t="str">
            <v>JULIANO BERNARD</v>
          </cell>
          <cell r="E8792">
            <v>2185318000110</v>
          </cell>
        </row>
        <row r="8793">
          <cell r="C8793"/>
          <cell r="D8793" t="str">
            <v>MADEPAL</v>
          </cell>
          <cell r="E8793">
            <v>25183047000169</v>
          </cell>
        </row>
        <row r="8794">
          <cell r="C8794"/>
          <cell r="D8794" t="str">
            <v>CTA CONSULTORIA</v>
          </cell>
          <cell r="E8794">
            <v>507108000175</v>
          </cell>
        </row>
        <row r="8795">
          <cell r="C8795"/>
          <cell r="D8795" t="str">
            <v>98 FM</v>
          </cell>
          <cell r="E8795">
            <v>1444385000220</v>
          </cell>
        </row>
        <row r="8796">
          <cell r="C8796"/>
          <cell r="D8796" t="str">
            <v>MV ENGENHARIA</v>
          </cell>
          <cell r="E8796">
            <v>4809424000152</v>
          </cell>
        </row>
        <row r="8797">
          <cell r="C8797"/>
          <cell r="D8797" t="str">
            <v>PAD COMUNICACAO</v>
          </cell>
          <cell r="E8797">
            <v>71395362000177</v>
          </cell>
        </row>
        <row r="8798">
          <cell r="C8798"/>
          <cell r="D8798" t="str">
            <v>SUPRIDISK</v>
          </cell>
          <cell r="E8798">
            <v>4561711000196</v>
          </cell>
        </row>
        <row r="8799">
          <cell r="C8799"/>
          <cell r="D8799" t="str">
            <v>WORLDTECH</v>
          </cell>
          <cell r="E8799">
            <v>2697262000182</v>
          </cell>
        </row>
        <row r="8800">
          <cell r="C8800"/>
          <cell r="D8800" t="str">
            <v>TOPFLOOR</v>
          </cell>
          <cell r="E8800">
            <v>2794459000130</v>
          </cell>
        </row>
        <row r="8801">
          <cell r="C8801"/>
          <cell r="D8801" t="str">
            <v>NOGUEIRA</v>
          </cell>
          <cell r="E8801">
            <v>71382345000103</v>
          </cell>
        </row>
        <row r="8802">
          <cell r="C8802"/>
          <cell r="D8802" t="str">
            <v>CLUBE DO MICRO</v>
          </cell>
          <cell r="E8802">
            <v>149200000100</v>
          </cell>
        </row>
        <row r="8803">
          <cell r="C8803"/>
          <cell r="D8803" t="str">
            <v>MILLWAY</v>
          </cell>
          <cell r="E8803">
            <v>1139847000114</v>
          </cell>
        </row>
        <row r="8804">
          <cell r="C8804"/>
          <cell r="D8804" t="str">
            <v>NACIONAL MERCAN</v>
          </cell>
          <cell r="E8804">
            <v>3913348000168</v>
          </cell>
        </row>
        <row r="8805">
          <cell r="C8805"/>
          <cell r="D8805" t="str">
            <v>UNIDAS</v>
          </cell>
          <cell r="E8805">
            <v>4437534001455</v>
          </cell>
        </row>
        <row r="8806">
          <cell r="C8806"/>
          <cell r="D8806" t="str">
            <v>THE PLANET SOUN</v>
          </cell>
          <cell r="E8806">
            <v>4561492000145</v>
          </cell>
        </row>
        <row r="8807">
          <cell r="C8807"/>
          <cell r="D8807" t="str">
            <v>GROU UP</v>
          </cell>
          <cell r="E8807">
            <v>5160271000128</v>
          </cell>
        </row>
        <row r="8808">
          <cell r="C8808"/>
          <cell r="D8808" t="str">
            <v>RADAR SOLUCOES</v>
          </cell>
          <cell r="E8808">
            <v>3713299000110</v>
          </cell>
        </row>
        <row r="8809">
          <cell r="C8809"/>
          <cell r="D8809" t="str">
            <v>GRAFICA GREGO</v>
          </cell>
          <cell r="E8809">
            <v>21109277000127</v>
          </cell>
        </row>
        <row r="8810">
          <cell r="C8810"/>
          <cell r="D8810" t="str">
            <v>ACM</v>
          </cell>
          <cell r="E8810">
            <v>42915850000160</v>
          </cell>
        </row>
        <row r="8811">
          <cell r="C8811"/>
          <cell r="D8811" t="str">
            <v>CONTA-CLIP</v>
          </cell>
          <cell r="E8811">
            <v>38739009000191</v>
          </cell>
        </row>
        <row r="8812">
          <cell r="C8812"/>
          <cell r="D8812" t="str">
            <v>LOGOS</v>
          </cell>
          <cell r="E8812">
            <v>507151000130</v>
          </cell>
        </row>
        <row r="8813">
          <cell r="C8813"/>
          <cell r="D8813" t="str">
            <v>RLNF COMERCIO</v>
          </cell>
          <cell r="E8813">
            <v>4135066000140</v>
          </cell>
        </row>
        <row r="8814">
          <cell r="C8814"/>
          <cell r="D8814" t="str">
            <v>ARAUJO FREITAS</v>
          </cell>
          <cell r="E8814">
            <v>5519486000192</v>
          </cell>
        </row>
        <row r="8815">
          <cell r="C8815"/>
          <cell r="D8815" t="str">
            <v>HERTZ RENT A CA</v>
          </cell>
          <cell r="E8815">
            <v>1702113000282</v>
          </cell>
        </row>
        <row r="8816">
          <cell r="C8816"/>
          <cell r="D8816" t="str">
            <v>OSIRIS</v>
          </cell>
          <cell r="E8816">
            <v>4542713000138</v>
          </cell>
        </row>
        <row r="8817">
          <cell r="C8817"/>
          <cell r="D8817" t="str">
            <v>ZATA</v>
          </cell>
          <cell r="E8817">
            <v>42790436000171</v>
          </cell>
        </row>
        <row r="8818">
          <cell r="C8818"/>
          <cell r="D8818" t="str">
            <v>AMBITO</v>
          </cell>
          <cell r="E8818">
            <v>3689467000189</v>
          </cell>
        </row>
        <row r="8819">
          <cell r="C8819"/>
          <cell r="D8819" t="str">
            <v>ROMULO</v>
          </cell>
          <cell r="E8819">
            <v>2482731000146</v>
          </cell>
        </row>
        <row r="8820">
          <cell r="C8820"/>
          <cell r="D8820" t="str">
            <v>TREVO</v>
          </cell>
          <cell r="E8820">
            <v>841185000167</v>
          </cell>
        </row>
        <row r="8821">
          <cell r="C8821"/>
          <cell r="D8821" t="str">
            <v>JOGOS</v>
          </cell>
          <cell r="E8821">
            <v>2498322000138</v>
          </cell>
        </row>
        <row r="8822">
          <cell r="C8822"/>
          <cell r="D8822" t="str">
            <v>LACYR</v>
          </cell>
          <cell r="E8822">
            <v>3141915000105</v>
          </cell>
        </row>
        <row r="8823">
          <cell r="C8823"/>
          <cell r="D8823" t="str">
            <v>MG</v>
          </cell>
          <cell r="E8823">
            <v>3687823000125</v>
          </cell>
        </row>
        <row r="8824">
          <cell r="C8824"/>
          <cell r="D8824" t="str">
            <v>AEROCAR</v>
          </cell>
          <cell r="E8824">
            <v>4199336000186</v>
          </cell>
        </row>
        <row r="8825">
          <cell r="C8825"/>
          <cell r="D8825" t="str">
            <v>TMA</v>
          </cell>
          <cell r="E8825">
            <v>4081909000172</v>
          </cell>
        </row>
        <row r="8826">
          <cell r="C8826"/>
          <cell r="D8826" t="str">
            <v>IMPACTO</v>
          </cell>
          <cell r="E8826">
            <v>4025488000162</v>
          </cell>
        </row>
        <row r="8827">
          <cell r="C8827"/>
          <cell r="D8827" t="str">
            <v>ARTE VIVA</v>
          </cell>
          <cell r="E8827">
            <v>4504414000109</v>
          </cell>
        </row>
        <row r="8828">
          <cell r="C8828"/>
          <cell r="D8828" t="str">
            <v>CONFECCOES</v>
          </cell>
          <cell r="E8828">
            <v>426521000105</v>
          </cell>
        </row>
        <row r="8829">
          <cell r="C8829"/>
          <cell r="D8829" t="str">
            <v>BARAO</v>
          </cell>
          <cell r="E8829">
            <v>325231000175</v>
          </cell>
        </row>
        <row r="8830">
          <cell r="C8830"/>
          <cell r="D8830" t="str">
            <v>HIDRAUTUBOS</v>
          </cell>
          <cell r="E8830">
            <v>2261870000140</v>
          </cell>
        </row>
        <row r="8831">
          <cell r="C8831"/>
          <cell r="D8831" t="str">
            <v>IAMG</v>
          </cell>
          <cell r="E8831">
            <v>19222967000146</v>
          </cell>
        </row>
        <row r="8832">
          <cell r="C8832"/>
          <cell r="D8832" t="str">
            <v>TELAS</v>
          </cell>
          <cell r="E8832">
            <v>1239135000177</v>
          </cell>
        </row>
        <row r="8833">
          <cell r="C8833"/>
          <cell r="D8833" t="str">
            <v>APLITEC</v>
          </cell>
          <cell r="E8833">
            <v>4063717000133</v>
          </cell>
        </row>
        <row r="8834">
          <cell r="C8834"/>
          <cell r="D8834" t="str">
            <v>CAMARA</v>
          </cell>
          <cell r="E8834">
            <v>697239000162</v>
          </cell>
        </row>
        <row r="8835">
          <cell r="C8835"/>
          <cell r="D8835" t="str">
            <v>COMPARINI</v>
          </cell>
          <cell r="E8835">
            <v>5510290000137</v>
          </cell>
        </row>
        <row r="8836">
          <cell r="C8836"/>
          <cell r="D8836" t="str">
            <v>COMERCIAL</v>
          </cell>
          <cell r="E8836">
            <v>4298004000159</v>
          </cell>
        </row>
        <row r="8837">
          <cell r="C8837"/>
          <cell r="D8837" t="str">
            <v>POLSEC LAW</v>
          </cell>
          <cell r="E8837">
            <v>5529291000123</v>
          </cell>
        </row>
        <row r="8838">
          <cell r="C8838"/>
          <cell r="D8838" t="str">
            <v>TMM</v>
          </cell>
          <cell r="E8838">
            <v>3747551000101</v>
          </cell>
        </row>
        <row r="8839">
          <cell r="C8839"/>
          <cell r="D8839" t="str">
            <v>QUATTRI</v>
          </cell>
          <cell r="E8839">
            <v>4561547000117</v>
          </cell>
        </row>
        <row r="8840">
          <cell r="C8840"/>
          <cell r="D8840" t="str">
            <v>IMPERADOR</v>
          </cell>
          <cell r="E8840">
            <v>4601207000172</v>
          </cell>
        </row>
        <row r="8841">
          <cell r="C8841"/>
          <cell r="D8841" t="str">
            <v>ALUMINART</v>
          </cell>
          <cell r="E8841">
            <v>4691635000133</v>
          </cell>
        </row>
        <row r="8842">
          <cell r="C8842"/>
          <cell r="D8842" t="str">
            <v>CASTIL</v>
          </cell>
          <cell r="E8842">
            <v>20312823000321</v>
          </cell>
        </row>
        <row r="8843">
          <cell r="C8843"/>
          <cell r="D8843" t="str">
            <v>SALERMO</v>
          </cell>
          <cell r="E8843">
            <v>4617606000474</v>
          </cell>
        </row>
        <row r="8844">
          <cell r="C8844"/>
          <cell r="D8844" t="str">
            <v>SALVAG</v>
          </cell>
          <cell r="E8844">
            <v>5527851000100</v>
          </cell>
        </row>
        <row r="8845">
          <cell r="C8845"/>
          <cell r="D8845" t="str">
            <v>CRUSTACEOS</v>
          </cell>
          <cell r="E8845">
            <v>1434014000186</v>
          </cell>
        </row>
        <row r="8846">
          <cell r="C8846"/>
          <cell r="D8846" t="str">
            <v>BASE</v>
          </cell>
          <cell r="E8846">
            <v>4087309000111</v>
          </cell>
        </row>
        <row r="8847">
          <cell r="C8847"/>
          <cell r="D8847" t="str">
            <v>MRS LOGISTICA</v>
          </cell>
          <cell r="E8847">
            <v>1417222000681</v>
          </cell>
        </row>
        <row r="8848">
          <cell r="C8848"/>
          <cell r="D8848" t="str">
            <v>KRELI</v>
          </cell>
          <cell r="E8848">
            <v>42917260000176</v>
          </cell>
        </row>
        <row r="8849">
          <cell r="C8849"/>
          <cell r="D8849" t="str">
            <v>ELETRO</v>
          </cell>
          <cell r="E8849">
            <v>2498422000164</v>
          </cell>
        </row>
        <row r="8850">
          <cell r="C8850"/>
          <cell r="D8850" t="str">
            <v>APC</v>
          </cell>
          <cell r="E8850">
            <v>35470665000143</v>
          </cell>
        </row>
        <row r="8851">
          <cell r="C8851"/>
          <cell r="D8851" t="str">
            <v>L2 AUTOMACAO</v>
          </cell>
          <cell r="E8851">
            <v>3706903000180</v>
          </cell>
        </row>
        <row r="8852">
          <cell r="C8852"/>
          <cell r="D8852" t="str">
            <v>COMERCIAL LUX</v>
          </cell>
          <cell r="E8852">
            <v>17197161000110</v>
          </cell>
        </row>
        <row r="8853">
          <cell r="C8853"/>
          <cell r="D8853" t="str">
            <v>RONEY LUIZ</v>
          </cell>
          <cell r="E8853">
            <v>26388108000197</v>
          </cell>
        </row>
        <row r="8854">
          <cell r="C8854"/>
          <cell r="D8854" t="str">
            <v>CGC BRINDES</v>
          </cell>
          <cell r="E8854">
            <v>2240319000110</v>
          </cell>
        </row>
        <row r="8855">
          <cell r="C8855"/>
          <cell r="D8855" t="str">
            <v>COMUNICACAO</v>
          </cell>
          <cell r="E8855">
            <v>5537128000102</v>
          </cell>
        </row>
        <row r="8856">
          <cell r="C8856"/>
          <cell r="D8856" t="str">
            <v>LG</v>
          </cell>
          <cell r="E8856">
            <v>42957563000112</v>
          </cell>
        </row>
        <row r="8857">
          <cell r="C8857"/>
          <cell r="D8857" t="str">
            <v>MEGA WORLD</v>
          </cell>
          <cell r="E8857">
            <v>3532557000161</v>
          </cell>
        </row>
        <row r="8858">
          <cell r="C8858"/>
          <cell r="D8858" t="str">
            <v>KAPABANCOS</v>
          </cell>
          <cell r="E8858">
            <v>3763341000107</v>
          </cell>
        </row>
        <row r="8859">
          <cell r="C8859"/>
          <cell r="D8859" t="str">
            <v>SIMPLE</v>
          </cell>
          <cell r="E8859">
            <v>4036713000166</v>
          </cell>
        </row>
        <row r="8860">
          <cell r="C8860"/>
          <cell r="D8860" t="str">
            <v>IN CENA</v>
          </cell>
          <cell r="E8860">
            <v>2593412000108</v>
          </cell>
        </row>
        <row r="8861">
          <cell r="C8861"/>
          <cell r="D8861" t="str">
            <v>TEAR TEC</v>
          </cell>
          <cell r="E8861">
            <v>772428000152</v>
          </cell>
        </row>
        <row r="8862">
          <cell r="C8862"/>
          <cell r="D8862" t="str">
            <v>BH ANDAIMES</v>
          </cell>
          <cell r="E8862">
            <v>1444391000104</v>
          </cell>
        </row>
        <row r="8863">
          <cell r="C8863"/>
          <cell r="D8863" t="str">
            <v>GARDENIA</v>
          </cell>
          <cell r="E8863">
            <v>49914641000140</v>
          </cell>
        </row>
        <row r="8864">
          <cell r="C8864"/>
          <cell r="D8864" t="str">
            <v>FONEFORT</v>
          </cell>
          <cell r="E8864">
            <v>1358593000125</v>
          </cell>
        </row>
        <row r="8865">
          <cell r="C8865"/>
          <cell r="D8865" t="str">
            <v>ADVOGADOS</v>
          </cell>
          <cell r="E8865">
            <v>2779236000101</v>
          </cell>
        </row>
        <row r="8866">
          <cell r="C8866"/>
          <cell r="D8866" t="str">
            <v>DELEGADOS</v>
          </cell>
          <cell r="E8866">
            <v>17511528000128</v>
          </cell>
        </row>
        <row r="8867">
          <cell r="C8867"/>
          <cell r="D8867" t="str">
            <v>BH PRESTA</v>
          </cell>
          <cell r="E8867">
            <v>4893841000126</v>
          </cell>
        </row>
        <row r="8868">
          <cell r="C8868"/>
          <cell r="D8868" t="str">
            <v>ORGANIZACAO JCB</v>
          </cell>
          <cell r="E8868">
            <v>23129307000192</v>
          </cell>
        </row>
        <row r="8869">
          <cell r="C8869"/>
          <cell r="D8869" t="str">
            <v>DIA ESPECIAL</v>
          </cell>
          <cell r="E8869">
            <v>521630000101</v>
          </cell>
        </row>
        <row r="8870">
          <cell r="C8870"/>
          <cell r="D8870" t="str">
            <v>CONSULPER</v>
          </cell>
          <cell r="E8870">
            <v>1991414000192</v>
          </cell>
        </row>
        <row r="8871">
          <cell r="C8871"/>
          <cell r="D8871" t="str">
            <v>PLOCENTER</v>
          </cell>
          <cell r="E8871">
            <v>2660288000156</v>
          </cell>
        </row>
        <row r="8872">
          <cell r="C8872"/>
          <cell r="D8872" t="str">
            <v>FISIOCENTER</v>
          </cell>
          <cell r="E8872">
            <v>65170185000128</v>
          </cell>
        </row>
        <row r="8873">
          <cell r="C8873"/>
          <cell r="D8873" t="str">
            <v>IBIS BELO HORIZ</v>
          </cell>
          <cell r="E8873">
            <v>9967852010351</v>
          </cell>
        </row>
        <row r="8874">
          <cell r="C8874"/>
          <cell r="D8874" t="str">
            <v>EDITORA FAPI</v>
          </cell>
          <cell r="E8874">
            <v>17482365000100</v>
          </cell>
        </row>
        <row r="8875">
          <cell r="C8875"/>
          <cell r="D8875" t="str">
            <v>ADA</v>
          </cell>
          <cell r="E8875">
            <v>2262298000133</v>
          </cell>
        </row>
        <row r="8876">
          <cell r="C8876"/>
          <cell r="D8876" t="str">
            <v>AEU - USIMINAS</v>
          </cell>
          <cell r="E8876">
            <v>17334392000128</v>
          </cell>
        </row>
        <row r="8877">
          <cell r="C8877"/>
          <cell r="D8877" t="str">
            <v>FISIO</v>
          </cell>
          <cell r="E8877">
            <v>3550785000164</v>
          </cell>
        </row>
        <row r="8878">
          <cell r="C8878"/>
          <cell r="D8878" t="str">
            <v>TECAST</v>
          </cell>
          <cell r="E8878">
            <v>22639165000140</v>
          </cell>
        </row>
        <row r="8879">
          <cell r="C8879"/>
          <cell r="D8879" t="str">
            <v>OI</v>
          </cell>
          <cell r="E8879">
            <v>4164616000310</v>
          </cell>
        </row>
        <row r="8880">
          <cell r="C8880"/>
          <cell r="D8880" t="str">
            <v>SOLEAR</v>
          </cell>
          <cell r="E8880">
            <v>18583187000169</v>
          </cell>
        </row>
        <row r="8881">
          <cell r="C8881"/>
          <cell r="D8881" t="str">
            <v>AMIL SOLUCOES</v>
          </cell>
          <cell r="E8881">
            <v>2565218000119</v>
          </cell>
        </row>
        <row r="8882">
          <cell r="C8882"/>
          <cell r="D8882" t="str">
            <v>BANCO SANTOS</v>
          </cell>
          <cell r="E8882">
            <v>58257619000409</v>
          </cell>
        </row>
        <row r="8883">
          <cell r="C8883"/>
          <cell r="D8883" t="str">
            <v>VITRUM</v>
          </cell>
          <cell r="E8883">
            <v>571705000169</v>
          </cell>
        </row>
        <row r="8884">
          <cell r="C8884"/>
          <cell r="D8884" t="str">
            <v>UTI</v>
          </cell>
          <cell r="E8884">
            <v>2735565000223</v>
          </cell>
        </row>
        <row r="8885">
          <cell r="C8885"/>
          <cell r="D8885" t="str">
            <v>INOX-TECH</v>
          </cell>
          <cell r="E8885">
            <v>49934250000945</v>
          </cell>
        </row>
        <row r="8886">
          <cell r="C8886"/>
          <cell r="D8886" t="str">
            <v>M3 VIDEO PRODUC</v>
          </cell>
          <cell r="E8886">
            <v>65228595000182</v>
          </cell>
        </row>
        <row r="8887">
          <cell r="C8887"/>
          <cell r="D8887" t="str">
            <v>VIVACOR</v>
          </cell>
          <cell r="E8887">
            <v>5859198000187</v>
          </cell>
        </row>
        <row r="8888">
          <cell r="C8888"/>
          <cell r="D8888" t="str">
            <v>ELECTRON</v>
          </cell>
          <cell r="E8888">
            <v>3510490000164</v>
          </cell>
        </row>
        <row r="8889">
          <cell r="C8889"/>
          <cell r="D8889" t="str">
            <v>FROTA CAR</v>
          </cell>
          <cell r="E8889">
            <v>4820436000188</v>
          </cell>
        </row>
        <row r="8890">
          <cell r="C8890"/>
          <cell r="D8890" t="str">
            <v>VITORIA</v>
          </cell>
          <cell r="E8890">
            <v>3808835000160</v>
          </cell>
        </row>
        <row r="8891">
          <cell r="C8891"/>
          <cell r="D8891" t="str">
            <v>ADEGA JADE</v>
          </cell>
          <cell r="E8891">
            <v>3593625000100</v>
          </cell>
        </row>
        <row r="8892">
          <cell r="C8892"/>
          <cell r="D8892" t="str">
            <v>A POPULAR</v>
          </cell>
          <cell r="E8892">
            <v>16643124000206</v>
          </cell>
        </row>
        <row r="8893">
          <cell r="C8893"/>
          <cell r="D8893" t="str">
            <v>COMERCIAL TUQUI</v>
          </cell>
          <cell r="E8893">
            <v>23360100000124</v>
          </cell>
        </row>
        <row r="8894">
          <cell r="C8894"/>
          <cell r="D8894" t="str">
            <v>MERCEARIA P»</v>
          </cell>
          <cell r="E8894">
            <v>23924491000162</v>
          </cell>
        </row>
        <row r="8895">
          <cell r="C8895"/>
          <cell r="D8895" t="str">
            <v>USINEX</v>
          </cell>
          <cell r="E8895">
            <v>17484007000129</v>
          </cell>
        </row>
        <row r="8896">
          <cell r="C8896"/>
          <cell r="D8896" t="str">
            <v>NEWS PRINT</v>
          </cell>
          <cell r="E8896">
            <v>3885586000107</v>
          </cell>
        </row>
        <row r="8897">
          <cell r="C8897"/>
          <cell r="D8897" t="str">
            <v>BRASBOMBAS</v>
          </cell>
          <cell r="E8897">
            <v>65107393000182</v>
          </cell>
        </row>
        <row r="8898">
          <cell r="C8898"/>
          <cell r="D8898" t="str">
            <v>GRECIA</v>
          </cell>
          <cell r="E8898">
            <v>42979195000103</v>
          </cell>
        </row>
        <row r="8899">
          <cell r="C8899"/>
          <cell r="D8899" t="str">
            <v>FON FON PNEUS</v>
          </cell>
          <cell r="E8899">
            <v>66301177000489</v>
          </cell>
        </row>
        <row r="8900">
          <cell r="C8900"/>
          <cell r="D8900" t="str">
            <v>MINAS</v>
          </cell>
          <cell r="E8900">
            <v>2720796000182</v>
          </cell>
        </row>
        <row r="8901">
          <cell r="C8901"/>
          <cell r="D8901" t="str">
            <v>WP PROPAGANDA</v>
          </cell>
          <cell r="E8901">
            <v>42858886000159</v>
          </cell>
        </row>
        <row r="8902">
          <cell r="C8902"/>
          <cell r="D8902" t="str">
            <v>QUALIFER</v>
          </cell>
          <cell r="E8902">
            <v>2986134000159</v>
          </cell>
        </row>
        <row r="8903">
          <cell r="C8903"/>
          <cell r="D8903" t="str">
            <v>SPASS</v>
          </cell>
          <cell r="E8903">
            <v>5167446000129</v>
          </cell>
        </row>
        <row r="8904">
          <cell r="C8904"/>
          <cell r="D8904" t="str">
            <v>PLOTACARD</v>
          </cell>
          <cell r="E8904">
            <v>1209778000178</v>
          </cell>
        </row>
        <row r="8905">
          <cell r="C8905"/>
          <cell r="D8905" t="str">
            <v>AR &amp; ACO</v>
          </cell>
          <cell r="E8905">
            <v>4255724000137</v>
          </cell>
        </row>
        <row r="8906">
          <cell r="C8906"/>
          <cell r="D8906" t="str">
            <v>A VIP LAVADORA</v>
          </cell>
          <cell r="E8906">
            <v>1929723000132</v>
          </cell>
        </row>
        <row r="8907">
          <cell r="C8907"/>
          <cell r="D8907" t="str">
            <v>OVER</v>
          </cell>
          <cell r="E8907">
            <v>17329343000105</v>
          </cell>
        </row>
        <row r="8908">
          <cell r="C8908"/>
          <cell r="D8908" t="str">
            <v>CAMERA CLARA</v>
          </cell>
          <cell r="E8908">
            <v>22331086000178</v>
          </cell>
        </row>
        <row r="8909">
          <cell r="C8909"/>
          <cell r="D8909" t="str">
            <v>ENGESOFT</v>
          </cell>
          <cell r="E8909">
            <v>71088223000109</v>
          </cell>
        </row>
        <row r="8910">
          <cell r="C8910"/>
          <cell r="D8910" t="str">
            <v>PAD</v>
          </cell>
          <cell r="E8910">
            <v>5777447000195</v>
          </cell>
        </row>
        <row r="8911">
          <cell r="C8911"/>
          <cell r="D8911" t="str">
            <v>POLIMARCAS</v>
          </cell>
          <cell r="E8911">
            <v>1603301000172</v>
          </cell>
        </row>
        <row r="8912">
          <cell r="C8912"/>
          <cell r="D8912" t="str">
            <v>ADVOC</v>
          </cell>
          <cell r="E8912">
            <v>21110085000130</v>
          </cell>
        </row>
        <row r="8913">
          <cell r="C8913"/>
          <cell r="D8913" t="str">
            <v>MONTADORA</v>
          </cell>
          <cell r="E8913">
            <v>695275000197</v>
          </cell>
        </row>
        <row r="8914">
          <cell r="C8914"/>
          <cell r="D8914" t="str">
            <v>CATALAO</v>
          </cell>
          <cell r="E8914">
            <v>4821008000170</v>
          </cell>
        </row>
        <row r="8915">
          <cell r="C8915"/>
          <cell r="D8915" t="str">
            <v>SAWARG</v>
          </cell>
          <cell r="E8915">
            <v>4146201000152</v>
          </cell>
        </row>
        <row r="8916">
          <cell r="C8916"/>
          <cell r="D8916" t="str">
            <v>SCHMITZER</v>
          </cell>
          <cell r="E8916">
            <v>6032499000103</v>
          </cell>
        </row>
        <row r="8917">
          <cell r="C8917"/>
          <cell r="D8917" t="str">
            <v>COMETA</v>
          </cell>
          <cell r="E8917">
            <v>18851733000103</v>
          </cell>
        </row>
        <row r="8918">
          <cell r="C8918"/>
          <cell r="D8918" t="str">
            <v>LALKA</v>
          </cell>
          <cell r="E8918">
            <v>4656118000123</v>
          </cell>
        </row>
        <row r="8919">
          <cell r="C8919"/>
          <cell r="D8919" t="str">
            <v>LONDON</v>
          </cell>
          <cell r="E8919">
            <v>3868190000151</v>
          </cell>
        </row>
        <row r="8920">
          <cell r="C8920"/>
          <cell r="D8920" t="str">
            <v>PRO-INFORMATICA</v>
          </cell>
          <cell r="E8920">
            <v>1878697000160</v>
          </cell>
        </row>
        <row r="8921">
          <cell r="C8921"/>
          <cell r="D8921" t="str">
            <v>DIRIFLUX</v>
          </cell>
          <cell r="E8921">
            <v>21113774000107</v>
          </cell>
        </row>
        <row r="8922">
          <cell r="C8922"/>
          <cell r="D8922" t="str">
            <v>CIA DO PNEU</v>
          </cell>
          <cell r="E8922">
            <v>1383618000221</v>
          </cell>
        </row>
        <row r="8923">
          <cell r="C8923"/>
          <cell r="D8923" t="str">
            <v>BALANCATRACA LT</v>
          </cell>
          <cell r="E8923">
            <v>20521530000192</v>
          </cell>
        </row>
        <row r="8924">
          <cell r="C8924"/>
          <cell r="D8924" t="str">
            <v>VAREJAO DAS TIN</v>
          </cell>
          <cell r="E8924">
            <v>19972249000510</v>
          </cell>
        </row>
        <row r="8925">
          <cell r="C8925"/>
          <cell r="D8925" t="str">
            <v>SIDERCOM</v>
          </cell>
          <cell r="E8925">
            <v>660990000194</v>
          </cell>
        </row>
        <row r="8926">
          <cell r="C8926"/>
          <cell r="D8926" t="str">
            <v>RASPADORA</v>
          </cell>
          <cell r="E8926">
            <v>19813443000120</v>
          </cell>
        </row>
        <row r="8927">
          <cell r="C8927"/>
          <cell r="D8927" t="str">
            <v>IDESE</v>
          </cell>
          <cell r="E8927">
            <v>5016221000171</v>
          </cell>
        </row>
        <row r="8928">
          <cell r="C8928"/>
          <cell r="D8928" t="str">
            <v>CARBOY</v>
          </cell>
          <cell r="E8928">
            <v>5553183000196</v>
          </cell>
        </row>
        <row r="8929">
          <cell r="C8929"/>
          <cell r="D8929" t="str">
            <v>CRAZY HORSE</v>
          </cell>
          <cell r="E8929">
            <v>21680913000176</v>
          </cell>
        </row>
        <row r="8930">
          <cell r="C8930"/>
          <cell r="D8930" t="str">
            <v>VIDEO ON LINE</v>
          </cell>
          <cell r="E8930">
            <v>4629030000112</v>
          </cell>
        </row>
        <row r="8931">
          <cell r="C8931"/>
          <cell r="D8931" t="str">
            <v>PETROBEL</v>
          </cell>
          <cell r="E8931">
            <v>21146154000166</v>
          </cell>
        </row>
        <row r="8932">
          <cell r="C8932"/>
          <cell r="D8932" t="str">
            <v>BRIDGETEC</v>
          </cell>
          <cell r="E8932">
            <v>4634925000145</v>
          </cell>
        </row>
        <row r="8933">
          <cell r="C8933"/>
          <cell r="D8933" t="str">
            <v>CASA BAHIA</v>
          </cell>
          <cell r="E8933">
            <v>59291534040118</v>
          </cell>
        </row>
        <row r="8934">
          <cell r="C8934"/>
          <cell r="D8934" t="str">
            <v>ENGESOFT</v>
          </cell>
          <cell r="E8934">
            <v>71088223000362</v>
          </cell>
        </row>
        <row r="8935">
          <cell r="C8935"/>
          <cell r="D8935" t="str">
            <v>VIDROS MINAS</v>
          </cell>
          <cell r="E8935">
            <v>71473086000118</v>
          </cell>
        </row>
        <row r="8936">
          <cell r="C8936"/>
          <cell r="D8936" t="str">
            <v>MARIA ALICE</v>
          </cell>
          <cell r="E8936">
            <v>4702237000175</v>
          </cell>
        </row>
        <row r="8937">
          <cell r="C8937"/>
          <cell r="D8937" t="str">
            <v>ALINE VELOSO</v>
          </cell>
          <cell r="E8937">
            <v>6157043000161</v>
          </cell>
        </row>
        <row r="8938">
          <cell r="C8938"/>
          <cell r="D8938" t="str">
            <v>FROTA CAR AUTOM</v>
          </cell>
          <cell r="E8938">
            <v>71091193000181</v>
          </cell>
        </row>
        <row r="8939">
          <cell r="C8939"/>
          <cell r="D8939" t="str">
            <v>ESPORTE PONTO</v>
          </cell>
          <cell r="E8939">
            <v>3149263000155</v>
          </cell>
        </row>
        <row r="8940">
          <cell r="C8940"/>
          <cell r="D8940" t="str">
            <v>ALKIMA UNIFORME</v>
          </cell>
          <cell r="E8940">
            <v>5199606000111</v>
          </cell>
        </row>
        <row r="8941">
          <cell r="C8941"/>
          <cell r="D8941" t="str">
            <v>BRUM &amp; GUERRA</v>
          </cell>
          <cell r="E8941">
            <v>6169781000129</v>
          </cell>
        </row>
        <row r="8942">
          <cell r="C8942"/>
          <cell r="D8942" t="str">
            <v>IBG</v>
          </cell>
          <cell r="E8942">
            <v>67423152000410</v>
          </cell>
        </row>
        <row r="8943">
          <cell r="C8943"/>
          <cell r="D8943" t="str">
            <v>TECNOMEC¡NICA</v>
          </cell>
          <cell r="E8943">
            <v>3390725000121</v>
          </cell>
        </row>
        <row r="8944">
          <cell r="C8944"/>
          <cell r="D8944" t="str">
            <v>DELTA</v>
          </cell>
          <cell r="E8944">
            <v>2131176000108</v>
          </cell>
        </row>
        <row r="8945">
          <cell r="C8945"/>
          <cell r="D8945" t="str">
            <v>PACTUM</v>
          </cell>
          <cell r="E8945">
            <v>5512724000138</v>
          </cell>
        </row>
        <row r="8946">
          <cell r="C8946"/>
          <cell r="D8946" t="str">
            <v>USINAQ LTDA ME</v>
          </cell>
          <cell r="E8946">
            <v>5419081000182</v>
          </cell>
        </row>
        <row r="8947">
          <cell r="C8947"/>
          <cell r="D8947" t="str">
            <v>MITRA</v>
          </cell>
          <cell r="E8947">
            <v>2850234000234</v>
          </cell>
        </row>
        <row r="8948">
          <cell r="C8948"/>
          <cell r="D8948" t="str">
            <v>ROGI</v>
          </cell>
          <cell r="E8948">
            <v>25755208000141</v>
          </cell>
        </row>
        <row r="8949">
          <cell r="C8949"/>
          <cell r="D8949" t="str">
            <v>FX DESIGN LTDA</v>
          </cell>
          <cell r="E8949">
            <v>4561468000106</v>
          </cell>
        </row>
        <row r="8950">
          <cell r="C8950"/>
          <cell r="D8950" t="str">
            <v>DIROL</v>
          </cell>
          <cell r="E8950">
            <v>17172685000156</v>
          </cell>
        </row>
        <row r="8951">
          <cell r="C8951"/>
          <cell r="D8951" t="str">
            <v>ELLO PRODU¸OES</v>
          </cell>
          <cell r="E8951">
            <v>5590050000190</v>
          </cell>
        </row>
        <row r="8952">
          <cell r="C8952"/>
          <cell r="D8952" t="str">
            <v>VIANNA &amp; SOUZA</v>
          </cell>
          <cell r="E8952">
            <v>3998342000130</v>
          </cell>
        </row>
        <row r="8953">
          <cell r="C8953"/>
          <cell r="D8953" t="str">
            <v>DE LABORE</v>
          </cell>
          <cell r="E8953">
            <v>4479342000197</v>
          </cell>
        </row>
        <row r="8954">
          <cell r="C8954"/>
          <cell r="D8954" t="str">
            <v>BH LOCA¸¶O</v>
          </cell>
          <cell r="E8954">
            <v>4826604000142</v>
          </cell>
        </row>
        <row r="8955">
          <cell r="C8955"/>
          <cell r="D8955" t="str">
            <v>BEL</v>
          </cell>
          <cell r="E8955">
            <v>66355652000157</v>
          </cell>
        </row>
        <row r="8956">
          <cell r="C8956"/>
          <cell r="D8956" t="str">
            <v>JORNAL FALA</v>
          </cell>
          <cell r="E8956">
            <v>6123015000123</v>
          </cell>
        </row>
        <row r="8957">
          <cell r="C8957"/>
          <cell r="D8957" t="str">
            <v>FUNDA¸¶O TV</v>
          </cell>
          <cell r="E8957">
            <v>21229281000129</v>
          </cell>
        </row>
        <row r="8958">
          <cell r="C8958"/>
          <cell r="D8958" t="str">
            <v>POLOBH</v>
          </cell>
          <cell r="E8958">
            <v>2530575000141</v>
          </cell>
        </row>
        <row r="8959">
          <cell r="C8959"/>
          <cell r="D8959" t="str">
            <v>BANDEIRANTES R</v>
          </cell>
          <cell r="E8959">
            <v>17414723000130</v>
          </cell>
        </row>
        <row r="8960">
          <cell r="C8960"/>
          <cell r="D8960" t="str">
            <v>GRAN BH PLACAS</v>
          </cell>
          <cell r="E8960">
            <v>16888240000104</v>
          </cell>
        </row>
        <row r="8961">
          <cell r="C8961"/>
          <cell r="D8961" t="str">
            <v>COSTA TARANTO</v>
          </cell>
          <cell r="E8961">
            <v>4176511000110</v>
          </cell>
        </row>
        <row r="8962">
          <cell r="C8962"/>
          <cell r="D8962" t="str">
            <v>SANT»</v>
          </cell>
          <cell r="E8962">
            <v>515853000166</v>
          </cell>
        </row>
        <row r="8963">
          <cell r="C8963"/>
          <cell r="D8963" t="str">
            <v>CINEMASOUND</v>
          </cell>
          <cell r="E8963">
            <v>71319644000195</v>
          </cell>
        </row>
        <row r="8964">
          <cell r="C8964"/>
          <cell r="D8964" t="str">
            <v>MARCENARIA RMS</v>
          </cell>
          <cell r="E8964">
            <v>4897010000122</v>
          </cell>
        </row>
        <row r="8965">
          <cell r="C8965"/>
          <cell r="D8965" t="str">
            <v>WHERE</v>
          </cell>
          <cell r="E8965">
            <v>3472658000194</v>
          </cell>
        </row>
        <row r="8966">
          <cell r="C8966"/>
          <cell r="D8966" t="str">
            <v>MILLENIUM</v>
          </cell>
          <cell r="E8966">
            <v>5103952000154</v>
          </cell>
        </row>
        <row r="8967">
          <cell r="C8967"/>
          <cell r="D8967" t="str">
            <v>TAMOIOS</v>
          </cell>
          <cell r="E8967">
            <v>42870634000145</v>
          </cell>
        </row>
        <row r="8968">
          <cell r="C8968"/>
          <cell r="D8968" t="str">
            <v>MANOEL</v>
          </cell>
          <cell r="E8968">
            <v>17449091001383</v>
          </cell>
        </row>
        <row r="8969">
          <cell r="C8969"/>
          <cell r="D8969" t="str">
            <v>TEPAC</v>
          </cell>
          <cell r="E8969">
            <v>916248000105</v>
          </cell>
        </row>
        <row r="8970">
          <cell r="C8970"/>
          <cell r="D8970" t="str">
            <v>VITAE MED</v>
          </cell>
          <cell r="E8970">
            <v>3585749000136</v>
          </cell>
        </row>
        <row r="8971">
          <cell r="C8971"/>
          <cell r="D8971" t="str">
            <v>AMARO</v>
          </cell>
          <cell r="E8971">
            <v>3822297000169</v>
          </cell>
        </row>
        <row r="8972">
          <cell r="C8972"/>
          <cell r="D8972" t="str">
            <v>ORGANIZA¸AO S&amp;M</v>
          </cell>
          <cell r="E8972">
            <v>1100763000177</v>
          </cell>
        </row>
        <row r="8973">
          <cell r="C8973"/>
          <cell r="D8973" t="str">
            <v>PERFREITAS</v>
          </cell>
          <cell r="E8973">
            <v>4092923000171</v>
          </cell>
        </row>
        <row r="8974">
          <cell r="C8974"/>
          <cell r="D8974" t="str">
            <v>AMF</v>
          </cell>
          <cell r="E8974">
            <v>38714127000145</v>
          </cell>
        </row>
        <row r="8975">
          <cell r="C8975"/>
          <cell r="D8975" t="str">
            <v>RODAR</v>
          </cell>
          <cell r="E8975">
            <v>2954041000142</v>
          </cell>
        </row>
        <row r="8976">
          <cell r="C8976"/>
          <cell r="D8976" t="str">
            <v>INTERCAMBIO</v>
          </cell>
          <cell r="E8976">
            <v>1921346000195</v>
          </cell>
        </row>
        <row r="8977">
          <cell r="C8977"/>
          <cell r="D8977" t="str">
            <v>SANTA ROSA</v>
          </cell>
          <cell r="E8977">
            <v>2818374000144</v>
          </cell>
        </row>
        <row r="8978">
          <cell r="C8978"/>
          <cell r="D8978" t="str">
            <v>SYNOS</v>
          </cell>
          <cell r="E8978">
            <v>6197635000107</v>
          </cell>
        </row>
        <row r="8979">
          <cell r="C8979"/>
          <cell r="D8979" t="str">
            <v>REFORMALAR</v>
          </cell>
          <cell r="E8979">
            <v>18728576000135</v>
          </cell>
        </row>
        <row r="8980">
          <cell r="C8980"/>
          <cell r="D8980" t="str">
            <v>ARTE</v>
          </cell>
          <cell r="E8980">
            <v>5206519000144</v>
          </cell>
        </row>
        <row r="8981">
          <cell r="C8981"/>
          <cell r="D8981" t="str">
            <v>OTHON PALACE</v>
          </cell>
          <cell r="E8981">
            <v>33200049001623</v>
          </cell>
        </row>
        <row r="8982">
          <cell r="C8982"/>
          <cell r="D8982" t="str">
            <v>ATACADAO</v>
          </cell>
          <cell r="E8982">
            <v>3039064000194</v>
          </cell>
        </row>
        <row r="8983">
          <cell r="C8983"/>
          <cell r="D8983" t="str">
            <v>M3 VIDEO</v>
          </cell>
          <cell r="E8983">
            <v>374607000131</v>
          </cell>
        </row>
        <row r="8984">
          <cell r="C8984"/>
          <cell r="D8984" t="str">
            <v>ACADEMIA</v>
          </cell>
          <cell r="E8984">
            <v>5604232000172</v>
          </cell>
        </row>
        <row r="8985">
          <cell r="C8985"/>
          <cell r="D8985" t="str">
            <v>ARBRA</v>
          </cell>
          <cell r="E8985">
            <v>17382714000104</v>
          </cell>
        </row>
        <row r="8986">
          <cell r="C8986"/>
          <cell r="D8986" t="str">
            <v>TOYOTA</v>
          </cell>
          <cell r="E8986">
            <v>68947738000609</v>
          </cell>
        </row>
        <row r="8987">
          <cell r="C8987"/>
          <cell r="D8987" t="str">
            <v>COPIADORA</v>
          </cell>
          <cell r="E8987">
            <v>18788380000217</v>
          </cell>
        </row>
        <row r="8988">
          <cell r="C8988"/>
          <cell r="D8988" t="str">
            <v>DISK SUPRIM</v>
          </cell>
          <cell r="E8988">
            <v>5572827000193</v>
          </cell>
        </row>
        <row r="8989">
          <cell r="C8989"/>
          <cell r="D8989" t="str">
            <v>RC SISTEMAS</v>
          </cell>
          <cell r="E8989">
            <v>25552159000301</v>
          </cell>
        </row>
        <row r="8990">
          <cell r="C8990"/>
          <cell r="D8990" t="str">
            <v>LUMANE</v>
          </cell>
          <cell r="E8990">
            <v>4469485000118</v>
          </cell>
        </row>
        <row r="8991">
          <cell r="C8991"/>
          <cell r="D8991" t="str">
            <v>BONFIM</v>
          </cell>
          <cell r="E8991">
            <v>22682629000282</v>
          </cell>
        </row>
        <row r="8992">
          <cell r="C8992"/>
          <cell r="D8992" t="str">
            <v>UNIFORMES</v>
          </cell>
          <cell r="E8992">
            <v>1294102000120</v>
          </cell>
        </row>
        <row r="8993">
          <cell r="C8993"/>
          <cell r="D8993" t="str">
            <v>BOLT</v>
          </cell>
          <cell r="E8993">
            <v>3438087000171</v>
          </cell>
        </row>
        <row r="8994">
          <cell r="C8994"/>
          <cell r="D8994" t="str">
            <v>O BOTICARIO</v>
          </cell>
          <cell r="E8994">
            <v>77789493003645</v>
          </cell>
        </row>
        <row r="8995">
          <cell r="C8995"/>
          <cell r="D8995" t="str">
            <v>BARACHO PEDRAS</v>
          </cell>
          <cell r="E8995">
            <v>22354450000115</v>
          </cell>
        </row>
        <row r="8996">
          <cell r="C8996"/>
          <cell r="D8996" t="str">
            <v>MINAS COMERCIAL</v>
          </cell>
          <cell r="E8996">
            <v>2609897000180</v>
          </cell>
        </row>
        <row r="8997">
          <cell r="C8997"/>
          <cell r="D8997" t="str">
            <v>CAPITAL CORPORA</v>
          </cell>
          <cell r="E8997">
            <v>586138001005</v>
          </cell>
        </row>
        <row r="8998">
          <cell r="C8998"/>
          <cell r="D8998" t="str">
            <v>REXEL</v>
          </cell>
          <cell r="E8998">
            <v>1762625003330</v>
          </cell>
        </row>
        <row r="8999">
          <cell r="C8999"/>
          <cell r="D8999" t="str">
            <v>GWR</v>
          </cell>
          <cell r="E8999">
            <v>2436171000193</v>
          </cell>
        </row>
        <row r="9000">
          <cell r="C9000"/>
          <cell r="D9000" t="str">
            <v>LP PERITOS ASSO</v>
          </cell>
          <cell r="E9000">
            <v>42779033000121</v>
          </cell>
        </row>
        <row r="9001">
          <cell r="C9001"/>
          <cell r="D9001" t="str">
            <v>OCTANO EQUIPAME</v>
          </cell>
          <cell r="E9001">
            <v>6865795000187</v>
          </cell>
        </row>
        <row r="9002">
          <cell r="C9002"/>
          <cell r="D9002" t="str">
            <v>HIDROBRAS AGUAS</v>
          </cell>
          <cell r="E9002">
            <v>42172429000700</v>
          </cell>
        </row>
        <row r="9003">
          <cell r="C9003"/>
          <cell r="D9003" t="str">
            <v>MRG RECRUTAMENT</v>
          </cell>
          <cell r="E9003">
            <v>7107940000123</v>
          </cell>
        </row>
        <row r="9004">
          <cell r="C9004"/>
          <cell r="D9004" t="str">
            <v>ALARBEL SEGURAN</v>
          </cell>
          <cell r="E9004">
            <v>5883267000198</v>
          </cell>
        </row>
        <row r="9005">
          <cell r="C9005"/>
          <cell r="D9005" t="str">
            <v>SAPATARIA CIDAD</v>
          </cell>
          <cell r="E9005">
            <v>1721643000197</v>
          </cell>
        </row>
        <row r="9006">
          <cell r="C9006"/>
          <cell r="D9006" t="str">
            <v>RESTA UM COMUNI</v>
          </cell>
          <cell r="E9006">
            <v>2740778000162</v>
          </cell>
        </row>
        <row r="9007">
          <cell r="C9007"/>
          <cell r="D9007" t="str">
            <v>UP PROMOCOES IL</v>
          </cell>
          <cell r="E9007">
            <v>7242591000152</v>
          </cell>
        </row>
        <row r="9008">
          <cell r="C9008"/>
          <cell r="D9008" t="str">
            <v>GERENCIAL BRASI</v>
          </cell>
          <cell r="E9008">
            <v>78599000186</v>
          </cell>
        </row>
        <row r="9009">
          <cell r="C9009"/>
          <cell r="D9009" t="str">
            <v>BENDITA GULA</v>
          </cell>
          <cell r="E9009">
            <v>2704638000139</v>
          </cell>
        </row>
        <row r="9010">
          <cell r="C9010"/>
          <cell r="D9010" t="str">
            <v>ACADEMIA MAIS P</v>
          </cell>
          <cell r="E9010">
            <v>5668153000125</v>
          </cell>
        </row>
        <row r="9011">
          <cell r="C9011"/>
          <cell r="D9011" t="str">
            <v>VICENZZO</v>
          </cell>
          <cell r="E9011">
            <v>6998270000110</v>
          </cell>
        </row>
        <row r="9012">
          <cell r="C9012"/>
          <cell r="D9012" t="str">
            <v>DIST PAPEL EMBA</v>
          </cell>
          <cell r="E9012">
            <v>21135876000115</v>
          </cell>
        </row>
        <row r="9013">
          <cell r="C9013"/>
          <cell r="D9013" t="str">
            <v>MINAS CORREIAS</v>
          </cell>
          <cell r="E9013">
            <v>6254541000122</v>
          </cell>
        </row>
        <row r="9014">
          <cell r="C9014"/>
          <cell r="D9014" t="str">
            <v>SUDESTE LOCACAO</v>
          </cell>
          <cell r="E9014">
            <v>2939855000108</v>
          </cell>
        </row>
        <row r="9015">
          <cell r="C9015"/>
          <cell r="D9015" t="str">
            <v>DEGRADE SILK</v>
          </cell>
          <cell r="E9015">
            <v>21655006000177</v>
          </cell>
        </row>
        <row r="9016">
          <cell r="C9016"/>
          <cell r="D9016" t="str">
            <v>PIZZARIA MANGAB</v>
          </cell>
          <cell r="E9016">
            <v>16553786000104</v>
          </cell>
        </row>
        <row r="9017">
          <cell r="C9017"/>
          <cell r="D9017" t="str">
            <v>BH PRODU¸OES</v>
          </cell>
          <cell r="E9017">
            <v>6074191000112</v>
          </cell>
        </row>
        <row r="9018">
          <cell r="C9018"/>
          <cell r="D9018" t="str">
            <v>MINAS MANGUEIRA</v>
          </cell>
          <cell r="E9018">
            <v>6286531000179</v>
          </cell>
        </row>
        <row r="9019">
          <cell r="C9019"/>
          <cell r="D9019" t="str">
            <v>BENTEVIDEO</v>
          </cell>
          <cell r="E9019">
            <v>66397886000167</v>
          </cell>
        </row>
        <row r="9020">
          <cell r="C9020"/>
          <cell r="D9020" t="str">
            <v>COLORTINTAS</v>
          </cell>
          <cell r="E9020">
            <v>19256296000800</v>
          </cell>
        </row>
        <row r="9021">
          <cell r="C9021"/>
          <cell r="D9021" t="str">
            <v>COSCI</v>
          </cell>
          <cell r="E9021">
            <v>5569889000146</v>
          </cell>
        </row>
        <row r="9022">
          <cell r="C9022"/>
          <cell r="D9022" t="str">
            <v>ASSOC LOJISTAS</v>
          </cell>
          <cell r="E9022">
            <v>21094743000148</v>
          </cell>
        </row>
        <row r="9023">
          <cell r="C9023"/>
          <cell r="D9023" t="str">
            <v>RICKSONFER</v>
          </cell>
          <cell r="E9023">
            <v>64199250000185</v>
          </cell>
        </row>
        <row r="9024">
          <cell r="C9024"/>
          <cell r="D9024" t="str">
            <v>ARTE E MOVIMENT</v>
          </cell>
          <cell r="E9024">
            <v>6938601000126</v>
          </cell>
        </row>
        <row r="9025">
          <cell r="C9025"/>
          <cell r="D9025" t="str">
            <v>BELO HORIZONTE</v>
          </cell>
          <cell r="E9025">
            <v>17278342000847</v>
          </cell>
        </row>
        <row r="9026">
          <cell r="C9026"/>
          <cell r="D9026" t="str">
            <v>BEL MEDICA</v>
          </cell>
          <cell r="E9026">
            <v>19844745000165</v>
          </cell>
        </row>
        <row r="9027">
          <cell r="C9027"/>
          <cell r="D9027" t="str">
            <v>BELGO MINEIRA</v>
          </cell>
          <cell r="E9027">
            <v>24315012000335</v>
          </cell>
        </row>
        <row r="9028">
          <cell r="C9028"/>
          <cell r="D9028" t="str">
            <v>BELFILMES DIST.</v>
          </cell>
          <cell r="E9028">
            <v>18761247000196</v>
          </cell>
        </row>
        <row r="9029">
          <cell r="C9029"/>
          <cell r="D9029" t="str">
            <v>VAIP SOM</v>
          </cell>
          <cell r="E9029">
            <v>4115773000174</v>
          </cell>
        </row>
        <row r="9030">
          <cell r="C9030"/>
          <cell r="D9030" t="str">
            <v>ALEGRART</v>
          </cell>
          <cell r="E9030">
            <v>6324267000110</v>
          </cell>
        </row>
        <row r="9031">
          <cell r="C9031"/>
          <cell r="D9031" t="str">
            <v>INDL FERRAGENS</v>
          </cell>
          <cell r="E9031">
            <v>38540506000166</v>
          </cell>
        </row>
        <row r="9032">
          <cell r="C9032"/>
          <cell r="D9032" t="str">
            <v>ARTE PROJECOES</v>
          </cell>
          <cell r="E9032">
            <v>2843094000196</v>
          </cell>
        </row>
        <row r="9033">
          <cell r="C9033"/>
          <cell r="D9033" t="str">
            <v>SPASSO</v>
          </cell>
          <cell r="E9033">
            <v>2444215000127</v>
          </cell>
        </row>
        <row r="9034">
          <cell r="C9034"/>
          <cell r="D9034" t="str">
            <v>AMBIENTTAL</v>
          </cell>
          <cell r="E9034">
            <v>7005650000179</v>
          </cell>
        </row>
        <row r="9035">
          <cell r="C9035"/>
          <cell r="D9035" t="str">
            <v>ASSISTEC SERV</v>
          </cell>
          <cell r="E9035">
            <v>66800996000470</v>
          </cell>
        </row>
        <row r="9036">
          <cell r="C9036"/>
          <cell r="D9036" t="str">
            <v>EXAPHONE</v>
          </cell>
          <cell r="E9036">
            <v>5457590000108</v>
          </cell>
        </row>
        <row r="9037">
          <cell r="C9037"/>
          <cell r="D9037" t="str">
            <v>FV SERVI¸OS</v>
          </cell>
          <cell r="E9037">
            <v>2239673000124</v>
          </cell>
        </row>
        <row r="9038">
          <cell r="C9038"/>
          <cell r="D9038" t="str">
            <v>BETAMIX CONCRET</v>
          </cell>
          <cell r="E9038">
            <v>38460960000107</v>
          </cell>
        </row>
        <row r="9039">
          <cell r="C9039"/>
          <cell r="D9039" t="str">
            <v>ALUTEC ESQUADRI</v>
          </cell>
          <cell r="E9039">
            <v>2287664000109</v>
          </cell>
        </row>
        <row r="9040">
          <cell r="C9040"/>
          <cell r="D9040" t="str">
            <v>SYSTEM COMERCIO</v>
          </cell>
          <cell r="E9040">
            <v>2957626000116</v>
          </cell>
        </row>
        <row r="9041">
          <cell r="C9041"/>
          <cell r="D9041" t="str">
            <v>IMDR</v>
          </cell>
          <cell r="E9041">
            <v>2206069000100</v>
          </cell>
        </row>
        <row r="9042">
          <cell r="C9042"/>
          <cell r="D9042" t="str">
            <v>DROGA RAIA</v>
          </cell>
          <cell r="E9042">
            <v>60605664013607</v>
          </cell>
        </row>
        <row r="9043">
          <cell r="C9043"/>
          <cell r="D9043" t="str">
            <v>BELA FERA</v>
          </cell>
          <cell r="E9043">
            <v>25473232000198</v>
          </cell>
        </row>
        <row r="9044">
          <cell r="C9044"/>
          <cell r="D9044" t="str">
            <v>TRIKKE BANNER</v>
          </cell>
          <cell r="E9044">
            <v>6871435000198</v>
          </cell>
        </row>
        <row r="9045">
          <cell r="C9045"/>
          <cell r="D9045" t="str">
            <v>SEIV</v>
          </cell>
          <cell r="E9045">
            <v>3303222000171</v>
          </cell>
        </row>
        <row r="9046">
          <cell r="C9046"/>
          <cell r="D9046" t="str">
            <v>TRENDS</v>
          </cell>
          <cell r="E9046">
            <v>7039132000176</v>
          </cell>
        </row>
        <row r="9047">
          <cell r="C9047"/>
          <cell r="D9047" t="str">
            <v>FERREIRA BICALH</v>
          </cell>
          <cell r="E9047">
            <v>64360803000130</v>
          </cell>
        </row>
        <row r="9048">
          <cell r="C9048"/>
          <cell r="D9048" t="str">
            <v>REITORIA</v>
          </cell>
          <cell r="E9048">
            <v>17217985000104</v>
          </cell>
        </row>
        <row r="9049">
          <cell r="C9049"/>
          <cell r="D9049" t="str">
            <v>BMC PUBLICIDADE</v>
          </cell>
          <cell r="E9049">
            <v>7992669000156</v>
          </cell>
        </row>
        <row r="9050">
          <cell r="C9050"/>
          <cell r="D9050" t="str">
            <v>B.M. MORSANI CI</v>
          </cell>
          <cell r="E9050">
            <v>18746537000160</v>
          </cell>
        </row>
        <row r="9051">
          <cell r="C9051"/>
          <cell r="D9051" t="str">
            <v>BH VIP INFORMT.</v>
          </cell>
          <cell r="E9051">
            <v>70965413000196</v>
          </cell>
        </row>
        <row r="9052">
          <cell r="C9052"/>
          <cell r="D9052" t="str">
            <v>BMK IND.GRAF.MI</v>
          </cell>
          <cell r="E9052">
            <v>55319255000960</v>
          </cell>
        </row>
        <row r="9053">
          <cell r="C9053"/>
          <cell r="D9053" t="str">
            <v>MINAS BORRACHA</v>
          </cell>
          <cell r="E9053">
            <v>17244864000585</v>
          </cell>
        </row>
        <row r="9054">
          <cell r="C9054"/>
          <cell r="D9054" t="str">
            <v>MINAS BORRACHA</v>
          </cell>
          <cell r="E9054">
            <v>17244864000232</v>
          </cell>
        </row>
        <row r="9055">
          <cell r="C9055"/>
          <cell r="D9055" t="str">
            <v>CASA DAS BOBINA</v>
          </cell>
          <cell r="E9055">
            <v>20234787000163</v>
          </cell>
        </row>
        <row r="9056">
          <cell r="C9056"/>
          <cell r="D9056" t="str">
            <v>BPC CONSTRUCOES</v>
          </cell>
          <cell r="E9056">
            <v>22276778000160</v>
          </cell>
        </row>
        <row r="9057">
          <cell r="C9057"/>
          <cell r="D9057" t="str">
            <v>BORJA PACHECO</v>
          </cell>
          <cell r="E9057">
            <v>17164369000132</v>
          </cell>
        </row>
        <row r="9058">
          <cell r="C9058"/>
          <cell r="D9058" t="str">
            <v>BRASTERMO</v>
          </cell>
          <cell r="E9058">
            <v>22406557000160</v>
          </cell>
        </row>
        <row r="9059">
          <cell r="C9059"/>
          <cell r="D9059" t="str">
            <v>TOALHEIRO BRAS.</v>
          </cell>
          <cell r="E9059">
            <v>50256718000545</v>
          </cell>
        </row>
        <row r="9060">
          <cell r="C9060"/>
          <cell r="D9060" t="str">
            <v>BRASIF S/A EXP.</v>
          </cell>
          <cell r="E9060">
            <v>20515441000133</v>
          </cell>
        </row>
        <row r="9061">
          <cell r="C9061"/>
          <cell r="D9061" t="str">
            <v>PLAST BRASIL</v>
          </cell>
          <cell r="E9061">
            <v>33017039001304</v>
          </cell>
        </row>
        <row r="9062">
          <cell r="C9062"/>
          <cell r="D9062" t="str">
            <v>CBR COML.BRAS.R</v>
          </cell>
          <cell r="E9062">
            <v>61078010000649</v>
          </cell>
        </row>
        <row r="9063">
          <cell r="C9063"/>
          <cell r="D9063" t="str">
            <v>FRIG SAO JOAO C</v>
          </cell>
          <cell r="E9063">
            <v>17657198000183</v>
          </cell>
        </row>
        <row r="9064">
          <cell r="C9064"/>
          <cell r="D9064" t="str">
            <v>FRIG SAO JOAO C</v>
          </cell>
          <cell r="E9064">
            <v>17657198000850</v>
          </cell>
        </row>
        <row r="9065">
          <cell r="C9065"/>
          <cell r="D9065" t="str">
            <v>CARANA SUP COM</v>
          </cell>
          <cell r="E9065">
            <v>18982215000110</v>
          </cell>
        </row>
        <row r="9066">
          <cell r="C9066"/>
          <cell r="D9066" t="str">
            <v>CARIMB. FLORIDA</v>
          </cell>
          <cell r="E9066">
            <v>16543100000102</v>
          </cell>
        </row>
        <row r="9067">
          <cell r="C9067"/>
          <cell r="D9067" t="str">
            <v>CARBOBEL</v>
          </cell>
          <cell r="E9067">
            <v>17178252000108</v>
          </cell>
        </row>
        <row r="9068">
          <cell r="C9068"/>
          <cell r="D9068" t="str">
            <v>CARBORUNDUM SA</v>
          </cell>
          <cell r="E9068">
            <v>72907587000713</v>
          </cell>
        </row>
        <row r="9069">
          <cell r="C9069"/>
          <cell r="D9069" t="str">
            <v>CARBONFITAS-CAR</v>
          </cell>
          <cell r="E9069">
            <v>19975051000167</v>
          </cell>
        </row>
        <row r="9070">
          <cell r="C9070"/>
          <cell r="D9070" t="str">
            <v>CARDINALI DIST.</v>
          </cell>
          <cell r="E9070">
            <v>65205692000150</v>
          </cell>
        </row>
        <row r="9071">
          <cell r="C9071"/>
          <cell r="D9071" t="str">
            <v>CARANAVI INFORM</v>
          </cell>
          <cell r="E9071">
            <v>41954694000183</v>
          </cell>
        </row>
        <row r="9072">
          <cell r="C9072"/>
          <cell r="D9072" t="str">
            <v>PRINT-HOUSE</v>
          </cell>
          <cell r="E9072">
            <v>71447825000105</v>
          </cell>
        </row>
        <row r="9073">
          <cell r="C9073"/>
          <cell r="D9073" t="str">
            <v>FORTALEZA</v>
          </cell>
          <cell r="E9073">
            <v>61277489003820</v>
          </cell>
        </row>
        <row r="9074">
          <cell r="C9074"/>
          <cell r="D9074" t="str">
            <v>ENTEL</v>
          </cell>
          <cell r="E9074">
            <v>19138080000174</v>
          </cell>
        </row>
        <row r="9075">
          <cell r="C9075"/>
          <cell r="D9075" t="str">
            <v>COLCHOMAR</v>
          </cell>
          <cell r="E9075">
            <v>17181215000663</v>
          </cell>
        </row>
        <row r="9076">
          <cell r="C9076"/>
          <cell r="D9076" t="str">
            <v>CAMPELO MORAES</v>
          </cell>
          <cell r="E9076">
            <v>64363781000161</v>
          </cell>
        </row>
        <row r="9077">
          <cell r="C9077"/>
          <cell r="D9077" t="str">
            <v>CATEL COM E IMP</v>
          </cell>
          <cell r="E9077">
            <v>17206848000174</v>
          </cell>
        </row>
        <row r="9078">
          <cell r="C9078"/>
          <cell r="D9078" t="str">
            <v>CATAS ALTAS TUR</v>
          </cell>
          <cell r="E9078">
            <v>16543118000104</v>
          </cell>
        </row>
        <row r="9079">
          <cell r="C9079"/>
          <cell r="D9079" t="str">
            <v>CHAPECO COMPANH</v>
          </cell>
          <cell r="E9079">
            <v>82949371002475</v>
          </cell>
        </row>
        <row r="9080">
          <cell r="C9080"/>
          <cell r="D9080" t="str">
            <v>CENTRAL BETON S</v>
          </cell>
          <cell r="E9080">
            <v>16506396000698</v>
          </cell>
        </row>
        <row r="9081">
          <cell r="C9081"/>
          <cell r="D9081" t="str">
            <v>CHANTIGEL IND E</v>
          </cell>
          <cell r="E9081">
            <v>20358636000117</v>
          </cell>
        </row>
        <row r="9082">
          <cell r="C9082"/>
          <cell r="D9082" t="str">
            <v>CHANTIMINAS IND</v>
          </cell>
          <cell r="E9082">
            <v>16530917000138</v>
          </cell>
        </row>
        <row r="9083">
          <cell r="C9083"/>
          <cell r="D9083" t="str">
            <v>CIA SAO GERALDO</v>
          </cell>
          <cell r="E9083">
            <v>19315118000137</v>
          </cell>
        </row>
        <row r="9084">
          <cell r="C9084"/>
          <cell r="D9084" t="str">
            <v>CIENTIFICA MG</v>
          </cell>
          <cell r="E9084">
            <v>25581604000108</v>
          </cell>
        </row>
        <row r="9085">
          <cell r="C9085"/>
          <cell r="D9085" t="str">
            <v>CIMAC COML IMP</v>
          </cell>
          <cell r="E9085">
            <v>18031583000183</v>
          </cell>
        </row>
        <row r="9086">
          <cell r="C9086"/>
          <cell r="D9086" t="str">
            <v>CISA S/A</v>
          </cell>
          <cell r="E9086">
            <v>17177973000101</v>
          </cell>
        </row>
        <row r="9087">
          <cell r="C9087"/>
          <cell r="D9087" t="str">
            <v>A CAPITAL PARAF</v>
          </cell>
          <cell r="E9087">
            <v>20483301000120</v>
          </cell>
        </row>
        <row r="9088">
          <cell r="C9088"/>
          <cell r="D9088" t="str">
            <v>CIWAL S/A ACESS</v>
          </cell>
          <cell r="E9088">
            <v>61519021000536</v>
          </cell>
        </row>
        <row r="9089">
          <cell r="C9089"/>
          <cell r="D9089" t="str">
            <v>CLIDEMIG-CLINIC</v>
          </cell>
          <cell r="E9089">
            <v>19522432000190</v>
          </cell>
        </row>
        <row r="9090">
          <cell r="C9090"/>
          <cell r="D9090" t="str">
            <v>CLAMPER INDUST.</v>
          </cell>
          <cell r="E9090">
            <v>66429895000192</v>
          </cell>
        </row>
        <row r="9091">
          <cell r="C9091"/>
          <cell r="D9091" t="str">
            <v>CD EMBALAGENS</v>
          </cell>
          <cell r="E9091">
            <v>23956048000254</v>
          </cell>
        </row>
        <row r="9092">
          <cell r="C9092"/>
          <cell r="D9092" t="str">
            <v>CLINI. STA.ROSA</v>
          </cell>
          <cell r="E9092">
            <v>23209836000287</v>
          </cell>
        </row>
        <row r="9093">
          <cell r="C9093"/>
          <cell r="D9093" t="str">
            <v>CMO - COM REPRE</v>
          </cell>
          <cell r="E9093">
            <v>68524503000108</v>
          </cell>
        </row>
        <row r="9094">
          <cell r="C9094"/>
          <cell r="D9094" t="str">
            <v>COAN S/A MATERI</v>
          </cell>
          <cell r="E9094">
            <v>61451654001106</v>
          </cell>
        </row>
        <row r="9095">
          <cell r="C9095"/>
          <cell r="D9095" t="str">
            <v>COBERTURA LTDA</v>
          </cell>
          <cell r="E9095">
            <v>18816744002511</v>
          </cell>
        </row>
        <row r="9096">
          <cell r="C9096"/>
          <cell r="D9096" t="str">
            <v>REI DAS BALANCA</v>
          </cell>
          <cell r="E9096">
            <v>16634032000189</v>
          </cell>
        </row>
        <row r="9097">
          <cell r="C9097"/>
          <cell r="D9097" t="str">
            <v>COBRA-COMPUTADO</v>
          </cell>
          <cell r="E9097">
            <v>42318949000699</v>
          </cell>
        </row>
        <row r="9098">
          <cell r="C9098"/>
          <cell r="D9098" t="str">
            <v>COFERMETA</v>
          </cell>
          <cell r="E9098">
            <v>17281973000734</v>
          </cell>
        </row>
        <row r="9099">
          <cell r="C9099"/>
          <cell r="D9099" t="str">
            <v>COFERMAQ I.C.IM</v>
          </cell>
          <cell r="E9099">
            <v>22160006000169</v>
          </cell>
        </row>
        <row r="9100">
          <cell r="C9100"/>
          <cell r="D9100" t="str">
            <v>COFERMETA</v>
          </cell>
          <cell r="E9100">
            <v>17281973000653</v>
          </cell>
        </row>
        <row r="9101">
          <cell r="C9101"/>
          <cell r="D9101" t="str">
            <v>COLORADO</v>
          </cell>
          <cell r="E9101">
            <v>17291584000102</v>
          </cell>
        </row>
        <row r="9102">
          <cell r="C9102"/>
          <cell r="D9102" t="str">
            <v>ORGS COLORADO L</v>
          </cell>
          <cell r="E9102">
            <v>17291584000366</v>
          </cell>
        </row>
        <row r="9103">
          <cell r="C9103"/>
          <cell r="D9103" t="str">
            <v>ORGS COLORADO L</v>
          </cell>
          <cell r="E9103">
            <v>17291584000447</v>
          </cell>
        </row>
        <row r="9104">
          <cell r="C9104"/>
          <cell r="D9104" t="str">
            <v>CONST. MARINS</v>
          </cell>
          <cell r="E9104">
            <v>25388869000186</v>
          </cell>
        </row>
        <row r="9105">
          <cell r="C9105"/>
          <cell r="D9105" t="str">
            <v>COMEX</v>
          </cell>
          <cell r="E9105">
            <v>33355579000598</v>
          </cell>
        </row>
        <row r="9106">
          <cell r="C9106"/>
          <cell r="D9106" t="str">
            <v>COMATEL LTDA</v>
          </cell>
          <cell r="E9106">
            <v>18322503000149</v>
          </cell>
        </row>
        <row r="9107">
          <cell r="C9107"/>
          <cell r="D9107" t="str">
            <v>COMACI HOSPITAL</v>
          </cell>
          <cell r="E9107">
            <v>16533382000159</v>
          </cell>
        </row>
        <row r="9108">
          <cell r="C9108"/>
          <cell r="D9108" t="str">
            <v>COMPUCITY COM.R</v>
          </cell>
          <cell r="E9108">
            <v>17364241000112</v>
          </cell>
        </row>
        <row r="9109">
          <cell r="C9109"/>
          <cell r="D9109" t="str">
            <v>COMPEX IMFORMAT</v>
          </cell>
          <cell r="E9109">
            <v>20145264000221</v>
          </cell>
        </row>
        <row r="9110">
          <cell r="C9110"/>
          <cell r="D9110" t="str">
            <v>COMAFE</v>
          </cell>
          <cell r="E9110">
            <v>17292459000109</v>
          </cell>
        </row>
        <row r="9111">
          <cell r="C9111"/>
          <cell r="D9111" t="str">
            <v>COOB.CON.BERNIS</v>
          </cell>
          <cell r="E9111">
            <v>20482147000172</v>
          </cell>
        </row>
        <row r="9112">
          <cell r="C9112"/>
          <cell r="D9112" t="str">
            <v>COMEF CLIN ORTO</v>
          </cell>
          <cell r="E9112">
            <v>19740182000165</v>
          </cell>
        </row>
        <row r="9113">
          <cell r="C9113"/>
          <cell r="D9113" t="str">
            <v>COMLAB C.R.M.MA</v>
          </cell>
          <cell r="E9113">
            <v>23892417000101</v>
          </cell>
        </row>
        <row r="9114">
          <cell r="C9114"/>
          <cell r="D9114" t="str">
            <v>CONCRETON</v>
          </cell>
          <cell r="E9114">
            <v>80466345001227</v>
          </cell>
        </row>
        <row r="9115">
          <cell r="C9115"/>
          <cell r="D9115" t="str">
            <v>CONDE BEL S/A I</v>
          </cell>
          <cell r="E9115">
            <v>18225722000100</v>
          </cell>
        </row>
        <row r="9116">
          <cell r="C9116"/>
          <cell r="D9116" t="str">
            <v>CONTINENTAL MAT</v>
          </cell>
          <cell r="E9116">
            <v>17250200000103</v>
          </cell>
        </row>
        <row r="9117">
          <cell r="C9117"/>
          <cell r="D9117" t="str">
            <v>CONDE BEL S/A I</v>
          </cell>
          <cell r="E9117">
            <v>18225722000290</v>
          </cell>
        </row>
        <row r="9118">
          <cell r="C9118"/>
          <cell r="D9118" t="str">
            <v>CONTINENTAL MAT</v>
          </cell>
          <cell r="E9118">
            <v>17250200001681</v>
          </cell>
        </row>
        <row r="9119">
          <cell r="C9119"/>
          <cell r="D9119" t="str">
            <v>CONTINENTAL TIN</v>
          </cell>
          <cell r="E9119">
            <v>19287911000170</v>
          </cell>
        </row>
        <row r="9120">
          <cell r="C9120"/>
          <cell r="D9120" t="str">
            <v>CCI CONTROLES I</v>
          </cell>
          <cell r="E9120">
            <v>16850935000105</v>
          </cell>
        </row>
        <row r="9121">
          <cell r="C9121"/>
          <cell r="D9121" t="str">
            <v>CON.ESP.TRIERRI</v>
          </cell>
          <cell r="E9121">
            <v>17452582000140</v>
          </cell>
        </row>
        <row r="9122">
          <cell r="C9122"/>
          <cell r="D9122" t="str">
            <v>CONSERV.ANDRADE</v>
          </cell>
          <cell r="E9122">
            <v>18352070000174</v>
          </cell>
        </row>
        <row r="9123">
          <cell r="C9123"/>
          <cell r="D9123" t="str">
            <v>CONSTRUSOLOS</v>
          </cell>
          <cell r="E9123">
            <v>19681295000137</v>
          </cell>
        </row>
        <row r="9124">
          <cell r="C9124"/>
          <cell r="D9124" t="str">
            <v>COATS CORRENTE</v>
          </cell>
          <cell r="E9124">
            <v>61148052000951</v>
          </cell>
        </row>
        <row r="9125">
          <cell r="C9125"/>
          <cell r="D9125" t="str">
            <v>TRANSP CORAL S/</v>
          </cell>
          <cell r="E9125">
            <v>61577383002101</v>
          </cell>
        </row>
        <row r="9126">
          <cell r="C9126"/>
          <cell r="D9126" t="str">
            <v>CORDAL</v>
          </cell>
          <cell r="E9126">
            <v>19264100000153</v>
          </cell>
        </row>
        <row r="9127">
          <cell r="C9127"/>
          <cell r="D9127" t="str">
            <v>CIBRAPEL</v>
          </cell>
          <cell r="E9127">
            <v>33352881000592</v>
          </cell>
        </row>
        <row r="9128">
          <cell r="C9128"/>
          <cell r="D9128" t="str">
            <v>COZITEC LTDA</v>
          </cell>
          <cell r="E9128">
            <v>17439365000110</v>
          </cell>
        </row>
        <row r="9129">
          <cell r="C9129"/>
          <cell r="D9129" t="str">
            <v>CROMOLASER STUD</v>
          </cell>
          <cell r="E9129">
            <v>20578415000154</v>
          </cell>
        </row>
        <row r="9130">
          <cell r="C9130"/>
          <cell r="D9130" t="str">
            <v>DAIDO CORPORATI</v>
          </cell>
          <cell r="E9130">
            <v>62277926000429</v>
          </cell>
        </row>
        <row r="9131">
          <cell r="C9131"/>
          <cell r="D9131" t="str">
            <v>DALBEN</v>
          </cell>
          <cell r="E9131">
            <v>42773523000110</v>
          </cell>
        </row>
        <row r="9132">
          <cell r="C9132"/>
          <cell r="D9132" t="str">
            <v>DANIEL VAITSMAN</v>
          </cell>
          <cell r="E9132">
            <v>17191610000112</v>
          </cell>
        </row>
        <row r="9133">
          <cell r="C9133"/>
          <cell r="D9133" t="str">
            <v>DARDA SUB BRA R</v>
          </cell>
          <cell r="E9133">
            <v>25385105000137</v>
          </cell>
        </row>
        <row r="9134">
          <cell r="C9134"/>
          <cell r="D9134" t="str">
            <v>DATEC</v>
          </cell>
          <cell r="E9134">
            <v>19169820000130</v>
          </cell>
        </row>
        <row r="9135">
          <cell r="C9135"/>
          <cell r="D9135" t="str">
            <v>DAY BRASIL S/A</v>
          </cell>
          <cell r="E9135">
            <v>49327943000384</v>
          </cell>
        </row>
        <row r="9136">
          <cell r="C9136"/>
          <cell r="D9136" t="str">
            <v>DEGUSSA-HULS</v>
          </cell>
          <cell r="E9136">
            <v>62695036001913</v>
          </cell>
        </row>
        <row r="9137">
          <cell r="C9137"/>
          <cell r="D9137" t="str">
            <v>COPIADORA DELTA</v>
          </cell>
          <cell r="E9137">
            <v>17255613000172</v>
          </cell>
        </row>
        <row r="9138">
          <cell r="C9138"/>
          <cell r="D9138" t="str">
            <v>COPIADORA DELTA</v>
          </cell>
          <cell r="E9138">
            <v>17255613000253</v>
          </cell>
        </row>
        <row r="9139">
          <cell r="C9139"/>
          <cell r="D9139" t="str">
            <v>COMPEX SISTEMAS</v>
          </cell>
          <cell r="E9139">
            <v>21675897000123</v>
          </cell>
        </row>
        <row r="9140">
          <cell r="C9140"/>
          <cell r="D9140" t="str">
            <v>DESMONTEC SERV.</v>
          </cell>
          <cell r="E9140">
            <v>18819326000100</v>
          </cell>
        </row>
        <row r="9141">
          <cell r="C9141"/>
          <cell r="D9141" t="str">
            <v>DESIO BATISTA</v>
          </cell>
          <cell r="E9141">
            <v>292046000121</v>
          </cell>
        </row>
        <row r="9142">
          <cell r="C9142"/>
          <cell r="D9142" t="str">
            <v>DESCONCRET</v>
          </cell>
          <cell r="E9142">
            <v>21531447000167</v>
          </cell>
        </row>
        <row r="9143">
          <cell r="C9143"/>
          <cell r="D9143" t="str">
            <v>DEX DATA LTDA</v>
          </cell>
          <cell r="E9143">
            <v>68552025000131</v>
          </cell>
        </row>
        <row r="9144">
          <cell r="C9144"/>
          <cell r="D9144" t="str">
            <v>DIATEL DIST BRA</v>
          </cell>
          <cell r="E9144">
            <v>17430638000165</v>
          </cell>
        </row>
        <row r="9145">
          <cell r="C9145"/>
          <cell r="D9145" t="str">
            <v>DIGITAL</v>
          </cell>
          <cell r="E9145">
            <v>21635099000178</v>
          </cell>
        </row>
        <row r="9146">
          <cell r="C9146"/>
          <cell r="D9146" t="str">
            <v>DIBRACO DIST.BR</v>
          </cell>
          <cell r="E9146">
            <v>19606730000169</v>
          </cell>
        </row>
        <row r="9147">
          <cell r="C9147"/>
          <cell r="D9147" t="str">
            <v>DIBRACO DIST BR</v>
          </cell>
          <cell r="E9147">
            <v>19606730000240</v>
          </cell>
        </row>
        <row r="9148">
          <cell r="C9148"/>
          <cell r="D9148" t="str">
            <v>DIEFRA ENGENHAR</v>
          </cell>
          <cell r="E9148">
            <v>17579459000194</v>
          </cell>
        </row>
        <row r="9149">
          <cell r="C9149"/>
          <cell r="D9149" t="str">
            <v>DIGITEL S/A IND</v>
          </cell>
          <cell r="E9149">
            <v>89547269000449</v>
          </cell>
        </row>
        <row r="9150">
          <cell r="C9150"/>
          <cell r="D9150" t="str">
            <v>DIS.BEBIDAS M.H</v>
          </cell>
          <cell r="E9150">
            <v>20506515000175</v>
          </cell>
        </row>
        <row r="9151">
          <cell r="C9151"/>
          <cell r="D9151" t="str">
            <v>DMS DIST MAQUIN</v>
          </cell>
          <cell r="E9151">
            <v>17835182000113</v>
          </cell>
        </row>
        <row r="9152">
          <cell r="C9152"/>
          <cell r="D9152" t="str">
            <v>DINAL-DIST.NACI</v>
          </cell>
          <cell r="E9152">
            <v>18714998000151</v>
          </cell>
        </row>
        <row r="9153">
          <cell r="C9153"/>
          <cell r="D9153" t="str">
            <v>DINAL</v>
          </cell>
          <cell r="E9153">
            <v>18714998000313</v>
          </cell>
        </row>
        <row r="9154">
          <cell r="C9154"/>
          <cell r="D9154" t="str">
            <v>DYNAMIS PROMOCO</v>
          </cell>
          <cell r="E9154">
            <v>65156200000183</v>
          </cell>
        </row>
        <row r="9155">
          <cell r="C9155"/>
          <cell r="D9155" t="str">
            <v>DIST. LOPES &amp; C</v>
          </cell>
          <cell r="E9155">
            <v>17533019000104</v>
          </cell>
        </row>
        <row r="9156">
          <cell r="C9156"/>
          <cell r="D9156" t="str">
            <v>DIST.TRIANGULO</v>
          </cell>
          <cell r="E9156">
            <v>17498163000220</v>
          </cell>
        </row>
        <row r="9157">
          <cell r="C9157"/>
          <cell r="D9157" t="str">
            <v>DEMARQ</v>
          </cell>
          <cell r="E9157">
            <v>66423070000160</v>
          </cell>
        </row>
        <row r="9158">
          <cell r="C9158"/>
          <cell r="D9158" t="str">
            <v>DISMMOL LTDA</v>
          </cell>
          <cell r="E9158">
            <v>16669970000114</v>
          </cell>
        </row>
        <row r="9159">
          <cell r="C9159"/>
          <cell r="D9159" t="str">
            <v>DIVIMONT - DIV</v>
          </cell>
          <cell r="E9159">
            <v>18777722000112</v>
          </cell>
        </row>
        <row r="9160">
          <cell r="C9160"/>
          <cell r="D9160" t="str">
            <v>DIVINA MASSA LT</v>
          </cell>
          <cell r="E9160">
            <v>68504158000132</v>
          </cell>
        </row>
        <row r="9161">
          <cell r="C9161"/>
          <cell r="D9161" t="str">
            <v>DIVERSEY</v>
          </cell>
          <cell r="E9161">
            <v>60397395000300</v>
          </cell>
        </row>
        <row r="9162">
          <cell r="C9162"/>
          <cell r="D9162" t="str">
            <v>DIVINAL DIST VI</v>
          </cell>
          <cell r="E9162">
            <v>17285362000330</v>
          </cell>
        </row>
        <row r="9163">
          <cell r="C9163"/>
          <cell r="D9163" t="str">
            <v>DIVERSEY</v>
          </cell>
          <cell r="E9163">
            <v>60397387000355</v>
          </cell>
        </row>
        <row r="9164">
          <cell r="C9164"/>
          <cell r="D9164" t="str">
            <v>DJL ROLAMENTOS</v>
          </cell>
          <cell r="E9164">
            <v>20994927000100</v>
          </cell>
        </row>
        <row r="9165">
          <cell r="C9165"/>
          <cell r="D9165" t="str">
            <v>PRC CONSULTORIA</v>
          </cell>
          <cell r="E9165">
            <v>25459421000106</v>
          </cell>
        </row>
        <row r="9166">
          <cell r="C9166"/>
          <cell r="D9166" t="str">
            <v>DRACMA</v>
          </cell>
          <cell r="E9166">
            <v>25993502000191</v>
          </cell>
        </row>
        <row r="9167">
          <cell r="C9167"/>
          <cell r="D9167" t="str">
            <v>DUARTE FILHOS L</v>
          </cell>
          <cell r="E9167">
            <v>17205576000198</v>
          </cell>
        </row>
        <row r="9168">
          <cell r="C9168"/>
          <cell r="D9168" t="str">
            <v>DYNAMAQ EQUIPAM</v>
          </cell>
          <cell r="E9168">
            <v>21003330000100</v>
          </cell>
        </row>
        <row r="9169">
          <cell r="C9169"/>
          <cell r="D9169" t="str">
            <v>EDIC.ADUANEIRAS</v>
          </cell>
          <cell r="E9169">
            <v>19390343000138</v>
          </cell>
        </row>
        <row r="9170">
          <cell r="C9170"/>
          <cell r="D9170" t="str">
            <v>FAB.DE DOCE ERP</v>
          </cell>
          <cell r="E9170">
            <v>17607946000113</v>
          </cell>
        </row>
        <row r="9171">
          <cell r="C9171"/>
          <cell r="D9171" t="str">
            <v>EGF ENG GEOTECN</v>
          </cell>
          <cell r="E9171">
            <v>21143755000115</v>
          </cell>
        </row>
        <row r="9172">
          <cell r="C9172"/>
          <cell r="D9172" t="str">
            <v>EUTECTIC</v>
          </cell>
          <cell r="E9172">
            <v>57026130000382</v>
          </cell>
        </row>
        <row r="9173">
          <cell r="C9173"/>
          <cell r="D9173" t="str">
            <v>ELDORADO ABRASI</v>
          </cell>
          <cell r="E9173">
            <v>18827410000176</v>
          </cell>
        </row>
        <row r="9174">
          <cell r="C9174"/>
          <cell r="D9174" t="str">
            <v>ELDORADO ABRASI</v>
          </cell>
          <cell r="E9174">
            <v>18827410000257</v>
          </cell>
        </row>
        <row r="9175">
          <cell r="C9175"/>
          <cell r="D9175" t="str">
            <v>ELETROAC LTDA</v>
          </cell>
          <cell r="E9175">
            <v>17195124000172</v>
          </cell>
        </row>
        <row r="9176">
          <cell r="C9176"/>
          <cell r="D9176" t="str">
            <v>FOTO ELIAS</v>
          </cell>
          <cell r="E9176">
            <v>17286121000144</v>
          </cell>
        </row>
        <row r="9177">
          <cell r="C9177"/>
          <cell r="D9177" t="str">
            <v>FOTO ELIAS</v>
          </cell>
          <cell r="E9177">
            <v>17286121000659</v>
          </cell>
        </row>
        <row r="9178">
          <cell r="C9178"/>
          <cell r="D9178" t="str">
            <v>FOTO ELIAS</v>
          </cell>
          <cell r="E9178">
            <v>17286121000578</v>
          </cell>
        </row>
        <row r="9179">
          <cell r="C9179"/>
          <cell r="D9179" t="str">
            <v>ENGEQUISA</v>
          </cell>
          <cell r="E9179">
            <v>25703935000165</v>
          </cell>
        </row>
        <row r="9180">
          <cell r="C9180"/>
          <cell r="D9180" t="str">
            <v>ELMO CALCADOS L</v>
          </cell>
          <cell r="E9180">
            <v>17170416000150</v>
          </cell>
        </row>
        <row r="9181">
          <cell r="C9181"/>
          <cell r="D9181" t="str">
            <v>ELMO CALCADOS L</v>
          </cell>
          <cell r="E9181">
            <v>17170416000746</v>
          </cell>
        </row>
        <row r="9182">
          <cell r="C9182"/>
          <cell r="D9182" t="str">
            <v>ELMO CALCADOS S</v>
          </cell>
          <cell r="E9182">
            <v>17170416001637</v>
          </cell>
        </row>
        <row r="9183">
          <cell r="C9183"/>
          <cell r="D9183" t="str">
            <v>EMBRACO</v>
          </cell>
          <cell r="E9183">
            <v>66210246000104</v>
          </cell>
        </row>
        <row r="9184">
          <cell r="C9184"/>
          <cell r="D9184" t="str">
            <v>EMC EMP.MIN.CON</v>
          </cell>
          <cell r="E9184">
            <v>66454182000189</v>
          </cell>
        </row>
        <row r="9185">
          <cell r="C9185"/>
          <cell r="D9185" t="str">
            <v>EMBRECAR LTDA</v>
          </cell>
          <cell r="E9185">
            <v>16532558000158</v>
          </cell>
        </row>
        <row r="9186">
          <cell r="C9186"/>
          <cell r="D9186" t="str">
            <v>EMBRAPS EMP.BRA</v>
          </cell>
          <cell r="E9186">
            <v>22421770000140</v>
          </cell>
        </row>
        <row r="9187">
          <cell r="C9187"/>
          <cell r="D9187" t="str">
            <v>ENCOR ENG. COM.</v>
          </cell>
          <cell r="E9187">
            <v>65304610000124</v>
          </cell>
        </row>
        <row r="9188">
          <cell r="C9188"/>
          <cell r="D9188" t="str">
            <v>E.C.I.</v>
          </cell>
          <cell r="E9188">
            <v>65181315000128</v>
          </cell>
        </row>
        <row r="9189">
          <cell r="C9189"/>
          <cell r="D9189" t="str">
            <v>ENDOSCOPIA DIGE</v>
          </cell>
          <cell r="E9189">
            <v>25577495000147</v>
          </cell>
        </row>
        <row r="9190">
          <cell r="C9190"/>
          <cell r="D9190" t="str">
            <v>ENGEARC LTDA.</v>
          </cell>
          <cell r="E9190">
            <v>25790148000106</v>
          </cell>
        </row>
        <row r="9191">
          <cell r="C9191"/>
          <cell r="D9191" t="str">
            <v>ENERGY ENGENHAR</v>
          </cell>
          <cell r="E9191">
            <v>42956110000171</v>
          </cell>
        </row>
        <row r="9192">
          <cell r="C9192"/>
          <cell r="D9192" t="str">
            <v>ENGENHARIA DE S</v>
          </cell>
          <cell r="E9192">
            <v>66289406000144</v>
          </cell>
        </row>
        <row r="9193">
          <cell r="C9193"/>
          <cell r="D9193" t="str">
            <v>ENGELETRO AUTOM</v>
          </cell>
          <cell r="E9193">
            <v>19228394000168</v>
          </cell>
        </row>
        <row r="9194">
          <cell r="C9194"/>
          <cell r="D9194" t="str">
            <v>ENGETECH IND. E</v>
          </cell>
          <cell r="E9194">
            <v>64232572000189</v>
          </cell>
        </row>
        <row r="9195">
          <cell r="C9195"/>
          <cell r="D9195" t="str">
            <v>ENCAPA COMERCIO</v>
          </cell>
          <cell r="E9195">
            <v>17437013000125</v>
          </cell>
        </row>
        <row r="9196">
          <cell r="C9196"/>
          <cell r="D9196" t="str">
            <v>ENGETE ENG.TEST</v>
          </cell>
          <cell r="E9196">
            <v>25699687000126</v>
          </cell>
        </row>
        <row r="9197">
          <cell r="C9197"/>
          <cell r="D9197" t="str">
            <v>ENGEVIX ENGENHA</v>
          </cell>
          <cell r="E9197">
            <v>33144940000707</v>
          </cell>
        </row>
        <row r="9198">
          <cell r="C9198"/>
          <cell r="D9198" t="str">
            <v>ENG. VIBRACOES</v>
          </cell>
          <cell r="E9198">
            <v>20764494000198</v>
          </cell>
        </row>
        <row r="9199">
          <cell r="C9199"/>
          <cell r="D9199" t="str">
            <v>EQUALIZER</v>
          </cell>
          <cell r="E9199">
            <v>19522630000154</v>
          </cell>
        </row>
        <row r="9200">
          <cell r="C9200"/>
          <cell r="D9200" t="str">
            <v>EQUIPARTS MAQUI</v>
          </cell>
          <cell r="E9200">
            <v>26206953000102</v>
          </cell>
        </row>
        <row r="9201">
          <cell r="C9201"/>
          <cell r="D9201" t="str">
            <v>ERICO TONUCCI &amp;</v>
          </cell>
          <cell r="E9201">
            <v>17189366000234</v>
          </cell>
        </row>
        <row r="9202">
          <cell r="C9202"/>
          <cell r="D9202" t="str">
            <v>MATEC</v>
          </cell>
          <cell r="E9202">
            <v>56795362000928</v>
          </cell>
        </row>
        <row r="9203">
          <cell r="C9203"/>
          <cell r="D9203" t="str">
            <v>ERGA COMERCIAL</v>
          </cell>
          <cell r="E9203">
            <v>23224132000100</v>
          </cell>
        </row>
        <row r="9204">
          <cell r="C9204"/>
          <cell r="D9204" t="str">
            <v>ESQUEMA</v>
          </cell>
          <cell r="E9204">
            <v>25554452000146</v>
          </cell>
        </row>
        <row r="9205">
          <cell r="C9205"/>
          <cell r="D9205" t="str">
            <v>ETL</v>
          </cell>
          <cell r="E9205">
            <v>43337187000479</v>
          </cell>
        </row>
        <row r="9206">
          <cell r="C9206"/>
          <cell r="D9206" t="str">
            <v>EUMALAB COMPRD.</v>
          </cell>
          <cell r="E9206">
            <v>66198714000164</v>
          </cell>
        </row>
        <row r="9207">
          <cell r="C9207"/>
          <cell r="D9207" t="str">
            <v>EUREKA</v>
          </cell>
          <cell r="E9207">
            <v>17168618000168</v>
          </cell>
        </row>
        <row r="9208">
          <cell r="C9208"/>
          <cell r="D9208" t="str">
            <v>EXPOENTE LIVROS</v>
          </cell>
          <cell r="E9208">
            <v>18747956000117</v>
          </cell>
        </row>
        <row r="9209">
          <cell r="C9209"/>
          <cell r="D9209" t="str">
            <v>FACILIT COMERCI</v>
          </cell>
          <cell r="E9209">
            <v>25374604000129</v>
          </cell>
        </row>
        <row r="9210">
          <cell r="C9210"/>
          <cell r="D9210" t="str">
            <v>FAMCO BRASILEIR</v>
          </cell>
          <cell r="E9210">
            <v>17620576000154</v>
          </cell>
        </row>
        <row r="9211">
          <cell r="C9211"/>
          <cell r="D9211" t="str">
            <v>FARBRASIL-FARM</v>
          </cell>
          <cell r="E9211">
            <v>17185489000116</v>
          </cell>
        </row>
        <row r="9212">
          <cell r="C9212"/>
          <cell r="D9212" t="str">
            <v>FASAL S.A. COM</v>
          </cell>
          <cell r="E9212">
            <v>24315129000157</v>
          </cell>
        </row>
        <row r="9213">
          <cell r="C9213"/>
          <cell r="D9213" t="str">
            <v>FEIRA DA BORRAC</v>
          </cell>
          <cell r="E9213">
            <v>17285198000108</v>
          </cell>
        </row>
        <row r="9214">
          <cell r="C9214"/>
          <cell r="D9214" t="str">
            <v>FEITAL S/A IMPO</v>
          </cell>
          <cell r="E9214">
            <v>33038464000570</v>
          </cell>
        </row>
        <row r="9215">
          <cell r="C9215"/>
          <cell r="D9215" t="str">
            <v>CARTOG. FENIX</v>
          </cell>
          <cell r="E9215">
            <v>17281551000173</v>
          </cell>
        </row>
        <row r="9216">
          <cell r="C9216"/>
          <cell r="D9216" t="str">
            <v>FIGUEIREDO LIMA</v>
          </cell>
          <cell r="E9216">
            <v>86752110000125</v>
          </cell>
        </row>
        <row r="9217">
          <cell r="C9217"/>
          <cell r="D9217" t="str">
            <v>FERAMI BORRACHA</v>
          </cell>
          <cell r="E9217">
            <v>48901698000576</v>
          </cell>
        </row>
        <row r="9218">
          <cell r="C9218"/>
          <cell r="D9218" t="str">
            <v>FE PRODUTOS P/</v>
          </cell>
          <cell r="E9218">
            <v>41946922000173</v>
          </cell>
        </row>
        <row r="9219">
          <cell r="C9219"/>
          <cell r="D9219" t="str">
            <v>FV RECURSOS HUM</v>
          </cell>
          <cell r="E9219">
            <v>42776138000127</v>
          </cell>
        </row>
        <row r="9220">
          <cell r="C9220"/>
          <cell r="D9220" t="str">
            <v>FOTOLITO SANTOS</v>
          </cell>
          <cell r="E9220">
            <v>18577700000109</v>
          </cell>
        </row>
        <row r="9221">
          <cell r="C9221"/>
          <cell r="D9221" t="str">
            <v>FAB.DE DOCE EXP</v>
          </cell>
          <cell r="E9221">
            <v>19973544000168</v>
          </cell>
        </row>
        <row r="9222">
          <cell r="C9222"/>
          <cell r="D9222" t="str">
            <v>FETEC</v>
          </cell>
          <cell r="E9222">
            <v>23408990000105</v>
          </cell>
        </row>
        <row r="9223">
          <cell r="C9223"/>
          <cell r="D9223" t="str">
            <v>TRANSPORT. FINK</v>
          </cell>
          <cell r="E9223">
            <v>33056334000802</v>
          </cell>
        </row>
        <row r="9224">
          <cell r="C9224"/>
          <cell r="D9224" t="str">
            <v>BRIDGESTONE/FIR</v>
          </cell>
          <cell r="E9224">
            <v>57497539004617</v>
          </cell>
        </row>
        <row r="9225">
          <cell r="C9225"/>
          <cell r="D9225" t="str">
            <v>FLOW MINAS INDU</v>
          </cell>
          <cell r="E9225">
            <v>25248295000140</v>
          </cell>
        </row>
        <row r="9226">
          <cell r="C9226"/>
          <cell r="D9226" t="str">
            <v>FLORICULTURA EM</v>
          </cell>
          <cell r="E9226">
            <v>19239375000137</v>
          </cell>
        </row>
        <row r="9227">
          <cell r="C9227"/>
          <cell r="D9227" t="str">
            <v>FLIKS IND.COM.L</v>
          </cell>
          <cell r="E9227">
            <v>20515847000205</v>
          </cell>
        </row>
        <row r="9228">
          <cell r="C9228"/>
          <cell r="D9228" t="str">
            <v>MINAS FORD LTDA</v>
          </cell>
          <cell r="E9228">
            <v>20481503000133</v>
          </cell>
        </row>
        <row r="9229">
          <cell r="C9229"/>
          <cell r="D9229" t="str">
            <v>MINAS FORD LTDA</v>
          </cell>
          <cell r="E9229">
            <v>20481503000214</v>
          </cell>
        </row>
        <row r="9230">
          <cell r="C9230"/>
          <cell r="D9230" t="str">
            <v>FRAGMAR CONFECC</v>
          </cell>
          <cell r="E9230">
            <v>41827965000130</v>
          </cell>
        </row>
        <row r="9231">
          <cell r="C9231"/>
          <cell r="D9231" t="str">
            <v>CASA FORTALEZA</v>
          </cell>
          <cell r="E9231">
            <v>61277489001029</v>
          </cell>
        </row>
        <row r="9232">
          <cell r="C9232"/>
          <cell r="D9232" t="str">
            <v>FRATEZZI GONC.F</v>
          </cell>
          <cell r="E9232">
            <v>21703772000160</v>
          </cell>
        </row>
        <row r="9233">
          <cell r="C9233"/>
          <cell r="D9233" t="str">
            <v>FRANGOLETO LTDA</v>
          </cell>
          <cell r="E9233">
            <v>16860868000100</v>
          </cell>
        </row>
        <row r="9234">
          <cell r="C9234"/>
          <cell r="D9234" t="str">
            <v>FRIOMINAS-MAQS.</v>
          </cell>
          <cell r="E9234">
            <v>17249095000508</v>
          </cell>
        </row>
        <row r="9235">
          <cell r="C9235"/>
          <cell r="D9235" t="str">
            <v>FRIOMINAS-MAQS</v>
          </cell>
          <cell r="E9235">
            <v>17249095000346</v>
          </cell>
        </row>
        <row r="9236">
          <cell r="C9236"/>
          <cell r="D9236" t="str">
            <v>GEGE MUDANCAS G</v>
          </cell>
          <cell r="E9236">
            <v>17318528000106</v>
          </cell>
        </row>
        <row r="9237">
          <cell r="C9237"/>
          <cell r="D9237" t="str">
            <v>GEMARE COM REPR</v>
          </cell>
          <cell r="E9237">
            <v>21109806000192</v>
          </cell>
        </row>
        <row r="9238">
          <cell r="C9238"/>
          <cell r="D9238" t="str">
            <v>GEMAPE MAQ.PECA</v>
          </cell>
          <cell r="E9238">
            <v>21866173000167</v>
          </cell>
        </row>
        <row r="9239">
          <cell r="C9239"/>
          <cell r="D9239" t="str">
            <v>SETEGE</v>
          </cell>
          <cell r="E9239">
            <v>18814699000199</v>
          </cell>
        </row>
        <row r="9240">
          <cell r="C9240"/>
          <cell r="D9240" t="str">
            <v>CIRURG.GERVASIO</v>
          </cell>
          <cell r="E9240">
            <v>17166059000319</v>
          </cell>
        </row>
        <row r="9241">
          <cell r="C9241"/>
          <cell r="D9241" t="str">
            <v>GERAL MINAS COM</v>
          </cell>
          <cell r="E9241">
            <v>19264217000137</v>
          </cell>
        </row>
        <row r="9242">
          <cell r="C9242"/>
          <cell r="D9242" t="str">
            <v>GERICOL LTDA.</v>
          </cell>
          <cell r="E9242">
            <v>24025959000140</v>
          </cell>
        </row>
        <row r="9243">
          <cell r="C9243"/>
          <cell r="D9243" t="str">
            <v>CASA GLOBO S/A</v>
          </cell>
          <cell r="E9243">
            <v>17275041000193</v>
          </cell>
        </row>
        <row r="9244">
          <cell r="C9244"/>
          <cell r="D9244" t="str">
            <v>CASA GLOBO S/A</v>
          </cell>
          <cell r="E9244">
            <v>17275041000355</v>
          </cell>
        </row>
        <row r="9245">
          <cell r="C9245"/>
          <cell r="D9245" t="str">
            <v>GEORAMA</v>
          </cell>
          <cell r="E9245">
            <v>20622858000103</v>
          </cell>
        </row>
        <row r="9246">
          <cell r="C9246"/>
          <cell r="D9246" t="str">
            <v>GLOBAL</v>
          </cell>
          <cell r="E9246">
            <v>70953039000109</v>
          </cell>
        </row>
        <row r="9247">
          <cell r="C9247"/>
          <cell r="D9247" t="str">
            <v>GLOBEX ULTILIDA</v>
          </cell>
          <cell r="E9247">
            <v>33041260007681</v>
          </cell>
        </row>
        <row r="9248">
          <cell r="C9248"/>
          <cell r="D9248" t="str">
            <v>PONTO FRIO</v>
          </cell>
          <cell r="E9248">
            <v>33041260008815</v>
          </cell>
        </row>
        <row r="9249">
          <cell r="C9249"/>
          <cell r="D9249" t="str">
            <v>GONTIJO &amp; GONTI</v>
          </cell>
          <cell r="E9249">
            <v>17187048000153</v>
          </cell>
        </row>
        <row r="9250">
          <cell r="C9250"/>
          <cell r="D9250" t="str">
            <v>GRAFIMPRESS LTD</v>
          </cell>
          <cell r="E9250">
            <v>16639403000115</v>
          </cell>
        </row>
        <row r="9251">
          <cell r="C9251"/>
          <cell r="D9251" t="str">
            <v>GRAVES &amp; AGUDOS</v>
          </cell>
          <cell r="E9251">
            <v>18819227000129</v>
          </cell>
        </row>
        <row r="9252">
          <cell r="C9252"/>
          <cell r="D9252" t="str">
            <v>GRASPER</v>
          </cell>
          <cell r="E9252">
            <v>19973312000100</v>
          </cell>
        </row>
        <row r="9253">
          <cell r="C9253"/>
          <cell r="D9253" t="str">
            <v>GRAVES E AGUDOS</v>
          </cell>
          <cell r="E9253">
            <v>18819227000552</v>
          </cell>
        </row>
        <row r="9254">
          <cell r="C9254"/>
          <cell r="D9254" t="str">
            <v>GRAVES E AGUDOS</v>
          </cell>
          <cell r="E9254">
            <v>18819227000986</v>
          </cell>
        </row>
        <row r="9255">
          <cell r="C9255"/>
          <cell r="D9255" t="str">
            <v>G. TECNICO DE M</v>
          </cell>
          <cell r="E9255">
            <v>42894477000108</v>
          </cell>
        </row>
        <row r="9256">
          <cell r="C9256"/>
          <cell r="D9256" t="str">
            <v>GUACIARA LAVAND</v>
          </cell>
          <cell r="E9256">
            <v>17174236000147</v>
          </cell>
        </row>
        <row r="9257">
          <cell r="C9257"/>
          <cell r="D9257" t="str">
            <v>CASA GUAXUPE LT</v>
          </cell>
          <cell r="E9257">
            <v>17484635000457</v>
          </cell>
        </row>
        <row r="9258">
          <cell r="C9258"/>
          <cell r="D9258" t="str">
            <v>GUIMBRACO IND C</v>
          </cell>
          <cell r="E9258">
            <v>17162520000101</v>
          </cell>
        </row>
        <row r="9259">
          <cell r="C9259"/>
          <cell r="D9259" t="str">
            <v>HC COMERCIO REP</v>
          </cell>
          <cell r="E9259">
            <v>26178236000106</v>
          </cell>
        </row>
        <row r="9260">
          <cell r="C9260"/>
          <cell r="D9260" t="str">
            <v>CASA HARMONIA L</v>
          </cell>
          <cell r="E9260">
            <v>17257197000141</v>
          </cell>
        </row>
        <row r="9261">
          <cell r="C9261"/>
          <cell r="D9261" t="str">
            <v>CASA HARMONIA L</v>
          </cell>
          <cell r="E9261">
            <v>17257197000222</v>
          </cell>
        </row>
        <row r="9262">
          <cell r="C9262"/>
          <cell r="D9262" t="str">
            <v>HORSA HOTEIS</v>
          </cell>
          <cell r="E9262">
            <v>61461125000960</v>
          </cell>
        </row>
        <row r="9263">
          <cell r="C9263"/>
          <cell r="D9263" t="str">
            <v>HATAH COMPUTACA</v>
          </cell>
          <cell r="E9263">
            <v>42956177000106</v>
          </cell>
        </row>
        <row r="9264">
          <cell r="C9264"/>
          <cell r="D9264" t="str">
            <v>H.B DESPACHOS A</v>
          </cell>
          <cell r="E9264">
            <v>17342007000194</v>
          </cell>
        </row>
        <row r="9265">
          <cell r="C9265"/>
          <cell r="D9265" t="str">
            <v>HP HIDRAULICA L</v>
          </cell>
          <cell r="E9265">
            <v>26030684000168</v>
          </cell>
        </row>
        <row r="9266">
          <cell r="C9266"/>
          <cell r="D9266" t="str">
            <v>HEBERT MAYER IN</v>
          </cell>
          <cell r="E9266">
            <v>61238846000400</v>
          </cell>
        </row>
        <row r="9267">
          <cell r="C9267"/>
          <cell r="D9267" t="str">
            <v>HENKEL</v>
          </cell>
          <cell r="E9267">
            <v>43425057002199</v>
          </cell>
        </row>
        <row r="9268">
          <cell r="C9268"/>
          <cell r="D9268" t="str">
            <v>HERNANI TINTAS</v>
          </cell>
          <cell r="E9268">
            <v>17279142000132</v>
          </cell>
        </row>
        <row r="9269">
          <cell r="C9269"/>
          <cell r="D9269" t="str">
            <v>HERMES PARDINI</v>
          </cell>
          <cell r="E9269">
            <v>19378769000257</v>
          </cell>
        </row>
        <row r="9270">
          <cell r="C9270"/>
          <cell r="D9270" t="str">
            <v>HGM ELETRONICA</v>
          </cell>
          <cell r="E9270">
            <v>25157769000149</v>
          </cell>
        </row>
        <row r="9271">
          <cell r="C9271"/>
          <cell r="D9271" t="str">
            <v>HIPERTEC</v>
          </cell>
          <cell r="E9271">
            <v>21542709000199</v>
          </cell>
        </row>
        <row r="9272">
          <cell r="C9272"/>
          <cell r="D9272" t="str">
            <v>HYPERSOL</v>
          </cell>
          <cell r="E9272">
            <v>41922279000148</v>
          </cell>
        </row>
        <row r="9273">
          <cell r="C9273"/>
          <cell r="D9273" t="str">
            <v>HOTEL TAQUARIL</v>
          </cell>
          <cell r="E9273">
            <v>17210642000118</v>
          </cell>
        </row>
        <row r="9274">
          <cell r="C9274"/>
          <cell r="D9274" t="str">
            <v>HIDRAUTINTAS</v>
          </cell>
          <cell r="E9274">
            <v>25362195000140</v>
          </cell>
        </row>
        <row r="9275">
          <cell r="C9275"/>
          <cell r="D9275" t="str">
            <v>HORIZONTINA</v>
          </cell>
          <cell r="E9275">
            <v>17184557000122</v>
          </cell>
        </row>
        <row r="9276">
          <cell r="C9276"/>
          <cell r="D9276" t="str">
            <v>IBERICA EDIT GR</v>
          </cell>
          <cell r="E9276">
            <v>16588014000299</v>
          </cell>
        </row>
        <row r="9277">
          <cell r="C9277"/>
          <cell r="D9277" t="str">
            <v>IBERICA ED GRAF</v>
          </cell>
          <cell r="E9277">
            <v>16588014000108</v>
          </cell>
        </row>
        <row r="9278">
          <cell r="C9278"/>
          <cell r="D9278" t="str">
            <v>IGNOCY</v>
          </cell>
          <cell r="E9278">
            <v>17183880000181</v>
          </cell>
        </row>
        <row r="9279">
          <cell r="C9279"/>
          <cell r="D9279" t="str">
            <v>IC SISTEMAS</v>
          </cell>
          <cell r="E9279">
            <v>38527271000172</v>
          </cell>
        </row>
        <row r="9280">
          <cell r="C9280"/>
          <cell r="D9280" t="str">
            <v>IND.CARN.S.JOAO</v>
          </cell>
          <cell r="E9280">
            <v>41671231000104</v>
          </cell>
        </row>
        <row r="9281">
          <cell r="C9281"/>
          <cell r="D9281" t="str">
            <v>SAO JOAO</v>
          </cell>
          <cell r="E9281">
            <v>41671231000708</v>
          </cell>
        </row>
        <row r="9282">
          <cell r="C9282"/>
          <cell r="D9282" t="str">
            <v>FRIG.SAO JOAO</v>
          </cell>
          <cell r="E9282">
            <v>41671231005688</v>
          </cell>
        </row>
        <row r="9283">
          <cell r="C9283"/>
          <cell r="D9283" t="str">
            <v>IMAGE EMPREEND.</v>
          </cell>
          <cell r="E9283">
            <v>21102181000137</v>
          </cell>
        </row>
        <row r="9284">
          <cell r="C9284"/>
          <cell r="D9284" t="str">
            <v>DIGITAL IMAGE</v>
          </cell>
          <cell r="E9284">
            <v>21102181000307</v>
          </cell>
        </row>
        <row r="9285">
          <cell r="C9285"/>
          <cell r="D9285" t="str">
            <v>IMECADA</v>
          </cell>
          <cell r="E9285">
            <v>17265901000108</v>
          </cell>
        </row>
        <row r="9286">
          <cell r="C9286"/>
          <cell r="D9286" t="str">
            <v>IMOSA LTDA</v>
          </cell>
          <cell r="E9286">
            <v>10854438001324</v>
          </cell>
        </row>
        <row r="9287">
          <cell r="C9287"/>
          <cell r="D9287" t="str">
            <v>IMPERM. ISOLAR</v>
          </cell>
          <cell r="E9287">
            <v>19524883000167</v>
          </cell>
        </row>
        <row r="9288">
          <cell r="C9288"/>
          <cell r="D9288" t="str">
            <v>IMP. DOS FREIOS</v>
          </cell>
          <cell r="E9288">
            <v>16696536000123</v>
          </cell>
        </row>
        <row r="9289">
          <cell r="C9289"/>
          <cell r="D9289" t="str">
            <v>IMP. DOS FREIOS</v>
          </cell>
          <cell r="E9289">
            <v>16696536000476</v>
          </cell>
        </row>
        <row r="9290">
          <cell r="C9290"/>
          <cell r="D9290" t="str">
            <v>IMP. DAS JUNTAS</v>
          </cell>
          <cell r="E9290">
            <v>17154881000106</v>
          </cell>
        </row>
        <row r="9291">
          <cell r="C9291"/>
          <cell r="D9291" t="str">
            <v>IMANTEC INSTAL.</v>
          </cell>
          <cell r="E9291">
            <v>25506817000167</v>
          </cell>
        </row>
        <row r="9292">
          <cell r="C9292"/>
          <cell r="D9292" t="str">
            <v>INCONFIDENCIA</v>
          </cell>
          <cell r="E9292">
            <v>17171976000120</v>
          </cell>
        </row>
        <row r="9293">
          <cell r="C9293"/>
          <cell r="D9293" t="str">
            <v>IND.PORTINARI C</v>
          </cell>
          <cell r="E9293">
            <v>17648577000107</v>
          </cell>
        </row>
        <row r="9294">
          <cell r="C9294"/>
          <cell r="D9294" t="str">
            <v>IND COM INESTAN</v>
          </cell>
          <cell r="E9294">
            <v>17191404000102</v>
          </cell>
        </row>
        <row r="9295">
          <cell r="C9295"/>
          <cell r="D9295" t="str">
            <v>IMPERPIZZO LTDA</v>
          </cell>
          <cell r="E9295">
            <v>23202120000177</v>
          </cell>
        </row>
        <row r="9296">
          <cell r="C9296"/>
          <cell r="D9296" t="str">
            <v>INTELCO S/A</v>
          </cell>
          <cell r="E9296">
            <v>61983094000665</v>
          </cell>
        </row>
        <row r="9297">
          <cell r="C9297"/>
          <cell r="D9297" t="str">
            <v>INTERDATA ELET</v>
          </cell>
          <cell r="E9297">
            <v>24027815000122</v>
          </cell>
        </row>
        <row r="9298">
          <cell r="C9298"/>
          <cell r="D9298" t="str">
            <v>AMERICO VESPUCI</v>
          </cell>
          <cell r="E9298">
            <v>71484059000140</v>
          </cell>
        </row>
        <row r="9299">
          <cell r="C9299"/>
          <cell r="D9299" t="str">
            <v>TRANS.IRGOMINAS</v>
          </cell>
          <cell r="E9299">
            <v>20252409000102</v>
          </cell>
        </row>
        <row r="9300">
          <cell r="C9300"/>
          <cell r="D9300" t="str">
            <v>ELETRO ISOLANTE</v>
          </cell>
          <cell r="E9300">
            <v>17257833000135</v>
          </cell>
        </row>
        <row r="9301">
          <cell r="C9301"/>
          <cell r="D9301" t="str">
            <v>ISOFLAMA LTDA</v>
          </cell>
          <cell r="E9301">
            <v>65277592000139</v>
          </cell>
        </row>
        <row r="9302">
          <cell r="C9302"/>
          <cell r="D9302" t="str">
            <v>I&amp;M ENGENHARIA</v>
          </cell>
          <cell r="E9302">
            <v>64327034000178</v>
          </cell>
        </row>
        <row r="9303">
          <cell r="C9303"/>
          <cell r="D9303" t="str">
            <v>ISSA IND COM DE</v>
          </cell>
          <cell r="E9303">
            <v>17155920000343</v>
          </cell>
        </row>
        <row r="9304">
          <cell r="C9304"/>
          <cell r="D9304" t="str">
            <v>ISSA IND COM RO</v>
          </cell>
          <cell r="E9304">
            <v>17155920000181</v>
          </cell>
        </row>
        <row r="9305">
          <cell r="C9305"/>
          <cell r="D9305" t="str">
            <v>ITAUTEC INFORMA</v>
          </cell>
          <cell r="E9305">
            <v>51764058001548</v>
          </cell>
        </row>
        <row r="9306">
          <cell r="C9306"/>
          <cell r="D9306" t="str">
            <v>ITAUTEC COMP.</v>
          </cell>
          <cell r="E9306">
            <v>52731577001220</v>
          </cell>
        </row>
        <row r="9307">
          <cell r="C9307"/>
          <cell r="D9307" t="str">
            <v>ITAMAR COUROS L</v>
          </cell>
          <cell r="E9307">
            <v>17354812000138</v>
          </cell>
        </row>
        <row r="9308">
          <cell r="C9308"/>
          <cell r="D9308" t="str">
            <v>ITAMAR COUROS L</v>
          </cell>
          <cell r="E9308">
            <v>17354812000642</v>
          </cell>
        </row>
        <row r="9309">
          <cell r="C9309"/>
          <cell r="D9309" t="str">
            <v>JG XANDEU QUADR</v>
          </cell>
          <cell r="E9309">
            <v>66225848000127</v>
          </cell>
        </row>
        <row r="9310">
          <cell r="C9310"/>
          <cell r="D9310" t="str">
            <v>F.JOAO PINHEIRO</v>
          </cell>
          <cell r="E9310">
            <v>17464652000180</v>
          </cell>
        </row>
        <row r="9311">
          <cell r="C9311"/>
          <cell r="D9311" t="str">
            <v>JOELETRO LTDA</v>
          </cell>
          <cell r="E9311">
            <v>19450576000189</v>
          </cell>
        </row>
        <row r="9312">
          <cell r="C9312"/>
          <cell r="D9312" t="str">
            <v>JOMAQ SERV TERR</v>
          </cell>
          <cell r="E9312">
            <v>18795807000123</v>
          </cell>
        </row>
        <row r="9313">
          <cell r="C9313"/>
          <cell r="D9313" t="str">
            <v>JV COMERCIO ALI</v>
          </cell>
          <cell r="E9313">
            <v>42893057000107</v>
          </cell>
        </row>
        <row r="9314">
          <cell r="C9314"/>
          <cell r="D9314" t="str">
            <v>KARTRO S/A IMPO</v>
          </cell>
          <cell r="E9314">
            <v>61228912000886</v>
          </cell>
        </row>
        <row r="9315">
          <cell r="C9315"/>
          <cell r="D9315" t="str">
            <v>KARCHER</v>
          </cell>
          <cell r="E9315">
            <v>47110960001220</v>
          </cell>
        </row>
        <row r="9316">
          <cell r="C9316"/>
          <cell r="D9316" t="str">
            <v>KEMITRON</v>
          </cell>
          <cell r="E9316">
            <v>18724963000101</v>
          </cell>
        </row>
        <row r="9317">
          <cell r="C9317"/>
          <cell r="D9317" t="str">
            <v>KEMITRON MANUTE</v>
          </cell>
          <cell r="E9317">
            <v>25321639000108</v>
          </cell>
        </row>
        <row r="9318">
          <cell r="C9318"/>
          <cell r="D9318" t="str">
            <v>KHRONOS</v>
          </cell>
          <cell r="E9318">
            <v>25887035000115</v>
          </cell>
        </row>
        <row r="9319">
          <cell r="C9319"/>
          <cell r="D9319" t="str">
            <v>KSR COM. E IND.</v>
          </cell>
          <cell r="E9319">
            <v>43900943000345</v>
          </cell>
        </row>
        <row r="9320">
          <cell r="C9320"/>
          <cell r="D9320" t="str">
            <v>LAMBERTUCCI</v>
          </cell>
          <cell r="E9320">
            <v>17158544000189</v>
          </cell>
        </row>
        <row r="9321">
          <cell r="C9321"/>
          <cell r="D9321" t="str">
            <v>LAMEGO COMERCIA</v>
          </cell>
          <cell r="E9321">
            <v>20628046000167</v>
          </cell>
        </row>
        <row r="9322">
          <cell r="C9322"/>
          <cell r="D9322" t="str">
            <v>LAN-CHILE-LINHA</v>
          </cell>
          <cell r="E9322">
            <v>33937681000178</v>
          </cell>
        </row>
        <row r="9323">
          <cell r="C9323"/>
          <cell r="D9323" t="str">
            <v>LOOK-PRINT</v>
          </cell>
          <cell r="E9323">
            <v>42978106000104</v>
          </cell>
        </row>
        <row r="9324">
          <cell r="C9324"/>
          <cell r="D9324" t="str">
            <v>TRANSP LATINOAM</v>
          </cell>
          <cell r="E9324">
            <v>89556849002870</v>
          </cell>
        </row>
        <row r="9325">
          <cell r="C9325"/>
          <cell r="D9325" t="str">
            <v>LEOPOLDO SILVA</v>
          </cell>
          <cell r="E9325">
            <v>17305814000218</v>
          </cell>
        </row>
        <row r="9326">
          <cell r="C9326"/>
          <cell r="D9326" t="str">
            <v>LEAL SANTOS PES</v>
          </cell>
          <cell r="E9326">
            <v>94873445000715</v>
          </cell>
        </row>
        <row r="9327">
          <cell r="C9327"/>
          <cell r="D9327" t="str">
            <v>LEGUMES SELECTA</v>
          </cell>
          <cell r="E9327">
            <v>19752583000135</v>
          </cell>
        </row>
        <row r="9328">
          <cell r="C9328"/>
          <cell r="D9328" t="str">
            <v>LAJES GLOBO</v>
          </cell>
          <cell r="E9328">
            <v>25981572000120</v>
          </cell>
        </row>
        <row r="9329">
          <cell r="C9329"/>
          <cell r="D9329" t="str">
            <v>LEMAC S/A IND H</v>
          </cell>
          <cell r="E9329">
            <v>33415928005155</v>
          </cell>
        </row>
        <row r="9330">
          <cell r="C9330"/>
          <cell r="D9330" t="str">
            <v>LEONE &amp; CIA LTD</v>
          </cell>
          <cell r="E9330">
            <v>17279886000157</v>
          </cell>
        </row>
        <row r="9331">
          <cell r="C9331"/>
          <cell r="D9331" t="str">
            <v>LUJOR REPRES.</v>
          </cell>
          <cell r="E9331">
            <v>71303002000106</v>
          </cell>
        </row>
        <row r="9332">
          <cell r="C9332"/>
          <cell r="D9332" t="str">
            <v>LIDERMINAS-IND.</v>
          </cell>
          <cell r="E9332">
            <v>16768202000118</v>
          </cell>
        </row>
        <row r="9333">
          <cell r="C9333"/>
          <cell r="D9333" t="str">
            <v>LINTRA LINHAS D</v>
          </cell>
          <cell r="E9333">
            <v>17502204000123</v>
          </cell>
        </row>
        <row r="9334">
          <cell r="C9334"/>
          <cell r="D9334" t="str">
            <v>LIVRAR. ACAIACA</v>
          </cell>
          <cell r="E9334">
            <v>16618217000280</v>
          </cell>
        </row>
        <row r="9335">
          <cell r="C9335"/>
          <cell r="D9335" t="str">
            <v>LIV.IMPORT CIEN</v>
          </cell>
          <cell r="E9335">
            <v>17212838000141</v>
          </cell>
        </row>
        <row r="9336">
          <cell r="C9336"/>
          <cell r="D9336" t="str">
            <v>LIVR IMPORT CIE</v>
          </cell>
          <cell r="E9336">
            <v>17212838000222</v>
          </cell>
        </row>
        <row r="9337">
          <cell r="C9337"/>
          <cell r="D9337" t="str">
            <v>LIVR.PAP. NOBRE</v>
          </cell>
          <cell r="E9337">
            <v>17307018000133</v>
          </cell>
        </row>
        <row r="9338">
          <cell r="C9338"/>
          <cell r="D9338" t="str">
            <v>DOC. BISC. LIZ</v>
          </cell>
          <cell r="E9338">
            <v>17235359000140</v>
          </cell>
        </row>
        <row r="9339">
          <cell r="C9339"/>
          <cell r="D9339" t="str">
            <v>ARAPUA</v>
          </cell>
          <cell r="E9339">
            <v>51655637019923</v>
          </cell>
        </row>
        <row r="9340">
          <cell r="C9340"/>
          <cell r="D9340" t="str">
            <v>ARAPUA</v>
          </cell>
          <cell r="E9340">
            <v>51655637011515</v>
          </cell>
        </row>
        <row r="9341">
          <cell r="C9341"/>
          <cell r="D9341" t="str">
            <v>LORD LAVANDERIA</v>
          </cell>
          <cell r="E9341">
            <v>17367939000191</v>
          </cell>
        </row>
        <row r="9342">
          <cell r="C9342"/>
          <cell r="D9342" t="str">
            <v>LORD LAVANDERIA</v>
          </cell>
          <cell r="E9342">
            <v>17367939003107</v>
          </cell>
        </row>
        <row r="9343">
          <cell r="C9343"/>
          <cell r="D9343" t="str">
            <v>LORD LAVANDERIA</v>
          </cell>
          <cell r="E9343">
            <v>17367939001163</v>
          </cell>
        </row>
        <row r="9344">
          <cell r="C9344"/>
          <cell r="D9344" t="str">
            <v>LOUCATEL LTDA</v>
          </cell>
          <cell r="E9344">
            <v>17360603000105</v>
          </cell>
        </row>
        <row r="9345">
          <cell r="C9345"/>
          <cell r="D9345" t="str">
            <v>LR</v>
          </cell>
          <cell r="E9345">
            <v>71352033000149</v>
          </cell>
        </row>
        <row r="9346">
          <cell r="C9346"/>
          <cell r="D9346" t="str">
            <v>LH CONSTRUCOES</v>
          </cell>
          <cell r="E9346">
            <v>64465651000130</v>
          </cell>
        </row>
        <row r="9347">
          <cell r="C9347"/>
          <cell r="D9347" t="str">
            <v>LUBRIMAC COM E</v>
          </cell>
          <cell r="E9347">
            <v>17195215000108</v>
          </cell>
        </row>
        <row r="9348">
          <cell r="C9348"/>
          <cell r="D9348" t="str">
            <v>LUBRIMAC</v>
          </cell>
          <cell r="E9348">
            <v>17195215000299</v>
          </cell>
        </row>
        <row r="9349">
          <cell r="C9349"/>
          <cell r="D9349" t="str">
            <v>CAVALIERI LTDA</v>
          </cell>
          <cell r="E9349">
            <v>17348715000132</v>
          </cell>
        </row>
        <row r="9350">
          <cell r="C9350"/>
          <cell r="D9350" t="str">
            <v>LUPAMAR COM. E</v>
          </cell>
          <cell r="E9350">
            <v>19226323000126</v>
          </cell>
        </row>
        <row r="9351">
          <cell r="C9351"/>
          <cell r="D9351" t="str">
            <v>LUPE ENG.COM RE</v>
          </cell>
          <cell r="E9351">
            <v>19394840000104</v>
          </cell>
        </row>
        <row r="9352">
          <cell r="C9352"/>
          <cell r="D9352" t="str">
            <v>COML LUSTUSA</v>
          </cell>
          <cell r="E9352">
            <v>25101619000113</v>
          </cell>
        </row>
        <row r="9353">
          <cell r="C9353"/>
          <cell r="D9353" t="str">
            <v>COML LUSTOSA</v>
          </cell>
          <cell r="E9353">
            <v>25101619000202</v>
          </cell>
        </row>
        <row r="9354">
          <cell r="C9354"/>
          <cell r="D9354" t="str">
            <v>LUX JORNAL RECO</v>
          </cell>
          <cell r="E9354">
            <v>33590092000328</v>
          </cell>
        </row>
        <row r="9355">
          <cell r="C9355"/>
          <cell r="D9355" t="str">
            <v>LUX-ELETRICIDAD</v>
          </cell>
          <cell r="E9355">
            <v>18548099000126</v>
          </cell>
        </row>
        <row r="9356">
          <cell r="C9356"/>
          <cell r="D9356" t="str">
            <v>MADEIRAS PENEDO</v>
          </cell>
          <cell r="E9356">
            <v>17255332000110</v>
          </cell>
        </row>
        <row r="9357">
          <cell r="C9357"/>
          <cell r="D9357" t="str">
            <v>MAMBRINI</v>
          </cell>
          <cell r="E9357">
            <v>19970151000109</v>
          </cell>
        </row>
        <row r="9358">
          <cell r="C9358"/>
          <cell r="D9358" t="str">
            <v>MET MAGNAVACCA</v>
          </cell>
          <cell r="E9358">
            <v>17174038000183</v>
          </cell>
        </row>
        <row r="9359">
          <cell r="C9359"/>
          <cell r="D9359" t="str">
            <v>BMS-MALC</v>
          </cell>
          <cell r="E9359">
            <v>20007985000194</v>
          </cell>
        </row>
        <row r="9360">
          <cell r="C9360"/>
          <cell r="D9360" t="str">
            <v>MOVEIS MAMBRINI</v>
          </cell>
          <cell r="E9360">
            <v>41720509000196</v>
          </cell>
        </row>
        <row r="9361">
          <cell r="C9361"/>
          <cell r="D9361" t="str">
            <v>PLARCON</v>
          </cell>
          <cell r="E9361">
            <v>42985622000166</v>
          </cell>
        </row>
        <row r="9362">
          <cell r="C9362"/>
          <cell r="D9362" t="str">
            <v>MANNESMANN</v>
          </cell>
          <cell r="E9362">
            <v>61586087001197</v>
          </cell>
        </row>
        <row r="9363">
          <cell r="C9363"/>
          <cell r="D9363" t="str">
            <v>MANNESMANN</v>
          </cell>
          <cell r="E9363">
            <v>17170150007400</v>
          </cell>
        </row>
        <row r="9364">
          <cell r="C9364"/>
          <cell r="D9364" t="str">
            <v>ORGANIZ. MAPI</v>
          </cell>
          <cell r="E9364">
            <v>41905381000135</v>
          </cell>
        </row>
        <row r="9365">
          <cell r="C9365"/>
          <cell r="D9365" t="str">
            <v>MAPRESS INST.TE</v>
          </cell>
          <cell r="E9365">
            <v>18248955000128</v>
          </cell>
        </row>
        <row r="9366">
          <cell r="C9366"/>
          <cell r="D9366" t="str">
            <v>MARCHI ELETRO F</v>
          </cell>
          <cell r="E9366">
            <v>66203910000180</v>
          </cell>
        </row>
        <row r="9367">
          <cell r="C9367"/>
          <cell r="D9367" t="str">
            <v>TAPEC. MARCELO</v>
          </cell>
          <cell r="E9367">
            <v>17434713000166</v>
          </cell>
        </row>
        <row r="9368">
          <cell r="C9368"/>
          <cell r="D9368" t="str">
            <v>CASA MARTINS BI</v>
          </cell>
          <cell r="E9368">
            <v>17251885000102</v>
          </cell>
        </row>
        <row r="9369">
          <cell r="C9369"/>
          <cell r="D9369" t="str">
            <v>CASA MARTINS BI</v>
          </cell>
          <cell r="E9369">
            <v>17251885001176</v>
          </cell>
        </row>
        <row r="9370">
          <cell r="C9370"/>
          <cell r="D9370" t="str">
            <v>MARTINI CASA DO</v>
          </cell>
          <cell r="E9370">
            <v>17157942000342</v>
          </cell>
        </row>
        <row r="9371">
          <cell r="C9371"/>
          <cell r="D9371" t="str">
            <v>MARTINI COM BEB</v>
          </cell>
          <cell r="E9371">
            <v>41776931000163</v>
          </cell>
        </row>
        <row r="9372">
          <cell r="C9372"/>
          <cell r="D9372" t="str">
            <v>CASA MARTINS BI</v>
          </cell>
          <cell r="E9372">
            <v>17251885000447</v>
          </cell>
        </row>
        <row r="9373">
          <cell r="C9373"/>
          <cell r="D9373" t="str">
            <v>CASA MARTINS</v>
          </cell>
          <cell r="E9373">
            <v>17251885002067</v>
          </cell>
        </row>
        <row r="9374">
          <cell r="C9374"/>
          <cell r="D9374" t="str">
            <v>MARLUVAS CALCAD</v>
          </cell>
          <cell r="E9374">
            <v>19653054000265</v>
          </cell>
        </row>
        <row r="9375">
          <cell r="C9375"/>
          <cell r="D9375" t="str">
            <v>PRISMA SIST.TEC</v>
          </cell>
          <cell r="E9375">
            <v>19989383000109</v>
          </cell>
        </row>
        <row r="9376">
          <cell r="C9376"/>
          <cell r="D9376" t="str">
            <v>MINAS COMISSARI</v>
          </cell>
          <cell r="E9376">
            <v>22342943000135</v>
          </cell>
        </row>
        <row r="9377">
          <cell r="C9377"/>
          <cell r="D9377" t="str">
            <v>PASTA E PIZZA</v>
          </cell>
          <cell r="E9377">
            <v>17591991000127</v>
          </cell>
        </row>
        <row r="9378">
          <cell r="C9378"/>
          <cell r="D9378" t="str">
            <v>MASSAS TERNI LT</v>
          </cell>
          <cell r="E9378">
            <v>21130489000196</v>
          </cell>
        </row>
        <row r="9379">
          <cell r="C9379"/>
          <cell r="D9379" t="str">
            <v>MATERLAB</v>
          </cell>
          <cell r="E9379">
            <v>25965252000186</v>
          </cell>
        </row>
        <row r="9380">
          <cell r="C9380"/>
          <cell r="D9380" t="str">
            <v>M ROSCOE</v>
          </cell>
          <cell r="E9380">
            <v>17155151000111</v>
          </cell>
        </row>
        <row r="9381">
          <cell r="C9381"/>
          <cell r="D9381" t="str">
            <v>MAURO PIRES REP</v>
          </cell>
          <cell r="E9381">
            <v>17440066000286</v>
          </cell>
        </row>
        <row r="9382">
          <cell r="C9382"/>
          <cell r="D9382" t="str">
            <v>MPM:LINTAS COMU</v>
          </cell>
          <cell r="E9382">
            <v>61067377000829</v>
          </cell>
        </row>
        <row r="9383">
          <cell r="C9383"/>
          <cell r="D9383" t="str">
            <v>MAXITEC</v>
          </cell>
          <cell r="E9383">
            <v>45602885000218</v>
          </cell>
        </row>
        <row r="9384">
          <cell r="C9384"/>
          <cell r="D9384" t="str">
            <v>MAXITEL COM. RE</v>
          </cell>
          <cell r="E9384">
            <v>22673198000107</v>
          </cell>
        </row>
        <row r="9385">
          <cell r="C9385"/>
          <cell r="D9385" t="str">
            <v>MECOMPRE MINAS</v>
          </cell>
          <cell r="E9385">
            <v>16683187000105</v>
          </cell>
        </row>
        <row r="9386">
          <cell r="C9386"/>
          <cell r="D9386" t="str">
            <v>MEDITECNICA</v>
          </cell>
          <cell r="E9386">
            <v>17308123000197</v>
          </cell>
        </row>
        <row r="9387">
          <cell r="C9387"/>
          <cell r="D9387" t="str">
            <v>MINAS FLANGES I</v>
          </cell>
          <cell r="E9387">
            <v>65309494000136</v>
          </cell>
        </row>
        <row r="9388">
          <cell r="C9388"/>
          <cell r="D9388" t="str">
            <v>MEIRA S.A. COM</v>
          </cell>
          <cell r="E9388">
            <v>33212192008214</v>
          </cell>
        </row>
        <row r="9389">
          <cell r="C9389"/>
          <cell r="D9389" t="str">
            <v>MERCANTIL VEICU</v>
          </cell>
          <cell r="E9389">
            <v>16580078000162</v>
          </cell>
        </row>
        <row r="9390">
          <cell r="C9390"/>
          <cell r="D9390" t="str">
            <v>ORG MERCEDES LT</v>
          </cell>
          <cell r="E9390">
            <v>17188772000100</v>
          </cell>
        </row>
        <row r="9391">
          <cell r="C9391"/>
          <cell r="D9391" t="str">
            <v>MESBLA VEICULOS</v>
          </cell>
          <cell r="E9391">
            <v>27848076000209</v>
          </cell>
        </row>
        <row r="9392">
          <cell r="C9392"/>
          <cell r="D9392" t="str">
            <v>MESBLA S/A</v>
          </cell>
          <cell r="E9392">
            <v>33087156017267</v>
          </cell>
        </row>
        <row r="9393">
          <cell r="C9393"/>
          <cell r="D9393" t="str">
            <v>MESBLA S/A</v>
          </cell>
          <cell r="E9393">
            <v>33087156002073</v>
          </cell>
        </row>
        <row r="9394">
          <cell r="C9394"/>
          <cell r="D9394" t="str">
            <v>MESBLA LOJAS DE</v>
          </cell>
          <cell r="E9394">
            <v>29635745003981</v>
          </cell>
        </row>
        <row r="9395">
          <cell r="C9395"/>
          <cell r="D9395" t="str">
            <v>MESBLA LOJAS DE</v>
          </cell>
          <cell r="E9395">
            <v>29635745003809</v>
          </cell>
        </row>
        <row r="9396">
          <cell r="C9396"/>
          <cell r="D9396" t="str">
            <v>MESBLA MOTOS LT</v>
          </cell>
          <cell r="E9396">
            <v>27688092000796</v>
          </cell>
        </row>
        <row r="9397">
          <cell r="C9397"/>
          <cell r="D9397" t="str">
            <v>METROPOLITAN TR</v>
          </cell>
          <cell r="E9397">
            <v>62422878000768</v>
          </cell>
        </row>
        <row r="9398">
          <cell r="C9398"/>
          <cell r="D9398" t="str">
            <v>METALBRAS COM I</v>
          </cell>
          <cell r="E9398">
            <v>20234274000152</v>
          </cell>
        </row>
        <row r="9399">
          <cell r="C9399"/>
          <cell r="D9399" t="str">
            <v>MG PAPEIS LTDA</v>
          </cell>
          <cell r="E9399">
            <v>25166612000180</v>
          </cell>
        </row>
        <row r="9400">
          <cell r="C9400"/>
          <cell r="D9400" t="str">
            <v>MIL MAQUINAS BA</v>
          </cell>
          <cell r="E9400">
            <v>20348140000162</v>
          </cell>
        </row>
        <row r="9401">
          <cell r="C9401"/>
          <cell r="D9401" t="str">
            <v>MICRO FILMAG.IN</v>
          </cell>
          <cell r="E9401">
            <v>65385882000104</v>
          </cell>
        </row>
        <row r="9402">
          <cell r="C9402"/>
          <cell r="D9402" t="str">
            <v>MILA S/A IMPORT</v>
          </cell>
          <cell r="E9402">
            <v>17197294000196</v>
          </cell>
        </row>
        <row r="9403">
          <cell r="C9403"/>
          <cell r="D9403" t="str">
            <v>MILA S/A IMPORT</v>
          </cell>
          <cell r="E9403">
            <v>17197294000862</v>
          </cell>
        </row>
        <row r="9404">
          <cell r="C9404"/>
          <cell r="D9404" t="str">
            <v>MINASCAR LTDA</v>
          </cell>
          <cell r="E9404">
            <v>22195580000152</v>
          </cell>
        </row>
        <row r="9405">
          <cell r="C9405"/>
          <cell r="D9405" t="str">
            <v>SOC COMERCIAL M</v>
          </cell>
          <cell r="E9405">
            <v>17285172000151</v>
          </cell>
        </row>
        <row r="9406">
          <cell r="C9406"/>
          <cell r="D9406" t="str">
            <v>MINAS-TEK IMPOR</v>
          </cell>
          <cell r="E9406">
            <v>19405703000128</v>
          </cell>
        </row>
        <row r="9407">
          <cell r="C9407"/>
          <cell r="D9407" t="str">
            <v>MINAS MATERIAIS</v>
          </cell>
          <cell r="E9407">
            <v>18691329000101</v>
          </cell>
        </row>
        <row r="9408">
          <cell r="C9408"/>
          <cell r="D9408" t="str">
            <v>MINAS ALIMENTO</v>
          </cell>
          <cell r="E9408">
            <v>18909572000153</v>
          </cell>
        </row>
        <row r="9409">
          <cell r="C9409"/>
          <cell r="D9409" t="str">
            <v>MARFINITE</v>
          </cell>
          <cell r="E9409">
            <v>23126139000181</v>
          </cell>
        </row>
        <row r="9410">
          <cell r="C9410"/>
          <cell r="D9410" t="str">
            <v>MINAS DIESEL S/</v>
          </cell>
          <cell r="E9410">
            <v>17155540000147</v>
          </cell>
        </row>
        <row r="9411">
          <cell r="C9411"/>
          <cell r="D9411" t="str">
            <v>COCA-COLA</v>
          </cell>
          <cell r="E9411">
            <v>17168220001446</v>
          </cell>
        </row>
        <row r="9412">
          <cell r="C9412"/>
          <cell r="D9412" t="str">
            <v>COCA COLA</v>
          </cell>
          <cell r="E9412">
            <v>17168220001012</v>
          </cell>
        </row>
        <row r="9413">
          <cell r="C9413"/>
          <cell r="D9413" t="str">
            <v>DENVER</v>
          </cell>
          <cell r="E9413">
            <v>22671564000270</v>
          </cell>
        </row>
        <row r="9414">
          <cell r="C9414"/>
          <cell r="D9414" t="str">
            <v>MINAS MAQUINAS</v>
          </cell>
          <cell r="E9414">
            <v>17161241000891</v>
          </cell>
        </row>
        <row r="9415">
          <cell r="C9415"/>
          <cell r="D9415" t="str">
            <v>MINAS REVESTIME</v>
          </cell>
          <cell r="E9415">
            <v>21173786000119</v>
          </cell>
        </row>
        <row r="9416">
          <cell r="C9416"/>
          <cell r="D9416" t="str">
            <v>MINASMAQUINAS</v>
          </cell>
          <cell r="E9416">
            <v>17161241000620</v>
          </cell>
        </row>
        <row r="9417">
          <cell r="C9417"/>
          <cell r="D9417" t="str">
            <v>MINAS REVESTIME</v>
          </cell>
          <cell r="E9417">
            <v>21173786000380</v>
          </cell>
        </row>
        <row r="9418">
          <cell r="C9418"/>
          <cell r="D9418" t="str">
            <v>MITRAN MUDANCAS</v>
          </cell>
          <cell r="E9418">
            <v>17449992000131</v>
          </cell>
        </row>
        <row r="9419">
          <cell r="C9419"/>
          <cell r="D9419" t="str">
            <v>MOBIL OIL DO BR</v>
          </cell>
          <cell r="E9419">
            <v>60860673000739</v>
          </cell>
        </row>
        <row r="9420">
          <cell r="C9420"/>
          <cell r="D9420" t="str">
            <v>QUIMIC.DE MINAS</v>
          </cell>
          <cell r="E9420">
            <v>22102313000193</v>
          </cell>
        </row>
        <row r="9421">
          <cell r="C9421"/>
          <cell r="D9421" t="str">
            <v>MOTORSHOP COMER</v>
          </cell>
          <cell r="E9421">
            <v>21564539000143</v>
          </cell>
        </row>
        <row r="9422">
          <cell r="C9422"/>
          <cell r="D9422" t="str">
            <v>MONTANA S/A IND</v>
          </cell>
          <cell r="E9422">
            <v>33082082000896</v>
          </cell>
        </row>
        <row r="9423">
          <cell r="C9423"/>
          <cell r="D9423" t="str">
            <v>MONASTEC LTDA</v>
          </cell>
          <cell r="E9423">
            <v>16641722000165</v>
          </cell>
        </row>
        <row r="9424">
          <cell r="C9424"/>
          <cell r="D9424" t="str">
            <v>MOORE</v>
          </cell>
          <cell r="E9424">
            <v>62004395003769</v>
          </cell>
        </row>
        <row r="9425">
          <cell r="C9425"/>
          <cell r="D9425" t="str">
            <v>MOTORAUTO S/A I</v>
          </cell>
          <cell r="E9425">
            <v>17162710000110</v>
          </cell>
        </row>
        <row r="9426">
          <cell r="C9426"/>
          <cell r="D9426" t="str">
            <v>MANNESMANN</v>
          </cell>
          <cell r="E9426">
            <v>44246635000491</v>
          </cell>
        </row>
        <row r="9427">
          <cell r="C9427"/>
          <cell r="D9427" t="str">
            <v>CPD MOVEIS LTDA</v>
          </cell>
          <cell r="E9427">
            <v>20177382000130</v>
          </cell>
        </row>
        <row r="9428">
          <cell r="C9428"/>
          <cell r="D9428" t="str">
            <v>MPM PROPAGANDA</v>
          </cell>
          <cell r="E9428">
            <v>46546305000870</v>
          </cell>
        </row>
        <row r="9429">
          <cell r="C9429"/>
          <cell r="D9429" t="str">
            <v>MADEIREIRA RIBE</v>
          </cell>
          <cell r="E9429">
            <v>41736760000149</v>
          </cell>
        </row>
        <row r="9430">
          <cell r="C9430"/>
          <cell r="D9430" t="str">
            <v>MUNDO DOS PARAF</v>
          </cell>
          <cell r="E9430">
            <v>17343914000158</v>
          </cell>
        </row>
        <row r="9431">
          <cell r="C9431"/>
          <cell r="D9431" t="str">
            <v>MULTILAMPS EQUI</v>
          </cell>
          <cell r="E9431">
            <v>19984830000129</v>
          </cell>
        </row>
        <row r="9432">
          <cell r="C9432"/>
          <cell r="D9432" t="str">
            <v>MULTIBRAS IND E</v>
          </cell>
          <cell r="E9432">
            <v>20247342000118</v>
          </cell>
        </row>
        <row r="9433">
          <cell r="C9433"/>
          <cell r="D9433" t="str">
            <v>MUNDO DOS PARAF</v>
          </cell>
          <cell r="E9433">
            <v>17343914000239</v>
          </cell>
        </row>
        <row r="9434">
          <cell r="C9434"/>
          <cell r="D9434" t="str">
            <v>ALCATEL</v>
          </cell>
          <cell r="E9434">
            <v>46049987000725</v>
          </cell>
        </row>
        <row r="9435">
          <cell r="C9435"/>
          <cell r="D9435" t="str">
            <v>CAFE NACIONAL C</v>
          </cell>
          <cell r="E9435">
            <v>17195777000151</v>
          </cell>
        </row>
        <row r="9436">
          <cell r="C9436"/>
          <cell r="D9436" t="str">
            <v>NAZA CIENTIFICA</v>
          </cell>
          <cell r="E9436">
            <v>21168539000124</v>
          </cell>
        </row>
        <row r="9437">
          <cell r="C9437"/>
          <cell r="D9437" t="str">
            <v>NELSON MAQS LTD</v>
          </cell>
          <cell r="E9437">
            <v>17263575000108</v>
          </cell>
        </row>
        <row r="9438">
          <cell r="C9438"/>
          <cell r="D9438" t="str">
            <v>NEWS INDUSTRIA</v>
          </cell>
          <cell r="E9438">
            <v>41816778000150</v>
          </cell>
        </row>
        <row r="9439">
          <cell r="C9439"/>
          <cell r="D9439" t="str">
            <v>NIAGARA S/A COM</v>
          </cell>
          <cell r="E9439">
            <v>33056193000828</v>
          </cell>
        </row>
        <row r="9440">
          <cell r="C9440"/>
          <cell r="D9440" t="str">
            <v>NORTON</v>
          </cell>
          <cell r="E9440">
            <v>49045651000359</v>
          </cell>
        </row>
        <row r="9441">
          <cell r="C9441"/>
          <cell r="D9441" t="str">
            <v>NUTRIFERTIL AGR</v>
          </cell>
          <cell r="E9441">
            <v>21342829000142</v>
          </cell>
        </row>
        <row r="9442">
          <cell r="C9442"/>
          <cell r="D9442" t="str">
            <v>MINASPLANTA-PRO</v>
          </cell>
          <cell r="E9442">
            <v>64413123000137</v>
          </cell>
        </row>
        <row r="9443">
          <cell r="C9443"/>
          <cell r="D9443" t="str">
            <v>NUTRISOLO-CASA</v>
          </cell>
          <cell r="E9443">
            <v>19234483000117</v>
          </cell>
        </row>
        <row r="9444">
          <cell r="C9444"/>
          <cell r="D9444" t="str">
            <v>NG MINAS</v>
          </cell>
          <cell r="E9444">
            <v>16671356000197</v>
          </cell>
        </row>
        <row r="9445">
          <cell r="C9445"/>
          <cell r="D9445" t="str">
            <v>RENOV DE PNEUS</v>
          </cell>
          <cell r="E9445">
            <v>17154857000169</v>
          </cell>
        </row>
        <row r="9446">
          <cell r="C9446"/>
          <cell r="D9446" t="str">
            <v>OLIVETTI DO BRA</v>
          </cell>
          <cell r="E9446">
            <v>60502291003325</v>
          </cell>
        </row>
        <row r="9447">
          <cell r="C9447"/>
          <cell r="D9447" t="str">
            <v>OMNIPOL BRASILE</v>
          </cell>
          <cell r="E9447">
            <v>61344818000892</v>
          </cell>
        </row>
        <row r="9448">
          <cell r="C9448"/>
          <cell r="D9448" t="str">
            <v>OXI</v>
          </cell>
          <cell r="E9448">
            <v>71488308000176</v>
          </cell>
        </row>
        <row r="9449">
          <cell r="C9449"/>
          <cell r="D9449" t="str">
            <v>ORIGIN</v>
          </cell>
          <cell r="E9449">
            <v>64943665001436</v>
          </cell>
        </row>
        <row r="9450">
          <cell r="C9450"/>
          <cell r="D9450" t="str">
            <v>ORG.FRANGOLAND.</v>
          </cell>
          <cell r="E9450">
            <v>17200734004023</v>
          </cell>
        </row>
        <row r="9451">
          <cell r="C9451"/>
          <cell r="D9451" t="str">
            <v>OR.IMPELLIZIERI</v>
          </cell>
          <cell r="E9451">
            <v>25726100000120</v>
          </cell>
        </row>
        <row r="9452">
          <cell r="C9452"/>
          <cell r="D9452" t="str">
            <v>ORGAMAQ LTDA</v>
          </cell>
          <cell r="E9452">
            <v>16634180000101</v>
          </cell>
        </row>
        <row r="9453">
          <cell r="C9453"/>
          <cell r="D9453" t="str">
            <v>ORGUEL ORG GUER</v>
          </cell>
          <cell r="E9453">
            <v>17216508000558</v>
          </cell>
        </row>
        <row r="9454">
          <cell r="C9454"/>
          <cell r="D9454" t="str">
            <v>LOJAS ORLANDO L</v>
          </cell>
          <cell r="E9454">
            <v>16664435000413</v>
          </cell>
        </row>
        <row r="9455">
          <cell r="C9455"/>
          <cell r="D9455" t="str">
            <v>ORTA TELECOMUNI</v>
          </cell>
          <cell r="E9455">
            <v>22200695000198</v>
          </cell>
        </row>
        <row r="9456">
          <cell r="C9456"/>
          <cell r="D9456" t="str">
            <v>OUVILEG APAR AU</v>
          </cell>
          <cell r="E9456">
            <v>64465800000160</v>
          </cell>
        </row>
        <row r="9457">
          <cell r="C9457"/>
          <cell r="D9457" t="str">
            <v>AIR LIQUIDE</v>
          </cell>
          <cell r="E9457">
            <v>60830296002062</v>
          </cell>
        </row>
        <row r="9458">
          <cell r="C9458"/>
          <cell r="D9458" t="str">
            <v>PAB COM.TELEMAT</v>
          </cell>
          <cell r="E9458">
            <v>42894758000160</v>
          </cell>
        </row>
        <row r="9459">
          <cell r="C9459"/>
          <cell r="D9459" t="str">
            <v>PRINCE WATERHOU</v>
          </cell>
          <cell r="E9459">
            <v>53759569000363</v>
          </cell>
        </row>
        <row r="9460">
          <cell r="C9460"/>
          <cell r="D9460" t="str">
            <v>PANCOSTURA</v>
          </cell>
          <cell r="E9460">
            <v>61086781001145</v>
          </cell>
        </row>
        <row r="9461">
          <cell r="C9461"/>
          <cell r="D9461" t="str">
            <v>MADEIR. PARAISO</v>
          </cell>
          <cell r="E9461">
            <v>17155292000134</v>
          </cell>
        </row>
        <row r="9462">
          <cell r="C9462"/>
          <cell r="D9462" t="str">
            <v>MADEIR. PARAISO</v>
          </cell>
          <cell r="E9462">
            <v>17155292000215</v>
          </cell>
        </row>
        <row r="9463">
          <cell r="C9463"/>
          <cell r="D9463" t="str">
            <v>PINK</v>
          </cell>
          <cell r="E9463">
            <v>17238718000113</v>
          </cell>
        </row>
        <row r="9464">
          <cell r="C9464"/>
          <cell r="D9464" t="str">
            <v>POLI PRODUTOS</v>
          </cell>
          <cell r="E9464">
            <v>25813486000108</v>
          </cell>
        </row>
        <row r="9465">
          <cell r="C9465"/>
          <cell r="D9465" t="str">
            <v>PATOLOGIA CLINI</v>
          </cell>
          <cell r="E9465">
            <v>17249673000182</v>
          </cell>
        </row>
        <row r="9466">
          <cell r="C9466"/>
          <cell r="D9466" t="str">
            <v>PLUS CORRETORA</v>
          </cell>
          <cell r="E9466">
            <v>24895815000144</v>
          </cell>
        </row>
        <row r="9467">
          <cell r="C9467"/>
          <cell r="D9467" t="str">
            <v>PRINT</v>
          </cell>
          <cell r="E9467">
            <v>71211288000191</v>
          </cell>
        </row>
        <row r="9468">
          <cell r="C9468"/>
          <cell r="D9468" t="str">
            <v>PATO.SAO MARCOS</v>
          </cell>
          <cell r="E9468">
            <v>16740086000129</v>
          </cell>
        </row>
        <row r="9469">
          <cell r="C9469"/>
          <cell r="D9469" t="str">
            <v>PLACOR</v>
          </cell>
          <cell r="E9469">
            <v>25498288000105</v>
          </cell>
        </row>
        <row r="9470">
          <cell r="C9470"/>
          <cell r="D9470" t="str">
            <v>PENTAGONO</v>
          </cell>
          <cell r="E9470">
            <v>71425375000141</v>
          </cell>
        </row>
        <row r="9471">
          <cell r="C9471"/>
          <cell r="D9471" t="str">
            <v>EL.FER.PEDRO II</v>
          </cell>
          <cell r="E9471">
            <v>17985037000119</v>
          </cell>
        </row>
        <row r="9472">
          <cell r="C9472"/>
          <cell r="D9472" t="str">
            <v>PEREIRA E FILHO</v>
          </cell>
          <cell r="E9472">
            <v>20996773000187</v>
          </cell>
        </row>
        <row r="9473">
          <cell r="C9473"/>
          <cell r="D9473" t="str">
            <v>PLANEJAR EMPRE.</v>
          </cell>
          <cell r="E9473">
            <v>23200967000112</v>
          </cell>
        </row>
        <row r="9474">
          <cell r="C9474"/>
          <cell r="D9474" t="str">
            <v>PEREZ E PEREZ L</v>
          </cell>
          <cell r="E9474">
            <v>19509306000104</v>
          </cell>
        </row>
        <row r="9475">
          <cell r="C9475"/>
          <cell r="D9475" t="str">
            <v>PERFIL. PARANA</v>
          </cell>
          <cell r="E9475">
            <v>76661727001668</v>
          </cell>
        </row>
        <row r="9476">
          <cell r="C9476"/>
          <cell r="D9476" t="str">
            <v>PERDIGAO AGROIN</v>
          </cell>
          <cell r="E9476">
            <v>89421903004902</v>
          </cell>
        </row>
        <row r="9477">
          <cell r="C9477"/>
          <cell r="D9477" t="str">
            <v>PERFIPLAST LTDA</v>
          </cell>
          <cell r="E9477">
            <v>20091963000155</v>
          </cell>
        </row>
        <row r="9478">
          <cell r="C9478"/>
          <cell r="D9478" t="str">
            <v>PETROGRAPH IND.</v>
          </cell>
          <cell r="E9478">
            <v>61341624000914</v>
          </cell>
        </row>
        <row r="9479">
          <cell r="C9479"/>
          <cell r="D9479" t="str">
            <v>PES.ESTR.DO MAR</v>
          </cell>
          <cell r="E9479">
            <v>26097287000103</v>
          </cell>
        </row>
        <row r="9480">
          <cell r="C9480"/>
          <cell r="D9480" t="str">
            <v>PHILIPS</v>
          </cell>
          <cell r="E9480">
            <v>61086336013868</v>
          </cell>
        </row>
        <row r="9481">
          <cell r="C9481"/>
          <cell r="D9481" t="str">
            <v>PHILIPS</v>
          </cell>
          <cell r="E9481">
            <v>61086336000707</v>
          </cell>
        </row>
        <row r="9482">
          <cell r="C9482"/>
          <cell r="D9482" t="str">
            <v>BOEHLER</v>
          </cell>
          <cell r="E9482">
            <v>61075131000475</v>
          </cell>
        </row>
        <row r="9483">
          <cell r="C9483"/>
          <cell r="D9483" t="str">
            <v>PIF-PAF S/A IND</v>
          </cell>
          <cell r="E9483">
            <v>17767435002102</v>
          </cell>
        </row>
        <row r="9484">
          <cell r="C9484"/>
          <cell r="D9484" t="str">
            <v>LAT.PINHEIRENSE</v>
          </cell>
          <cell r="E9484">
            <v>21541370000106</v>
          </cell>
        </row>
        <row r="9485">
          <cell r="C9485"/>
          <cell r="D9485" t="str">
            <v>PIRELLI</v>
          </cell>
          <cell r="E9485">
            <v>59179838001028</v>
          </cell>
        </row>
        <row r="9486">
          <cell r="C9486"/>
          <cell r="D9486" t="str">
            <v>PLACAS ORLANDO</v>
          </cell>
          <cell r="E9486">
            <v>17532847000110</v>
          </cell>
        </row>
        <row r="9487">
          <cell r="C9487"/>
          <cell r="D9487" t="str">
            <v>PLANO PROPAGAND</v>
          </cell>
          <cell r="E9487">
            <v>17323767000154</v>
          </cell>
        </row>
        <row r="9488">
          <cell r="C9488"/>
          <cell r="D9488" t="str">
            <v>PNEUSOLA</v>
          </cell>
          <cell r="E9488">
            <v>17281668001129</v>
          </cell>
        </row>
        <row r="9489">
          <cell r="C9489"/>
          <cell r="D9489" t="str">
            <v>PNEUSOLA</v>
          </cell>
          <cell r="E9489">
            <v>17281668000742</v>
          </cell>
        </row>
        <row r="9490">
          <cell r="C9490"/>
          <cell r="D9490" t="str">
            <v>POLAR IND E COM</v>
          </cell>
          <cell r="E9490">
            <v>66253600000170</v>
          </cell>
        </row>
        <row r="9491">
          <cell r="C9491"/>
          <cell r="D9491" t="str">
            <v>POLIOBRA</v>
          </cell>
          <cell r="E9491">
            <v>20235198000108</v>
          </cell>
        </row>
        <row r="9492">
          <cell r="C9492"/>
          <cell r="D9492" t="str">
            <v>PONTA ENGENHARI</v>
          </cell>
          <cell r="E9492">
            <v>25498429000181</v>
          </cell>
        </row>
        <row r="9493">
          <cell r="C9493"/>
          <cell r="D9493" t="str">
            <v>PRES DRIVER LTD</v>
          </cell>
          <cell r="E9493">
            <v>42913798000102</v>
          </cell>
        </row>
        <row r="9494">
          <cell r="C9494"/>
          <cell r="D9494" t="str">
            <v>PROCIMED ASSIST</v>
          </cell>
          <cell r="E9494">
            <v>23836281000112</v>
          </cell>
        </row>
        <row r="9495">
          <cell r="C9495"/>
          <cell r="D9495" t="str">
            <v>PRODOCTOR MINAS</v>
          </cell>
          <cell r="E9495">
            <v>16644411000150</v>
          </cell>
        </row>
        <row r="9496">
          <cell r="C9496"/>
          <cell r="D9496" t="str">
            <v>PRIMUS TURISMO</v>
          </cell>
          <cell r="E9496">
            <v>21150875000140</v>
          </cell>
        </row>
        <row r="9497">
          <cell r="C9497"/>
          <cell r="D9497" t="str">
            <v>PRIME ENGENH. S</v>
          </cell>
          <cell r="E9497">
            <v>42905604000127</v>
          </cell>
        </row>
        <row r="9498">
          <cell r="C9498"/>
          <cell r="D9498" t="str">
            <v>TRANS.PRIMOROSA</v>
          </cell>
          <cell r="E9498">
            <v>88301866002399</v>
          </cell>
        </row>
        <row r="9499">
          <cell r="C9499"/>
          <cell r="D9499" t="str">
            <v>PROCIMED PROD C</v>
          </cell>
          <cell r="E9499">
            <v>21442454000192</v>
          </cell>
        </row>
        <row r="9500">
          <cell r="C9500"/>
          <cell r="D9500" t="str">
            <v>PRO-MEDICO INDU</v>
          </cell>
          <cell r="E9500">
            <v>33194499000336</v>
          </cell>
        </row>
        <row r="9501">
          <cell r="C9501"/>
          <cell r="D9501" t="str">
            <v>PROGRESSO TAXI</v>
          </cell>
          <cell r="E9501">
            <v>23404684000192</v>
          </cell>
        </row>
        <row r="9502">
          <cell r="C9502"/>
          <cell r="D9502" t="str">
            <v>PROBEL S/A</v>
          </cell>
          <cell r="E9502">
            <v>61079380001249</v>
          </cell>
        </row>
        <row r="9503">
          <cell r="C9503"/>
          <cell r="D9503" t="str">
            <v>PRON.SOC. LIVRO</v>
          </cell>
          <cell r="E9503">
            <v>20249454000108</v>
          </cell>
        </row>
        <row r="9504">
          <cell r="C9504"/>
          <cell r="D9504" t="str">
            <v>QUANTUM LTDA</v>
          </cell>
          <cell r="E9504">
            <v>97430870000132</v>
          </cell>
        </row>
        <row r="9505">
          <cell r="C9505"/>
          <cell r="D9505" t="str">
            <v>QUALITY</v>
          </cell>
          <cell r="E9505">
            <v>66264300000196</v>
          </cell>
        </row>
        <row r="9506">
          <cell r="C9506"/>
          <cell r="D9506" t="str">
            <v>QUARTZIL INFORM</v>
          </cell>
          <cell r="E9506">
            <v>16896425000241</v>
          </cell>
        </row>
        <row r="9507">
          <cell r="C9507"/>
          <cell r="D9507" t="str">
            <v>RADIAD.ORIGINAL</v>
          </cell>
          <cell r="E9507">
            <v>17305954000105</v>
          </cell>
        </row>
        <row r="9508">
          <cell r="C9508"/>
          <cell r="D9508" t="str">
            <v>RAPIDO PAULISTA</v>
          </cell>
          <cell r="E9508">
            <v>78588142001423</v>
          </cell>
        </row>
        <row r="9509">
          <cell r="C9509"/>
          <cell r="D9509" t="str">
            <v>RADIADORES LIDE</v>
          </cell>
          <cell r="E9509">
            <v>18227553000147</v>
          </cell>
        </row>
        <row r="9510">
          <cell r="C9510"/>
          <cell r="D9510" t="str">
            <v>R. MARENT</v>
          </cell>
          <cell r="E9510">
            <v>26370221000145</v>
          </cell>
        </row>
        <row r="9511">
          <cell r="C9511"/>
          <cell r="D9511" t="str">
            <v>RAYMUNDO DE FRE</v>
          </cell>
          <cell r="E9511">
            <v>17192089000138</v>
          </cell>
        </row>
        <row r="9512">
          <cell r="C9512"/>
          <cell r="D9512" t="str">
            <v>RCE MATERIAIS E</v>
          </cell>
          <cell r="E9512">
            <v>64199631000164</v>
          </cell>
        </row>
        <row r="9513">
          <cell r="C9513"/>
          <cell r="D9513" t="str">
            <v>RAM</v>
          </cell>
          <cell r="E9513">
            <v>38510509000157</v>
          </cell>
        </row>
        <row r="9514">
          <cell r="C9514"/>
          <cell r="D9514" t="str">
            <v>REAL MINAS EQ D</v>
          </cell>
          <cell r="E9514">
            <v>16951220000130</v>
          </cell>
        </row>
        <row r="9515">
          <cell r="C9515"/>
          <cell r="D9515" t="str">
            <v>REBRIMEC COMERC</v>
          </cell>
          <cell r="E9515">
            <v>66345869000186</v>
          </cell>
        </row>
        <row r="9516">
          <cell r="C9516"/>
          <cell r="D9516" t="str">
            <v>RENOVAR INDUSTR</v>
          </cell>
          <cell r="E9516">
            <v>42942599000122</v>
          </cell>
        </row>
        <row r="9517">
          <cell r="C9517"/>
          <cell r="D9517" t="str">
            <v>RED.FER.FEDERAL</v>
          </cell>
          <cell r="E9517">
            <v>33613332000109</v>
          </cell>
        </row>
        <row r="9518">
          <cell r="C9518"/>
          <cell r="D9518" t="str">
            <v>REI DO IMPERMEA</v>
          </cell>
          <cell r="E9518">
            <v>38540761000109</v>
          </cell>
        </row>
        <row r="9519">
          <cell r="C9519"/>
          <cell r="D9519" t="str">
            <v>REIS DAS TINTAS</v>
          </cell>
          <cell r="E9519">
            <v>17162488000318</v>
          </cell>
        </row>
        <row r="9520">
          <cell r="C9520"/>
          <cell r="D9520" t="str">
            <v>REIS DAS TINTAS</v>
          </cell>
          <cell r="E9520">
            <v>17162488000156</v>
          </cell>
        </row>
        <row r="9521">
          <cell r="C9521"/>
          <cell r="D9521" t="str">
            <v>RTV BANDEIRANTE</v>
          </cell>
          <cell r="E9521">
            <v>17184649000102</v>
          </cell>
        </row>
        <row r="9522">
          <cell r="C9522"/>
          <cell r="D9522" t="str">
            <v>REMA ENGEN</v>
          </cell>
          <cell r="E9522">
            <v>23813843000102</v>
          </cell>
        </row>
        <row r="9523">
          <cell r="C9523"/>
          <cell r="D9523" t="str">
            <v>RETIFICA NACION</v>
          </cell>
          <cell r="E9523">
            <v>17199118000193</v>
          </cell>
        </row>
        <row r="9524">
          <cell r="C9524"/>
          <cell r="D9524" t="str">
            <v>REPEM COM E REP</v>
          </cell>
          <cell r="E9524">
            <v>41893850000143</v>
          </cell>
        </row>
        <row r="9525">
          <cell r="C9525"/>
          <cell r="D9525" t="str">
            <v>RAGGI REVESTIM.</v>
          </cell>
          <cell r="E9525">
            <v>103118000145</v>
          </cell>
        </row>
        <row r="9526">
          <cell r="C9526"/>
          <cell r="D9526" t="str">
            <v>FOTO RETES LTDA</v>
          </cell>
          <cell r="E9526">
            <v>17170457001038</v>
          </cell>
        </row>
        <row r="9527">
          <cell r="C9527"/>
          <cell r="D9527" t="str">
            <v>FOTO RETES LTDA</v>
          </cell>
          <cell r="E9527">
            <v>17170457001119</v>
          </cell>
        </row>
        <row r="9528">
          <cell r="C9528"/>
          <cell r="D9528" t="str">
            <v>FOTO RETES LTDA</v>
          </cell>
          <cell r="E9528">
            <v>17170457001208</v>
          </cell>
        </row>
        <row r="9529">
          <cell r="C9529"/>
          <cell r="D9529" t="str">
            <v>RETIF. DEL REY</v>
          </cell>
          <cell r="E9529">
            <v>25622671000115</v>
          </cell>
        </row>
        <row r="9530">
          <cell r="C9530"/>
          <cell r="D9530" t="str">
            <v>RELEJOTA</v>
          </cell>
          <cell r="E9530">
            <v>26234781000172</v>
          </cell>
        </row>
        <row r="9531">
          <cell r="C9531"/>
          <cell r="D9531" t="str">
            <v>REVESTOPRENE CO</v>
          </cell>
          <cell r="E9531">
            <v>16632317000180</v>
          </cell>
        </row>
        <row r="9532">
          <cell r="C9532"/>
          <cell r="D9532" t="str">
            <v>RICARDO RODRIGO</v>
          </cell>
          <cell r="E9532">
            <v>42859264000145</v>
          </cell>
        </row>
        <row r="9533">
          <cell r="C9533"/>
          <cell r="D9533" t="str">
            <v>RENTALCENTER CO</v>
          </cell>
          <cell r="E9533">
            <v>43443761001445</v>
          </cell>
        </row>
        <row r="9534">
          <cell r="C9534"/>
          <cell r="D9534" t="str">
            <v>RIO MINHO ENCAD</v>
          </cell>
          <cell r="E9534">
            <v>19521848000194</v>
          </cell>
        </row>
        <row r="9535">
          <cell r="C9535"/>
          <cell r="D9535" t="str">
            <v>RIO NEGRO COM I</v>
          </cell>
          <cell r="E9535">
            <v>62016050000890</v>
          </cell>
        </row>
        <row r="9536">
          <cell r="C9536"/>
          <cell r="D9536" t="str">
            <v>RIO LAB MINAS P</v>
          </cell>
          <cell r="E9536">
            <v>25524869000166</v>
          </cell>
        </row>
        <row r="9537">
          <cell r="C9537"/>
          <cell r="D9537" t="str">
            <v>R MAMBRINI &amp; CI</v>
          </cell>
          <cell r="E9537">
            <v>17155284000198</v>
          </cell>
        </row>
        <row r="9538">
          <cell r="C9538"/>
          <cell r="D9538" t="str">
            <v>ROTA EMP.CINEMA</v>
          </cell>
          <cell r="E9538">
            <v>25576604000101</v>
          </cell>
        </row>
        <row r="9539">
          <cell r="C9539"/>
          <cell r="D9539" t="str">
            <v>RODIMA IND COM</v>
          </cell>
          <cell r="E9539">
            <v>18827204000166</v>
          </cell>
        </row>
        <row r="9540">
          <cell r="C9540"/>
          <cell r="D9540" t="str">
            <v>SITRAN - SIN TR</v>
          </cell>
          <cell r="E9540">
            <v>16502551000193</v>
          </cell>
        </row>
        <row r="9541">
          <cell r="C9541"/>
          <cell r="D9541" t="str">
            <v>ROLLA TECIDOS A</v>
          </cell>
          <cell r="E9541">
            <v>17246703000369</v>
          </cell>
        </row>
        <row r="9542">
          <cell r="C9542"/>
          <cell r="D9542" t="str">
            <v>INDS ROMI S/A</v>
          </cell>
          <cell r="E9542">
            <v>56720428000759</v>
          </cell>
        </row>
        <row r="9543">
          <cell r="C9543"/>
          <cell r="D9543" t="str">
            <v>ROS BOY'S PANIF</v>
          </cell>
          <cell r="E9543">
            <v>19935873000114</v>
          </cell>
        </row>
        <row r="9544">
          <cell r="C9544"/>
          <cell r="D9544" t="str">
            <v>ROYALPRINT IMPR</v>
          </cell>
          <cell r="E9544">
            <v>19904812000190</v>
          </cell>
        </row>
        <row r="9545">
          <cell r="C9545"/>
          <cell r="D9545" t="str">
            <v>RUBEM MIGUEL FE</v>
          </cell>
          <cell r="E9545">
            <v>17282351000135</v>
          </cell>
        </row>
        <row r="9546">
          <cell r="C9546"/>
          <cell r="D9546" t="str">
            <v>RUF S/A INFORMA</v>
          </cell>
          <cell r="E9546">
            <v>33035866001320</v>
          </cell>
        </row>
        <row r="9547">
          <cell r="C9547"/>
          <cell r="D9547" t="str">
            <v>SABROE DO BRASI</v>
          </cell>
          <cell r="E9547">
            <v>60891157000852</v>
          </cell>
        </row>
        <row r="9548">
          <cell r="C9548"/>
          <cell r="D9548" t="str">
            <v>SADIA</v>
          </cell>
          <cell r="E9548">
            <v>83568147009247</v>
          </cell>
        </row>
        <row r="9549">
          <cell r="C9549"/>
          <cell r="D9549" t="str">
            <v>MAT. ELE. SAME</v>
          </cell>
          <cell r="E9549">
            <v>60651270000607</v>
          </cell>
        </row>
        <row r="9550">
          <cell r="C9550"/>
          <cell r="D9550" t="str">
            <v>STA CLARA TOPOG</v>
          </cell>
          <cell r="E9550">
            <v>24024770000132</v>
          </cell>
        </row>
        <row r="9551">
          <cell r="C9551"/>
          <cell r="D9551" t="str">
            <v>PAST.STA AMALIA</v>
          </cell>
          <cell r="E9551">
            <v>22229207000256</v>
          </cell>
        </row>
        <row r="9552">
          <cell r="C9552"/>
          <cell r="D9552" t="str">
            <v>SANTA HELENA</v>
          </cell>
          <cell r="E9552">
            <v>17251562000100</v>
          </cell>
        </row>
        <row r="9553">
          <cell r="C9553"/>
          <cell r="D9553" t="str">
            <v>SUPERFECTA</v>
          </cell>
          <cell r="E9553">
            <v>19591411000127</v>
          </cell>
        </row>
        <row r="9554">
          <cell r="C9554"/>
          <cell r="D9554" t="str">
            <v>HOSP. STA.LUCIA</v>
          </cell>
          <cell r="E9554">
            <v>17177163000147</v>
          </cell>
        </row>
        <row r="9555">
          <cell r="C9555"/>
          <cell r="D9555" t="str">
            <v>S&amp;S ASSIS. TEC.</v>
          </cell>
          <cell r="E9555">
            <v>66286881000167</v>
          </cell>
        </row>
        <row r="9556">
          <cell r="C9556"/>
          <cell r="D9556" t="str">
            <v>SH MATERIAIS</v>
          </cell>
          <cell r="E9556">
            <v>71054464000129</v>
          </cell>
        </row>
        <row r="9557">
          <cell r="C9557"/>
          <cell r="D9557" t="str">
            <v>SAUBER</v>
          </cell>
          <cell r="E9557">
            <v>20525036000104</v>
          </cell>
        </row>
        <row r="9558">
          <cell r="C9558"/>
          <cell r="D9558" t="str">
            <v>SEVEJATO COMERC</v>
          </cell>
          <cell r="E9558">
            <v>25719204000108</v>
          </cell>
        </row>
        <row r="9559">
          <cell r="C9559"/>
          <cell r="D9559" t="str">
            <v>STOCKAGE</v>
          </cell>
          <cell r="E9559">
            <v>42862243000189</v>
          </cell>
        </row>
        <row r="9560">
          <cell r="C9560"/>
          <cell r="D9560" t="str">
            <v>SECTOR INDUSTRI</v>
          </cell>
          <cell r="E9560">
            <v>18216820000180</v>
          </cell>
        </row>
        <row r="9561">
          <cell r="C9561"/>
          <cell r="D9561" t="str">
            <v>SENAI</v>
          </cell>
          <cell r="E9561">
            <v>33564543010153</v>
          </cell>
        </row>
        <row r="9562">
          <cell r="C9562"/>
          <cell r="D9562" t="str">
            <v>MET SCAI LTDA</v>
          </cell>
          <cell r="E9562">
            <v>61531299000600</v>
          </cell>
        </row>
        <row r="9563">
          <cell r="C9563"/>
          <cell r="D9563" t="str">
            <v>SCE AGENCIA MAR</v>
          </cell>
          <cell r="E9563">
            <v>18883579000143</v>
          </cell>
        </row>
        <row r="9564">
          <cell r="C9564"/>
          <cell r="D9564" t="str">
            <v>SASIVA LTDA</v>
          </cell>
          <cell r="E9564">
            <v>73778573000114</v>
          </cell>
        </row>
        <row r="9565">
          <cell r="C9565"/>
          <cell r="D9565" t="str">
            <v>SCOPUS TECNOLOG</v>
          </cell>
          <cell r="E9565">
            <v>47379565000942</v>
          </cell>
        </row>
        <row r="9566">
          <cell r="C9566"/>
          <cell r="D9566" t="str">
            <v>SEEBLA-SERV ENG</v>
          </cell>
          <cell r="E9566">
            <v>33172032000204</v>
          </cell>
        </row>
        <row r="9567">
          <cell r="C9567"/>
          <cell r="D9567" t="str">
            <v>SEESTEL SERV.ES</v>
          </cell>
          <cell r="E9567">
            <v>18826446000135</v>
          </cell>
        </row>
        <row r="9568">
          <cell r="C9568"/>
          <cell r="D9568" t="str">
            <v>SEMPRE VIVA REN</v>
          </cell>
          <cell r="E9568">
            <v>20634648000127</v>
          </cell>
        </row>
        <row r="9569">
          <cell r="C9569"/>
          <cell r="D9569" t="str">
            <v>SERTEC</v>
          </cell>
          <cell r="E9569">
            <v>18355412000100</v>
          </cell>
        </row>
        <row r="9570">
          <cell r="C9570"/>
          <cell r="D9570" t="str">
            <v>SERTEC TECNICA</v>
          </cell>
          <cell r="E9570">
            <v>17297029000180</v>
          </cell>
        </row>
        <row r="9571">
          <cell r="C9571"/>
          <cell r="D9571" t="str">
            <v>SERGIACO LTDA</v>
          </cell>
          <cell r="E9571">
            <v>17360546000156</v>
          </cell>
        </row>
        <row r="9572">
          <cell r="C9572"/>
          <cell r="D9572" t="str">
            <v>SESCO REPRESENT</v>
          </cell>
          <cell r="E9572">
            <v>21097308000177</v>
          </cell>
        </row>
        <row r="9573">
          <cell r="C9573"/>
          <cell r="D9573" t="str">
            <v>SERMECO SERV ME</v>
          </cell>
          <cell r="E9573">
            <v>17244161000123</v>
          </cell>
        </row>
        <row r="9574">
          <cell r="C9574"/>
          <cell r="D9574" t="str">
            <v>SHARP IND. E CO</v>
          </cell>
          <cell r="E9574">
            <v>54974019001300</v>
          </cell>
        </row>
        <row r="9575">
          <cell r="C9575"/>
          <cell r="D9575" t="str">
            <v>SHARP S/A EQUIP</v>
          </cell>
          <cell r="E9575">
            <v>62607502004120</v>
          </cell>
        </row>
        <row r="9576">
          <cell r="C9576"/>
          <cell r="D9576" t="str">
            <v>SIDELTRA LTDA</v>
          </cell>
          <cell r="E9576">
            <v>17873951000178</v>
          </cell>
        </row>
        <row r="9577">
          <cell r="C9577"/>
          <cell r="D9577" t="str">
            <v>SIEMAM ESTRUT.</v>
          </cell>
          <cell r="E9577">
            <v>42895615000173</v>
          </cell>
        </row>
        <row r="9578">
          <cell r="C9578"/>
          <cell r="D9578" t="str">
            <v>SIGMA ENG.PROJE</v>
          </cell>
          <cell r="E9578">
            <v>16686982000157</v>
          </cell>
        </row>
        <row r="9579">
          <cell r="C9579"/>
          <cell r="D9579" t="str">
            <v>KIT ELETRO</v>
          </cell>
          <cell r="E9579">
            <v>17163312001867</v>
          </cell>
        </row>
        <row r="9580">
          <cell r="C9580"/>
          <cell r="D9580" t="str">
            <v>KIT ELETRO</v>
          </cell>
          <cell r="E9580">
            <v>17163312002324</v>
          </cell>
        </row>
        <row r="9581">
          <cell r="C9581"/>
          <cell r="D9581" t="str">
            <v>AUTO SILVA LTDA</v>
          </cell>
          <cell r="E9581">
            <v>17274861001647</v>
          </cell>
        </row>
        <row r="9582">
          <cell r="C9582"/>
          <cell r="D9582" t="str">
            <v>AUTO SILVA LTDA</v>
          </cell>
          <cell r="E9582">
            <v>17274861000594</v>
          </cell>
        </row>
        <row r="9583">
          <cell r="C9583"/>
          <cell r="D9583" t="str">
            <v>AUTO SILVA LTDA</v>
          </cell>
          <cell r="E9583">
            <v>17274861000160</v>
          </cell>
        </row>
        <row r="9584">
          <cell r="C9584"/>
          <cell r="D9584" t="str">
            <v>AUTO SILVA LTDA</v>
          </cell>
          <cell r="E9584">
            <v>17274861000918</v>
          </cell>
        </row>
        <row r="9585">
          <cell r="C9585"/>
          <cell r="D9585" t="str">
            <v>SILKSMIG IND CO</v>
          </cell>
          <cell r="E9585">
            <v>17216409000495</v>
          </cell>
        </row>
        <row r="9586">
          <cell r="C9586"/>
          <cell r="D9586" t="str">
            <v>AUTO SILVA LTDA</v>
          </cell>
          <cell r="E9586">
            <v>17274861002538</v>
          </cell>
        </row>
        <row r="9587">
          <cell r="C9587"/>
          <cell r="D9587" t="str">
            <v>SIST.AUTOMOCAO</v>
          </cell>
          <cell r="E9587">
            <v>58510884000538</v>
          </cell>
        </row>
        <row r="9588">
          <cell r="C9588"/>
          <cell r="D9588" t="str">
            <v>DSH HIDRAULICA</v>
          </cell>
          <cell r="E9588">
            <v>17833922000182</v>
          </cell>
        </row>
        <row r="9589">
          <cell r="C9589"/>
          <cell r="D9589" t="str">
            <v>TROPICAL SISTEM</v>
          </cell>
          <cell r="E9589">
            <v>18110908000113</v>
          </cell>
        </row>
        <row r="9590">
          <cell r="C9590"/>
          <cell r="D9590" t="str">
            <v>SOCOFER SOC COM</v>
          </cell>
          <cell r="E9590">
            <v>17372103000185</v>
          </cell>
        </row>
        <row r="9591">
          <cell r="C9591"/>
          <cell r="D9591" t="str">
            <v>SOCOFER SOC COM</v>
          </cell>
          <cell r="E9591">
            <v>17372103000428</v>
          </cell>
        </row>
        <row r="9592">
          <cell r="C9592"/>
          <cell r="D9592" t="str">
            <v>HOSPITAL SOCOR</v>
          </cell>
          <cell r="E9592">
            <v>17312612000112</v>
          </cell>
        </row>
        <row r="9593">
          <cell r="C9593"/>
          <cell r="D9593" t="str">
            <v>SOC.BOM PASTOR</v>
          </cell>
          <cell r="E9593">
            <v>17401530000144</v>
          </cell>
        </row>
        <row r="9594">
          <cell r="C9594"/>
          <cell r="D9594" t="str">
            <v>SODIMA COM IND</v>
          </cell>
          <cell r="E9594">
            <v>17342627000123</v>
          </cell>
        </row>
        <row r="9595">
          <cell r="C9595"/>
          <cell r="D9595" t="str">
            <v>SOFASE LTDA</v>
          </cell>
          <cell r="E9595">
            <v>19182351000199</v>
          </cell>
        </row>
        <row r="9596">
          <cell r="C9596"/>
          <cell r="D9596" t="str">
            <v>SOFORD LTDA</v>
          </cell>
          <cell r="E9596">
            <v>17162272000190</v>
          </cell>
        </row>
        <row r="9597">
          <cell r="C9597"/>
          <cell r="D9597" t="str">
            <v>WILMA MA PEREIR</v>
          </cell>
          <cell r="E9597">
            <v>26331546000119</v>
          </cell>
        </row>
        <row r="9598">
          <cell r="C9598"/>
          <cell r="D9598" t="str">
            <v>SOMATEX LTDA</v>
          </cell>
          <cell r="E9598">
            <v>17183039000437</v>
          </cell>
        </row>
        <row r="9599">
          <cell r="C9599"/>
          <cell r="D9599" t="str">
            <v>SOUZA CORREA LO</v>
          </cell>
          <cell r="E9599">
            <v>17253311000670</v>
          </cell>
        </row>
        <row r="9600">
          <cell r="C9600"/>
          <cell r="D9600" t="str">
            <v>AUTO SPORT COM.</v>
          </cell>
          <cell r="E9600">
            <v>17254343000185</v>
          </cell>
        </row>
        <row r="9601">
          <cell r="C9601"/>
          <cell r="D9601" t="str">
            <v>SPRESS COMERCIA</v>
          </cell>
          <cell r="E9601">
            <v>18366716000172</v>
          </cell>
        </row>
        <row r="9602">
          <cell r="C9602"/>
          <cell r="D9602" t="str">
            <v>AUTO SPORT COM.</v>
          </cell>
          <cell r="E9602">
            <v>17254343000509</v>
          </cell>
        </row>
        <row r="9603">
          <cell r="C9603"/>
          <cell r="D9603" t="str">
            <v>AUTO SPORT COM.</v>
          </cell>
          <cell r="E9603">
            <v>17254343000428</v>
          </cell>
        </row>
        <row r="9604">
          <cell r="C9604"/>
          <cell r="D9604" t="str">
            <v>AUTO SPORT COM</v>
          </cell>
          <cell r="E9604">
            <v>17254343000690</v>
          </cell>
        </row>
        <row r="9605">
          <cell r="C9605"/>
          <cell r="D9605" t="str">
            <v>STOP COM REPRES</v>
          </cell>
          <cell r="E9605">
            <v>46205902000327</v>
          </cell>
        </row>
        <row r="9606">
          <cell r="C9606"/>
          <cell r="D9606" t="str">
            <v>PHILIPS</v>
          </cell>
          <cell r="E9606">
            <v>29297785000511</v>
          </cell>
        </row>
        <row r="9607">
          <cell r="C9607"/>
          <cell r="D9607" t="str">
            <v>SUPERCRAFT LTDA</v>
          </cell>
          <cell r="E9607">
            <v>19906866000194</v>
          </cell>
        </row>
        <row r="9608">
          <cell r="C9608"/>
          <cell r="D9608" t="str">
            <v>OF TAMOIOS LTDA</v>
          </cell>
          <cell r="E9608">
            <v>19907815000187</v>
          </cell>
        </row>
        <row r="9609">
          <cell r="C9609"/>
          <cell r="D9609" t="str">
            <v>TAUNUS ELETROEQ</v>
          </cell>
          <cell r="E9609">
            <v>44883387000309</v>
          </cell>
        </row>
        <row r="9610">
          <cell r="C9610"/>
          <cell r="D9610" t="str">
            <v>TECNO ELETRICA</v>
          </cell>
          <cell r="E9610">
            <v>19270289000197</v>
          </cell>
        </row>
        <row r="9611">
          <cell r="C9611"/>
          <cell r="D9611" t="str">
            <v>TECNOFER S/A IN</v>
          </cell>
          <cell r="E9611">
            <v>17159492000246</v>
          </cell>
        </row>
        <row r="9612">
          <cell r="C9612"/>
          <cell r="D9612" t="str">
            <v>TELEMAR</v>
          </cell>
          <cell r="E9612">
            <v>17184201016869</v>
          </cell>
        </row>
        <row r="9613">
          <cell r="C9613"/>
          <cell r="D9613" t="str">
            <v>TELETASSO TELEC</v>
          </cell>
          <cell r="E9613">
            <v>19379528000141</v>
          </cell>
        </row>
        <row r="9614">
          <cell r="C9614"/>
          <cell r="D9614" t="str">
            <v>TELEPRON</v>
          </cell>
          <cell r="E9614">
            <v>64423296000136</v>
          </cell>
        </row>
        <row r="9615">
          <cell r="C9615"/>
          <cell r="D9615" t="str">
            <v>PRO.ALIMEN.NAJA</v>
          </cell>
          <cell r="E9615">
            <v>17241282000111</v>
          </cell>
        </row>
        <row r="9616">
          <cell r="C9616"/>
          <cell r="D9616" t="str">
            <v>TONER EXPRESS</v>
          </cell>
          <cell r="E9616">
            <v>65157752000106</v>
          </cell>
        </row>
        <row r="9617">
          <cell r="C9617"/>
          <cell r="D9617" t="str">
            <v>TENDA BRANCA CO</v>
          </cell>
          <cell r="E9617">
            <v>23173370000126</v>
          </cell>
        </row>
        <row r="9618">
          <cell r="C9618"/>
          <cell r="D9618" t="str">
            <v>TEO MINAS COM R</v>
          </cell>
          <cell r="E9618">
            <v>19163666000199</v>
          </cell>
        </row>
        <row r="9619">
          <cell r="C9619"/>
          <cell r="D9619" t="str">
            <v>TRANSMAPE</v>
          </cell>
          <cell r="E9619">
            <v>23865199000116</v>
          </cell>
        </row>
        <row r="9620">
          <cell r="C9620"/>
          <cell r="D9620" t="str">
            <v>TAMIETTI E MAIA</v>
          </cell>
          <cell r="E9620">
            <v>42997569000113</v>
          </cell>
        </row>
        <row r="9621">
          <cell r="C9621"/>
          <cell r="D9621" t="str">
            <v>GUELMAN TEXTIL</v>
          </cell>
          <cell r="E9621">
            <v>17639139000182</v>
          </cell>
        </row>
        <row r="9622">
          <cell r="C9622"/>
          <cell r="D9622" t="str">
            <v>TECHNOLOGY</v>
          </cell>
          <cell r="E9622">
            <v>65246555000163</v>
          </cell>
        </row>
        <row r="9623">
          <cell r="C9623"/>
          <cell r="D9623" t="str">
            <v>TESLA</v>
          </cell>
          <cell r="E9623">
            <v>23333107000157</v>
          </cell>
        </row>
        <row r="9624">
          <cell r="C9624"/>
          <cell r="D9624" t="str">
            <v>THERMOSYSTEMS L</v>
          </cell>
          <cell r="E9624">
            <v>19975218000190</v>
          </cell>
        </row>
        <row r="9625">
          <cell r="C9625"/>
          <cell r="D9625" t="str">
            <v>ARAMES TIP TOP</v>
          </cell>
          <cell r="E9625">
            <v>16549784000141</v>
          </cell>
        </row>
        <row r="9626">
          <cell r="C9626"/>
          <cell r="D9626" t="str">
            <v>TICKET SERVICOS</v>
          </cell>
          <cell r="E9626">
            <v>47866934000336</v>
          </cell>
        </row>
        <row r="9627">
          <cell r="C9627"/>
          <cell r="D9627" t="str">
            <v>TICKET SERVICOS</v>
          </cell>
          <cell r="E9627">
            <v>47866934017069</v>
          </cell>
        </row>
        <row r="9628">
          <cell r="C9628"/>
          <cell r="D9628" t="str">
            <v>TECNOMONT ENGEN</v>
          </cell>
          <cell r="E9628">
            <v>68516012000107</v>
          </cell>
        </row>
        <row r="9629">
          <cell r="C9629"/>
          <cell r="D9629" t="str">
            <v>TODOMETAL LTDA</v>
          </cell>
          <cell r="E9629">
            <v>17651100000180</v>
          </cell>
        </row>
        <row r="9630">
          <cell r="C9630"/>
          <cell r="D9630" t="str">
            <v>TOLDOS AGUA SOL</v>
          </cell>
          <cell r="E9630">
            <v>18699587000134</v>
          </cell>
        </row>
        <row r="9631">
          <cell r="C9631"/>
          <cell r="D9631" t="str">
            <v>CONGEBRAZ</v>
          </cell>
          <cell r="E9631">
            <v>26036491000114</v>
          </cell>
        </row>
        <row r="9632">
          <cell r="C9632"/>
          <cell r="D9632" t="str">
            <v>TRN HIDRAULICA</v>
          </cell>
          <cell r="E9632">
            <v>21979026000101</v>
          </cell>
        </row>
        <row r="9633">
          <cell r="C9633"/>
          <cell r="D9633" t="str">
            <v>TOYOMINAS LTDA</v>
          </cell>
          <cell r="E9633">
            <v>42901413000197</v>
          </cell>
        </row>
        <row r="9634">
          <cell r="C9634"/>
          <cell r="D9634" t="str">
            <v>TOSTAO ARTIGOS</v>
          </cell>
          <cell r="E9634">
            <v>17326497000135</v>
          </cell>
        </row>
        <row r="9635">
          <cell r="C9635"/>
          <cell r="D9635" t="str">
            <v>TRANSOTO LTDA</v>
          </cell>
          <cell r="E9635">
            <v>17162942000179</v>
          </cell>
        </row>
        <row r="9636">
          <cell r="C9636"/>
          <cell r="D9636" t="str">
            <v>TRANSMITEL IND</v>
          </cell>
          <cell r="E9636">
            <v>20850020000169</v>
          </cell>
        </row>
        <row r="9637">
          <cell r="C9637"/>
          <cell r="D9637" t="str">
            <v>TRANSLIMA TAXI</v>
          </cell>
          <cell r="E9637">
            <v>17165382000106</v>
          </cell>
        </row>
        <row r="9638">
          <cell r="C9638"/>
          <cell r="D9638" t="str">
            <v>TRANSPOR ENG EQ</v>
          </cell>
          <cell r="E9638">
            <v>18748236000338</v>
          </cell>
        </row>
        <row r="9639">
          <cell r="C9639"/>
          <cell r="D9639" t="str">
            <v>TRANSLIMA TAXI</v>
          </cell>
          <cell r="E9639">
            <v>17165382000378</v>
          </cell>
        </row>
        <row r="9640">
          <cell r="C9640"/>
          <cell r="D9640" t="str">
            <v>TRANSP. BIGAO</v>
          </cell>
          <cell r="E9640">
            <v>17468026000161</v>
          </cell>
        </row>
        <row r="9641">
          <cell r="C9641"/>
          <cell r="D9641" t="str">
            <v>TRAN.ITAPEMIRIM</v>
          </cell>
          <cell r="E9641">
            <v>33271511013690</v>
          </cell>
        </row>
        <row r="9642">
          <cell r="C9642"/>
          <cell r="D9642" t="str">
            <v>TRANSFARMA TRAN</v>
          </cell>
          <cell r="E9642">
            <v>17217621001015</v>
          </cell>
        </row>
        <row r="9643">
          <cell r="C9643"/>
          <cell r="D9643" t="str">
            <v>TRANSPOR ENG.EQ</v>
          </cell>
          <cell r="E9643">
            <v>18748236000257</v>
          </cell>
        </row>
        <row r="9644">
          <cell r="C9644"/>
          <cell r="D9644" t="str">
            <v>3M</v>
          </cell>
          <cell r="E9644">
            <v>45985371000701</v>
          </cell>
        </row>
        <row r="9645">
          <cell r="C9645"/>
          <cell r="D9645" t="str">
            <v>TECTON</v>
          </cell>
          <cell r="E9645">
            <v>20232807000167</v>
          </cell>
        </row>
        <row r="9646">
          <cell r="C9646"/>
          <cell r="D9646" t="str">
            <v>COMER.TRIANGULO</v>
          </cell>
          <cell r="E9646">
            <v>17292863000182</v>
          </cell>
        </row>
        <row r="9647">
          <cell r="C9647"/>
          <cell r="D9647" t="str">
            <v>TROPICAL MERCAN</v>
          </cell>
          <cell r="E9647">
            <v>52988995000306</v>
          </cell>
        </row>
        <row r="9648">
          <cell r="C9648"/>
          <cell r="D9648" t="str">
            <v>TRUST DISTRIBUI</v>
          </cell>
          <cell r="E9648">
            <v>25723941000184</v>
          </cell>
        </row>
        <row r="9649">
          <cell r="C9649"/>
          <cell r="D9649" t="str">
            <v>TSA</v>
          </cell>
          <cell r="E9649">
            <v>41857780000178</v>
          </cell>
        </row>
        <row r="9650">
          <cell r="C9650"/>
          <cell r="D9650" t="str">
            <v>VASSOURAS TUPY</v>
          </cell>
          <cell r="E9650">
            <v>19975168000140</v>
          </cell>
        </row>
        <row r="9651">
          <cell r="C9651"/>
          <cell r="D9651" t="str">
            <v>TUR. SAO JOSE</v>
          </cell>
          <cell r="E9651">
            <v>19234772000116</v>
          </cell>
        </row>
        <row r="9652">
          <cell r="C9652"/>
          <cell r="D9652" t="str">
            <v>UNIFORMES KAPYT</v>
          </cell>
          <cell r="E9652">
            <v>21590849000132</v>
          </cell>
        </row>
        <row r="9653">
          <cell r="C9653"/>
          <cell r="D9653" t="str">
            <v>UPSI INFORMATIC</v>
          </cell>
          <cell r="E9653">
            <v>24060816000179</v>
          </cell>
        </row>
        <row r="9654">
          <cell r="C9654"/>
          <cell r="D9654" t="str">
            <v>UNITTED'S</v>
          </cell>
          <cell r="E9654">
            <v>57934499000474</v>
          </cell>
        </row>
        <row r="9655">
          <cell r="C9655"/>
          <cell r="D9655" t="str">
            <v>UNISERVICE UNIA</v>
          </cell>
          <cell r="E9655">
            <v>71343941000176</v>
          </cell>
        </row>
        <row r="9656">
          <cell r="C9656"/>
          <cell r="D9656" t="str">
            <v>FERREIRA GUIMAR</v>
          </cell>
          <cell r="E9656">
            <v>32218695000250</v>
          </cell>
        </row>
        <row r="9657">
          <cell r="C9657"/>
          <cell r="D9657" t="str">
            <v>UFMG</v>
          </cell>
          <cell r="E9657">
            <v>17217985001933</v>
          </cell>
        </row>
        <row r="9658">
          <cell r="C9658"/>
          <cell r="D9658" t="str">
            <v>IND.MAT.FRICCAO</v>
          </cell>
          <cell r="E9658">
            <v>19626605000110</v>
          </cell>
        </row>
        <row r="9659">
          <cell r="C9659"/>
          <cell r="D9659" t="str">
            <v>UPSI CONSULT PR</v>
          </cell>
          <cell r="E9659">
            <v>19183482000190</v>
          </cell>
        </row>
        <row r="9660">
          <cell r="C9660"/>
          <cell r="D9660" t="str">
            <v>USIMINAS</v>
          </cell>
          <cell r="E9660">
            <v>17157850000109</v>
          </cell>
        </row>
        <row r="9661">
          <cell r="C9661"/>
          <cell r="D9661" t="str">
            <v>BRASIL VACUUM</v>
          </cell>
          <cell r="E9661">
            <v>17651829000157</v>
          </cell>
        </row>
        <row r="9662">
          <cell r="C9662"/>
          <cell r="D9662" t="str">
            <v>VALCOFER IND E</v>
          </cell>
          <cell r="E9662">
            <v>23907876000111</v>
          </cell>
        </row>
        <row r="9663">
          <cell r="C9663"/>
          <cell r="D9663" t="str">
            <v>VASP</v>
          </cell>
          <cell r="E9663">
            <v>60703923020671</v>
          </cell>
        </row>
        <row r="9664">
          <cell r="C9664"/>
          <cell r="D9664" t="str">
            <v>PASSARO VERDE</v>
          </cell>
          <cell r="E9664">
            <v>17257916000124</v>
          </cell>
        </row>
        <row r="9665">
          <cell r="C9665"/>
          <cell r="D9665" t="str">
            <v>VEMINAS S/A IND</v>
          </cell>
          <cell r="E9665">
            <v>17165804000143</v>
          </cell>
        </row>
        <row r="9666">
          <cell r="C9666"/>
          <cell r="D9666" t="str">
            <v>VENTAR</v>
          </cell>
          <cell r="E9666">
            <v>66400391000140</v>
          </cell>
        </row>
        <row r="9667">
          <cell r="C9667"/>
          <cell r="D9667" t="str">
            <v>ACOS VILLARES S</v>
          </cell>
          <cell r="E9667">
            <v>60664810001146</v>
          </cell>
        </row>
        <row r="9668">
          <cell r="C9668"/>
          <cell r="D9668" t="str">
            <v>VIPASA VIDROS P</v>
          </cell>
          <cell r="E9668">
            <v>17285800000107</v>
          </cell>
        </row>
        <row r="9669">
          <cell r="C9669"/>
          <cell r="D9669" t="str">
            <v>VIPASA</v>
          </cell>
          <cell r="E9669">
            <v>17285800000360</v>
          </cell>
        </row>
        <row r="9670">
          <cell r="C9670"/>
          <cell r="D9670" t="str">
            <v>VEDAR HIDRAULIC</v>
          </cell>
          <cell r="E9670">
            <v>25736000000185</v>
          </cell>
        </row>
        <row r="9671">
          <cell r="C9671"/>
          <cell r="D9671" t="str">
            <v>VITEK</v>
          </cell>
          <cell r="E9671">
            <v>22231401000276</v>
          </cell>
        </row>
        <row r="9672">
          <cell r="C9672"/>
          <cell r="D9672" t="str">
            <v>WESC-WALDIR</v>
          </cell>
          <cell r="E9672">
            <v>25697541000141</v>
          </cell>
        </row>
        <row r="9673">
          <cell r="C9673"/>
          <cell r="D9673" t="str">
            <v>DOCES CRAVO CAN</v>
          </cell>
          <cell r="E9673">
            <v>26090134000134</v>
          </cell>
        </row>
        <row r="9674">
          <cell r="C9674"/>
          <cell r="D9674" t="str">
            <v>WALMINAS IND CO</v>
          </cell>
          <cell r="E9674">
            <v>20093142000158</v>
          </cell>
        </row>
        <row r="9675">
          <cell r="C9675"/>
          <cell r="D9675" t="str">
            <v>RESMAT PARSCH</v>
          </cell>
          <cell r="E9675">
            <v>56991870000710</v>
          </cell>
        </row>
        <row r="9676">
          <cell r="C9676"/>
          <cell r="D9676" t="str">
            <v>WS MINAS SERVIC</v>
          </cell>
          <cell r="E9676">
            <v>41762857000126</v>
          </cell>
        </row>
        <row r="9677">
          <cell r="C9677"/>
          <cell r="D9677" t="str">
            <v>XEROX DO BRASIL</v>
          </cell>
          <cell r="E9677">
            <v>29213386002900</v>
          </cell>
        </row>
        <row r="9678">
          <cell r="C9678"/>
          <cell r="D9678" t="str">
            <v>DIST XODO LTDA</v>
          </cell>
          <cell r="E9678">
            <v>20481065000103</v>
          </cell>
        </row>
        <row r="9679">
          <cell r="C9679"/>
          <cell r="D9679" t="str">
            <v>DIST XODO LTDA</v>
          </cell>
          <cell r="E9679">
            <v>20481065000294</v>
          </cell>
        </row>
        <row r="9680">
          <cell r="C9680"/>
          <cell r="D9680" t="str">
            <v>YTUR TURISMO LT</v>
          </cell>
          <cell r="E9680">
            <v>17156688000104</v>
          </cell>
        </row>
        <row r="9681">
          <cell r="C9681"/>
          <cell r="D9681" t="str">
            <v>EE CANDIDO PORT</v>
          </cell>
          <cell r="E9681">
            <v>400262</v>
          </cell>
        </row>
        <row r="9682">
          <cell r="C9682"/>
          <cell r="D9682" t="str">
            <v>EE ALVARO LAURE</v>
          </cell>
          <cell r="E9682">
            <v>400263</v>
          </cell>
        </row>
        <row r="9683">
          <cell r="C9683"/>
          <cell r="D9683" t="str">
            <v>EE ANA DE CARVA</v>
          </cell>
          <cell r="E9683">
            <v>400265</v>
          </cell>
        </row>
        <row r="9684">
          <cell r="C9684"/>
          <cell r="D9684" t="str">
            <v>EE ODILON BEHRE</v>
          </cell>
          <cell r="E9684">
            <v>400267</v>
          </cell>
        </row>
        <row r="9685">
          <cell r="C9685"/>
          <cell r="D9685" t="str">
            <v>EE OLEGARIO MAC</v>
          </cell>
          <cell r="E9685">
            <v>400268</v>
          </cell>
        </row>
        <row r="9686">
          <cell r="C9686"/>
          <cell r="D9686" t="str">
            <v>EE PROF PEDRO A</v>
          </cell>
          <cell r="E9686">
            <v>400272</v>
          </cell>
        </row>
        <row r="9687">
          <cell r="C9687"/>
          <cell r="D9687" t="str">
            <v>EE ISABEL DA SI</v>
          </cell>
          <cell r="E9687">
            <v>400276</v>
          </cell>
        </row>
        <row r="9688">
          <cell r="C9688"/>
          <cell r="D9688" t="str">
            <v>EE JUSCELINO K</v>
          </cell>
          <cell r="E9688">
            <v>400279</v>
          </cell>
        </row>
        <row r="9689">
          <cell r="C9689"/>
          <cell r="D9689" t="str">
            <v>EM OSWALDO CRUZ</v>
          </cell>
          <cell r="E9689">
            <v>400281</v>
          </cell>
        </row>
        <row r="9690">
          <cell r="C9690"/>
          <cell r="D9690" t="str">
            <v>EM PROF PEDRO G</v>
          </cell>
          <cell r="E9690">
            <v>400282</v>
          </cell>
        </row>
        <row r="9691">
          <cell r="C9691"/>
          <cell r="D9691" t="str">
            <v>EE CELSO MACHAD</v>
          </cell>
          <cell r="E9691">
            <v>400283</v>
          </cell>
        </row>
        <row r="9692">
          <cell r="C9692"/>
          <cell r="D9692" t="str">
            <v>EE PROF FRANCIS</v>
          </cell>
          <cell r="E9692">
            <v>400284</v>
          </cell>
        </row>
        <row r="9693">
          <cell r="C9693"/>
          <cell r="D9693" t="str">
            <v>EE PEDRO AMERIC</v>
          </cell>
          <cell r="E9693">
            <v>400285</v>
          </cell>
        </row>
        <row r="9694">
          <cell r="C9694"/>
          <cell r="D9694" t="str">
            <v>EE DEP MANOEL C</v>
          </cell>
          <cell r="E9694">
            <v>400286</v>
          </cell>
        </row>
        <row r="9695">
          <cell r="C9695"/>
          <cell r="D9695" t="str">
            <v>COLEGIO STO ANT</v>
          </cell>
          <cell r="E9695">
            <v>400287</v>
          </cell>
        </row>
        <row r="9696">
          <cell r="C9696"/>
          <cell r="D9696" t="str">
            <v>INST CORACAO DE</v>
          </cell>
          <cell r="E9696">
            <v>400288</v>
          </cell>
        </row>
        <row r="9697">
          <cell r="C9697"/>
          <cell r="D9697" t="str">
            <v>EE DO BAIRRO ST</v>
          </cell>
          <cell r="E9697">
            <v>400290</v>
          </cell>
        </row>
        <row r="9698">
          <cell r="C9698"/>
          <cell r="D9698" t="str">
            <v>COL.TEC.DO CENT</v>
          </cell>
          <cell r="E9698">
            <v>400292</v>
          </cell>
        </row>
        <row r="9699">
          <cell r="C9699"/>
          <cell r="D9699" t="str">
            <v>EE PROF MORAIS</v>
          </cell>
          <cell r="E9699">
            <v>400293</v>
          </cell>
        </row>
        <row r="9700">
          <cell r="C9700"/>
          <cell r="D9700" t="str">
            <v>EE DONATO WERNE</v>
          </cell>
          <cell r="E9700">
            <v>400294</v>
          </cell>
        </row>
        <row r="9701">
          <cell r="C9701"/>
          <cell r="D9701" t="str">
            <v>COLEGIO BRASILE</v>
          </cell>
          <cell r="E9701">
            <v>400296</v>
          </cell>
        </row>
        <row r="9702">
          <cell r="C9702"/>
          <cell r="D9702" t="str">
            <v>COLEGIO JOSE DE</v>
          </cell>
          <cell r="E9702">
            <v>400298</v>
          </cell>
        </row>
        <row r="9703">
          <cell r="C9703"/>
          <cell r="D9703" t="str">
            <v>ESC TEC DE FORM</v>
          </cell>
          <cell r="E9703">
            <v>400303</v>
          </cell>
        </row>
        <row r="9704">
          <cell r="C9704"/>
          <cell r="D9704" t="str">
            <v>EE GUIA LOPES</v>
          </cell>
          <cell r="E9704">
            <v>400320</v>
          </cell>
        </row>
        <row r="9705">
          <cell r="C9705"/>
          <cell r="D9705" t="str">
            <v>EE DR SIMAO TAM</v>
          </cell>
          <cell r="E9705">
            <v>400321</v>
          </cell>
        </row>
        <row r="9706">
          <cell r="C9706"/>
          <cell r="D9706" t="str">
            <v>EE MARGARIDA BR</v>
          </cell>
          <cell r="E9706">
            <v>400322</v>
          </cell>
        </row>
        <row r="9707">
          <cell r="C9707"/>
          <cell r="D9707" t="str">
            <v>EE CECILIA MEIR</v>
          </cell>
          <cell r="E9707">
            <v>400323</v>
          </cell>
        </row>
        <row r="9708">
          <cell r="C9708"/>
          <cell r="D9708" t="str">
            <v>EE LAUDIEME VAZ</v>
          </cell>
          <cell r="E9708">
            <v>400324</v>
          </cell>
        </row>
        <row r="9709">
          <cell r="C9709"/>
          <cell r="D9709" t="str">
            <v>EE AUGUSTO DE L</v>
          </cell>
          <cell r="E9709">
            <v>400325</v>
          </cell>
        </row>
        <row r="9710">
          <cell r="C9710"/>
          <cell r="D9710" t="str">
            <v>EE ANTENOR PESS</v>
          </cell>
          <cell r="E9710">
            <v>400327</v>
          </cell>
        </row>
        <row r="9711">
          <cell r="C9711"/>
          <cell r="D9711" t="str">
            <v>EM PE GUILHERME</v>
          </cell>
          <cell r="E9711">
            <v>400328</v>
          </cell>
        </row>
        <row r="9712">
          <cell r="C9712"/>
          <cell r="D9712" t="str">
            <v>EM ISRAEL PINHE</v>
          </cell>
          <cell r="E9712">
            <v>400329</v>
          </cell>
        </row>
        <row r="9713">
          <cell r="C9713"/>
          <cell r="D9713" t="str">
            <v>EM PROFA EFIGEN</v>
          </cell>
          <cell r="E9713">
            <v>400330</v>
          </cell>
        </row>
        <row r="9714">
          <cell r="C9714"/>
          <cell r="D9714" t="str">
            <v>EM CONSUL ANTON</v>
          </cell>
          <cell r="E9714">
            <v>400331</v>
          </cell>
        </row>
        <row r="9715">
          <cell r="C9715"/>
          <cell r="D9715" t="str">
            <v>EM LUIZ GONZAGA</v>
          </cell>
          <cell r="E9715">
            <v>400342</v>
          </cell>
        </row>
        <row r="9716">
          <cell r="C9716"/>
          <cell r="D9716" t="str">
            <v>EM MURILO RUBIA</v>
          </cell>
          <cell r="E9716">
            <v>400343</v>
          </cell>
        </row>
        <row r="9717">
          <cell r="C9717"/>
          <cell r="D9717" t="str">
            <v>EM PE FRANCISCO</v>
          </cell>
          <cell r="E9717">
            <v>400344</v>
          </cell>
        </row>
        <row r="9718">
          <cell r="C9718"/>
          <cell r="D9718" t="str">
            <v>EM PROF AMILCAR</v>
          </cell>
          <cell r="E9718">
            <v>400345</v>
          </cell>
        </row>
        <row r="9719">
          <cell r="C9719"/>
          <cell r="D9719" t="str">
            <v>EM MARIA DA ASS</v>
          </cell>
          <cell r="E9719">
            <v>400347</v>
          </cell>
        </row>
        <row r="9720">
          <cell r="C9720"/>
          <cell r="D9720" t="str">
            <v>EM PROFA ISAURA</v>
          </cell>
          <cell r="E9720">
            <v>400352</v>
          </cell>
        </row>
        <row r="9721">
          <cell r="C9721"/>
          <cell r="D9721" t="str">
            <v>ESC. INTERNACIO</v>
          </cell>
          <cell r="E9721">
            <v>400375</v>
          </cell>
        </row>
        <row r="9722">
          <cell r="C9722"/>
          <cell r="D9722" t="str">
            <v>COLEGIO TEC.ELE</v>
          </cell>
          <cell r="E9722">
            <v>400476</v>
          </cell>
        </row>
        <row r="9723">
          <cell r="C9723"/>
          <cell r="D9723" t="str">
            <v>CHRISTOVAO COLO</v>
          </cell>
          <cell r="E9723">
            <v>400621</v>
          </cell>
        </row>
        <row r="9724">
          <cell r="C9724"/>
          <cell r="D9724" t="str">
            <v>COL.PITAGORAS U</v>
          </cell>
          <cell r="E9724">
            <v>400679</v>
          </cell>
        </row>
        <row r="9725">
          <cell r="C9725"/>
          <cell r="D9725" t="str">
            <v>COLEGIO COLIBRI</v>
          </cell>
          <cell r="E9725">
            <v>400691</v>
          </cell>
        </row>
        <row r="9726">
          <cell r="C9726"/>
          <cell r="D9726" t="str">
            <v>COLEGIO PAMPULH</v>
          </cell>
          <cell r="E9726">
            <v>400714</v>
          </cell>
        </row>
        <row r="9727">
          <cell r="C9727"/>
          <cell r="D9727" t="str">
            <v>COLEGIO PE MACH</v>
          </cell>
          <cell r="E9727">
            <v>400715</v>
          </cell>
        </row>
        <row r="9728">
          <cell r="C9728"/>
          <cell r="D9728" t="str">
            <v>COLEGIO PITAGOR</v>
          </cell>
          <cell r="E9728">
            <v>400717</v>
          </cell>
        </row>
        <row r="9729">
          <cell r="C9729"/>
          <cell r="D9729" t="str">
            <v>COLEGIO TIRADEN</v>
          </cell>
          <cell r="E9729">
            <v>400729</v>
          </cell>
        </row>
        <row r="9730">
          <cell r="C9730"/>
          <cell r="D9730" t="str">
            <v>EE ADALBERTO FE</v>
          </cell>
          <cell r="E9730">
            <v>400737</v>
          </cell>
        </row>
        <row r="9731">
          <cell r="C9731"/>
          <cell r="D9731" t="str">
            <v>EE ASSIS CHATEA</v>
          </cell>
          <cell r="E9731">
            <v>400759</v>
          </cell>
        </row>
        <row r="9732">
          <cell r="C9732"/>
          <cell r="D9732" t="str">
            <v>EE CAMINHO A LU</v>
          </cell>
          <cell r="E9732">
            <v>400771</v>
          </cell>
        </row>
        <row r="9733">
          <cell r="C9733"/>
          <cell r="D9733" t="str">
            <v>EE CRISTIANO MA</v>
          </cell>
          <cell r="E9733">
            <v>400779</v>
          </cell>
        </row>
        <row r="9734">
          <cell r="C9734"/>
          <cell r="D9734" t="str">
            <v>EE DEP ILACIR P</v>
          </cell>
          <cell r="E9734">
            <v>400787</v>
          </cell>
        </row>
        <row r="9735">
          <cell r="C9735"/>
          <cell r="D9735" t="str">
            <v>EE DES RODRIGUE</v>
          </cell>
          <cell r="E9735">
            <v>400790</v>
          </cell>
        </row>
        <row r="9736">
          <cell r="C9736"/>
          <cell r="D9736" t="str">
            <v>EE DOMINGAS MAR</v>
          </cell>
          <cell r="E9736">
            <v>400794</v>
          </cell>
        </row>
        <row r="9737">
          <cell r="C9737"/>
          <cell r="D9737" t="str">
            <v>EE DR PAULO DIN</v>
          </cell>
          <cell r="E9737">
            <v>400800</v>
          </cell>
        </row>
        <row r="9738">
          <cell r="C9738"/>
          <cell r="D9738" t="str">
            <v>EE JOSE BONIFAC</v>
          </cell>
          <cell r="E9738">
            <v>400846</v>
          </cell>
        </row>
        <row r="9739">
          <cell r="C9739"/>
          <cell r="D9739" t="str">
            <v>EE LAICE AGUIAR</v>
          </cell>
          <cell r="E9739">
            <v>400852</v>
          </cell>
        </row>
        <row r="9740">
          <cell r="C9740"/>
          <cell r="D9740" t="str">
            <v>EE LUCIO DOS SA</v>
          </cell>
          <cell r="E9740">
            <v>400854</v>
          </cell>
        </row>
        <row r="9741">
          <cell r="C9741"/>
          <cell r="D9741" t="str">
            <v>EE LUIS PESSANH</v>
          </cell>
          <cell r="E9741">
            <v>400856</v>
          </cell>
        </row>
        <row r="9742">
          <cell r="C9742"/>
          <cell r="D9742" t="str">
            <v>EE LUIZ DE BESS</v>
          </cell>
          <cell r="E9742">
            <v>400857</v>
          </cell>
        </row>
        <row r="9743">
          <cell r="C9743"/>
          <cell r="D9743" t="str">
            <v>EE MADRE CARMEL</v>
          </cell>
          <cell r="E9743">
            <v>400859</v>
          </cell>
        </row>
        <row r="9744">
          <cell r="C9744"/>
          <cell r="D9744" t="str">
            <v>EE MAJOR DELFIN</v>
          </cell>
          <cell r="E9744">
            <v>400860</v>
          </cell>
        </row>
        <row r="9745">
          <cell r="C9745"/>
          <cell r="D9745" t="str">
            <v>EE MELO VIANA</v>
          </cell>
          <cell r="E9745">
            <v>400871</v>
          </cell>
        </row>
        <row r="9746">
          <cell r="C9746"/>
          <cell r="D9746" t="str">
            <v>EE MENDES PIMEN</v>
          </cell>
          <cell r="E9746">
            <v>400872</v>
          </cell>
        </row>
        <row r="9747">
          <cell r="C9747"/>
          <cell r="D9747" t="str">
            <v>EE MIN ALFREDO</v>
          </cell>
          <cell r="E9747">
            <v>400874</v>
          </cell>
        </row>
        <row r="9748">
          <cell r="C9748"/>
          <cell r="D9748" t="str">
            <v>EE N SRA DO BEL</v>
          </cell>
          <cell r="E9748">
            <v>400878</v>
          </cell>
        </row>
        <row r="9749">
          <cell r="C9749"/>
          <cell r="D9749" t="str">
            <v>EE ORDEM E PROG</v>
          </cell>
          <cell r="E9749">
            <v>400882</v>
          </cell>
        </row>
        <row r="9750">
          <cell r="C9750"/>
          <cell r="D9750" t="str">
            <v>EE PAULA FRASSI</v>
          </cell>
          <cell r="E9750">
            <v>400886</v>
          </cell>
        </row>
        <row r="9751">
          <cell r="C9751"/>
          <cell r="D9751" t="str">
            <v>EE PAULO DAS GR</v>
          </cell>
          <cell r="E9751">
            <v>400887</v>
          </cell>
        </row>
        <row r="9752">
          <cell r="C9752"/>
          <cell r="D9752" t="str">
            <v>EE PE JOAO BOSC</v>
          </cell>
          <cell r="E9752">
            <v>400890</v>
          </cell>
        </row>
        <row r="9753">
          <cell r="C9753"/>
          <cell r="D9753" t="str">
            <v>EE PE JOAO BOTE</v>
          </cell>
          <cell r="E9753">
            <v>400891</v>
          </cell>
        </row>
        <row r="9754">
          <cell r="C9754"/>
          <cell r="D9754" t="str">
            <v>EE PE MATIAS</v>
          </cell>
          <cell r="E9754">
            <v>400893</v>
          </cell>
        </row>
        <row r="9755">
          <cell r="C9755"/>
          <cell r="D9755" t="str">
            <v>EE PEDRO FRANCA</v>
          </cell>
          <cell r="E9755">
            <v>400896</v>
          </cell>
        </row>
        <row r="9756">
          <cell r="C9756"/>
          <cell r="D9756" t="str">
            <v>EE PEDRO II</v>
          </cell>
          <cell r="E9756">
            <v>400897</v>
          </cell>
        </row>
        <row r="9757">
          <cell r="C9757"/>
          <cell r="D9757" t="str">
            <v>EE PR. MARIA AU</v>
          </cell>
          <cell r="E9757">
            <v>400898</v>
          </cell>
        </row>
        <row r="9758">
          <cell r="C9758"/>
          <cell r="D9758" t="str">
            <v>EE PRES ANTONIO</v>
          </cell>
          <cell r="E9758">
            <v>400901</v>
          </cell>
        </row>
        <row r="9759">
          <cell r="C9759"/>
          <cell r="D9759" t="str">
            <v>EE PRES DUTRA</v>
          </cell>
          <cell r="E9759">
            <v>400903</v>
          </cell>
        </row>
        <row r="9760">
          <cell r="C9760"/>
          <cell r="D9760" t="str">
            <v>EE PRES JOAO PE</v>
          </cell>
          <cell r="E9760">
            <v>400904</v>
          </cell>
        </row>
        <row r="9761">
          <cell r="C9761"/>
          <cell r="D9761" t="str">
            <v>EE PROF CLAUDIO</v>
          </cell>
          <cell r="E9761">
            <v>400910</v>
          </cell>
        </row>
        <row r="9762">
          <cell r="C9762"/>
          <cell r="D9762" t="str">
            <v>EE PROF CLOVIS</v>
          </cell>
          <cell r="E9762">
            <v>400911</v>
          </cell>
        </row>
        <row r="9763">
          <cell r="C9763"/>
          <cell r="D9763" t="str">
            <v>EE PROF GUILHER</v>
          </cell>
          <cell r="E9763">
            <v>400913</v>
          </cell>
        </row>
        <row r="9764">
          <cell r="C9764"/>
          <cell r="D9764" t="str">
            <v>EE PROF JOSE M.</v>
          </cell>
          <cell r="E9764">
            <v>400917</v>
          </cell>
        </row>
        <row r="9765">
          <cell r="C9765"/>
          <cell r="D9765" t="str">
            <v>EE PROF LEON RE</v>
          </cell>
          <cell r="E9765">
            <v>400919</v>
          </cell>
        </row>
        <row r="9766">
          <cell r="C9766"/>
          <cell r="D9766" t="str">
            <v>EE PROFA AMELIA</v>
          </cell>
          <cell r="E9766">
            <v>400927</v>
          </cell>
        </row>
        <row r="9767">
          <cell r="C9767"/>
          <cell r="D9767" t="str">
            <v>EE PROFA BENVIN</v>
          </cell>
          <cell r="E9767">
            <v>400928</v>
          </cell>
        </row>
        <row r="9768">
          <cell r="C9768"/>
          <cell r="D9768" t="str">
            <v>EE PROFA MARIA</v>
          </cell>
          <cell r="E9768">
            <v>400931</v>
          </cell>
        </row>
        <row r="9769">
          <cell r="C9769"/>
          <cell r="D9769" t="str">
            <v>EE PROFA MARIA</v>
          </cell>
          <cell r="E9769">
            <v>400932</v>
          </cell>
        </row>
        <row r="9770">
          <cell r="C9770"/>
          <cell r="D9770" t="str">
            <v>EE PROFA MARIA</v>
          </cell>
          <cell r="E9770">
            <v>400933</v>
          </cell>
        </row>
        <row r="9771">
          <cell r="C9771"/>
          <cell r="D9771" t="str">
            <v>EE PROFA MARIA</v>
          </cell>
          <cell r="E9771">
            <v>400934</v>
          </cell>
        </row>
        <row r="9772">
          <cell r="C9772"/>
          <cell r="D9772" t="str">
            <v>EE SAGRADA FAMI</v>
          </cell>
          <cell r="E9772">
            <v>400945</v>
          </cell>
        </row>
        <row r="9773">
          <cell r="C9773"/>
          <cell r="D9773" t="str">
            <v>EE SAGRADA FAMI</v>
          </cell>
          <cell r="E9773">
            <v>400946</v>
          </cell>
        </row>
        <row r="9774">
          <cell r="C9774"/>
          <cell r="D9774" t="str">
            <v>EE SAO RAFAEL</v>
          </cell>
          <cell r="E9774">
            <v>400951</v>
          </cell>
        </row>
        <row r="9775">
          <cell r="C9775"/>
          <cell r="D9775" t="str">
            <v>EE SILVIANO BRA</v>
          </cell>
          <cell r="E9775">
            <v>400957</v>
          </cell>
        </row>
        <row r="9776">
          <cell r="C9776"/>
          <cell r="D9776" t="str">
            <v>EE SIRIA MARQUE</v>
          </cell>
          <cell r="E9776">
            <v>400961</v>
          </cell>
        </row>
        <row r="9777">
          <cell r="C9777"/>
          <cell r="D9777" t="str">
            <v>EE TEC IND PROF</v>
          </cell>
          <cell r="E9777">
            <v>400964</v>
          </cell>
        </row>
        <row r="9778">
          <cell r="C9778"/>
          <cell r="D9778" t="str">
            <v>EM AGENOR DE SE</v>
          </cell>
          <cell r="E9778">
            <v>401319</v>
          </cell>
        </row>
        <row r="9779">
          <cell r="C9779"/>
          <cell r="D9779" t="str">
            <v>EM ANTONIO ALEI</v>
          </cell>
          <cell r="E9779">
            <v>401324</v>
          </cell>
        </row>
        <row r="9780">
          <cell r="C9780"/>
          <cell r="D9780" t="str">
            <v>EM AUGUSTA MEDE</v>
          </cell>
          <cell r="E9780">
            <v>401325</v>
          </cell>
        </row>
        <row r="9781">
          <cell r="C9781"/>
          <cell r="D9781" t="str">
            <v>EM AURELIO PIRE</v>
          </cell>
          <cell r="E9781">
            <v>401326</v>
          </cell>
        </row>
        <row r="9782">
          <cell r="C9782"/>
          <cell r="D9782" t="str">
            <v>EM BENJAMIM JAC</v>
          </cell>
          <cell r="E9782">
            <v>401327</v>
          </cell>
        </row>
        <row r="9783">
          <cell r="C9783"/>
          <cell r="D9783" t="str">
            <v>EM CARLOS DRUMM</v>
          </cell>
          <cell r="E9783">
            <v>401328</v>
          </cell>
        </row>
        <row r="9784">
          <cell r="C9784"/>
          <cell r="D9784" t="str">
            <v>EM CORA CORALIN</v>
          </cell>
          <cell r="E9784">
            <v>401329</v>
          </cell>
        </row>
        <row r="9785">
          <cell r="C9785"/>
          <cell r="D9785" t="str">
            <v>EM DA VILA PINH</v>
          </cell>
          <cell r="E9785">
            <v>401331</v>
          </cell>
        </row>
        <row r="9786">
          <cell r="C9786"/>
          <cell r="D9786" t="str">
            <v>EM DOM ORIONE</v>
          </cell>
          <cell r="E9786">
            <v>401332</v>
          </cell>
        </row>
        <row r="9787">
          <cell r="C9787"/>
          <cell r="D9787" t="str">
            <v>EM DOM ORIONE</v>
          </cell>
          <cell r="E9787">
            <v>401333</v>
          </cell>
        </row>
        <row r="9788">
          <cell r="C9788"/>
          <cell r="D9788" t="str">
            <v>EM DORA TOMICH</v>
          </cell>
          <cell r="E9788">
            <v>401334</v>
          </cell>
        </row>
        <row r="9789">
          <cell r="C9789"/>
          <cell r="D9789" t="str">
            <v>EM EMIDIO BERUT</v>
          </cell>
          <cell r="E9789">
            <v>401336</v>
          </cell>
        </row>
        <row r="9790">
          <cell r="C9790"/>
          <cell r="D9790" t="str">
            <v>EM FRANCISCA AL</v>
          </cell>
          <cell r="E9790">
            <v>401339</v>
          </cell>
        </row>
        <row r="9791">
          <cell r="C9791"/>
          <cell r="D9791" t="str">
            <v>EM HONORINA RAB</v>
          </cell>
          <cell r="E9791">
            <v>401343</v>
          </cell>
        </row>
        <row r="9792">
          <cell r="C9792"/>
          <cell r="D9792" t="str">
            <v>EM HUMBERTO CAS</v>
          </cell>
          <cell r="E9792">
            <v>401344</v>
          </cell>
        </row>
        <row r="9793">
          <cell r="C9793"/>
          <cell r="D9793" t="str">
            <v>EM JARDIM FELIC</v>
          </cell>
          <cell r="E9793">
            <v>401346</v>
          </cell>
        </row>
        <row r="9794">
          <cell r="C9794"/>
          <cell r="D9794" t="str">
            <v>EM JOAO CAMILO</v>
          </cell>
          <cell r="E9794">
            <v>401348</v>
          </cell>
        </row>
        <row r="9795">
          <cell r="C9795"/>
          <cell r="D9795" t="str">
            <v>EM JOSE MARIA D</v>
          </cell>
          <cell r="E9795">
            <v>401349</v>
          </cell>
        </row>
        <row r="9796">
          <cell r="C9796"/>
          <cell r="D9796" t="str">
            <v>EM JOSEFINA SOU</v>
          </cell>
          <cell r="E9796">
            <v>401350</v>
          </cell>
        </row>
        <row r="9797">
          <cell r="C9797"/>
          <cell r="D9797" t="str">
            <v>EM LUIGI TONIOL</v>
          </cell>
          <cell r="E9797">
            <v>401351</v>
          </cell>
        </row>
        <row r="9798">
          <cell r="C9798"/>
          <cell r="D9798" t="str">
            <v>EM MILTON CAMPO</v>
          </cell>
          <cell r="E9798">
            <v>401354</v>
          </cell>
        </row>
        <row r="9799">
          <cell r="C9799"/>
          <cell r="D9799" t="str">
            <v>EM MINERVINA AU</v>
          </cell>
          <cell r="E9799">
            <v>401355</v>
          </cell>
        </row>
        <row r="9800">
          <cell r="C9800"/>
          <cell r="D9800" t="str">
            <v>EM OSWALDO CRUZ</v>
          </cell>
          <cell r="E9800">
            <v>401357</v>
          </cell>
        </row>
        <row r="9801">
          <cell r="C9801"/>
          <cell r="D9801" t="str">
            <v>EM PE HENRIQUE</v>
          </cell>
          <cell r="E9801">
            <v>401359</v>
          </cell>
        </row>
        <row r="9802">
          <cell r="C9802"/>
          <cell r="D9802" t="str">
            <v>EM PE.FLAVIO GI</v>
          </cell>
          <cell r="E9802">
            <v>401360</v>
          </cell>
        </row>
        <row r="9803">
          <cell r="C9803"/>
          <cell r="D9803" t="str">
            <v>EM PEDRO GUERRA</v>
          </cell>
          <cell r="E9803">
            <v>401361</v>
          </cell>
        </row>
        <row r="9804">
          <cell r="C9804"/>
          <cell r="D9804" t="str">
            <v>EM PREF AMINTHA</v>
          </cell>
          <cell r="E9804">
            <v>401362</v>
          </cell>
        </row>
        <row r="9805">
          <cell r="C9805"/>
          <cell r="D9805" t="str">
            <v>EM PREF.OSVALDO</v>
          </cell>
          <cell r="E9805">
            <v>401363</v>
          </cell>
        </row>
        <row r="9806">
          <cell r="C9806"/>
          <cell r="D9806" t="str">
            <v>EM PROF.MARIO W</v>
          </cell>
          <cell r="E9806">
            <v>401364</v>
          </cell>
        </row>
        <row r="9807">
          <cell r="C9807"/>
          <cell r="D9807" t="str">
            <v>EM PROF.MARIO W</v>
          </cell>
          <cell r="E9807">
            <v>401365</v>
          </cell>
        </row>
        <row r="9808">
          <cell r="C9808"/>
          <cell r="D9808" t="str">
            <v>EM PROFA ALICE</v>
          </cell>
          <cell r="E9808">
            <v>401366</v>
          </cell>
        </row>
        <row r="9809">
          <cell r="C9809"/>
          <cell r="D9809" t="str">
            <v>EM SEBASTIAO GU</v>
          </cell>
          <cell r="E9809">
            <v>401368</v>
          </cell>
        </row>
        <row r="9810">
          <cell r="C9810"/>
          <cell r="D9810" t="str">
            <v>EM SECRETARIO H</v>
          </cell>
          <cell r="E9810">
            <v>401369</v>
          </cell>
        </row>
        <row r="9811">
          <cell r="C9811"/>
          <cell r="D9811" t="str">
            <v>EM SECRETARIO H</v>
          </cell>
          <cell r="E9811">
            <v>401370</v>
          </cell>
        </row>
        <row r="9812">
          <cell r="C9812"/>
          <cell r="D9812" t="str">
            <v>EM STA TEREZINH</v>
          </cell>
          <cell r="E9812">
            <v>401371</v>
          </cell>
        </row>
        <row r="9813">
          <cell r="C9813"/>
          <cell r="D9813" t="str">
            <v>EM ULISSES GUIM</v>
          </cell>
          <cell r="E9813">
            <v>401373</v>
          </cell>
        </row>
        <row r="9814">
          <cell r="C9814"/>
          <cell r="D9814" t="str">
            <v>EM UNIAO COMUNI</v>
          </cell>
          <cell r="E9814">
            <v>401374</v>
          </cell>
        </row>
        <row r="9815">
          <cell r="C9815"/>
          <cell r="D9815" t="str">
            <v>ESC MUN CARLOS</v>
          </cell>
          <cell r="E9815">
            <v>401401</v>
          </cell>
        </row>
        <row r="9816">
          <cell r="C9816"/>
          <cell r="D9816" t="str">
            <v>ESC MUN LUIZ GA</v>
          </cell>
          <cell r="E9816">
            <v>401403</v>
          </cell>
        </row>
        <row r="9817">
          <cell r="C9817"/>
          <cell r="D9817" t="str">
            <v>ESC MUN PROF ME</v>
          </cell>
          <cell r="E9817">
            <v>401404</v>
          </cell>
        </row>
        <row r="9818">
          <cell r="C9818"/>
          <cell r="D9818" t="str">
            <v>ESC SESI NEWTON</v>
          </cell>
          <cell r="E9818">
            <v>401407</v>
          </cell>
        </row>
        <row r="9819">
          <cell r="C9819"/>
          <cell r="D9819" t="str">
            <v>ESC.DA SERRA</v>
          </cell>
          <cell r="E9819">
            <v>401413</v>
          </cell>
        </row>
        <row r="9820">
          <cell r="C9820"/>
          <cell r="D9820" t="str">
            <v>MUNICIPAL ENSIN</v>
          </cell>
          <cell r="E9820">
            <v>401470</v>
          </cell>
        </row>
        <row r="9821">
          <cell r="C9821"/>
          <cell r="D9821" t="str">
            <v>ASSOC.EDUC.PICA</v>
          </cell>
          <cell r="E9821">
            <v>401507</v>
          </cell>
        </row>
        <row r="9822">
          <cell r="C9822"/>
          <cell r="D9822" t="str">
            <v>CENTRO TEC.INTE</v>
          </cell>
          <cell r="E9822">
            <v>401563</v>
          </cell>
        </row>
        <row r="9823">
          <cell r="C9823"/>
          <cell r="D9823" t="str">
            <v>COL.ABGOLR RENA</v>
          </cell>
          <cell r="E9823">
            <v>401592</v>
          </cell>
        </row>
        <row r="9824">
          <cell r="C9824"/>
          <cell r="D9824" t="str">
            <v>COL.CARLI GIOVA</v>
          </cell>
          <cell r="E9824">
            <v>401600</v>
          </cell>
        </row>
        <row r="9825">
          <cell r="C9825"/>
          <cell r="D9825" t="str">
            <v>COL.NOSSA SRA M</v>
          </cell>
          <cell r="E9825">
            <v>401629</v>
          </cell>
        </row>
        <row r="9826">
          <cell r="C9826"/>
          <cell r="D9826" t="str">
            <v>COLEGIO ADVENTI</v>
          </cell>
          <cell r="E9826">
            <v>401645</v>
          </cell>
        </row>
        <row r="9827">
          <cell r="C9827"/>
          <cell r="D9827" t="str">
            <v>COLEGIO APROVA</v>
          </cell>
          <cell r="E9827">
            <v>401650</v>
          </cell>
        </row>
        <row r="9828">
          <cell r="C9828"/>
          <cell r="D9828" t="str">
            <v>COLEGIO ARGO</v>
          </cell>
          <cell r="E9828">
            <v>401651</v>
          </cell>
        </row>
        <row r="9829">
          <cell r="C9829"/>
          <cell r="D9829" t="str">
            <v>COLEGIO DOM CAB</v>
          </cell>
          <cell r="E9829">
            <v>401658</v>
          </cell>
        </row>
        <row r="9830">
          <cell r="C9830"/>
          <cell r="D9830" t="str">
            <v>COLEGIO FREDERI</v>
          </cell>
          <cell r="E9830">
            <v>401663</v>
          </cell>
        </row>
        <row r="9831">
          <cell r="C9831"/>
          <cell r="D9831" t="str">
            <v>COLEGIO FREI OR</v>
          </cell>
          <cell r="E9831">
            <v>401664</v>
          </cell>
        </row>
        <row r="9832">
          <cell r="C9832"/>
          <cell r="D9832" t="str">
            <v>COLEGIO IMACULA</v>
          </cell>
          <cell r="E9832">
            <v>401665</v>
          </cell>
        </row>
        <row r="9833">
          <cell r="C9833"/>
          <cell r="D9833" t="str">
            <v>COLEGIO LOYOLA</v>
          </cell>
          <cell r="E9833">
            <v>401671</v>
          </cell>
        </row>
        <row r="9834">
          <cell r="C9834"/>
          <cell r="D9834" t="str">
            <v>COLEGIO MARISTA</v>
          </cell>
          <cell r="E9834">
            <v>401676</v>
          </cell>
        </row>
        <row r="9835">
          <cell r="C9835"/>
          <cell r="D9835" t="str">
            <v>COLEGIO MAXIMUS</v>
          </cell>
          <cell r="E9835">
            <v>401678</v>
          </cell>
        </row>
        <row r="9836">
          <cell r="C9836"/>
          <cell r="D9836" t="str">
            <v>COLEGIO MODULO</v>
          </cell>
          <cell r="E9836">
            <v>401679</v>
          </cell>
        </row>
        <row r="9837">
          <cell r="C9837"/>
          <cell r="D9837" t="str">
            <v>COLEGIO MONTE L</v>
          </cell>
          <cell r="E9837">
            <v>401680</v>
          </cell>
        </row>
        <row r="9838">
          <cell r="C9838"/>
          <cell r="D9838" t="str">
            <v>COLEGIO REGINA</v>
          </cell>
          <cell r="E9838">
            <v>401685</v>
          </cell>
        </row>
        <row r="9839">
          <cell r="C9839"/>
          <cell r="D9839" t="str">
            <v>COLEGIO SAGRADO</v>
          </cell>
          <cell r="E9839">
            <v>401686</v>
          </cell>
        </row>
        <row r="9840">
          <cell r="C9840"/>
          <cell r="D9840" t="str">
            <v>COLEGIO SAO BEN</v>
          </cell>
          <cell r="E9840">
            <v>401689</v>
          </cell>
        </row>
        <row r="9841">
          <cell r="C9841"/>
          <cell r="D9841" t="str">
            <v>COLEGIO SAO FRA</v>
          </cell>
          <cell r="E9841">
            <v>401690</v>
          </cell>
        </row>
        <row r="9842">
          <cell r="C9842"/>
          <cell r="D9842" t="str">
            <v>COLEGIO SAO MAT</v>
          </cell>
          <cell r="E9842">
            <v>401691</v>
          </cell>
        </row>
        <row r="9843">
          <cell r="C9843"/>
          <cell r="D9843" t="str">
            <v>COLEGIO SAO MIG</v>
          </cell>
          <cell r="E9843">
            <v>401692</v>
          </cell>
        </row>
        <row r="9844">
          <cell r="C9844"/>
          <cell r="D9844" t="str">
            <v>COLEGIO SAO PAS</v>
          </cell>
          <cell r="E9844">
            <v>401693</v>
          </cell>
        </row>
        <row r="9845">
          <cell r="C9845"/>
          <cell r="D9845" t="str">
            <v>COLEGIO SAO PAU</v>
          </cell>
          <cell r="E9845">
            <v>401694</v>
          </cell>
        </row>
        <row r="9846">
          <cell r="C9846"/>
          <cell r="D9846" t="str">
            <v>EE PROF LEOPOLD</v>
          </cell>
          <cell r="E9846">
            <v>401721</v>
          </cell>
        </row>
        <row r="9847">
          <cell r="C9847"/>
          <cell r="D9847" t="str">
            <v>EE SAGRADA FAMI</v>
          </cell>
          <cell r="E9847">
            <v>401725</v>
          </cell>
        </row>
        <row r="9848">
          <cell r="C9848"/>
          <cell r="D9848" t="str">
            <v>EE SANTO AFONSO</v>
          </cell>
          <cell r="E9848">
            <v>401726</v>
          </cell>
        </row>
        <row r="9849">
          <cell r="C9849"/>
          <cell r="D9849" t="str">
            <v>EE TITO FULGENC</v>
          </cell>
          <cell r="E9849">
            <v>401729</v>
          </cell>
        </row>
        <row r="9850">
          <cell r="C9850"/>
          <cell r="D9850" t="str">
            <v>EM HILDA RABELL</v>
          </cell>
          <cell r="E9850">
            <v>401829</v>
          </cell>
        </row>
        <row r="9851">
          <cell r="C9851"/>
          <cell r="D9851" t="str">
            <v>EM JOSE MADUREI</v>
          </cell>
          <cell r="E9851">
            <v>401830</v>
          </cell>
        </row>
        <row r="9852">
          <cell r="C9852"/>
          <cell r="D9852" t="str">
            <v>EM PROF MOACYR</v>
          </cell>
          <cell r="E9852">
            <v>401832</v>
          </cell>
        </row>
        <row r="9853">
          <cell r="C9853"/>
          <cell r="D9853" t="str">
            <v>EM SECRETARIO H</v>
          </cell>
          <cell r="E9853">
            <v>401834</v>
          </cell>
        </row>
        <row r="9854">
          <cell r="C9854"/>
          <cell r="D9854" t="str">
            <v>ESC. EST. PRES.</v>
          </cell>
          <cell r="E9854">
            <v>401847</v>
          </cell>
        </row>
        <row r="9855">
          <cell r="C9855"/>
          <cell r="D9855" t="str">
            <v>ESC.SESI HAMLET</v>
          </cell>
          <cell r="E9855">
            <v>401866</v>
          </cell>
        </row>
        <row r="9856">
          <cell r="C9856"/>
          <cell r="D9856" t="str">
            <v>ESCOLA SESI-EMI</v>
          </cell>
          <cell r="E9856">
            <v>401879</v>
          </cell>
        </row>
        <row r="9857">
          <cell r="C9857"/>
          <cell r="D9857" t="str">
            <v>ESCOLA THEODOR</v>
          </cell>
          <cell r="E9857">
            <v>401881</v>
          </cell>
        </row>
        <row r="9858">
          <cell r="C9858"/>
          <cell r="D9858" t="str">
            <v>INST.DULCE VIEI</v>
          </cell>
          <cell r="E9858">
            <v>401907</v>
          </cell>
        </row>
        <row r="9859">
          <cell r="C9859"/>
          <cell r="D9859" t="str">
            <v>INST.EDUC. CECI</v>
          </cell>
          <cell r="E9859">
            <v>401909</v>
          </cell>
        </row>
        <row r="9860">
          <cell r="C9860"/>
          <cell r="D9860" t="str">
            <v>INSTITUTO DA CR</v>
          </cell>
          <cell r="E9860">
            <v>401915</v>
          </cell>
        </row>
        <row r="9861">
          <cell r="C9861"/>
          <cell r="D9861" t="str">
            <v>INT.EDUC.CULT.</v>
          </cell>
          <cell r="E9861">
            <v>401917</v>
          </cell>
        </row>
        <row r="9862">
          <cell r="C9862"/>
          <cell r="D9862" t="str">
            <v>INT.EDUC.PETER</v>
          </cell>
          <cell r="E9862">
            <v>401918</v>
          </cell>
        </row>
        <row r="9863">
          <cell r="C9863"/>
          <cell r="D9863" t="str">
            <v>SESI MARIZA ARA</v>
          </cell>
          <cell r="E9863">
            <v>401938</v>
          </cell>
        </row>
        <row r="9864">
          <cell r="C9864"/>
          <cell r="D9864" t="str">
            <v>CEFET-CENTRO FE</v>
          </cell>
          <cell r="E9864">
            <v>401958</v>
          </cell>
        </row>
        <row r="9865">
          <cell r="C9865"/>
          <cell r="D9865" t="str">
            <v>COL ROMA</v>
          </cell>
          <cell r="E9865">
            <v>401981</v>
          </cell>
        </row>
        <row r="9866">
          <cell r="C9866"/>
          <cell r="D9866" t="str">
            <v>COL.ANCHIETA</v>
          </cell>
          <cell r="E9866">
            <v>401987</v>
          </cell>
        </row>
        <row r="9867">
          <cell r="C9867"/>
          <cell r="D9867" t="str">
            <v>COL.MINAS GERAI</v>
          </cell>
          <cell r="E9867">
            <v>402004</v>
          </cell>
        </row>
        <row r="9868">
          <cell r="C9868"/>
          <cell r="D9868" t="str">
            <v>COL.OMEGA</v>
          </cell>
          <cell r="E9868">
            <v>402009</v>
          </cell>
        </row>
        <row r="9869">
          <cell r="C9869"/>
          <cell r="D9869" t="str">
            <v>COL.PADRE EUSTA</v>
          </cell>
          <cell r="E9869">
            <v>402011</v>
          </cell>
        </row>
        <row r="9870">
          <cell r="C9870"/>
          <cell r="D9870" t="str">
            <v>COL.PROMOVE</v>
          </cell>
          <cell r="E9870">
            <v>402014</v>
          </cell>
        </row>
        <row r="9871">
          <cell r="C9871"/>
          <cell r="D9871" t="str">
            <v>COL.SAGRADO COR</v>
          </cell>
          <cell r="E9871">
            <v>402015</v>
          </cell>
        </row>
        <row r="9872">
          <cell r="C9872"/>
          <cell r="D9872" t="str">
            <v>COL.SANTA MARIA</v>
          </cell>
          <cell r="E9872">
            <v>402018</v>
          </cell>
        </row>
        <row r="9873">
          <cell r="C9873"/>
          <cell r="D9873" t="str">
            <v>COL.STA.RITA DE</v>
          </cell>
          <cell r="E9873">
            <v>402020</v>
          </cell>
        </row>
        <row r="9874">
          <cell r="C9874"/>
          <cell r="D9874" t="str">
            <v>COLEGIO PE LEBR</v>
          </cell>
          <cell r="E9874">
            <v>402039</v>
          </cell>
        </row>
        <row r="9875">
          <cell r="C9875"/>
          <cell r="D9875" t="str">
            <v>COLEGIO PEDRO I</v>
          </cell>
          <cell r="E9875">
            <v>402040</v>
          </cell>
        </row>
        <row r="9876">
          <cell r="C9876"/>
          <cell r="D9876" t="str">
            <v>COLEGIO PRISMA</v>
          </cell>
          <cell r="E9876">
            <v>402042</v>
          </cell>
        </row>
        <row r="9877">
          <cell r="C9877"/>
          <cell r="D9877" t="str">
            <v>ESC.DA COM.DOMI</v>
          </cell>
          <cell r="E9877">
            <v>402264</v>
          </cell>
        </row>
        <row r="9878">
          <cell r="C9878"/>
          <cell r="D9878" t="str">
            <v>INST.LAMBERT</v>
          </cell>
          <cell r="E9878">
            <v>402281</v>
          </cell>
        </row>
        <row r="9879">
          <cell r="C9879"/>
          <cell r="D9879" t="str">
            <v>INST.TERNELY</v>
          </cell>
          <cell r="E9879">
            <v>402284</v>
          </cell>
        </row>
        <row r="9880">
          <cell r="C9880"/>
          <cell r="D9880" t="str">
            <v>ISTITUTO BEM ME</v>
          </cell>
          <cell r="E9880">
            <v>402285</v>
          </cell>
        </row>
        <row r="9881">
          <cell r="C9881"/>
          <cell r="D9881" t="str">
            <v>PEQUENO PRINCIP</v>
          </cell>
          <cell r="E9881">
            <v>402288</v>
          </cell>
        </row>
        <row r="9882">
          <cell r="C9882"/>
          <cell r="D9882" t="str">
            <v>SOCIEDADE EDU.</v>
          </cell>
          <cell r="E9882">
            <v>402290</v>
          </cell>
        </row>
        <row r="9883">
          <cell r="C9883"/>
          <cell r="D9883" t="str">
            <v>ACAO SOCIAL TEC</v>
          </cell>
          <cell r="E9883">
            <v>402292</v>
          </cell>
        </row>
        <row r="9884">
          <cell r="C9884"/>
          <cell r="D9884" t="str">
            <v>CAT.GAL.ONESIMO</v>
          </cell>
          <cell r="E9884">
            <v>402307</v>
          </cell>
        </row>
        <row r="9885">
          <cell r="C9885"/>
          <cell r="D9885" t="str">
            <v>CENT.TEC.ELETR.</v>
          </cell>
          <cell r="E9885">
            <v>402382</v>
          </cell>
        </row>
        <row r="9886">
          <cell r="C9886"/>
          <cell r="D9886" t="str">
            <v>COL.LABORE</v>
          </cell>
          <cell r="E9886">
            <v>402428</v>
          </cell>
        </row>
        <row r="9887">
          <cell r="C9887"/>
          <cell r="D9887" t="str">
            <v>COL.SANTA MARIA</v>
          </cell>
          <cell r="E9887">
            <v>402444</v>
          </cell>
        </row>
        <row r="9888">
          <cell r="C9888"/>
          <cell r="D9888" t="str">
            <v>COL.VISCONDE DE</v>
          </cell>
          <cell r="E9888">
            <v>402457</v>
          </cell>
        </row>
        <row r="9889">
          <cell r="C9889"/>
          <cell r="D9889" t="str">
            <v>E. PROFA.ASSIDA</v>
          </cell>
          <cell r="E9889">
            <v>402462</v>
          </cell>
        </row>
        <row r="9890">
          <cell r="C9890"/>
          <cell r="D9890" t="str">
            <v>EE BERNARDO MON</v>
          </cell>
          <cell r="E9890">
            <v>402476</v>
          </cell>
        </row>
        <row r="9891">
          <cell r="C9891"/>
          <cell r="D9891" t="str">
            <v>EE CARLOS GOES</v>
          </cell>
          <cell r="E9891">
            <v>402482</v>
          </cell>
        </row>
        <row r="9892">
          <cell r="C9892"/>
          <cell r="D9892" t="str">
            <v>EE CARMO GIFFON</v>
          </cell>
          <cell r="E9892">
            <v>402483</v>
          </cell>
        </row>
        <row r="9893">
          <cell r="C9893"/>
          <cell r="D9893" t="str">
            <v>EE CECILIA MEIR</v>
          </cell>
          <cell r="E9893">
            <v>402484</v>
          </cell>
        </row>
        <row r="9894">
          <cell r="C9894"/>
          <cell r="D9894" t="str">
            <v>EE CEL.MANOEL S</v>
          </cell>
          <cell r="E9894">
            <v>402489</v>
          </cell>
        </row>
        <row r="9895">
          <cell r="C9895"/>
          <cell r="D9895" t="str">
            <v>EE DEP.MANOEL C</v>
          </cell>
          <cell r="E9895">
            <v>402499</v>
          </cell>
        </row>
        <row r="9896">
          <cell r="C9896"/>
          <cell r="D9896" t="str">
            <v>EE DOM CABRAL</v>
          </cell>
          <cell r="E9896">
            <v>402503</v>
          </cell>
        </row>
        <row r="9897">
          <cell r="C9897"/>
          <cell r="D9897" t="str">
            <v>EE DOMINGAS MAR</v>
          </cell>
          <cell r="E9897">
            <v>402504</v>
          </cell>
        </row>
        <row r="9898">
          <cell r="C9898"/>
          <cell r="D9898" t="str">
            <v>EE ELISEU LABOR</v>
          </cell>
          <cell r="E9898">
            <v>402511</v>
          </cell>
        </row>
        <row r="9899">
          <cell r="C9899"/>
          <cell r="D9899" t="str">
            <v>EE ENG.FRANCISC</v>
          </cell>
          <cell r="E9899">
            <v>402512</v>
          </cell>
        </row>
        <row r="9900">
          <cell r="C9900"/>
          <cell r="D9900" t="str">
            <v>EE ENG.PRADO LO</v>
          </cell>
          <cell r="E9900">
            <v>402514</v>
          </cell>
        </row>
        <row r="9901">
          <cell r="C9901"/>
          <cell r="D9901" t="str">
            <v>EE JOSE HELBUT</v>
          </cell>
          <cell r="E9901">
            <v>402538</v>
          </cell>
        </row>
        <row r="9902">
          <cell r="C9902"/>
          <cell r="D9902" t="str">
            <v>EE KENNEDY</v>
          </cell>
          <cell r="E9902">
            <v>402544</v>
          </cell>
        </row>
        <row r="9903">
          <cell r="C9903"/>
          <cell r="D9903" t="str">
            <v>EE MADRE CARMEL</v>
          </cell>
          <cell r="E9903">
            <v>402549</v>
          </cell>
        </row>
        <row r="9904">
          <cell r="C9904"/>
          <cell r="D9904" t="str">
            <v>EE MAESTRO VILL</v>
          </cell>
          <cell r="E9904">
            <v>402550</v>
          </cell>
        </row>
        <row r="9905">
          <cell r="C9905"/>
          <cell r="D9905" t="str">
            <v>EE MAJOR DELFIN</v>
          </cell>
          <cell r="E9905">
            <v>402551</v>
          </cell>
        </row>
        <row r="9906">
          <cell r="C9906"/>
          <cell r="D9906" t="str">
            <v>EE MARIA LUIZA</v>
          </cell>
          <cell r="E9906">
            <v>402557</v>
          </cell>
        </row>
        <row r="9907">
          <cell r="C9907"/>
          <cell r="D9907" t="str">
            <v>EE PE.JOAO BOTE</v>
          </cell>
          <cell r="E9907">
            <v>402575</v>
          </cell>
        </row>
        <row r="9908">
          <cell r="C9908"/>
          <cell r="D9908" t="str">
            <v>EE PROF.BOLIVAR</v>
          </cell>
          <cell r="E9908">
            <v>402586</v>
          </cell>
        </row>
        <row r="9909">
          <cell r="C9909"/>
          <cell r="D9909" t="str">
            <v>EE PROF.GUILHER</v>
          </cell>
          <cell r="E9909">
            <v>402590</v>
          </cell>
        </row>
        <row r="9910">
          <cell r="C9910"/>
          <cell r="D9910" t="str">
            <v>EE PROF.HILTON</v>
          </cell>
          <cell r="E9910">
            <v>402591</v>
          </cell>
        </row>
        <row r="9911">
          <cell r="C9911"/>
          <cell r="D9911" t="str">
            <v>EE PROF.MARIA A</v>
          </cell>
          <cell r="E9911">
            <v>402598</v>
          </cell>
        </row>
        <row r="9912">
          <cell r="C9912"/>
          <cell r="D9912" t="str">
            <v>EE PROF.MARIA M</v>
          </cell>
          <cell r="E9912">
            <v>402599</v>
          </cell>
        </row>
        <row r="9913">
          <cell r="C9913"/>
          <cell r="D9913" t="str">
            <v>EE PROFA.MARIA</v>
          </cell>
          <cell r="E9913">
            <v>402609</v>
          </cell>
        </row>
        <row r="9914">
          <cell r="C9914"/>
          <cell r="D9914" t="str">
            <v>EE TRES PODERES</v>
          </cell>
          <cell r="E9914">
            <v>402623</v>
          </cell>
        </row>
        <row r="9915">
          <cell r="C9915"/>
          <cell r="D9915" t="str">
            <v>EM AGENOR ALVES</v>
          </cell>
          <cell r="E9915">
            <v>402745</v>
          </cell>
        </row>
        <row r="9916">
          <cell r="C9916"/>
          <cell r="D9916" t="str">
            <v>EM AMERICO RENE</v>
          </cell>
          <cell r="E9916">
            <v>402747</v>
          </cell>
        </row>
        <row r="9917">
          <cell r="C9917"/>
          <cell r="D9917" t="str">
            <v>EM ANISIO TEIXE</v>
          </cell>
          <cell r="E9917">
            <v>402748</v>
          </cell>
        </row>
        <row r="9918">
          <cell r="C9918"/>
          <cell r="D9918" t="str">
            <v>EM FRANCISCO CA</v>
          </cell>
          <cell r="E9918">
            <v>402763</v>
          </cell>
        </row>
        <row r="9919">
          <cell r="C9919"/>
          <cell r="D9919" t="str">
            <v>EM FRANCISCO MA</v>
          </cell>
          <cell r="E9919">
            <v>402764</v>
          </cell>
        </row>
        <row r="9920">
          <cell r="C9920"/>
          <cell r="D9920" t="str">
            <v>EM HENRIQUETA L</v>
          </cell>
          <cell r="E9920">
            <v>402767</v>
          </cell>
        </row>
        <row r="9921">
          <cell r="C9921"/>
          <cell r="D9921" t="str">
            <v>EM HILDA RABELL</v>
          </cell>
          <cell r="E9921">
            <v>402769</v>
          </cell>
        </row>
        <row r="9922">
          <cell r="C9922"/>
          <cell r="D9922" t="str">
            <v>EM JONAS BARCEL</v>
          </cell>
          <cell r="E9922">
            <v>402773</v>
          </cell>
        </row>
        <row r="9923">
          <cell r="C9923"/>
          <cell r="D9923" t="str">
            <v>EM LIDIA ANGELI</v>
          </cell>
          <cell r="E9923">
            <v>402778</v>
          </cell>
        </row>
        <row r="9924">
          <cell r="C9924"/>
          <cell r="D9924" t="str">
            <v>EM MARLENE PERE</v>
          </cell>
          <cell r="E9924">
            <v>402783</v>
          </cell>
        </row>
        <row r="9925">
          <cell r="C9925"/>
          <cell r="D9925" t="str">
            <v>INST.ITAPOA</v>
          </cell>
          <cell r="E9925">
            <v>402951</v>
          </cell>
        </row>
        <row r="9926">
          <cell r="C9926"/>
          <cell r="D9926" t="str">
            <v>CENTRO TECNICO</v>
          </cell>
          <cell r="E9926">
            <v>403146</v>
          </cell>
        </row>
        <row r="9927">
          <cell r="C9927"/>
          <cell r="D9927" t="str">
            <v>COLEGIO PITAGOR</v>
          </cell>
          <cell r="E9927">
            <v>403176</v>
          </cell>
        </row>
        <row r="9928">
          <cell r="C9928"/>
          <cell r="D9928" t="str">
            <v>COLEGIO PITAGOR</v>
          </cell>
          <cell r="E9928">
            <v>403177</v>
          </cell>
        </row>
        <row r="9929">
          <cell r="C9929"/>
          <cell r="D9929" t="str">
            <v>ESCOLA ALBERT E</v>
          </cell>
          <cell r="E9929">
            <v>403196</v>
          </cell>
        </row>
        <row r="9930">
          <cell r="C9930"/>
          <cell r="D9930" t="str">
            <v>ESCOLA CRISTA P</v>
          </cell>
          <cell r="E9930">
            <v>403197</v>
          </cell>
        </row>
        <row r="9931">
          <cell r="C9931"/>
          <cell r="D9931" t="str">
            <v>ESCOLA ESTADUAL</v>
          </cell>
          <cell r="E9931">
            <v>403205</v>
          </cell>
        </row>
        <row r="9932">
          <cell r="C9932"/>
          <cell r="D9932" t="str">
            <v>ESCOLA ESTADUAL</v>
          </cell>
          <cell r="E9932">
            <v>403210</v>
          </cell>
        </row>
        <row r="9933">
          <cell r="C9933"/>
          <cell r="D9933" t="str">
            <v>ESCOLA MUNIC. P</v>
          </cell>
          <cell r="E9933">
            <v>403216</v>
          </cell>
        </row>
        <row r="9934">
          <cell r="C9934"/>
          <cell r="D9934" t="str">
            <v>ESCOLA SAO JOSE</v>
          </cell>
          <cell r="E9934">
            <v>403227</v>
          </cell>
        </row>
        <row r="9935">
          <cell r="C9935"/>
          <cell r="D9935" t="str">
            <v>INSTITUTO CORAC</v>
          </cell>
          <cell r="E9935">
            <v>403232</v>
          </cell>
        </row>
        <row r="9936">
          <cell r="C9936"/>
          <cell r="D9936" t="str">
            <v>INSTITUTO FREI</v>
          </cell>
          <cell r="E9936">
            <v>403236</v>
          </cell>
        </row>
        <row r="9937">
          <cell r="C9937"/>
          <cell r="D9937" t="str">
            <v>INSTITUTO ITALO</v>
          </cell>
          <cell r="E9937">
            <v>403239</v>
          </cell>
        </row>
        <row r="9938">
          <cell r="C9938"/>
          <cell r="D9938" t="str">
            <v>EE PROFA.NAIR O</v>
          </cell>
          <cell r="E9938">
            <v>403275</v>
          </cell>
        </row>
        <row r="9939">
          <cell r="C9939"/>
          <cell r="D9939" t="str">
            <v>EM GOV.CARLOS L</v>
          </cell>
          <cell r="E9939">
            <v>403276</v>
          </cell>
        </row>
        <row r="9940">
          <cell r="C9940"/>
          <cell r="D9940" t="str">
            <v>COL.ABGAR RENAU</v>
          </cell>
          <cell r="E9940">
            <v>403282</v>
          </cell>
        </row>
        <row r="9941">
          <cell r="C9941"/>
          <cell r="D9941" t="str">
            <v>EE ALBERTO DELP</v>
          </cell>
          <cell r="E9941">
            <v>403289</v>
          </cell>
        </row>
        <row r="9942">
          <cell r="C9942"/>
          <cell r="D9942" t="str">
            <v>EE DES.MARIO GO</v>
          </cell>
          <cell r="E9942">
            <v>403290</v>
          </cell>
        </row>
        <row r="9943">
          <cell r="C9943"/>
          <cell r="D9943" t="str">
            <v>EE DIVINA PROVI</v>
          </cell>
          <cell r="E9943">
            <v>403291</v>
          </cell>
        </row>
        <row r="9944">
          <cell r="C9944"/>
          <cell r="D9944" t="str">
            <v>EE MENINO JESUS</v>
          </cell>
          <cell r="E9944">
            <v>403292</v>
          </cell>
        </row>
        <row r="9945">
          <cell r="C9945"/>
          <cell r="D9945" t="str">
            <v>EE GERALDINA AN</v>
          </cell>
          <cell r="E9945">
            <v>403293</v>
          </cell>
        </row>
        <row r="9946">
          <cell r="C9946"/>
          <cell r="D9946" t="str">
            <v>EM ADAUTO LUCIO</v>
          </cell>
          <cell r="E9946">
            <v>403294</v>
          </cell>
        </row>
        <row r="9947">
          <cell r="C9947"/>
          <cell r="D9947" t="str">
            <v>EM PROFA.HELENA</v>
          </cell>
          <cell r="E9947">
            <v>403295</v>
          </cell>
        </row>
        <row r="9948">
          <cell r="C9948"/>
          <cell r="D9948" t="str">
            <v>COL.N.SRA.DAS D</v>
          </cell>
          <cell r="E9948">
            <v>403304</v>
          </cell>
        </row>
        <row r="9949">
          <cell r="C9949"/>
          <cell r="D9949" t="str">
            <v>COL.STA.MARCELI</v>
          </cell>
          <cell r="E9949">
            <v>403352</v>
          </cell>
        </row>
        <row r="9950">
          <cell r="C9950"/>
          <cell r="D9950" t="str">
            <v>EE WALT DISNEY</v>
          </cell>
          <cell r="E9950">
            <v>403353</v>
          </cell>
        </row>
        <row r="9951">
          <cell r="C9951"/>
          <cell r="D9951" t="str">
            <v>COL.STO.AGOSTIN</v>
          </cell>
          <cell r="E9951">
            <v>403354</v>
          </cell>
        </row>
        <row r="9952">
          <cell r="C9952"/>
          <cell r="D9952" t="str">
            <v>EE AFRANIO DE M</v>
          </cell>
          <cell r="E9952">
            <v>403364</v>
          </cell>
        </row>
        <row r="9953">
          <cell r="C9953"/>
          <cell r="D9953" t="str">
            <v>CAT LUIZ VERANO</v>
          </cell>
          <cell r="E9953">
            <v>403368</v>
          </cell>
        </row>
        <row r="9954">
          <cell r="C9954"/>
          <cell r="D9954" t="str">
            <v>EE DEP.ILACIR P</v>
          </cell>
          <cell r="E9954">
            <v>403371</v>
          </cell>
        </row>
        <row r="9955">
          <cell r="C9955"/>
          <cell r="D9955" t="str">
            <v>ESC.BALAO VERME</v>
          </cell>
          <cell r="E9955">
            <v>403429</v>
          </cell>
        </row>
        <row r="9956">
          <cell r="C9956"/>
          <cell r="D9956" t="str">
            <v>ESC.AMERICANA</v>
          </cell>
          <cell r="E9956">
            <v>403452</v>
          </cell>
        </row>
        <row r="9957">
          <cell r="C9957"/>
          <cell r="D9957" t="str">
            <v>COL.SAO LUIS GO</v>
          </cell>
          <cell r="E9957">
            <v>403453</v>
          </cell>
        </row>
        <row r="9958">
          <cell r="C9958"/>
          <cell r="D9958" t="str">
            <v>EE DR.LUCAS MON</v>
          </cell>
          <cell r="E9958">
            <v>403497</v>
          </cell>
        </row>
        <row r="9959">
          <cell r="C9959"/>
          <cell r="D9959" t="str">
            <v>EM JOAQUIM DOS</v>
          </cell>
          <cell r="E9959">
            <v>403498</v>
          </cell>
        </row>
        <row r="9960">
          <cell r="C9960"/>
          <cell r="D9960" t="str">
            <v>EM PRES.TANCRED</v>
          </cell>
          <cell r="E9960">
            <v>403499</v>
          </cell>
        </row>
        <row r="9961">
          <cell r="C9961"/>
          <cell r="D9961" t="str">
            <v>COL.SAO JOSE</v>
          </cell>
          <cell r="E9961">
            <v>403500</v>
          </cell>
        </row>
        <row r="9962">
          <cell r="C9962"/>
          <cell r="D9962" t="str">
            <v>INST.SAGRADA FA</v>
          </cell>
          <cell r="E9962">
            <v>403501</v>
          </cell>
        </row>
        <row r="9963">
          <cell r="C9963"/>
          <cell r="D9963" t="str">
            <v>COL.N.SRA.DA PI</v>
          </cell>
          <cell r="E9963">
            <v>403502</v>
          </cell>
        </row>
        <row r="9964">
          <cell r="C9964"/>
          <cell r="D9964" t="str">
            <v>COL.SOMA</v>
          </cell>
          <cell r="E9964">
            <v>403504</v>
          </cell>
        </row>
        <row r="9965">
          <cell r="C9965"/>
          <cell r="D9965" t="str">
            <v>EE CAIO NELSON</v>
          </cell>
          <cell r="E9965">
            <v>403511</v>
          </cell>
        </row>
        <row r="9966">
          <cell r="C9966"/>
          <cell r="D9966" t="str">
            <v>EE JOSE MIGUEL</v>
          </cell>
          <cell r="E9966">
            <v>403512</v>
          </cell>
        </row>
        <row r="9967">
          <cell r="C9967"/>
          <cell r="D9967" t="str">
            <v>EM MARIA DE REZ</v>
          </cell>
          <cell r="E9967">
            <v>403513</v>
          </cell>
        </row>
        <row r="9968">
          <cell r="C9968"/>
          <cell r="D9968" t="str">
            <v>EM CARMELITA CA</v>
          </cell>
          <cell r="E9968">
            <v>403514</v>
          </cell>
        </row>
        <row r="9969">
          <cell r="C9969"/>
          <cell r="D9969" t="str">
            <v>EM TANCREDO PHI</v>
          </cell>
          <cell r="E9969">
            <v>403515</v>
          </cell>
        </row>
        <row r="9970">
          <cell r="C9970"/>
          <cell r="D9970" t="str">
            <v>COL.CORACAO DE</v>
          </cell>
          <cell r="E9970">
            <v>403516</v>
          </cell>
        </row>
        <row r="9971">
          <cell r="C9971"/>
          <cell r="D9971" t="str">
            <v>SISTEMA PIAGET</v>
          </cell>
          <cell r="E9971">
            <v>403517</v>
          </cell>
        </row>
        <row r="9972">
          <cell r="C9972"/>
          <cell r="D9972" t="str">
            <v>EM ELOY HERALDO</v>
          </cell>
          <cell r="E9972">
            <v>403522</v>
          </cell>
        </row>
        <row r="9973">
          <cell r="C9973"/>
          <cell r="D9973" t="str">
            <v>COL.BATISTA GET</v>
          </cell>
          <cell r="E9973">
            <v>403523</v>
          </cell>
        </row>
        <row r="9974">
          <cell r="C9974"/>
          <cell r="D9974" t="str">
            <v>COL.HELENA BICA</v>
          </cell>
          <cell r="E9974">
            <v>403524</v>
          </cell>
        </row>
        <row r="9975">
          <cell r="C9975"/>
          <cell r="D9975" t="str">
            <v>EE CEL.MANOEL S</v>
          </cell>
          <cell r="E9975">
            <v>403575</v>
          </cell>
        </row>
        <row r="9976">
          <cell r="C9976"/>
          <cell r="D9976" t="str">
            <v>LAR FABIANO DE</v>
          </cell>
          <cell r="E9976">
            <v>403584</v>
          </cell>
        </row>
        <row r="9977">
          <cell r="C9977"/>
          <cell r="D9977" t="str">
            <v>INST.GAMMON DE</v>
          </cell>
          <cell r="E9977">
            <v>403586</v>
          </cell>
        </row>
        <row r="9978">
          <cell r="C9978"/>
          <cell r="D9978" t="str">
            <v>EEPSG PRES.DUTR</v>
          </cell>
          <cell r="E9978">
            <v>403685</v>
          </cell>
        </row>
        <row r="9979">
          <cell r="C9979"/>
          <cell r="D9979" t="str">
            <v>EE DO INST.AGRO</v>
          </cell>
          <cell r="E9979">
            <v>403710</v>
          </cell>
        </row>
        <row r="9980">
          <cell r="C9980"/>
          <cell r="D9980" t="str">
            <v>CFP AMERICO REN</v>
          </cell>
          <cell r="E9980">
            <v>403770</v>
          </cell>
        </row>
        <row r="9981">
          <cell r="C9981"/>
          <cell r="D9981" t="str">
            <v>COL.ESPACO LIVR</v>
          </cell>
          <cell r="E9981">
            <v>403778</v>
          </cell>
        </row>
        <row r="9982">
          <cell r="C9982"/>
          <cell r="D9982" t="str">
            <v>INST.EFIGENIA V</v>
          </cell>
          <cell r="E9982">
            <v>403892</v>
          </cell>
        </row>
        <row r="9983">
          <cell r="C9983"/>
          <cell r="D9983" t="str">
            <v>INST.CULTURAL T</v>
          </cell>
          <cell r="E9983">
            <v>403902</v>
          </cell>
        </row>
        <row r="9984">
          <cell r="C9984"/>
          <cell r="D9984" t="str">
            <v>EM WLADIMIR PAU</v>
          </cell>
          <cell r="E9984">
            <v>404013</v>
          </cell>
        </row>
        <row r="9985">
          <cell r="C9985"/>
          <cell r="D9985" t="str">
            <v>EM ARMANDO ZILL</v>
          </cell>
          <cell r="E9985">
            <v>404016</v>
          </cell>
        </row>
        <row r="9986">
          <cell r="C9986"/>
          <cell r="D9986" t="str">
            <v>EM PROF.MILTON</v>
          </cell>
          <cell r="E9986">
            <v>404021</v>
          </cell>
        </row>
        <row r="9987">
          <cell r="C9987"/>
          <cell r="D9987" t="str">
            <v>EM ANA ALVES TE</v>
          </cell>
          <cell r="E9987">
            <v>404060</v>
          </cell>
        </row>
        <row r="9988">
          <cell r="C9988"/>
          <cell r="D9988" t="str">
            <v>EM FRANCISCO BR</v>
          </cell>
          <cell r="E9988">
            <v>404061</v>
          </cell>
        </row>
        <row r="9989">
          <cell r="C9989"/>
          <cell r="D9989" t="str">
            <v>EM PROF.LOURENC</v>
          </cell>
          <cell r="E9989">
            <v>404209</v>
          </cell>
        </row>
        <row r="9990">
          <cell r="C9990"/>
          <cell r="D9990" t="str">
            <v>ESC.ALBERT EINS</v>
          </cell>
          <cell r="E9990">
            <v>404210</v>
          </cell>
        </row>
        <row r="9991">
          <cell r="C9991"/>
          <cell r="D9991" t="str">
            <v>COL.FREI ORLAND</v>
          </cell>
          <cell r="E9991">
            <v>404211</v>
          </cell>
        </row>
        <row r="9992">
          <cell r="C9992"/>
          <cell r="D9992" t="str">
            <v>EM ANTONIO SALE</v>
          </cell>
          <cell r="E9992">
            <v>404213</v>
          </cell>
        </row>
        <row r="9993">
          <cell r="C9993"/>
          <cell r="D9993" t="str">
            <v>COL.MAGNUM AGOS</v>
          </cell>
          <cell r="E9993">
            <v>404214</v>
          </cell>
        </row>
        <row r="9994">
          <cell r="C9994"/>
          <cell r="D9994" t="str">
            <v>COL.ARNALDO</v>
          </cell>
          <cell r="E9994">
            <v>404215</v>
          </cell>
        </row>
        <row r="9995">
          <cell r="C9995"/>
          <cell r="D9995" t="str">
            <v>COL.METODO</v>
          </cell>
          <cell r="E9995">
            <v>404304</v>
          </cell>
        </row>
        <row r="9996">
          <cell r="C9996"/>
          <cell r="D9996" t="str">
            <v>ESC.TEC.POLIMIG</v>
          </cell>
          <cell r="E9996">
            <v>404407</v>
          </cell>
        </row>
        <row r="9997">
          <cell r="C9997"/>
          <cell r="D9997" t="str">
            <v>COL.ARNALDINUM</v>
          </cell>
          <cell r="E9997">
            <v>404409</v>
          </cell>
        </row>
        <row r="9998">
          <cell r="C9998"/>
          <cell r="D9998" t="str">
            <v>COL.PIO XII</v>
          </cell>
          <cell r="E9998">
            <v>404800</v>
          </cell>
        </row>
        <row r="9999">
          <cell r="C9999"/>
          <cell r="D9999" t="str">
            <v>COL.CARRIER</v>
          </cell>
          <cell r="E9999">
            <v>404801</v>
          </cell>
        </row>
        <row r="10000">
          <cell r="C10000"/>
          <cell r="D10000" t="str">
            <v>COL.LOGOSOFICO</v>
          </cell>
          <cell r="E10000">
            <v>404802</v>
          </cell>
        </row>
        <row r="10001">
          <cell r="C10001"/>
          <cell r="D10001" t="str">
            <v>COL.ATENAS</v>
          </cell>
          <cell r="E10001">
            <v>404803</v>
          </cell>
        </row>
        <row r="10002">
          <cell r="C10002"/>
          <cell r="D10002" t="str">
            <v>COL.TITO NOVAIS</v>
          </cell>
          <cell r="E10002">
            <v>404804</v>
          </cell>
        </row>
        <row r="10003">
          <cell r="C10003"/>
          <cell r="D10003" t="str">
            <v>COL.PROMOVE II</v>
          </cell>
          <cell r="E10003">
            <v>404805</v>
          </cell>
        </row>
        <row r="10004">
          <cell r="C10004"/>
          <cell r="D10004" t="str">
            <v>ESC.SAO TOMAS D</v>
          </cell>
          <cell r="E10004">
            <v>404807</v>
          </cell>
        </row>
        <row r="10005">
          <cell r="C10005"/>
          <cell r="D10005" t="str">
            <v>COL.SAO PAULO</v>
          </cell>
          <cell r="E10005">
            <v>404808</v>
          </cell>
        </row>
        <row r="10006">
          <cell r="C10006"/>
          <cell r="D10006" t="str">
            <v>COL.SANT'ANA</v>
          </cell>
          <cell r="E10006">
            <v>404809</v>
          </cell>
        </row>
        <row r="10007">
          <cell r="C10007"/>
          <cell r="D10007" t="str">
            <v>INST.DOM HELDER</v>
          </cell>
          <cell r="E10007">
            <v>404810</v>
          </cell>
        </row>
        <row r="10008">
          <cell r="C10008"/>
          <cell r="D10008" t="str">
            <v>COL.SALESIANO</v>
          </cell>
          <cell r="E10008">
            <v>404812</v>
          </cell>
        </row>
        <row r="10009">
          <cell r="C10009"/>
          <cell r="D10009" t="str">
            <v>EE PROF.LEON RE</v>
          </cell>
          <cell r="E10009">
            <v>404813</v>
          </cell>
        </row>
        <row r="10010">
          <cell r="C10010"/>
          <cell r="D10010" t="str">
            <v>EE PROFA.MARIA</v>
          </cell>
          <cell r="E10010">
            <v>404814</v>
          </cell>
        </row>
        <row r="10011">
          <cell r="C10011"/>
          <cell r="D10011" t="str">
            <v>CEN.EDUC.VINICI</v>
          </cell>
          <cell r="E10011">
            <v>404815</v>
          </cell>
        </row>
        <row r="10012">
          <cell r="C10012"/>
          <cell r="D10012" t="str">
            <v>ESC.TEC.VITAL B</v>
          </cell>
          <cell r="E10012">
            <v>404816</v>
          </cell>
        </row>
        <row r="10013">
          <cell r="C10013"/>
          <cell r="D10013" t="str">
            <v>CEN.EDUC.MINEIR</v>
          </cell>
          <cell r="E10013">
            <v>404817</v>
          </cell>
        </row>
        <row r="10014">
          <cell r="C10014"/>
          <cell r="D10014" t="str">
            <v>INST.EDUC.GABRI</v>
          </cell>
          <cell r="E10014">
            <v>404818</v>
          </cell>
        </row>
        <row r="10015">
          <cell r="C10015"/>
          <cell r="D10015" t="str">
            <v>COL.TIRADENTES</v>
          </cell>
          <cell r="E10015">
            <v>404819</v>
          </cell>
        </row>
        <row r="10016">
          <cell r="C10016"/>
          <cell r="D10016" t="str">
            <v>CEN.COMUNICACAO</v>
          </cell>
          <cell r="E10016">
            <v>404820</v>
          </cell>
        </row>
        <row r="10017">
          <cell r="C10017"/>
          <cell r="D10017" t="str">
            <v>ESC.CRISTA BATI</v>
          </cell>
          <cell r="E10017">
            <v>404821</v>
          </cell>
        </row>
        <row r="10018">
          <cell r="C10018"/>
          <cell r="D10018" t="str">
            <v>COL.BATISTA MIN</v>
          </cell>
          <cell r="E10018">
            <v>404822</v>
          </cell>
        </row>
        <row r="10019">
          <cell r="C10019"/>
          <cell r="D10019" t="str">
            <v>ESC.CRISTA BATI</v>
          </cell>
          <cell r="E10019">
            <v>404823</v>
          </cell>
        </row>
        <row r="10020">
          <cell r="C10020"/>
          <cell r="D10020" t="str">
            <v>ESC.POLITECNICA</v>
          </cell>
          <cell r="E10020">
            <v>404824</v>
          </cell>
        </row>
        <row r="10021">
          <cell r="C10021"/>
          <cell r="D10021" t="str">
            <v>COL.ANCHIETA II</v>
          </cell>
          <cell r="E10021">
            <v>404825</v>
          </cell>
        </row>
        <row r="10022">
          <cell r="C10022"/>
          <cell r="D10022" t="str">
            <v>COL.TEC.DA UFMG</v>
          </cell>
          <cell r="E10022">
            <v>404826</v>
          </cell>
        </row>
        <row r="10023">
          <cell r="C10023"/>
          <cell r="D10023" t="str">
            <v>CFP LUIZ VERANO</v>
          </cell>
          <cell r="E10023">
            <v>404828</v>
          </cell>
        </row>
        <row r="10024">
          <cell r="C10024"/>
          <cell r="D10024" t="str">
            <v>COL.ARQUIDIOCES</v>
          </cell>
          <cell r="E10024">
            <v>404829</v>
          </cell>
        </row>
        <row r="10025">
          <cell r="C10025"/>
          <cell r="D10025" t="str">
            <v>CEN.EDUC.VINICI</v>
          </cell>
          <cell r="E10025">
            <v>405250</v>
          </cell>
        </row>
        <row r="10026">
          <cell r="C10026"/>
          <cell r="D10026" t="str">
            <v>CEN.FED.EDUC.TE</v>
          </cell>
          <cell r="E10026">
            <v>405631</v>
          </cell>
        </row>
        <row r="10027">
          <cell r="C10027"/>
          <cell r="D10027" t="str">
            <v>INST.EDUC.CABRA</v>
          </cell>
          <cell r="E10027">
            <v>405632</v>
          </cell>
        </row>
        <row r="10028">
          <cell r="C10028"/>
          <cell r="D10028" t="str">
            <v>SENAI CECOTEG</v>
          </cell>
          <cell r="E10028">
            <v>405634</v>
          </cell>
        </row>
        <row r="10029">
          <cell r="C10029"/>
          <cell r="D10029" t="str">
            <v>INST.EDUC.ACALA</v>
          </cell>
          <cell r="E10029">
            <v>405635</v>
          </cell>
        </row>
        <row r="10030">
          <cell r="C10030"/>
          <cell r="D10030" t="str">
            <v>ESC.MUN.IMACO</v>
          </cell>
          <cell r="E10030">
            <v>407043</v>
          </cell>
        </row>
        <row r="10031">
          <cell r="C10031"/>
          <cell r="D10031" t="str">
            <v>CEN.TEC.ESC.ULT</v>
          </cell>
          <cell r="E10031">
            <v>407044</v>
          </cell>
        </row>
        <row r="10032">
          <cell r="C10032"/>
          <cell r="D10032" t="str">
            <v>INST.METODISTA</v>
          </cell>
          <cell r="E10032">
            <v>407045</v>
          </cell>
        </row>
        <row r="10033">
          <cell r="C10033"/>
          <cell r="D10033" t="str">
            <v>EE ORONCIO MURG</v>
          </cell>
          <cell r="E10033">
            <v>407047</v>
          </cell>
        </row>
        <row r="10034">
          <cell r="C10034"/>
          <cell r="D10034" t="str">
            <v>EE DIOGO DE VAS</v>
          </cell>
          <cell r="E10034">
            <v>407048</v>
          </cell>
        </row>
        <row r="10035">
          <cell r="C10035"/>
          <cell r="D10035" t="str">
            <v>EM EDITH PIMENT</v>
          </cell>
          <cell r="E10035">
            <v>407049</v>
          </cell>
        </row>
        <row r="10036">
          <cell r="C10036"/>
          <cell r="D10036" t="str">
            <v>EM IGNACIO ANDR</v>
          </cell>
          <cell r="E10036">
            <v>407050</v>
          </cell>
        </row>
        <row r="10037">
          <cell r="C10037"/>
          <cell r="D10037" t="str">
            <v>OFICINA PUB.PRO</v>
          </cell>
          <cell r="E10037">
            <v>407051</v>
          </cell>
        </row>
        <row r="10038">
          <cell r="C10038"/>
          <cell r="D10038" t="str">
            <v>COL.MUN.BELO HO</v>
          </cell>
          <cell r="E10038">
            <v>407052</v>
          </cell>
        </row>
        <row r="10039">
          <cell r="C10039"/>
          <cell r="D10039" t="str">
            <v>EE DJANIRA RODR</v>
          </cell>
          <cell r="E10039">
            <v>407053</v>
          </cell>
        </row>
        <row r="10040">
          <cell r="C10040"/>
          <cell r="D10040" t="str">
            <v>EM PROFA.CONSUE</v>
          </cell>
          <cell r="E10040">
            <v>407054</v>
          </cell>
        </row>
        <row r="10041">
          <cell r="C10041"/>
          <cell r="D10041" t="str">
            <v>COL.VISCONDE DE</v>
          </cell>
          <cell r="E10041">
            <v>407661</v>
          </cell>
        </row>
        <row r="10042">
          <cell r="C10042"/>
          <cell r="D10042" t="str">
            <v>EE OLIMPIA REZE</v>
          </cell>
          <cell r="E10042">
            <v>408149</v>
          </cell>
        </row>
        <row r="10043">
          <cell r="C10043"/>
          <cell r="D10043" t="str">
            <v>EM JONAS BARCEL</v>
          </cell>
          <cell r="E10043">
            <v>408150</v>
          </cell>
        </row>
        <row r="10044">
          <cell r="C10044"/>
          <cell r="D10044" t="str">
            <v>ESC.FUNDAMENTAL</v>
          </cell>
          <cell r="E10044">
            <v>408151</v>
          </cell>
        </row>
        <row r="10045">
          <cell r="C10045"/>
          <cell r="D10045" t="str">
            <v>COL.COLEGUIUM</v>
          </cell>
          <cell r="E10045">
            <v>408651</v>
          </cell>
        </row>
        <row r="10046">
          <cell r="C10046"/>
          <cell r="D10046" t="str">
            <v>INST.ZILAH FROT</v>
          </cell>
          <cell r="E10046">
            <v>408706</v>
          </cell>
        </row>
        <row r="10047">
          <cell r="C10047"/>
          <cell r="D10047" t="str">
            <v>COL.MARIA CLARA</v>
          </cell>
          <cell r="E10047">
            <v>408862</v>
          </cell>
        </row>
        <row r="10048">
          <cell r="C10048"/>
          <cell r="D10048" t="str">
            <v>EM PREF.AMINTHA</v>
          </cell>
          <cell r="E10048">
            <v>408863</v>
          </cell>
        </row>
        <row r="10049">
          <cell r="C10049"/>
          <cell r="D10049" t="str">
            <v>EM LUIZ GATTI</v>
          </cell>
          <cell r="E10049">
            <v>408995</v>
          </cell>
        </row>
        <row r="10050">
          <cell r="C10050"/>
          <cell r="D10050" t="str">
            <v>EM JULIA PARAIS</v>
          </cell>
          <cell r="E10050">
            <v>408996</v>
          </cell>
        </row>
        <row r="10051">
          <cell r="C10051"/>
          <cell r="D10051" t="str">
            <v>EM AURELIO BUAR</v>
          </cell>
          <cell r="E10051">
            <v>409166</v>
          </cell>
        </row>
        <row r="10052">
          <cell r="C10052"/>
          <cell r="D10052" t="str">
            <v>EM SANTOS DUMON</v>
          </cell>
          <cell r="E10052">
            <v>409229</v>
          </cell>
        </row>
        <row r="10053">
          <cell r="C10053"/>
          <cell r="D10053" t="str">
            <v>EE PROF.ALISSON</v>
          </cell>
          <cell r="E10053">
            <v>409230</v>
          </cell>
        </row>
        <row r="10054">
          <cell r="C10054"/>
          <cell r="D10054" t="str">
            <v>COL.MUN.MARCONI</v>
          </cell>
          <cell r="E10054">
            <v>409281</v>
          </cell>
        </row>
        <row r="10055">
          <cell r="C10055"/>
          <cell r="D10055" t="str">
            <v>EE SAGRADA FAMI</v>
          </cell>
          <cell r="E10055">
            <v>409389</v>
          </cell>
        </row>
        <row r="10056">
          <cell r="C10056"/>
          <cell r="D10056" t="str">
            <v>EE DO BAIRRO SA</v>
          </cell>
          <cell r="E10056">
            <v>409474</v>
          </cell>
        </row>
        <row r="10057">
          <cell r="C10057"/>
          <cell r="D10057" t="str">
            <v>EE AMELIA JOSEF</v>
          </cell>
          <cell r="E10057">
            <v>409549</v>
          </cell>
        </row>
        <row r="10058">
          <cell r="C10058"/>
          <cell r="D10058" t="str">
            <v>EM PROFA.MARIA</v>
          </cell>
          <cell r="E10058">
            <v>409692</v>
          </cell>
        </row>
        <row r="10059">
          <cell r="C10059"/>
          <cell r="D10059" t="str">
            <v>INST.PITAGORAS</v>
          </cell>
          <cell r="E10059">
            <v>409749</v>
          </cell>
        </row>
        <row r="10060">
          <cell r="C10060"/>
          <cell r="D10060" t="str">
            <v>CEN.DE CULTURA</v>
          </cell>
          <cell r="E10060">
            <v>409938</v>
          </cell>
        </row>
        <row r="10061">
          <cell r="C10061"/>
          <cell r="D10061" t="str">
            <v>FUND.DOM BOSCO</v>
          </cell>
          <cell r="E10061">
            <v>410485</v>
          </cell>
        </row>
        <row r="10062">
          <cell r="C10062"/>
          <cell r="D10062" t="str">
            <v>EM HELIO PELLEG</v>
          </cell>
          <cell r="E10062">
            <v>410750</v>
          </cell>
        </row>
        <row r="10063">
          <cell r="C10063"/>
          <cell r="D10063" t="str">
            <v>EM PAULO MENDES</v>
          </cell>
          <cell r="E10063">
            <v>411817</v>
          </cell>
        </row>
        <row r="10064">
          <cell r="C10064"/>
          <cell r="D10064" t="str">
            <v>COL.MUN.IMACO</v>
          </cell>
          <cell r="E10064">
            <v>411818</v>
          </cell>
        </row>
        <row r="10065">
          <cell r="C10065"/>
          <cell r="D10065" t="str">
            <v>EM SEN.LEVINDO</v>
          </cell>
          <cell r="E10065">
            <v>411819</v>
          </cell>
        </row>
        <row r="10066">
          <cell r="C10066"/>
          <cell r="D10066" t="str">
            <v>EM SAO RAFAEL</v>
          </cell>
          <cell r="E10066">
            <v>411821</v>
          </cell>
        </row>
        <row r="10067">
          <cell r="C10067"/>
          <cell r="D10067" t="str">
            <v>EM PROFA.ALCIDA</v>
          </cell>
          <cell r="E10067">
            <v>411823</v>
          </cell>
        </row>
        <row r="10068">
          <cell r="C10068"/>
          <cell r="D10068" t="str">
            <v>EM ARTHUR VERSI</v>
          </cell>
          <cell r="E10068">
            <v>411824</v>
          </cell>
        </row>
        <row r="10069">
          <cell r="C10069"/>
          <cell r="D10069" t="str">
            <v>EM FERNANDO DIA</v>
          </cell>
          <cell r="E10069">
            <v>411825</v>
          </cell>
        </row>
        <row r="10070">
          <cell r="C10070"/>
          <cell r="D10070" t="str">
            <v>EM MESTRE PARAN</v>
          </cell>
          <cell r="E10070">
            <v>411829</v>
          </cell>
        </row>
        <row r="10071">
          <cell r="C10071"/>
          <cell r="D10071" t="str">
            <v>EM JOAO DO PATR</v>
          </cell>
          <cell r="E10071">
            <v>411831</v>
          </cell>
        </row>
        <row r="10072">
          <cell r="C10072"/>
          <cell r="D10072" t="str">
            <v>EM SALGADO FILH</v>
          </cell>
          <cell r="E10072">
            <v>411834</v>
          </cell>
        </row>
        <row r="10073">
          <cell r="C10073"/>
          <cell r="D10073" t="str">
            <v>EM MESTRE ATAID</v>
          </cell>
          <cell r="E10073">
            <v>411835</v>
          </cell>
        </row>
        <row r="10074">
          <cell r="C10074"/>
          <cell r="D10074" t="str">
            <v>EM PEDRO ALEIXO</v>
          </cell>
          <cell r="E10074">
            <v>411836</v>
          </cell>
        </row>
        <row r="10075">
          <cell r="C10075"/>
          <cell r="D10075" t="str">
            <v>EM PROFA.ISAURA</v>
          </cell>
          <cell r="E10075">
            <v>411839</v>
          </cell>
        </row>
        <row r="10076">
          <cell r="C10076"/>
          <cell r="D10076" t="str">
            <v>EM DULCE MARIA</v>
          </cell>
          <cell r="E10076">
            <v>411840</v>
          </cell>
        </row>
        <row r="10077">
          <cell r="C10077"/>
          <cell r="D10077" t="str">
            <v>EM SEBASTIAO G.</v>
          </cell>
          <cell r="E10077">
            <v>411841</v>
          </cell>
        </row>
        <row r="10078">
          <cell r="C10078"/>
          <cell r="D10078" t="str">
            <v>EM VINICIUS DE</v>
          </cell>
          <cell r="E10078">
            <v>411842</v>
          </cell>
        </row>
        <row r="10079">
          <cell r="C10079"/>
          <cell r="D10079" t="str">
            <v>EM CONEGO SERQU</v>
          </cell>
          <cell r="E10079">
            <v>411843</v>
          </cell>
        </row>
        <row r="10080">
          <cell r="C10080"/>
          <cell r="D10080" t="str">
            <v>EM LUCAS MONTEI</v>
          </cell>
          <cell r="E10080">
            <v>411845</v>
          </cell>
        </row>
        <row r="10081">
          <cell r="C10081"/>
          <cell r="D10081" t="str">
            <v>EM PREF.OSWALDO</v>
          </cell>
          <cell r="E10081">
            <v>411847</v>
          </cell>
        </row>
        <row r="10082">
          <cell r="C10082"/>
          <cell r="D10082" t="str">
            <v>EM PE.EDEIMAR M</v>
          </cell>
          <cell r="E10082">
            <v>411848</v>
          </cell>
        </row>
        <row r="10083">
          <cell r="C10083"/>
          <cell r="D10083" t="str">
            <v>EM HUGO PINHEIR</v>
          </cell>
          <cell r="E10083">
            <v>411851</v>
          </cell>
        </row>
        <row r="10084">
          <cell r="C10084"/>
          <cell r="D10084" t="str">
            <v>EM PROFA.ELEONO</v>
          </cell>
          <cell r="E10084">
            <v>411852</v>
          </cell>
        </row>
        <row r="10085">
          <cell r="C10085"/>
          <cell r="D10085" t="str">
            <v>EM ANNE FRANK</v>
          </cell>
          <cell r="E10085">
            <v>411857</v>
          </cell>
        </row>
        <row r="10086">
          <cell r="C10086"/>
          <cell r="D10086" t="str">
            <v>EM GERALDO T.CO</v>
          </cell>
          <cell r="E10086">
            <v>411860</v>
          </cell>
        </row>
        <row r="10087">
          <cell r="C10087"/>
          <cell r="D10087" t="str">
            <v>EM PROF.TABAJAR</v>
          </cell>
          <cell r="E10087">
            <v>411863</v>
          </cell>
        </row>
        <row r="10088">
          <cell r="C10088"/>
          <cell r="D10088" t="str">
            <v>EM PROFA.ONDINA</v>
          </cell>
          <cell r="E10088">
            <v>411866</v>
          </cell>
        </row>
        <row r="10089">
          <cell r="C10089"/>
          <cell r="D10089" t="str">
            <v>EM MARIA DE MAG</v>
          </cell>
          <cell r="E10089">
            <v>411867</v>
          </cell>
        </row>
        <row r="10090">
          <cell r="C10090"/>
          <cell r="D10090" t="str">
            <v>EM JOSE MARIA A</v>
          </cell>
          <cell r="E10090">
            <v>411869</v>
          </cell>
        </row>
        <row r="10091">
          <cell r="C10091"/>
          <cell r="D10091" t="str">
            <v>EM GRACY VIANA</v>
          </cell>
          <cell r="E10091">
            <v>411870</v>
          </cell>
        </row>
        <row r="10092">
          <cell r="C10092"/>
          <cell r="D10092" t="str">
            <v>EM MOYSES KALIL</v>
          </cell>
          <cell r="E10092">
            <v>411871</v>
          </cell>
        </row>
        <row r="10093">
          <cell r="C10093"/>
          <cell r="D10093" t="str">
            <v>EM DEP.RENATO A</v>
          </cell>
          <cell r="E10093">
            <v>411872</v>
          </cell>
        </row>
        <row r="10094">
          <cell r="C10094"/>
          <cell r="D10094" t="str">
            <v>EM TRISTAO DA C</v>
          </cell>
          <cell r="E10094">
            <v>411875</v>
          </cell>
        </row>
        <row r="10095">
          <cell r="C10095"/>
          <cell r="D10095" t="str">
            <v>EM PERSIO PEREI</v>
          </cell>
          <cell r="E10095">
            <v>411884</v>
          </cell>
        </row>
        <row r="10096">
          <cell r="C10096"/>
          <cell r="D10096" t="str">
            <v>EM GOV.OZANAN C</v>
          </cell>
          <cell r="E10096">
            <v>411885</v>
          </cell>
        </row>
        <row r="10097">
          <cell r="C10097"/>
          <cell r="D10097" t="str">
            <v>EM OSWALDO FRAN</v>
          </cell>
          <cell r="E10097">
            <v>411886</v>
          </cell>
        </row>
        <row r="10098">
          <cell r="C10098"/>
          <cell r="D10098" t="str">
            <v>EM SOBRAL PINTO</v>
          </cell>
          <cell r="E10098">
            <v>411887</v>
          </cell>
        </row>
        <row r="10099">
          <cell r="C10099"/>
          <cell r="D10099" t="str">
            <v>EM PROFA.ACIDAL</v>
          </cell>
          <cell r="E10099">
            <v>411888</v>
          </cell>
        </row>
        <row r="10100">
          <cell r="C10100"/>
          <cell r="D10100" t="str">
            <v>FLYTECH</v>
          </cell>
          <cell r="E10100">
            <v>197628000129</v>
          </cell>
        </row>
        <row r="10101">
          <cell r="C10101"/>
          <cell r="D10101" t="str">
            <v>ELBA</v>
          </cell>
          <cell r="E10101">
            <v>26242107000130</v>
          </cell>
        </row>
        <row r="10102">
          <cell r="C10102"/>
          <cell r="D10102" t="str">
            <v>BRADESCO</v>
          </cell>
          <cell r="E10102">
            <v>60746948046104</v>
          </cell>
        </row>
        <row r="10103">
          <cell r="C10103">
            <v>800006250</v>
          </cell>
          <cell r="D10103" t="str">
            <v>ACUMULADORES MOURA</v>
          </cell>
          <cell r="E10103">
            <v>9811654000170</v>
          </cell>
        </row>
        <row r="10104">
          <cell r="C10104">
            <v>800030000</v>
          </cell>
          <cell r="D10104" t="str">
            <v>MORORO MOURA</v>
          </cell>
          <cell r="E10104">
            <v>17222768000102</v>
          </cell>
        </row>
        <row r="10105">
          <cell r="C10105">
            <v>800036047</v>
          </cell>
          <cell r="D10105" t="str">
            <v>ACUMULADORES MOURA</v>
          </cell>
          <cell r="E10105">
            <v>9811654001222</v>
          </cell>
        </row>
        <row r="10106">
          <cell r="C10106">
            <v>800036318</v>
          </cell>
          <cell r="D10106" t="str">
            <v>ACUMULADORES MO</v>
          </cell>
          <cell r="E10106">
            <v>9811654000846</v>
          </cell>
        </row>
        <row r="10107">
          <cell r="C10107"/>
          <cell r="D10107" t="str">
            <v>BELLO CARGO</v>
          </cell>
          <cell r="E10107">
            <v>1446578000139</v>
          </cell>
        </row>
        <row r="10108">
          <cell r="C10108">
            <v>800005815</v>
          </cell>
          <cell r="D10108" t="str">
            <v>COPIADORA DELTA</v>
          </cell>
          <cell r="E10108">
            <v>17255613000504</v>
          </cell>
        </row>
        <row r="10109">
          <cell r="C10109"/>
          <cell r="D10109" t="str">
            <v>GIGANTE MOVEIS</v>
          </cell>
          <cell r="E10109">
            <v>25512237000182</v>
          </cell>
        </row>
        <row r="10110">
          <cell r="C10110">
            <v>800007645</v>
          </cell>
          <cell r="D10110" t="str">
            <v>LEICA MIKROSIST</v>
          </cell>
          <cell r="E10110">
            <v>81378</v>
          </cell>
        </row>
        <row r="10111">
          <cell r="C10111">
            <v>800025598</v>
          </cell>
          <cell r="D10111" t="str">
            <v>MARPOSS</v>
          </cell>
          <cell r="E10111">
            <v>80131</v>
          </cell>
        </row>
        <row r="10112">
          <cell r="C10112">
            <v>800002101</v>
          </cell>
          <cell r="D10112" t="str">
            <v>GAMBATTO SUL</v>
          </cell>
          <cell r="E10112">
            <v>3234505000109</v>
          </cell>
        </row>
        <row r="10113">
          <cell r="C10113">
            <v>800009581</v>
          </cell>
          <cell r="D10113" t="str">
            <v>PAN ELETRIC</v>
          </cell>
          <cell r="E10113">
            <v>91690271000171</v>
          </cell>
        </row>
        <row r="10114">
          <cell r="C10114">
            <v>800012667</v>
          </cell>
          <cell r="D10114" t="str">
            <v>LOCALIZA AG CEN</v>
          </cell>
          <cell r="E10114">
            <v>16670085026464</v>
          </cell>
        </row>
        <row r="10115">
          <cell r="C10115">
            <v>800012746</v>
          </cell>
          <cell r="D10115" t="str">
            <v>MAKI METALURGIC</v>
          </cell>
          <cell r="E10115">
            <v>94611621000155</v>
          </cell>
        </row>
        <row r="10116">
          <cell r="C10116">
            <v>800013735</v>
          </cell>
          <cell r="D10116" t="str">
            <v>BERTOLINI</v>
          </cell>
          <cell r="E10116">
            <v>87556650000104</v>
          </cell>
        </row>
        <row r="10117">
          <cell r="C10117">
            <v>800013832</v>
          </cell>
          <cell r="D10117" t="str">
            <v>MIDIA SUL</v>
          </cell>
          <cell r="E10117">
            <v>7867577000144</v>
          </cell>
        </row>
        <row r="10118">
          <cell r="C10118">
            <v>800013913</v>
          </cell>
          <cell r="D10118" t="str">
            <v>DALLONDER VITTO</v>
          </cell>
          <cell r="E10118">
            <v>89340913000241</v>
          </cell>
        </row>
        <row r="10119">
          <cell r="C10119">
            <v>800014012</v>
          </cell>
          <cell r="D10119" t="str">
            <v>BERTOLINI</v>
          </cell>
          <cell r="E10119">
            <v>87556650000520</v>
          </cell>
        </row>
        <row r="10120">
          <cell r="C10120">
            <v>800021265</v>
          </cell>
          <cell r="D10120" t="str">
            <v>MIOLO WINE GROU</v>
          </cell>
          <cell r="E10120">
            <v>9357838000101</v>
          </cell>
        </row>
        <row r="10121">
          <cell r="C10121">
            <v>800033656</v>
          </cell>
          <cell r="D10121" t="str">
            <v>PRINCESA CAFETE</v>
          </cell>
          <cell r="E10121">
            <v>91807826000201</v>
          </cell>
        </row>
        <row r="10122">
          <cell r="C10122">
            <v>800034533</v>
          </cell>
          <cell r="D10122" t="str">
            <v>COMPLEXO TURIS.</v>
          </cell>
          <cell r="E10122">
            <v>3771977000109</v>
          </cell>
        </row>
        <row r="10123">
          <cell r="C10123">
            <v>800035469</v>
          </cell>
          <cell r="D10123" t="str">
            <v>PHAMETAL METALU</v>
          </cell>
          <cell r="E10123">
            <v>19335438000159</v>
          </cell>
        </row>
        <row r="10124">
          <cell r="C10124">
            <v>800035545</v>
          </cell>
          <cell r="D10124" t="str">
            <v>NOVAPELLI IND.</v>
          </cell>
          <cell r="E10124">
            <v>121821000186</v>
          </cell>
        </row>
        <row r="10125">
          <cell r="C10125">
            <v>800036655</v>
          </cell>
          <cell r="D10125" t="str">
            <v>GEREMIA REDUTOR</v>
          </cell>
          <cell r="E10125">
            <v>87848222000147</v>
          </cell>
        </row>
        <row r="10126">
          <cell r="C10126"/>
          <cell r="D10126" t="str">
            <v>BENTOCAR VEICUL</v>
          </cell>
          <cell r="E10126">
            <v>87552089000187</v>
          </cell>
        </row>
        <row r="10127">
          <cell r="C10127"/>
          <cell r="D10127" t="str">
            <v>EMPSG ALFREDO A</v>
          </cell>
          <cell r="E10127">
            <v>403397</v>
          </cell>
        </row>
        <row r="10128">
          <cell r="C10128"/>
          <cell r="D10128" t="str">
            <v>EMPG PROFA.VANI</v>
          </cell>
          <cell r="E10128">
            <v>403915</v>
          </cell>
        </row>
        <row r="10129">
          <cell r="C10129"/>
          <cell r="D10129" t="str">
            <v>EMPG PRINCESA I</v>
          </cell>
          <cell r="E10129">
            <v>403916</v>
          </cell>
        </row>
        <row r="10130">
          <cell r="C10130"/>
          <cell r="D10130" t="str">
            <v>EMPG CARLOS BAR</v>
          </cell>
          <cell r="E10130">
            <v>403921</v>
          </cell>
        </row>
        <row r="10131">
          <cell r="C10131"/>
          <cell r="D10131" t="str">
            <v>EMPG INCOMPLETO</v>
          </cell>
          <cell r="E10131">
            <v>403923</v>
          </cell>
        </row>
        <row r="10132">
          <cell r="C10132"/>
          <cell r="D10132" t="str">
            <v>EMPG DR.TANCRED</v>
          </cell>
          <cell r="E10132">
            <v>403927</v>
          </cell>
        </row>
        <row r="10133">
          <cell r="C10133"/>
          <cell r="D10133" t="str">
            <v>EMPG INCOMPLETO</v>
          </cell>
          <cell r="E10133">
            <v>403929</v>
          </cell>
        </row>
        <row r="10134">
          <cell r="C10134"/>
          <cell r="D10134" t="str">
            <v>EMPG PROFA.MARI</v>
          </cell>
          <cell r="E10134">
            <v>403931</v>
          </cell>
        </row>
        <row r="10135">
          <cell r="C10135"/>
          <cell r="D10135" t="str">
            <v>EM ERNESTO DORN</v>
          </cell>
          <cell r="E10135">
            <v>403932</v>
          </cell>
        </row>
        <row r="10136">
          <cell r="C10136"/>
          <cell r="D10136" t="str">
            <v>EMPG INCOMPLETO</v>
          </cell>
          <cell r="E10136">
            <v>403946</v>
          </cell>
        </row>
        <row r="10137">
          <cell r="C10137"/>
          <cell r="D10137" t="str">
            <v>EMPSG ALFREDO A</v>
          </cell>
          <cell r="E10137">
            <v>403947</v>
          </cell>
        </row>
        <row r="10138">
          <cell r="C10138"/>
          <cell r="D10138" t="str">
            <v>EMPG PROF.AGOST</v>
          </cell>
          <cell r="E10138">
            <v>403949</v>
          </cell>
        </row>
        <row r="10139">
          <cell r="C10139"/>
          <cell r="D10139" t="str">
            <v>EMPG ANSELMO LU</v>
          </cell>
          <cell r="E10139">
            <v>403950</v>
          </cell>
        </row>
        <row r="10140">
          <cell r="C10140"/>
          <cell r="D10140" t="str">
            <v>EMPG STA.HELENA</v>
          </cell>
          <cell r="E10140">
            <v>404008</v>
          </cell>
        </row>
        <row r="10141">
          <cell r="C10141"/>
          <cell r="D10141" t="str">
            <v>COL.N.SRA.MEDIA</v>
          </cell>
          <cell r="E10141">
            <v>406732</v>
          </cell>
        </row>
        <row r="10142">
          <cell r="C10142"/>
          <cell r="D10142" t="str">
            <v>EEPG ANGELO SAL</v>
          </cell>
          <cell r="E10142">
            <v>406733</v>
          </cell>
        </row>
        <row r="10143">
          <cell r="C10143"/>
          <cell r="D10143" t="str">
            <v>EMPG INCOMPLETO</v>
          </cell>
          <cell r="E10143">
            <v>407541</v>
          </cell>
        </row>
        <row r="10144">
          <cell r="C10144"/>
          <cell r="D10144" t="str">
            <v>EMPG INCOMPLETO</v>
          </cell>
          <cell r="E10144">
            <v>407542</v>
          </cell>
        </row>
        <row r="10145">
          <cell r="C10145"/>
          <cell r="D10145" t="str">
            <v>EMPG PROF.NOELY</v>
          </cell>
          <cell r="E10145">
            <v>407543</v>
          </cell>
        </row>
        <row r="10146">
          <cell r="C10146"/>
          <cell r="D10146" t="str">
            <v>EMPG MARIA MARG</v>
          </cell>
          <cell r="E10146">
            <v>407544</v>
          </cell>
        </row>
        <row r="10147">
          <cell r="C10147"/>
          <cell r="D10147" t="str">
            <v>EEPG COM.CARLOS</v>
          </cell>
          <cell r="E10147">
            <v>408435</v>
          </cell>
        </row>
        <row r="10148">
          <cell r="C10148"/>
          <cell r="D10148" t="str">
            <v>EEPG INCOMPLETO</v>
          </cell>
          <cell r="E10148">
            <v>408436</v>
          </cell>
        </row>
        <row r="10149">
          <cell r="C10149"/>
          <cell r="D10149" t="str">
            <v>EEPSG CECILIA M</v>
          </cell>
          <cell r="E10149">
            <v>408726</v>
          </cell>
        </row>
        <row r="10150">
          <cell r="C10150"/>
          <cell r="D10150" t="str">
            <v>ESC.SAGRADO COR</v>
          </cell>
          <cell r="E10150">
            <v>408951</v>
          </cell>
        </row>
        <row r="10151">
          <cell r="C10151"/>
          <cell r="D10151" t="str">
            <v>EEPG LUIZ FORNA</v>
          </cell>
          <cell r="E10151">
            <v>408961</v>
          </cell>
        </row>
        <row r="10152">
          <cell r="C10152"/>
          <cell r="D10152" t="str">
            <v>ESC.VANIA MEDEI</v>
          </cell>
          <cell r="E10152">
            <v>409215</v>
          </cell>
        </row>
        <row r="10153">
          <cell r="C10153"/>
          <cell r="D10153" t="str">
            <v>COL.MARISTA N.S</v>
          </cell>
          <cell r="E10153">
            <v>409501</v>
          </cell>
        </row>
        <row r="10154">
          <cell r="C10154"/>
          <cell r="D10154" t="str">
            <v>EEPG INC.MARIA</v>
          </cell>
          <cell r="E10154">
            <v>409622</v>
          </cell>
        </row>
        <row r="10155">
          <cell r="C10155"/>
          <cell r="D10155" t="str">
            <v>EEPSG LONDELL D</v>
          </cell>
          <cell r="E10155">
            <v>409728</v>
          </cell>
        </row>
        <row r="10156">
          <cell r="C10156"/>
          <cell r="D10156" t="str">
            <v>COL.CENECISTA S</v>
          </cell>
          <cell r="E10156">
            <v>410172</v>
          </cell>
        </row>
        <row r="10157">
          <cell r="C10157"/>
          <cell r="D10157" t="str">
            <v>SESI PLANALTO</v>
          </cell>
          <cell r="E10157">
            <v>411050</v>
          </cell>
        </row>
        <row r="10158">
          <cell r="C10158">
            <v>800016946</v>
          </cell>
          <cell r="D10158" t="str">
            <v>ELTA TRANSPORTE</v>
          </cell>
          <cell r="E10158">
            <v>83078</v>
          </cell>
        </row>
        <row r="10159">
          <cell r="C10159">
            <v>800006749</v>
          </cell>
          <cell r="D10159" t="str">
            <v>SEI S.P.A.</v>
          </cell>
          <cell r="E10159">
            <v>80194</v>
          </cell>
        </row>
        <row r="10160">
          <cell r="C10160">
            <v>800007481</v>
          </cell>
          <cell r="D10160" t="str">
            <v>3D</v>
          </cell>
          <cell r="E10160">
            <v>81169</v>
          </cell>
        </row>
        <row r="10161">
          <cell r="C10161">
            <v>800008334</v>
          </cell>
          <cell r="D10161" t="str">
            <v>TOORA</v>
          </cell>
          <cell r="E10161">
            <v>81432</v>
          </cell>
        </row>
        <row r="10162">
          <cell r="C10162"/>
          <cell r="D10162" t="str">
            <v>C. SERVICE</v>
          </cell>
          <cell r="E10162">
            <v>81713</v>
          </cell>
        </row>
        <row r="10163">
          <cell r="C10163"/>
          <cell r="D10163" t="str">
            <v>C. SERVICE</v>
          </cell>
          <cell r="E10163">
            <v>82120</v>
          </cell>
        </row>
        <row r="10164">
          <cell r="C10164">
            <v>800007535</v>
          </cell>
          <cell r="D10164" t="str">
            <v>HEIM</v>
          </cell>
          <cell r="E10164">
            <v>81230</v>
          </cell>
        </row>
        <row r="10165">
          <cell r="C10165">
            <v>800009246</v>
          </cell>
          <cell r="D10165" t="str">
            <v>MSSCIENTIFIC</v>
          </cell>
          <cell r="E10165">
            <v>81554</v>
          </cell>
        </row>
        <row r="10166">
          <cell r="C10166">
            <v>800028081</v>
          </cell>
          <cell r="D10166" t="str">
            <v>CONTECS ENGINEE</v>
          </cell>
          <cell r="E10166">
            <v>85890</v>
          </cell>
        </row>
        <row r="10167">
          <cell r="C10167">
            <v>800028081</v>
          </cell>
          <cell r="D10167" t="str">
            <v>CONTECS ENGINEE</v>
          </cell>
          <cell r="E10167">
            <v>87633</v>
          </cell>
        </row>
        <row r="10168">
          <cell r="C10168">
            <v>800036188</v>
          </cell>
          <cell r="D10168" t="str">
            <v>MODEL ENGINEERI</v>
          </cell>
          <cell r="E10168">
            <v>87638</v>
          </cell>
        </row>
        <row r="10169">
          <cell r="C10169">
            <v>800042120</v>
          </cell>
          <cell r="D10169" t="str">
            <v>BEKUM MASCHINEN</v>
          </cell>
          <cell r="E10169">
            <v>89281</v>
          </cell>
        </row>
        <row r="10170">
          <cell r="C10170">
            <v>800007497</v>
          </cell>
          <cell r="D10170" t="str">
            <v>MSS CIENTIFIC C</v>
          </cell>
          <cell r="E10170">
            <v>81186</v>
          </cell>
        </row>
        <row r="10171">
          <cell r="C10171">
            <v>800022661</v>
          </cell>
          <cell r="D10171" t="str">
            <v>PROMESS MONTAGE</v>
          </cell>
          <cell r="E10171">
            <v>83531</v>
          </cell>
        </row>
        <row r="10172">
          <cell r="C10172">
            <v>800023702</v>
          </cell>
          <cell r="D10172" t="str">
            <v>INSTRUMENT SYST</v>
          </cell>
          <cell r="E10172">
            <v>84026</v>
          </cell>
        </row>
        <row r="10173">
          <cell r="C10173">
            <v>800040136</v>
          </cell>
          <cell r="D10173" t="str">
            <v>WE.CONECT GLOBA</v>
          </cell>
          <cell r="E10173">
            <v>89014</v>
          </cell>
        </row>
        <row r="10174">
          <cell r="C10174">
            <v>800040961</v>
          </cell>
          <cell r="D10174" t="str">
            <v>MODEL ENGINEERI</v>
          </cell>
          <cell r="E10174">
            <v>89120</v>
          </cell>
        </row>
        <row r="10175">
          <cell r="C10175"/>
          <cell r="D10175" t="str">
            <v>PETROTEST INSTR</v>
          </cell>
          <cell r="E10175">
            <v>87000</v>
          </cell>
        </row>
        <row r="10176">
          <cell r="C10176">
            <v>800033067</v>
          </cell>
          <cell r="D10176" t="str">
            <v>HOLLAND GMBH</v>
          </cell>
          <cell r="E10176">
            <v>86954</v>
          </cell>
        </row>
        <row r="10177">
          <cell r="C10177">
            <v>800033067</v>
          </cell>
          <cell r="D10177" t="str">
            <v>HOLLAND GMBH -</v>
          </cell>
          <cell r="E10177">
            <v>86955</v>
          </cell>
        </row>
        <row r="10178">
          <cell r="C10178">
            <v>800033067</v>
          </cell>
          <cell r="D10178" t="str">
            <v>HOLLAND GMBH</v>
          </cell>
          <cell r="E10178">
            <v>86956</v>
          </cell>
        </row>
        <row r="10179">
          <cell r="C10179">
            <v>800033067</v>
          </cell>
          <cell r="D10179" t="str">
            <v>HOLLAND GMBH -</v>
          </cell>
          <cell r="E10179">
            <v>86957</v>
          </cell>
        </row>
        <row r="10180">
          <cell r="C10180"/>
          <cell r="D10180" t="str">
            <v>EEPSG DR.MIGUEL</v>
          </cell>
          <cell r="E10180">
            <v>406960</v>
          </cell>
        </row>
        <row r="10181">
          <cell r="C10181">
            <v>800047087</v>
          </cell>
          <cell r="D10181" t="str">
            <v>CIKAUTXO</v>
          </cell>
          <cell r="E10181"/>
        </row>
        <row r="10182">
          <cell r="C10182">
            <v>800007471</v>
          </cell>
          <cell r="D10182" t="str">
            <v>MAFISA</v>
          </cell>
          <cell r="E10182">
            <v>81158</v>
          </cell>
        </row>
        <row r="10183">
          <cell r="C10183"/>
          <cell r="D10183" t="str">
            <v>EE WILLIAN AURE</v>
          </cell>
          <cell r="E10183">
            <v>409430</v>
          </cell>
        </row>
        <row r="10184">
          <cell r="C10184"/>
          <cell r="D10184" t="str">
            <v>ADLEV</v>
          </cell>
          <cell r="E10184">
            <v>80238</v>
          </cell>
        </row>
        <row r="10185">
          <cell r="C10185">
            <v>800032221</v>
          </cell>
          <cell r="D10185" t="str">
            <v>GRUPO ANTOLIN -</v>
          </cell>
          <cell r="E10185">
            <v>86735</v>
          </cell>
        </row>
        <row r="10186">
          <cell r="C10186">
            <v>800007696</v>
          </cell>
          <cell r="D10186" t="str">
            <v>KOMET PROZISION</v>
          </cell>
          <cell r="E10186">
            <v>85016</v>
          </cell>
        </row>
        <row r="10187">
          <cell r="C10187">
            <v>800007389</v>
          </cell>
          <cell r="D10187" t="str">
            <v>NEUGART</v>
          </cell>
          <cell r="E10187">
            <v>81058</v>
          </cell>
        </row>
        <row r="10188">
          <cell r="C10188">
            <v>800007172</v>
          </cell>
          <cell r="D10188" t="str">
            <v>FLEXLINK</v>
          </cell>
          <cell r="E10188">
            <v>80813</v>
          </cell>
        </row>
        <row r="10189">
          <cell r="C10189">
            <v>300067</v>
          </cell>
          <cell r="D10189" t="str">
            <v>CLECIUS RODRIGU</v>
          </cell>
          <cell r="E10189">
            <v>2560516667</v>
          </cell>
        </row>
        <row r="10190">
          <cell r="C10190">
            <v>300068</v>
          </cell>
          <cell r="D10190" t="str">
            <v>EVALDO LUIZ BAL</v>
          </cell>
          <cell r="E10190">
            <v>393070000</v>
          </cell>
        </row>
        <row r="10191">
          <cell r="C10191">
            <v>300098</v>
          </cell>
          <cell r="D10191" t="str">
            <v>FERNANDO THOMAS</v>
          </cell>
          <cell r="E10191">
            <v>1482481790</v>
          </cell>
        </row>
        <row r="10192">
          <cell r="C10192">
            <v>800000010</v>
          </cell>
          <cell r="D10192" t="str">
            <v>IVECO</v>
          </cell>
          <cell r="E10192">
            <v>2273912000243</v>
          </cell>
        </row>
        <row r="10193">
          <cell r="C10193">
            <v>800000011</v>
          </cell>
          <cell r="D10193" t="str">
            <v>COMAU I</v>
          </cell>
          <cell r="E10193">
            <v>2693750000111</v>
          </cell>
        </row>
        <row r="10194">
          <cell r="C10194">
            <v>800000012</v>
          </cell>
          <cell r="D10194" t="str">
            <v>COMAU II</v>
          </cell>
          <cell r="E10194">
            <v>2693750000200</v>
          </cell>
        </row>
        <row r="10195">
          <cell r="C10195">
            <v>800000015</v>
          </cell>
          <cell r="D10195" t="str">
            <v>TEKSID GUSA</v>
          </cell>
          <cell r="E10195">
            <v>16694812000114</v>
          </cell>
        </row>
        <row r="10196">
          <cell r="C10196">
            <v>800000017</v>
          </cell>
          <cell r="D10196" t="str">
            <v>TEKFOR</v>
          </cell>
          <cell r="E10196">
            <v>2620369000122</v>
          </cell>
        </row>
        <row r="10197">
          <cell r="C10197">
            <v>800000020</v>
          </cell>
          <cell r="D10197" t="str">
            <v>DENSO II</v>
          </cell>
          <cell r="E10197">
            <v>3005698000126</v>
          </cell>
        </row>
        <row r="10198">
          <cell r="C10198">
            <v>800000021</v>
          </cell>
          <cell r="D10198" t="str">
            <v>ARK BRL</v>
          </cell>
          <cell r="E10198">
            <v>3111769000175</v>
          </cell>
        </row>
        <row r="10199">
          <cell r="C10199">
            <v>800000023</v>
          </cell>
          <cell r="D10199" t="str">
            <v>FIAT DO BRASIL</v>
          </cell>
          <cell r="E10199">
            <v>33171026001476</v>
          </cell>
        </row>
        <row r="10200">
          <cell r="C10200">
            <v>800000024</v>
          </cell>
          <cell r="D10200" t="str">
            <v>FPT FIRE (MOTOR)</v>
          </cell>
          <cell r="E10200">
            <v>16701716003171</v>
          </cell>
        </row>
        <row r="10201">
          <cell r="C10201">
            <v>800000027</v>
          </cell>
          <cell r="D10201" t="str">
            <v>PETRONAS LUBRIF</v>
          </cell>
          <cell r="E10201">
            <v>3613421000267</v>
          </cell>
        </row>
        <row r="10202">
          <cell r="C10202">
            <v>800000029</v>
          </cell>
          <cell r="D10202" t="str">
            <v>FPT MECA (CAMBIO)</v>
          </cell>
          <cell r="E10202">
            <v>16701716003333</v>
          </cell>
        </row>
        <row r="10203">
          <cell r="C10203">
            <v>800000031</v>
          </cell>
          <cell r="D10203" t="str">
            <v>POWERTRAIN MEC.</v>
          </cell>
          <cell r="E10203">
            <v>4116609000181</v>
          </cell>
        </row>
        <row r="10204">
          <cell r="C10204">
            <v>800000039</v>
          </cell>
          <cell r="D10204" t="str">
            <v>TUTELA II</v>
          </cell>
          <cell r="E10204">
            <v>18325944001176</v>
          </cell>
        </row>
        <row r="10205">
          <cell r="C10205">
            <v>800000043</v>
          </cell>
          <cell r="D10205" t="str">
            <v>NEMAK ALUMINIO</v>
          </cell>
          <cell r="E10205">
            <v>4721073000123</v>
          </cell>
        </row>
        <row r="10206">
          <cell r="C10206">
            <v>800000046</v>
          </cell>
          <cell r="D10206" t="str">
            <v>MARELLI ESCAPAM</v>
          </cell>
          <cell r="E10206">
            <v>4291031000523</v>
          </cell>
        </row>
        <row r="10207">
          <cell r="C10207">
            <v>800000047</v>
          </cell>
          <cell r="D10207" t="str">
            <v>FIAT AUTOMOVEIS</v>
          </cell>
          <cell r="E10207">
            <v>16701716000156</v>
          </cell>
        </row>
        <row r="10208">
          <cell r="C10208">
            <v>800000053</v>
          </cell>
          <cell r="D10208" t="str">
            <v>FIAT AUTOMOVEIS</v>
          </cell>
          <cell r="E10208">
            <v>16701716001128</v>
          </cell>
        </row>
        <row r="10209">
          <cell r="C10209">
            <v>800000054</v>
          </cell>
          <cell r="D10209" t="str">
            <v>FIAT AUTOMOVEIS</v>
          </cell>
          <cell r="E10209">
            <v>16701716002957</v>
          </cell>
        </row>
        <row r="10210">
          <cell r="C10210">
            <v>800000055</v>
          </cell>
          <cell r="D10210" t="str">
            <v>MAGNETI MARELLI</v>
          </cell>
          <cell r="E10210">
            <v>2990605000526</v>
          </cell>
        </row>
        <row r="10211">
          <cell r="C10211">
            <v>800000188</v>
          </cell>
          <cell r="D10211" t="str">
            <v>DIS BEB BURITIS</v>
          </cell>
          <cell r="E10211">
            <v>66298449000196</v>
          </cell>
        </row>
        <row r="10212">
          <cell r="C10212">
            <v>800000203</v>
          </cell>
          <cell r="D10212" t="str">
            <v>BETIM PREFEITUR</v>
          </cell>
          <cell r="E10212">
            <v>18715391000196</v>
          </cell>
        </row>
        <row r="10213">
          <cell r="C10213">
            <v>800000240</v>
          </cell>
          <cell r="D10213" t="str">
            <v>2 TABELIONATO D</v>
          </cell>
          <cell r="E10213">
            <v>21171806000112</v>
          </cell>
        </row>
        <row r="10214">
          <cell r="C10214">
            <v>800000278</v>
          </cell>
          <cell r="D10214" t="str">
            <v>CASABLANCA</v>
          </cell>
          <cell r="E10214">
            <v>26159517000111</v>
          </cell>
        </row>
        <row r="10215">
          <cell r="C10215">
            <v>800000291</v>
          </cell>
          <cell r="D10215" t="str">
            <v>RADIO BETIM</v>
          </cell>
          <cell r="E10215">
            <v>21513114000105</v>
          </cell>
        </row>
        <row r="10216">
          <cell r="C10216">
            <v>800000302</v>
          </cell>
          <cell r="D10216" t="str">
            <v>FOTO SETE VIDAS</v>
          </cell>
          <cell r="E10216">
            <v>814158000103</v>
          </cell>
        </row>
        <row r="10217">
          <cell r="C10217">
            <v>800000359</v>
          </cell>
          <cell r="D10217" t="str">
            <v>ROUXINOL</v>
          </cell>
          <cell r="E10217">
            <v>26275420000255</v>
          </cell>
        </row>
        <row r="10218">
          <cell r="C10218">
            <v>800000456</v>
          </cell>
          <cell r="D10218" t="str">
            <v>BENATTI</v>
          </cell>
          <cell r="E10218">
            <v>2071634000160</v>
          </cell>
        </row>
        <row r="10219">
          <cell r="C10219">
            <v>800000482</v>
          </cell>
          <cell r="D10219" t="str">
            <v>MECTOR USINAGEM</v>
          </cell>
          <cell r="E10219">
            <v>23916869000186</v>
          </cell>
        </row>
        <row r="10220">
          <cell r="C10220">
            <v>800000525</v>
          </cell>
          <cell r="D10220" t="str">
            <v>LAV.CAPRICHO</v>
          </cell>
          <cell r="E10220">
            <v>1468910000166</v>
          </cell>
        </row>
        <row r="10221">
          <cell r="C10221">
            <v>800000542</v>
          </cell>
          <cell r="D10221" t="str">
            <v>ELETROFRIOS</v>
          </cell>
          <cell r="E10221">
            <v>23255649000159</v>
          </cell>
        </row>
        <row r="10222">
          <cell r="C10222">
            <v>800000561</v>
          </cell>
          <cell r="D10222" t="str">
            <v>BANCO FIDES</v>
          </cell>
          <cell r="E10222">
            <v>62237425000176</v>
          </cell>
        </row>
        <row r="10223">
          <cell r="C10223">
            <v>800000562</v>
          </cell>
          <cell r="D10223" t="str">
            <v>SOCOR. LAZINCAR</v>
          </cell>
          <cell r="E10223">
            <v>64381833000122</v>
          </cell>
        </row>
        <row r="10224">
          <cell r="C10224">
            <v>800000572</v>
          </cell>
          <cell r="D10224" t="str">
            <v>VENTANA</v>
          </cell>
          <cell r="E10224">
            <v>740153000256</v>
          </cell>
        </row>
        <row r="10225">
          <cell r="C10225">
            <v>800000587</v>
          </cell>
          <cell r="D10225" t="str">
            <v>HOTEL SERRA NEG</v>
          </cell>
          <cell r="E10225">
            <v>3011081000113</v>
          </cell>
        </row>
        <row r="10226">
          <cell r="C10226">
            <v>800000599</v>
          </cell>
          <cell r="D10226" t="str">
            <v>EMFAL ESPEC QUI</v>
          </cell>
          <cell r="E10226">
            <v>65234544000163</v>
          </cell>
        </row>
        <row r="10227">
          <cell r="C10227">
            <v>800000660</v>
          </cell>
          <cell r="D10227" t="str">
            <v>UNID DE ADM</v>
          </cell>
          <cell r="E10227">
            <v>29979036044865</v>
          </cell>
        </row>
        <row r="10228">
          <cell r="C10228">
            <v>800000678</v>
          </cell>
          <cell r="D10228" t="str">
            <v>SRL</v>
          </cell>
          <cell r="E10228">
            <v>3612297000134</v>
          </cell>
        </row>
        <row r="10229">
          <cell r="C10229">
            <v>800000703</v>
          </cell>
          <cell r="D10229" t="str">
            <v>BETIM PARAFUSOS</v>
          </cell>
          <cell r="E10229">
            <v>17062209000182</v>
          </cell>
        </row>
        <row r="10230">
          <cell r="C10230">
            <v>800000743</v>
          </cell>
          <cell r="D10230" t="str">
            <v>EMAP</v>
          </cell>
          <cell r="E10230">
            <v>3872045000144</v>
          </cell>
        </row>
        <row r="10231">
          <cell r="C10231">
            <v>800000773</v>
          </cell>
          <cell r="D10231" t="str">
            <v>GMV DO BRASIL</v>
          </cell>
          <cell r="E10231">
            <v>3724910000105</v>
          </cell>
        </row>
        <row r="10232">
          <cell r="C10232">
            <v>800000842</v>
          </cell>
          <cell r="D10232" t="str">
            <v>PIRAMIDE</v>
          </cell>
          <cell r="E10232">
            <v>4252328000156</v>
          </cell>
        </row>
        <row r="10233">
          <cell r="C10233">
            <v>800000855</v>
          </cell>
          <cell r="D10233" t="str">
            <v>CAPUTO</v>
          </cell>
          <cell r="E10233">
            <v>25437021000108</v>
          </cell>
        </row>
        <row r="10234">
          <cell r="C10234">
            <v>800000856</v>
          </cell>
          <cell r="D10234" t="str">
            <v>CETEM</v>
          </cell>
          <cell r="E10234">
            <v>3773700001189</v>
          </cell>
        </row>
        <row r="10235">
          <cell r="C10235">
            <v>800000864</v>
          </cell>
          <cell r="D10235" t="str">
            <v>VS WEB</v>
          </cell>
          <cell r="E10235">
            <v>3894143000182</v>
          </cell>
        </row>
        <row r="10236">
          <cell r="C10236">
            <v>800000874</v>
          </cell>
          <cell r="D10236" t="str">
            <v>JESSE MELQUIZED</v>
          </cell>
          <cell r="E10236">
            <v>4331506000134</v>
          </cell>
        </row>
        <row r="10237">
          <cell r="C10237">
            <v>800000946</v>
          </cell>
          <cell r="D10237" t="str">
            <v>BUSINESS SOLUTI</v>
          </cell>
          <cell r="E10237">
            <v>2986955000276</v>
          </cell>
        </row>
        <row r="10238">
          <cell r="C10238">
            <v>800000949</v>
          </cell>
          <cell r="D10238" t="str">
            <v>CONTAI</v>
          </cell>
          <cell r="E10238">
            <v>4710056000190</v>
          </cell>
        </row>
        <row r="10239">
          <cell r="C10239">
            <v>800000955</v>
          </cell>
          <cell r="D10239" t="str">
            <v>TRANSPORTES NOG</v>
          </cell>
          <cell r="E10239">
            <v>16836793000113</v>
          </cell>
        </row>
        <row r="10240">
          <cell r="C10240">
            <v>800001007</v>
          </cell>
          <cell r="D10240" t="str">
            <v>MPE</v>
          </cell>
          <cell r="E10240">
            <v>2735517000154</v>
          </cell>
        </row>
        <row r="10241">
          <cell r="C10241">
            <v>800001015</v>
          </cell>
          <cell r="D10241" t="str">
            <v>CDI</v>
          </cell>
          <cell r="E10241">
            <v>19691641000400</v>
          </cell>
        </row>
        <row r="10242">
          <cell r="C10242">
            <v>800001059</v>
          </cell>
          <cell r="D10242" t="str">
            <v>ABBA HOTEL</v>
          </cell>
          <cell r="E10242">
            <v>21910088000159</v>
          </cell>
        </row>
        <row r="10243">
          <cell r="C10243">
            <v>800001070</v>
          </cell>
          <cell r="D10243" t="str">
            <v>APROMIV</v>
          </cell>
          <cell r="E10243">
            <v>16697088000182</v>
          </cell>
        </row>
        <row r="10244">
          <cell r="C10244">
            <v>800001092</v>
          </cell>
          <cell r="D10244" t="str">
            <v>CIRAVEGNA</v>
          </cell>
          <cell r="E10244">
            <v>5076928000173</v>
          </cell>
        </row>
        <row r="10245">
          <cell r="C10245">
            <v>800001137</v>
          </cell>
          <cell r="D10245" t="str">
            <v>SISTEMA CONTRA</v>
          </cell>
          <cell r="E10245">
            <v>5193665000182</v>
          </cell>
        </row>
        <row r="10246">
          <cell r="C10246">
            <v>800001155</v>
          </cell>
          <cell r="D10246" t="str">
            <v>BESENZONI</v>
          </cell>
          <cell r="E10246">
            <v>2143255000139</v>
          </cell>
        </row>
        <row r="10247">
          <cell r="C10247">
            <v>800001289</v>
          </cell>
          <cell r="D10247" t="str">
            <v>DJ LOGISTICA</v>
          </cell>
          <cell r="E10247">
            <v>3888160000107</v>
          </cell>
        </row>
        <row r="10248">
          <cell r="C10248">
            <v>800001316</v>
          </cell>
          <cell r="D10248" t="str">
            <v>CART REG DE TIT</v>
          </cell>
          <cell r="E10248">
            <v>322913000124</v>
          </cell>
        </row>
        <row r="10249">
          <cell r="C10249">
            <v>800001348</v>
          </cell>
          <cell r="D10249" t="str">
            <v>RESTAURANTE</v>
          </cell>
          <cell r="E10249">
            <v>5972050000154</v>
          </cell>
        </row>
        <row r="10250">
          <cell r="C10250">
            <v>800001356</v>
          </cell>
          <cell r="D10250" t="str">
            <v>TECH WISE</v>
          </cell>
          <cell r="E10250">
            <v>6055619000180</v>
          </cell>
        </row>
        <row r="10251">
          <cell r="C10251">
            <v>800001431</v>
          </cell>
          <cell r="D10251" t="str">
            <v>FUND CULT MANGA</v>
          </cell>
          <cell r="E10251">
            <v>3800278000131</v>
          </cell>
        </row>
        <row r="10252">
          <cell r="C10252">
            <v>800001494</v>
          </cell>
          <cell r="D10252" t="str">
            <v>VIACAO SERRO</v>
          </cell>
          <cell r="E10252">
            <v>17283151000288</v>
          </cell>
        </row>
        <row r="10253">
          <cell r="C10253">
            <v>800001528</v>
          </cell>
          <cell r="D10253" t="str">
            <v>PRODISA</v>
          </cell>
          <cell r="E10253">
            <v>71259428000100</v>
          </cell>
        </row>
        <row r="10254">
          <cell r="C10254">
            <v>800001536</v>
          </cell>
          <cell r="D10254" t="str">
            <v>CEVA LOGISTICS</v>
          </cell>
          <cell r="E10254">
            <v>43854116006727</v>
          </cell>
        </row>
        <row r="10255">
          <cell r="C10255">
            <v>800001543</v>
          </cell>
          <cell r="D10255" t="str">
            <v>ESSENCIS</v>
          </cell>
          <cell r="E10255">
            <v>7004980000140</v>
          </cell>
        </row>
        <row r="10256">
          <cell r="C10256">
            <v>800001593</v>
          </cell>
          <cell r="D10256" t="str">
            <v>CINCO SERVICE</v>
          </cell>
          <cell r="E10256">
            <v>7073181000125</v>
          </cell>
        </row>
        <row r="10257">
          <cell r="C10257">
            <v>800001623</v>
          </cell>
          <cell r="D10257" t="str">
            <v>BETIM PLANTAS</v>
          </cell>
          <cell r="E10257">
            <v>965454000105</v>
          </cell>
        </row>
        <row r="10258">
          <cell r="C10258">
            <v>800001684</v>
          </cell>
          <cell r="D10258" t="str">
            <v>LENIX IND COM C</v>
          </cell>
          <cell r="E10258">
            <v>4529851000349</v>
          </cell>
        </row>
        <row r="10259">
          <cell r="C10259">
            <v>800001696</v>
          </cell>
          <cell r="D10259" t="str">
            <v>DOMINUS TRANSPO</v>
          </cell>
          <cell r="E10259">
            <v>7477651000116</v>
          </cell>
        </row>
        <row r="10260">
          <cell r="C10260">
            <v>800001736</v>
          </cell>
          <cell r="D10260" t="str">
            <v>FABIO DESPACHAN</v>
          </cell>
          <cell r="E10260">
            <v>7471934000150</v>
          </cell>
        </row>
        <row r="10261">
          <cell r="C10261">
            <v>800001772</v>
          </cell>
          <cell r="D10261" t="str">
            <v>TABELIONATO BTM</v>
          </cell>
          <cell r="E10261">
            <v>22733513000144</v>
          </cell>
        </row>
        <row r="10262">
          <cell r="C10262">
            <v>800001873</v>
          </cell>
          <cell r="D10262" t="str">
            <v>SCUDERIA</v>
          </cell>
          <cell r="E10262">
            <v>19878867000172</v>
          </cell>
        </row>
        <row r="10263">
          <cell r="C10263">
            <v>800001898</v>
          </cell>
          <cell r="D10263" t="str">
            <v>TADEU TRANSPORT</v>
          </cell>
          <cell r="E10263">
            <v>25326380000180</v>
          </cell>
        </row>
        <row r="10264">
          <cell r="C10264">
            <v>800002326</v>
          </cell>
          <cell r="D10264" t="str">
            <v>DROGABET LTDA</v>
          </cell>
          <cell r="E10264">
            <v>17591124000191</v>
          </cell>
        </row>
        <row r="10265">
          <cell r="C10265">
            <v>800002358</v>
          </cell>
          <cell r="D10265" t="str">
            <v>SAINT GOBAIN</v>
          </cell>
          <cell r="E10265">
            <v>60853942005103</v>
          </cell>
        </row>
        <row r="10266">
          <cell r="C10266">
            <v>800002365</v>
          </cell>
          <cell r="D10266" t="str">
            <v>AETHRA I CAROLINA</v>
          </cell>
          <cell r="E10266">
            <v>41757527000142</v>
          </cell>
        </row>
        <row r="10267">
          <cell r="C10267">
            <v>800002369</v>
          </cell>
          <cell r="D10267" t="str">
            <v>NATRON</v>
          </cell>
          <cell r="E10267">
            <v>33706763004603</v>
          </cell>
        </row>
        <row r="10268">
          <cell r="C10268">
            <v>800002384</v>
          </cell>
          <cell r="D10268" t="str">
            <v>INDUSTRIAIS LTD</v>
          </cell>
          <cell r="E10268">
            <v>23254303000136</v>
          </cell>
        </row>
        <row r="10269">
          <cell r="C10269">
            <v>800002421</v>
          </cell>
          <cell r="D10269" t="str">
            <v>TORO MG</v>
          </cell>
          <cell r="E10269">
            <v>59111666001131</v>
          </cell>
        </row>
        <row r="10270">
          <cell r="C10270">
            <v>800002426</v>
          </cell>
          <cell r="D10270" t="str">
            <v>LEAR CORPORAT.</v>
          </cell>
          <cell r="E10270">
            <v>672884000120</v>
          </cell>
        </row>
        <row r="10271">
          <cell r="C10271">
            <v>800002431</v>
          </cell>
          <cell r="D10271" t="str">
            <v>NORTON</v>
          </cell>
          <cell r="E10271">
            <v>49045651003102</v>
          </cell>
        </row>
        <row r="10272">
          <cell r="C10272">
            <v>800002435</v>
          </cell>
          <cell r="D10272" t="str">
            <v>TORATRANSPORTES</v>
          </cell>
          <cell r="E10272">
            <v>20468310007317</v>
          </cell>
        </row>
        <row r="10273">
          <cell r="C10273">
            <v>800002448</v>
          </cell>
          <cell r="D10273" t="str">
            <v>PAXAN MG</v>
          </cell>
          <cell r="E10273">
            <v>74409285000236</v>
          </cell>
        </row>
        <row r="10274">
          <cell r="C10274">
            <v>800002449</v>
          </cell>
          <cell r="D10274" t="str">
            <v>SIKA</v>
          </cell>
          <cell r="E10274">
            <v>60984275000481</v>
          </cell>
        </row>
        <row r="10275">
          <cell r="C10275">
            <v>800002460</v>
          </cell>
          <cell r="D10275" t="str">
            <v>FABRICA DE GRAMPOS</v>
          </cell>
          <cell r="E10275">
            <v>60837887000280</v>
          </cell>
        </row>
        <row r="10276">
          <cell r="C10276">
            <v>800002473</v>
          </cell>
          <cell r="D10276" t="str">
            <v>COMAU</v>
          </cell>
          <cell r="E10276">
            <v>556385000259</v>
          </cell>
        </row>
        <row r="10277">
          <cell r="C10277">
            <v>800002507</v>
          </cell>
          <cell r="D10277" t="str">
            <v>SANDVIK DO BRAS</v>
          </cell>
          <cell r="E10277">
            <v>60680279001600</v>
          </cell>
        </row>
        <row r="10278">
          <cell r="C10278">
            <v>800002537</v>
          </cell>
          <cell r="D10278" t="str">
            <v>AUTOMATEC</v>
          </cell>
          <cell r="E10278">
            <v>22736037000115</v>
          </cell>
        </row>
        <row r="10279">
          <cell r="C10279">
            <v>800002538</v>
          </cell>
          <cell r="D10279" t="str">
            <v>STUDIO CERRI</v>
          </cell>
          <cell r="E10279">
            <v>96493549000134</v>
          </cell>
        </row>
        <row r="10280">
          <cell r="C10280">
            <v>800002543</v>
          </cell>
          <cell r="D10280" t="str">
            <v>CCRT</v>
          </cell>
          <cell r="E10280">
            <v>41954918000157</v>
          </cell>
        </row>
        <row r="10281">
          <cell r="C10281">
            <v>800002550</v>
          </cell>
          <cell r="D10281" t="str">
            <v>SIXTAU</v>
          </cell>
          <cell r="E10281">
            <v>722902000131</v>
          </cell>
        </row>
        <row r="10282">
          <cell r="C10282">
            <v>800002619</v>
          </cell>
          <cell r="D10282" t="str">
            <v>PROMATI</v>
          </cell>
          <cell r="E10282">
            <v>1754360000141</v>
          </cell>
        </row>
        <row r="10283">
          <cell r="C10283">
            <v>800002660</v>
          </cell>
          <cell r="D10283" t="str">
            <v>TASSIMIN</v>
          </cell>
          <cell r="E10283">
            <v>1302613000146</v>
          </cell>
        </row>
        <row r="10284">
          <cell r="C10284">
            <v>800002710</v>
          </cell>
          <cell r="D10284" t="str">
            <v>AXIS SINIMBU</v>
          </cell>
          <cell r="E10284">
            <v>2351144000380</v>
          </cell>
        </row>
        <row r="10285">
          <cell r="C10285">
            <v>800002714</v>
          </cell>
          <cell r="D10285" t="str">
            <v>ATH ALBARUS MG</v>
          </cell>
          <cell r="E10285">
            <v>91862193000730</v>
          </cell>
        </row>
        <row r="10286">
          <cell r="C10286">
            <v>800002730</v>
          </cell>
          <cell r="D10286" t="str">
            <v>MAX PLASTICOS</v>
          </cell>
          <cell r="E10286">
            <v>2554937000134</v>
          </cell>
        </row>
        <row r="10287">
          <cell r="C10287">
            <v>800002752</v>
          </cell>
          <cell r="D10287" t="str">
            <v>BESENZONI</v>
          </cell>
          <cell r="E10287">
            <v>42889857000154</v>
          </cell>
        </row>
        <row r="10288">
          <cell r="C10288">
            <v>800002778</v>
          </cell>
          <cell r="D10288" t="str">
            <v>SIMPRO DO BRASI</v>
          </cell>
          <cell r="E10288">
            <v>2154018000173</v>
          </cell>
        </row>
        <row r="10289">
          <cell r="C10289">
            <v>800002785</v>
          </cell>
          <cell r="D10289" t="str">
            <v>USIMINAS MECANICA</v>
          </cell>
          <cell r="E10289">
            <v>17500224002109</v>
          </cell>
        </row>
        <row r="10290">
          <cell r="C10290">
            <v>800002827</v>
          </cell>
          <cell r="D10290" t="str">
            <v>VENTANA</v>
          </cell>
          <cell r="E10290">
            <v>740153000175</v>
          </cell>
        </row>
        <row r="10291">
          <cell r="C10291">
            <v>800002858</v>
          </cell>
          <cell r="D10291" t="str">
            <v>SUPERMIX</v>
          </cell>
          <cell r="E10291">
            <v>34230979008000</v>
          </cell>
        </row>
        <row r="10292">
          <cell r="C10292">
            <v>800002860</v>
          </cell>
          <cell r="D10292" t="str">
            <v>SADA LOGISTICA</v>
          </cell>
          <cell r="E10292">
            <v>3013733000159</v>
          </cell>
        </row>
        <row r="10293">
          <cell r="C10293">
            <v>800002872</v>
          </cell>
          <cell r="D10293" t="str">
            <v>VALEO TERM. BET</v>
          </cell>
          <cell r="E10293">
            <v>57010662001808</v>
          </cell>
        </row>
        <row r="10294">
          <cell r="C10294">
            <v>800002901</v>
          </cell>
          <cell r="D10294" t="str">
            <v>INFRATER</v>
          </cell>
          <cell r="E10294">
            <v>2498870000168</v>
          </cell>
        </row>
        <row r="10295">
          <cell r="C10295">
            <v>800002905</v>
          </cell>
          <cell r="D10295" t="str">
            <v>ONAMA</v>
          </cell>
          <cell r="E10295">
            <v>3094322000216</v>
          </cell>
        </row>
        <row r="10296">
          <cell r="C10296">
            <v>800002969</v>
          </cell>
          <cell r="D10296" t="str">
            <v>SPAM ELETROMECA</v>
          </cell>
          <cell r="E10296">
            <v>2393484000101</v>
          </cell>
        </row>
        <row r="10297">
          <cell r="C10297">
            <v>800003001</v>
          </cell>
          <cell r="D10297" t="str">
            <v>TREVISO</v>
          </cell>
          <cell r="E10297">
            <v>21014220000144</v>
          </cell>
        </row>
        <row r="10298">
          <cell r="C10298">
            <v>800003015</v>
          </cell>
          <cell r="D10298" t="str">
            <v>MINERVA</v>
          </cell>
          <cell r="E10298">
            <v>2253205000104</v>
          </cell>
        </row>
        <row r="10299">
          <cell r="C10299">
            <v>800003024</v>
          </cell>
          <cell r="D10299" t="str">
            <v>PROTOMINAS</v>
          </cell>
          <cell r="E10299">
            <v>1067207000146</v>
          </cell>
        </row>
        <row r="10300">
          <cell r="C10300">
            <v>800003062</v>
          </cell>
          <cell r="D10300" t="str">
            <v>KARISMA PRODUCO</v>
          </cell>
          <cell r="E10300">
            <v>2084908000156</v>
          </cell>
        </row>
        <row r="10301">
          <cell r="C10301">
            <v>800003071</v>
          </cell>
          <cell r="D10301" t="str">
            <v>A &amp; C MECATRONI</v>
          </cell>
          <cell r="E10301">
            <v>25275199000191</v>
          </cell>
        </row>
        <row r="10302">
          <cell r="C10302">
            <v>800003126</v>
          </cell>
          <cell r="D10302" t="str">
            <v>METFORM</v>
          </cell>
          <cell r="E10302">
            <v>26248666000157</v>
          </cell>
        </row>
        <row r="10303">
          <cell r="C10303">
            <v>800003193</v>
          </cell>
          <cell r="D10303" t="str">
            <v>RICARDO COSTA R</v>
          </cell>
          <cell r="E10303">
            <v>1214529000170</v>
          </cell>
        </row>
        <row r="10304">
          <cell r="C10304">
            <v>800003207</v>
          </cell>
          <cell r="D10304" t="str">
            <v>ALESAT COMBUSTI</v>
          </cell>
          <cell r="E10304">
            <v>23314594003045</v>
          </cell>
        </row>
        <row r="10305">
          <cell r="C10305">
            <v>800003210</v>
          </cell>
          <cell r="D10305" t="str">
            <v>MORIND MINAS LT</v>
          </cell>
          <cell r="E10305">
            <v>2413077000119</v>
          </cell>
        </row>
        <row r="10306">
          <cell r="C10306">
            <v>800003302</v>
          </cell>
          <cell r="D10306" t="str">
            <v>BANKAR</v>
          </cell>
          <cell r="E10306">
            <v>66397894000103</v>
          </cell>
        </row>
        <row r="10307">
          <cell r="C10307">
            <v>800003318</v>
          </cell>
          <cell r="D10307" t="str">
            <v>TOTALCONTROLS</v>
          </cell>
          <cell r="E10307">
            <v>3379480000131</v>
          </cell>
        </row>
        <row r="10308">
          <cell r="C10308">
            <v>800003338</v>
          </cell>
          <cell r="D10308" t="str">
            <v>MELLBER</v>
          </cell>
          <cell r="E10308">
            <v>66199241000110</v>
          </cell>
        </row>
        <row r="10309">
          <cell r="C10309">
            <v>800003358</v>
          </cell>
          <cell r="D10309" t="str">
            <v>CONTRA FOGO</v>
          </cell>
          <cell r="E10309">
            <v>66399908000128</v>
          </cell>
        </row>
        <row r="10310">
          <cell r="C10310">
            <v>800003415</v>
          </cell>
          <cell r="D10310" t="str">
            <v>CETEST MINAS</v>
          </cell>
          <cell r="E10310">
            <v>24016172000626</v>
          </cell>
        </row>
        <row r="10311">
          <cell r="C10311">
            <v>800003432</v>
          </cell>
          <cell r="D10311" t="str">
            <v>ABCZ SERVICE LT</v>
          </cell>
          <cell r="E10311">
            <v>4659564000191</v>
          </cell>
        </row>
        <row r="10312">
          <cell r="C10312">
            <v>800003437</v>
          </cell>
          <cell r="D10312" t="str">
            <v>WERDYAL</v>
          </cell>
          <cell r="E10312">
            <v>3036867000195</v>
          </cell>
        </row>
        <row r="10313">
          <cell r="C10313">
            <v>800003441</v>
          </cell>
          <cell r="D10313" t="str">
            <v>SIRMEC</v>
          </cell>
          <cell r="E10313">
            <v>3772439000120</v>
          </cell>
        </row>
        <row r="10314">
          <cell r="C10314">
            <v>800003443</v>
          </cell>
          <cell r="D10314" t="str">
            <v>ALPINA</v>
          </cell>
          <cell r="E10314">
            <v>2501816000124</v>
          </cell>
        </row>
        <row r="10315">
          <cell r="C10315">
            <v>800003450</v>
          </cell>
          <cell r="D10315" t="str">
            <v>ARAM MINAS</v>
          </cell>
          <cell r="E10315">
            <v>1489601000172</v>
          </cell>
        </row>
        <row r="10316">
          <cell r="C10316">
            <v>800003452</v>
          </cell>
          <cell r="D10316" t="str">
            <v>ATLAS</v>
          </cell>
          <cell r="E10316">
            <v>57029431002060</v>
          </cell>
        </row>
        <row r="10317">
          <cell r="C10317">
            <v>800003453</v>
          </cell>
          <cell r="D10317" t="str">
            <v>AGIP DO BRASIL</v>
          </cell>
          <cell r="E10317">
            <v>60886413012749</v>
          </cell>
        </row>
        <row r="10318">
          <cell r="C10318">
            <v>800003456</v>
          </cell>
          <cell r="D10318" t="str">
            <v>QUATRO TECNOLOG</v>
          </cell>
          <cell r="E10318">
            <v>1835322000113</v>
          </cell>
        </row>
        <row r="10319">
          <cell r="C10319">
            <v>800003461</v>
          </cell>
          <cell r="D10319" t="str">
            <v>GVS</v>
          </cell>
          <cell r="E10319">
            <v>4321601000319</v>
          </cell>
        </row>
        <row r="10320">
          <cell r="C10320">
            <v>800003495</v>
          </cell>
          <cell r="D10320" t="str">
            <v>FIAT (TCA)</v>
          </cell>
          <cell r="E10320">
            <v>4584474000189</v>
          </cell>
        </row>
        <row r="10321">
          <cell r="C10321">
            <v>800003504</v>
          </cell>
          <cell r="D10321" t="str">
            <v>TECHNEACO</v>
          </cell>
          <cell r="E10321">
            <v>595845000258</v>
          </cell>
        </row>
        <row r="10322">
          <cell r="C10322">
            <v>800003505</v>
          </cell>
          <cell r="D10322" t="str">
            <v>ICO DO BRASIL</v>
          </cell>
          <cell r="E10322">
            <v>3148024000180</v>
          </cell>
        </row>
        <row r="10323">
          <cell r="C10323">
            <v>800003508</v>
          </cell>
          <cell r="D10323" t="str">
            <v>ALE</v>
          </cell>
          <cell r="E10323">
            <v>1824934000100</v>
          </cell>
        </row>
        <row r="10324">
          <cell r="C10324">
            <v>800003580</v>
          </cell>
          <cell r="D10324" t="str">
            <v>S/A</v>
          </cell>
          <cell r="E10324">
            <v>19199348003101</v>
          </cell>
        </row>
        <row r="10325">
          <cell r="C10325">
            <v>800003633</v>
          </cell>
          <cell r="D10325" t="str">
            <v>FASTER ROAD I</v>
          </cell>
          <cell r="E10325">
            <v>2671195000399</v>
          </cell>
        </row>
        <row r="10326">
          <cell r="C10326">
            <v>800003644</v>
          </cell>
          <cell r="D10326" t="str">
            <v>TECSOMA</v>
          </cell>
          <cell r="E10326">
            <v>5033917000106</v>
          </cell>
        </row>
        <row r="10327">
          <cell r="C10327">
            <v>800003648</v>
          </cell>
          <cell r="D10327" t="str">
            <v>EMBRASA</v>
          </cell>
          <cell r="E10327">
            <v>594128004460</v>
          </cell>
        </row>
        <row r="10328">
          <cell r="C10328">
            <v>800003666</v>
          </cell>
          <cell r="D10328" t="str">
            <v>WCT SERVICE</v>
          </cell>
          <cell r="E10328">
            <v>3775155000279</v>
          </cell>
        </row>
        <row r="10329">
          <cell r="C10329">
            <v>800003687</v>
          </cell>
          <cell r="D10329" t="str">
            <v>PEMATEC</v>
          </cell>
          <cell r="E10329">
            <v>61938312000305</v>
          </cell>
        </row>
        <row r="10330">
          <cell r="C10330">
            <v>800003703</v>
          </cell>
          <cell r="D10330" t="str">
            <v>INMETA.</v>
          </cell>
          <cell r="E10330">
            <v>71111959000142</v>
          </cell>
        </row>
        <row r="10331">
          <cell r="C10331">
            <v>800003706</v>
          </cell>
          <cell r="D10331" t="str">
            <v>PIEMONTE</v>
          </cell>
          <cell r="E10331">
            <v>2983845000170</v>
          </cell>
        </row>
        <row r="10332">
          <cell r="C10332">
            <v>800003712</v>
          </cell>
          <cell r="D10332" t="str">
            <v>WIRE TEC LTDA</v>
          </cell>
          <cell r="E10332">
            <v>3377287000161</v>
          </cell>
        </row>
        <row r="10333">
          <cell r="C10333">
            <v>800003731</v>
          </cell>
          <cell r="D10333" t="str">
            <v>TOP GIRO</v>
          </cell>
          <cell r="E10333">
            <v>2221439000250</v>
          </cell>
        </row>
        <row r="10334">
          <cell r="C10334">
            <v>800003747</v>
          </cell>
          <cell r="D10334" t="str">
            <v>MEC Q</v>
          </cell>
          <cell r="E10334">
            <v>5623036000145</v>
          </cell>
        </row>
        <row r="10335">
          <cell r="C10335">
            <v>800003764</v>
          </cell>
          <cell r="D10335" t="str">
            <v>COLLETE</v>
          </cell>
          <cell r="E10335">
            <v>2771556000107</v>
          </cell>
        </row>
        <row r="10336">
          <cell r="C10336">
            <v>800003767</v>
          </cell>
          <cell r="D10336" t="str">
            <v>ASSOCIACAO DOS</v>
          </cell>
          <cell r="E10336">
            <v>22733810000190</v>
          </cell>
        </row>
        <row r="10337">
          <cell r="C10337">
            <v>800003785</v>
          </cell>
          <cell r="D10337" t="str">
            <v>POWERCOAT</v>
          </cell>
          <cell r="E10337">
            <v>5528376000197</v>
          </cell>
        </row>
        <row r="10338">
          <cell r="C10338">
            <v>800003787</v>
          </cell>
          <cell r="D10338" t="str">
            <v>COPLAC</v>
          </cell>
          <cell r="E10338">
            <v>4433690000204</v>
          </cell>
        </row>
        <row r="10339">
          <cell r="C10339">
            <v>800003792</v>
          </cell>
          <cell r="D10339" t="str">
            <v>APTIV</v>
          </cell>
          <cell r="E10339">
            <v>857758001627</v>
          </cell>
        </row>
        <row r="10340">
          <cell r="C10340">
            <v>800003871</v>
          </cell>
          <cell r="D10340" t="str">
            <v>SAPORE</v>
          </cell>
          <cell r="E10340">
            <v>67945071007493</v>
          </cell>
        </row>
        <row r="10341">
          <cell r="C10341">
            <v>800003873</v>
          </cell>
          <cell r="D10341" t="str">
            <v>TECNOSOFT</v>
          </cell>
          <cell r="E10341">
            <v>41854837000185</v>
          </cell>
        </row>
        <row r="10342">
          <cell r="C10342">
            <v>800003885</v>
          </cell>
          <cell r="D10342" t="str">
            <v>EMBALAGENS</v>
          </cell>
          <cell r="E10342">
            <v>3869702000102</v>
          </cell>
        </row>
        <row r="10343">
          <cell r="C10343">
            <v>800003911</v>
          </cell>
          <cell r="D10343" t="str">
            <v>IBIS BETIM</v>
          </cell>
          <cell r="E10343">
            <v>9967852010602</v>
          </cell>
        </row>
        <row r="10344">
          <cell r="C10344">
            <v>800003913</v>
          </cell>
          <cell r="D10344" t="str">
            <v>DENSO SIST</v>
          </cell>
          <cell r="E10344">
            <v>3523188000140</v>
          </cell>
        </row>
        <row r="10345">
          <cell r="C10345">
            <v>800003932</v>
          </cell>
          <cell r="D10345" t="str">
            <v>UNIFORT</v>
          </cell>
          <cell r="E10345">
            <v>41916347000166</v>
          </cell>
        </row>
        <row r="10346">
          <cell r="C10346">
            <v>800003943</v>
          </cell>
          <cell r="D10346" t="str">
            <v>ASSOCIACAO</v>
          </cell>
          <cell r="E10346">
            <v>2810099000112</v>
          </cell>
        </row>
        <row r="10347">
          <cell r="C10347">
            <v>800003945</v>
          </cell>
          <cell r="D10347" t="str">
            <v>FUNDACAO</v>
          </cell>
          <cell r="E10347">
            <v>22730824000150</v>
          </cell>
        </row>
        <row r="10348">
          <cell r="C10348">
            <v>800003962</v>
          </cell>
          <cell r="D10348" t="str">
            <v>RODOEIXO</v>
          </cell>
          <cell r="E10348">
            <v>4185610000168</v>
          </cell>
        </row>
        <row r="10349">
          <cell r="C10349">
            <v>800003987</v>
          </cell>
          <cell r="D10349" t="str">
            <v>T &amp; L</v>
          </cell>
          <cell r="E10349">
            <v>4102204000194</v>
          </cell>
        </row>
        <row r="10350">
          <cell r="C10350">
            <v>800004004</v>
          </cell>
          <cell r="D10350" t="str">
            <v>SOLUCAO</v>
          </cell>
          <cell r="E10350">
            <v>6047655000100</v>
          </cell>
        </row>
        <row r="10351">
          <cell r="C10351">
            <v>800004027</v>
          </cell>
          <cell r="D10351" t="str">
            <v>SOMA SOLUCOES</v>
          </cell>
          <cell r="E10351">
            <v>5105579000170</v>
          </cell>
        </row>
        <row r="10352">
          <cell r="C10352">
            <v>800004048</v>
          </cell>
          <cell r="D10352" t="str">
            <v>GUARTINELLE</v>
          </cell>
          <cell r="E10352">
            <v>1431167000170</v>
          </cell>
        </row>
        <row r="10353">
          <cell r="C10353">
            <v>800004051</v>
          </cell>
          <cell r="D10353" t="str">
            <v>MICRO BAG</v>
          </cell>
          <cell r="E10353">
            <v>3744953000152</v>
          </cell>
        </row>
        <row r="10354">
          <cell r="C10354">
            <v>800004109</v>
          </cell>
          <cell r="D10354" t="str">
            <v>FARBENPLAS.</v>
          </cell>
          <cell r="E10354">
            <v>4560242000190</v>
          </cell>
        </row>
        <row r="10355">
          <cell r="C10355">
            <v>800004172</v>
          </cell>
          <cell r="D10355" t="str">
            <v>RAIZ ESTR METAL</v>
          </cell>
          <cell r="E10355">
            <v>2389798000130</v>
          </cell>
        </row>
        <row r="10356">
          <cell r="C10356">
            <v>800004183</v>
          </cell>
          <cell r="D10356" t="str">
            <v>VALDIR</v>
          </cell>
          <cell r="E10356">
            <v>1636338000105</v>
          </cell>
        </row>
        <row r="10357">
          <cell r="C10357">
            <v>800004184</v>
          </cell>
          <cell r="D10357" t="str">
            <v>WHL NEPART</v>
          </cell>
          <cell r="E10357">
            <v>4833268000165</v>
          </cell>
        </row>
        <row r="10358">
          <cell r="C10358">
            <v>800004203</v>
          </cell>
          <cell r="D10358" t="str">
            <v>A &amp; G</v>
          </cell>
          <cell r="E10358">
            <v>86618527000108</v>
          </cell>
        </row>
        <row r="10359">
          <cell r="C10359">
            <v>800004215</v>
          </cell>
          <cell r="D10359" t="str">
            <v>TELEXIS</v>
          </cell>
          <cell r="E10359">
            <v>4311425000253</v>
          </cell>
        </row>
        <row r="10360">
          <cell r="C10360">
            <v>800004354</v>
          </cell>
          <cell r="D10360" t="str">
            <v>COBERFIX</v>
          </cell>
          <cell r="E10360">
            <v>42835157000187</v>
          </cell>
        </row>
        <row r="10361">
          <cell r="C10361">
            <v>800004356</v>
          </cell>
          <cell r="D10361" t="str">
            <v>A ENGESCOM</v>
          </cell>
          <cell r="E10361">
            <v>66226242000106</v>
          </cell>
        </row>
        <row r="10362">
          <cell r="C10362">
            <v>800004366</v>
          </cell>
          <cell r="D10362" t="str">
            <v>HENSIBRA USINAG</v>
          </cell>
          <cell r="E10362">
            <v>1514833000133</v>
          </cell>
        </row>
        <row r="10363">
          <cell r="C10363">
            <v>800004368</v>
          </cell>
          <cell r="D10363" t="str">
            <v>TEXCOAT</v>
          </cell>
          <cell r="E10363">
            <v>3888786000113</v>
          </cell>
        </row>
        <row r="10364">
          <cell r="C10364">
            <v>800004426</v>
          </cell>
          <cell r="D10364" t="str">
            <v>PALMER SIMILE F</v>
          </cell>
          <cell r="E10364">
            <v>3722926000189</v>
          </cell>
        </row>
        <row r="10365">
          <cell r="C10365">
            <v>800004447</v>
          </cell>
          <cell r="D10365" t="str">
            <v>UNIAO ENGENHARI</v>
          </cell>
          <cell r="E10365">
            <v>2548863000123</v>
          </cell>
        </row>
        <row r="10366">
          <cell r="C10366">
            <v>800004453</v>
          </cell>
          <cell r="D10366" t="str">
            <v>CEVA LOGISTICS</v>
          </cell>
          <cell r="E10366">
            <v>43854116002578</v>
          </cell>
        </row>
        <row r="10367">
          <cell r="C10367">
            <v>800004466</v>
          </cell>
          <cell r="D10367" t="str">
            <v>RAPIDO TRANSPAU</v>
          </cell>
          <cell r="E10367">
            <v>88317847001540</v>
          </cell>
        </row>
        <row r="10368">
          <cell r="C10368">
            <v>800004491</v>
          </cell>
          <cell r="D10368" t="str">
            <v>DEPOS SANTANA</v>
          </cell>
          <cell r="E10368">
            <v>26054775000133</v>
          </cell>
        </row>
        <row r="10369">
          <cell r="C10369">
            <v>800004559</v>
          </cell>
          <cell r="D10369" t="str">
            <v>BROSE</v>
          </cell>
          <cell r="E10369">
            <v>2258243000400</v>
          </cell>
        </row>
        <row r="10370">
          <cell r="C10370">
            <v>800004575</v>
          </cell>
          <cell r="D10370" t="str">
            <v>ACVT RENT A CAR</v>
          </cell>
          <cell r="E10370">
            <v>86401981000102</v>
          </cell>
        </row>
        <row r="10371">
          <cell r="C10371">
            <v>800004590</v>
          </cell>
          <cell r="D10371" t="str">
            <v>JENTECH TECNOL</v>
          </cell>
          <cell r="E10371">
            <v>5960052000123</v>
          </cell>
        </row>
        <row r="10372">
          <cell r="C10372">
            <v>800004617</v>
          </cell>
          <cell r="D10372" t="str">
            <v>VEGA DO SUL SA</v>
          </cell>
          <cell r="E10372">
            <v>3795031000689</v>
          </cell>
        </row>
        <row r="10373">
          <cell r="C10373">
            <v>800004642</v>
          </cell>
          <cell r="D10373" t="str">
            <v>LOHANY</v>
          </cell>
          <cell r="E10373">
            <v>2530755000123</v>
          </cell>
        </row>
        <row r="10374">
          <cell r="C10374">
            <v>800004661</v>
          </cell>
          <cell r="D10374" t="str">
            <v>BRASIL TRAILLER</v>
          </cell>
          <cell r="E10374">
            <v>86459401000120</v>
          </cell>
        </row>
        <row r="10375">
          <cell r="C10375">
            <v>800004704</v>
          </cell>
          <cell r="D10375" t="str">
            <v>ECOAMB PESQUISA</v>
          </cell>
          <cell r="E10375">
            <v>442252000170</v>
          </cell>
        </row>
        <row r="10376">
          <cell r="C10376">
            <v>800004712</v>
          </cell>
          <cell r="D10376" t="str">
            <v>LAPIDAR INFORMA</v>
          </cell>
          <cell r="E10376">
            <v>2608356000138</v>
          </cell>
        </row>
        <row r="10377">
          <cell r="C10377">
            <v>800004716</v>
          </cell>
          <cell r="D10377" t="str">
            <v>PALATOS RESTAUR</v>
          </cell>
          <cell r="E10377">
            <v>3260768000192</v>
          </cell>
        </row>
        <row r="10378">
          <cell r="C10378">
            <v>800004788</v>
          </cell>
          <cell r="D10378" t="str">
            <v>AUTO ESC MAXIMA</v>
          </cell>
          <cell r="E10378">
            <v>874646000106</v>
          </cell>
        </row>
        <row r="10379">
          <cell r="C10379">
            <v>800004804</v>
          </cell>
          <cell r="D10379" t="str">
            <v>FASTER ROAD II</v>
          </cell>
          <cell r="E10379">
            <v>2671195002332</v>
          </cell>
        </row>
        <row r="10380">
          <cell r="C10380">
            <v>800004827</v>
          </cell>
          <cell r="D10380" t="str">
            <v>FOGAO DE MINAS</v>
          </cell>
          <cell r="E10380">
            <v>86561974000160</v>
          </cell>
        </row>
        <row r="10381">
          <cell r="C10381">
            <v>800004897</v>
          </cell>
          <cell r="D10381" t="str">
            <v>MULTI ITENS</v>
          </cell>
          <cell r="E10381">
            <v>349157000127</v>
          </cell>
        </row>
        <row r="10382">
          <cell r="C10382">
            <v>800004947</v>
          </cell>
          <cell r="D10382" t="str">
            <v>ROSSETTI</v>
          </cell>
          <cell r="E10382">
            <v>59884502000337</v>
          </cell>
        </row>
        <row r="10383">
          <cell r="C10383">
            <v>800005027</v>
          </cell>
          <cell r="D10383" t="str">
            <v>B F TRANSPORTES</v>
          </cell>
          <cell r="E10383">
            <v>18728709000173</v>
          </cell>
        </row>
        <row r="10384">
          <cell r="C10384">
            <v>800005030</v>
          </cell>
          <cell r="D10384" t="str">
            <v>FUNERARIA REDEN</v>
          </cell>
          <cell r="E10384">
            <v>563991000110</v>
          </cell>
        </row>
        <row r="10385">
          <cell r="C10385">
            <v>800005088</v>
          </cell>
          <cell r="D10385" t="str">
            <v>COUTO &amp; DINIZ</v>
          </cell>
          <cell r="E10385">
            <v>8086182000177</v>
          </cell>
        </row>
        <row r="10386">
          <cell r="C10386">
            <v>800005120</v>
          </cell>
          <cell r="D10386" t="str">
            <v>FOCARE</v>
          </cell>
          <cell r="E10386">
            <v>7609174000103</v>
          </cell>
        </row>
        <row r="10387">
          <cell r="C10387">
            <v>800005169</v>
          </cell>
          <cell r="D10387" t="str">
            <v>MANN HUMMEL</v>
          </cell>
          <cell r="E10387">
            <v>57014862000514</v>
          </cell>
        </row>
        <row r="10388">
          <cell r="C10388">
            <v>800005206</v>
          </cell>
          <cell r="D10388" t="str">
            <v>JULIANA AVELAR</v>
          </cell>
          <cell r="E10388">
            <v>7018391000110</v>
          </cell>
        </row>
        <row r="10389">
          <cell r="C10389">
            <v>800005255</v>
          </cell>
          <cell r="D10389" t="str">
            <v>CAPOTAUTO</v>
          </cell>
          <cell r="E10389">
            <v>7617438000162</v>
          </cell>
        </row>
        <row r="10390">
          <cell r="C10390">
            <v>800005371</v>
          </cell>
          <cell r="D10390" t="str">
            <v>JOSE GABRIEL DE</v>
          </cell>
          <cell r="E10390">
            <v>487996000101</v>
          </cell>
        </row>
        <row r="10391">
          <cell r="C10391">
            <v>800005397</v>
          </cell>
          <cell r="D10391" t="str">
            <v>BORRQUIMICA LT</v>
          </cell>
          <cell r="E10391">
            <v>4852700000165</v>
          </cell>
        </row>
        <row r="10392">
          <cell r="C10392">
            <v>800005417</v>
          </cell>
          <cell r="D10392" t="str">
            <v>ACTA LIV</v>
          </cell>
          <cell r="E10392">
            <v>41722638000113</v>
          </cell>
        </row>
        <row r="10393">
          <cell r="C10393">
            <v>800005435</v>
          </cell>
          <cell r="D10393" t="str">
            <v>VIDRACARIA</v>
          </cell>
          <cell r="E10393">
            <v>907488000135</v>
          </cell>
        </row>
        <row r="10394">
          <cell r="C10394">
            <v>800005455</v>
          </cell>
          <cell r="D10394" t="str">
            <v>ACCENTURE</v>
          </cell>
          <cell r="E10394">
            <v>96534094001553</v>
          </cell>
        </row>
        <row r="10395">
          <cell r="C10395">
            <v>800005536</v>
          </cell>
          <cell r="D10395" t="str">
            <v>BETIG LTDA</v>
          </cell>
          <cell r="E10395">
            <v>6165424000192</v>
          </cell>
        </row>
        <row r="10396">
          <cell r="C10396">
            <v>800005565</v>
          </cell>
          <cell r="D10396" t="str">
            <v>MOTA E CAMPOS I</v>
          </cell>
          <cell r="E10396">
            <v>825692000107</v>
          </cell>
        </row>
        <row r="10397">
          <cell r="C10397">
            <v>800005577</v>
          </cell>
          <cell r="D10397" t="str">
            <v>COOPERARVORE</v>
          </cell>
          <cell r="E10397">
            <v>8330218000116</v>
          </cell>
        </row>
        <row r="10398">
          <cell r="C10398">
            <v>800005668</v>
          </cell>
          <cell r="D10398" t="str">
            <v>BORDOPLAS</v>
          </cell>
          <cell r="E10398">
            <v>3247606000114</v>
          </cell>
        </row>
        <row r="10399">
          <cell r="C10399">
            <v>800005693</v>
          </cell>
          <cell r="D10399" t="str">
            <v>BREMBO DO BRASI</v>
          </cell>
          <cell r="E10399">
            <v>3645767000166</v>
          </cell>
        </row>
        <row r="10400">
          <cell r="C10400">
            <v>800005701</v>
          </cell>
          <cell r="D10400" t="str">
            <v>YAZAKI</v>
          </cell>
          <cell r="E10400">
            <v>2095593000304</v>
          </cell>
        </row>
        <row r="10401">
          <cell r="C10401">
            <v>800005705</v>
          </cell>
          <cell r="D10401" t="str">
            <v>CARLAILE SPORTS</v>
          </cell>
          <cell r="E10401">
            <v>17648585000153</v>
          </cell>
        </row>
        <row r="10402">
          <cell r="C10402">
            <v>800005715</v>
          </cell>
          <cell r="D10402" t="str">
            <v>CASCADURA INDUS</v>
          </cell>
          <cell r="E10402">
            <v>60891041000309</v>
          </cell>
        </row>
        <row r="10403">
          <cell r="C10403">
            <v>800005719</v>
          </cell>
          <cell r="D10403" t="str">
            <v>CEMM</v>
          </cell>
          <cell r="E10403">
            <v>42884742000177</v>
          </cell>
        </row>
        <row r="10404">
          <cell r="C10404">
            <v>800005723</v>
          </cell>
          <cell r="D10404" t="str">
            <v>CF GOMMA</v>
          </cell>
          <cell r="E10404">
            <v>2184524000296</v>
          </cell>
        </row>
        <row r="10405">
          <cell r="C10405">
            <v>800005724</v>
          </cell>
          <cell r="D10405" t="str">
            <v>CF GOMMA</v>
          </cell>
          <cell r="E10405">
            <v>2184524000105</v>
          </cell>
        </row>
        <row r="10406">
          <cell r="C10406">
            <v>800005726</v>
          </cell>
          <cell r="D10406" t="str">
            <v>CHECK UP</v>
          </cell>
          <cell r="E10406">
            <v>65206542000160</v>
          </cell>
        </row>
        <row r="10407">
          <cell r="C10407">
            <v>800005728</v>
          </cell>
          <cell r="D10407" t="str">
            <v>TOWER MG</v>
          </cell>
          <cell r="E10407">
            <v>61142287000693</v>
          </cell>
        </row>
        <row r="10408">
          <cell r="C10408">
            <v>800005729</v>
          </cell>
          <cell r="D10408" t="str">
            <v>CINE FOTO HELIO</v>
          </cell>
          <cell r="E10408">
            <v>70974670000194</v>
          </cell>
        </row>
        <row r="10409">
          <cell r="C10409">
            <v>800005749</v>
          </cell>
          <cell r="D10409" t="str">
            <v>VALEO ILUM MG</v>
          </cell>
          <cell r="E10409">
            <v>57010662000674</v>
          </cell>
        </row>
        <row r="10410">
          <cell r="C10410">
            <v>800005775</v>
          </cell>
          <cell r="D10410" t="str">
            <v>COFERMETA I</v>
          </cell>
          <cell r="E10410">
            <v>17281973001030</v>
          </cell>
        </row>
        <row r="10411">
          <cell r="C10411">
            <v>800005783</v>
          </cell>
          <cell r="D10411" t="str">
            <v>COMEC CONST MET</v>
          </cell>
          <cell r="E10411">
            <v>16922239000159</v>
          </cell>
        </row>
        <row r="10412">
          <cell r="C10412">
            <v>800005806</v>
          </cell>
          <cell r="D10412" t="str">
            <v>DELPHI I</v>
          </cell>
          <cell r="E10412">
            <v>857758000221</v>
          </cell>
        </row>
        <row r="10413">
          <cell r="C10413">
            <v>800005847</v>
          </cell>
          <cell r="D10413" t="str">
            <v>NEUMAYER TEKFOR</v>
          </cell>
          <cell r="E10413">
            <v>61096996000841</v>
          </cell>
        </row>
        <row r="10414">
          <cell r="C10414">
            <v>800005865</v>
          </cell>
          <cell r="D10414" t="str">
            <v>ELETROMECANICA.</v>
          </cell>
          <cell r="E10414">
            <v>61354148000380</v>
          </cell>
        </row>
        <row r="10415">
          <cell r="C10415">
            <v>800005873</v>
          </cell>
          <cell r="D10415" t="str">
            <v>ELETRO SYSTEM</v>
          </cell>
          <cell r="E10415">
            <v>21013784000162</v>
          </cell>
        </row>
        <row r="10416">
          <cell r="C10416">
            <v>800005901</v>
          </cell>
          <cell r="D10416" t="str">
            <v>RITZ</v>
          </cell>
          <cell r="E10416">
            <v>17157595000196</v>
          </cell>
        </row>
        <row r="10417">
          <cell r="C10417">
            <v>800005910</v>
          </cell>
          <cell r="D10417" t="str">
            <v>ENGENDER</v>
          </cell>
          <cell r="E10417">
            <v>26252940000161</v>
          </cell>
        </row>
        <row r="10418">
          <cell r="C10418">
            <v>800005917</v>
          </cell>
          <cell r="D10418" t="str">
            <v>GKN</v>
          </cell>
          <cell r="E10418">
            <v>58512310000680</v>
          </cell>
        </row>
        <row r="10419">
          <cell r="C10419">
            <v>800005926</v>
          </cell>
          <cell r="D10419" t="str">
            <v>FAPE</v>
          </cell>
          <cell r="E10419">
            <v>41911579000121</v>
          </cell>
        </row>
        <row r="10420">
          <cell r="C10420">
            <v>800005928</v>
          </cell>
          <cell r="D10420" t="str">
            <v>AUTONEUM</v>
          </cell>
          <cell r="E10420">
            <v>1935393000350</v>
          </cell>
        </row>
        <row r="10421">
          <cell r="C10421">
            <v>800005939</v>
          </cell>
          <cell r="D10421" t="str">
            <v>FABRIMONT</v>
          </cell>
          <cell r="E10421">
            <v>42918151000173</v>
          </cell>
        </row>
        <row r="10422">
          <cell r="C10422">
            <v>800005953</v>
          </cell>
          <cell r="D10422" t="str">
            <v>FORMTAP II</v>
          </cell>
          <cell r="E10422">
            <v>53808697000350</v>
          </cell>
        </row>
        <row r="10423">
          <cell r="C10423">
            <v>800005955</v>
          </cell>
          <cell r="D10423" t="str">
            <v>FORMTAP I</v>
          </cell>
          <cell r="E10423">
            <v>53808697000600</v>
          </cell>
        </row>
        <row r="10424">
          <cell r="C10424">
            <v>800005972</v>
          </cell>
          <cell r="D10424" t="str">
            <v>FUNDACAO DOS EM</v>
          </cell>
          <cell r="E10424">
            <v>19740471000164</v>
          </cell>
        </row>
        <row r="10425">
          <cell r="C10425">
            <v>800005974</v>
          </cell>
          <cell r="D10425" t="str">
            <v>FUND EMPRE FIAT</v>
          </cell>
          <cell r="E10425">
            <v>19740471000407</v>
          </cell>
        </row>
        <row r="10426">
          <cell r="C10426">
            <v>800005977</v>
          </cell>
          <cell r="D10426" t="str">
            <v>FERROSIDER.</v>
          </cell>
          <cell r="E10426">
            <v>41684424000280</v>
          </cell>
        </row>
        <row r="10427">
          <cell r="C10427">
            <v>800006039</v>
          </cell>
          <cell r="D10427" t="str">
            <v>KRUPP PRESTA.</v>
          </cell>
          <cell r="E10427">
            <v>2720313000492</v>
          </cell>
        </row>
        <row r="10428">
          <cell r="C10428">
            <v>800006051</v>
          </cell>
          <cell r="D10428" t="str">
            <v>ICEEX.</v>
          </cell>
          <cell r="E10428">
            <v>21036157000147</v>
          </cell>
        </row>
        <row r="10429">
          <cell r="C10429">
            <v>800006080</v>
          </cell>
          <cell r="D10429" t="str">
            <v>FORMTAP III</v>
          </cell>
          <cell r="E10429">
            <v>750881000249</v>
          </cell>
        </row>
        <row r="10430">
          <cell r="C10430">
            <v>800006081</v>
          </cell>
          <cell r="D10430" t="str">
            <v>FORMTAP IV</v>
          </cell>
          <cell r="E10430">
            <v>750881000168</v>
          </cell>
        </row>
        <row r="10431">
          <cell r="C10431">
            <v>800006100</v>
          </cell>
          <cell r="D10431" t="str">
            <v>ITW DELFAST</v>
          </cell>
          <cell r="E10431">
            <v>33034935000229</v>
          </cell>
        </row>
        <row r="10432">
          <cell r="C10432">
            <v>800006134</v>
          </cell>
          <cell r="D10432" t="str">
            <v>LEAR</v>
          </cell>
          <cell r="E10432">
            <v>1998585000810</v>
          </cell>
        </row>
        <row r="10433">
          <cell r="C10433">
            <v>800006135</v>
          </cell>
          <cell r="D10433" t="str">
            <v>HI LEX AUTOMOTIVE</v>
          </cell>
          <cell r="E10433">
            <v>4542061000131</v>
          </cell>
        </row>
        <row r="10434">
          <cell r="C10434">
            <v>800006137</v>
          </cell>
          <cell r="D10434" t="str">
            <v>CEVA LOGISTICS</v>
          </cell>
          <cell r="E10434">
            <v>43854116000109</v>
          </cell>
        </row>
        <row r="10435">
          <cell r="C10435">
            <v>800006138</v>
          </cell>
          <cell r="D10435" t="str">
            <v>CEVA LOGISTICS</v>
          </cell>
          <cell r="E10435">
            <v>43854116004783</v>
          </cell>
        </row>
        <row r="10436">
          <cell r="C10436">
            <v>800006144</v>
          </cell>
          <cell r="D10436" t="str">
            <v>LIQUIGAS</v>
          </cell>
          <cell r="E10436">
            <v>60886413014016</v>
          </cell>
        </row>
        <row r="10437">
          <cell r="C10437">
            <v>800006156</v>
          </cell>
          <cell r="D10437" t="str">
            <v>MAXCOR</v>
          </cell>
          <cell r="E10437">
            <v>26389171000148</v>
          </cell>
        </row>
        <row r="10438">
          <cell r="C10438">
            <v>800006172</v>
          </cell>
          <cell r="D10438" t="str">
            <v>ROBERT BOSCH</v>
          </cell>
          <cell r="E10438">
            <v>1930685000219</v>
          </cell>
        </row>
        <row r="10439">
          <cell r="C10439">
            <v>800006182</v>
          </cell>
          <cell r="D10439" t="str">
            <v>METALURGICA MARDEL</v>
          </cell>
          <cell r="E10439">
            <v>57580656000490</v>
          </cell>
        </row>
        <row r="10440">
          <cell r="C10440">
            <v>800006251</v>
          </cell>
          <cell r="D10440" t="str">
            <v>ACUMULADORES MOURA</v>
          </cell>
          <cell r="E10440">
            <v>9811654000331</v>
          </cell>
        </row>
        <row r="10441">
          <cell r="C10441">
            <v>800006264</v>
          </cell>
          <cell r="D10441" t="str">
            <v>C.S.N.</v>
          </cell>
          <cell r="E10441">
            <v>33042730000619</v>
          </cell>
        </row>
        <row r="10442">
          <cell r="C10442">
            <v>800006268</v>
          </cell>
          <cell r="D10442" t="str">
            <v>NAP QUIMICA LTD</v>
          </cell>
          <cell r="E10442">
            <v>21013966000133</v>
          </cell>
        </row>
        <row r="10443">
          <cell r="C10443">
            <v>800006270</v>
          </cell>
          <cell r="D10443" t="str">
            <v>NUMBER ONE</v>
          </cell>
          <cell r="E10443">
            <v>22734180000178</v>
          </cell>
        </row>
        <row r="10444">
          <cell r="C10444">
            <v>800006281</v>
          </cell>
          <cell r="D10444" t="str">
            <v>DENSO I</v>
          </cell>
          <cell r="E10444">
            <v>43375930000302</v>
          </cell>
        </row>
        <row r="10445">
          <cell r="C10445">
            <v>800006330</v>
          </cell>
          <cell r="D10445" t="str">
            <v>ADLER</v>
          </cell>
          <cell r="E10445">
            <v>673500000194</v>
          </cell>
        </row>
        <row r="10446">
          <cell r="C10446">
            <v>800006332</v>
          </cell>
          <cell r="D10446" t="str">
            <v>PRESIMON</v>
          </cell>
          <cell r="E10446">
            <v>71037659000160</v>
          </cell>
        </row>
        <row r="10447">
          <cell r="C10447">
            <v>800006356</v>
          </cell>
          <cell r="D10447" t="str">
            <v>PLASCAR</v>
          </cell>
          <cell r="E10447">
            <v>50935576000461</v>
          </cell>
        </row>
        <row r="10448">
          <cell r="C10448">
            <v>800006359</v>
          </cell>
          <cell r="D10448" t="str">
            <v>PLASTIC PLASTIC</v>
          </cell>
          <cell r="E10448">
            <v>16797375000164</v>
          </cell>
        </row>
        <row r="10449">
          <cell r="C10449">
            <v>800006373</v>
          </cell>
          <cell r="D10449" t="str">
            <v>PROEMA</v>
          </cell>
          <cell r="E10449">
            <v>41693003000216</v>
          </cell>
        </row>
        <row r="10450">
          <cell r="C10450">
            <v>800006375</v>
          </cell>
          <cell r="D10450" t="str">
            <v>PROEMA</v>
          </cell>
          <cell r="E10450">
            <v>4450767000254</v>
          </cell>
        </row>
        <row r="10451">
          <cell r="C10451">
            <v>800006398</v>
          </cell>
          <cell r="D10451" t="str">
            <v>HEDEL</v>
          </cell>
          <cell r="E10451">
            <v>3502773000164</v>
          </cell>
        </row>
        <row r="10452">
          <cell r="C10452">
            <v>800006403</v>
          </cell>
          <cell r="D10452" t="str">
            <v>RITZ</v>
          </cell>
          <cell r="E10452">
            <v>17157603000102</v>
          </cell>
        </row>
        <row r="10453">
          <cell r="C10453">
            <v>800006434</v>
          </cell>
          <cell r="D10453" t="str">
            <v>SADA TRANSPORTE</v>
          </cell>
          <cell r="E10453">
            <v>19199348000854</v>
          </cell>
        </row>
        <row r="10454">
          <cell r="C10454">
            <v>800006446</v>
          </cell>
          <cell r="D10454" t="str">
            <v>PILKINGTON</v>
          </cell>
          <cell r="E10454">
            <v>61736732001100</v>
          </cell>
        </row>
        <row r="10455">
          <cell r="C10455">
            <v>800006450</v>
          </cell>
          <cell r="D10455" t="str">
            <v>VIA.STA.EDWIGES</v>
          </cell>
          <cell r="E10455">
            <v>18752691000145</v>
          </cell>
        </row>
        <row r="10456">
          <cell r="C10456">
            <v>800006458</v>
          </cell>
          <cell r="D10456" t="str">
            <v>CLARIOS ENERGY</v>
          </cell>
          <cell r="E10456">
            <v>1376079000201</v>
          </cell>
        </row>
        <row r="10457">
          <cell r="C10457">
            <v>800006479</v>
          </cell>
          <cell r="D10457" t="str">
            <v>SERED MINAS</v>
          </cell>
          <cell r="E10457">
            <v>22715619000204</v>
          </cell>
        </row>
        <row r="10458">
          <cell r="C10458">
            <v>800006484</v>
          </cell>
          <cell r="D10458" t="str">
            <v>SHELL BRASIL</v>
          </cell>
          <cell r="E10458">
            <v>33453598010862</v>
          </cell>
        </row>
        <row r="10459">
          <cell r="C10459">
            <v>800006496</v>
          </cell>
          <cell r="D10459" t="str">
            <v>SILA DO BRASIL</v>
          </cell>
          <cell r="E10459">
            <v>1360869000100</v>
          </cell>
        </row>
        <row r="10460">
          <cell r="C10460">
            <v>800006538</v>
          </cell>
          <cell r="D10460" t="str">
            <v>STOLA DO BRASIL</v>
          </cell>
          <cell r="E10460">
            <v>2069153000463</v>
          </cell>
        </row>
        <row r="10461">
          <cell r="C10461">
            <v>800006600</v>
          </cell>
          <cell r="D10461" t="str">
            <v>3M DO BRASIL</v>
          </cell>
          <cell r="E10461">
            <v>45985371009911</v>
          </cell>
        </row>
        <row r="10462">
          <cell r="C10462">
            <v>800006612</v>
          </cell>
          <cell r="D10462" t="str">
            <v>TW ESPUMAS LTDA</v>
          </cell>
          <cell r="E10462">
            <v>789312000479</v>
          </cell>
        </row>
        <row r="10463">
          <cell r="C10463">
            <v>800006619</v>
          </cell>
          <cell r="D10463" t="str">
            <v>EADI BETIM</v>
          </cell>
          <cell r="E10463">
            <v>86613403000121</v>
          </cell>
        </row>
        <row r="10464">
          <cell r="C10464">
            <v>800006628</v>
          </cell>
          <cell r="D10464" t="str">
            <v>USIMINAS II</v>
          </cell>
          <cell r="E10464">
            <v>60894730003201</v>
          </cell>
        </row>
        <row r="10465">
          <cell r="C10465">
            <v>800006647</v>
          </cell>
          <cell r="D10465" t="str">
            <v>VVT</v>
          </cell>
          <cell r="E10465">
            <v>19737378000109</v>
          </cell>
        </row>
        <row r="10466">
          <cell r="C10466">
            <v>800006649</v>
          </cell>
          <cell r="D10466" t="str">
            <v>ZILIANI</v>
          </cell>
          <cell r="E10466">
            <v>3100688000170</v>
          </cell>
        </row>
        <row r="10467">
          <cell r="C10467">
            <v>800006664</v>
          </cell>
          <cell r="D10467" t="str">
            <v>WHITE MARTINS</v>
          </cell>
          <cell r="E10467">
            <v>35820448015400</v>
          </cell>
        </row>
        <row r="10468">
          <cell r="C10468">
            <v>800007751</v>
          </cell>
          <cell r="D10468" t="str">
            <v>DUPONT PERFORMA</v>
          </cell>
          <cell r="E10468">
            <v>910496000483</v>
          </cell>
        </row>
        <row r="10469">
          <cell r="C10469">
            <v>800007752</v>
          </cell>
          <cell r="D10469" t="str">
            <v>PPG AUTOTINTAS</v>
          </cell>
          <cell r="E10469">
            <v>811344000342</v>
          </cell>
        </row>
        <row r="10470">
          <cell r="C10470">
            <v>800007754</v>
          </cell>
          <cell r="D10470" t="str">
            <v>PPG INDUSTRIAL DO BRASIL</v>
          </cell>
          <cell r="E10470">
            <v>43996693000631</v>
          </cell>
        </row>
        <row r="10471">
          <cell r="C10471">
            <v>800007756</v>
          </cell>
          <cell r="D10471" t="str">
            <v>BEMPLAST</v>
          </cell>
          <cell r="E10471">
            <v>19146364000102</v>
          </cell>
        </row>
        <row r="10472">
          <cell r="C10472">
            <v>800007757</v>
          </cell>
          <cell r="D10472" t="str">
            <v>BASF</v>
          </cell>
          <cell r="E10472">
            <v>48539407009093</v>
          </cell>
        </row>
        <row r="10473">
          <cell r="C10473">
            <v>800007760</v>
          </cell>
          <cell r="D10473" t="str">
            <v>USIFAST</v>
          </cell>
          <cell r="E10473">
            <v>86613403002094</v>
          </cell>
        </row>
        <row r="10474">
          <cell r="C10474">
            <v>800007761</v>
          </cell>
          <cell r="D10474" t="str">
            <v>DEVA</v>
          </cell>
          <cell r="E10474">
            <v>23762552000302</v>
          </cell>
        </row>
        <row r="10475">
          <cell r="C10475">
            <v>800007762</v>
          </cell>
          <cell r="D10475" t="str">
            <v>EMBRAURB EMP. B</v>
          </cell>
          <cell r="E10475">
            <v>21175203000199</v>
          </cell>
        </row>
        <row r="10476">
          <cell r="C10476">
            <v>800007763</v>
          </cell>
          <cell r="D10476" t="str">
            <v>ICE INSTITUTO C</v>
          </cell>
          <cell r="E10476">
            <v>6115028000231</v>
          </cell>
        </row>
        <row r="10477">
          <cell r="C10477">
            <v>800007764</v>
          </cell>
          <cell r="D10477" t="str">
            <v>SAPORE</v>
          </cell>
          <cell r="E10477">
            <v>67945071021720</v>
          </cell>
        </row>
        <row r="10478">
          <cell r="C10478">
            <v>800007765</v>
          </cell>
          <cell r="D10478" t="str">
            <v>DUPONT</v>
          </cell>
          <cell r="E10478">
            <v>61064929003518</v>
          </cell>
        </row>
        <row r="10479">
          <cell r="C10479">
            <v>800007766</v>
          </cell>
          <cell r="D10479" t="str">
            <v>COP BRAS MAT EN</v>
          </cell>
          <cell r="E10479">
            <v>17247982000547</v>
          </cell>
        </row>
        <row r="10480">
          <cell r="C10480">
            <v>800007767</v>
          </cell>
          <cell r="D10480" t="str">
            <v>KADRON</v>
          </cell>
          <cell r="E10480">
            <v>56995038000600</v>
          </cell>
        </row>
        <row r="10481">
          <cell r="C10481">
            <v>800007768</v>
          </cell>
          <cell r="D10481" t="str">
            <v>SAO JUDAS TADEU</v>
          </cell>
          <cell r="E10481">
            <v>66488669000182</v>
          </cell>
        </row>
        <row r="10482">
          <cell r="C10482">
            <v>800007769</v>
          </cell>
          <cell r="D10482" t="str">
            <v>PETROBRAS DISTR</v>
          </cell>
          <cell r="E10482">
            <v>34274233002571</v>
          </cell>
        </row>
        <row r="10483">
          <cell r="C10483">
            <v>800007770</v>
          </cell>
          <cell r="D10483" t="str">
            <v>PETROBRAS</v>
          </cell>
          <cell r="E10483">
            <v>34274233036204</v>
          </cell>
        </row>
        <row r="10484">
          <cell r="C10484">
            <v>800007822</v>
          </cell>
          <cell r="D10484" t="str">
            <v>REAL COMERCIO</v>
          </cell>
          <cell r="E10484">
            <v>19972249001673</v>
          </cell>
        </row>
        <row r="10485">
          <cell r="C10485">
            <v>800007885</v>
          </cell>
          <cell r="D10485" t="str">
            <v>COR E ARTE SILK</v>
          </cell>
          <cell r="E10485">
            <v>22395453000105</v>
          </cell>
        </row>
        <row r="10486">
          <cell r="C10486">
            <v>800007897</v>
          </cell>
          <cell r="D10486" t="str">
            <v>STUDIO CERRI CO</v>
          </cell>
          <cell r="E10486">
            <v>4851977000173</v>
          </cell>
        </row>
        <row r="10487">
          <cell r="C10487">
            <v>800007908</v>
          </cell>
          <cell r="D10487" t="str">
            <v>REGINA BRAGA FI</v>
          </cell>
          <cell r="E10487">
            <v>4380717000167</v>
          </cell>
        </row>
        <row r="10488">
          <cell r="C10488">
            <v>800007963</v>
          </cell>
          <cell r="D10488" t="str">
            <v>COMERCIAL REGON</v>
          </cell>
          <cell r="E10488">
            <v>17459272000157</v>
          </cell>
        </row>
        <row r="10489">
          <cell r="C10489">
            <v>800008057</v>
          </cell>
          <cell r="D10489" t="str">
            <v>SANTANA PEDRAS</v>
          </cell>
          <cell r="E10489">
            <v>783301000139</v>
          </cell>
        </row>
        <row r="10490">
          <cell r="C10490">
            <v>800008060</v>
          </cell>
          <cell r="D10490" t="str">
            <v>DISPOMEC AUTOMA</v>
          </cell>
          <cell r="E10490">
            <v>7326163000108</v>
          </cell>
        </row>
        <row r="10491">
          <cell r="C10491">
            <v>800008069</v>
          </cell>
          <cell r="D10491" t="str">
            <v>ROBERTO BORIS</v>
          </cell>
          <cell r="E10491">
            <v>8575422000105</v>
          </cell>
        </row>
        <row r="10492">
          <cell r="C10492">
            <v>800008126</v>
          </cell>
          <cell r="D10492" t="str">
            <v>BOSCH MG</v>
          </cell>
          <cell r="E10492">
            <v>45990181000502</v>
          </cell>
        </row>
        <row r="10493">
          <cell r="C10493">
            <v>800008134</v>
          </cell>
          <cell r="D10493" t="str">
            <v>VANGUARDA</v>
          </cell>
          <cell r="E10493">
            <v>8427425000193</v>
          </cell>
        </row>
        <row r="10494">
          <cell r="C10494">
            <v>800008144</v>
          </cell>
          <cell r="D10494" t="str">
            <v>DECORA ART GESS</v>
          </cell>
          <cell r="E10494">
            <v>3719072000181</v>
          </cell>
        </row>
        <row r="10495">
          <cell r="C10495">
            <v>800008220</v>
          </cell>
          <cell r="D10495" t="str">
            <v>VESI CONSULTORI</v>
          </cell>
          <cell r="E10495">
            <v>8517612000168</v>
          </cell>
        </row>
        <row r="10496">
          <cell r="C10496">
            <v>800008246</v>
          </cell>
          <cell r="D10496" t="str">
            <v>PADARIA CASTELI</v>
          </cell>
          <cell r="E10496">
            <v>66190893000193</v>
          </cell>
        </row>
        <row r="10497">
          <cell r="C10497">
            <v>800008268</v>
          </cell>
          <cell r="D10497" t="str">
            <v>M M MODELAGEM L</v>
          </cell>
          <cell r="E10497">
            <v>3453923000197</v>
          </cell>
        </row>
        <row r="10498">
          <cell r="C10498">
            <v>800008320</v>
          </cell>
          <cell r="D10498" t="str">
            <v>DH BRINDES</v>
          </cell>
          <cell r="E10498">
            <v>25686338000170</v>
          </cell>
        </row>
        <row r="10499">
          <cell r="C10499">
            <v>800008335</v>
          </cell>
          <cell r="D10499" t="str">
            <v>TECBET</v>
          </cell>
          <cell r="E10499">
            <v>7515872000131</v>
          </cell>
        </row>
        <row r="10500">
          <cell r="C10500">
            <v>800008337</v>
          </cell>
          <cell r="D10500" t="str">
            <v>UNIMED BETIM</v>
          </cell>
          <cell r="E10500">
            <v>21047469000156</v>
          </cell>
        </row>
        <row r="10501">
          <cell r="C10501">
            <v>800008417</v>
          </cell>
          <cell r="D10501" t="str">
            <v>JCK</v>
          </cell>
          <cell r="E10501">
            <v>1730131000197</v>
          </cell>
        </row>
        <row r="10502">
          <cell r="C10502">
            <v>800008419</v>
          </cell>
          <cell r="D10502" t="str">
            <v>KLABIN SA</v>
          </cell>
          <cell r="E10502">
            <v>89637490015177</v>
          </cell>
        </row>
        <row r="10503">
          <cell r="C10503">
            <v>800008465</v>
          </cell>
          <cell r="D10503" t="str">
            <v>ELETROFAL</v>
          </cell>
          <cell r="E10503">
            <v>7683380000155</v>
          </cell>
        </row>
        <row r="10504">
          <cell r="C10504">
            <v>800008512</v>
          </cell>
          <cell r="D10504" t="str">
            <v>TRILHA</v>
          </cell>
          <cell r="E10504">
            <v>7499891000111</v>
          </cell>
        </row>
        <row r="10505">
          <cell r="C10505">
            <v>800008646</v>
          </cell>
          <cell r="D10505" t="str">
            <v>VOTORANTIM SIDE</v>
          </cell>
          <cell r="E10505">
            <v>60892403005264</v>
          </cell>
        </row>
        <row r="10506">
          <cell r="C10506">
            <v>800008660</v>
          </cell>
          <cell r="D10506" t="str">
            <v>WHL</v>
          </cell>
          <cell r="E10506">
            <v>8330106000165</v>
          </cell>
        </row>
        <row r="10507">
          <cell r="C10507">
            <v>800008731</v>
          </cell>
          <cell r="D10507" t="str">
            <v>BRANDL</v>
          </cell>
          <cell r="E10507">
            <v>2375902000219</v>
          </cell>
        </row>
        <row r="10508">
          <cell r="C10508">
            <v>800008740</v>
          </cell>
          <cell r="D10508" t="str">
            <v>ELBI ELETRICA I</v>
          </cell>
          <cell r="E10508">
            <v>42992164000192</v>
          </cell>
        </row>
        <row r="10509">
          <cell r="C10509">
            <v>800008775</v>
          </cell>
          <cell r="D10509" t="str">
            <v>BETIM PREFEITUR</v>
          </cell>
          <cell r="E10509">
            <v>18715391000277</v>
          </cell>
        </row>
        <row r="10510">
          <cell r="C10510">
            <v>800008776</v>
          </cell>
          <cell r="D10510" t="str">
            <v>SERGIO</v>
          </cell>
          <cell r="E10510">
            <v>25136500697</v>
          </cell>
        </row>
        <row r="10511">
          <cell r="C10511">
            <v>800008784</v>
          </cell>
          <cell r="D10511" t="str">
            <v>GUMP LUTHIER</v>
          </cell>
          <cell r="E10511">
            <v>6146825000103</v>
          </cell>
        </row>
        <row r="10512">
          <cell r="C10512">
            <v>800008870</v>
          </cell>
          <cell r="D10512" t="str">
            <v>ICL</v>
          </cell>
          <cell r="E10512">
            <v>23915523000163</v>
          </cell>
        </row>
        <row r="10513">
          <cell r="C10513">
            <v>800008887</v>
          </cell>
          <cell r="D10513" t="str">
            <v>GENTIL EQUIP.IN</v>
          </cell>
          <cell r="E10513">
            <v>25791963000181</v>
          </cell>
        </row>
        <row r="10514">
          <cell r="C10514">
            <v>800008984</v>
          </cell>
          <cell r="D10514" t="str">
            <v>CARLOS EDUARDO</v>
          </cell>
          <cell r="E10514">
            <v>3142773665</v>
          </cell>
        </row>
        <row r="10515">
          <cell r="C10515">
            <v>800008989</v>
          </cell>
          <cell r="D10515" t="str">
            <v>RETESTCIL</v>
          </cell>
          <cell r="E10515">
            <v>6888057000155</v>
          </cell>
        </row>
        <row r="10516">
          <cell r="C10516">
            <v>800009044</v>
          </cell>
          <cell r="D10516" t="str">
            <v>TIA IZA BUFFET</v>
          </cell>
          <cell r="E10516">
            <v>42873034000130</v>
          </cell>
        </row>
        <row r="10517">
          <cell r="C10517">
            <v>800009065</v>
          </cell>
          <cell r="D10517" t="str">
            <v>TGI COMERCIO VA</v>
          </cell>
          <cell r="E10517">
            <v>7065901000534</v>
          </cell>
        </row>
        <row r="10518">
          <cell r="C10518">
            <v>800009099</v>
          </cell>
          <cell r="D10518" t="str">
            <v>KATIA RODRIGUES</v>
          </cell>
          <cell r="E10518">
            <v>86590502000135</v>
          </cell>
        </row>
        <row r="10519">
          <cell r="C10519">
            <v>800009112</v>
          </cell>
          <cell r="D10519" t="str">
            <v>UNIMED BETIM</v>
          </cell>
          <cell r="E10519">
            <v>21047469000237</v>
          </cell>
        </row>
        <row r="10520">
          <cell r="C10520">
            <v>800009155</v>
          </cell>
          <cell r="D10520" t="str">
            <v>PLASTICOS TOLEN</v>
          </cell>
          <cell r="E10520">
            <v>21917943000153</v>
          </cell>
        </row>
        <row r="10521">
          <cell r="C10521">
            <v>800009194</v>
          </cell>
          <cell r="D10521" t="str">
            <v>S E C COMUN VIS</v>
          </cell>
          <cell r="E10521">
            <v>7827667000101</v>
          </cell>
        </row>
        <row r="10522">
          <cell r="C10522">
            <v>800009227</v>
          </cell>
          <cell r="D10522" t="str">
            <v>ECOLOG</v>
          </cell>
          <cell r="E10522">
            <v>7283993000103</v>
          </cell>
        </row>
        <row r="10523">
          <cell r="C10523">
            <v>800009268</v>
          </cell>
          <cell r="D10523" t="str">
            <v>ITAPUA</v>
          </cell>
          <cell r="E10523">
            <v>27177096010004</v>
          </cell>
        </row>
        <row r="10524">
          <cell r="C10524">
            <v>800009289</v>
          </cell>
          <cell r="D10524" t="str">
            <v>CODEME</v>
          </cell>
          <cell r="E10524">
            <v>16521601000180</v>
          </cell>
        </row>
        <row r="10525">
          <cell r="C10525">
            <v>800009296</v>
          </cell>
          <cell r="D10525" t="str">
            <v>CLIN PROSORRISO</v>
          </cell>
          <cell r="E10525">
            <v>8041947000152</v>
          </cell>
        </row>
        <row r="10526">
          <cell r="C10526">
            <v>800009325</v>
          </cell>
          <cell r="D10526" t="str">
            <v>ECT DR MG AG BE</v>
          </cell>
          <cell r="E10526">
            <v>34028316338651</v>
          </cell>
        </row>
        <row r="10527">
          <cell r="C10527">
            <v>800009424</v>
          </cell>
          <cell r="D10527" t="str">
            <v>MARCELO</v>
          </cell>
          <cell r="E10527">
            <v>51591189691</v>
          </cell>
        </row>
        <row r="10528">
          <cell r="C10528">
            <v>800009483</v>
          </cell>
          <cell r="D10528" t="str">
            <v>CLUBE DOS TRABA</v>
          </cell>
          <cell r="E10528">
            <v>3773834001957</v>
          </cell>
        </row>
        <row r="10529">
          <cell r="C10529">
            <v>800009486</v>
          </cell>
          <cell r="D10529" t="str">
            <v>PROEMA FILIAL2</v>
          </cell>
          <cell r="E10529">
            <v>4450767000335</v>
          </cell>
        </row>
        <row r="10530">
          <cell r="C10530">
            <v>800009584</v>
          </cell>
          <cell r="D10530" t="str">
            <v>CARLAILE SPORTS</v>
          </cell>
          <cell r="E10530">
            <v>2723359000112</v>
          </cell>
        </row>
        <row r="10531">
          <cell r="C10531">
            <v>800009661</v>
          </cell>
          <cell r="D10531" t="str">
            <v>GALPAO ADEGA LT</v>
          </cell>
          <cell r="E10531">
            <v>7808932000104</v>
          </cell>
        </row>
        <row r="10532">
          <cell r="C10532">
            <v>800009725</v>
          </cell>
          <cell r="D10532" t="str">
            <v>SCUDERIA FIAT</v>
          </cell>
          <cell r="E10532">
            <v>19878867000687</v>
          </cell>
        </row>
        <row r="10533">
          <cell r="C10533">
            <v>800009726</v>
          </cell>
          <cell r="D10533" t="str">
            <v>MK</v>
          </cell>
          <cell r="E10533">
            <v>7159649000107</v>
          </cell>
        </row>
        <row r="10534">
          <cell r="C10534">
            <v>800009728</v>
          </cell>
          <cell r="D10534" t="str">
            <v>INTEGRE SISTEMA</v>
          </cell>
          <cell r="E10534">
            <v>8925816000138</v>
          </cell>
        </row>
        <row r="10535">
          <cell r="C10535">
            <v>800009742</v>
          </cell>
          <cell r="D10535" t="str">
            <v>RESTAUR RANCHO</v>
          </cell>
          <cell r="E10535">
            <v>7481247000116</v>
          </cell>
        </row>
        <row r="10536">
          <cell r="C10536">
            <v>800009744</v>
          </cell>
          <cell r="D10536" t="str">
            <v>PLASTBOLHA IND</v>
          </cell>
          <cell r="E10536">
            <v>7723972000153</v>
          </cell>
        </row>
        <row r="10537">
          <cell r="C10537">
            <v>800009932</v>
          </cell>
          <cell r="D10537" t="str">
            <v>COMERCIO DE COM</v>
          </cell>
          <cell r="E10537">
            <v>4889661000170</v>
          </cell>
        </row>
        <row r="10538">
          <cell r="C10538">
            <v>800012627</v>
          </cell>
          <cell r="D10538" t="str">
            <v>WALDECI EUZEBIO</v>
          </cell>
          <cell r="E10538">
            <v>13455320678</v>
          </cell>
        </row>
        <row r="10539">
          <cell r="C10539">
            <v>800012712</v>
          </cell>
          <cell r="D10539" t="str">
            <v>CACAU SHOW</v>
          </cell>
          <cell r="E10539">
            <v>7800601000128</v>
          </cell>
        </row>
        <row r="10540">
          <cell r="C10540">
            <v>800012723</v>
          </cell>
          <cell r="D10540" t="str">
            <v>PERFUMES BETIM</v>
          </cell>
          <cell r="E10540">
            <v>19604693000150</v>
          </cell>
        </row>
        <row r="10541">
          <cell r="C10541">
            <v>800012732</v>
          </cell>
          <cell r="D10541" t="str">
            <v>CAPE SERVICOS</v>
          </cell>
          <cell r="E10541">
            <v>1356395000122</v>
          </cell>
        </row>
        <row r="10542">
          <cell r="C10542">
            <v>800012794</v>
          </cell>
          <cell r="D10542" t="str">
            <v>METAL K I</v>
          </cell>
          <cell r="E10542">
            <v>7907987000171</v>
          </cell>
        </row>
        <row r="10543">
          <cell r="C10543">
            <v>800012823</v>
          </cell>
          <cell r="D10543" t="str">
            <v>TECHNOBRAS COM</v>
          </cell>
          <cell r="E10543">
            <v>7905779000133</v>
          </cell>
        </row>
        <row r="10544">
          <cell r="C10544">
            <v>800012862</v>
          </cell>
          <cell r="D10544" t="str">
            <v>ON OFF</v>
          </cell>
          <cell r="E10544">
            <v>19998046000170</v>
          </cell>
        </row>
        <row r="10545">
          <cell r="C10545">
            <v>800012894</v>
          </cell>
          <cell r="D10545" t="str">
            <v>USINAGEM LORHAN</v>
          </cell>
          <cell r="E10545">
            <v>5206942000144</v>
          </cell>
        </row>
        <row r="10546">
          <cell r="C10546">
            <v>800013032</v>
          </cell>
          <cell r="D10546" t="str">
            <v>RONTAN ELETRO M</v>
          </cell>
          <cell r="E10546">
            <v>62858352000997</v>
          </cell>
        </row>
        <row r="10547">
          <cell r="C10547">
            <v>800013060</v>
          </cell>
          <cell r="D10547" t="str">
            <v>RODO REIS</v>
          </cell>
          <cell r="E10547">
            <v>22376206000153</v>
          </cell>
        </row>
        <row r="10548">
          <cell r="C10548">
            <v>800013091</v>
          </cell>
          <cell r="D10548" t="str">
            <v>ENARPE</v>
          </cell>
          <cell r="E10548">
            <v>86551744000110</v>
          </cell>
        </row>
        <row r="10549">
          <cell r="C10549">
            <v>800013139</v>
          </cell>
          <cell r="D10549" t="str">
            <v>HIPER GAMELA</v>
          </cell>
          <cell r="E10549">
            <v>4126599000165</v>
          </cell>
        </row>
        <row r="10550">
          <cell r="C10550">
            <v>800013164</v>
          </cell>
          <cell r="D10550" t="str">
            <v>ARCINCO.</v>
          </cell>
          <cell r="E10550">
            <v>8486742000180</v>
          </cell>
        </row>
        <row r="10551">
          <cell r="C10551">
            <v>800013331</v>
          </cell>
          <cell r="D10551" t="str">
            <v>COFERMON CONSTR</v>
          </cell>
          <cell r="E10551">
            <v>3605927000143</v>
          </cell>
        </row>
        <row r="10552">
          <cell r="C10552">
            <v>800013339</v>
          </cell>
          <cell r="D10552" t="str">
            <v>AP ENGENHARIA</v>
          </cell>
          <cell r="E10552">
            <v>19711787000128</v>
          </cell>
        </row>
        <row r="10553">
          <cell r="C10553">
            <v>800013372</v>
          </cell>
          <cell r="D10553" t="str">
            <v>METALICAS LTDA</v>
          </cell>
          <cell r="E10553">
            <v>7623199000153</v>
          </cell>
        </row>
        <row r="10554">
          <cell r="C10554">
            <v>800013449</v>
          </cell>
          <cell r="D10554" t="str">
            <v>USINT</v>
          </cell>
          <cell r="E10554">
            <v>7945195000191</v>
          </cell>
        </row>
        <row r="10555">
          <cell r="C10555">
            <v>800013482</v>
          </cell>
          <cell r="D10555" t="str">
            <v>SAINT GOBAIN</v>
          </cell>
          <cell r="E10555">
            <v>61064838009432</v>
          </cell>
        </row>
        <row r="10556">
          <cell r="C10556">
            <v>800013578</v>
          </cell>
          <cell r="D10556" t="str">
            <v>NIKKEY CONT.DE</v>
          </cell>
          <cell r="E10556">
            <v>1811362000397</v>
          </cell>
        </row>
        <row r="10557">
          <cell r="C10557">
            <v>800013622</v>
          </cell>
          <cell r="D10557" t="str">
            <v>MANUFACTORING S</v>
          </cell>
          <cell r="E10557">
            <v>8453351000160</v>
          </cell>
        </row>
        <row r="10558">
          <cell r="C10558">
            <v>800013639</v>
          </cell>
          <cell r="D10558" t="str">
            <v>ARMAZENAGEM LTD</v>
          </cell>
          <cell r="E10558">
            <v>8875763000198</v>
          </cell>
        </row>
        <row r="10559">
          <cell r="C10559">
            <v>800013641</v>
          </cell>
          <cell r="D10559" t="str">
            <v>AUTOLOG TRANSPO</v>
          </cell>
          <cell r="E10559">
            <v>8875763000600</v>
          </cell>
        </row>
        <row r="10560">
          <cell r="C10560">
            <v>800013738</v>
          </cell>
          <cell r="D10560" t="str">
            <v>RACRI</v>
          </cell>
          <cell r="E10560">
            <v>3291021000100</v>
          </cell>
        </row>
        <row r="10561">
          <cell r="C10561">
            <v>800013940</v>
          </cell>
          <cell r="D10561" t="str">
            <v>NEW IMAGE</v>
          </cell>
          <cell r="E10561">
            <v>3521229000240</v>
          </cell>
        </row>
        <row r="10562">
          <cell r="C10562">
            <v>800014001</v>
          </cell>
          <cell r="D10562" t="str">
            <v>PETROVILA QUIMI</v>
          </cell>
          <cell r="E10562">
            <v>6240388000184</v>
          </cell>
        </row>
        <row r="10563">
          <cell r="C10563">
            <v>800014023</v>
          </cell>
          <cell r="D10563" t="str">
            <v>GABIOTEC</v>
          </cell>
          <cell r="E10563">
            <v>16535155000162</v>
          </cell>
        </row>
        <row r="10564">
          <cell r="C10564">
            <v>800014085</v>
          </cell>
          <cell r="D10564" t="str">
            <v>FACCHINI SA</v>
          </cell>
          <cell r="E10564">
            <v>3509978002700</v>
          </cell>
        </row>
        <row r="10565">
          <cell r="C10565">
            <v>800014205</v>
          </cell>
          <cell r="D10565" t="str">
            <v>CONFEITOS DA OM</v>
          </cell>
          <cell r="E10565">
            <v>2262875000197</v>
          </cell>
        </row>
        <row r="10566">
          <cell r="C10566">
            <v>800014258</v>
          </cell>
          <cell r="D10566" t="str">
            <v>CONTINENTAL</v>
          </cell>
          <cell r="E10566">
            <v>5809919000144</v>
          </cell>
        </row>
        <row r="10567">
          <cell r="C10567">
            <v>800014294</v>
          </cell>
          <cell r="D10567" t="str">
            <v>PADARIA CONF. L</v>
          </cell>
          <cell r="E10567">
            <v>23910185000177</v>
          </cell>
        </row>
        <row r="10568">
          <cell r="C10568">
            <v>800014384</v>
          </cell>
          <cell r="D10568" t="str">
            <v>JR JUNIOR</v>
          </cell>
          <cell r="E10568">
            <v>66397944000152</v>
          </cell>
        </row>
        <row r="10569">
          <cell r="C10569">
            <v>800014500</v>
          </cell>
          <cell r="D10569" t="str">
            <v>MINAS BANCA</v>
          </cell>
          <cell r="E10569">
            <v>3766396000170</v>
          </cell>
        </row>
        <row r="10570">
          <cell r="C10570">
            <v>800014621</v>
          </cell>
          <cell r="D10570" t="str">
            <v>COOP TRANSP INT</v>
          </cell>
          <cell r="E10570">
            <v>4812711000111</v>
          </cell>
        </row>
        <row r="10571">
          <cell r="C10571">
            <v>800014622</v>
          </cell>
          <cell r="D10571" t="str">
            <v>CARVU COMUNICAC</v>
          </cell>
          <cell r="E10571">
            <v>7418899000106</v>
          </cell>
        </row>
        <row r="10572">
          <cell r="C10572">
            <v>800014658</v>
          </cell>
          <cell r="D10572" t="str">
            <v>CFC BOA ESPERAN</v>
          </cell>
          <cell r="E10572">
            <v>5863456000107</v>
          </cell>
        </row>
        <row r="10573">
          <cell r="C10573">
            <v>800014672</v>
          </cell>
          <cell r="D10573" t="str">
            <v>BETIM AUTO VIDR</v>
          </cell>
          <cell r="E10573">
            <v>7285120000121</v>
          </cell>
        </row>
        <row r="10574">
          <cell r="C10574">
            <v>800014704</v>
          </cell>
          <cell r="D10574" t="str">
            <v>POSTO TREVO BET</v>
          </cell>
          <cell r="E10574">
            <v>21169552000106</v>
          </cell>
        </row>
        <row r="10575">
          <cell r="C10575">
            <v>800014851</v>
          </cell>
          <cell r="D10575" t="str">
            <v>INBRASP</v>
          </cell>
          <cell r="E10575">
            <v>59941799000244</v>
          </cell>
        </row>
        <row r="10576">
          <cell r="C10576">
            <v>800015089</v>
          </cell>
          <cell r="D10576" t="str">
            <v>CONTINENTAL SER</v>
          </cell>
          <cell r="E10576">
            <v>9359198000179</v>
          </cell>
        </row>
        <row r="10577">
          <cell r="C10577">
            <v>800015127</v>
          </cell>
          <cell r="D10577" t="str">
            <v>CURINGA DOS PNE</v>
          </cell>
          <cell r="E10577">
            <v>41327000292</v>
          </cell>
        </row>
        <row r="10578">
          <cell r="C10578">
            <v>800015131</v>
          </cell>
          <cell r="D10578" t="str">
            <v>LOCALIZA AGENCI</v>
          </cell>
          <cell r="E10578">
            <v>16670085031034</v>
          </cell>
        </row>
        <row r="10579">
          <cell r="C10579">
            <v>800015133</v>
          </cell>
          <cell r="D10579" t="str">
            <v>BLAO EMPREEND.</v>
          </cell>
          <cell r="E10579">
            <v>10324682000222</v>
          </cell>
        </row>
        <row r="10580">
          <cell r="C10580">
            <v>800015184</v>
          </cell>
          <cell r="D10580" t="str">
            <v>KARTODROMO INTE</v>
          </cell>
          <cell r="E10580">
            <v>9047286000135</v>
          </cell>
        </row>
        <row r="10581">
          <cell r="C10581">
            <v>800015235</v>
          </cell>
          <cell r="D10581" t="str">
            <v>JSP BRASIL IND.</v>
          </cell>
          <cell r="E10581">
            <v>1599556000370</v>
          </cell>
        </row>
        <row r="10582">
          <cell r="C10582">
            <v>800015412</v>
          </cell>
          <cell r="D10582" t="str">
            <v>UMH</v>
          </cell>
          <cell r="E10582">
            <v>9498208000157</v>
          </cell>
        </row>
        <row r="10583">
          <cell r="C10583">
            <v>800015414</v>
          </cell>
          <cell r="D10583" t="str">
            <v>ATUANTE ENGENHA</v>
          </cell>
          <cell r="E10583">
            <v>814164000152</v>
          </cell>
        </row>
        <row r="10584">
          <cell r="C10584">
            <v>800015441</v>
          </cell>
          <cell r="D10584" t="str">
            <v>ABB LTDA</v>
          </cell>
          <cell r="E10584">
            <v>61074829002843</v>
          </cell>
        </row>
        <row r="10585">
          <cell r="C10585">
            <v>800015451</v>
          </cell>
          <cell r="D10585" t="str">
            <v>PAULO BEM HUR D</v>
          </cell>
          <cell r="E10585">
            <v>77875338620</v>
          </cell>
        </row>
        <row r="10586">
          <cell r="C10586">
            <v>800015475</v>
          </cell>
          <cell r="D10586" t="str">
            <v>ELECTRON SERVIC</v>
          </cell>
          <cell r="E10586">
            <v>2117757000195</v>
          </cell>
        </row>
        <row r="10587">
          <cell r="C10587">
            <v>800015494</v>
          </cell>
          <cell r="D10587" t="str">
            <v>FABRICA DE PLAC</v>
          </cell>
          <cell r="E10587">
            <v>9120737000112</v>
          </cell>
        </row>
        <row r="10588">
          <cell r="C10588">
            <v>800015498</v>
          </cell>
          <cell r="D10588" t="str">
            <v>CRS ESQUADRIAS</v>
          </cell>
          <cell r="E10588">
            <v>8041995000140</v>
          </cell>
        </row>
        <row r="10589">
          <cell r="C10589">
            <v>800015577</v>
          </cell>
          <cell r="D10589" t="str">
            <v>ESTRATEGIA FORT</v>
          </cell>
          <cell r="E10589">
            <v>3342949000168</v>
          </cell>
        </row>
        <row r="10590">
          <cell r="C10590">
            <v>800015606</v>
          </cell>
          <cell r="D10590" t="str">
            <v>CACAPAS CARMACI</v>
          </cell>
          <cell r="E10590">
            <v>3325421000180</v>
          </cell>
        </row>
        <row r="10591">
          <cell r="C10591">
            <v>800015627</v>
          </cell>
          <cell r="D10591" t="str">
            <v>KONDOR IMPLEMEN</v>
          </cell>
          <cell r="E10591">
            <v>1813279000195</v>
          </cell>
        </row>
        <row r="10592">
          <cell r="C10592">
            <v>800015666</v>
          </cell>
          <cell r="D10592" t="str">
            <v>W M AFIACAO DE</v>
          </cell>
          <cell r="E10592">
            <v>2779103000127</v>
          </cell>
        </row>
        <row r="10593">
          <cell r="C10593">
            <v>800015714</v>
          </cell>
          <cell r="D10593" t="str">
            <v>PUC MINAS BETIM</v>
          </cell>
          <cell r="E10593">
            <v>17178195002372</v>
          </cell>
        </row>
        <row r="10594">
          <cell r="C10594">
            <v>800015798</v>
          </cell>
          <cell r="D10594" t="str">
            <v>APROBATUM</v>
          </cell>
          <cell r="E10594">
            <v>41722638000202</v>
          </cell>
        </row>
        <row r="10595">
          <cell r="C10595">
            <v>800015984</v>
          </cell>
          <cell r="D10595" t="str">
            <v>ALCACHOFRA REST</v>
          </cell>
          <cell r="E10595">
            <v>8580902000156</v>
          </cell>
        </row>
        <row r="10596">
          <cell r="C10596">
            <v>800016012</v>
          </cell>
          <cell r="D10596" t="str">
            <v>TRANSPORTES NIQ</v>
          </cell>
          <cell r="E10596">
            <v>16848731000636</v>
          </cell>
        </row>
        <row r="10597">
          <cell r="C10597">
            <v>800016111</v>
          </cell>
          <cell r="D10597" t="str">
            <v>USIMINAS</v>
          </cell>
          <cell r="E10597">
            <v>42956441000373</v>
          </cell>
        </row>
        <row r="10598">
          <cell r="C10598">
            <v>800016256</v>
          </cell>
          <cell r="D10598" t="str">
            <v>DINAMAG TRANSPO</v>
          </cell>
          <cell r="E10598">
            <v>7063925000120</v>
          </cell>
        </row>
        <row r="10599">
          <cell r="C10599">
            <v>800016258</v>
          </cell>
          <cell r="D10599" t="str">
            <v>CASA DA LIMPEZA</v>
          </cell>
          <cell r="E10599">
            <v>5382938000137</v>
          </cell>
        </row>
        <row r="10600">
          <cell r="C10600">
            <v>800016327</v>
          </cell>
          <cell r="D10600" t="str">
            <v>CARLAILE SPORTS</v>
          </cell>
          <cell r="E10600">
            <v>9307546000164</v>
          </cell>
        </row>
        <row r="10601">
          <cell r="C10601">
            <v>800016348</v>
          </cell>
          <cell r="D10601" t="str">
            <v>MAVLIG CONSULTO</v>
          </cell>
          <cell r="E10601">
            <v>8893718000166</v>
          </cell>
        </row>
        <row r="10602">
          <cell r="C10602">
            <v>800016450</v>
          </cell>
          <cell r="D10602" t="str">
            <v>ARK COMUNICACAO</v>
          </cell>
          <cell r="E10602">
            <v>11046707000155</v>
          </cell>
        </row>
        <row r="10603">
          <cell r="C10603">
            <v>800016522</v>
          </cell>
          <cell r="D10603" t="str">
            <v>STTR BETIM</v>
          </cell>
          <cell r="E10603">
            <v>19135011000107</v>
          </cell>
        </row>
        <row r="10604">
          <cell r="C10604">
            <v>800016524</v>
          </cell>
          <cell r="D10604" t="str">
            <v>SINDICATO TRAB</v>
          </cell>
          <cell r="E10604">
            <v>19257666000158</v>
          </cell>
        </row>
        <row r="10605">
          <cell r="C10605">
            <v>800016530</v>
          </cell>
          <cell r="D10605" t="str">
            <v>PAB TRT BETIM F</v>
          </cell>
          <cell r="E10605">
            <v>360305246456</v>
          </cell>
        </row>
        <row r="10606">
          <cell r="C10606">
            <v>800016547</v>
          </cell>
          <cell r="D10606" t="str">
            <v>CARTORIO DE REG</v>
          </cell>
          <cell r="E10606">
            <v>21171400000130</v>
          </cell>
        </row>
        <row r="10607">
          <cell r="C10607">
            <v>800016569</v>
          </cell>
          <cell r="D10607" t="str">
            <v>EXPRESSO ORIENT</v>
          </cell>
          <cell r="E10607">
            <v>2728821000689</v>
          </cell>
        </row>
        <row r="10608">
          <cell r="C10608">
            <v>800016622</v>
          </cell>
          <cell r="D10608" t="str">
            <v>USIBET</v>
          </cell>
          <cell r="E10608">
            <v>7298189000190</v>
          </cell>
        </row>
        <row r="10609">
          <cell r="C10609">
            <v>800016769</v>
          </cell>
          <cell r="D10609" t="str">
            <v>INCLUIR IN E RE</v>
          </cell>
          <cell r="E10609">
            <v>10631338000103</v>
          </cell>
        </row>
        <row r="10610">
          <cell r="C10610">
            <v>800016783</v>
          </cell>
          <cell r="D10610" t="str">
            <v>MANN+HUMMEL</v>
          </cell>
          <cell r="E10610">
            <v>57014862001162</v>
          </cell>
        </row>
        <row r="10611">
          <cell r="C10611">
            <v>800016784</v>
          </cell>
          <cell r="D10611" t="str">
            <v>SASFRA SERV ASS</v>
          </cell>
          <cell r="E10611">
            <v>16701872000117</v>
          </cell>
        </row>
        <row r="10612">
          <cell r="C10612">
            <v>800016803</v>
          </cell>
          <cell r="D10612" t="str">
            <v>DISTAK</v>
          </cell>
          <cell r="E10612">
            <v>2909465000195</v>
          </cell>
        </row>
        <row r="10613">
          <cell r="C10613">
            <v>800016857</v>
          </cell>
          <cell r="D10613" t="str">
            <v>SKF DO BRASIL L</v>
          </cell>
          <cell r="E10613">
            <v>61077327001047</v>
          </cell>
        </row>
        <row r="10614">
          <cell r="C10614">
            <v>800016879</v>
          </cell>
          <cell r="D10614" t="str">
            <v>TOPMIX</v>
          </cell>
          <cell r="E10614">
            <v>2229411000774</v>
          </cell>
        </row>
        <row r="10615">
          <cell r="C10615">
            <v>800017002</v>
          </cell>
          <cell r="D10615" t="str">
            <v>IW SERVICOS DE</v>
          </cell>
          <cell r="E10615">
            <v>10761960000209</v>
          </cell>
        </row>
        <row r="10616">
          <cell r="C10616">
            <v>800017757</v>
          </cell>
          <cell r="D10616" t="str">
            <v>BONANSEA BRASIL</v>
          </cell>
          <cell r="E10616">
            <v>10912804000110</v>
          </cell>
        </row>
        <row r="10617">
          <cell r="C10617">
            <v>800017933</v>
          </cell>
          <cell r="D10617" t="str">
            <v>AUTOCAM DO BRAS</v>
          </cell>
          <cell r="E10617">
            <v>25160000861</v>
          </cell>
        </row>
        <row r="10618">
          <cell r="C10618">
            <v>800018061</v>
          </cell>
          <cell r="D10618" t="str">
            <v>MUNDIAL RODAS E</v>
          </cell>
          <cell r="E10618">
            <v>10388190000110</v>
          </cell>
        </row>
        <row r="10619">
          <cell r="C10619">
            <v>800018065</v>
          </cell>
          <cell r="D10619" t="str">
            <v>GFL GESTAO DE F</v>
          </cell>
          <cell r="E10619">
            <v>6926680000236</v>
          </cell>
        </row>
        <row r="10620">
          <cell r="C10620">
            <v>800018111</v>
          </cell>
          <cell r="D10620" t="str">
            <v>ENTRE FLORES CO</v>
          </cell>
          <cell r="E10620">
            <v>9406689000123</v>
          </cell>
        </row>
        <row r="10621">
          <cell r="C10621">
            <v>800018129</v>
          </cell>
          <cell r="D10621" t="str">
            <v>AUTOMACAO PRIME</v>
          </cell>
          <cell r="E10621">
            <v>10396506000115</v>
          </cell>
        </row>
        <row r="10622">
          <cell r="C10622">
            <v>800018210</v>
          </cell>
          <cell r="D10622" t="str">
            <v>SERTANEJA</v>
          </cell>
          <cell r="E10622">
            <v>22518534000147</v>
          </cell>
        </row>
        <row r="10623">
          <cell r="C10623">
            <v>800018292</v>
          </cell>
          <cell r="D10623" t="str">
            <v>UNIACO</v>
          </cell>
          <cell r="E10623">
            <v>38684304000198</v>
          </cell>
        </row>
        <row r="10624">
          <cell r="C10624">
            <v>800018411</v>
          </cell>
          <cell r="D10624" t="str">
            <v>KGB</v>
          </cell>
          <cell r="E10624">
            <v>4013717000129</v>
          </cell>
        </row>
        <row r="10625">
          <cell r="C10625">
            <v>800018464</v>
          </cell>
          <cell r="D10625" t="str">
            <v>AUTOLOGEXPRESS</v>
          </cell>
          <cell r="E10625">
            <v>4424702000153</v>
          </cell>
        </row>
        <row r="10626">
          <cell r="C10626">
            <v>800018521</v>
          </cell>
          <cell r="D10626" t="str">
            <v>BIKEWEAR</v>
          </cell>
          <cell r="E10626">
            <v>3292038000335</v>
          </cell>
        </row>
        <row r="10627">
          <cell r="C10627">
            <v>800018558</v>
          </cell>
          <cell r="D10627" t="str">
            <v>LIMPASEK</v>
          </cell>
          <cell r="E10627">
            <v>11722540000103</v>
          </cell>
        </row>
        <row r="10628">
          <cell r="C10628">
            <v>800018561</v>
          </cell>
          <cell r="D10628" t="str">
            <v>ZORBY FERRAMENT</v>
          </cell>
          <cell r="E10628">
            <v>1652968000165</v>
          </cell>
        </row>
        <row r="10629">
          <cell r="C10629">
            <v>800018563</v>
          </cell>
          <cell r="D10629" t="str">
            <v>ACOS ALIANCA LT</v>
          </cell>
          <cell r="E10629">
            <v>9234570000110</v>
          </cell>
        </row>
        <row r="10630">
          <cell r="C10630">
            <v>800018625</v>
          </cell>
          <cell r="D10630" t="str">
            <v>VENANCIO CONSUL</v>
          </cell>
          <cell r="E10630">
            <v>7418955000102</v>
          </cell>
        </row>
        <row r="10631">
          <cell r="C10631">
            <v>800018698</v>
          </cell>
          <cell r="D10631" t="str">
            <v>SME SEVICOS MON</v>
          </cell>
          <cell r="E10631">
            <v>11943031000100</v>
          </cell>
        </row>
        <row r="10632">
          <cell r="C10632">
            <v>800018716</v>
          </cell>
          <cell r="D10632" t="str">
            <v>ELF</v>
          </cell>
          <cell r="E10632">
            <v>30929822000384</v>
          </cell>
        </row>
        <row r="10633">
          <cell r="C10633">
            <v>800018871</v>
          </cell>
          <cell r="D10633" t="str">
            <v>DANICA</v>
          </cell>
          <cell r="E10633">
            <v>3832443000307</v>
          </cell>
        </row>
        <row r="10634">
          <cell r="C10634">
            <v>800018879</v>
          </cell>
          <cell r="D10634" t="str">
            <v>UNIFORGIS UNIFO</v>
          </cell>
          <cell r="E10634">
            <v>9336786000197</v>
          </cell>
        </row>
        <row r="10635">
          <cell r="C10635">
            <v>800018898</v>
          </cell>
          <cell r="D10635" t="str">
            <v>CONTEMPEX</v>
          </cell>
          <cell r="E10635">
            <v>11639018000154</v>
          </cell>
        </row>
        <row r="10636">
          <cell r="C10636">
            <v>800018922</v>
          </cell>
          <cell r="D10636" t="str">
            <v>TOTALLPRINT GRA</v>
          </cell>
          <cell r="E10636">
            <v>11075440000124</v>
          </cell>
        </row>
        <row r="10637">
          <cell r="C10637">
            <v>800018990</v>
          </cell>
          <cell r="D10637" t="str">
            <v>LEITURA BETIM</v>
          </cell>
          <cell r="E10637">
            <v>4757051000113</v>
          </cell>
        </row>
        <row r="10638">
          <cell r="C10638">
            <v>800019150</v>
          </cell>
          <cell r="D10638" t="str">
            <v>EFICIENCIA</v>
          </cell>
          <cell r="E10638">
            <v>8146630000180</v>
          </cell>
        </row>
        <row r="10639">
          <cell r="C10639">
            <v>800019226</v>
          </cell>
          <cell r="D10639" t="str">
            <v>LOCGUEL LOCADOR</v>
          </cell>
          <cell r="E10639">
            <v>19537752002591</v>
          </cell>
        </row>
        <row r="10640">
          <cell r="C10640">
            <v>800019285</v>
          </cell>
          <cell r="D10640" t="str">
            <v>PEDRINHO TECIDO</v>
          </cell>
          <cell r="E10640">
            <v>25198847000153</v>
          </cell>
        </row>
        <row r="10641">
          <cell r="C10641">
            <v>800019322</v>
          </cell>
          <cell r="D10641" t="str">
            <v>OTIMIZAR AUTOMA</v>
          </cell>
          <cell r="E10641">
            <v>12228879000102</v>
          </cell>
        </row>
        <row r="10642">
          <cell r="C10642">
            <v>800019337</v>
          </cell>
          <cell r="D10642" t="str">
            <v>TREFILACO</v>
          </cell>
          <cell r="E10642">
            <v>21695275000167</v>
          </cell>
        </row>
        <row r="10643">
          <cell r="C10643">
            <v>800019498</v>
          </cell>
          <cell r="D10643" t="str">
            <v>MRL TECNOLOGIA</v>
          </cell>
          <cell r="E10643">
            <v>1402217000190</v>
          </cell>
        </row>
        <row r="10644">
          <cell r="C10644">
            <v>800019569</v>
          </cell>
          <cell r="D10644" t="str">
            <v>MAXIM ENGENHARI</v>
          </cell>
          <cell r="E10644">
            <v>1095218000130</v>
          </cell>
        </row>
        <row r="10645">
          <cell r="C10645">
            <v>800019650</v>
          </cell>
          <cell r="D10645" t="str">
            <v>PARTYSYSTEM INS</v>
          </cell>
          <cell r="E10645">
            <v>12577634000190</v>
          </cell>
        </row>
        <row r="10646">
          <cell r="C10646">
            <v>800019724</v>
          </cell>
          <cell r="D10646" t="str">
            <v>TECPONTE MANUTE</v>
          </cell>
          <cell r="E10646">
            <v>8086136000178</v>
          </cell>
        </row>
        <row r="10647">
          <cell r="C10647">
            <v>800019753</v>
          </cell>
          <cell r="D10647" t="str">
            <v>ZR TRANSPORTES</v>
          </cell>
          <cell r="E10647">
            <v>12443544000107</v>
          </cell>
        </row>
        <row r="10648">
          <cell r="C10648">
            <v>800019972</v>
          </cell>
          <cell r="D10648" t="str">
            <v>CARDANS BETIM</v>
          </cell>
          <cell r="E10648">
            <v>64438047000114</v>
          </cell>
        </row>
        <row r="10649">
          <cell r="C10649">
            <v>800020034</v>
          </cell>
          <cell r="D10649" t="str">
            <v>SILVA PARK ESTA</v>
          </cell>
          <cell r="E10649">
            <v>6240294000105</v>
          </cell>
        </row>
        <row r="10650">
          <cell r="C10650">
            <v>800020112</v>
          </cell>
          <cell r="D10650" t="str">
            <v>E E M INSTALACO</v>
          </cell>
          <cell r="E10650">
            <v>1497356000145</v>
          </cell>
        </row>
        <row r="10651">
          <cell r="C10651">
            <v>800020123</v>
          </cell>
          <cell r="D10651" t="str">
            <v>FABIO FRANCISCO</v>
          </cell>
          <cell r="E10651">
            <v>5118209684</v>
          </cell>
        </row>
        <row r="10652">
          <cell r="C10652">
            <v>800020125</v>
          </cell>
          <cell r="D10652" t="str">
            <v>ALTEROSA FESTAS</v>
          </cell>
          <cell r="E10652">
            <v>38465142000105</v>
          </cell>
        </row>
        <row r="10653">
          <cell r="C10653">
            <v>800020141</v>
          </cell>
          <cell r="D10653" t="str">
            <v>SAINT GOBAIN</v>
          </cell>
          <cell r="E10653">
            <v>61064838012735</v>
          </cell>
        </row>
        <row r="10654">
          <cell r="C10654">
            <v>800020228</v>
          </cell>
          <cell r="D10654" t="str">
            <v>RELOJOARIA IDEA</v>
          </cell>
          <cell r="E10654">
            <v>470141000259</v>
          </cell>
        </row>
        <row r="10655">
          <cell r="C10655">
            <v>800020303</v>
          </cell>
          <cell r="D10655" t="str">
            <v>BETIMQ</v>
          </cell>
          <cell r="E10655">
            <v>5812842000161</v>
          </cell>
        </row>
        <row r="10656">
          <cell r="C10656">
            <v>800020329</v>
          </cell>
          <cell r="D10656" t="str">
            <v>FRIGORICK</v>
          </cell>
          <cell r="E10656">
            <v>5116414000102</v>
          </cell>
        </row>
        <row r="10657">
          <cell r="C10657">
            <v>800020380</v>
          </cell>
          <cell r="D10657" t="str">
            <v>FIAT AUTOMOVEIS</v>
          </cell>
          <cell r="E10657">
            <v>16701716001713</v>
          </cell>
        </row>
        <row r="10658">
          <cell r="C10658">
            <v>800020513</v>
          </cell>
          <cell r="D10658" t="str">
            <v>SERGIO LUIZ RIB</v>
          </cell>
          <cell r="E10658">
            <v>12651433000196</v>
          </cell>
        </row>
        <row r="10659">
          <cell r="C10659">
            <v>800020550</v>
          </cell>
          <cell r="D10659" t="str">
            <v>RANCHO ALEGRE</v>
          </cell>
          <cell r="E10659">
            <v>2612099000108</v>
          </cell>
        </row>
        <row r="10660">
          <cell r="C10660">
            <v>800020785</v>
          </cell>
          <cell r="D10660" t="str">
            <v>STILO USINAGEM</v>
          </cell>
          <cell r="E10660">
            <v>12936947000198</v>
          </cell>
        </row>
        <row r="10661">
          <cell r="C10661">
            <v>800020900</v>
          </cell>
          <cell r="D10661" t="str">
            <v>TRANSPORTES FURLONG</v>
          </cell>
          <cell r="E10661">
            <v>67599878000832</v>
          </cell>
        </row>
        <row r="10662">
          <cell r="C10662">
            <v>800021002</v>
          </cell>
          <cell r="D10662" t="str">
            <v>VILLA NOVA DO B</v>
          </cell>
          <cell r="E10662">
            <v>9174577000437</v>
          </cell>
        </row>
        <row r="10663">
          <cell r="C10663">
            <v>800021334</v>
          </cell>
          <cell r="D10663" t="str">
            <v>IRMAOS VARONI C</v>
          </cell>
          <cell r="E10663">
            <v>7092913000124</v>
          </cell>
        </row>
        <row r="10664">
          <cell r="C10664">
            <v>800021346</v>
          </cell>
          <cell r="D10664" t="str">
            <v>B M DISTRIBUIDO</v>
          </cell>
          <cell r="E10664">
            <v>2531559000173</v>
          </cell>
        </row>
        <row r="10665">
          <cell r="C10665">
            <v>800021414</v>
          </cell>
          <cell r="D10665" t="str">
            <v>LINK AUTOMACAO</v>
          </cell>
          <cell r="E10665">
            <v>12349211000113</v>
          </cell>
        </row>
        <row r="10666">
          <cell r="C10666">
            <v>800021415</v>
          </cell>
          <cell r="D10666" t="str">
            <v>ESCRITORIO LTD</v>
          </cell>
          <cell r="E10666">
            <v>3746938000577</v>
          </cell>
        </row>
        <row r="10667">
          <cell r="C10667">
            <v>800021461</v>
          </cell>
          <cell r="D10667" t="str">
            <v>NIQUINI LOGISTI</v>
          </cell>
          <cell r="E10667">
            <v>11928716000170</v>
          </cell>
        </row>
        <row r="10668">
          <cell r="C10668">
            <v>800021676</v>
          </cell>
          <cell r="D10668" t="str">
            <v>TRANSPORTES LTD</v>
          </cell>
          <cell r="E10668">
            <v>25521683000153</v>
          </cell>
        </row>
        <row r="10669">
          <cell r="C10669">
            <v>800021724</v>
          </cell>
          <cell r="D10669" t="str">
            <v>LAVANDERIA SANT</v>
          </cell>
          <cell r="E10669">
            <v>6339876000143</v>
          </cell>
        </row>
        <row r="10670">
          <cell r="C10670">
            <v>800021729</v>
          </cell>
          <cell r="D10670" t="str">
            <v>HOUSE POWER</v>
          </cell>
          <cell r="E10670">
            <v>5884483000158</v>
          </cell>
        </row>
        <row r="10671">
          <cell r="C10671">
            <v>800021784</v>
          </cell>
          <cell r="D10671" t="str">
            <v>SWISSBRAS PLAST</v>
          </cell>
          <cell r="E10671">
            <v>8117025000181</v>
          </cell>
        </row>
        <row r="10672">
          <cell r="C10672">
            <v>800021870</v>
          </cell>
          <cell r="D10672" t="str">
            <v>SUPER LUNA</v>
          </cell>
          <cell r="E10672">
            <v>71385637000191</v>
          </cell>
        </row>
        <row r="10673">
          <cell r="C10673">
            <v>800021898</v>
          </cell>
          <cell r="D10673" t="str">
            <v>SUPER LUNA</v>
          </cell>
          <cell r="E10673">
            <v>71385637000434</v>
          </cell>
        </row>
        <row r="10674">
          <cell r="C10674">
            <v>800021915</v>
          </cell>
          <cell r="D10674" t="str">
            <v>DESTAK METAL LT</v>
          </cell>
          <cell r="E10674">
            <v>10862916000104</v>
          </cell>
        </row>
        <row r="10675">
          <cell r="C10675">
            <v>800021978</v>
          </cell>
          <cell r="D10675" t="str">
            <v>BUTTERFLY</v>
          </cell>
          <cell r="E10675">
            <v>8294870000122</v>
          </cell>
        </row>
        <row r="10676">
          <cell r="C10676">
            <v>800022227</v>
          </cell>
          <cell r="D10676" t="str">
            <v>EXPRESSO NEPOMU</v>
          </cell>
          <cell r="E10676">
            <v>19368927000530</v>
          </cell>
        </row>
        <row r="10677">
          <cell r="C10677">
            <v>800022371</v>
          </cell>
          <cell r="D10677" t="str">
            <v>INSTITUTO NOSSA</v>
          </cell>
          <cell r="E10677">
            <v>13722198000169</v>
          </cell>
        </row>
        <row r="10678">
          <cell r="C10678">
            <v>800022387</v>
          </cell>
          <cell r="D10678" t="str">
            <v>ACIABE</v>
          </cell>
          <cell r="E10678">
            <v>16896201000159</v>
          </cell>
        </row>
        <row r="10679">
          <cell r="C10679">
            <v>800022429</v>
          </cell>
          <cell r="D10679" t="str">
            <v>CAIXA ESCOLAR T</v>
          </cell>
          <cell r="E10679">
            <v>13280287000100</v>
          </cell>
        </row>
        <row r="10680">
          <cell r="C10680">
            <v>800022430</v>
          </cell>
          <cell r="D10680" t="str">
            <v>CACEB</v>
          </cell>
          <cell r="E10680">
            <v>13337503000107</v>
          </cell>
        </row>
        <row r="10681">
          <cell r="C10681">
            <v>800022431</v>
          </cell>
          <cell r="D10681" t="str">
            <v>CHECHE JOSE ALV</v>
          </cell>
          <cell r="E10681">
            <v>19135045000100</v>
          </cell>
        </row>
        <row r="10682">
          <cell r="C10682">
            <v>800022438</v>
          </cell>
          <cell r="D10682" t="str">
            <v>GRIASC</v>
          </cell>
          <cell r="E10682">
            <v>22730899000130</v>
          </cell>
        </row>
        <row r="10683">
          <cell r="C10683">
            <v>800022439</v>
          </cell>
          <cell r="D10683" t="str">
            <v>N A S</v>
          </cell>
          <cell r="E10683">
            <v>7875033000124</v>
          </cell>
        </row>
        <row r="10684">
          <cell r="C10684">
            <v>800022441</v>
          </cell>
          <cell r="D10684" t="str">
            <v>CESP</v>
          </cell>
          <cell r="E10684">
            <v>13419546000123</v>
          </cell>
        </row>
        <row r="10685">
          <cell r="C10685">
            <v>800022442</v>
          </cell>
          <cell r="D10685" t="str">
            <v>CEMAF</v>
          </cell>
          <cell r="E10685">
            <v>13407654000186</v>
          </cell>
        </row>
        <row r="10686">
          <cell r="C10686">
            <v>800022443</v>
          </cell>
          <cell r="D10686" t="str">
            <v>CAIXA ESCOLAR E</v>
          </cell>
          <cell r="E10686">
            <v>1188634000182</v>
          </cell>
        </row>
        <row r="10687">
          <cell r="C10687">
            <v>800022447</v>
          </cell>
          <cell r="D10687" t="str">
            <v>CHECHE PARDALZI</v>
          </cell>
          <cell r="E10687">
            <v>22731699000100</v>
          </cell>
        </row>
        <row r="10688">
          <cell r="C10688">
            <v>800022448</v>
          </cell>
          <cell r="D10688" t="str">
            <v>CHECHE MUNDO CO</v>
          </cell>
          <cell r="E10688">
            <v>22732861000105</v>
          </cell>
        </row>
        <row r="10689">
          <cell r="C10689">
            <v>800022449</v>
          </cell>
          <cell r="D10689" t="str">
            <v>CHECHE COMUNITA</v>
          </cell>
          <cell r="E10689">
            <v>2392120000107</v>
          </cell>
        </row>
        <row r="10690">
          <cell r="C10690">
            <v>800022450</v>
          </cell>
          <cell r="D10690" t="str">
            <v>CHECHE PARAISO</v>
          </cell>
          <cell r="E10690">
            <v>2105394000178</v>
          </cell>
        </row>
        <row r="10691">
          <cell r="C10691">
            <v>800022451</v>
          </cell>
          <cell r="D10691" t="str">
            <v>CHECHE CANTINHO</v>
          </cell>
          <cell r="E10691">
            <v>22734198000170</v>
          </cell>
        </row>
        <row r="10692">
          <cell r="C10692">
            <v>800022452</v>
          </cell>
          <cell r="D10692" t="str">
            <v>CHECHE COMUNITA</v>
          </cell>
          <cell r="E10692">
            <v>22737712000120</v>
          </cell>
        </row>
        <row r="10693">
          <cell r="C10693">
            <v>800022453</v>
          </cell>
          <cell r="D10693" t="str">
            <v>CHECHE COMUNITA</v>
          </cell>
          <cell r="E10693">
            <v>22731574000172</v>
          </cell>
        </row>
        <row r="10694">
          <cell r="C10694">
            <v>800022454</v>
          </cell>
          <cell r="D10694" t="str">
            <v>CHECHE COMUNITA</v>
          </cell>
          <cell r="E10694">
            <v>19134337000110</v>
          </cell>
        </row>
        <row r="10695">
          <cell r="C10695">
            <v>800022510</v>
          </cell>
          <cell r="D10695" t="str">
            <v>VENTANA SERRA D</v>
          </cell>
          <cell r="E10695">
            <v>4915315000977</v>
          </cell>
        </row>
        <row r="10696">
          <cell r="C10696">
            <v>800022565</v>
          </cell>
          <cell r="D10696" t="str">
            <v>DLX TRATAMENTO</v>
          </cell>
          <cell r="E10696">
            <v>14420739000167</v>
          </cell>
        </row>
        <row r="10697">
          <cell r="C10697">
            <v>800022618</v>
          </cell>
          <cell r="D10697" t="str">
            <v>ANTONACCI PINTU</v>
          </cell>
          <cell r="E10697">
            <v>6993222000139</v>
          </cell>
        </row>
        <row r="10698">
          <cell r="C10698">
            <v>800022703</v>
          </cell>
          <cell r="D10698" t="str">
            <v>GAFOR LTDA</v>
          </cell>
          <cell r="E10698">
            <v>61288940002166</v>
          </cell>
        </row>
        <row r="10699">
          <cell r="C10699">
            <v>800022719</v>
          </cell>
          <cell r="D10699" t="str">
            <v>FLEXCOR TINTAS</v>
          </cell>
          <cell r="E10699">
            <v>7738328000159</v>
          </cell>
        </row>
        <row r="10700">
          <cell r="C10700">
            <v>800022732</v>
          </cell>
          <cell r="D10700" t="str">
            <v>CONTACTO</v>
          </cell>
          <cell r="E10700">
            <v>22737746000115</v>
          </cell>
        </row>
        <row r="10701">
          <cell r="C10701">
            <v>800022734</v>
          </cell>
          <cell r="D10701" t="str">
            <v>FEG AUTOMACAO D</v>
          </cell>
          <cell r="E10701">
            <v>4881437000132</v>
          </cell>
        </row>
        <row r="10702">
          <cell r="C10702">
            <v>800022740</v>
          </cell>
          <cell r="D10702" t="str">
            <v>AV SERVICE</v>
          </cell>
          <cell r="E10702">
            <v>7970678000146</v>
          </cell>
        </row>
        <row r="10703">
          <cell r="C10703">
            <v>800022743</v>
          </cell>
          <cell r="D10703" t="str">
            <v>TML TRANSPORTE</v>
          </cell>
          <cell r="E10703">
            <v>9243799000383</v>
          </cell>
        </row>
        <row r="10704">
          <cell r="C10704">
            <v>800022798</v>
          </cell>
          <cell r="D10704" t="str">
            <v>TGI COMERCIO VA</v>
          </cell>
          <cell r="E10704">
            <v>7065901000615</v>
          </cell>
        </row>
        <row r="10705">
          <cell r="C10705">
            <v>800022832</v>
          </cell>
          <cell r="D10705" t="str">
            <v>DONADEH</v>
          </cell>
          <cell r="E10705">
            <v>10427984000145</v>
          </cell>
        </row>
        <row r="10706">
          <cell r="C10706">
            <v>800022833</v>
          </cell>
          <cell r="D10706" t="str">
            <v>D E I TECNOLOG</v>
          </cell>
          <cell r="E10706">
            <v>11879989000171</v>
          </cell>
        </row>
        <row r="10707">
          <cell r="C10707">
            <v>800022862</v>
          </cell>
          <cell r="D10707" t="str">
            <v>INCAS</v>
          </cell>
          <cell r="E10707">
            <v>4783922000173</v>
          </cell>
        </row>
        <row r="10708">
          <cell r="C10708">
            <v>800022875</v>
          </cell>
          <cell r="D10708" t="str">
            <v>CAIXA ESCOLAR L</v>
          </cell>
          <cell r="E10708">
            <v>22733968000160</v>
          </cell>
        </row>
        <row r="10709">
          <cell r="C10709">
            <v>800022886</v>
          </cell>
          <cell r="D10709" t="str">
            <v>AMAM EMBALAGENS</v>
          </cell>
          <cell r="E10709">
            <v>5625044000120</v>
          </cell>
        </row>
        <row r="10710">
          <cell r="C10710">
            <v>800022964</v>
          </cell>
          <cell r="D10710" t="str">
            <v>PITAGORAS</v>
          </cell>
          <cell r="E10710">
            <v>3239470001415</v>
          </cell>
        </row>
        <row r="10711">
          <cell r="C10711">
            <v>800023013</v>
          </cell>
          <cell r="D10711" t="str">
            <v>BETIM TOLDOS</v>
          </cell>
          <cell r="E10711">
            <v>10428312000154</v>
          </cell>
        </row>
        <row r="10712">
          <cell r="C10712">
            <v>800023034</v>
          </cell>
          <cell r="D10712" t="str">
            <v>ESPACO TRIANON</v>
          </cell>
          <cell r="E10712">
            <v>65235285000195</v>
          </cell>
        </row>
        <row r="10713">
          <cell r="C10713">
            <v>800023035</v>
          </cell>
          <cell r="D10713" t="str">
            <v>CAIXA ESCOLAR C</v>
          </cell>
          <cell r="E10713">
            <v>13314180000128</v>
          </cell>
        </row>
        <row r="10714">
          <cell r="C10714">
            <v>800023039</v>
          </cell>
          <cell r="D10714" t="str">
            <v>REST. FAZENDINH</v>
          </cell>
          <cell r="E10714">
            <v>26190355000184</v>
          </cell>
        </row>
        <row r="10715">
          <cell r="C10715">
            <v>800023052</v>
          </cell>
          <cell r="D10715" t="str">
            <v>CRECHE MARIA ES</v>
          </cell>
          <cell r="E10715">
            <v>21893185000180</v>
          </cell>
        </row>
        <row r="10716">
          <cell r="C10716">
            <v>800023097</v>
          </cell>
          <cell r="D10716" t="str">
            <v>THOMAZ BESSA</v>
          </cell>
          <cell r="E10716">
            <v>13773137000120</v>
          </cell>
        </row>
        <row r="10717">
          <cell r="C10717">
            <v>800023102</v>
          </cell>
          <cell r="D10717" t="str">
            <v>INSTITUTO EDUCA</v>
          </cell>
          <cell r="E10717">
            <v>22733042000174</v>
          </cell>
        </row>
        <row r="10718">
          <cell r="C10718">
            <v>800023334</v>
          </cell>
          <cell r="D10718" t="str">
            <v>RITZ EQUIPAMENT</v>
          </cell>
          <cell r="E10718">
            <v>14084715000184</v>
          </cell>
        </row>
        <row r="10719">
          <cell r="C10719">
            <v>800023345</v>
          </cell>
          <cell r="D10719" t="str">
            <v>G E A SERVICE L</v>
          </cell>
          <cell r="E10719">
            <v>7860474000152</v>
          </cell>
        </row>
        <row r="10720">
          <cell r="C10720">
            <v>800023518</v>
          </cell>
          <cell r="D10720" t="str">
            <v>VILLA TORRES RE</v>
          </cell>
          <cell r="E10720">
            <v>11881673000114</v>
          </cell>
        </row>
        <row r="10721">
          <cell r="C10721">
            <v>800023553</v>
          </cell>
          <cell r="D10721" t="str">
            <v>SELMA AVIAMENTO</v>
          </cell>
          <cell r="E10721">
            <v>21463013000177</v>
          </cell>
        </row>
        <row r="10722">
          <cell r="C10722">
            <v>800023579</v>
          </cell>
          <cell r="D10722" t="str">
            <v>FUNDACAO FIAT S</v>
          </cell>
          <cell r="E10722">
            <v>12838821000180</v>
          </cell>
        </row>
        <row r="10723">
          <cell r="C10723">
            <v>800023647</v>
          </cell>
          <cell r="D10723" t="str">
            <v>MULTIACOS IND.</v>
          </cell>
          <cell r="E10723">
            <v>53585766000907</v>
          </cell>
        </row>
        <row r="10724">
          <cell r="C10724">
            <v>800023782</v>
          </cell>
          <cell r="D10724" t="str">
            <v>IRMAOS VARONI C</v>
          </cell>
          <cell r="E10724">
            <v>7092913000396</v>
          </cell>
        </row>
        <row r="10725">
          <cell r="C10725">
            <v>800023798</v>
          </cell>
          <cell r="D10725" t="str">
            <v>TEC LINE SERVIC</v>
          </cell>
          <cell r="E10725">
            <v>7643453000185</v>
          </cell>
        </row>
        <row r="10726">
          <cell r="C10726">
            <v>800023813</v>
          </cell>
          <cell r="D10726" t="str">
            <v>IMDEPA ROLAMENT</v>
          </cell>
          <cell r="E10726">
            <v>88613922001006</v>
          </cell>
        </row>
        <row r="10727">
          <cell r="C10727">
            <v>800023834</v>
          </cell>
          <cell r="D10727" t="str">
            <v>ASSOCIACAO DAS</v>
          </cell>
          <cell r="E10727">
            <v>11597352000192</v>
          </cell>
        </row>
        <row r="10728">
          <cell r="C10728">
            <v>800023844</v>
          </cell>
          <cell r="D10728" t="str">
            <v>RADS</v>
          </cell>
          <cell r="E10728">
            <v>10578602000184</v>
          </cell>
        </row>
        <row r="10729">
          <cell r="C10729">
            <v>800023871</v>
          </cell>
          <cell r="D10729" t="str">
            <v>GRI GERENCIAMEN</v>
          </cell>
          <cell r="E10729">
            <v>3869232001302</v>
          </cell>
        </row>
        <row r="10730">
          <cell r="C10730">
            <v>800023904</v>
          </cell>
          <cell r="D10730" t="str">
            <v>USIFAG USINAGEM</v>
          </cell>
          <cell r="E10730">
            <v>5847730000146</v>
          </cell>
        </row>
        <row r="10731">
          <cell r="C10731">
            <v>800024031</v>
          </cell>
          <cell r="D10731" t="str">
            <v>PARANA EQUIPAME</v>
          </cell>
          <cell r="E10731">
            <v>76527951002633</v>
          </cell>
        </row>
        <row r="10732">
          <cell r="C10732">
            <v>800024083</v>
          </cell>
          <cell r="D10732" t="str">
            <v>OPCAO IND E COM</v>
          </cell>
          <cell r="E10732">
            <v>2491759000140</v>
          </cell>
        </row>
        <row r="10733">
          <cell r="C10733">
            <v>800024084</v>
          </cell>
          <cell r="D10733" t="str">
            <v>ENGESP CONSTRUC</v>
          </cell>
          <cell r="E10733">
            <v>2119118000169</v>
          </cell>
        </row>
        <row r="10734">
          <cell r="C10734">
            <v>800024187</v>
          </cell>
          <cell r="D10734" t="str">
            <v>RESTAURANTE FRA</v>
          </cell>
          <cell r="E10734">
            <v>9645397000143</v>
          </cell>
        </row>
        <row r="10735">
          <cell r="C10735">
            <v>800024228</v>
          </cell>
          <cell r="D10735" t="str">
            <v>MANG BET LTDA E</v>
          </cell>
          <cell r="E10735">
            <v>2812523000168</v>
          </cell>
        </row>
        <row r="10736">
          <cell r="C10736">
            <v>800024230</v>
          </cell>
          <cell r="D10736" t="str">
            <v>MGV DE LIMA COM</v>
          </cell>
          <cell r="E10736">
            <v>15388942000166</v>
          </cell>
        </row>
        <row r="10737">
          <cell r="C10737">
            <v>800024246</v>
          </cell>
          <cell r="D10737" t="str">
            <v>IVECO LATIN AME</v>
          </cell>
          <cell r="E10737">
            <v>1844555001669</v>
          </cell>
        </row>
        <row r="10738">
          <cell r="C10738">
            <v>800024271</v>
          </cell>
          <cell r="D10738" t="str">
            <v>COMERCIAL RODRI</v>
          </cell>
          <cell r="E10738">
            <v>2038306000324</v>
          </cell>
        </row>
        <row r="10739">
          <cell r="C10739">
            <v>800024300</v>
          </cell>
          <cell r="D10739" t="str">
            <v>SIECAB SERVICOS</v>
          </cell>
          <cell r="E10739">
            <v>15279828000106</v>
          </cell>
        </row>
        <row r="10740">
          <cell r="C10740">
            <v>800024327</v>
          </cell>
          <cell r="D10740" t="str">
            <v>WEHARLEN CARLOS</v>
          </cell>
          <cell r="E10740">
            <v>13429895000126</v>
          </cell>
        </row>
        <row r="10741">
          <cell r="C10741">
            <v>800024408</v>
          </cell>
          <cell r="D10741" t="str">
            <v>LAUDOCENTER INS</v>
          </cell>
          <cell r="E10741">
            <v>12209883000123</v>
          </cell>
        </row>
        <row r="10742">
          <cell r="C10742">
            <v>800024517</v>
          </cell>
          <cell r="D10742" t="str">
            <v>LPD ELETROMECAN</v>
          </cell>
          <cell r="E10742">
            <v>1374657000181</v>
          </cell>
        </row>
        <row r="10743">
          <cell r="C10743">
            <v>800024565</v>
          </cell>
          <cell r="D10743" t="str">
            <v>BLACK FILME ACE</v>
          </cell>
          <cell r="E10743">
            <v>9362406000199</v>
          </cell>
        </row>
        <row r="10744">
          <cell r="C10744">
            <v>800024763</v>
          </cell>
          <cell r="D10744" t="str">
            <v>ALDIOGA INDUSTR</v>
          </cell>
          <cell r="E10744">
            <v>3918409000180</v>
          </cell>
        </row>
        <row r="10745">
          <cell r="C10745">
            <v>800024833</v>
          </cell>
          <cell r="D10745" t="str">
            <v>CML INDUSTRIA L</v>
          </cell>
          <cell r="E10745">
            <v>65133704000188</v>
          </cell>
        </row>
        <row r="10746">
          <cell r="C10746">
            <v>800024871</v>
          </cell>
          <cell r="D10746" t="str">
            <v>RN COMERCIO VAR</v>
          </cell>
          <cell r="E10746">
            <v>13481309019454</v>
          </cell>
        </row>
        <row r="10747">
          <cell r="C10747">
            <v>800024929</v>
          </cell>
          <cell r="D10747" t="str">
            <v>COMPANHIA ALMA</v>
          </cell>
          <cell r="E10747">
            <v>4712715000128</v>
          </cell>
        </row>
        <row r="10748">
          <cell r="C10748">
            <v>800024935</v>
          </cell>
          <cell r="D10748" t="str">
            <v>ENCAL</v>
          </cell>
          <cell r="E10748">
            <v>8319968000197</v>
          </cell>
        </row>
        <row r="10749">
          <cell r="C10749">
            <v>800025274</v>
          </cell>
          <cell r="D10749" t="str">
            <v>SADA TRANSPORTE</v>
          </cell>
          <cell r="E10749">
            <v>19199348003799</v>
          </cell>
        </row>
        <row r="10750">
          <cell r="C10750">
            <v>800025293</v>
          </cell>
          <cell r="D10750" t="str">
            <v>AXALTA COATING</v>
          </cell>
          <cell r="E10750">
            <v>15373395001540</v>
          </cell>
        </row>
        <row r="10751">
          <cell r="C10751">
            <v>800025302</v>
          </cell>
          <cell r="D10751" t="str">
            <v>AUMA AUTOMACAO</v>
          </cell>
          <cell r="E10751">
            <v>10500519000192</v>
          </cell>
        </row>
        <row r="10752">
          <cell r="C10752">
            <v>800025390</v>
          </cell>
          <cell r="D10752" t="str">
            <v>FA'AN PRODUCOES</v>
          </cell>
          <cell r="E10752">
            <v>16874792000163</v>
          </cell>
        </row>
        <row r="10753">
          <cell r="C10753">
            <v>800025418</v>
          </cell>
          <cell r="D10753" t="str">
            <v>EMANUEL RIBEIRO</v>
          </cell>
          <cell r="E10753">
            <v>13943548000117</v>
          </cell>
        </row>
        <row r="10754">
          <cell r="C10754">
            <v>800025580</v>
          </cell>
          <cell r="D10754" t="str">
            <v>AN&amp;G PROJETOS I</v>
          </cell>
          <cell r="E10754">
            <v>14041824000114</v>
          </cell>
        </row>
        <row r="10755">
          <cell r="C10755">
            <v>800026077</v>
          </cell>
          <cell r="D10755" t="str">
            <v>EMBALEX EMB EM</v>
          </cell>
          <cell r="E10755">
            <v>7409759000171</v>
          </cell>
        </row>
        <row r="10756">
          <cell r="C10756">
            <v>800026218</v>
          </cell>
          <cell r="D10756" t="str">
            <v>YAZAKI</v>
          </cell>
        </row>
        <row r="10757">
          <cell r="C10757">
            <v>800026239</v>
          </cell>
          <cell r="D10757" t="str">
            <v>REFRATARIOS MIN</v>
          </cell>
          <cell r="E10757">
            <v>7987672000181</v>
          </cell>
        </row>
        <row r="10758">
          <cell r="C10758">
            <v>800027046</v>
          </cell>
          <cell r="D10758" t="str">
            <v>HERPA MONTAGEM</v>
          </cell>
          <cell r="E10758">
            <v>23849532000101</v>
          </cell>
        </row>
        <row r="10759">
          <cell r="C10759">
            <v>800027050</v>
          </cell>
          <cell r="D10759" t="str">
            <v>EXPRESSO BOM SU</v>
          </cell>
          <cell r="E10759">
            <v>14775519000156</v>
          </cell>
        </row>
        <row r="10760">
          <cell r="C10760">
            <v>800027104</v>
          </cell>
          <cell r="D10760" t="str">
            <v>SADA TRANSPORTE</v>
          </cell>
          <cell r="E10760">
            <v>19199348003527</v>
          </cell>
        </row>
        <row r="10761">
          <cell r="C10761">
            <v>800027277</v>
          </cell>
          <cell r="D10761" t="str">
            <v>INSTITUTO VALE</v>
          </cell>
          <cell r="E10761">
            <v>16370269000108</v>
          </cell>
        </row>
        <row r="10762">
          <cell r="C10762">
            <v>800027304</v>
          </cell>
          <cell r="D10762" t="str">
            <v>INDUSBRAS AUT</v>
          </cell>
          <cell r="E10762">
            <v>10807646000139</v>
          </cell>
        </row>
        <row r="10763">
          <cell r="C10763">
            <v>800027617</v>
          </cell>
          <cell r="D10763" t="str">
            <v>INTECH SOLUÇÕES</v>
          </cell>
          <cell r="E10763">
            <v>16946389000100</v>
          </cell>
        </row>
        <row r="10764">
          <cell r="C10764">
            <v>800027664</v>
          </cell>
          <cell r="D10764" t="str">
            <v>IRMAOS VARONI C</v>
          </cell>
          <cell r="E10764">
            <v>7092913000205</v>
          </cell>
        </row>
        <row r="10765">
          <cell r="C10765">
            <v>800027680</v>
          </cell>
          <cell r="D10765" t="str">
            <v>TWM TRANSPORTES</v>
          </cell>
          <cell r="E10765">
            <v>65271314000174</v>
          </cell>
        </row>
        <row r="10766">
          <cell r="C10766">
            <v>800027707</v>
          </cell>
          <cell r="D10766" t="str">
            <v>JOZEX IND. E C.</v>
          </cell>
          <cell r="E10766">
            <v>14584230000150</v>
          </cell>
        </row>
        <row r="10767">
          <cell r="C10767">
            <v>800027735</v>
          </cell>
          <cell r="D10767" t="str">
            <v>MANG EXPRESSO C</v>
          </cell>
          <cell r="E10767">
            <v>13504159000195</v>
          </cell>
        </row>
        <row r="10768">
          <cell r="C10768">
            <v>800027827</v>
          </cell>
          <cell r="D10768" t="str">
            <v>OCTACILIO PACHE</v>
          </cell>
          <cell r="E10768">
            <v>26300004000189</v>
          </cell>
        </row>
        <row r="10769">
          <cell r="C10769">
            <v>800027936</v>
          </cell>
          <cell r="D10769" t="str">
            <v>RENOVA EMBALAGE</v>
          </cell>
          <cell r="E10769">
            <v>9535462000188</v>
          </cell>
        </row>
        <row r="10770">
          <cell r="C10770">
            <v>800027983</v>
          </cell>
          <cell r="D10770" t="str">
            <v>SANTANA CO. VID</v>
          </cell>
          <cell r="E10770">
            <v>10834904000176</v>
          </cell>
        </row>
        <row r="10771">
          <cell r="C10771">
            <v>800028165</v>
          </cell>
          <cell r="D10771" t="str">
            <v>HIDRAUP SERVICO</v>
          </cell>
          <cell r="E10771">
            <v>5451336000194</v>
          </cell>
        </row>
        <row r="10772">
          <cell r="C10772">
            <v>800028251</v>
          </cell>
          <cell r="D10772" t="str">
            <v>ATIVA COMUNICAC</v>
          </cell>
          <cell r="E10772">
            <v>4207043000101</v>
          </cell>
        </row>
        <row r="10773">
          <cell r="C10773">
            <v>800028282</v>
          </cell>
          <cell r="D10773" t="str">
            <v>VISION GRAPHIC</v>
          </cell>
          <cell r="E10773">
            <v>3730238000241</v>
          </cell>
        </row>
        <row r="10774">
          <cell r="C10774">
            <v>800028315</v>
          </cell>
          <cell r="D10774" t="str">
            <v>VEGA'S FERRAMEN</v>
          </cell>
          <cell r="E10774">
            <v>6048793000103</v>
          </cell>
        </row>
        <row r="10775">
          <cell r="C10775">
            <v>800028334</v>
          </cell>
          <cell r="D10775" t="str">
            <v>FORT CAIXAS IND</v>
          </cell>
          <cell r="E10775">
            <v>10817626000149</v>
          </cell>
        </row>
        <row r="10776">
          <cell r="C10776">
            <v>800028367</v>
          </cell>
          <cell r="D10776" t="str">
            <v>ADRIANO LENZ CA</v>
          </cell>
          <cell r="E10776">
            <v>17856690000188</v>
          </cell>
        </row>
        <row r="10777">
          <cell r="C10777">
            <v>800028386</v>
          </cell>
          <cell r="D10777" t="str">
            <v>RONALDO MOREIRA</v>
          </cell>
          <cell r="E10777">
            <v>5547121000171</v>
          </cell>
        </row>
        <row r="10778">
          <cell r="C10778">
            <v>800028460</v>
          </cell>
          <cell r="D10778" t="str">
            <v>VISUAL EST. MET</v>
          </cell>
          <cell r="E10778">
            <v>1585493000131</v>
          </cell>
        </row>
        <row r="10779">
          <cell r="C10779">
            <v>800028465</v>
          </cell>
          <cell r="D10779" t="str">
            <v>PROTOMAX FERRAM</v>
          </cell>
          <cell r="E10779">
            <v>18047722000167</v>
          </cell>
        </row>
        <row r="10780">
          <cell r="C10780">
            <v>800028516</v>
          </cell>
          <cell r="D10780" t="str">
            <v>ELENITA MARIA D</v>
          </cell>
          <cell r="E10780">
            <v>15567895000118</v>
          </cell>
        </row>
        <row r="10781">
          <cell r="C10781">
            <v>800028625</v>
          </cell>
          <cell r="D10781" t="str">
            <v>LARA ESPORTES L</v>
          </cell>
          <cell r="E10781">
            <v>25799693000155</v>
          </cell>
        </row>
        <row r="10782">
          <cell r="C10782">
            <v>800028634</v>
          </cell>
          <cell r="D10782" t="str">
            <v>ANTONIO DE CAMP</v>
          </cell>
          <cell r="E10782">
            <v>5660462000159</v>
          </cell>
        </row>
        <row r="10783">
          <cell r="C10783">
            <v>800028671</v>
          </cell>
          <cell r="D10783" t="str">
            <v>FERNANDA G. JAN</v>
          </cell>
          <cell r="E10783">
            <v>12737231000161</v>
          </cell>
        </row>
        <row r="10784">
          <cell r="C10784">
            <v>800028703</v>
          </cell>
          <cell r="D10784" t="str">
            <v>RESTAURANTE GUI</v>
          </cell>
          <cell r="E10784">
            <v>12505504000142</v>
          </cell>
        </row>
        <row r="10785">
          <cell r="C10785">
            <v>800028737</v>
          </cell>
          <cell r="D10785" t="str">
            <v>ENCAD ENGENHARI</v>
          </cell>
          <cell r="E10785">
            <v>12987316000106</v>
          </cell>
        </row>
        <row r="10786">
          <cell r="C10786">
            <v>800028852</v>
          </cell>
          <cell r="D10786" t="str">
            <v>VIA MAQUINAS LT</v>
          </cell>
          <cell r="E10786">
            <v>20797130000104</v>
          </cell>
        </row>
        <row r="10787">
          <cell r="C10787">
            <v>800028973</v>
          </cell>
          <cell r="D10787" t="str">
            <v>GRAMPO CB INDUS</v>
          </cell>
          <cell r="E10787">
            <v>17730077000110</v>
          </cell>
        </row>
        <row r="10788">
          <cell r="C10788">
            <v>800029099</v>
          </cell>
          <cell r="D10788" t="str">
            <v>RM SERVICE LTDA</v>
          </cell>
          <cell r="E10788">
            <v>4937644000161</v>
          </cell>
        </row>
        <row r="10789">
          <cell r="C10789">
            <v>800029254</v>
          </cell>
          <cell r="D10789" t="str">
            <v>INSTITUTO DE PE</v>
          </cell>
          <cell r="E10789">
            <v>12517549000137</v>
          </cell>
        </row>
        <row r="10790">
          <cell r="C10790">
            <v>800029312</v>
          </cell>
          <cell r="D10790" t="str">
            <v>ASMAM CALDEIRAS</v>
          </cell>
          <cell r="E10790">
            <v>2563347000178</v>
          </cell>
        </row>
        <row r="10791">
          <cell r="C10791">
            <v>800029343</v>
          </cell>
          <cell r="D10791" t="str">
            <v>ROGERIO PEREI.D</v>
          </cell>
          <cell r="E10791">
            <v>18648160000107</v>
          </cell>
        </row>
        <row r="10792">
          <cell r="C10792">
            <v>800029407</v>
          </cell>
          <cell r="D10792" t="str">
            <v>DLA PRESTACAO D</v>
          </cell>
          <cell r="E10792">
            <v>1233813000194</v>
          </cell>
        </row>
        <row r="10793">
          <cell r="C10793">
            <v>800029583</v>
          </cell>
          <cell r="D10793" t="str">
            <v>BENTO LOCACOES</v>
          </cell>
          <cell r="E10793">
            <v>4941536000162</v>
          </cell>
        </row>
        <row r="10794">
          <cell r="C10794">
            <v>800029590</v>
          </cell>
          <cell r="D10794" t="str">
            <v>MISSAO REMACRIS</v>
          </cell>
          <cell r="E10794">
            <v>17283532000186</v>
          </cell>
        </row>
        <row r="10795">
          <cell r="C10795">
            <v>800029689</v>
          </cell>
          <cell r="D10795" t="str">
            <v>FRUTAVITA IND A</v>
          </cell>
          <cell r="E10795">
            <v>20107587000140</v>
          </cell>
        </row>
        <row r="10796">
          <cell r="C10796">
            <v>800029880</v>
          </cell>
          <cell r="D10796" t="str">
            <v>BW AUTOMACAO E</v>
          </cell>
          <cell r="E10796">
            <v>19588860000116</v>
          </cell>
        </row>
        <row r="10797">
          <cell r="C10797">
            <v>800029943</v>
          </cell>
          <cell r="D10797" t="str">
            <v>HL PERSONALIZAC</v>
          </cell>
          <cell r="E10797">
            <v>19004345000141</v>
          </cell>
        </row>
        <row r="10798">
          <cell r="C10798">
            <v>800030134</v>
          </cell>
          <cell r="D10798" t="str">
            <v>LTDA ME</v>
          </cell>
          <cell r="E10798">
            <v>11831118000188</v>
          </cell>
        </row>
        <row r="10799">
          <cell r="C10799">
            <v>800030165</v>
          </cell>
          <cell r="D10799" t="str">
            <v>RETIFICA INJECT</v>
          </cell>
          <cell r="E10799">
            <v>1857217000185</v>
          </cell>
        </row>
        <row r="10800">
          <cell r="C10800">
            <v>800030244</v>
          </cell>
          <cell r="D10800" t="str">
            <v>85525154668</v>
          </cell>
          <cell r="E10800">
            <v>17130413000193</v>
          </cell>
        </row>
        <row r="10801">
          <cell r="C10801">
            <v>800030345</v>
          </cell>
          <cell r="D10801" t="str">
            <v>THYSSENKRUPP</v>
          </cell>
          <cell r="E10801">
            <v>47366273001009</v>
          </cell>
        </row>
        <row r="10802">
          <cell r="C10802">
            <v>800030380</v>
          </cell>
          <cell r="D10802" t="str">
            <v>SORAIA ALVES MO</v>
          </cell>
          <cell r="E10802">
            <v>14476339000173</v>
          </cell>
        </row>
        <row r="10803">
          <cell r="C10803">
            <v>800030472</v>
          </cell>
          <cell r="D10803" t="str">
            <v>EMR PROJETOS LT</v>
          </cell>
          <cell r="E10803">
            <v>19713066000157</v>
          </cell>
        </row>
        <row r="10804">
          <cell r="C10804">
            <v>800030528</v>
          </cell>
          <cell r="D10804" t="str">
            <v>ORLY VEICULOS E</v>
          </cell>
          <cell r="E10804">
            <v>21483615000943</v>
          </cell>
        </row>
        <row r="10805">
          <cell r="C10805">
            <v>800030683</v>
          </cell>
          <cell r="D10805" t="str">
            <v>LTDA ME</v>
          </cell>
          <cell r="E10805">
            <v>2977105000120</v>
          </cell>
        </row>
        <row r="10806">
          <cell r="C10806">
            <v>800030772</v>
          </cell>
          <cell r="D10806" t="str">
            <v>JOSE CARLOS DO</v>
          </cell>
          <cell r="E10806">
            <v>14012683000101</v>
          </cell>
        </row>
        <row r="10807">
          <cell r="C10807">
            <v>800030823</v>
          </cell>
          <cell r="D10807" t="str">
            <v>LTDA ME</v>
          </cell>
          <cell r="E10807">
            <v>18809397000122</v>
          </cell>
        </row>
        <row r="10808">
          <cell r="C10808">
            <v>800030825</v>
          </cell>
          <cell r="D10808" t="str">
            <v>DO SETOR AUTOMO</v>
          </cell>
          <cell r="E10808">
            <v>10391152000116</v>
          </cell>
        </row>
        <row r="10809">
          <cell r="C10809">
            <v>800030829</v>
          </cell>
          <cell r="D10809" t="str">
            <v>RECALL DO BRASI</v>
          </cell>
          <cell r="E10809">
            <v>57753527001429</v>
          </cell>
        </row>
        <row r="10810">
          <cell r="C10810">
            <v>800030834</v>
          </cell>
          <cell r="D10810" t="str">
            <v>AGC VIDROS DO B</v>
          </cell>
          <cell r="E10810">
            <v>13198370000470</v>
          </cell>
        </row>
        <row r="10811">
          <cell r="C10811">
            <v>800030840</v>
          </cell>
          <cell r="D10811" t="str">
            <v>LTDA ME</v>
          </cell>
          <cell r="E10811">
            <v>14862829000108</v>
          </cell>
        </row>
        <row r="10812">
          <cell r="C10812">
            <v>800030980</v>
          </cell>
          <cell r="D10812" t="str">
            <v>E SAUDE OCUPACI</v>
          </cell>
          <cell r="E10812">
            <v>8328548000177</v>
          </cell>
        </row>
        <row r="10813">
          <cell r="C10813">
            <v>800030983</v>
          </cell>
          <cell r="D10813" t="str">
            <v>DE CONSTRUCAO L</v>
          </cell>
          <cell r="E10813">
            <v>64242282000116</v>
          </cell>
        </row>
        <row r="10814">
          <cell r="C10814">
            <v>800031061</v>
          </cell>
          <cell r="D10814" t="str">
            <v>FIITTER ELETRIC</v>
          </cell>
          <cell r="E10814">
            <v>18716184000156</v>
          </cell>
        </row>
        <row r="10815">
          <cell r="C10815">
            <v>800031067</v>
          </cell>
          <cell r="D10815" t="str">
            <v>SHEILA MARIA DA</v>
          </cell>
          <cell r="E10815">
            <v>20633649000157</v>
          </cell>
        </row>
        <row r="10816">
          <cell r="C10816">
            <v>800031074</v>
          </cell>
          <cell r="D10816" t="str">
            <v>LTDA</v>
          </cell>
          <cell r="E10816">
            <v>57655334000706</v>
          </cell>
        </row>
        <row r="10817">
          <cell r="C10817">
            <v>800031214</v>
          </cell>
          <cell r="D10817" t="str">
            <v>LEITURA BETIM L</v>
          </cell>
          <cell r="E10817">
            <v>4757051000202</v>
          </cell>
        </row>
        <row r="10818">
          <cell r="C10818">
            <v>800031225</v>
          </cell>
          <cell r="D10818" t="str">
            <v>COMPLEMENTARES</v>
          </cell>
          <cell r="E10818">
            <v>20705561000101</v>
          </cell>
        </row>
        <row r="10819">
          <cell r="C10819">
            <v>800031235</v>
          </cell>
          <cell r="D10819" t="str">
            <v>EQUIPAMENTOS EI</v>
          </cell>
          <cell r="E10819">
            <v>20736848000190</v>
          </cell>
        </row>
        <row r="10820">
          <cell r="C10820">
            <v>800031268</v>
          </cell>
          <cell r="D10820" t="str">
            <v>ESPORTIVOS LTDA</v>
          </cell>
          <cell r="E10820">
            <v>6347409030315</v>
          </cell>
        </row>
        <row r="10821">
          <cell r="C10821">
            <v>800031544</v>
          </cell>
          <cell r="D10821" t="str">
            <v>WESLEY CLEICIAN</v>
          </cell>
          <cell r="E10821">
            <v>15045866000196</v>
          </cell>
        </row>
        <row r="10822">
          <cell r="C10822">
            <v>800031607</v>
          </cell>
          <cell r="D10822" t="str">
            <v>COL CONSULTORIA</v>
          </cell>
          <cell r="E10822">
            <v>8574382000179</v>
          </cell>
        </row>
        <row r="10823">
          <cell r="C10823">
            <v>800031610</v>
          </cell>
          <cell r="D10823" t="str">
            <v>SQUADRA TECNOLO</v>
          </cell>
          <cell r="E10823">
            <v>41893678000209</v>
          </cell>
        </row>
        <row r="10824">
          <cell r="C10824">
            <v>800031686</v>
          </cell>
          <cell r="D10824" t="str">
            <v>LTDA ME</v>
          </cell>
          <cell r="E10824">
            <v>11000701000147</v>
          </cell>
        </row>
        <row r="10825">
          <cell r="C10825">
            <v>800031723</v>
          </cell>
          <cell r="D10825" t="str">
            <v>ELETRO HIDRAULI</v>
          </cell>
          <cell r="E10825">
            <v>4140084000110</v>
          </cell>
        </row>
        <row r="10826">
          <cell r="C10826">
            <v>800031785</v>
          </cell>
          <cell r="D10826" t="str">
            <v>CLAUDIO LEITE</v>
          </cell>
          <cell r="E10826">
            <v>17451512000177</v>
          </cell>
        </row>
        <row r="10827">
          <cell r="C10827">
            <v>800031825</v>
          </cell>
          <cell r="D10827" t="str">
            <v>SRT TRANSPORTES</v>
          </cell>
          <cell r="E10827">
            <v>20455997000181</v>
          </cell>
        </row>
        <row r="10828">
          <cell r="C10828">
            <v>800031847</v>
          </cell>
          <cell r="D10828" t="str">
            <v>SIMONE HELENA M</v>
          </cell>
          <cell r="E10828">
            <v>18215021000190</v>
          </cell>
        </row>
        <row r="10829">
          <cell r="C10829">
            <v>800031897</v>
          </cell>
          <cell r="D10829" t="str">
            <v>MELO &amp; MOREIRA</v>
          </cell>
          <cell r="E10829">
            <v>11066083000138</v>
          </cell>
        </row>
        <row r="10830">
          <cell r="C10830">
            <v>800031997</v>
          </cell>
          <cell r="D10830" t="str">
            <v>DE ALUMINIO LTD</v>
          </cell>
          <cell r="E10830">
            <v>8712250000166</v>
          </cell>
        </row>
        <row r="10831">
          <cell r="C10831">
            <v>800032010</v>
          </cell>
          <cell r="D10831" t="str">
            <v>SEGURANCA</v>
          </cell>
          <cell r="E10831">
            <v>7905027000172</v>
          </cell>
        </row>
        <row r="10832">
          <cell r="C10832">
            <v>800032095</v>
          </cell>
          <cell r="D10832" t="str">
            <v>RM MANUTENCAO I</v>
          </cell>
          <cell r="E10832">
            <v>21036209000185</v>
          </cell>
        </row>
        <row r="10833">
          <cell r="C10833">
            <v>800032096</v>
          </cell>
          <cell r="D10833" t="str">
            <v>REPRESENTACOES</v>
          </cell>
          <cell r="E10833">
            <v>16868980000189</v>
          </cell>
        </row>
        <row r="10834">
          <cell r="C10834">
            <v>800032149</v>
          </cell>
          <cell r="D10834" t="str">
            <v>INTERMAX LTDA</v>
          </cell>
          <cell r="E10834">
            <v>2933520000182</v>
          </cell>
        </row>
        <row r="10835">
          <cell r="C10835">
            <v>800032318</v>
          </cell>
          <cell r="D10835" t="str">
            <v>L-BRAS FUNDACOE</v>
          </cell>
          <cell r="E10835">
            <v>6068731000155</v>
          </cell>
        </row>
        <row r="10836">
          <cell r="C10836">
            <v>800032359</v>
          </cell>
          <cell r="D10836" t="str">
            <v>TFS - SOLUCOES</v>
          </cell>
          <cell r="E10836">
            <v>14892513000169</v>
          </cell>
        </row>
        <row r="10837">
          <cell r="C10837">
            <v>800032368</v>
          </cell>
          <cell r="D10837" t="str">
            <v>PAPELARIA BETIM</v>
          </cell>
          <cell r="E10837">
            <v>10205083000109</v>
          </cell>
        </row>
        <row r="10838">
          <cell r="C10838">
            <v>800032377</v>
          </cell>
          <cell r="D10838" t="str">
            <v>WMB COMERCIO EL</v>
          </cell>
          <cell r="E10838">
            <v>14314050000581</v>
          </cell>
        </row>
        <row r="10839">
          <cell r="C10839">
            <v>800032449</v>
          </cell>
          <cell r="D10839" t="str">
            <v>SODIE DOCES</v>
          </cell>
          <cell r="E10839">
            <v>20426126000130</v>
          </cell>
        </row>
        <row r="10840">
          <cell r="C10840">
            <v>800032478</v>
          </cell>
          <cell r="D10840" t="str">
            <v>R&amp;R MONTAGEM IN</v>
          </cell>
          <cell r="E10840">
            <v>18397197000100</v>
          </cell>
        </row>
        <row r="10841">
          <cell r="C10841">
            <v>800032579</v>
          </cell>
          <cell r="D10841" t="str">
            <v>MATRIMEC INDUST</v>
          </cell>
          <cell r="E10841">
            <v>41893736000113</v>
          </cell>
        </row>
        <row r="10842">
          <cell r="C10842">
            <v>800032666</v>
          </cell>
          <cell r="D10842" t="str">
            <v>ORLY VEICULOS E</v>
          </cell>
          <cell r="E10842">
            <v>21483615001249</v>
          </cell>
        </row>
        <row r="10843">
          <cell r="C10843">
            <v>800032881</v>
          </cell>
          <cell r="D10843" t="str">
            <v>DE TAXI DE BETI</v>
          </cell>
          <cell r="E10843">
            <v>20428509000147</v>
          </cell>
        </row>
        <row r="10844">
          <cell r="C10844">
            <v>800032924</v>
          </cell>
          <cell r="D10844" t="str">
            <v>LTDA ME</v>
          </cell>
          <cell r="E10844">
            <v>19292563000129</v>
          </cell>
        </row>
        <row r="10845">
          <cell r="C10845">
            <v>800032994</v>
          </cell>
          <cell r="D10845" t="str">
            <v>ADN ADMINISTRAC</v>
          </cell>
          <cell r="E10845">
            <v>20945483000104</v>
          </cell>
        </row>
        <row r="10846">
          <cell r="C10846">
            <v>800033006</v>
          </cell>
          <cell r="D10846" t="str">
            <v>JM FERRAMENTARI</v>
          </cell>
          <cell r="E10846">
            <v>19062870000113</v>
          </cell>
        </row>
        <row r="10847">
          <cell r="C10847">
            <v>800033045</v>
          </cell>
          <cell r="D10847" t="str">
            <v>KAIZEN LOGISTIC</v>
          </cell>
          <cell r="E10847">
            <v>11435333000402</v>
          </cell>
        </row>
        <row r="10848">
          <cell r="C10848">
            <v>800033138</v>
          </cell>
          <cell r="D10848" t="str">
            <v>BOLICHE FAMILIA</v>
          </cell>
          <cell r="E10848">
            <v>18163489000188</v>
          </cell>
        </row>
        <row r="10849">
          <cell r="C10849">
            <v>800033180</v>
          </cell>
          <cell r="D10849" t="str">
            <v>LTDA ME</v>
          </cell>
          <cell r="E10849">
            <v>22095256000162</v>
          </cell>
        </row>
        <row r="10850">
          <cell r="C10850">
            <v>800033203</v>
          </cell>
          <cell r="D10850" t="str">
            <v>ROBOTEC AUTOMAC</v>
          </cell>
          <cell r="E10850">
            <v>20061946000175</v>
          </cell>
        </row>
        <row r="10851">
          <cell r="C10851">
            <v>800033206</v>
          </cell>
          <cell r="D10851" t="str">
            <v>MANUTENCAO DE M</v>
          </cell>
          <cell r="E10851">
            <v>12929498000150</v>
          </cell>
        </row>
        <row r="10852">
          <cell r="C10852">
            <v>800033372</v>
          </cell>
          <cell r="D10852" t="str">
            <v>MAGNETI MARELLI</v>
          </cell>
          <cell r="E10852">
            <v>1111971000414</v>
          </cell>
        </row>
        <row r="10853">
          <cell r="C10853">
            <v>800033522</v>
          </cell>
          <cell r="D10853" t="str">
            <v>RANCHO JP EIREL</v>
          </cell>
          <cell r="E10853">
            <v>21490117000170</v>
          </cell>
        </row>
        <row r="10854">
          <cell r="C10854">
            <v>800033557</v>
          </cell>
          <cell r="D10854" t="str">
            <v>APICE FERRAMENT</v>
          </cell>
          <cell r="E10854">
            <v>12251916000101</v>
          </cell>
        </row>
        <row r="10855">
          <cell r="C10855">
            <v>800033627</v>
          </cell>
          <cell r="D10855" t="str">
            <v>UEMERSON FLOREN</v>
          </cell>
          <cell r="E10855">
            <v>9382071000170</v>
          </cell>
        </row>
        <row r="10856">
          <cell r="C10856">
            <v>800033758</v>
          </cell>
          <cell r="D10856" t="str">
            <v>COMERCIO LTDA</v>
          </cell>
          <cell r="E10856">
            <v>2693750005261</v>
          </cell>
        </row>
        <row r="10857">
          <cell r="C10857">
            <v>800033769</v>
          </cell>
          <cell r="D10857" t="str">
            <v>ESTAF EQUIPAMEN</v>
          </cell>
          <cell r="E10857">
            <v>11184785000620</v>
          </cell>
        </row>
        <row r="10858">
          <cell r="C10858">
            <v>800033843</v>
          </cell>
          <cell r="D10858" t="str">
            <v>TECNOLOGIA LTDA</v>
          </cell>
          <cell r="E10858">
            <v>21666026000143</v>
          </cell>
        </row>
        <row r="10859">
          <cell r="C10859">
            <v>800033964</v>
          </cell>
          <cell r="D10859" t="str">
            <v>EXPRESSO NEPOMU</v>
          </cell>
          <cell r="E10859">
            <v>19368927002584</v>
          </cell>
        </row>
        <row r="10860">
          <cell r="C10860">
            <v>800033986</v>
          </cell>
          <cell r="D10860" t="str">
            <v>VEREDAS SOLUCOE</v>
          </cell>
          <cell r="E10860">
            <v>14668141000191</v>
          </cell>
        </row>
        <row r="10861">
          <cell r="C10861">
            <v>800034148</v>
          </cell>
          <cell r="D10861" t="str">
            <v>TRANSPORTE COLE</v>
          </cell>
          <cell r="E10861">
            <v>3685110000475</v>
          </cell>
        </row>
        <row r="10862">
          <cell r="C10862">
            <v>800034199</v>
          </cell>
          <cell r="D10862" t="str">
            <v>DC SILVEIRA MEG</v>
          </cell>
          <cell r="E10862">
            <v>19919357000104</v>
          </cell>
        </row>
        <row r="10863">
          <cell r="C10863">
            <v>800034304</v>
          </cell>
          <cell r="D10863" t="str">
            <v>ALESSANDRO BART</v>
          </cell>
          <cell r="E10863">
            <v>23228544000100</v>
          </cell>
        </row>
        <row r="10864">
          <cell r="C10864">
            <v>800034393</v>
          </cell>
          <cell r="D10864" t="str">
            <v>IPE FIRE PROTEC</v>
          </cell>
          <cell r="E10864">
            <v>4871056000172</v>
          </cell>
        </row>
        <row r="10865">
          <cell r="C10865">
            <v>800034562</v>
          </cell>
          <cell r="D10865" t="str">
            <v>DONA BAGUNCA PR</v>
          </cell>
          <cell r="E10865">
            <v>21013033000146</v>
          </cell>
        </row>
        <row r="10866">
          <cell r="C10866">
            <v>800034570</v>
          </cell>
          <cell r="D10866" t="str">
            <v>FORCEONE NEGOCI</v>
          </cell>
          <cell r="E10866">
            <v>13955234000215</v>
          </cell>
        </row>
        <row r="10867">
          <cell r="C10867">
            <v>800034573</v>
          </cell>
          <cell r="D10867" t="str">
            <v>ABC BETIM</v>
          </cell>
          <cell r="E10867">
            <v>22982460000103</v>
          </cell>
        </row>
        <row r="10868">
          <cell r="C10868">
            <v>800034579</v>
          </cell>
          <cell r="D10868" t="str">
            <v>YAZAKI LL</v>
          </cell>
          <cell r="E10868">
            <v>23520449000267</v>
          </cell>
        </row>
        <row r="10869">
          <cell r="C10869">
            <v>800034612</v>
          </cell>
          <cell r="D10869" t="str">
            <v>BAU SAIDER LTDA</v>
          </cell>
          <cell r="E10869">
            <v>9218135000100</v>
          </cell>
        </row>
        <row r="10870">
          <cell r="C10870">
            <v>800034630</v>
          </cell>
          <cell r="D10870" t="str">
            <v>MARIO GRAZIANO</v>
          </cell>
          <cell r="E10870">
            <v>24712480807</v>
          </cell>
        </row>
        <row r="10871">
          <cell r="C10871">
            <v>800034631</v>
          </cell>
          <cell r="D10871" t="str">
            <v>MARCIO DE LIMA</v>
          </cell>
          <cell r="E10871">
            <v>63926393653</v>
          </cell>
        </row>
        <row r="10872">
          <cell r="C10872">
            <v>800034653</v>
          </cell>
          <cell r="D10872" t="str">
            <v>NATALIA DE OLIV</v>
          </cell>
          <cell r="E10872">
            <v>1954883692</v>
          </cell>
        </row>
        <row r="10873">
          <cell r="C10873">
            <v>800034661</v>
          </cell>
          <cell r="D10873" t="str">
            <v>BRUNO GABRIEL M</v>
          </cell>
          <cell r="E10873">
            <v>2057381684</v>
          </cell>
        </row>
        <row r="10874">
          <cell r="C10874">
            <v>800034666</v>
          </cell>
          <cell r="D10874" t="str">
            <v>FRAKLIN DE CAST</v>
          </cell>
          <cell r="E10874">
            <v>11623984696</v>
          </cell>
        </row>
        <row r="10875">
          <cell r="C10875">
            <v>800034670</v>
          </cell>
          <cell r="D10875" t="str">
            <v>AMARYLLIS ARRAN</v>
          </cell>
          <cell r="E10875">
            <v>4108592000110</v>
          </cell>
        </row>
        <row r="10876">
          <cell r="C10876">
            <v>800034673</v>
          </cell>
          <cell r="D10876" t="str">
            <v>GIOVANNA RIBEIR</v>
          </cell>
          <cell r="E10876">
            <v>1881696600</v>
          </cell>
        </row>
        <row r="10877">
          <cell r="C10877">
            <v>800034677</v>
          </cell>
          <cell r="D10877" t="str">
            <v>MARCIO HENRIQUE</v>
          </cell>
          <cell r="E10877">
            <v>2152024656</v>
          </cell>
        </row>
        <row r="10878">
          <cell r="C10878">
            <v>800034684</v>
          </cell>
          <cell r="D10878" t="str">
            <v>YAGO GAZZINELLI</v>
          </cell>
          <cell r="E10878">
            <v>12090011602</v>
          </cell>
        </row>
        <row r="10879">
          <cell r="C10879">
            <v>800034690</v>
          </cell>
          <cell r="D10879" t="str">
            <v>JULIA SANTOS OL</v>
          </cell>
          <cell r="E10879">
            <v>10731093640</v>
          </cell>
        </row>
        <row r="10880">
          <cell r="C10880">
            <v>800034692</v>
          </cell>
          <cell r="D10880" t="str">
            <v>LUIZA MATTIUZZI</v>
          </cell>
          <cell r="E10880">
            <v>11014221650</v>
          </cell>
        </row>
        <row r="10881">
          <cell r="C10881">
            <v>800034703</v>
          </cell>
          <cell r="D10881" t="str">
            <v>ANDRESSA REMIDO</v>
          </cell>
          <cell r="E10881">
            <v>2158015632</v>
          </cell>
        </row>
        <row r="10882">
          <cell r="C10882">
            <v>800034772</v>
          </cell>
          <cell r="D10882" t="str">
            <v>KEIPER</v>
          </cell>
          <cell r="E10882">
            <v>23655106000129</v>
          </cell>
        </row>
        <row r="10883">
          <cell r="C10883">
            <v>800034827</v>
          </cell>
          <cell r="D10883" t="str">
            <v>NORBERTO BLUMEN</v>
          </cell>
          <cell r="E10883">
            <v>6008014898</v>
          </cell>
        </row>
        <row r="10884">
          <cell r="C10884">
            <v>800034909</v>
          </cell>
          <cell r="D10884" t="str">
            <v>FORTEC EMPILHAD</v>
          </cell>
          <cell r="E10884">
            <v>12819666000155</v>
          </cell>
        </row>
        <row r="10885">
          <cell r="C10885">
            <v>800034955</v>
          </cell>
          <cell r="D10885" t="str">
            <v>HBR USINAGEM LT</v>
          </cell>
          <cell r="E10885">
            <v>7598871000106</v>
          </cell>
        </row>
        <row r="10886">
          <cell r="C10886">
            <v>800035068</v>
          </cell>
          <cell r="D10886" t="str">
            <v>FAURECIA</v>
          </cell>
          <cell r="E10886">
            <v>1178298002050</v>
          </cell>
        </row>
        <row r="10887">
          <cell r="C10887">
            <v>800035106</v>
          </cell>
          <cell r="D10887" t="str">
            <v>MODELACO COMERC</v>
          </cell>
          <cell r="E10887">
            <v>7736401000153</v>
          </cell>
        </row>
        <row r="10888">
          <cell r="C10888">
            <v>800035212</v>
          </cell>
          <cell r="D10888" t="str">
            <v>GESTAMP</v>
          </cell>
          <cell r="E10888">
            <v>2147467000860</v>
          </cell>
        </row>
        <row r="10889">
          <cell r="C10889">
            <v>800035228</v>
          </cell>
          <cell r="D10889" t="str">
            <v>WW UNIFORMES PR</v>
          </cell>
          <cell r="E10889">
            <v>25481094000199</v>
          </cell>
        </row>
        <row r="10890">
          <cell r="C10890">
            <v>800035284</v>
          </cell>
          <cell r="D10890" t="str">
            <v>ABC MAQUINAS E</v>
          </cell>
          <cell r="E10890">
            <v>71048474000151</v>
          </cell>
        </row>
        <row r="10891">
          <cell r="C10891">
            <v>800035375</v>
          </cell>
          <cell r="D10891" t="str">
            <v>CONSTRUTORA MON</v>
          </cell>
          <cell r="E10891">
            <v>24263500000184</v>
          </cell>
        </row>
        <row r="10892">
          <cell r="C10892">
            <v>800035400</v>
          </cell>
          <cell r="D10892" t="str">
            <v>GEA DO BRASIL L</v>
          </cell>
          <cell r="E10892">
            <v>21560876000162</v>
          </cell>
        </row>
        <row r="10893">
          <cell r="C10893">
            <v>800035431</v>
          </cell>
          <cell r="D10893" t="str">
            <v>LUCIO ROBERTO D</v>
          </cell>
          <cell r="E10893">
            <v>24259803000123</v>
          </cell>
        </row>
        <row r="10894">
          <cell r="C10894">
            <v>800035466</v>
          </cell>
          <cell r="D10894" t="str">
            <v>JORNAL VIVER BE</v>
          </cell>
          <cell r="E10894">
            <v>7741046000100</v>
          </cell>
        </row>
        <row r="10895">
          <cell r="C10895">
            <v>800035467</v>
          </cell>
          <cell r="D10895" t="str">
            <v>MSX INTERNATION</v>
          </cell>
          <cell r="E10895">
            <v>900441001030</v>
          </cell>
        </row>
        <row r="10896">
          <cell r="C10896">
            <v>800035470</v>
          </cell>
          <cell r="D10896" t="str">
            <v>AUTO GESTAO LTD</v>
          </cell>
          <cell r="E10896">
            <v>2841570000130</v>
          </cell>
        </row>
        <row r="10897">
          <cell r="C10897">
            <v>800035523</v>
          </cell>
          <cell r="D10897" t="str">
            <v>HELIO VIEIRA MI</v>
          </cell>
          <cell r="E10897">
            <v>24080116000146</v>
          </cell>
        </row>
        <row r="10898">
          <cell r="C10898">
            <v>800035611</v>
          </cell>
          <cell r="D10898" t="str">
            <v>SOLUTION INDUS.</v>
          </cell>
          <cell r="E10898">
            <v>11521621000137</v>
          </cell>
        </row>
        <row r="10899">
          <cell r="C10899">
            <v>800035695</v>
          </cell>
          <cell r="D10899" t="str">
            <v>R&amp;D AUTOMACAO L</v>
          </cell>
          <cell r="E10899">
            <v>24447725000190</v>
          </cell>
        </row>
        <row r="10900">
          <cell r="C10900">
            <v>800035701</v>
          </cell>
          <cell r="D10900" t="str">
            <v>COLETIVOS SANTA</v>
          </cell>
          <cell r="E10900">
            <v>23164252000151</v>
          </cell>
        </row>
        <row r="10901">
          <cell r="C10901">
            <v>800035722</v>
          </cell>
          <cell r="D10901" t="str">
            <v>HIDRAULIS LTDA</v>
          </cell>
          <cell r="E10901">
            <v>5268449000159</v>
          </cell>
        </row>
        <row r="10902">
          <cell r="C10902">
            <v>800035767</v>
          </cell>
          <cell r="D10902" t="str">
            <v>T.I EQUIPAMNETO</v>
          </cell>
          <cell r="E10902">
            <v>24201646000103</v>
          </cell>
        </row>
        <row r="10903">
          <cell r="C10903">
            <v>800035826</v>
          </cell>
          <cell r="D10903" t="str">
            <v>LEADEC SERVI. I</v>
          </cell>
          <cell r="E10903">
            <v>6202038002339</v>
          </cell>
        </row>
        <row r="10904">
          <cell r="C10904">
            <v>800036027</v>
          </cell>
          <cell r="D10904" t="str">
            <v>REPLY DO BRASIL</v>
          </cell>
          <cell r="E10904">
            <v>13013857000350</v>
          </cell>
        </row>
        <row r="10905">
          <cell r="C10905">
            <v>800036034</v>
          </cell>
          <cell r="D10905" t="str">
            <v>AUTOMOTIVE DO BRASIL</v>
          </cell>
          <cell r="E10905">
            <v>24153233000435</v>
          </cell>
        </row>
        <row r="10906">
          <cell r="C10906">
            <v>800036344</v>
          </cell>
          <cell r="D10906" t="str">
            <v>CENTRASA CENT.</v>
          </cell>
          <cell r="E10906">
            <v>2618514000130</v>
          </cell>
        </row>
        <row r="10907">
          <cell r="C10907">
            <v>800036473</v>
          </cell>
          <cell r="D10907" t="str">
            <v>PAPELARIA MATRI</v>
          </cell>
          <cell r="E10907">
            <v>23331770000112</v>
          </cell>
        </row>
        <row r="10908">
          <cell r="C10908">
            <v>800036528</v>
          </cell>
          <cell r="D10908" t="str">
            <v>TECHNEACO ENGEN</v>
          </cell>
          <cell r="E10908">
            <v>595845000177</v>
          </cell>
        </row>
        <row r="10909">
          <cell r="C10909">
            <v>800036540</v>
          </cell>
          <cell r="D10909" t="str">
            <v>B &amp; B DISTRIBUI</v>
          </cell>
          <cell r="E10909">
            <v>20400721000104</v>
          </cell>
        </row>
        <row r="10910">
          <cell r="C10910">
            <v>800036692</v>
          </cell>
          <cell r="D10910" t="str">
            <v>LTDA - ME</v>
          </cell>
          <cell r="E10910">
            <v>17574554000103</v>
          </cell>
        </row>
        <row r="10911">
          <cell r="C10911">
            <v>800036867</v>
          </cell>
          <cell r="D10911" t="str">
            <v>PLASTIC OMNIUM</v>
          </cell>
          <cell r="E10911">
            <v>2645941000965</v>
          </cell>
        </row>
        <row r="10912">
          <cell r="C10912">
            <v>800036905</v>
          </cell>
          <cell r="D10912" t="str">
            <v>PRISCYLLA REIS</v>
          </cell>
          <cell r="E10912">
            <v>21391833000109</v>
          </cell>
        </row>
        <row r="10913">
          <cell r="C10913">
            <v>800036945</v>
          </cell>
          <cell r="D10913" t="str">
            <v>THAYNA MAYRA RI</v>
          </cell>
          <cell r="E10913">
            <v>12436910693</v>
          </cell>
        </row>
        <row r="10914">
          <cell r="C10914">
            <v>800036956</v>
          </cell>
          <cell r="D10914" t="str">
            <v>KAREN SUSAN MEN</v>
          </cell>
          <cell r="E10914">
            <v>13349706614</v>
          </cell>
        </row>
        <row r="10915">
          <cell r="C10915">
            <v>800036957</v>
          </cell>
          <cell r="D10915" t="str">
            <v>TAYNAN JONATHA</v>
          </cell>
          <cell r="E10915">
            <v>13884761692</v>
          </cell>
        </row>
        <row r="10916">
          <cell r="C10916">
            <v>800036962</v>
          </cell>
          <cell r="D10916" t="str">
            <v>NUBIA LUIZA LAT</v>
          </cell>
          <cell r="E10916">
            <v>1991366612</v>
          </cell>
        </row>
        <row r="10917">
          <cell r="C10917">
            <v>800036966</v>
          </cell>
          <cell r="D10917" t="str">
            <v>GUILHERME FERNA</v>
          </cell>
          <cell r="E10917">
            <v>1926467612</v>
          </cell>
        </row>
        <row r="10918">
          <cell r="C10918">
            <v>800036968</v>
          </cell>
          <cell r="D10918" t="str">
            <v>BRUNA MAIRINCK</v>
          </cell>
          <cell r="E10918">
            <v>13524566642</v>
          </cell>
        </row>
        <row r="10919">
          <cell r="C10919">
            <v>800036974</v>
          </cell>
          <cell r="D10919" t="str">
            <v>JESSICA MICKELL</v>
          </cell>
          <cell r="E10919">
            <v>2188257650</v>
          </cell>
        </row>
        <row r="10920">
          <cell r="C10920">
            <v>800036976</v>
          </cell>
          <cell r="D10920" t="str">
            <v>LARISSA LISBOA</v>
          </cell>
          <cell r="E10920">
            <v>1970057645</v>
          </cell>
        </row>
        <row r="10921">
          <cell r="C10921">
            <v>800036984</v>
          </cell>
          <cell r="D10921" t="str">
            <v>ANGELICA MARIA</v>
          </cell>
          <cell r="E10921">
            <v>12046585607</v>
          </cell>
        </row>
        <row r="10922">
          <cell r="C10922">
            <v>800036985</v>
          </cell>
          <cell r="D10922" t="str">
            <v>JOYCE SANTIAGO</v>
          </cell>
          <cell r="E10922">
            <v>12675949698</v>
          </cell>
        </row>
        <row r="10923">
          <cell r="C10923">
            <v>800037010</v>
          </cell>
          <cell r="D10923" t="str">
            <v>EMANNUEL JOSE O</v>
          </cell>
          <cell r="E10923">
            <v>13727563613</v>
          </cell>
        </row>
        <row r="10924">
          <cell r="C10924">
            <v>800037028</v>
          </cell>
          <cell r="D10924" t="str">
            <v>MEC Q COMER. E</v>
          </cell>
          <cell r="E10924">
            <v>96513486000645</v>
          </cell>
        </row>
        <row r="10925">
          <cell r="C10925">
            <v>800037072</v>
          </cell>
          <cell r="D10925" t="str">
            <v>ELETRO REZENDE</v>
          </cell>
          <cell r="E10925">
            <v>14262096000170</v>
          </cell>
        </row>
        <row r="10926">
          <cell r="C10926">
            <v>800037105</v>
          </cell>
          <cell r="D10926" t="str">
            <v>BS ORGANIZ. DE</v>
          </cell>
          <cell r="E10926">
            <v>8612393000104</v>
          </cell>
        </row>
        <row r="10927">
          <cell r="C10927">
            <v>800037170</v>
          </cell>
          <cell r="D10927" t="str">
            <v>ORLY VEICULOS E</v>
          </cell>
          <cell r="E10927">
            <v>21483615001087</v>
          </cell>
        </row>
        <row r="10928">
          <cell r="C10928">
            <v>800037536</v>
          </cell>
          <cell r="D10928" t="str">
            <v>CONSTRUCOES &amp; R</v>
          </cell>
          <cell r="E10928">
            <v>13769220000126</v>
          </cell>
        </row>
        <row r="10929">
          <cell r="C10929">
            <v>800037576</v>
          </cell>
          <cell r="D10929" t="str">
            <v>MARCIA HELENA A</v>
          </cell>
          <cell r="E10929">
            <v>2845814000152</v>
          </cell>
        </row>
        <row r="10930">
          <cell r="C10930">
            <v>800037678</v>
          </cell>
          <cell r="D10930" t="str">
            <v>ALCIONE PEREIRA</v>
          </cell>
          <cell r="E10930">
            <v>11498879000160</v>
          </cell>
        </row>
        <row r="10931">
          <cell r="C10931">
            <v>800037774</v>
          </cell>
          <cell r="D10931" t="str">
            <v>PROJETECNO ENGE</v>
          </cell>
          <cell r="E10931">
            <v>22960560000120</v>
          </cell>
        </row>
        <row r="10932">
          <cell r="C10932">
            <v>800037788</v>
          </cell>
          <cell r="D10932" t="str">
            <v>INFOTEC CONSULT</v>
          </cell>
          <cell r="E10932">
            <v>29884632001119</v>
          </cell>
        </row>
        <row r="10933">
          <cell r="C10933">
            <v>800037885</v>
          </cell>
          <cell r="D10933" t="str">
            <v>TECNOL. SOLAR F</v>
          </cell>
          <cell r="E10933">
            <v>24834200000108</v>
          </cell>
        </row>
        <row r="10934">
          <cell r="C10934">
            <v>800038170</v>
          </cell>
          <cell r="D10934" t="str">
            <v>LOCMEP TRANSPOR</v>
          </cell>
          <cell r="E10934">
            <v>2307771000151</v>
          </cell>
        </row>
        <row r="10935">
          <cell r="C10935">
            <v>800038172</v>
          </cell>
          <cell r="D10935" t="str">
            <v>PLASTICOS INDUS</v>
          </cell>
          <cell r="E10935">
            <v>25484098000120</v>
          </cell>
        </row>
        <row r="10936">
          <cell r="C10936">
            <v>800038209</v>
          </cell>
          <cell r="D10936" t="str">
            <v>TREVES DO BRASIL</v>
          </cell>
          <cell r="E10936">
            <v>2318175000681</v>
          </cell>
        </row>
        <row r="10937">
          <cell r="C10937">
            <v>800038255</v>
          </cell>
          <cell r="D10937" t="str">
            <v>LIGIA NUNES PAL</v>
          </cell>
          <cell r="E10937">
            <v>11079012000170</v>
          </cell>
        </row>
        <row r="10938">
          <cell r="C10938">
            <v>800038275</v>
          </cell>
          <cell r="D10938" t="str">
            <v>SMART AUTOMACAO</v>
          </cell>
          <cell r="E10938">
            <v>97523242000100</v>
          </cell>
        </row>
        <row r="10939">
          <cell r="C10939">
            <v>800038291</v>
          </cell>
          <cell r="D10939" t="str">
            <v>BERNARDONI TINT</v>
          </cell>
          <cell r="E10939">
            <v>1912547000126</v>
          </cell>
        </row>
        <row r="10940">
          <cell r="C10940">
            <v>800038344</v>
          </cell>
          <cell r="D10940" t="str">
            <v>UFE USINAGEM E</v>
          </cell>
          <cell r="E10940">
            <v>3248503000179</v>
          </cell>
        </row>
        <row r="10941">
          <cell r="C10941">
            <v>800038349</v>
          </cell>
          <cell r="D10941" t="str">
            <v>TECNOCAR ENGENH</v>
          </cell>
          <cell r="E10941">
            <v>19561811000432</v>
          </cell>
        </row>
        <row r="10942">
          <cell r="C10942">
            <v>800038393</v>
          </cell>
          <cell r="D10942" t="str">
            <v>J.C.P. OZAI SEG</v>
          </cell>
          <cell r="E10942">
            <v>13028218000104</v>
          </cell>
        </row>
        <row r="10943">
          <cell r="C10943">
            <v>800038411</v>
          </cell>
          <cell r="D10943" t="str">
            <v>LOCAMANYA LOC.</v>
          </cell>
          <cell r="E10943">
            <v>10434395000194</v>
          </cell>
        </row>
        <row r="10944">
          <cell r="C10944">
            <v>800038414</v>
          </cell>
          <cell r="D10944" t="str">
            <v>METALURGICA MAC</v>
          </cell>
          <cell r="E10944">
            <v>8410175000189</v>
          </cell>
        </row>
        <row r="10945">
          <cell r="C10945">
            <v>800038572</v>
          </cell>
          <cell r="D10945" t="str">
            <v>SIGES MODELACAO</v>
          </cell>
          <cell r="E10945">
            <v>3571545000146</v>
          </cell>
        </row>
        <row r="10946">
          <cell r="C10946">
            <v>800038680</v>
          </cell>
          <cell r="D10946" t="str">
            <v>STERN SERVICE E</v>
          </cell>
          <cell r="E10946">
            <v>15532727000278</v>
          </cell>
        </row>
        <row r="10947">
          <cell r="C10947">
            <v>800038691</v>
          </cell>
          <cell r="D10947" t="str">
            <v>STS BRASIL</v>
          </cell>
          <cell r="E10947">
            <v>13510116000112</v>
          </cell>
        </row>
        <row r="10948">
          <cell r="C10948">
            <v>800038837</v>
          </cell>
          <cell r="D10948" t="str">
            <v>W&amp;C ESTACIONAME</v>
          </cell>
          <cell r="E10948">
            <v>27995528000102</v>
          </cell>
        </row>
        <row r="10949">
          <cell r="C10949">
            <v>800038846</v>
          </cell>
          <cell r="D10949" t="str">
            <v>WCA AUTOMACAO I</v>
          </cell>
          <cell r="E10949">
            <v>19287013000111</v>
          </cell>
        </row>
        <row r="10950">
          <cell r="C10950">
            <v>800038910</v>
          </cell>
          <cell r="D10950" t="str">
            <v>S.T.E.E TEC.ELE</v>
          </cell>
          <cell r="E10950">
            <v>11392944000178</v>
          </cell>
        </row>
        <row r="10951">
          <cell r="C10951">
            <v>800038927</v>
          </cell>
          <cell r="D10951" t="str">
            <v>P.P.K.A SERVICO</v>
          </cell>
          <cell r="E10951">
            <v>21230034000142</v>
          </cell>
        </row>
        <row r="10952">
          <cell r="C10952">
            <v>800039177</v>
          </cell>
          <cell r="D10952" t="str">
            <v>IRON MOUNTAIN D</v>
          </cell>
          <cell r="E10952">
            <v>4120966004453</v>
          </cell>
        </row>
        <row r="10953">
          <cell r="C10953">
            <v>800039344</v>
          </cell>
          <cell r="D10953" t="str">
            <v>AMANDA OLIVEIRA</v>
          </cell>
          <cell r="E10953">
            <v>2174000601</v>
          </cell>
        </row>
        <row r="10954">
          <cell r="C10954">
            <v>800039345</v>
          </cell>
          <cell r="D10954" t="str">
            <v>ANA LUIZA GOMES</v>
          </cell>
          <cell r="E10954">
            <v>2083927699</v>
          </cell>
        </row>
        <row r="10955">
          <cell r="C10955">
            <v>800039355</v>
          </cell>
          <cell r="D10955" t="str">
            <v>SAMARA MOURA DE</v>
          </cell>
          <cell r="E10955">
            <v>13790503673</v>
          </cell>
        </row>
        <row r="10956">
          <cell r="C10956">
            <v>800039360</v>
          </cell>
          <cell r="D10956" t="str">
            <v>NAYARA CAMILA S</v>
          </cell>
          <cell r="E10956">
            <v>70056215657</v>
          </cell>
        </row>
        <row r="10957">
          <cell r="C10957">
            <v>800039363</v>
          </cell>
          <cell r="D10957" t="str">
            <v>EDSON LOPES PIM</v>
          </cell>
          <cell r="E10957">
            <v>6651480626</v>
          </cell>
        </row>
        <row r="10958">
          <cell r="C10958">
            <v>800039367</v>
          </cell>
          <cell r="D10958" t="str">
            <v>BIANCA VIANNA R</v>
          </cell>
          <cell r="E10958">
            <v>1850716609</v>
          </cell>
        </row>
        <row r="10959">
          <cell r="C10959">
            <v>800039370</v>
          </cell>
          <cell r="D10959" t="str">
            <v>FRANCIELE TEIXE</v>
          </cell>
          <cell r="E10959">
            <v>9637405631</v>
          </cell>
        </row>
        <row r="10960">
          <cell r="C10960">
            <v>800039375</v>
          </cell>
          <cell r="D10960" t="str">
            <v>MARIELLE MACIEL</v>
          </cell>
          <cell r="E10960">
            <v>11852462663</v>
          </cell>
        </row>
        <row r="10961">
          <cell r="C10961">
            <v>800039377</v>
          </cell>
          <cell r="D10961" t="str">
            <v>LUCAS RASSILAN</v>
          </cell>
          <cell r="E10961">
            <v>12987010664</v>
          </cell>
        </row>
        <row r="10962">
          <cell r="C10962">
            <v>800039383</v>
          </cell>
          <cell r="D10962" t="str">
            <v>CAMILLA ASSIMOS</v>
          </cell>
          <cell r="E10962">
            <v>2337520641</v>
          </cell>
        </row>
        <row r="10963">
          <cell r="C10963">
            <v>800039391</v>
          </cell>
          <cell r="D10963" t="str">
            <v>LUCAS FELIPE SO</v>
          </cell>
          <cell r="E10963">
            <v>12055669613</v>
          </cell>
        </row>
        <row r="10964">
          <cell r="C10964">
            <v>800039394</v>
          </cell>
          <cell r="D10964" t="str">
            <v>KAIO FERNANDO G</v>
          </cell>
          <cell r="E10964">
            <v>6594649698</v>
          </cell>
        </row>
        <row r="10965">
          <cell r="C10965">
            <v>800039399</v>
          </cell>
          <cell r="D10965" t="str">
            <v>ASSOC. DOS AMIG</v>
          </cell>
          <cell r="E10965">
            <v>28995182000105</v>
          </cell>
        </row>
        <row r="10966">
          <cell r="C10966">
            <v>800039423</v>
          </cell>
          <cell r="D10966" t="str">
            <v>ACOVISA IND. E</v>
          </cell>
          <cell r="E10966">
            <v>987098000465</v>
          </cell>
        </row>
        <row r="10967">
          <cell r="C10967">
            <v>800039433</v>
          </cell>
          <cell r="D10967" t="str">
            <v>PROMIG PROTECOE</v>
          </cell>
          <cell r="E10967">
            <v>15036764000104</v>
          </cell>
        </row>
        <row r="10968">
          <cell r="C10968">
            <v>800039729</v>
          </cell>
          <cell r="D10968" t="str">
            <v>SAS AUTO</v>
          </cell>
          <cell r="E10968">
            <v>2350314000654</v>
          </cell>
        </row>
        <row r="10969">
          <cell r="C10969">
            <v>800040050</v>
          </cell>
          <cell r="D10969" t="str">
            <v>PIRELLI COMERCI</v>
          </cell>
          <cell r="E10969">
            <v>24502351000754</v>
          </cell>
        </row>
        <row r="10970">
          <cell r="C10970">
            <v>800040085</v>
          </cell>
          <cell r="D10970" t="str">
            <v>NADIVILSON AGUI</v>
          </cell>
          <cell r="E10970">
            <v>24447528000171</v>
          </cell>
        </row>
        <row r="10971">
          <cell r="C10971">
            <v>800040138</v>
          </cell>
          <cell r="D10971" t="str">
            <v>CONCRETA MATERI</v>
          </cell>
          <cell r="E10971">
            <v>16985991000149</v>
          </cell>
        </row>
        <row r="10972">
          <cell r="C10972">
            <v>800040195</v>
          </cell>
          <cell r="D10972" t="str">
            <v>SIKA LL</v>
          </cell>
          <cell r="E10972">
            <v>33081704002805</v>
          </cell>
        </row>
        <row r="10973">
          <cell r="C10973">
            <v>800040313</v>
          </cell>
          <cell r="D10973" t="str">
            <v>CENTRAL DOS PAR</v>
          </cell>
          <cell r="E10973">
            <v>20590353000104</v>
          </cell>
        </row>
        <row r="10974">
          <cell r="C10974">
            <v>800040334</v>
          </cell>
          <cell r="D10974" t="str">
            <v>HI LEX AUTOMOTIVE LL</v>
          </cell>
          <cell r="E10974">
            <v>27276855000287</v>
          </cell>
        </row>
        <row r="10975">
          <cell r="C10975">
            <v>800040381</v>
          </cell>
          <cell r="D10975" t="str">
            <v>GGTEC INSTALACA</v>
          </cell>
          <cell r="E10975">
            <v>7430396000156</v>
          </cell>
        </row>
        <row r="10976">
          <cell r="C10976">
            <v>800040420</v>
          </cell>
          <cell r="D10976" t="str">
            <v>FIXAR COMERCIO</v>
          </cell>
          <cell r="E10976">
            <v>9119144000136</v>
          </cell>
        </row>
        <row r="10977">
          <cell r="C10977">
            <v>800040540</v>
          </cell>
          <cell r="D10977" t="str">
            <v>MARIA ORLANDA M</v>
          </cell>
          <cell r="E10977">
            <v>30034976000146</v>
          </cell>
        </row>
        <row r="10978">
          <cell r="C10978">
            <v>800040545</v>
          </cell>
          <cell r="D10978" t="str">
            <v>ALBATROZ MAN.E</v>
          </cell>
          <cell r="E10978">
            <v>24431111000110</v>
          </cell>
        </row>
        <row r="10979">
          <cell r="C10979">
            <v>800040594</v>
          </cell>
          <cell r="D10979" t="str">
            <v>AR SERVICOS AMB</v>
          </cell>
          <cell r="E10979">
            <v>18226758000108</v>
          </cell>
        </row>
        <row r="10980">
          <cell r="C10980">
            <v>800040650</v>
          </cell>
          <cell r="D10980" t="str">
            <v>SJ SANTOS LTDA</v>
          </cell>
          <cell r="E10980">
            <v>5016579000102</v>
          </cell>
        </row>
        <row r="10981">
          <cell r="C10981">
            <v>800040704</v>
          </cell>
          <cell r="D10981" t="str">
            <v>SABOREAR VINHOS</v>
          </cell>
          <cell r="E10981">
            <v>25965237000138</v>
          </cell>
        </row>
        <row r="10982">
          <cell r="C10982">
            <v>800040720</v>
          </cell>
          <cell r="D10982" t="str">
            <v>STARTUP PRO AUT</v>
          </cell>
          <cell r="E10982">
            <v>23603929000100</v>
          </cell>
        </row>
        <row r="10983">
          <cell r="C10983">
            <v>800040872</v>
          </cell>
          <cell r="D10983" t="str">
            <v>PTC BRASIL LTDA</v>
          </cell>
          <cell r="E10983">
            <v>30058500000226</v>
          </cell>
        </row>
        <row r="10984">
          <cell r="C10984">
            <v>800040889</v>
          </cell>
          <cell r="D10984" t="str">
            <v>ENGESP CONSTRUC</v>
          </cell>
          <cell r="E10984">
            <v>2119118000240</v>
          </cell>
        </row>
        <row r="10985">
          <cell r="C10985">
            <v>800040976</v>
          </cell>
          <cell r="D10985" t="str">
            <v>ANA PAULA VARGA</v>
          </cell>
          <cell r="E10985">
            <v>10145194620</v>
          </cell>
        </row>
        <row r="10986">
          <cell r="C10986">
            <v>800040980</v>
          </cell>
          <cell r="D10986" t="str">
            <v>JESSICA AUREA D</v>
          </cell>
          <cell r="E10986">
            <v>11409858685</v>
          </cell>
        </row>
        <row r="10987">
          <cell r="C10987">
            <v>800040986</v>
          </cell>
          <cell r="D10987" t="str">
            <v>TATIANA OLIVEIR</v>
          </cell>
          <cell r="E10987">
            <v>12135039659</v>
          </cell>
        </row>
        <row r="10988">
          <cell r="C10988">
            <v>800040998</v>
          </cell>
          <cell r="D10988" t="str">
            <v>BARBARA LURAGHI</v>
          </cell>
          <cell r="E10988">
            <v>14504607638</v>
          </cell>
        </row>
        <row r="10989">
          <cell r="C10989">
            <v>800041017</v>
          </cell>
          <cell r="D10989" t="str">
            <v>VITORIA REGINA</v>
          </cell>
          <cell r="E10989">
            <v>2236124643</v>
          </cell>
        </row>
        <row r="10990">
          <cell r="C10990">
            <v>800041029</v>
          </cell>
          <cell r="D10990" t="str">
            <v>LUANA VAZ PIGUE</v>
          </cell>
          <cell r="E10990">
            <v>12388649617</v>
          </cell>
        </row>
        <row r="10991">
          <cell r="C10991">
            <v>800041030</v>
          </cell>
          <cell r="D10991" t="str">
            <v>VITOR HUGO DE O</v>
          </cell>
          <cell r="E10991">
            <v>70000764612</v>
          </cell>
        </row>
        <row r="10992">
          <cell r="C10992">
            <v>800041035</v>
          </cell>
          <cell r="D10992" t="str">
            <v>JHONATAN GUTEMB</v>
          </cell>
          <cell r="E10992">
            <v>1952883601</v>
          </cell>
        </row>
        <row r="10993">
          <cell r="C10993">
            <v>800041036</v>
          </cell>
          <cell r="D10993" t="str">
            <v>JSL S/A</v>
          </cell>
          <cell r="E10993">
            <v>52548435002031</v>
          </cell>
        </row>
        <row r="10994">
          <cell r="C10994">
            <v>800041082</v>
          </cell>
          <cell r="D10994" t="str">
            <v>GESC- LOGISTICA</v>
          </cell>
          <cell r="E10994">
            <v>6150229000601</v>
          </cell>
        </row>
        <row r="10995">
          <cell r="C10995">
            <v>800041169</v>
          </cell>
          <cell r="D10995" t="str">
            <v>MULTISTEEL SERV</v>
          </cell>
          <cell r="E10995">
            <v>9228355000107</v>
          </cell>
        </row>
        <row r="10996">
          <cell r="C10996">
            <v>800041228</v>
          </cell>
          <cell r="D10996" t="str">
            <v>JOSIANE CRISTIN</v>
          </cell>
          <cell r="E10996">
            <v>1536467642</v>
          </cell>
        </row>
        <row r="10997">
          <cell r="C10997">
            <v>800041310</v>
          </cell>
          <cell r="D10997" t="str">
            <v>TRANS-FERNANDES</v>
          </cell>
          <cell r="E10997">
            <v>14552083000136</v>
          </cell>
        </row>
        <row r="10998">
          <cell r="C10998">
            <v>800041314</v>
          </cell>
          <cell r="D10998" t="str">
            <v>INTECH SOLUCOES</v>
          </cell>
          <cell r="E10998">
            <v>28470117000158</v>
          </cell>
        </row>
        <row r="10999">
          <cell r="C10999">
            <v>800041394</v>
          </cell>
          <cell r="D10999" t="str">
            <v>MANSERV FAC ILI</v>
          </cell>
          <cell r="E10999">
            <v>20707884001289</v>
          </cell>
        </row>
        <row r="11000">
          <cell r="C11000">
            <v>800041493</v>
          </cell>
          <cell r="D11000" t="str">
            <v>WR INDUSTRIA ME</v>
          </cell>
          <cell r="E11000">
            <v>28451116000166</v>
          </cell>
        </row>
        <row r="11001">
          <cell r="C11001">
            <v>800041535</v>
          </cell>
          <cell r="D11001" t="str">
            <v>BETON MIX CONCR</v>
          </cell>
          <cell r="E11001">
            <v>13938283000320</v>
          </cell>
        </row>
        <row r="11002">
          <cell r="C11002">
            <v>800041600</v>
          </cell>
          <cell r="D11002" t="str">
            <v>BELGO BEKAERT ARAMES LTDA</v>
          </cell>
          <cell r="E11002">
            <v>61074506002426</v>
          </cell>
        </row>
        <row r="11003">
          <cell r="C11003">
            <v>800041798</v>
          </cell>
          <cell r="D11003" t="str">
            <v>R.A. PINTURAS E</v>
          </cell>
          <cell r="E11003">
            <v>33506051000149</v>
          </cell>
        </row>
        <row r="11004">
          <cell r="C11004">
            <v>800041948</v>
          </cell>
          <cell r="D11004" t="str">
            <v>REGINALDO MOREI</v>
          </cell>
          <cell r="E11004">
            <v>33146958000144</v>
          </cell>
        </row>
        <row r="11005">
          <cell r="C11005">
            <v>800041968</v>
          </cell>
          <cell r="D11005" t="str">
            <v>INFORMATICA S.A</v>
          </cell>
          <cell r="E11005">
            <v>58069360002920</v>
          </cell>
        </row>
        <row r="11006">
          <cell r="C11006">
            <v>800042004</v>
          </cell>
          <cell r="D11006" t="str">
            <v>MOACIR DE ALMEI</v>
          </cell>
          <cell r="E11006">
            <v>21961818000140</v>
          </cell>
        </row>
        <row r="11007">
          <cell r="C11007">
            <v>800042028</v>
          </cell>
          <cell r="D11007" t="str">
            <v>SALGADOS UNIVER</v>
          </cell>
          <cell r="E11007">
            <v>10214376000152</v>
          </cell>
        </row>
        <row r="11008">
          <cell r="C11008">
            <v>800042112</v>
          </cell>
          <cell r="D11008" t="str">
            <v>BIANCA DA SILVA</v>
          </cell>
          <cell r="E11008">
            <v>31844638000132</v>
          </cell>
        </row>
        <row r="11009">
          <cell r="C11009">
            <v>800042132</v>
          </cell>
          <cell r="D11009" t="str">
            <v>SUPER TRUCK AUT</v>
          </cell>
          <cell r="E11009">
            <v>4192672000601</v>
          </cell>
        </row>
        <row r="11010">
          <cell r="C11010">
            <v>800042150</v>
          </cell>
          <cell r="D11010" t="str">
            <v>ASSOCIACAO FCA</v>
          </cell>
          <cell r="E11010">
            <v>33922160000147</v>
          </cell>
        </row>
        <row r="11011">
          <cell r="C11011">
            <v>800042184</v>
          </cell>
          <cell r="D11011" t="str">
            <v>PROFTEC AUTOMCA</v>
          </cell>
          <cell r="E11011">
            <v>33596978000117</v>
          </cell>
        </row>
        <row r="11012">
          <cell r="C11012">
            <v>800042188</v>
          </cell>
          <cell r="D11012" t="str">
            <v>MEPE SOLDAS E M</v>
          </cell>
          <cell r="E11012">
            <v>14071123000128</v>
          </cell>
        </row>
        <row r="11013">
          <cell r="C11013">
            <v>800042307</v>
          </cell>
          <cell r="D11013" t="str">
            <v>GT SOLUCOES IND</v>
          </cell>
          <cell r="E11013">
            <v>15177712000158</v>
          </cell>
        </row>
        <row r="11014">
          <cell r="C11014">
            <v>800042312</v>
          </cell>
          <cell r="D11014" t="str">
            <v>HF MAQUINAS E M</v>
          </cell>
          <cell r="E11014">
            <v>22190170000119</v>
          </cell>
        </row>
        <row r="11015">
          <cell r="C11015">
            <v>800042343</v>
          </cell>
          <cell r="D11015" t="str">
            <v>WELDER DE JESUS</v>
          </cell>
          <cell r="E11015">
            <v>23248559000130</v>
          </cell>
        </row>
        <row r="11016">
          <cell r="C11016">
            <v>800042347</v>
          </cell>
          <cell r="D11016" t="str">
            <v>AMANDA KAROLINE</v>
          </cell>
          <cell r="E11016">
            <v>15489510641</v>
          </cell>
        </row>
        <row r="11017">
          <cell r="C11017">
            <v>800042357</v>
          </cell>
          <cell r="D11017" t="str">
            <v>ANDRE LUIGI SOU</v>
          </cell>
          <cell r="E11017">
            <v>6651477676</v>
          </cell>
        </row>
        <row r="11018">
          <cell r="C11018">
            <v>800042370</v>
          </cell>
          <cell r="D11018" t="str">
            <v>CLARA DE CASTRO</v>
          </cell>
          <cell r="E11018">
            <v>15519674647</v>
          </cell>
        </row>
        <row r="11019">
          <cell r="C11019">
            <v>800042373</v>
          </cell>
          <cell r="D11019" t="str">
            <v>KARINE SARAH ME</v>
          </cell>
          <cell r="E11019">
            <v>13349681603</v>
          </cell>
        </row>
        <row r="11020">
          <cell r="C11020">
            <v>800042377</v>
          </cell>
          <cell r="D11020" t="str">
            <v>CLAUDIO MURILO</v>
          </cell>
          <cell r="E11020">
            <v>13569734692</v>
          </cell>
        </row>
        <row r="11021">
          <cell r="C11021">
            <v>800042379</v>
          </cell>
          <cell r="D11021" t="str">
            <v>HELEN FRANCES C</v>
          </cell>
          <cell r="E11021">
            <v>2108132619</v>
          </cell>
        </row>
        <row r="11022">
          <cell r="C11022">
            <v>800042384</v>
          </cell>
          <cell r="D11022" t="str">
            <v>FELIPE DE PAULA</v>
          </cell>
          <cell r="E11022">
            <v>2051262608</v>
          </cell>
        </row>
        <row r="11023">
          <cell r="C11023">
            <v>800042386</v>
          </cell>
          <cell r="D11023" t="str">
            <v>GUILHERME CESAR</v>
          </cell>
          <cell r="E11023">
            <v>2343277664</v>
          </cell>
        </row>
        <row r="11024">
          <cell r="C11024">
            <v>800042389</v>
          </cell>
          <cell r="D11024" t="str">
            <v>LARISSA VITORIA</v>
          </cell>
          <cell r="E11024">
            <v>70130432652</v>
          </cell>
        </row>
        <row r="11025">
          <cell r="C11025">
            <v>800042393</v>
          </cell>
          <cell r="D11025" t="str">
            <v>GUSTAVO HENRIQU</v>
          </cell>
          <cell r="E11025">
            <v>15480883666</v>
          </cell>
        </row>
        <row r="11026">
          <cell r="C11026">
            <v>800042397</v>
          </cell>
          <cell r="D11026" t="str">
            <v>LETICIA STEPHAN</v>
          </cell>
          <cell r="E11026">
            <v>14436669637</v>
          </cell>
        </row>
        <row r="11027">
          <cell r="C11027">
            <v>800042403</v>
          </cell>
          <cell r="D11027" t="str">
            <v>RAYSSA FERNANDE</v>
          </cell>
          <cell r="E11027">
            <v>1863148680</v>
          </cell>
        </row>
        <row r="11028">
          <cell r="C11028">
            <v>800042413</v>
          </cell>
          <cell r="D11028" t="str">
            <v>WANDERLEY EVANG</v>
          </cell>
          <cell r="E11028">
            <v>1914183665</v>
          </cell>
        </row>
        <row r="11029">
          <cell r="C11029">
            <v>800042414</v>
          </cell>
          <cell r="D11029" t="str">
            <v>SABRINA LORRAIN</v>
          </cell>
          <cell r="E11029">
            <v>2337315630</v>
          </cell>
        </row>
        <row r="11030">
          <cell r="C11030">
            <v>800042433</v>
          </cell>
          <cell r="D11030" t="str">
            <v>OPCAO INDUSTRIA</v>
          </cell>
          <cell r="E11030">
            <v>10850941000178</v>
          </cell>
        </row>
        <row r="11031">
          <cell r="C11031">
            <v>800042436</v>
          </cell>
          <cell r="D11031" t="str">
            <v>G. G. MENDES SO</v>
          </cell>
          <cell r="E11031">
            <v>23821848000187</v>
          </cell>
        </row>
        <row r="11032">
          <cell r="C11032">
            <v>800042448</v>
          </cell>
          <cell r="D11032" t="str">
            <v>R.E ENGENHARIA</v>
          </cell>
          <cell r="E11032">
            <v>26777965000189</v>
          </cell>
        </row>
        <row r="11033">
          <cell r="C11033">
            <v>800042473</v>
          </cell>
          <cell r="D11033" t="str">
            <v>TRANSPORTES NOV</v>
          </cell>
          <cell r="E11033">
            <v>103768000190</v>
          </cell>
        </row>
        <row r="11034">
          <cell r="C11034">
            <v>800042564</v>
          </cell>
          <cell r="D11034" t="str">
            <v>JOSE FLAVIO JAN</v>
          </cell>
          <cell r="E11034">
            <v>17084778000129</v>
          </cell>
        </row>
        <row r="11035">
          <cell r="C11035">
            <v>800042636</v>
          </cell>
          <cell r="D11035" t="str">
            <v>COMAU FACILITIE</v>
          </cell>
          <cell r="E11035">
            <v>24078780000231</v>
          </cell>
        </row>
        <row r="11036">
          <cell r="C11036">
            <v>800042789</v>
          </cell>
          <cell r="D11036" t="str">
            <v>VANDER ZAMBELI</v>
          </cell>
          <cell r="E11036">
            <v>58826360600</v>
          </cell>
        </row>
        <row r="11037">
          <cell r="C11037">
            <v>800042945</v>
          </cell>
          <cell r="D11037" t="str">
            <v>OFFICER INDUSTR</v>
          </cell>
          <cell r="E11037">
            <v>5355135000193</v>
          </cell>
        </row>
        <row r="11038">
          <cell r="C11038">
            <v>800042949</v>
          </cell>
          <cell r="D11038" t="str">
            <v>3D LAB INDUSTRI</v>
          </cell>
          <cell r="E11038">
            <v>20212019000109</v>
          </cell>
        </row>
        <row r="11039">
          <cell r="C11039">
            <v>800042977</v>
          </cell>
          <cell r="D11039" t="str">
            <v>GHC INDUSTRIA G</v>
          </cell>
          <cell r="E11039">
            <v>6916559000142</v>
          </cell>
        </row>
        <row r="11040">
          <cell r="C11040">
            <v>800043065</v>
          </cell>
          <cell r="D11040" t="str">
            <v>RPT SOLUCOES AM</v>
          </cell>
          <cell r="E11040">
            <v>4800789000116</v>
          </cell>
        </row>
        <row r="11041">
          <cell r="C11041">
            <v>800043103</v>
          </cell>
          <cell r="D11041" t="str">
            <v>FUNDO MUNICIPAL</v>
          </cell>
          <cell r="E11041">
            <v>13064113000100</v>
          </cell>
        </row>
        <row r="11042">
          <cell r="C11042">
            <v>800043407</v>
          </cell>
          <cell r="D11042" t="str">
            <v>INTECOM SERVICO</v>
          </cell>
          <cell r="E11042">
            <v>3857930000901</v>
          </cell>
        </row>
        <row r="11043">
          <cell r="C11043">
            <v>800043581</v>
          </cell>
          <cell r="D11043" t="str">
            <v>DSS DRIVES SOLU</v>
          </cell>
          <cell r="E11043">
            <v>27489607000133</v>
          </cell>
        </row>
        <row r="11044">
          <cell r="C11044">
            <v>800043608</v>
          </cell>
          <cell r="D11044" t="str">
            <v>AMANDA APARECID</v>
          </cell>
          <cell r="E11044">
            <v>2070476693</v>
          </cell>
        </row>
        <row r="11045">
          <cell r="C11045">
            <v>800043609</v>
          </cell>
          <cell r="D11045" t="str">
            <v>ANA LUIZA SOUZA</v>
          </cell>
          <cell r="E11045">
            <v>70298929686</v>
          </cell>
        </row>
        <row r="11046">
          <cell r="C11046">
            <v>800043610</v>
          </cell>
          <cell r="D11046" t="str">
            <v>ARNILSEN ARTHUR</v>
          </cell>
          <cell r="E11046">
            <v>70317460609</v>
          </cell>
        </row>
        <row r="11047">
          <cell r="C11047">
            <v>800043611</v>
          </cell>
          <cell r="D11047" t="str">
            <v>BIANCA DE SOUZA</v>
          </cell>
          <cell r="E11047">
            <v>70346481660</v>
          </cell>
        </row>
        <row r="11048">
          <cell r="C11048">
            <v>800043616</v>
          </cell>
          <cell r="D11048" t="str">
            <v>MATHEUS AUGUSTO</v>
          </cell>
          <cell r="E11048">
            <v>15811774613</v>
          </cell>
        </row>
        <row r="11049">
          <cell r="C11049">
            <v>800043640</v>
          </cell>
          <cell r="D11049" t="str">
            <v>HELLEN MARIANNE</v>
          </cell>
          <cell r="E11049">
            <v>13228810658</v>
          </cell>
        </row>
        <row r="11050">
          <cell r="C11050">
            <v>800043642</v>
          </cell>
          <cell r="D11050" t="str">
            <v>JESSICA KELLEN</v>
          </cell>
          <cell r="E11050">
            <v>14026498603</v>
          </cell>
        </row>
        <row r="11051">
          <cell r="C11051">
            <v>800043643</v>
          </cell>
          <cell r="D11051" t="str">
            <v>JOYCE VITORIA A</v>
          </cell>
          <cell r="E11051">
            <v>1876526602</v>
          </cell>
        </row>
        <row r="11052">
          <cell r="C11052">
            <v>800043648</v>
          </cell>
          <cell r="D11052" t="str">
            <v>JULIO CESAR GON</v>
          </cell>
          <cell r="E11052">
            <v>10049360604</v>
          </cell>
        </row>
        <row r="11053">
          <cell r="C11053">
            <v>800043649</v>
          </cell>
          <cell r="D11053" t="str">
            <v>LEONARDO DE CAR</v>
          </cell>
          <cell r="E11053">
            <v>2059854679</v>
          </cell>
        </row>
        <row r="11054">
          <cell r="C11054">
            <v>800043653</v>
          </cell>
          <cell r="D11054" t="str">
            <v>MARIA EDUARDA M</v>
          </cell>
          <cell r="E11054">
            <v>11525838679</v>
          </cell>
        </row>
        <row r="11055">
          <cell r="C11055">
            <v>800043654</v>
          </cell>
          <cell r="D11055" t="str">
            <v>ELBI ENGENHARIA</v>
          </cell>
          <cell r="E11055">
            <v>35427783000179</v>
          </cell>
        </row>
        <row r="11056">
          <cell r="C11056">
            <v>800043675</v>
          </cell>
          <cell r="D11056" t="str">
            <v>LAIS MAIRINCK C</v>
          </cell>
          <cell r="E11056">
            <v>13524576605</v>
          </cell>
        </row>
        <row r="11057">
          <cell r="C11057">
            <v>800043681</v>
          </cell>
          <cell r="D11057" t="str">
            <v>CACAU JADI EIRE</v>
          </cell>
          <cell r="E11057">
            <v>23036747000103</v>
          </cell>
        </row>
        <row r="11058">
          <cell r="C11058">
            <v>800043699</v>
          </cell>
          <cell r="D11058" t="str">
            <v>PAOLA APARECIDA</v>
          </cell>
          <cell r="E11058">
            <v>33404238000131</v>
          </cell>
        </row>
        <row r="11059">
          <cell r="C11059">
            <v>800043720</v>
          </cell>
          <cell r="D11059" t="str">
            <v>DHL LOGISTICS (</v>
          </cell>
          <cell r="E11059">
            <v>2836056015480</v>
          </cell>
        </row>
        <row r="11060">
          <cell r="C11060">
            <v>800044147</v>
          </cell>
          <cell r="D11060" t="str">
            <v>SAFFRAN REFRATA</v>
          </cell>
          <cell r="E11060">
            <v>5204554000124</v>
          </cell>
        </row>
        <row r="11061">
          <cell r="C11061">
            <v>800044203</v>
          </cell>
          <cell r="D11061" t="str">
            <v>WARLEY ANDRADE</v>
          </cell>
          <cell r="E11061">
            <v>29014618000192</v>
          </cell>
        </row>
        <row r="11062">
          <cell r="C11062">
            <v>800044220</v>
          </cell>
          <cell r="D11062" t="str">
            <v>WILKER ANDRADE</v>
          </cell>
          <cell r="E11062">
            <v>18222268000133</v>
          </cell>
        </row>
        <row r="11063">
          <cell r="C11063">
            <v>800044221</v>
          </cell>
          <cell r="D11063" t="str">
            <v>RONAN FERNANDES</v>
          </cell>
          <cell r="E11063">
            <v>12749555000110</v>
          </cell>
        </row>
        <row r="11064">
          <cell r="C11064">
            <v>800044228</v>
          </cell>
          <cell r="D11064" t="str">
            <v>EVERLIMP COMERC</v>
          </cell>
          <cell r="E11064">
            <v>37054721000194</v>
          </cell>
        </row>
        <row r="11065">
          <cell r="C11065">
            <v>800044242</v>
          </cell>
          <cell r="D11065" t="str">
            <v>EXPRESSO E LOGI</v>
          </cell>
          <cell r="E11065">
            <v>37896686000150</v>
          </cell>
        </row>
        <row r="11066">
          <cell r="C11066">
            <v>800044254</v>
          </cell>
          <cell r="D11066" t="str">
            <v>LASER TEC CORTE</v>
          </cell>
          <cell r="E11066">
            <v>36172851000169</v>
          </cell>
        </row>
        <row r="11067">
          <cell r="C11067">
            <v>800044259</v>
          </cell>
          <cell r="D11067" t="str">
            <v>METALSIDER LTDA</v>
          </cell>
          <cell r="E11067">
            <v>17635277000193</v>
          </cell>
        </row>
        <row r="11068">
          <cell r="C11068">
            <v>800044319</v>
          </cell>
          <cell r="D11068" t="str">
            <v>COMERCIAL CIRUR</v>
          </cell>
          <cell r="E11068">
            <v>67729178000220</v>
          </cell>
        </row>
        <row r="11069">
          <cell r="C11069">
            <v>800044336</v>
          </cell>
          <cell r="D11069" t="str">
            <v>MONTEIRO AUTOMA</v>
          </cell>
          <cell r="E11069">
            <v>34431496000170</v>
          </cell>
        </row>
        <row r="11070">
          <cell r="C11070">
            <v>800044411</v>
          </cell>
          <cell r="D11070" t="str">
            <v>DISTRIBUIDORA G</v>
          </cell>
          <cell r="E11070">
            <v>30181139000140</v>
          </cell>
        </row>
        <row r="11071">
          <cell r="C11071">
            <v>800044416</v>
          </cell>
          <cell r="D11071" t="str">
            <v>PIRAFERRO COMER</v>
          </cell>
          <cell r="E11071">
            <v>51533248000310</v>
          </cell>
        </row>
        <row r="11072">
          <cell r="C11072">
            <v>800044453</v>
          </cell>
          <cell r="D11072" t="str">
            <v>BETIM SERVICOS</v>
          </cell>
          <cell r="E11072">
            <v>19734253000117</v>
          </cell>
        </row>
        <row r="11073">
          <cell r="C11073">
            <v>800044479</v>
          </cell>
          <cell r="D11073" t="str">
            <v>TEKSID IRON DO</v>
          </cell>
          <cell r="E11073">
            <v>36448137000150</v>
          </cell>
        </row>
        <row r="11074">
          <cell r="C11074">
            <v>800044491</v>
          </cell>
          <cell r="D11074" t="str">
            <v>BOM TEMPERO ALI</v>
          </cell>
          <cell r="E11074">
            <v>16808812000289</v>
          </cell>
        </row>
        <row r="11075">
          <cell r="C11075">
            <v>800044524</v>
          </cell>
          <cell r="D11075" t="str">
            <v>BRASIL HIDRAULI</v>
          </cell>
          <cell r="E11075">
            <v>15700306000128</v>
          </cell>
        </row>
        <row r="11076">
          <cell r="C11076">
            <v>800044529</v>
          </cell>
          <cell r="D11076" t="str">
            <v>AUTOSERVICE LOG</v>
          </cell>
          <cell r="E11076">
            <v>25436130000526</v>
          </cell>
        </row>
        <row r="11077">
          <cell r="C11077">
            <v>800044959</v>
          </cell>
          <cell r="D11077" t="str">
            <v>LABORCLINICA</v>
          </cell>
          <cell r="E11077">
            <v>18686378000156</v>
          </cell>
        </row>
        <row r="11078">
          <cell r="C11078">
            <v>800045685</v>
          </cell>
          <cell r="D11078" t="str">
            <v>METAL STAMP</v>
          </cell>
          <cell r="E11078">
            <v>46674060000190</v>
          </cell>
        </row>
        <row r="11079">
          <cell r="C11079">
            <v>800046690</v>
          </cell>
          <cell r="D11079" t="str">
            <v>DENSO MAQUINAS</v>
          </cell>
          <cell r="E11079">
            <v>3005698000398</v>
          </cell>
        </row>
        <row r="11080">
          <cell r="C11080">
            <v>800046699</v>
          </cell>
          <cell r="D11080" t="str">
            <v>DENSO IV</v>
          </cell>
          <cell r="E11080">
            <v>43375930000990</v>
          </cell>
        </row>
        <row r="11081">
          <cell r="C11081">
            <v>800046778</v>
          </cell>
          <cell r="D11081" t="str">
            <v>DENSO III</v>
          </cell>
          <cell r="E11081">
            <v>43375930001023</v>
          </cell>
        </row>
        <row r="11082">
          <cell r="C11082"/>
          <cell r="D11082" t="str">
            <v>DIVISAO PECAS</v>
          </cell>
          <cell r="E11082">
            <v>1</v>
          </cell>
        </row>
        <row r="11083">
          <cell r="C11083"/>
          <cell r="D11083" t="str">
            <v>DIVISAO PECAS</v>
          </cell>
          <cell r="E11083">
            <v>2</v>
          </cell>
        </row>
        <row r="11084">
          <cell r="C11084"/>
          <cell r="D11084" t="str">
            <v>DIVISAO PECAS</v>
          </cell>
          <cell r="E11084">
            <v>3</v>
          </cell>
        </row>
        <row r="11085">
          <cell r="C11085"/>
          <cell r="D11085" t="str">
            <v>FIAT OFICINA</v>
          </cell>
          <cell r="E11085">
            <v>4</v>
          </cell>
        </row>
        <row r="11086">
          <cell r="C11086"/>
          <cell r="D11086" t="str">
            <v>FIAT/ALFA</v>
          </cell>
          <cell r="E11086">
            <v>50</v>
          </cell>
        </row>
        <row r="11087">
          <cell r="C11087"/>
          <cell r="D11087" t="str">
            <v>FIAT OFICINA 61</v>
          </cell>
          <cell r="E11087">
            <v>61</v>
          </cell>
        </row>
        <row r="11088">
          <cell r="C11088"/>
          <cell r="D11088" t="str">
            <v>FAB. INT. FIAT</v>
          </cell>
          <cell r="E11088">
            <v>70</v>
          </cell>
        </row>
        <row r="11089">
          <cell r="C11089"/>
          <cell r="D11089" t="str">
            <v>FAB.INT. FIAT</v>
          </cell>
          <cell r="E11089">
            <v>71</v>
          </cell>
        </row>
        <row r="11090">
          <cell r="C11090"/>
          <cell r="D11090" t="str">
            <v>FAB. INT. FIAT</v>
          </cell>
          <cell r="E11090">
            <v>72</v>
          </cell>
        </row>
        <row r="11091">
          <cell r="C11091"/>
          <cell r="D11091" t="str">
            <v>FAB. INT. FIAT</v>
          </cell>
          <cell r="E11091">
            <v>73</v>
          </cell>
        </row>
        <row r="11092">
          <cell r="C11092"/>
          <cell r="D11092" t="str">
            <v>FAB. INT. FIAT</v>
          </cell>
          <cell r="E11092">
            <v>74</v>
          </cell>
        </row>
        <row r="11093">
          <cell r="C11093"/>
          <cell r="D11093" t="str">
            <v>FIAT OFICINA 75</v>
          </cell>
          <cell r="E11093">
            <v>75</v>
          </cell>
        </row>
        <row r="11094">
          <cell r="C11094"/>
          <cell r="D11094" t="str">
            <v>FAB. INT. FIAT</v>
          </cell>
          <cell r="E11094">
            <v>81</v>
          </cell>
        </row>
        <row r="11095">
          <cell r="C11095"/>
          <cell r="D11095" t="str">
            <v>FAB. INT. FIAT</v>
          </cell>
          <cell r="E11095">
            <v>82</v>
          </cell>
        </row>
        <row r="11096">
          <cell r="C11096"/>
          <cell r="D11096" t="str">
            <v>FAB. INT. FIAT</v>
          </cell>
          <cell r="E11096">
            <v>83</v>
          </cell>
        </row>
        <row r="11097">
          <cell r="C11097"/>
          <cell r="D11097" t="str">
            <v>FABRICACAO INTE</v>
          </cell>
          <cell r="E11097">
            <v>84</v>
          </cell>
        </row>
        <row r="11098">
          <cell r="C11098"/>
          <cell r="D11098" t="str">
            <v>COMUNS A PRODUC</v>
          </cell>
          <cell r="E11098">
            <v>171</v>
          </cell>
        </row>
        <row r="11099">
          <cell r="C11099"/>
          <cell r="D11099" t="str">
            <v>COM.PROD. FIAT</v>
          </cell>
          <cell r="E11099">
            <v>172</v>
          </cell>
        </row>
        <row r="11100">
          <cell r="C11100"/>
          <cell r="D11100" t="str">
            <v>COM. PROD. FIAT</v>
          </cell>
          <cell r="E11100">
            <v>173</v>
          </cell>
        </row>
        <row r="11101">
          <cell r="C11101"/>
          <cell r="D11101" t="str">
            <v>COMUNS A PRODUC</v>
          </cell>
          <cell r="E11101">
            <v>174</v>
          </cell>
        </row>
        <row r="11102">
          <cell r="C11102"/>
          <cell r="D11102" t="str">
            <v>COM. PROD. FIAT</v>
          </cell>
          <cell r="E11102">
            <v>181</v>
          </cell>
        </row>
        <row r="11103">
          <cell r="C11103"/>
          <cell r="D11103" t="str">
            <v>COM.PROD. FIAT</v>
          </cell>
          <cell r="E11103">
            <v>182</v>
          </cell>
        </row>
        <row r="11104">
          <cell r="C11104"/>
          <cell r="D11104" t="str">
            <v>COM. PROD. FIAT</v>
          </cell>
          <cell r="E11104">
            <v>183</v>
          </cell>
        </row>
        <row r="11105">
          <cell r="C11105"/>
          <cell r="D11105" t="str">
            <v>COMUNS A PRODUC</v>
          </cell>
          <cell r="E11105">
            <v>184</v>
          </cell>
        </row>
        <row r="11106">
          <cell r="C11106"/>
          <cell r="D11106" t="str">
            <v>FABRICACAO INTE</v>
          </cell>
          <cell r="E11106">
            <v>271</v>
          </cell>
        </row>
        <row r="11107">
          <cell r="C11107"/>
          <cell r="D11107" t="str">
            <v>FABR.INT. ALFA</v>
          </cell>
          <cell r="E11107">
            <v>272</v>
          </cell>
        </row>
        <row r="11108">
          <cell r="C11108"/>
          <cell r="D11108" t="str">
            <v>FABR.INT. ALFA</v>
          </cell>
          <cell r="E11108">
            <v>273</v>
          </cell>
        </row>
        <row r="11109">
          <cell r="C11109"/>
          <cell r="D11109" t="str">
            <v>FABRIC.INT.ALFA</v>
          </cell>
          <cell r="E11109">
            <v>274</v>
          </cell>
        </row>
        <row r="11110">
          <cell r="C11110"/>
          <cell r="D11110" t="str">
            <v>FABRIC.INT.ALFA</v>
          </cell>
          <cell r="E11110">
            <v>281</v>
          </cell>
        </row>
        <row r="11111">
          <cell r="C11111"/>
          <cell r="D11111" t="str">
            <v>FABRIC.INT.ALFA</v>
          </cell>
          <cell r="E11111">
            <v>282</v>
          </cell>
        </row>
        <row r="11112">
          <cell r="C11112"/>
          <cell r="D11112" t="str">
            <v>FABRIC.INT.ALFA</v>
          </cell>
          <cell r="E11112">
            <v>283</v>
          </cell>
        </row>
        <row r="11113">
          <cell r="C11113"/>
          <cell r="D11113" t="str">
            <v>FABRIC.INT.ALFA</v>
          </cell>
          <cell r="E11113">
            <v>284</v>
          </cell>
        </row>
        <row r="11114">
          <cell r="C11114"/>
          <cell r="D11114" t="str">
            <v>COMUNS A PRODUC</v>
          </cell>
          <cell r="E11114">
            <v>371</v>
          </cell>
        </row>
        <row r="11115">
          <cell r="C11115"/>
          <cell r="D11115" t="str">
            <v>COM. PROD. ALFA</v>
          </cell>
          <cell r="E11115">
            <v>372</v>
          </cell>
        </row>
        <row r="11116">
          <cell r="C11116"/>
          <cell r="D11116" t="str">
            <v>COM. PROD. ALFA</v>
          </cell>
          <cell r="E11116">
            <v>373</v>
          </cell>
        </row>
        <row r="11117">
          <cell r="C11117"/>
          <cell r="D11117" t="str">
            <v>COM. PROD. ALFA</v>
          </cell>
          <cell r="E11117">
            <v>374</v>
          </cell>
        </row>
        <row r="11118">
          <cell r="C11118"/>
          <cell r="D11118" t="str">
            <v>COM. PROD. ALFA</v>
          </cell>
          <cell r="E11118">
            <v>381</v>
          </cell>
        </row>
        <row r="11119">
          <cell r="C11119"/>
          <cell r="D11119" t="str">
            <v>COM.PROD. ALFA</v>
          </cell>
          <cell r="E11119">
            <v>382</v>
          </cell>
        </row>
        <row r="11120">
          <cell r="C11120"/>
          <cell r="D11120" t="str">
            <v>COM. PROD. ALFA</v>
          </cell>
          <cell r="E11120">
            <v>383</v>
          </cell>
        </row>
        <row r="11121">
          <cell r="C11121"/>
          <cell r="D11121" t="str">
            <v>COM.PROD. ALFA</v>
          </cell>
          <cell r="E11121">
            <v>384</v>
          </cell>
        </row>
        <row r="11122">
          <cell r="C11122"/>
          <cell r="D11122" t="str">
            <v>FIASA DEP.FECH.</v>
          </cell>
          <cell r="E11122">
            <v>16701716002876</v>
          </cell>
        </row>
        <row r="11123">
          <cell r="C11123"/>
          <cell r="D11123" t="str">
            <v>FIAT FINANCAS</v>
          </cell>
          <cell r="E11123">
            <v>22737571000308</v>
          </cell>
        </row>
        <row r="11124">
          <cell r="C11124"/>
          <cell r="D11124" t="str">
            <v>ECIBRA S/A ENG</v>
          </cell>
          <cell r="E11124">
            <v>18215301000360</v>
          </cell>
        </row>
        <row r="11125">
          <cell r="C11125"/>
          <cell r="D11125" t="str">
            <v>MARELLI</v>
          </cell>
          <cell r="E11125">
            <v>51597433001340</v>
          </cell>
        </row>
        <row r="11126">
          <cell r="C11126"/>
          <cell r="D11126" t="str">
            <v>POWERTRAIN FIRE</v>
          </cell>
          <cell r="E11126">
            <v>4116609000262</v>
          </cell>
        </row>
        <row r="11127">
          <cell r="C11127"/>
          <cell r="D11127" t="str">
            <v>COMAU</v>
          </cell>
          <cell r="E11127">
            <v>2693750001436</v>
          </cell>
        </row>
        <row r="11128">
          <cell r="C11128"/>
          <cell r="D11128" t="str">
            <v>FIAT AUTO TRADI</v>
          </cell>
          <cell r="E11128">
            <v>42937557000101</v>
          </cell>
        </row>
        <row r="11129">
          <cell r="C11129"/>
          <cell r="D11129" t="str">
            <v>GM-FIAT PURCHAS</v>
          </cell>
          <cell r="E11129">
            <v>4116615000139</v>
          </cell>
        </row>
        <row r="11130">
          <cell r="C11130"/>
          <cell r="D11130" t="str">
            <v>ALIMIND ALIMENT</v>
          </cell>
          <cell r="E11130">
            <v>22094999001009</v>
          </cell>
        </row>
        <row r="11131">
          <cell r="C11131"/>
          <cell r="D11131" t="str">
            <v>PRECAL PREMOLDA</v>
          </cell>
          <cell r="E11131">
            <v>22248835000106</v>
          </cell>
        </row>
        <row r="11132">
          <cell r="C11132"/>
          <cell r="D11132" t="str">
            <v>2001 VIDEO PROD</v>
          </cell>
          <cell r="E11132">
            <v>64440928000170</v>
          </cell>
        </row>
        <row r="11133">
          <cell r="C11133"/>
          <cell r="D11133" t="str">
            <v>VIVA A VIDA</v>
          </cell>
          <cell r="E11133">
            <v>21923925000184</v>
          </cell>
        </row>
        <row r="11134">
          <cell r="C11134"/>
          <cell r="D11134" t="str">
            <v>CENTRO DIAG.</v>
          </cell>
          <cell r="E11134">
            <v>19691641000320</v>
          </cell>
        </row>
        <row r="11135">
          <cell r="C11135"/>
          <cell r="D11135" t="str">
            <v>ALTEROSA GRAMA</v>
          </cell>
          <cell r="E11135">
            <v>25964701000171</v>
          </cell>
        </row>
        <row r="11136">
          <cell r="C11136"/>
          <cell r="D11136" t="str">
            <v>CONSTRUT.AGUIAR</v>
          </cell>
          <cell r="E11136">
            <v>22727267000118</v>
          </cell>
        </row>
        <row r="11137">
          <cell r="C11137"/>
          <cell r="D11137" t="str">
            <v>DIST.BEB.AMARAL</v>
          </cell>
          <cell r="E11137">
            <v>19541499000172</v>
          </cell>
        </row>
        <row r="11138">
          <cell r="C11138"/>
          <cell r="D11138" t="str">
            <v>SESI</v>
          </cell>
          <cell r="E11138">
            <v>33641358157728</v>
          </cell>
        </row>
        <row r="11139">
          <cell r="C11139"/>
          <cell r="D11139" t="str">
            <v>ASA BRANCA</v>
          </cell>
          <cell r="E11139">
            <v>23247612000189</v>
          </cell>
        </row>
        <row r="11140">
          <cell r="C11140"/>
          <cell r="D11140" t="str">
            <v>BEMGE</v>
          </cell>
          <cell r="E11140">
            <v>17298092026601</v>
          </cell>
        </row>
        <row r="11141">
          <cell r="C11141"/>
          <cell r="D11141" t="str">
            <v>POZZOBON</v>
          </cell>
          <cell r="E11141">
            <v>19840461000281</v>
          </cell>
        </row>
        <row r="11142">
          <cell r="C11142"/>
          <cell r="D11142" t="str">
            <v>CENTER HOTEL</v>
          </cell>
          <cell r="E11142">
            <v>18852590000146</v>
          </cell>
        </row>
        <row r="11143">
          <cell r="C11143"/>
          <cell r="D11143" t="str">
            <v>STUDIO TRYADE</v>
          </cell>
          <cell r="E11143">
            <v>22734586000150</v>
          </cell>
        </row>
        <row r="11144">
          <cell r="C11144"/>
          <cell r="D11144" t="str">
            <v>BODOCO</v>
          </cell>
          <cell r="E11144">
            <v>25554205000140</v>
          </cell>
        </row>
        <row r="11145">
          <cell r="C11145"/>
          <cell r="D11145" t="str">
            <v>PREFEIT.IGARAPE</v>
          </cell>
          <cell r="E11145">
            <v>18715474000185</v>
          </cell>
        </row>
        <row r="11146">
          <cell r="C11146"/>
          <cell r="D11146" t="str">
            <v>AUTO BETIM LTDA</v>
          </cell>
          <cell r="E11146">
            <v>26048355000144</v>
          </cell>
        </row>
        <row r="11147">
          <cell r="C11147"/>
          <cell r="D11147" t="str">
            <v>RABELO</v>
          </cell>
          <cell r="E11147">
            <v>86601846000100</v>
          </cell>
        </row>
        <row r="11148">
          <cell r="C11148"/>
          <cell r="D11148" t="str">
            <v>TEXACO BRASIL</v>
          </cell>
          <cell r="E11148">
            <v>33337122021124</v>
          </cell>
        </row>
        <row r="11149">
          <cell r="C11149"/>
          <cell r="D11149" t="str">
            <v>MODULLUM</v>
          </cell>
          <cell r="E11149">
            <v>22734172000121</v>
          </cell>
        </row>
        <row r="11150">
          <cell r="C11150"/>
          <cell r="D11150" t="str">
            <v>MOTORAPIDO</v>
          </cell>
          <cell r="E11150">
            <v>659545000104</v>
          </cell>
        </row>
        <row r="11151">
          <cell r="C11151"/>
          <cell r="D11151" t="str">
            <v>EBC</v>
          </cell>
          <cell r="E11151">
            <v>64255037000143</v>
          </cell>
        </row>
        <row r="11152">
          <cell r="C11152"/>
          <cell r="D11152" t="str">
            <v>BRAXON TEC. DE</v>
          </cell>
          <cell r="E11152">
            <v>60925302000283</v>
          </cell>
        </row>
        <row r="11153">
          <cell r="C11153"/>
          <cell r="D11153" t="str">
            <v>IDUMA</v>
          </cell>
          <cell r="E11153">
            <v>1158879000167</v>
          </cell>
        </row>
        <row r="11154">
          <cell r="C11154"/>
          <cell r="D11154" t="str">
            <v>BRUZINI MANUT.C</v>
          </cell>
          <cell r="E11154">
            <v>19840693000159</v>
          </cell>
        </row>
        <row r="11155">
          <cell r="C11155"/>
          <cell r="D11155" t="str">
            <v>SHOWVISAO</v>
          </cell>
          <cell r="E11155">
            <v>93560000138</v>
          </cell>
        </row>
        <row r="11156">
          <cell r="C11156"/>
          <cell r="D11156" t="str">
            <v>CDI</v>
          </cell>
          <cell r="E11156">
            <v>19691641000168</v>
          </cell>
        </row>
        <row r="11157">
          <cell r="C11157"/>
          <cell r="D11157" t="str">
            <v>LATO</v>
          </cell>
          <cell r="E11157">
            <v>86370913000115</v>
          </cell>
        </row>
        <row r="11158">
          <cell r="C11158"/>
          <cell r="D11158" t="str">
            <v>KLABIN</v>
          </cell>
          <cell r="E11158">
            <v>59368100001513</v>
          </cell>
        </row>
        <row r="11159">
          <cell r="C11159"/>
          <cell r="D11159" t="str">
            <v>SUPORTE</v>
          </cell>
          <cell r="E11159">
            <v>1093492000170</v>
          </cell>
        </row>
        <row r="11160">
          <cell r="C11160"/>
          <cell r="D11160" t="str">
            <v>MS EMBALAGENS</v>
          </cell>
          <cell r="E11160">
            <v>86427382000150</v>
          </cell>
        </row>
        <row r="11161">
          <cell r="C11161"/>
          <cell r="D11161" t="str">
            <v>NACIONAL</v>
          </cell>
          <cell r="E11161">
            <v>21169651000180</v>
          </cell>
        </row>
        <row r="11162">
          <cell r="C11162"/>
          <cell r="D11162" t="str">
            <v>BRASIL VITORIA</v>
          </cell>
          <cell r="E11162">
            <v>123994000133</v>
          </cell>
        </row>
        <row r="11163">
          <cell r="C11163"/>
          <cell r="D11163" t="str">
            <v>FLORICULT.KAMEI</v>
          </cell>
          <cell r="E11163">
            <v>1937340000106</v>
          </cell>
        </row>
        <row r="11164">
          <cell r="C11164"/>
          <cell r="D11164" t="str">
            <v>CICLOBET CENTER</v>
          </cell>
          <cell r="E11164">
            <v>18051581000156</v>
          </cell>
        </row>
        <row r="11165">
          <cell r="C11165"/>
          <cell r="D11165" t="str">
            <v>TELERADIO</v>
          </cell>
          <cell r="E11165">
            <v>18752105000162</v>
          </cell>
        </row>
        <row r="11166">
          <cell r="C11166"/>
          <cell r="D11166" t="str">
            <v>SCALLA</v>
          </cell>
          <cell r="E11166">
            <v>329204000170</v>
          </cell>
        </row>
        <row r="11167">
          <cell r="C11167"/>
          <cell r="D11167" t="str">
            <v>COIBRAL</v>
          </cell>
          <cell r="E11167">
            <v>18790618000249</v>
          </cell>
        </row>
        <row r="11168">
          <cell r="C11168"/>
          <cell r="D11168" t="str">
            <v>POZZOBON</v>
          </cell>
          <cell r="E11168">
            <v>19840461000109</v>
          </cell>
        </row>
        <row r="11169">
          <cell r="C11169"/>
          <cell r="D11169" t="str">
            <v>SODEXHO</v>
          </cell>
          <cell r="E11169">
            <v>49930514024077</v>
          </cell>
        </row>
        <row r="11170">
          <cell r="C11170"/>
          <cell r="D11170" t="str">
            <v>CANTINA MAGAL.</v>
          </cell>
          <cell r="E11170">
            <v>17885146000164</v>
          </cell>
        </row>
        <row r="11171">
          <cell r="C11171"/>
          <cell r="D11171" t="str">
            <v>VENTURA HOTEL</v>
          </cell>
          <cell r="E11171">
            <v>1519407000192</v>
          </cell>
        </row>
        <row r="11172">
          <cell r="C11172"/>
          <cell r="D11172" t="str">
            <v>MARMOAR.S.CRIST</v>
          </cell>
          <cell r="E11172">
            <v>687758000140</v>
          </cell>
        </row>
        <row r="11173">
          <cell r="C11173"/>
          <cell r="D11173" t="str">
            <v>DIDICO</v>
          </cell>
          <cell r="E11173">
            <v>1633637000188</v>
          </cell>
        </row>
        <row r="11174">
          <cell r="C11174"/>
          <cell r="D11174" t="str">
            <v>DIPLOMATA COMER</v>
          </cell>
          <cell r="E11174">
            <v>23828353000260</v>
          </cell>
        </row>
        <row r="11175">
          <cell r="C11175"/>
          <cell r="D11175" t="str">
            <v>MAP CONFECCOES</v>
          </cell>
          <cell r="E11175">
            <v>2396607000168</v>
          </cell>
        </row>
        <row r="11176">
          <cell r="C11176"/>
          <cell r="D11176" t="str">
            <v>O.M.P.</v>
          </cell>
          <cell r="E11176">
            <v>2461083000141</v>
          </cell>
        </row>
        <row r="11177">
          <cell r="C11177"/>
          <cell r="D11177" t="str">
            <v>POSTO RECREIO</v>
          </cell>
          <cell r="E11177">
            <v>20256152000167</v>
          </cell>
        </row>
        <row r="11178">
          <cell r="C11178"/>
          <cell r="D11178" t="str">
            <v>TRASP. SINIMBU</v>
          </cell>
          <cell r="E11178">
            <v>16797441000104</v>
          </cell>
        </row>
        <row r="11179">
          <cell r="C11179"/>
          <cell r="D11179" t="str">
            <v>FENIX</v>
          </cell>
          <cell r="E11179">
            <v>22734263000167</v>
          </cell>
        </row>
        <row r="11180">
          <cell r="C11180"/>
          <cell r="D11180" t="str">
            <v>MARIANELLI</v>
          </cell>
          <cell r="E11180">
            <v>17692088000152</v>
          </cell>
        </row>
        <row r="11181">
          <cell r="C11181"/>
          <cell r="D11181" t="str">
            <v>XT CARIMBOS</v>
          </cell>
          <cell r="E11181">
            <v>32797710649</v>
          </cell>
        </row>
        <row r="11182">
          <cell r="C11182"/>
          <cell r="D11182" t="str">
            <v>BETIM LANCHE</v>
          </cell>
          <cell r="E11182">
            <v>19542166000168</v>
          </cell>
        </row>
        <row r="11183">
          <cell r="C11183"/>
          <cell r="D11183" t="str">
            <v>CASABLANCA HOTE</v>
          </cell>
          <cell r="E11183">
            <v>64394497000152</v>
          </cell>
        </row>
        <row r="11184">
          <cell r="C11184"/>
          <cell r="D11184" t="str">
            <v>JOSE ALVES</v>
          </cell>
          <cell r="E11184">
            <v>22679922000100</v>
          </cell>
        </row>
        <row r="11185">
          <cell r="C11185"/>
          <cell r="D11185" t="str">
            <v>ROQUE</v>
          </cell>
          <cell r="E11185">
            <v>457595884</v>
          </cell>
        </row>
        <row r="11186">
          <cell r="C11186"/>
          <cell r="D11186" t="str">
            <v>VALKI</v>
          </cell>
          <cell r="E11186">
            <v>65460255000263</v>
          </cell>
        </row>
        <row r="11187">
          <cell r="C11187"/>
          <cell r="D11187" t="str">
            <v>FOTO D'OURO LTD</v>
          </cell>
          <cell r="E11187">
            <v>16965329000127</v>
          </cell>
        </row>
        <row r="11188">
          <cell r="C11188"/>
          <cell r="D11188" t="str">
            <v>RODO-DAN</v>
          </cell>
          <cell r="E11188">
            <v>3135386000137</v>
          </cell>
        </row>
        <row r="11189">
          <cell r="C11189"/>
          <cell r="D11189" t="str">
            <v>CLAUDIA BUFFET</v>
          </cell>
          <cell r="E11189">
            <v>2966494000199</v>
          </cell>
        </row>
        <row r="11190">
          <cell r="C11190"/>
          <cell r="D11190" t="str">
            <v>CONTINENTAL</v>
          </cell>
          <cell r="E11190">
            <v>758344000164</v>
          </cell>
        </row>
        <row r="11191">
          <cell r="C11191"/>
          <cell r="D11191" t="str">
            <v>SANTA MARINA</v>
          </cell>
          <cell r="E11191">
            <v>66049743000245</v>
          </cell>
        </row>
        <row r="11192">
          <cell r="C11192"/>
          <cell r="D11192" t="str">
            <v>CAA</v>
          </cell>
          <cell r="E11192">
            <v>3526237000107</v>
          </cell>
        </row>
        <row r="11193">
          <cell r="C11193"/>
          <cell r="D11193" t="str">
            <v>GARDEN CENTER L</v>
          </cell>
          <cell r="E11193">
            <v>16621526000129</v>
          </cell>
        </row>
        <row r="11194">
          <cell r="C11194"/>
          <cell r="D11194" t="str">
            <v>SEGETEL</v>
          </cell>
          <cell r="E11194">
            <v>17684036000134</v>
          </cell>
        </row>
        <row r="11195">
          <cell r="C11195"/>
          <cell r="D11195" t="str">
            <v>GHAMA LTDA</v>
          </cell>
          <cell r="E11195">
            <v>22263339000113</v>
          </cell>
        </row>
        <row r="11196">
          <cell r="C11196"/>
          <cell r="D11196" t="str">
            <v>CADEB</v>
          </cell>
          <cell r="E11196">
            <v>104226000132</v>
          </cell>
        </row>
        <row r="11197">
          <cell r="C11197"/>
          <cell r="D11197" t="str">
            <v>CONTAGRO</v>
          </cell>
          <cell r="E11197">
            <v>19791920000284</v>
          </cell>
        </row>
        <row r="11198">
          <cell r="C11198"/>
          <cell r="D11198" t="str">
            <v>MARCIO CHAGAS</v>
          </cell>
          <cell r="E11198">
            <v>4147480000179</v>
          </cell>
        </row>
        <row r="11199">
          <cell r="C11199"/>
          <cell r="D11199" t="str">
            <v>HIDRALBET</v>
          </cell>
          <cell r="E11199">
            <v>26299677000166</v>
          </cell>
        </row>
        <row r="11200">
          <cell r="C11200"/>
          <cell r="D11200" t="str">
            <v>RESTAURANTE AFF</v>
          </cell>
          <cell r="E11200">
            <v>86603206000121</v>
          </cell>
        </row>
        <row r="11201">
          <cell r="C11201"/>
          <cell r="D11201" t="str">
            <v>ENARPE</v>
          </cell>
          <cell r="E11201">
            <v>86551744000209</v>
          </cell>
        </row>
        <row r="11202">
          <cell r="C11202"/>
          <cell r="D11202" t="str">
            <v>DA 20 JULHO</v>
          </cell>
          <cell r="E11202">
            <v>2849101000167</v>
          </cell>
        </row>
        <row r="11203">
          <cell r="C11203"/>
          <cell r="D11203" t="str">
            <v>IPIRANGA COML.</v>
          </cell>
          <cell r="E11203">
            <v>62227509000986</v>
          </cell>
        </row>
        <row r="11204">
          <cell r="C11204"/>
          <cell r="D11204" t="str">
            <v>JM PLACAS</v>
          </cell>
          <cell r="E11204">
            <v>22118160000172</v>
          </cell>
        </row>
        <row r="11205">
          <cell r="C11205"/>
          <cell r="D11205" t="str">
            <v>ORIGEM</v>
          </cell>
          <cell r="E11205">
            <v>3802321000106</v>
          </cell>
        </row>
        <row r="11206">
          <cell r="C11206"/>
          <cell r="D11206" t="str">
            <v>SILVA RAMOS</v>
          </cell>
          <cell r="E11206">
            <v>1243352000130</v>
          </cell>
        </row>
        <row r="11207">
          <cell r="C11207"/>
          <cell r="D11207" t="str">
            <v>PRAIA BETIM</v>
          </cell>
          <cell r="E11207">
            <v>4313746000106</v>
          </cell>
        </row>
        <row r="11208">
          <cell r="C11208"/>
          <cell r="D11208" t="str">
            <v>FUSUE</v>
          </cell>
          <cell r="E11208">
            <v>3826515000133</v>
          </cell>
        </row>
        <row r="11209">
          <cell r="C11209"/>
          <cell r="D11209" t="str">
            <v>JANDER SILVA</v>
          </cell>
          <cell r="E11209">
            <v>81771169672</v>
          </cell>
        </row>
        <row r="11210">
          <cell r="C11210"/>
          <cell r="D11210" t="str">
            <v>S E G COMUNICAC</v>
          </cell>
          <cell r="E11210">
            <v>4724941000129</v>
          </cell>
        </row>
        <row r="11211">
          <cell r="C11211"/>
          <cell r="D11211" t="str">
            <v>GILBERTO BECO</v>
          </cell>
          <cell r="E11211">
            <v>4937651000163</v>
          </cell>
        </row>
        <row r="11212">
          <cell r="C11212"/>
          <cell r="D11212" t="str">
            <v>MAISTER-ELET.MA</v>
          </cell>
          <cell r="E11212">
            <v>23271430000143</v>
          </cell>
        </row>
        <row r="11213">
          <cell r="C11213"/>
          <cell r="D11213" t="str">
            <v>LUMICA</v>
          </cell>
          <cell r="E11213">
            <v>332823000114</v>
          </cell>
        </row>
        <row r="11214">
          <cell r="C11214"/>
          <cell r="D11214" t="str">
            <v>MARIANELLI</v>
          </cell>
          <cell r="E11214">
            <v>66308636000103</v>
          </cell>
        </row>
        <row r="11215">
          <cell r="C11215"/>
          <cell r="D11215" t="str">
            <v>ALTIVO</v>
          </cell>
          <cell r="E11215">
            <v>17667023000157</v>
          </cell>
        </row>
        <row r="11216">
          <cell r="C11216"/>
          <cell r="D11216" t="str">
            <v>JOSE ALVES TORR</v>
          </cell>
          <cell r="E11216">
            <v>5234146000115</v>
          </cell>
        </row>
        <row r="11217">
          <cell r="C11217"/>
          <cell r="D11217" t="str">
            <v>CARAMURU</v>
          </cell>
          <cell r="E11217">
            <v>3741344000140</v>
          </cell>
        </row>
        <row r="11218">
          <cell r="C11218"/>
          <cell r="D11218" t="str">
            <v>REBO-CAR</v>
          </cell>
          <cell r="E11218">
            <v>2912126000168</v>
          </cell>
        </row>
        <row r="11219">
          <cell r="C11219"/>
          <cell r="D11219" t="str">
            <v>MOVEIS BRUM IND</v>
          </cell>
          <cell r="E11219">
            <v>21013461000179</v>
          </cell>
        </row>
        <row r="11220">
          <cell r="C11220"/>
          <cell r="D11220" t="str">
            <v>AR PLUS</v>
          </cell>
          <cell r="E11220">
            <v>4163667000166</v>
          </cell>
        </row>
        <row r="11221">
          <cell r="C11221"/>
          <cell r="D11221" t="str">
            <v>IMPREGNA</v>
          </cell>
          <cell r="E11221">
            <v>1009878000401</v>
          </cell>
        </row>
        <row r="11222">
          <cell r="C11222"/>
          <cell r="D11222" t="str">
            <v>PLANEJAR PLANEJ</v>
          </cell>
          <cell r="E11222">
            <v>25898438000160</v>
          </cell>
        </row>
        <row r="11223">
          <cell r="C11223"/>
          <cell r="D11223" t="str">
            <v>RANCHO DO MINEI</v>
          </cell>
          <cell r="E11223">
            <v>16562571000150</v>
          </cell>
        </row>
        <row r="11224">
          <cell r="C11224"/>
          <cell r="D11224" t="str">
            <v>SAMATRA COM. TR</v>
          </cell>
          <cell r="E11224">
            <v>20752507000109</v>
          </cell>
        </row>
        <row r="11225">
          <cell r="C11225"/>
          <cell r="D11225" t="str">
            <v>AGUIATUR TRANSP</v>
          </cell>
          <cell r="E11225">
            <v>57788630000351</v>
          </cell>
        </row>
        <row r="11226">
          <cell r="C11226"/>
          <cell r="D11226" t="str">
            <v>IKERA IND E COM</v>
          </cell>
          <cell r="E11226">
            <v>18751883000218</v>
          </cell>
        </row>
        <row r="11227">
          <cell r="C11227"/>
          <cell r="D11227" t="str">
            <v>CERAM. SAFFRAN</v>
          </cell>
          <cell r="E11227">
            <v>18751354000133</v>
          </cell>
        </row>
        <row r="11228">
          <cell r="C11228"/>
          <cell r="D11228" t="str">
            <v>JATOCOLOR LTDA</v>
          </cell>
          <cell r="E11228">
            <v>17192360000135</v>
          </cell>
        </row>
        <row r="11229">
          <cell r="C11229"/>
          <cell r="D11229" t="str">
            <v>EMP MINEIRA ABA</v>
          </cell>
          <cell r="E11229">
            <v>65093817000105</v>
          </cell>
        </row>
        <row r="11230">
          <cell r="C11230"/>
          <cell r="D11230" t="str">
            <v>ESCALA PROJETOS</v>
          </cell>
          <cell r="E11230">
            <v>22733737000156</v>
          </cell>
        </row>
        <row r="11231">
          <cell r="C11231"/>
          <cell r="D11231" t="str">
            <v>NUC.STA.EDWIGES</v>
          </cell>
          <cell r="E11231">
            <v>22732036000100</v>
          </cell>
        </row>
        <row r="11232">
          <cell r="C11232"/>
          <cell r="D11232" t="str">
            <v>TICKET</v>
          </cell>
          <cell r="E11232">
            <v>47866934031991</v>
          </cell>
        </row>
        <row r="11233">
          <cell r="C11233"/>
          <cell r="D11233" t="str">
            <v>SEMCO-JOHNSON</v>
          </cell>
          <cell r="E11233">
            <v>438365000283</v>
          </cell>
        </row>
        <row r="11234">
          <cell r="C11234"/>
          <cell r="D11234" t="str">
            <v>FLORIC. PALMEIR</v>
          </cell>
          <cell r="E11234">
            <v>21035340000128</v>
          </cell>
        </row>
        <row r="11235">
          <cell r="C11235"/>
          <cell r="D11235" t="str">
            <v>KATAZ</v>
          </cell>
          <cell r="E11235">
            <v>18269092000175</v>
          </cell>
        </row>
        <row r="11236">
          <cell r="C11236"/>
          <cell r="D11236" t="str">
            <v>ATRAN</v>
          </cell>
          <cell r="E11236">
            <v>56422819000363</v>
          </cell>
        </row>
        <row r="11237">
          <cell r="C11237"/>
          <cell r="D11237" t="str">
            <v>SJ CONTRACTOR</v>
          </cell>
          <cell r="E11237">
            <v>19499888000187</v>
          </cell>
        </row>
        <row r="11238">
          <cell r="C11238"/>
          <cell r="D11238" t="str">
            <v>TELEBET</v>
          </cell>
          <cell r="E11238">
            <v>1610323000160</v>
          </cell>
        </row>
        <row r="11239">
          <cell r="C11239"/>
          <cell r="D11239" t="str">
            <v>ALIMENTA</v>
          </cell>
          <cell r="E11239">
            <v>16582645006746</v>
          </cell>
        </row>
        <row r="11240">
          <cell r="C11240"/>
          <cell r="D11240" t="str">
            <v>ABBA HOTEL</v>
          </cell>
          <cell r="E11240">
            <v>25836396000132</v>
          </cell>
        </row>
        <row r="11241">
          <cell r="C11241"/>
          <cell r="D11241" t="str">
            <v>CENTRAL ELETRON</v>
          </cell>
          <cell r="E11241">
            <v>1119220000100</v>
          </cell>
        </row>
        <row r="11242">
          <cell r="C11242"/>
          <cell r="D11242" t="str">
            <v>TOLEN</v>
          </cell>
          <cell r="E11242">
            <v>1565435000146</v>
          </cell>
        </row>
        <row r="11243">
          <cell r="C11243"/>
          <cell r="D11243" t="str">
            <v>DETE SALGADOS</v>
          </cell>
          <cell r="E11243">
            <v>1302318000190</v>
          </cell>
        </row>
        <row r="11244">
          <cell r="C11244"/>
          <cell r="D11244" t="str">
            <v>TECNEMON</v>
          </cell>
          <cell r="E11244">
            <v>986060000125</v>
          </cell>
        </row>
        <row r="11245">
          <cell r="C11245"/>
          <cell r="D11245" t="str">
            <v>ASA BRANCA</v>
          </cell>
          <cell r="E11245">
            <v>22931893000121</v>
          </cell>
        </row>
        <row r="11246">
          <cell r="C11246"/>
          <cell r="D11246" t="str">
            <v>ISOFORTE</v>
          </cell>
          <cell r="E11246">
            <v>814510000100</v>
          </cell>
        </row>
        <row r="11247">
          <cell r="C11247"/>
          <cell r="D11247" t="str">
            <v>EES</v>
          </cell>
          <cell r="E11247">
            <v>2241200000242</v>
          </cell>
        </row>
        <row r="11248">
          <cell r="C11248"/>
          <cell r="D11248" t="str">
            <v>AMI-ANTI CORROS</v>
          </cell>
          <cell r="E11248">
            <v>18924779000105</v>
          </cell>
        </row>
        <row r="11249">
          <cell r="C11249"/>
          <cell r="D11249" t="str">
            <v>EXPR.CONTAGEM</v>
          </cell>
          <cell r="E11249">
            <v>19753086000666</v>
          </cell>
        </row>
        <row r="11250">
          <cell r="C11250"/>
          <cell r="D11250" t="str">
            <v>PLAST. MOLDADOS</v>
          </cell>
          <cell r="E11250">
            <v>2700225000186</v>
          </cell>
        </row>
        <row r="11251">
          <cell r="C11251"/>
          <cell r="D11251" t="str">
            <v>CAUEMIX</v>
          </cell>
          <cell r="E11251">
            <v>1559990001218</v>
          </cell>
        </row>
        <row r="11252">
          <cell r="C11252"/>
          <cell r="D11252" t="str">
            <v>ENGEPLAVI</v>
          </cell>
          <cell r="E11252">
            <v>71472252000161</v>
          </cell>
        </row>
        <row r="11253">
          <cell r="C11253"/>
          <cell r="D11253" t="str">
            <v>ALARSAT</v>
          </cell>
          <cell r="E11253">
            <v>1755720000120</v>
          </cell>
        </row>
        <row r="11254">
          <cell r="C11254"/>
          <cell r="D11254" t="str">
            <v>SANTA AMALIA</v>
          </cell>
          <cell r="E11254">
            <v>22229207001309</v>
          </cell>
        </row>
        <row r="11255">
          <cell r="C11255"/>
          <cell r="D11255" t="str">
            <v>B F TRANSPORTES</v>
          </cell>
          <cell r="E11255">
            <v>18728709000840</v>
          </cell>
        </row>
        <row r="11256">
          <cell r="C11256"/>
          <cell r="D11256" t="str">
            <v>TEGON</v>
          </cell>
          <cell r="E11256">
            <v>87550281001025</v>
          </cell>
        </row>
        <row r="11257">
          <cell r="C11257"/>
          <cell r="D11257" t="str">
            <v>LOCTRAN</v>
          </cell>
          <cell r="E11257">
            <v>2607571000114</v>
          </cell>
        </row>
        <row r="11258">
          <cell r="C11258"/>
          <cell r="D11258" t="str">
            <v>PURAS</v>
          </cell>
          <cell r="E11258">
            <v>87001335027221</v>
          </cell>
        </row>
        <row r="11259">
          <cell r="C11259"/>
          <cell r="D11259" t="str">
            <v>PORTALMAT PORTA</v>
          </cell>
          <cell r="E11259">
            <v>23755978000169</v>
          </cell>
        </row>
        <row r="11260">
          <cell r="C11260"/>
          <cell r="D11260" t="str">
            <v>USIMINAS</v>
          </cell>
          <cell r="E11260">
            <v>17157850002659</v>
          </cell>
        </row>
        <row r="11261">
          <cell r="C11261"/>
          <cell r="D11261" t="str">
            <v>ULTRAJATO</v>
          </cell>
          <cell r="E11261">
            <v>23254303000306</v>
          </cell>
        </row>
        <row r="11262">
          <cell r="C11262"/>
          <cell r="D11262" t="str">
            <v>ELETRO BETIM</v>
          </cell>
          <cell r="E11262">
            <v>25973033000149</v>
          </cell>
        </row>
        <row r="11263">
          <cell r="C11263"/>
          <cell r="D11263" t="str">
            <v>TRANSIMARIBO</v>
          </cell>
          <cell r="E11263">
            <v>78387420000755</v>
          </cell>
        </row>
        <row r="11264">
          <cell r="C11264"/>
          <cell r="D11264" t="str">
            <v>GRAFICA IDEAL</v>
          </cell>
          <cell r="E11264">
            <v>22731913000110</v>
          </cell>
        </row>
        <row r="11265">
          <cell r="C11265"/>
          <cell r="D11265" t="str">
            <v>ELETR. SARAIVA</v>
          </cell>
          <cell r="E11265">
            <v>2220223000190</v>
          </cell>
        </row>
        <row r="11266">
          <cell r="C11266"/>
          <cell r="D11266" t="str">
            <v>BERNARDONI</v>
          </cell>
          <cell r="E11266">
            <v>71396857000110</v>
          </cell>
        </row>
        <row r="11267">
          <cell r="C11267"/>
          <cell r="D11267" t="str">
            <v>AMEL</v>
          </cell>
          <cell r="E11267">
            <v>2984089000950</v>
          </cell>
        </row>
        <row r="11268">
          <cell r="C11268"/>
          <cell r="D11268" t="str">
            <v>PARSEC</v>
          </cell>
          <cell r="E11268">
            <v>2418363000177</v>
          </cell>
        </row>
        <row r="11269">
          <cell r="C11269"/>
          <cell r="D11269" t="str">
            <v>2001 TRANSPORTE</v>
          </cell>
          <cell r="E11269">
            <v>3584806000162</v>
          </cell>
        </row>
        <row r="11270">
          <cell r="C11270"/>
          <cell r="D11270" t="str">
            <v>CICLO TRANSPORT</v>
          </cell>
          <cell r="E11270">
            <v>1767561000183</v>
          </cell>
        </row>
        <row r="11271">
          <cell r="C11271"/>
          <cell r="D11271" t="str">
            <v>PRIMA VEICULOS</v>
          </cell>
          <cell r="E11271">
            <v>1922182000110</v>
          </cell>
        </row>
        <row r="11272">
          <cell r="C11272"/>
          <cell r="D11272" t="str">
            <v>METALSIL</v>
          </cell>
          <cell r="E11272">
            <v>826416000163</v>
          </cell>
        </row>
        <row r="11273">
          <cell r="C11273"/>
          <cell r="D11273" t="str">
            <v>CASA DAS CORTIN</v>
          </cell>
          <cell r="E11273">
            <v>17091422000112</v>
          </cell>
        </row>
        <row r="11274">
          <cell r="C11274"/>
          <cell r="D11274" t="str">
            <v>ASTRID SERVICOS</v>
          </cell>
          <cell r="E11274">
            <v>1771134000179</v>
          </cell>
        </row>
        <row r="11275">
          <cell r="C11275"/>
          <cell r="D11275" t="str">
            <v>LOCALIZA</v>
          </cell>
          <cell r="E11275">
            <v>2982380000213</v>
          </cell>
        </row>
        <row r="11276">
          <cell r="C11276"/>
          <cell r="D11276" t="str">
            <v>CICLO TRANSP.</v>
          </cell>
          <cell r="E11276">
            <v>1767561000345</v>
          </cell>
        </row>
        <row r="11277">
          <cell r="C11277"/>
          <cell r="D11277" t="str">
            <v>CASABELLA</v>
          </cell>
          <cell r="E11277">
            <v>3058234000188</v>
          </cell>
        </row>
        <row r="11278">
          <cell r="C11278"/>
          <cell r="D11278" t="str">
            <v>WHL</v>
          </cell>
          <cell r="E11278">
            <v>3061252000119</v>
          </cell>
        </row>
        <row r="11279">
          <cell r="C11279"/>
          <cell r="D11279" t="str">
            <v>ASSESS LANGUAGE</v>
          </cell>
          <cell r="E11279">
            <v>4063184000190</v>
          </cell>
        </row>
        <row r="11280">
          <cell r="C11280"/>
          <cell r="D11280" t="str">
            <v>HIDRAUTINTAS</v>
          </cell>
          <cell r="E11280">
            <v>25362195000493</v>
          </cell>
        </row>
        <row r="11281">
          <cell r="C11281"/>
          <cell r="D11281" t="str">
            <v>BUFFET MAOS</v>
          </cell>
          <cell r="E11281">
            <v>2520306000102</v>
          </cell>
        </row>
        <row r="11282">
          <cell r="C11282"/>
          <cell r="D11282" t="str">
            <v>SOMITRA</v>
          </cell>
          <cell r="E11282">
            <v>20467163001087</v>
          </cell>
        </row>
        <row r="11283">
          <cell r="C11283"/>
          <cell r="D11283" t="str">
            <v>ART CONEXIN</v>
          </cell>
          <cell r="E11283">
            <v>547746000110</v>
          </cell>
        </row>
        <row r="11284">
          <cell r="C11284"/>
          <cell r="D11284" t="str">
            <v>JR HIGIENIZACAO</v>
          </cell>
          <cell r="E11284">
            <v>16627705000335</v>
          </cell>
        </row>
        <row r="11285">
          <cell r="C11285"/>
          <cell r="D11285" t="str">
            <v>MUROS PRE-FABRI</v>
          </cell>
          <cell r="E11285">
            <v>16702961000188</v>
          </cell>
        </row>
        <row r="11286">
          <cell r="C11286"/>
          <cell r="D11286" t="str">
            <v>STUDIO CASA NOV</v>
          </cell>
          <cell r="E11286">
            <v>2876251000160</v>
          </cell>
        </row>
        <row r="11287">
          <cell r="C11287"/>
          <cell r="D11287" t="str">
            <v>ALMEIDA</v>
          </cell>
          <cell r="E11287">
            <v>38726170000392</v>
          </cell>
        </row>
        <row r="11288">
          <cell r="C11288"/>
          <cell r="D11288" t="str">
            <v>COMERCIAL MARF</v>
          </cell>
          <cell r="E11288">
            <v>902227000122</v>
          </cell>
        </row>
        <row r="11289">
          <cell r="C11289"/>
          <cell r="D11289" t="str">
            <v>PROTERMQ</v>
          </cell>
          <cell r="E11289">
            <v>1202395000178</v>
          </cell>
        </row>
        <row r="11290">
          <cell r="C11290"/>
          <cell r="D11290" t="str">
            <v>CIA ATLANTIC DE</v>
          </cell>
          <cell r="E11290">
            <v>33195785001045</v>
          </cell>
        </row>
        <row r="11291">
          <cell r="C11291"/>
          <cell r="D11291" t="str">
            <v>TRANSDIAS</v>
          </cell>
          <cell r="E11291">
            <v>722312000532</v>
          </cell>
        </row>
        <row r="11292">
          <cell r="C11292"/>
          <cell r="D11292" t="str">
            <v>SOUZA E RODRIGU</v>
          </cell>
          <cell r="E11292">
            <v>4008461000242</v>
          </cell>
        </row>
        <row r="11293">
          <cell r="C11293"/>
          <cell r="D11293" t="str">
            <v>USIFAST</v>
          </cell>
          <cell r="E11293">
            <v>86613403001527</v>
          </cell>
        </row>
        <row r="11294">
          <cell r="C11294"/>
          <cell r="D11294" t="str">
            <v>XIQUITA</v>
          </cell>
          <cell r="E11294">
            <v>86526753000150</v>
          </cell>
        </row>
        <row r="11295">
          <cell r="C11295"/>
          <cell r="D11295" t="str">
            <v>BRASMIC</v>
          </cell>
          <cell r="E11295">
            <v>22470777000233</v>
          </cell>
        </row>
        <row r="11296">
          <cell r="C11296"/>
          <cell r="D11296" t="str">
            <v>BRUZOLO</v>
          </cell>
          <cell r="E11296">
            <v>2771443000101</v>
          </cell>
        </row>
        <row r="11297">
          <cell r="C11297"/>
          <cell r="D11297" t="str">
            <v>CONFEITARIA</v>
          </cell>
          <cell r="E11297">
            <v>21458922000117</v>
          </cell>
        </row>
        <row r="11298">
          <cell r="C11298"/>
          <cell r="D11298" t="str">
            <v>DOMASO</v>
          </cell>
          <cell r="E11298">
            <v>3919089000182</v>
          </cell>
        </row>
        <row r="11299">
          <cell r="C11299"/>
          <cell r="D11299" t="str">
            <v>LUCINEIDE</v>
          </cell>
          <cell r="E11299">
            <v>4560021000112</v>
          </cell>
        </row>
        <row r="11300">
          <cell r="C11300"/>
          <cell r="D11300" t="str">
            <v>GABRIELA</v>
          </cell>
          <cell r="E11300">
            <v>499654000101</v>
          </cell>
        </row>
        <row r="11301">
          <cell r="C11301"/>
          <cell r="D11301" t="str">
            <v>COMERCIO</v>
          </cell>
          <cell r="E11301">
            <v>71211361000125</v>
          </cell>
        </row>
        <row r="11302">
          <cell r="C11302"/>
          <cell r="D11302" t="str">
            <v>MAC</v>
          </cell>
          <cell r="E11302">
            <v>2123531000105</v>
          </cell>
        </row>
        <row r="11303">
          <cell r="C11303"/>
          <cell r="D11303" t="str">
            <v>CONCREBET</v>
          </cell>
          <cell r="E11303">
            <v>4901272000113</v>
          </cell>
        </row>
        <row r="11304">
          <cell r="C11304"/>
          <cell r="D11304" t="str">
            <v>LANCE LIVRE</v>
          </cell>
          <cell r="E11304">
            <v>66276684000167</v>
          </cell>
        </row>
        <row r="11305">
          <cell r="C11305"/>
          <cell r="D11305" t="str">
            <v>GEPALMINAS</v>
          </cell>
          <cell r="E11305">
            <v>20501961000278</v>
          </cell>
        </row>
        <row r="11306">
          <cell r="C11306"/>
          <cell r="D11306" t="str">
            <v>ITAL</v>
          </cell>
          <cell r="E11306">
            <v>1750518000458</v>
          </cell>
        </row>
        <row r="11307">
          <cell r="C11307"/>
          <cell r="D11307" t="str">
            <v>HM</v>
          </cell>
          <cell r="E11307">
            <v>1402211000113</v>
          </cell>
        </row>
        <row r="11308">
          <cell r="C11308"/>
          <cell r="D11308" t="str">
            <v>BETSERVICE</v>
          </cell>
          <cell r="E11308">
            <v>41817537000126</v>
          </cell>
        </row>
        <row r="11309">
          <cell r="C11309"/>
          <cell r="D11309" t="str">
            <v>RAFA</v>
          </cell>
          <cell r="E11309">
            <v>1652970000134</v>
          </cell>
        </row>
        <row r="11310">
          <cell r="C11310"/>
          <cell r="D11310" t="str">
            <v>TEADIT JUNTAS</v>
          </cell>
          <cell r="E11310">
            <v>62948658000772</v>
          </cell>
        </row>
        <row r="11311">
          <cell r="C11311"/>
          <cell r="D11311" t="str">
            <v>WE</v>
          </cell>
          <cell r="E11311">
            <v>26003178000180</v>
          </cell>
        </row>
        <row r="11312">
          <cell r="C11312"/>
          <cell r="D11312" t="str">
            <v>POOL</v>
          </cell>
          <cell r="E11312">
            <v>7115321000180</v>
          </cell>
        </row>
        <row r="11313">
          <cell r="C11313"/>
          <cell r="D11313" t="str">
            <v>PNEUAC COMERCIA</v>
          </cell>
          <cell r="E11313">
            <v>61234985005840</v>
          </cell>
        </row>
        <row r="11314">
          <cell r="C11314"/>
          <cell r="D11314" t="str">
            <v>SOUZA AUTO CENT</v>
          </cell>
          <cell r="E11314">
            <v>7467136000155</v>
          </cell>
        </row>
        <row r="11315">
          <cell r="C11315"/>
          <cell r="D11315" t="str">
            <v>MODERNA</v>
          </cell>
          <cell r="E11315">
            <v>71492169000154</v>
          </cell>
        </row>
        <row r="11316">
          <cell r="C11316"/>
          <cell r="D11316" t="str">
            <v>MARIA APARECIDA</v>
          </cell>
          <cell r="E11316">
            <v>81617631604</v>
          </cell>
        </row>
        <row r="11317">
          <cell r="C11317"/>
          <cell r="D11317" t="str">
            <v>POSTO TURIM</v>
          </cell>
          <cell r="E11317">
            <v>459363000190</v>
          </cell>
        </row>
        <row r="11318">
          <cell r="C11318"/>
          <cell r="D11318" t="str">
            <v>BETIMPRESSOS GR</v>
          </cell>
          <cell r="E11318">
            <v>41797101000112</v>
          </cell>
        </row>
        <row r="11319">
          <cell r="C11319"/>
          <cell r="D11319" t="str">
            <v>BETAMIX CONCRET</v>
          </cell>
          <cell r="E11319">
            <v>38460960000379</v>
          </cell>
        </row>
        <row r="11320">
          <cell r="C11320"/>
          <cell r="D11320" t="str">
            <v>PETRONIO BRITO</v>
          </cell>
          <cell r="E11320">
            <v>70970546000150</v>
          </cell>
        </row>
        <row r="11321">
          <cell r="C11321"/>
          <cell r="D11321" t="str">
            <v>BRASCON ENG.CON</v>
          </cell>
          <cell r="E11321">
            <v>21801998000101</v>
          </cell>
        </row>
        <row r="11322">
          <cell r="C11322"/>
          <cell r="D11322" t="str">
            <v>CABLELETTRA</v>
          </cell>
          <cell r="E11322">
            <v>2095593000657</v>
          </cell>
        </row>
        <row r="11323">
          <cell r="C11323"/>
          <cell r="D11323" t="str">
            <v>CABLE</v>
          </cell>
          <cell r="E11323">
            <v>71023162000193</v>
          </cell>
        </row>
        <row r="11324">
          <cell r="C11324"/>
          <cell r="D11324" t="str">
            <v>CETAP</v>
          </cell>
          <cell r="E11324">
            <v>19840446000152</v>
          </cell>
        </row>
        <row r="11325">
          <cell r="C11325"/>
          <cell r="D11325" t="str">
            <v>CIVEX COM.IND.V</v>
          </cell>
          <cell r="E11325">
            <v>25448895000152</v>
          </cell>
        </row>
        <row r="11326">
          <cell r="C11326"/>
          <cell r="D11326" t="str">
            <v>COLAUTO DV.PINT</v>
          </cell>
          <cell r="E11326">
            <v>60984275000562</v>
          </cell>
        </row>
        <row r="11327">
          <cell r="C11327"/>
          <cell r="D11327" t="str">
            <v>COMPOR</v>
          </cell>
          <cell r="E11327">
            <v>20280871000202</v>
          </cell>
        </row>
        <row r="11328">
          <cell r="C11328"/>
          <cell r="D11328" t="str">
            <v>ICC-PINTURAS IN</v>
          </cell>
          <cell r="E11328">
            <v>20992822000103</v>
          </cell>
        </row>
        <row r="11329">
          <cell r="C11329"/>
          <cell r="D11329" t="str">
            <v>DANBRAS COM.IND</v>
          </cell>
          <cell r="E11329">
            <v>17236753000101</v>
          </cell>
        </row>
        <row r="11330">
          <cell r="C11330"/>
          <cell r="D11330" t="str">
            <v>DEPOSITO FAMATA</v>
          </cell>
          <cell r="E11330">
            <v>16654642000144</v>
          </cell>
        </row>
        <row r="11331">
          <cell r="C11331"/>
          <cell r="D11331" t="str">
            <v>DEPOSITO FAMATA</v>
          </cell>
          <cell r="E11331">
            <v>16654642000225</v>
          </cell>
        </row>
        <row r="11332">
          <cell r="C11332"/>
          <cell r="D11332" t="str">
            <v>DESIGNER E IMAG</v>
          </cell>
          <cell r="E11332">
            <v>86628492000180</v>
          </cell>
        </row>
        <row r="11333">
          <cell r="C11333"/>
          <cell r="D11333" t="str">
            <v>DIGIMINAS</v>
          </cell>
          <cell r="E11333">
            <v>71067540000130</v>
          </cell>
        </row>
        <row r="11334">
          <cell r="C11334"/>
          <cell r="D11334" t="str">
            <v>AMEMIYA</v>
          </cell>
          <cell r="E11334">
            <v>38523023000153</v>
          </cell>
        </row>
        <row r="11335">
          <cell r="C11335"/>
          <cell r="D11335" t="str">
            <v>RENNER</v>
          </cell>
          <cell r="E11335">
            <v>61142865003011</v>
          </cell>
        </row>
        <row r="11336">
          <cell r="C11336"/>
          <cell r="D11336" t="str">
            <v>ELLO MINAS</v>
          </cell>
          <cell r="E11336">
            <v>64480957000165</v>
          </cell>
        </row>
        <row r="11337">
          <cell r="C11337"/>
          <cell r="D11337" t="str">
            <v>EMP. TRAN.ATLAS</v>
          </cell>
          <cell r="E11337">
            <v>60664828000338</v>
          </cell>
        </row>
        <row r="11338">
          <cell r="C11338"/>
          <cell r="D11338" t="str">
            <v>ENARPE ENG. E C</v>
          </cell>
          <cell r="E11338">
            <v>20257093000141</v>
          </cell>
        </row>
        <row r="11339">
          <cell r="C11339"/>
          <cell r="D11339" t="str">
            <v>ER-EQUIP.</v>
          </cell>
          <cell r="E11339">
            <v>19223957000125</v>
          </cell>
        </row>
        <row r="11340">
          <cell r="C11340"/>
          <cell r="D11340" t="str">
            <v>RIETER ELLO</v>
          </cell>
          <cell r="E11340">
            <v>59104596000201</v>
          </cell>
        </row>
        <row r="11341">
          <cell r="C11341"/>
          <cell r="D11341" t="str">
            <v>FIBERTEC MONT.R</v>
          </cell>
          <cell r="E11341">
            <v>23402829000116</v>
          </cell>
        </row>
        <row r="11342">
          <cell r="C11342"/>
          <cell r="D11342" t="str">
            <v>FLOW JET LTDA</v>
          </cell>
          <cell r="E11342">
            <v>20775938000190</v>
          </cell>
        </row>
        <row r="11343">
          <cell r="C11343"/>
          <cell r="D11343" t="str">
            <v>FRANGOLETO LTDA</v>
          </cell>
          <cell r="E11343">
            <v>16860868000959</v>
          </cell>
        </row>
        <row r="11344">
          <cell r="C11344"/>
          <cell r="D11344" t="str">
            <v>GALVASUD</v>
          </cell>
          <cell r="E11344">
            <v>2618456000307</v>
          </cell>
        </row>
        <row r="11345">
          <cell r="C11345"/>
          <cell r="D11345" t="str">
            <v>GUIDOSIMPLEX LT</v>
          </cell>
          <cell r="E11345">
            <v>17535782000166</v>
          </cell>
        </row>
        <row r="11346">
          <cell r="C11346"/>
          <cell r="D11346" t="str">
            <v>HAMMER IND AUTO</v>
          </cell>
          <cell r="E11346">
            <v>17693763000168</v>
          </cell>
        </row>
        <row r="11347">
          <cell r="C11347"/>
          <cell r="D11347" t="str">
            <v>IND.M. COLONIAL</v>
          </cell>
          <cell r="E11347">
            <v>17699752000195</v>
          </cell>
        </row>
        <row r="11348">
          <cell r="C11348"/>
          <cell r="D11348" t="str">
            <v>IPIR. ALFALTOS</v>
          </cell>
          <cell r="E11348">
            <v>59128553000410</v>
          </cell>
        </row>
        <row r="11349">
          <cell r="C11349"/>
          <cell r="D11349" t="str">
            <v>INDUSLAVA LAVAN</v>
          </cell>
          <cell r="E11349">
            <v>19263797000148</v>
          </cell>
        </row>
        <row r="11350">
          <cell r="C11350"/>
          <cell r="D11350" t="str">
            <v>INDUSLAVA SERV.</v>
          </cell>
          <cell r="E11350">
            <v>25920521000198</v>
          </cell>
        </row>
        <row r="11351">
          <cell r="C11351"/>
          <cell r="D11351" t="str">
            <v>INYLBRA</v>
          </cell>
          <cell r="E11351">
            <v>59135509000356</v>
          </cell>
        </row>
        <row r="11352">
          <cell r="C11352"/>
          <cell r="D11352" t="str">
            <v>IPIRANGA</v>
          </cell>
          <cell r="E11352">
            <v>33069766006708</v>
          </cell>
        </row>
        <row r="11353">
          <cell r="C11353"/>
          <cell r="D11353" t="str">
            <v>ISMECON - MONTA</v>
          </cell>
          <cell r="E11353">
            <v>23188790000186</v>
          </cell>
        </row>
        <row r="11354">
          <cell r="C11354"/>
          <cell r="D11354" t="str">
            <v>SANTA MARINA</v>
          </cell>
          <cell r="E11354">
            <v>25350729000119</v>
          </cell>
        </row>
        <row r="11355">
          <cell r="C11355"/>
          <cell r="D11355" t="str">
            <v>KLABIM FAB.PAPE</v>
          </cell>
          <cell r="E11355">
            <v>15241805003543</v>
          </cell>
        </row>
        <row r="11356">
          <cell r="C11356"/>
          <cell r="D11356" t="str">
            <v>LIQUID CARBONIC</v>
          </cell>
          <cell r="E11356">
            <v>33304056004348</v>
          </cell>
        </row>
        <row r="11357">
          <cell r="C11357"/>
          <cell r="D11357" t="str">
            <v>MOBILETTO</v>
          </cell>
          <cell r="E11357">
            <v>71313217000108</v>
          </cell>
        </row>
        <row r="11358">
          <cell r="C11358"/>
          <cell r="D11358" t="str">
            <v>PAPEL.TIP.NIVIA</v>
          </cell>
          <cell r="E11358">
            <v>19500099000119</v>
          </cell>
        </row>
        <row r="11359">
          <cell r="C11359"/>
          <cell r="D11359" t="str">
            <v>PAXAN-BETIM</v>
          </cell>
          <cell r="E11359">
            <v>74409285000155</v>
          </cell>
        </row>
        <row r="11360">
          <cell r="C11360"/>
          <cell r="D11360" t="str">
            <v>PETROLEO</v>
          </cell>
          <cell r="E11360">
            <v>33000167009320</v>
          </cell>
        </row>
        <row r="11361">
          <cell r="C11361"/>
          <cell r="D11361" t="str">
            <v>TEXTRON</v>
          </cell>
          <cell r="E11361">
            <v>50935576000380</v>
          </cell>
        </row>
        <row r="11362">
          <cell r="C11362"/>
          <cell r="D11362" t="str">
            <v>PLAVIGOR-BETIM</v>
          </cell>
          <cell r="E11362">
            <v>44437424001165</v>
          </cell>
        </row>
        <row r="11363">
          <cell r="C11363"/>
          <cell r="D11363" t="str">
            <v>POLYPLASTER S/A</v>
          </cell>
          <cell r="E11363">
            <v>17382516000140</v>
          </cell>
        </row>
        <row r="11364">
          <cell r="C11364"/>
          <cell r="D11364" t="str">
            <v>RML TRANSPORTES</v>
          </cell>
          <cell r="E11364">
            <v>25405960000162</v>
          </cell>
        </row>
        <row r="11365">
          <cell r="C11365"/>
          <cell r="D11365" t="str">
            <v>LIDERBRAS</v>
          </cell>
          <cell r="E11365">
            <v>34178202000573</v>
          </cell>
        </row>
        <row r="11366">
          <cell r="C11366"/>
          <cell r="D11366" t="str">
            <v>SAFFRAM LINCO L</v>
          </cell>
          <cell r="E11366">
            <v>18583369000130</v>
          </cell>
        </row>
        <row r="11367">
          <cell r="C11367"/>
          <cell r="D11367" t="str">
            <v>SALSICHA. REAL</v>
          </cell>
          <cell r="E11367">
            <v>22517973000135</v>
          </cell>
        </row>
        <row r="11368">
          <cell r="C11368"/>
          <cell r="D11368" t="str">
            <v>MICROLITE</v>
          </cell>
          <cell r="E11368">
            <v>49032964008861</v>
          </cell>
        </row>
        <row r="11369">
          <cell r="C11369"/>
          <cell r="D11369" t="str">
            <v>SERTENG SERV.TE</v>
          </cell>
          <cell r="E11369">
            <v>19408194000197</v>
          </cell>
        </row>
        <row r="11370">
          <cell r="C11370"/>
          <cell r="D11370" t="str">
            <v>SERED MINAS</v>
          </cell>
          <cell r="E11370">
            <v>22715619000115</v>
          </cell>
        </row>
        <row r="11371">
          <cell r="C11371"/>
          <cell r="D11371" t="str">
            <v>SHELL BRASIL</v>
          </cell>
          <cell r="E11371">
            <v>33453598032165</v>
          </cell>
        </row>
        <row r="11372">
          <cell r="C11372"/>
          <cell r="D11372" t="str">
            <v>SIELIN</v>
          </cell>
          <cell r="E11372">
            <v>26357541000165</v>
          </cell>
        </row>
        <row r="11373">
          <cell r="C11373"/>
          <cell r="D11373" t="str">
            <v>TRANS. SINIMBU</v>
          </cell>
          <cell r="E11373">
            <v>33786625000937</v>
          </cell>
        </row>
        <row r="11374">
          <cell r="C11374"/>
          <cell r="D11374" t="str">
            <v>ALVES MARTINS</v>
          </cell>
          <cell r="E11374">
            <v>66438557000117</v>
          </cell>
        </row>
        <row r="11375">
          <cell r="C11375"/>
          <cell r="D11375" t="str">
            <v>VALEO</v>
          </cell>
          <cell r="E11375">
            <v>55330443000485</v>
          </cell>
        </row>
        <row r="11376">
          <cell r="C11376"/>
          <cell r="D11376" t="str">
            <v>VALEO - MG</v>
          </cell>
          <cell r="E11376">
            <v>55330443000647</v>
          </cell>
        </row>
        <row r="11377">
          <cell r="C11377"/>
          <cell r="D11377" t="str">
            <v>SOM ENERGIA PRO</v>
          </cell>
          <cell r="E11377">
            <v>25811480000100</v>
          </cell>
        </row>
        <row r="11378">
          <cell r="C11378"/>
          <cell r="D11378" t="str">
            <v>VARE.DO CORACAO</v>
          </cell>
          <cell r="E11378">
            <v>23839608000100</v>
          </cell>
        </row>
        <row r="11379">
          <cell r="C11379"/>
          <cell r="D11379" t="str">
            <v>TECNO ELETRICA</v>
          </cell>
          <cell r="E11379">
            <v>19270289000278</v>
          </cell>
        </row>
        <row r="11380">
          <cell r="C11380"/>
          <cell r="D11380" t="str">
            <v>TEXACO BRASIL S</v>
          </cell>
          <cell r="E11380">
            <v>33337122009183</v>
          </cell>
        </row>
        <row r="11381">
          <cell r="C11381"/>
          <cell r="D11381" t="str">
            <v>TIMINAS</v>
          </cell>
          <cell r="E11381">
            <v>18454934000169</v>
          </cell>
        </row>
        <row r="11382">
          <cell r="C11382"/>
          <cell r="D11382" t="str">
            <v>TRANCARIO TRANS</v>
          </cell>
          <cell r="E11382">
            <v>25250408000142</v>
          </cell>
        </row>
        <row r="11383">
          <cell r="C11383"/>
          <cell r="D11383" t="str">
            <v>TER.J.CARVALHO</v>
          </cell>
          <cell r="E11383">
            <v>41940529000172</v>
          </cell>
        </row>
        <row r="11384">
          <cell r="C11384"/>
          <cell r="D11384" t="str">
            <v>TRANSAUTO TRANS</v>
          </cell>
          <cell r="E11384">
            <v>59105262000678</v>
          </cell>
        </row>
        <row r="11385">
          <cell r="C11385"/>
          <cell r="D11385" t="str">
            <v>TNT</v>
          </cell>
          <cell r="E11385">
            <v>50266394008420</v>
          </cell>
        </row>
        <row r="11386">
          <cell r="C11386"/>
          <cell r="D11386" t="str">
            <v>TNT</v>
          </cell>
          <cell r="E11386">
            <v>50266394000100</v>
          </cell>
        </row>
        <row r="11387">
          <cell r="C11387"/>
          <cell r="D11387" t="str">
            <v>FOTOGRAFIA INDL</v>
          </cell>
          <cell r="E11387">
            <v>22731319000120</v>
          </cell>
        </row>
        <row r="11388">
          <cell r="C11388"/>
          <cell r="D11388" t="str">
            <v>USIMINAS II</v>
          </cell>
          <cell r="E11388">
            <v>17157850003035</v>
          </cell>
        </row>
        <row r="11389">
          <cell r="C11389"/>
          <cell r="D11389" t="str">
            <v>USINAGEM BETIM</v>
          </cell>
          <cell r="E11389">
            <v>20064358000195</v>
          </cell>
        </row>
        <row r="11390">
          <cell r="C11390"/>
          <cell r="D11390" t="str">
            <v>CENTRO EDUC TEC</v>
          </cell>
          <cell r="E11390">
            <v>400299</v>
          </cell>
        </row>
        <row r="11391">
          <cell r="C11391"/>
          <cell r="D11391" t="str">
            <v>EM RAUL SARAIVA</v>
          </cell>
          <cell r="E11391">
            <v>400334</v>
          </cell>
        </row>
        <row r="11392">
          <cell r="C11392"/>
          <cell r="D11392" t="str">
            <v>EM BENTO MACHAD</v>
          </cell>
          <cell r="E11392">
            <v>400351</v>
          </cell>
        </row>
        <row r="11393">
          <cell r="C11393"/>
          <cell r="D11393" t="str">
            <v>EE AMELIA SANTA</v>
          </cell>
          <cell r="E11393">
            <v>400743</v>
          </cell>
        </row>
        <row r="11394">
          <cell r="C11394"/>
          <cell r="D11394" t="str">
            <v>EE CONSELHEIRO</v>
          </cell>
          <cell r="E11394">
            <v>400778</v>
          </cell>
        </row>
        <row r="11395">
          <cell r="C11395"/>
          <cell r="D11395" t="str">
            <v>EE JOAO GUIMARA</v>
          </cell>
          <cell r="E11395">
            <v>400838</v>
          </cell>
        </row>
        <row r="11396">
          <cell r="C11396"/>
          <cell r="D11396" t="str">
            <v>EE PROF CARLOS</v>
          </cell>
          <cell r="E11396">
            <v>400909</v>
          </cell>
        </row>
        <row r="11397">
          <cell r="C11397"/>
          <cell r="D11397" t="str">
            <v>EE SILVIO LOBO</v>
          </cell>
          <cell r="E11397">
            <v>400958</v>
          </cell>
        </row>
        <row r="11398">
          <cell r="C11398"/>
          <cell r="D11398" t="str">
            <v>EM GINO JOSE DE</v>
          </cell>
          <cell r="E11398">
            <v>401341</v>
          </cell>
        </row>
        <row r="11399">
          <cell r="C11399"/>
          <cell r="D11399" t="str">
            <v>EM VALERIO FERR</v>
          </cell>
          <cell r="E11399">
            <v>401375</v>
          </cell>
        </row>
        <row r="11400">
          <cell r="C11400"/>
          <cell r="D11400" t="str">
            <v>EM PRES.RAUL SO</v>
          </cell>
          <cell r="E11400">
            <v>401831</v>
          </cell>
        </row>
        <row r="11401">
          <cell r="C11401"/>
          <cell r="D11401" t="str">
            <v>ESC MUNIC. JOSE</v>
          </cell>
          <cell r="E11401">
            <v>401845</v>
          </cell>
        </row>
        <row r="11402">
          <cell r="C11402"/>
          <cell r="D11402" t="str">
            <v>EM ANTONIO D'AS</v>
          </cell>
          <cell r="E11402">
            <v>402092</v>
          </cell>
        </row>
        <row r="11403">
          <cell r="C11403"/>
          <cell r="D11403" t="str">
            <v>EM ARISTIDES JO</v>
          </cell>
          <cell r="E11403">
            <v>402093</v>
          </cell>
        </row>
        <row r="11404">
          <cell r="C11404"/>
          <cell r="D11404" t="str">
            <v>EE CANDIDO PORT</v>
          </cell>
          <cell r="E11404">
            <v>402480</v>
          </cell>
        </row>
        <row r="11405">
          <cell r="C11405"/>
          <cell r="D11405" t="str">
            <v>EE JUSCELINO K.</v>
          </cell>
          <cell r="E11405">
            <v>402543</v>
          </cell>
        </row>
        <row r="11406">
          <cell r="C11406"/>
          <cell r="D11406" t="str">
            <v>EE NOSSA SENHOR</v>
          </cell>
          <cell r="E11406">
            <v>402569</v>
          </cell>
        </row>
        <row r="11407">
          <cell r="C11407"/>
          <cell r="D11407" t="str">
            <v>EM DES.SOUZA LI</v>
          </cell>
          <cell r="E11407">
            <v>402756</v>
          </cell>
        </row>
        <row r="11408">
          <cell r="C11408"/>
          <cell r="D11408" t="str">
            <v>EM DUQUE DE CAX</v>
          </cell>
          <cell r="E11408">
            <v>402758</v>
          </cell>
        </row>
        <row r="11409">
          <cell r="C11409"/>
          <cell r="D11409" t="str">
            <v>EM EDMEIA DUART</v>
          </cell>
          <cell r="E11409">
            <v>402759</v>
          </cell>
        </row>
        <row r="11410">
          <cell r="C11410"/>
          <cell r="D11410" t="str">
            <v>EM HERCILIO DO</v>
          </cell>
          <cell r="E11410">
            <v>402768</v>
          </cell>
        </row>
        <row r="11411">
          <cell r="C11411"/>
          <cell r="D11411" t="str">
            <v>EM ISAURA COELH</v>
          </cell>
          <cell r="E11411">
            <v>402772</v>
          </cell>
        </row>
        <row r="11412">
          <cell r="C11412"/>
          <cell r="D11412" t="str">
            <v>EM MARGARIDA SO</v>
          </cell>
          <cell r="E11412">
            <v>402779</v>
          </cell>
        </row>
        <row r="11413">
          <cell r="C11413"/>
          <cell r="D11413" t="str">
            <v>EM MARIA CRISTI</v>
          </cell>
          <cell r="E11413">
            <v>402780</v>
          </cell>
        </row>
        <row r="11414">
          <cell r="C11414"/>
          <cell r="D11414" t="str">
            <v>EM PRES.RAUL SO</v>
          </cell>
          <cell r="E11414">
            <v>402789</v>
          </cell>
        </row>
        <row r="11415">
          <cell r="C11415"/>
          <cell r="D11415" t="str">
            <v>EM SEBASTIAO F.</v>
          </cell>
          <cell r="E11415">
            <v>402794</v>
          </cell>
        </row>
        <row r="11416">
          <cell r="C11416"/>
          <cell r="D11416" t="str">
            <v>EM WALDEMAR DA</v>
          </cell>
          <cell r="E11416">
            <v>402798</v>
          </cell>
        </row>
        <row r="11417">
          <cell r="C11417"/>
          <cell r="D11417" t="str">
            <v>ESCOLA MUNIC. E</v>
          </cell>
          <cell r="E11417">
            <v>403212</v>
          </cell>
        </row>
        <row r="11418">
          <cell r="C11418"/>
          <cell r="D11418" t="str">
            <v>EE DEP.SIMAO DA</v>
          </cell>
          <cell r="E11418">
            <v>403277</v>
          </cell>
        </row>
        <row r="11419">
          <cell r="C11419"/>
          <cell r="D11419" t="str">
            <v>EE NEWTON AMARA</v>
          </cell>
          <cell r="E11419">
            <v>403278</v>
          </cell>
        </row>
        <row r="11420">
          <cell r="C11420"/>
          <cell r="D11420" t="str">
            <v>EE PROF.OSVALDO</v>
          </cell>
          <cell r="E11420">
            <v>403281</v>
          </cell>
        </row>
        <row r="11421">
          <cell r="C11421"/>
          <cell r="D11421" t="str">
            <v>EM BARAO DO RIO</v>
          </cell>
          <cell r="E11421">
            <v>403296</v>
          </cell>
        </row>
        <row r="11422">
          <cell r="C11422"/>
          <cell r="D11422" t="str">
            <v>EM MARIA MOURIC</v>
          </cell>
          <cell r="E11422">
            <v>403297</v>
          </cell>
        </row>
        <row r="11423">
          <cell r="C11423"/>
          <cell r="D11423" t="str">
            <v>EM ISRAEL JOSE</v>
          </cell>
          <cell r="E11423">
            <v>403525</v>
          </cell>
        </row>
        <row r="11424">
          <cell r="C11424"/>
          <cell r="D11424" t="str">
            <v>EM JOSE MIRANDA</v>
          </cell>
          <cell r="E11424">
            <v>403628</v>
          </cell>
        </row>
        <row r="11425">
          <cell r="C11425"/>
          <cell r="D11425" t="str">
            <v>COL.EDUCARE DE</v>
          </cell>
          <cell r="E11425">
            <v>404235</v>
          </cell>
        </row>
        <row r="11426">
          <cell r="C11426"/>
          <cell r="D11426" t="str">
            <v>CTM MARIA MADAL</v>
          </cell>
          <cell r="E11426">
            <v>404251</v>
          </cell>
        </row>
        <row r="11427">
          <cell r="C11427"/>
          <cell r="D11427" t="str">
            <v>EM MARIA MOURIE</v>
          </cell>
          <cell r="E11427">
            <v>404261</v>
          </cell>
        </row>
        <row r="11428">
          <cell r="C11428"/>
          <cell r="D11428" t="str">
            <v>EE SAO CAETANO</v>
          </cell>
          <cell r="E11428">
            <v>404386</v>
          </cell>
        </row>
        <row r="11429">
          <cell r="C11429"/>
          <cell r="D11429" t="str">
            <v>EM DES.SOUZA LI</v>
          </cell>
          <cell r="E11429">
            <v>404833</v>
          </cell>
        </row>
        <row r="11430">
          <cell r="C11430"/>
          <cell r="D11430" t="str">
            <v>EE PROFA.VERA M</v>
          </cell>
          <cell r="E11430">
            <v>404834</v>
          </cell>
        </row>
        <row r="11431">
          <cell r="C11431"/>
          <cell r="D11431" t="str">
            <v>ESC.JEAN PIAGET</v>
          </cell>
          <cell r="E11431">
            <v>404835</v>
          </cell>
        </row>
        <row r="11432">
          <cell r="C11432"/>
          <cell r="D11432" t="str">
            <v>COL.BATISTA MIN</v>
          </cell>
          <cell r="E11432">
            <v>404836</v>
          </cell>
        </row>
        <row r="11433">
          <cell r="C11433"/>
          <cell r="D11433" t="str">
            <v>MISSAO RAMACRIS</v>
          </cell>
          <cell r="E11433">
            <v>405636</v>
          </cell>
        </row>
        <row r="11434">
          <cell r="C11434"/>
          <cell r="D11434" t="str">
            <v>SESI BETIM</v>
          </cell>
          <cell r="E11434">
            <v>405637</v>
          </cell>
        </row>
        <row r="11435">
          <cell r="C11435"/>
          <cell r="D11435" t="str">
            <v>EE JOSE RODRIGU</v>
          </cell>
          <cell r="E11435">
            <v>405653</v>
          </cell>
        </row>
        <row r="11436">
          <cell r="C11436"/>
          <cell r="D11436" t="str">
            <v>CLUBE DO TRABAL</v>
          </cell>
          <cell r="E11436">
            <v>408153</v>
          </cell>
        </row>
        <row r="11437">
          <cell r="C11437"/>
          <cell r="D11437" t="str">
            <v>SESI SERV.SOCIA</v>
          </cell>
          <cell r="E11437">
            <v>408499</v>
          </cell>
        </row>
        <row r="11438">
          <cell r="C11438"/>
          <cell r="D11438" t="str">
            <v>COL.COMERCIAL B</v>
          </cell>
          <cell r="E11438">
            <v>408559</v>
          </cell>
        </row>
        <row r="11439">
          <cell r="C11439"/>
          <cell r="D11439" t="str">
            <v>EM PREF.ALCIDES</v>
          </cell>
          <cell r="E11439">
            <v>409693</v>
          </cell>
        </row>
        <row r="11440">
          <cell r="C11440"/>
          <cell r="D11440" t="str">
            <v>SELD</v>
          </cell>
          <cell r="E11440">
            <v>71259451000196</v>
          </cell>
        </row>
        <row r="11441">
          <cell r="C11441">
            <v>800042407</v>
          </cell>
          <cell r="D11441" t="str">
            <v>AMANDA KAROLINE</v>
          </cell>
          <cell r="E11441">
            <v>12395563650</v>
          </cell>
        </row>
        <row r="11442">
          <cell r="C11442">
            <v>800029738</v>
          </cell>
          <cell r="D11442" t="str">
            <v>ANCAR</v>
          </cell>
          <cell r="E11442">
            <v>758756000102</v>
          </cell>
        </row>
        <row r="11443">
          <cell r="C11443">
            <v>800039294</v>
          </cell>
          <cell r="D11443" t="str">
            <v>C R BORBA ALVES</v>
          </cell>
          <cell r="E11443">
            <v>18872496000159</v>
          </cell>
        </row>
        <row r="11444">
          <cell r="C11444">
            <v>800006729</v>
          </cell>
          <cell r="D11444" t="str">
            <v>STANDARD</v>
          </cell>
          <cell r="E11444">
            <v>80154</v>
          </cell>
        </row>
        <row r="11445">
          <cell r="C11445">
            <v>800000310</v>
          </cell>
          <cell r="D11445" t="str">
            <v>LEX</v>
          </cell>
          <cell r="E11445">
            <v>1045635000178</v>
          </cell>
        </row>
        <row r="11446">
          <cell r="C11446">
            <v>800016963</v>
          </cell>
          <cell r="D11446" t="str">
            <v>IBCC</v>
          </cell>
          <cell r="E11446">
            <v>319871000504</v>
          </cell>
        </row>
        <row r="11447">
          <cell r="C11447">
            <v>800018145</v>
          </cell>
          <cell r="D11447" t="str">
            <v>SAFE</v>
          </cell>
          <cell r="E11447">
            <v>16661076000106</v>
          </cell>
        </row>
        <row r="11448">
          <cell r="C11448">
            <v>800019376</v>
          </cell>
          <cell r="D11448" t="str">
            <v>JOVEM PAN</v>
          </cell>
          <cell r="E11448">
            <v>22731210000192</v>
          </cell>
        </row>
        <row r="11449">
          <cell r="C11449">
            <v>800020761</v>
          </cell>
          <cell r="D11449" t="str">
            <v>APPA</v>
          </cell>
          <cell r="E11449">
            <v>70945209000103</v>
          </cell>
        </row>
        <row r="11450">
          <cell r="C11450"/>
          <cell r="D11450" t="str">
            <v>A. ANTIGUIDADES</v>
          </cell>
          <cell r="E11450">
            <v>25714379000122</v>
          </cell>
        </row>
        <row r="11451">
          <cell r="C11451"/>
          <cell r="D11451" t="str">
            <v>IPMCMG</v>
          </cell>
          <cell r="E11451">
            <v>17259391000166</v>
          </cell>
        </row>
        <row r="11452">
          <cell r="C11452"/>
          <cell r="D11452" t="str">
            <v>WSC</v>
          </cell>
          <cell r="E11452">
            <v>270860000145</v>
          </cell>
        </row>
        <row r="11453">
          <cell r="C11453"/>
          <cell r="D11453" t="str">
            <v>ARMATIC</v>
          </cell>
          <cell r="E11453">
            <v>41794827000100</v>
          </cell>
        </row>
        <row r="11454">
          <cell r="C11454"/>
          <cell r="D11454" t="str">
            <v>GRANDARRELL MIN</v>
          </cell>
          <cell r="E11454">
            <v>17218983000130</v>
          </cell>
        </row>
        <row r="11455">
          <cell r="C11455"/>
          <cell r="D11455" t="str">
            <v>LCL CONS.</v>
          </cell>
          <cell r="E11455">
            <v>492094000163</v>
          </cell>
        </row>
        <row r="11456">
          <cell r="C11456"/>
          <cell r="D11456" t="str">
            <v>IRMAOS VERCOSA</v>
          </cell>
          <cell r="E11456">
            <v>17268582000194</v>
          </cell>
        </row>
        <row r="11457">
          <cell r="C11457"/>
          <cell r="D11457" t="str">
            <v>MARTTIELLOS</v>
          </cell>
          <cell r="E11457">
            <v>71181820000175</v>
          </cell>
        </row>
        <row r="11458">
          <cell r="C11458"/>
          <cell r="D11458" t="str">
            <v>FENIX</v>
          </cell>
          <cell r="E11458">
            <v>70959945000110</v>
          </cell>
        </row>
        <row r="11459">
          <cell r="C11459"/>
          <cell r="D11459" t="str">
            <v>IMPERIO</v>
          </cell>
          <cell r="E11459">
            <v>18727214000200</v>
          </cell>
        </row>
        <row r="11460">
          <cell r="C11460"/>
          <cell r="D11460" t="str">
            <v>MICRO</v>
          </cell>
          <cell r="E11460">
            <v>17542796000107</v>
          </cell>
        </row>
        <row r="11461">
          <cell r="C11461"/>
          <cell r="D11461" t="str">
            <v>AUM</v>
          </cell>
          <cell r="E11461">
            <v>66296625000150</v>
          </cell>
        </row>
        <row r="11462">
          <cell r="C11462"/>
          <cell r="D11462" t="str">
            <v>GUARANI</v>
          </cell>
          <cell r="E11462">
            <v>17247891000188</v>
          </cell>
        </row>
        <row r="11463">
          <cell r="C11463"/>
          <cell r="D11463" t="str">
            <v>DEL REY</v>
          </cell>
          <cell r="E11463">
            <v>17192949000133</v>
          </cell>
        </row>
        <row r="11464">
          <cell r="C11464"/>
          <cell r="D11464" t="str">
            <v>REC</v>
          </cell>
          <cell r="E11464">
            <v>42771519000113</v>
          </cell>
        </row>
        <row r="11465">
          <cell r="C11465"/>
          <cell r="D11465" t="str">
            <v>ANTENA UM</v>
          </cell>
          <cell r="E11465">
            <v>48060727000271</v>
          </cell>
        </row>
        <row r="11466">
          <cell r="C11466"/>
          <cell r="D11466" t="str">
            <v>INCONFIDENCIA</v>
          </cell>
          <cell r="E11466">
            <v>20234423000183</v>
          </cell>
        </row>
        <row r="11467">
          <cell r="C11467"/>
          <cell r="D11467" t="str">
            <v>HORIZONTE</v>
          </cell>
          <cell r="E11467">
            <v>23865108000142</v>
          </cell>
        </row>
        <row r="11468">
          <cell r="C11468"/>
          <cell r="D11468" t="str">
            <v>RADIO TIRADENTE</v>
          </cell>
          <cell r="E11468">
            <v>17244708000190</v>
          </cell>
        </row>
        <row r="11469">
          <cell r="C11469"/>
          <cell r="D11469" t="str">
            <v>LAPIS RARO</v>
          </cell>
          <cell r="E11469">
            <v>22444012000148</v>
          </cell>
        </row>
        <row r="11470">
          <cell r="C11470"/>
          <cell r="D11470" t="str">
            <v>BORDATTA</v>
          </cell>
          <cell r="E11470">
            <v>70954086000177</v>
          </cell>
        </row>
        <row r="11471">
          <cell r="C11471"/>
          <cell r="D11471" t="str">
            <v>LABOR</v>
          </cell>
          <cell r="E11471">
            <v>22644454000138</v>
          </cell>
        </row>
        <row r="11472">
          <cell r="C11472"/>
          <cell r="D11472" t="str">
            <v>CENTRAL</v>
          </cell>
          <cell r="E11472">
            <v>23275514000155</v>
          </cell>
        </row>
        <row r="11473">
          <cell r="C11473"/>
          <cell r="D11473" t="str">
            <v>CLAN</v>
          </cell>
          <cell r="E11473">
            <v>21506316000391</v>
          </cell>
        </row>
        <row r="11474">
          <cell r="C11474"/>
          <cell r="D11474" t="str">
            <v>IBEF RIO DE JAN</v>
          </cell>
          <cell r="E11474">
            <v>34163329000861</v>
          </cell>
        </row>
        <row r="11475">
          <cell r="C11475"/>
          <cell r="D11475" t="str">
            <v>MAGIC</v>
          </cell>
          <cell r="E11475">
            <v>73545048000159</v>
          </cell>
        </row>
        <row r="11476">
          <cell r="C11476"/>
          <cell r="D11476" t="str">
            <v>APOIO</v>
          </cell>
          <cell r="E11476">
            <v>71371850000144</v>
          </cell>
        </row>
        <row r="11477">
          <cell r="C11477"/>
          <cell r="D11477" t="str">
            <v>AEROTAXI</v>
          </cell>
          <cell r="E11477">
            <v>23403199000285</v>
          </cell>
        </row>
        <row r="11478">
          <cell r="C11478"/>
          <cell r="D11478" t="str">
            <v>TRANSPOR</v>
          </cell>
          <cell r="E11478">
            <v>21821046000141</v>
          </cell>
        </row>
        <row r="11479">
          <cell r="C11479"/>
          <cell r="D11479" t="str">
            <v>CLEMENTINO</v>
          </cell>
          <cell r="E11479">
            <v>65343618000108</v>
          </cell>
        </row>
        <row r="11480">
          <cell r="C11480"/>
          <cell r="D11480" t="str">
            <v>ALPINO</v>
          </cell>
          <cell r="E11480">
            <v>16595860000406</v>
          </cell>
        </row>
        <row r="11481">
          <cell r="C11481"/>
          <cell r="D11481" t="str">
            <v>CANES</v>
          </cell>
          <cell r="E11481">
            <v>19962216000166</v>
          </cell>
        </row>
        <row r="11482">
          <cell r="C11482"/>
          <cell r="D11482" t="str">
            <v>DONA DERNA</v>
          </cell>
          <cell r="E11482">
            <v>17499153000128</v>
          </cell>
        </row>
        <row r="11483">
          <cell r="C11483"/>
          <cell r="D11483" t="str">
            <v>ALPINO</v>
          </cell>
          <cell r="E11483">
            <v>66286006000185</v>
          </cell>
        </row>
        <row r="11484">
          <cell r="C11484"/>
          <cell r="D11484" t="str">
            <v>COMACON</v>
          </cell>
          <cell r="E11484">
            <v>21735790000123</v>
          </cell>
        </row>
        <row r="11485">
          <cell r="C11485"/>
          <cell r="D11485" t="str">
            <v>JRD</v>
          </cell>
          <cell r="E11485">
            <v>25735051000192</v>
          </cell>
        </row>
        <row r="11486">
          <cell r="C11486"/>
          <cell r="D11486" t="str">
            <v>COZINHA DE MINA</v>
          </cell>
          <cell r="E11486">
            <v>25673377000132</v>
          </cell>
        </row>
        <row r="11487">
          <cell r="C11487"/>
          <cell r="D11487" t="str">
            <v>GBR</v>
          </cell>
          <cell r="E11487">
            <v>20963369000107</v>
          </cell>
        </row>
        <row r="11488">
          <cell r="C11488"/>
          <cell r="D11488" t="str">
            <v>VERDE GAIO</v>
          </cell>
          <cell r="E11488">
            <v>17507633000193</v>
          </cell>
        </row>
        <row r="11489">
          <cell r="C11489"/>
          <cell r="D11489" t="str">
            <v>GMR</v>
          </cell>
          <cell r="E11489">
            <v>25823154000104</v>
          </cell>
        </row>
        <row r="11490">
          <cell r="C11490"/>
          <cell r="D11490" t="str">
            <v>RADIO</v>
          </cell>
          <cell r="E11490">
            <v>16640849000160</v>
          </cell>
        </row>
        <row r="11491">
          <cell r="C11491"/>
          <cell r="D11491" t="str">
            <v>EPO</v>
          </cell>
          <cell r="E11491">
            <v>42764217000118</v>
          </cell>
        </row>
        <row r="11492">
          <cell r="C11492"/>
          <cell r="D11492" t="str">
            <v>PRAIATUR</v>
          </cell>
          <cell r="E11492">
            <v>22564165000129</v>
          </cell>
        </row>
        <row r="11493">
          <cell r="C11493"/>
          <cell r="D11493" t="str">
            <v>SOLMUCCI</v>
          </cell>
          <cell r="E11493">
            <v>97957000106</v>
          </cell>
        </row>
        <row r="11494">
          <cell r="C11494"/>
          <cell r="D11494" t="str">
            <v>ART</v>
          </cell>
          <cell r="E11494">
            <v>65151748000130</v>
          </cell>
        </row>
        <row r="11495">
          <cell r="C11495"/>
          <cell r="D11495" t="str">
            <v>NILSON</v>
          </cell>
          <cell r="E11495">
            <v>21576046000123</v>
          </cell>
        </row>
        <row r="11496">
          <cell r="C11496"/>
          <cell r="D11496" t="str">
            <v>CIDADE</v>
          </cell>
          <cell r="E11496">
            <v>38723904000118</v>
          </cell>
        </row>
        <row r="11497">
          <cell r="C11497"/>
          <cell r="D11497" t="str">
            <v>NICOLAU</v>
          </cell>
          <cell r="E11497">
            <v>86383379000181</v>
          </cell>
        </row>
        <row r="11498">
          <cell r="C11498"/>
          <cell r="D11498" t="str">
            <v>PAMPULHA</v>
          </cell>
          <cell r="E11498">
            <v>25929662000171</v>
          </cell>
        </row>
        <row r="11499">
          <cell r="C11499"/>
          <cell r="D11499" t="str">
            <v>NUTRILIFE</v>
          </cell>
          <cell r="E11499">
            <v>66475716000153</v>
          </cell>
        </row>
        <row r="11500">
          <cell r="C11500"/>
          <cell r="D11500" t="str">
            <v>ROENTGEN</v>
          </cell>
          <cell r="E11500">
            <v>17577800000172</v>
          </cell>
        </row>
        <row r="11501">
          <cell r="C11501"/>
          <cell r="D11501" t="str">
            <v>TEPPANN</v>
          </cell>
          <cell r="E11501">
            <v>25583758000120</v>
          </cell>
        </row>
        <row r="11502">
          <cell r="C11502"/>
          <cell r="D11502" t="str">
            <v>CHEZ</v>
          </cell>
          <cell r="E11502">
            <v>22203863000107</v>
          </cell>
        </row>
        <row r="11503">
          <cell r="C11503"/>
          <cell r="D11503" t="str">
            <v>BLINDACO</v>
          </cell>
          <cell r="E11503">
            <v>70957840000122</v>
          </cell>
        </row>
        <row r="11504">
          <cell r="C11504"/>
          <cell r="D11504" t="str">
            <v>BH FLAT</v>
          </cell>
          <cell r="E11504">
            <v>64355258000193</v>
          </cell>
        </row>
        <row r="11505">
          <cell r="C11505"/>
          <cell r="D11505" t="str">
            <v>SENAC</v>
          </cell>
          <cell r="E11505">
            <v>33469172005470</v>
          </cell>
        </row>
        <row r="11506">
          <cell r="C11506"/>
          <cell r="D11506" t="str">
            <v>CONGRESSO INTER</v>
          </cell>
          <cell r="E11506">
            <v>29414018000111</v>
          </cell>
        </row>
        <row r="11507">
          <cell r="C11507"/>
          <cell r="D11507" t="str">
            <v>COMMUNICARE</v>
          </cell>
          <cell r="E11507">
            <v>60125598000258</v>
          </cell>
        </row>
        <row r="11508">
          <cell r="C11508"/>
          <cell r="D11508" t="str">
            <v>VOX</v>
          </cell>
          <cell r="E11508">
            <v>852438000106</v>
          </cell>
        </row>
        <row r="11509">
          <cell r="C11509"/>
          <cell r="D11509" t="str">
            <v>CMYK</v>
          </cell>
          <cell r="E11509">
            <v>708686000170</v>
          </cell>
        </row>
        <row r="11510">
          <cell r="C11510"/>
          <cell r="D11510" t="str">
            <v>G &amp; M</v>
          </cell>
          <cell r="E11510">
            <v>601414000176</v>
          </cell>
        </row>
        <row r="11511">
          <cell r="C11511"/>
          <cell r="D11511" t="str">
            <v>TEXTIL</v>
          </cell>
          <cell r="E11511">
            <v>22417414000153</v>
          </cell>
        </row>
        <row r="11512">
          <cell r="C11512"/>
          <cell r="D11512" t="str">
            <v>AMTGMG</v>
          </cell>
          <cell r="E11512">
            <v>784491000109</v>
          </cell>
        </row>
        <row r="11513">
          <cell r="C11513"/>
          <cell r="D11513" t="str">
            <v>RANCA UNHA</v>
          </cell>
          <cell r="E11513">
            <v>64225519000150</v>
          </cell>
        </row>
        <row r="11514">
          <cell r="C11514"/>
          <cell r="D11514" t="str">
            <v>C B H</v>
          </cell>
          <cell r="E11514">
            <v>65169476000104</v>
          </cell>
        </row>
        <row r="11515">
          <cell r="C11515"/>
          <cell r="D11515" t="str">
            <v>GUIG</v>
          </cell>
          <cell r="E11515">
            <v>65172579000115</v>
          </cell>
        </row>
        <row r="11516">
          <cell r="C11516"/>
          <cell r="D11516" t="str">
            <v>FONSECA</v>
          </cell>
          <cell r="E11516">
            <v>17968561000181</v>
          </cell>
        </row>
        <row r="11517">
          <cell r="C11517"/>
          <cell r="D11517" t="str">
            <v>IATE</v>
          </cell>
          <cell r="E11517">
            <v>17292129000113</v>
          </cell>
        </row>
        <row r="11518">
          <cell r="C11518"/>
          <cell r="D11518" t="str">
            <v>UNIEX</v>
          </cell>
          <cell r="E11518">
            <v>239676000132</v>
          </cell>
        </row>
        <row r="11519">
          <cell r="C11519"/>
          <cell r="D11519" t="str">
            <v>MAGIA</v>
          </cell>
          <cell r="E11519">
            <v>23808439000140</v>
          </cell>
        </row>
        <row r="11520">
          <cell r="C11520"/>
          <cell r="D11520" t="str">
            <v>PRO AUDIO</v>
          </cell>
          <cell r="E11520">
            <v>42766089000141</v>
          </cell>
        </row>
        <row r="11521">
          <cell r="C11521"/>
          <cell r="D11521" t="str">
            <v>MURILLO</v>
          </cell>
          <cell r="E11521">
            <v>99221000169</v>
          </cell>
        </row>
        <row r="11522">
          <cell r="C11522"/>
          <cell r="D11522" t="str">
            <v>IBM</v>
          </cell>
          <cell r="E11522">
            <v>19759554000286</v>
          </cell>
        </row>
        <row r="11523">
          <cell r="C11523"/>
          <cell r="D11523" t="str">
            <v>BANCO CENTRAL</v>
          </cell>
          <cell r="E11523">
            <v>38166000369</v>
          </cell>
        </row>
        <row r="11524">
          <cell r="C11524"/>
          <cell r="D11524" t="str">
            <v>SAO FRANCISCO</v>
          </cell>
          <cell r="E11524">
            <v>17216086000197</v>
          </cell>
        </row>
        <row r="11525">
          <cell r="C11525"/>
          <cell r="D11525" t="str">
            <v>HOSP. ADV. MIN.</v>
          </cell>
          <cell r="E11525">
            <v>22644512000123</v>
          </cell>
        </row>
        <row r="11526">
          <cell r="C11526"/>
          <cell r="D11526" t="str">
            <v>ESPACAO</v>
          </cell>
          <cell r="E11526">
            <v>73778649000101</v>
          </cell>
        </row>
        <row r="11527">
          <cell r="C11527"/>
          <cell r="D11527" t="str">
            <v>VOZES</v>
          </cell>
          <cell r="E11527">
            <v>31127301003200</v>
          </cell>
        </row>
        <row r="11528">
          <cell r="C11528"/>
          <cell r="D11528" t="str">
            <v>ECOGRAF</v>
          </cell>
          <cell r="E11528">
            <v>65158271000115</v>
          </cell>
        </row>
        <row r="11529">
          <cell r="C11529"/>
          <cell r="D11529" t="str">
            <v>TRANSLORUSSO</v>
          </cell>
          <cell r="E11529">
            <v>86385853000104</v>
          </cell>
        </row>
        <row r="11530">
          <cell r="C11530"/>
          <cell r="D11530" t="str">
            <v>BOLIVAR</v>
          </cell>
          <cell r="E11530">
            <v>1050262000123</v>
          </cell>
        </row>
        <row r="11531">
          <cell r="C11531"/>
          <cell r="D11531" t="str">
            <v>SERES HUMANOS</v>
          </cell>
          <cell r="E11531">
            <v>60331000117</v>
          </cell>
        </row>
        <row r="11532">
          <cell r="C11532"/>
          <cell r="D11532" t="str">
            <v>AMARMENTAR</v>
          </cell>
          <cell r="E11532">
            <v>42938423000105</v>
          </cell>
        </row>
        <row r="11533">
          <cell r="C11533"/>
          <cell r="D11533" t="str">
            <v>LEONARDO LARA</v>
          </cell>
          <cell r="E11533">
            <v>40257460691</v>
          </cell>
        </row>
        <row r="11534">
          <cell r="C11534"/>
          <cell r="D11534" t="str">
            <v>FCM</v>
          </cell>
          <cell r="E11534">
            <v>17178203000175</v>
          </cell>
        </row>
        <row r="11535">
          <cell r="C11535">
            <v>800006874</v>
          </cell>
          <cell r="D11535" t="str">
            <v>GAMMASTAMP</v>
          </cell>
          <cell r="E11535">
            <v>80479</v>
          </cell>
        </row>
        <row r="11536">
          <cell r="C11536"/>
          <cell r="D11536" t="str">
            <v>SULFAPAR</v>
          </cell>
          <cell r="E11536">
            <v>75606707000307</v>
          </cell>
        </row>
        <row r="11537">
          <cell r="C11537"/>
          <cell r="D11537" t="str">
            <v>EM CEL.RETO JUN</v>
          </cell>
          <cell r="E11537">
            <v>410760</v>
          </cell>
        </row>
        <row r="11538">
          <cell r="C11538">
            <v>800007290</v>
          </cell>
          <cell r="D11538" t="str">
            <v>MECO ECKEL</v>
          </cell>
          <cell r="E11538">
            <v>80942</v>
          </cell>
        </row>
        <row r="11539">
          <cell r="C11539">
            <v>800021137</v>
          </cell>
          <cell r="D11539" t="str">
            <v>BERG E CO GMBH</v>
          </cell>
          <cell r="E11539">
            <v>83430</v>
          </cell>
        </row>
        <row r="11540">
          <cell r="C11540">
            <v>800007743</v>
          </cell>
          <cell r="D11540" t="str">
            <v>FIAT POLAND</v>
          </cell>
          <cell r="E11540">
            <v>1302</v>
          </cell>
        </row>
        <row r="11541">
          <cell r="C11541">
            <v>800033016</v>
          </cell>
          <cell r="D11541" t="str">
            <v>TI AUTOMOTIVE P</v>
          </cell>
          <cell r="E11541">
            <v>86942</v>
          </cell>
        </row>
        <row r="11542">
          <cell r="C11542">
            <v>800033016</v>
          </cell>
          <cell r="D11542" t="str">
            <v>TI AUTOMOTIVE P</v>
          </cell>
          <cell r="E11542">
            <v>86943</v>
          </cell>
        </row>
        <row r="11543">
          <cell r="C11543">
            <v>800011739</v>
          </cell>
          <cell r="D11543" t="str">
            <v>FCA POLAND S.A.</v>
          </cell>
          <cell r="E11543">
            <v>86369</v>
          </cell>
        </row>
        <row r="11544">
          <cell r="C11544">
            <v>800011739</v>
          </cell>
          <cell r="D11544" t="str">
            <v>FIAT AUTO POLAN</v>
          </cell>
          <cell r="E11544">
            <v>86369</v>
          </cell>
        </row>
        <row r="11545">
          <cell r="C11545">
            <v>800025660</v>
          </cell>
          <cell r="D11545" t="str">
            <v>FIAT AUTO POLAND</v>
          </cell>
        </row>
        <row r="11546">
          <cell r="C11546">
            <v>800009999</v>
          </cell>
          <cell r="D11546" t="str">
            <v>BOSMAL</v>
          </cell>
          <cell r="E11546">
            <v>87087</v>
          </cell>
        </row>
        <row r="11547">
          <cell r="C11547">
            <v>800009999</v>
          </cell>
          <cell r="D11547" t="str">
            <v>INTITUTE LTD</v>
          </cell>
          <cell r="E11547">
            <v>87088</v>
          </cell>
        </row>
        <row r="11548">
          <cell r="C11548">
            <v>800033016</v>
          </cell>
          <cell r="D11548" t="str">
            <v>TI POLAND SP. Z</v>
          </cell>
          <cell r="E11548">
            <v>86944</v>
          </cell>
        </row>
        <row r="11549">
          <cell r="C11549">
            <v>800030466</v>
          </cell>
          <cell r="D11549" t="str">
            <v>CPA S.R.L</v>
          </cell>
          <cell r="E11549">
            <v>86289</v>
          </cell>
        </row>
        <row r="11550">
          <cell r="C11550">
            <v>800030466</v>
          </cell>
          <cell r="D11550" t="str">
            <v>CPA S.R.L</v>
          </cell>
          <cell r="E11550">
            <v>86292</v>
          </cell>
        </row>
        <row r="11551">
          <cell r="C11551">
            <v>800006835</v>
          </cell>
          <cell r="D11551" t="str">
            <v>BIENNE</v>
          </cell>
          <cell r="E11551">
            <v>80397</v>
          </cell>
        </row>
        <row r="11552">
          <cell r="C11552">
            <v>800013880</v>
          </cell>
          <cell r="D11552" t="str">
            <v>DURR SYSTEMS</v>
          </cell>
          <cell r="E11552">
            <v>82605</v>
          </cell>
        </row>
        <row r="11553">
          <cell r="C11553">
            <v>800013880</v>
          </cell>
          <cell r="D11553" t="str">
            <v>DURR  SYSTEMS</v>
          </cell>
          <cell r="E11553">
            <v>87509</v>
          </cell>
        </row>
        <row r="11554">
          <cell r="C11554"/>
          <cell r="D11554" t="str">
            <v>ISOLDE</v>
          </cell>
          <cell r="E11554">
            <v>3411628000178</v>
          </cell>
        </row>
        <row r="11555">
          <cell r="C11555">
            <v>800019111</v>
          </cell>
          <cell r="D11555" t="str">
            <v>TNT MERCURIO CA</v>
          </cell>
          <cell r="E11555">
            <v>95591723004963</v>
          </cell>
        </row>
        <row r="11556">
          <cell r="C11556"/>
          <cell r="D11556" t="str">
            <v>EBM MANOEL ROLD</v>
          </cell>
          <cell r="E11556">
            <v>407948</v>
          </cell>
        </row>
        <row r="11557">
          <cell r="C11557"/>
          <cell r="D11557" t="str">
            <v>EBM PROF.DONATO</v>
          </cell>
          <cell r="E11557">
            <v>407949</v>
          </cell>
        </row>
        <row r="11558">
          <cell r="C11558"/>
          <cell r="D11558" t="str">
            <v>EM CELIA LISBOA</v>
          </cell>
          <cell r="E11558">
            <v>407950</v>
          </cell>
        </row>
        <row r="11559">
          <cell r="C11559"/>
          <cell r="D11559" t="str">
            <v>EM FERNANDO BRI</v>
          </cell>
          <cell r="E11559">
            <v>407951</v>
          </cell>
        </row>
        <row r="11560">
          <cell r="C11560"/>
          <cell r="D11560" t="str">
            <v>ESC.ISOLADA LAU</v>
          </cell>
          <cell r="E11560">
            <v>407952</v>
          </cell>
        </row>
        <row r="11561">
          <cell r="C11561"/>
          <cell r="D11561" t="str">
            <v>GRUPO ESC.STO A</v>
          </cell>
          <cell r="E11561">
            <v>407953</v>
          </cell>
        </row>
        <row r="11562">
          <cell r="C11562"/>
          <cell r="D11562" t="str">
            <v>CEN.EDUC.NOVA G</v>
          </cell>
          <cell r="E11562">
            <v>409408</v>
          </cell>
        </row>
        <row r="11563">
          <cell r="C11563"/>
          <cell r="D11563" t="str">
            <v>EE PROFA.ELOISA</v>
          </cell>
          <cell r="E11563">
            <v>409810</v>
          </cell>
        </row>
        <row r="11564">
          <cell r="C11564"/>
          <cell r="D11564" t="str">
            <v>EM FERNANDO BRI</v>
          </cell>
          <cell r="E11564">
            <v>410544</v>
          </cell>
        </row>
        <row r="11565">
          <cell r="C11565"/>
          <cell r="D11565" t="str">
            <v>EB PROF.JOSE BR</v>
          </cell>
          <cell r="E11565">
            <v>411015</v>
          </cell>
        </row>
        <row r="11566">
          <cell r="C11566"/>
          <cell r="D11566" t="str">
            <v>EE JOAQUIM JOAO</v>
          </cell>
          <cell r="E11566">
            <v>411016</v>
          </cell>
        </row>
        <row r="11567">
          <cell r="C11567"/>
          <cell r="D11567" t="str">
            <v>LOCALIZA</v>
          </cell>
          <cell r="E11567">
            <v>710189000297</v>
          </cell>
        </row>
        <row r="11568">
          <cell r="C11568"/>
          <cell r="D11568" t="str">
            <v>LOCALIZA</v>
          </cell>
          <cell r="E11568">
            <v>2195304000187</v>
          </cell>
        </row>
        <row r="11569">
          <cell r="C11569">
            <v>800032111</v>
          </cell>
          <cell r="D11569" t="str">
            <v>KEY TECHNOLOGIE</v>
          </cell>
          <cell r="E11569">
            <v>86704</v>
          </cell>
        </row>
        <row r="11570">
          <cell r="C11570"/>
          <cell r="D11570" t="str">
            <v>UHRENTEILE GMBH</v>
          </cell>
          <cell r="E11570">
            <v>80400</v>
          </cell>
        </row>
        <row r="11571">
          <cell r="C11571">
            <v>800029405</v>
          </cell>
          <cell r="D11571" t="str">
            <v>PLUTG CALCADOS</v>
          </cell>
          <cell r="E11571">
            <v>4282151000130</v>
          </cell>
        </row>
        <row r="11572">
          <cell r="C11572"/>
          <cell r="D11572" t="str">
            <v>STYLE</v>
          </cell>
          <cell r="E11572">
            <v>74672890000114</v>
          </cell>
        </row>
        <row r="11573">
          <cell r="C11573"/>
          <cell r="D11573" t="str">
            <v>M.L.F. PROJETOS</v>
          </cell>
          <cell r="E11573">
            <v>53914610000167</v>
          </cell>
        </row>
        <row r="11574">
          <cell r="C11574"/>
          <cell r="D11574" t="str">
            <v>LOCALIZA</v>
          </cell>
          <cell r="E11574">
            <v>2195304000268</v>
          </cell>
        </row>
        <row r="11575">
          <cell r="C11575"/>
          <cell r="D11575" t="str">
            <v>SESI 148</v>
          </cell>
          <cell r="E11575">
            <v>410732</v>
          </cell>
        </row>
        <row r="11576">
          <cell r="C11576">
            <v>800038156</v>
          </cell>
          <cell r="D11576" t="str">
            <v>TRANSMARTE AERO</v>
          </cell>
          <cell r="E11576">
            <v>2754004000190</v>
          </cell>
        </row>
        <row r="11577">
          <cell r="C11577"/>
          <cell r="D11577" t="str">
            <v>SETTING</v>
          </cell>
          <cell r="E11577">
            <v>73988867000251</v>
          </cell>
        </row>
        <row r="11578">
          <cell r="C11578">
            <v>800023587</v>
          </cell>
          <cell r="D11578" t="str">
            <v>METHODE ELETRON</v>
          </cell>
          <cell r="E11578">
            <v>83781</v>
          </cell>
        </row>
        <row r="11579">
          <cell r="C11579">
            <v>800007304</v>
          </cell>
          <cell r="D11579" t="str">
            <v>TRW ELECTRICALI</v>
          </cell>
          <cell r="E11579">
            <v>80957</v>
          </cell>
        </row>
        <row r="11580">
          <cell r="C11580">
            <v>800007361</v>
          </cell>
          <cell r="D11580" t="str">
            <v>CLANCEY</v>
          </cell>
          <cell r="E11580">
            <v>81029</v>
          </cell>
        </row>
        <row r="11581">
          <cell r="C11581">
            <v>800023080</v>
          </cell>
          <cell r="D11581" t="str">
            <v>BROOKS</v>
          </cell>
          <cell r="E11581">
            <v>83586</v>
          </cell>
        </row>
        <row r="11582">
          <cell r="C11582"/>
          <cell r="D11582" t="str">
            <v>SAHLIN</v>
          </cell>
          <cell r="E11582">
            <v>80093</v>
          </cell>
        </row>
        <row r="11583">
          <cell r="C11583"/>
          <cell r="D11583" t="str">
            <v>BROCK ROONEY</v>
          </cell>
          <cell r="E11583">
            <v>80301</v>
          </cell>
        </row>
        <row r="11584">
          <cell r="C11584">
            <v>800031973</v>
          </cell>
          <cell r="D11584" t="str">
            <v>GKN DRIVELINE</v>
          </cell>
          <cell r="E11584">
            <v>86658</v>
          </cell>
        </row>
        <row r="11585">
          <cell r="C11585">
            <v>800007988</v>
          </cell>
          <cell r="D11585" t="str">
            <v>VALEO SCHALTER</v>
          </cell>
          <cell r="E11585">
            <v>81419</v>
          </cell>
        </row>
        <row r="11586">
          <cell r="C11586"/>
          <cell r="D11586" t="str">
            <v>DRR</v>
          </cell>
          <cell r="E11586">
            <v>82994</v>
          </cell>
        </row>
        <row r="11587">
          <cell r="C11587"/>
          <cell r="D11587" t="str">
            <v>CE STA.BARBARA</v>
          </cell>
          <cell r="E11587">
            <v>404356</v>
          </cell>
        </row>
        <row r="11588">
          <cell r="C11588"/>
          <cell r="D11588" t="str">
            <v>CEAD BITURUNA</v>
          </cell>
          <cell r="E11588">
            <v>411112</v>
          </cell>
        </row>
        <row r="11589">
          <cell r="C11589"/>
          <cell r="D11589" t="str">
            <v>EM DR.OSCAR GEY</v>
          </cell>
          <cell r="E11589">
            <v>411113</v>
          </cell>
        </row>
        <row r="11590">
          <cell r="C11590">
            <v>800022188</v>
          </cell>
          <cell r="D11590" t="str">
            <v>FEDERAL MOGUL</v>
          </cell>
          <cell r="E11590">
            <v>83501</v>
          </cell>
        </row>
        <row r="11591">
          <cell r="C11591">
            <v>800018186</v>
          </cell>
          <cell r="D11591" t="str">
            <v>HORST WITTE</v>
          </cell>
          <cell r="E11591">
            <v>83201</v>
          </cell>
        </row>
        <row r="11592">
          <cell r="C11592">
            <v>800007176</v>
          </cell>
          <cell r="D11592" t="str">
            <v>DELPHI ITALIA</v>
          </cell>
          <cell r="E11592">
            <v>80817</v>
          </cell>
        </row>
        <row r="11593">
          <cell r="C11593">
            <v>800042501</v>
          </cell>
          <cell r="D11593" t="str">
            <v>OVE ARUP &amp; PART</v>
          </cell>
          <cell r="E11593">
            <v>89320</v>
          </cell>
        </row>
        <row r="11594">
          <cell r="C11594">
            <v>800016627</v>
          </cell>
          <cell r="D11594" t="str">
            <v>TEXMODEL BRASIL</v>
          </cell>
          <cell r="E11594">
            <v>8156097000138</v>
          </cell>
        </row>
        <row r="11595">
          <cell r="C11595">
            <v>800033285</v>
          </cell>
          <cell r="D11595" t="str">
            <v>PADARIA E CONFE</v>
          </cell>
          <cell r="E11595">
            <v>1160421000142</v>
          </cell>
        </row>
        <row r="11596">
          <cell r="C11596"/>
          <cell r="D11596" t="str">
            <v>CREMER</v>
          </cell>
          <cell r="E11596">
            <v>82641325000975</v>
          </cell>
        </row>
        <row r="11597">
          <cell r="C11597"/>
          <cell r="D11597" t="str">
            <v>CREMER S/A PROD</v>
          </cell>
          <cell r="E11597">
            <v>82641325001351</v>
          </cell>
        </row>
        <row r="11598">
          <cell r="C11598"/>
          <cell r="D11598" t="str">
            <v>CE HERCILIO DEK</v>
          </cell>
          <cell r="E11598">
            <v>410416</v>
          </cell>
        </row>
        <row r="11599">
          <cell r="C11599">
            <v>800000501</v>
          </cell>
          <cell r="D11599" t="str">
            <v>KRIEGER</v>
          </cell>
          <cell r="E11599">
            <v>83842393000108</v>
          </cell>
        </row>
        <row r="11600">
          <cell r="C11600">
            <v>800000892</v>
          </cell>
          <cell r="D11600" t="str">
            <v>SENIOR</v>
          </cell>
          <cell r="E11600">
            <v>4390448000110</v>
          </cell>
        </row>
        <row r="11601">
          <cell r="C11601">
            <v>800001011</v>
          </cell>
          <cell r="D11601" t="str">
            <v>FACIL INFORMATI</v>
          </cell>
          <cell r="E11601">
            <v>81768343000100</v>
          </cell>
        </row>
        <row r="11602">
          <cell r="C11602">
            <v>800002078</v>
          </cell>
          <cell r="D11602" t="str">
            <v>VEVALE VEICULOS</v>
          </cell>
          <cell r="E11602">
            <v>83391938000107</v>
          </cell>
        </row>
        <row r="11603">
          <cell r="C11603">
            <v>800002168</v>
          </cell>
          <cell r="D11603" t="str">
            <v>BARIGUI</v>
          </cell>
          <cell r="E11603">
            <v>79763884000943</v>
          </cell>
        </row>
        <row r="11604">
          <cell r="C11604">
            <v>800002542</v>
          </cell>
          <cell r="D11604" t="str">
            <v>RETENFOR</v>
          </cell>
          <cell r="E11604">
            <v>76855162000173</v>
          </cell>
        </row>
        <row r="11605">
          <cell r="C11605">
            <v>800002551</v>
          </cell>
          <cell r="D11605" t="str">
            <v>HERING</v>
          </cell>
          <cell r="E11605">
            <v>78876950000171</v>
          </cell>
        </row>
        <row r="11606">
          <cell r="C11606">
            <v>800002937</v>
          </cell>
          <cell r="D11606" t="str">
            <v>SENIOR SISTEMAS</v>
          </cell>
          <cell r="E11606">
            <v>80680093000181</v>
          </cell>
        </row>
        <row r="11607">
          <cell r="C11607">
            <v>800003016</v>
          </cell>
          <cell r="D11607" t="str">
            <v>SANTANA SCREEN</v>
          </cell>
          <cell r="E11607">
            <v>3087786000203</v>
          </cell>
        </row>
        <row r="11608">
          <cell r="C11608">
            <v>800003023</v>
          </cell>
          <cell r="D11608" t="str">
            <v>WEG</v>
          </cell>
          <cell r="E11608">
            <v>79670501002774</v>
          </cell>
        </row>
        <row r="11609">
          <cell r="C11609">
            <v>800003042</v>
          </cell>
          <cell r="D11609" t="str">
            <v>MISSNER</v>
          </cell>
          <cell r="E11609">
            <v>3225411000173</v>
          </cell>
        </row>
        <row r="11610">
          <cell r="C11610">
            <v>800003151</v>
          </cell>
          <cell r="D11610" t="str">
            <v>BENNER</v>
          </cell>
          <cell r="E11610">
            <v>2288055000174</v>
          </cell>
        </row>
        <row r="11611">
          <cell r="C11611">
            <v>800003190</v>
          </cell>
          <cell r="D11611" t="str">
            <v>LOCALIZA RENT A</v>
          </cell>
          <cell r="E11611">
            <v>16670085010541</v>
          </cell>
        </row>
        <row r="11612">
          <cell r="C11612">
            <v>800003577</v>
          </cell>
          <cell r="D11612" t="str">
            <v>MERCURIO</v>
          </cell>
          <cell r="E11612">
            <v>95591723002596</v>
          </cell>
        </row>
        <row r="11613">
          <cell r="C11613">
            <v>800004918</v>
          </cell>
          <cell r="D11613" t="str">
            <v>PROMOCOTTON</v>
          </cell>
          <cell r="E11613">
            <v>5232503000106</v>
          </cell>
        </row>
        <row r="11614">
          <cell r="C11614">
            <v>800005049</v>
          </cell>
          <cell r="D11614" t="str">
            <v>ATLAS</v>
          </cell>
          <cell r="E11614">
            <v>60664828004406</v>
          </cell>
        </row>
        <row r="11615">
          <cell r="C11615">
            <v>800005796</v>
          </cell>
          <cell r="D11615" t="str">
            <v>CREMER S/A</v>
          </cell>
          <cell r="E11615">
            <v>82641325000118</v>
          </cell>
        </row>
        <row r="11616">
          <cell r="C11616">
            <v>800008111</v>
          </cell>
          <cell r="D11616" t="str">
            <v>SCHWANKE</v>
          </cell>
          <cell r="E11616">
            <v>82639477000186</v>
          </cell>
        </row>
        <row r="11617">
          <cell r="C11617">
            <v>800008272</v>
          </cell>
          <cell r="D11617" t="str">
            <v>MOVIDA RENT A C</v>
          </cell>
          <cell r="E11617">
            <v>76618024000847</v>
          </cell>
        </row>
        <row r="11618">
          <cell r="C11618">
            <v>800008432</v>
          </cell>
          <cell r="D11618" t="str">
            <v>PROMOFIBRA</v>
          </cell>
          <cell r="E11618">
            <v>2882394000346</v>
          </cell>
        </row>
        <row r="11619">
          <cell r="C11619">
            <v>800012375</v>
          </cell>
          <cell r="D11619" t="str">
            <v>TEKA EST UNIF</v>
          </cell>
          <cell r="E11619">
            <v>82636986000155</v>
          </cell>
        </row>
        <row r="11620">
          <cell r="C11620">
            <v>800012882</v>
          </cell>
          <cell r="D11620" t="str">
            <v>TRANSFORMADORES</v>
          </cell>
          <cell r="E11620">
            <v>81317208000130</v>
          </cell>
        </row>
        <row r="11621">
          <cell r="C11621">
            <v>800013204</v>
          </cell>
          <cell r="D11621" t="str">
            <v>WALTEC</v>
          </cell>
          <cell r="E11621">
            <v>83241349000142</v>
          </cell>
        </row>
        <row r="11622">
          <cell r="C11622">
            <v>800013382</v>
          </cell>
          <cell r="D11622" t="str">
            <v>DELLA NONNA</v>
          </cell>
          <cell r="E11622">
            <v>146714000102</v>
          </cell>
        </row>
        <row r="11623">
          <cell r="C11623">
            <v>800013905</v>
          </cell>
          <cell r="D11623" t="str">
            <v>COTTON FIBRA</v>
          </cell>
          <cell r="E11623">
            <v>2064224000192</v>
          </cell>
        </row>
        <row r="11624">
          <cell r="C11624">
            <v>800014100</v>
          </cell>
          <cell r="D11624" t="str">
            <v>GARTEN</v>
          </cell>
          <cell r="E11624">
            <v>4162997000137</v>
          </cell>
        </row>
        <row r="11625">
          <cell r="C11625">
            <v>800014533</v>
          </cell>
          <cell r="D11625" t="str">
            <v>JD TECNOLOGIA</v>
          </cell>
          <cell r="E11625">
            <v>1549010000143</v>
          </cell>
        </row>
        <row r="11626">
          <cell r="C11626">
            <v>800018730</v>
          </cell>
          <cell r="D11626" t="str">
            <v>ENGESUL PRODUTO</v>
          </cell>
          <cell r="E11626">
            <v>1372957000121</v>
          </cell>
        </row>
        <row r="11627">
          <cell r="C11627">
            <v>800019106</v>
          </cell>
          <cell r="D11627" t="str">
            <v>RR DONNELLEY MO</v>
          </cell>
          <cell r="E11627">
            <v>62004395001804</v>
          </cell>
        </row>
        <row r="11628">
          <cell r="C11628">
            <v>800019152</v>
          </cell>
          <cell r="D11628" t="str">
            <v>TRANSLOVATO</v>
          </cell>
          <cell r="E11628">
            <v>89823918000659</v>
          </cell>
        </row>
        <row r="11629">
          <cell r="C11629">
            <v>800019391</v>
          </cell>
          <cell r="D11629" t="str">
            <v>FILIAL SYNCRO B</v>
          </cell>
          <cell r="E11629">
            <v>83951236000564</v>
          </cell>
        </row>
        <row r="11630">
          <cell r="C11630">
            <v>800020742</v>
          </cell>
          <cell r="D11630" t="str">
            <v>FIEDLER AUTOMAC</v>
          </cell>
          <cell r="E11630">
            <v>78255916000180</v>
          </cell>
        </row>
        <row r="11631">
          <cell r="C11631">
            <v>800020886</v>
          </cell>
          <cell r="D11631" t="str">
            <v>SCHNEIDER ELETR</v>
          </cell>
          <cell r="E11631">
            <v>82743287003472</v>
          </cell>
        </row>
        <row r="11632">
          <cell r="C11632">
            <v>800021824</v>
          </cell>
          <cell r="D11632" t="str">
            <v>BARIGUI DO VALE</v>
          </cell>
          <cell r="E11632">
            <v>79763884001591</v>
          </cell>
        </row>
        <row r="11633">
          <cell r="C11633">
            <v>800022113</v>
          </cell>
          <cell r="D11633" t="str">
            <v>RECONCRETAR</v>
          </cell>
          <cell r="E11633">
            <v>5966763000105</v>
          </cell>
        </row>
        <row r="11634">
          <cell r="C11634">
            <v>800023483</v>
          </cell>
          <cell r="D11634" t="str">
            <v>EPEX INDUSTRIA</v>
          </cell>
          <cell r="E11634">
            <v>1669730000142</v>
          </cell>
        </row>
        <row r="11635">
          <cell r="C11635">
            <v>800024624</v>
          </cell>
          <cell r="D11635" t="str">
            <v>WEG EQUIPAMENTO</v>
          </cell>
          <cell r="E11635">
            <v>7175725001484</v>
          </cell>
        </row>
        <row r="11636">
          <cell r="C11636">
            <v>800024698</v>
          </cell>
          <cell r="D11636" t="str">
            <v>FORNOS JUNG LTD</v>
          </cell>
          <cell r="E11636">
            <v>75277525000178</v>
          </cell>
        </row>
        <row r="11637">
          <cell r="C11637">
            <v>800025451</v>
          </cell>
          <cell r="D11637" t="str">
            <v>CANTENA IND. E</v>
          </cell>
          <cell r="E11637">
            <v>4633809000101</v>
          </cell>
        </row>
        <row r="11638">
          <cell r="C11638">
            <v>800025764</v>
          </cell>
          <cell r="D11638" t="str">
            <v>KLEIN</v>
          </cell>
          <cell r="E11638">
            <v>1470734000105</v>
          </cell>
        </row>
        <row r="11639">
          <cell r="C11639">
            <v>800027031</v>
          </cell>
          <cell r="D11639" t="str">
            <v>BERMO</v>
          </cell>
          <cell r="E11639">
            <v>82662263000120</v>
          </cell>
        </row>
        <row r="11640">
          <cell r="C11640">
            <v>800028065</v>
          </cell>
          <cell r="D11640" t="str">
            <v>SERVICO NACIONA</v>
          </cell>
          <cell r="E11640">
            <v>3774688002107</v>
          </cell>
        </row>
        <row r="11641">
          <cell r="C11641">
            <v>800028836</v>
          </cell>
          <cell r="D11641" t="str">
            <v>BRASPRESS TRANS</v>
          </cell>
          <cell r="E11641">
            <v>48740351001480</v>
          </cell>
        </row>
        <row r="11642">
          <cell r="C11642">
            <v>800029215</v>
          </cell>
          <cell r="D11642" t="str">
            <v>TRANSPOTECH PEC</v>
          </cell>
          <cell r="E11642">
            <v>1964690000161</v>
          </cell>
        </row>
        <row r="11643">
          <cell r="C11643">
            <v>800030014</v>
          </cell>
          <cell r="D11643" t="str">
            <v>HIDROSSANITARIO</v>
          </cell>
          <cell r="E11643">
            <v>2308456000149</v>
          </cell>
        </row>
        <row r="11644">
          <cell r="C11644">
            <v>800030594</v>
          </cell>
          <cell r="D11644" t="str">
            <v>ZEUS DO BRASIL</v>
          </cell>
          <cell r="E11644">
            <v>82699588000188</v>
          </cell>
        </row>
        <row r="11645">
          <cell r="C11645">
            <v>800033709</v>
          </cell>
          <cell r="D11645" t="str">
            <v>RIVEL VEICULOS</v>
          </cell>
          <cell r="E11645">
            <v>85106037000585</v>
          </cell>
        </row>
        <row r="11646">
          <cell r="C11646">
            <v>800034485</v>
          </cell>
          <cell r="D11646" t="str">
            <v>TJ GESTAO E SIS</v>
          </cell>
          <cell r="E11646">
            <v>13088401000197</v>
          </cell>
        </row>
        <row r="11647">
          <cell r="C11647">
            <v>800035737</v>
          </cell>
          <cell r="D11647" t="str">
            <v>ECOPLUS IND. E</v>
          </cell>
          <cell r="E11647">
            <v>18916209000165</v>
          </cell>
        </row>
        <row r="11648">
          <cell r="C11648">
            <v>800036238</v>
          </cell>
          <cell r="D11648" t="str">
            <v>FIXXAR COMERCIO</v>
          </cell>
          <cell r="E11648">
            <v>95836995000131</v>
          </cell>
        </row>
        <row r="11649">
          <cell r="C11649">
            <v>800037158</v>
          </cell>
          <cell r="D11649" t="str">
            <v>DVA AUTOMOVEIS</v>
          </cell>
          <cell r="E11649">
            <v>143758000260</v>
          </cell>
        </row>
        <row r="11650">
          <cell r="C11650">
            <v>800040249</v>
          </cell>
          <cell r="D11650" t="str">
            <v>TRANSPOBRASIL C</v>
          </cell>
          <cell r="E11650">
            <v>15465026000182</v>
          </cell>
        </row>
        <row r="11651">
          <cell r="C11651">
            <v>800042790</v>
          </cell>
          <cell r="D11651" t="str">
            <v>ZEUS DO BRASIL</v>
          </cell>
          <cell r="E11651">
            <v>82699588001079</v>
          </cell>
        </row>
        <row r="11652">
          <cell r="C11652"/>
          <cell r="D11652" t="str">
            <v>NILCATEX</v>
          </cell>
          <cell r="E11652">
            <v>78668852000149</v>
          </cell>
        </row>
        <row r="11653">
          <cell r="C11653"/>
          <cell r="D11653" t="str">
            <v>CONFIBRA</v>
          </cell>
          <cell r="E11653">
            <v>1682649000100</v>
          </cell>
        </row>
        <row r="11654">
          <cell r="C11654"/>
          <cell r="D11654" t="str">
            <v>SENIOR</v>
          </cell>
          <cell r="E11654">
            <v>4452071000186</v>
          </cell>
        </row>
        <row r="11655">
          <cell r="C11655"/>
          <cell r="D11655" t="str">
            <v>JARDIM ITALIA</v>
          </cell>
          <cell r="E11655">
            <v>81562308000122</v>
          </cell>
        </row>
        <row r="11656">
          <cell r="C11656"/>
          <cell r="D11656" t="str">
            <v>HUBTEX SULAMERI</v>
          </cell>
          <cell r="E11656">
            <v>47896097000126</v>
          </cell>
        </row>
        <row r="11657">
          <cell r="C11657"/>
          <cell r="D11657" t="str">
            <v>ARTEX S/A</v>
          </cell>
          <cell r="E11657">
            <v>82640723000110</v>
          </cell>
        </row>
        <row r="11658">
          <cell r="C11658"/>
          <cell r="D11658" t="str">
            <v>FOXBORO</v>
          </cell>
          <cell r="E11658">
            <v>62398367000243</v>
          </cell>
        </row>
        <row r="11659">
          <cell r="C11659"/>
          <cell r="D11659" t="str">
            <v>NILCATEX</v>
          </cell>
          <cell r="E11659">
            <v>95948618000194</v>
          </cell>
        </row>
        <row r="11660">
          <cell r="C11660"/>
          <cell r="D11660" t="str">
            <v>LOCALIZA</v>
          </cell>
          <cell r="E11660">
            <v>83931956000487</v>
          </cell>
        </row>
        <row r="11661">
          <cell r="C11661"/>
          <cell r="D11661" t="str">
            <v>MEGA TRANSFORM.</v>
          </cell>
          <cell r="E11661">
            <v>75895326000123</v>
          </cell>
        </row>
        <row r="11662">
          <cell r="C11662"/>
          <cell r="D11662" t="str">
            <v>TOALIA</v>
          </cell>
          <cell r="E11662">
            <v>10963023002280</v>
          </cell>
        </row>
        <row r="11663">
          <cell r="C11663"/>
          <cell r="D11663" t="str">
            <v>ABB</v>
          </cell>
          <cell r="E11663">
            <v>61074829000638</v>
          </cell>
        </row>
        <row r="11664">
          <cell r="C11664"/>
          <cell r="D11664" t="str">
            <v>COPA INDUSTRIAL</v>
          </cell>
          <cell r="E11664">
            <v>2379348000167</v>
          </cell>
        </row>
        <row r="11665">
          <cell r="C11665"/>
          <cell r="D11665" t="str">
            <v>FERRAMAK</v>
          </cell>
          <cell r="E11665">
            <v>72452204000174</v>
          </cell>
        </row>
        <row r="11666">
          <cell r="C11666"/>
          <cell r="D11666" t="str">
            <v>ADVOCACIA DALLA</v>
          </cell>
          <cell r="E11666">
            <v>3146152000195</v>
          </cell>
        </row>
        <row r="11667">
          <cell r="C11667"/>
          <cell r="D11667" t="str">
            <v>CREMER S/A</v>
          </cell>
          <cell r="E11667">
            <v>82641325000622</v>
          </cell>
        </row>
        <row r="11668">
          <cell r="C11668"/>
          <cell r="D11668" t="str">
            <v>SUL FABRIL S/A</v>
          </cell>
          <cell r="E11668">
            <v>82636911000174</v>
          </cell>
        </row>
        <row r="11669">
          <cell r="C11669"/>
          <cell r="D11669" t="str">
            <v>ESC.TEC.HERMENN</v>
          </cell>
          <cell r="E11669">
            <v>404476</v>
          </cell>
        </row>
        <row r="11670">
          <cell r="C11670"/>
          <cell r="D11670" t="str">
            <v>CE ILSE KARSTEN</v>
          </cell>
          <cell r="E11670">
            <v>404487</v>
          </cell>
        </row>
        <row r="11671">
          <cell r="C11671"/>
          <cell r="D11671" t="str">
            <v>COL.SAGRADA ERM</v>
          </cell>
          <cell r="E11671">
            <v>405147</v>
          </cell>
        </row>
        <row r="11672">
          <cell r="C11672"/>
          <cell r="D11672" t="str">
            <v>ESC.BARAO DO RI</v>
          </cell>
          <cell r="E11672">
            <v>405148</v>
          </cell>
        </row>
        <row r="11673">
          <cell r="C11673"/>
          <cell r="D11673" t="str">
            <v>ESC.BASIC.CHRIS</v>
          </cell>
          <cell r="E11673">
            <v>405149</v>
          </cell>
        </row>
        <row r="11674">
          <cell r="C11674"/>
          <cell r="D11674" t="str">
            <v>CEN.DR.BLUMENAU</v>
          </cell>
          <cell r="E11674">
            <v>405150</v>
          </cell>
        </row>
        <row r="11675">
          <cell r="C11675"/>
          <cell r="D11675" t="str">
            <v>CEN.FRANCISLANO</v>
          </cell>
          <cell r="E11675">
            <v>406558</v>
          </cell>
        </row>
        <row r="11676">
          <cell r="C11676"/>
          <cell r="D11676" t="str">
            <v>ET DO VALE DO I</v>
          </cell>
          <cell r="E11676">
            <v>406559</v>
          </cell>
        </row>
        <row r="11677">
          <cell r="C11677"/>
          <cell r="D11677" t="str">
            <v>ESC.BASICA COM.</v>
          </cell>
          <cell r="E11677">
            <v>406560</v>
          </cell>
        </row>
        <row r="11678">
          <cell r="C11678"/>
          <cell r="D11678" t="str">
            <v>ESC.BASICA PROF</v>
          </cell>
          <cell r="E11678">
            <v>406561</v>
          </cell>
        </row>
        <row r="11679">
          <cell r="C11679"/>
          <cell r="D11679" t="str">
            <v>ESC.BASICA VICT</v>
          </cell>
          <cell r="E11679">
            <v>406562</v>
          </cell>
        </row>
        <row r="11680">
          <cell r="C11680"/>
          <cell r="D11680" t="str">
            <v>ESC.BASICA PROF</v>
          </cell>
          <cell r="E11680">
            <v>406563</v>
          </cell>
        </row>
        <row r="11681">
          <cell r="C11681"/>
          <cell r="D11681" t="str">
            <v>CE HERCILIO DEK</v>
          </cell>
          <cell r="E11681">
            <v>406564</v>
          </cell>
        </row>
        <row r="11682">
          <cell r="C11682"/>
          <cell r="D11682" t="str">
            <v>ESC.BASICA JOAO</v>
          </cell>
          <cell r="E11682">
            <v>406566</v>
          </cell>
        </row>
        <row r="11683">
          <cell r="C11683"/>
          <cell r="D11683" t="str">
            <v>ESC.BASICA PROF</v>
          </cell>
          <cell r="E11683">
            <v>406567</v>
          </cell>
        </row>
        <row r="11684">
          <cell r="C11684"/>
          <cell r="D11684" t="str">
            <v>ESC.ADVENT.CAST</v>
          </cell>
          <cell r="E11684">
            <v>406568</v>
          </cell>
        </row>
        <row r="11685">
          <cell r="C11685"/>
          <cell r="D11685" t="str">
            <v>CE CEL.CHRISTIA</v>
          </cell>
          <cell r="E11685">
            <v>406570</v>
          </cell>
        </row>
        <row r="11686">
          <cell r="C11686"/>
          <cell r="D11686" t="str">
            <v>ESC.BASICA ERWI</v>
          </cell>
          <cell r="E11686">
            <v>406571</v>
          </cell>
        </row>
        <row r="11687">
          <cell r="C11687"/>
          <cell r="D11687" t="str">
            <v>CEN.EDUC.PEDRO</v>
          </cell>
          <cell r="E11687">
            <v>407086</v>
          </cell>
        </row>
        <row r="11688">
          <cell r="C11688"/>
          <cell r="D11688" t="str">
            <v>CE LUIS DELFINO</v>
          </cell>
          <cell r="E11688">
            <v>407412</v>
          </cell>
        </row>
        <row r="11689">
          <cell r="C11689"/>
          <cell r="D11689" t="str">
            <v>CE SANTOS DUMON</v>
          </cell>
          <cell r="E11689">
            <v>407413</v>
          </cell>
        </row>
        <row r="11690">
          <cell r="C11690"/>
          <cell r="D11690" t="str">
            <v>CJ.EDUC.GOV.CEL</v>
          </cell>
          <cell r="E11690">
            <v>407414</v>
          </cell>
        </row>
        <row r="11691">
          <cell r="C11691"/>
          <cell r="D11691" t="str">
            <v>CE ADOLPHO KOND</v>
          </cell>
          <cell r="E11691">
            <v>407415</v>
          </cell>
        </row>
        <row r="11692">
          <cell r="C11692"/>
          <cell r="D11692" t="str">
            <v>CE PROF.JOAO WI</v>
          </cell>
          <cell r="E11692">
            <v>407416</v>
          </cell>
        </row>
        <row r="11693">
          <cell r="C11693"/>
          <cell r="D11693" t="str">
            <v>CE PROF.HERIBER</v>
          </cell>
          <cell r="E11693">
            <v>407417</v>
          </cell>
        </row>
        <row r="11694">
          <cell r="C11694"/>
          <cell r="D11694" t="str">
            <v>EB PROF.IZOILET</v>
          </cell>
          <cell r="E11694">
            <v>407967</v>
          </cell>
        </row>
        <row r="11695">
          <cell r="C11695"/>
          <cell r="D11695" t="str">
            <v>ESC.BASICA JULI</v>
          </cell>
          <cell r="E11695">
            <v>407968</v>
          </cell>
        </row>
        <row r="11696">
          <cell r="C11696"/>
          <cell r="D11696" t="str">
            <v>ESC.BASICA BRUN</v>
          </cell>
          <cell r="E11696">
            <v>407969</v>
          </cell>
        </row>
        <row r="11697">
          <cell r="C11697"/>
          <cell r="D11697" t="str">
            <v>EM MACHADO DE A</v>
          </cell>
          <cell r="E11697">
            <v>408821</v>
          </cell>
        </row>
        <row r="11698">
          <cell r="C11698"/>
          <cell r="D11698" t="str">
            <v>EM BASICA VIDAL</v>
          </cell>
          <cell r="E11698">
            <v>409077</v>
          </cell>
        </row>
        <row r="11699">
          <cell r="C11699"/>
          <cell r="D11699" t="str">
            <v>EM BASICA HENRI</v>
          </cell>
          <cell r="E11699">
            <v>409078</v>
          </cell>
        </row>
        <row r="11700">
          <cell r="C11700"/>
          <cell r="D11700" t="str">
            <v>EE HERMENN HERI</v>
          </cell>
          <cell r="E11700">
            <v>410415</v>
          </cell>
        </row>
        <row r="11701">
          <cell r="C11701">
            <v>800042527</v>
          </cell>
          <cell r="D11701" t="str">
            <v>HELIUM TECHNOLO</v>
          </cell>
          <cell r="E11701">
            <v>89321</v>
          </cell>
        </row>
        <row r="11702">
          <cell r="C11702">
            <v>800042527</v>
          </cell>
          <cell r="D11702" t="str">
            <v>HELIUM TECHNOLO</v>
          </cell>
          <cell r="E11702">
            <v>89322</v>
          </cell>
        </row>
        <row r="11703">
          <cell r="C11703"/>
          <cell r="D11703" t="str">
            <v>EE CASIMIRO SIL</v>
          </cell>
          <cell r="E11703">
            <v>400774</v>
          </cell>
        </row>
        <row r="11704">
          <cell r="C11704"/>
          <cell r="D11704" t="str">
            <v>EE DR JOAQUIM V</v>
          </cell>
          <cell r="E11704">
            <v>400797</v>
          </cell>
        </row>
        <row r="11705">
          <cell r="C11705"/>
          <cell r="D11705" t="str">
            <v>EE PRES KENNEDY</v>
          </cell>
          <cell r="E11705">
            <v>400906</v>
          </cell>
        </row>
        <row r="11706">
          <cell r="C11706"/>
          <cell r="D11706" t="str">
            <v>EE PROFA SILVIA</v>
          </cell>
          <cell r="E11706">
            <v>400935</v>
          </cell>
        </row>
        <row r="11707">
          <cell r="C11707"/>
          <cell r="D11707" t="str">
            <v>COL.PE.JULIO MA</v>
          </cell>
          <cell r="E11707">
            <v>403565</v>
          </cell>
        </row>
        <row r="11708">
          <cell r="C11708"/>
          <cell r="D11708" t="str">
            <v>EM PREF.JULIO A</v>
          </cell>
          <cell r="E11708">
            <v>404051</v>
          </cell>
        </row>
        <row r="11709">
          <cell r="C11709"/>
          <cell r="D11709" t="str">
            <v>EE PRES.KENNEDY</v>
          </cell>
          <cell r="E11709">
            <v>408503</v>
          </cell>
        </row>
        <row r="11710">
          <cell r="C11710"/>
          <cell r="D11710" t="str">
            <v>CE BOA ESPERANC</v>
          </cell>
          <cell r="E11710">
            <v>409606</v>
          </cell>
        </row>
        <row r="11711">
          <cell r="C11711"/>
          <cell r="D11711" t="str">
            <v>EMPG PROF.ANA D</v>
          </cell>
          <cell r="E11711">
            <v>407706</v>
          </cell>
        </row>
        <row r="11712">
          <cell r="C11712"/>
          <cell r="D11712" t="str">
            <v>EEPSG CEL.MARCE</v>
          </cell>
          <cell r="E11712">
            <v>409032</v>
          </cell>
        </row>
        <row r="11713">
          <cell r="C11713">
            <v>800032771</v>
          </cell>
          <cell r="D11713" t="str">
            <v>GR SERVICOS E A</v>
          </cell>
          <cell r="E11713">
            <v>2905110000713</v>
          </cell>
        </row>
        <row r="11714">
          <cell r="C11714">
            <v>800002208</v>
          </cell>
          <cell r="D11714" t="str">
            <v>TROPICAL VEICUL</v>
          </cell>
          <cell r="E11714">
            <v>6539710000170</v>
          </cell>
        </row>
        <row r="11715">
          <cell r="C11715">
            <v>800002518</v>
          </cell>
          <cell r="D11715" t="str">
            <v>BENTONIT</v>
          </cell>
          <cell r="E11715">
            <v>8811119000822</v>
          </cell>
        </row>
        <row r="11716">
          <cell r="C11716">
            <v>800005489</v>
          </cell>
          <cell r="D11716" t="str">
            <v>LOCALIZA RR</v>
          </cell>
          <cell r="E11716">
            <v>6017953000149</v>
          </cell>
        </row>
        <row r="11717">
          <cell r="C11717">
            <v>800018400</v>
          </cell>
          <cell r="D11717" t="str">
            <v>TNT ARACATUBA T</v>
          </cell>
          <cell r="E11717">
            <v>57692055001280</v>
          </cell>
        </row>
        <row r="11718">
          <cell r="C11718">
            <v>800018672</v>
          </cell>
          <cell r="D11718" t="str">
            <v>GER</v>
          </cell>
          <cell r="E11718">
            <v>84012012000126</v>
          </cell>
        </row>
        <row r="11719">
          <cell r="C11719">
            <v>800023314</v>
          </cell>
          <cell r="D11719" t="str">
            <v>TNT MERCURIO CA</v>
          </cell>
          <cell r="E11719">
            <v>95591723015906</v>
          </cell>
        </row>
        <row r="11720">
          <cell r="C11720">
            <v>800023900</v>
          </cell>
          <cell r="D11720" t="str">
            <v>ROSEANA AREDES</v>
          </cell>
          <cell r="E11720">
            <v>12334527000131</v>
          </cell>
        </row>
        <row r="11721">
          <cell r="C11721"/>
          <cell r="D11721" t="str">
            <v>TABELA VEICULOS</v>
          </cell>
          <cell r="E11721">
            <v>34806232000153</v>
          </cell>
        </row>
        <row r="11722">
          <cell r="C11722"/>
          <cell r="D11722" t="str">
            <v>LOCALIZA</v>
          </cell>
          <cell r="E11722">
            <v>84019389000107</v>
          </cell>
        </row>
        <row r="11723">
          <cell r="C11723"/>
          <cell r="D11723" t="str">
            <v>COL.PSG MONTEIR</v>
          </cell>
          <cell r="E11723">
            <v>408611</v>
          </cell>
        </row>
        <row r="11724">
          <cell r="C11724"/>
          <cell r="D11724" t="str">
            <v>CE PAULO VI</v>
          </cell>
          <cell r="E11724">
            <v>409323</v>
          </cell>
        </row>
        <row r="11725">
          <cell r="C11725"/>
          <cell r="D11725" t="str">
            <v>EE FLOR DA SERR</v>
          </cell>
          <cell r="E11725">
            <v>408361</v>
          </cell>
        </row>
        <row r="11726">
          <cell r="C11726"/>
          <cell r="D11726" t="str">
            <v>INTERTECH</v>
          </cell>
          <cell r="E11726">
            <v>80421</v>
          </cell>
        </row>
        <row r="11727">
          <cell r="C11727">
            <v>800007427</v>
          </cell>
          <cell r="D11727" t="str">
            <v>PANEX</v>
          </cell>
          <cell r="E11727">
            <v>81105</v>
          </cell>
        </row>
        <row r="11728">
          <cell r="C11728">
            <v>800037077</v>
          </cell>
          <cell r="D11728" t="str">
            <v>DO VESTUARIO LT</v>
          </cell>
          <cell r="E11728">
            <v>2674557000133</v>
          </cell>
        </row>
        <row r="11729">
          <cell r="C11729">
            <v>800003433</v>
          </cell>
          <cell r="D11729" t="str">
            <v>RIMA INDUSTRIAL</v>
          </cell>
          <cell r="E11729">
            <v>18279158000108</v>
          </cell>
        </row>
        <row r="11730">
          <cell r="C11730">
            <v>800041832</v>
          </cell>
          <cell r="D11730" t="str">
            <v>MICHELLE PINHEI</v>
          </cell>
          <cell r="E11730">
            <v>30529313000100</v>
          </cell>
        </row>
        <row r="11731">
          <cell r="C11731"/>
          <cell r="D11731" t="str">
            <v>MINAS CONTROL E</v>
          </cell>
          <cell r="E11731">
            <v>25298662000200</v>
          </cell>
        </row>
        <row r="11732">
          <cell r="C11732"/>
          <cell r="D11732" t="str">
            <v>SADA SIDERURGIC</v>
          </cell>
          <cell r="E11732">
            <v>6069703000314</v>
          </cell>
        </row>
        <row r="11733">
          <cell r="C11733"/>
          <cell r="D11733" t="str">
            <v>COL.PROF.SERNEL</v>
          </cell>
          <cell r="E11733">
            <v>403409</v>
          </cell>
        </row>
        <row r="11734">
          <cell r="C11734"/>
          <cell r="D11734" t="str">
            <v>CEN.EDUC.DE BOC</v>
          </cell>
          <cell r="E11734">
            <v>403889</v>
          </cell>
        </row>
        <row r="11735">
          <cell r="C11735">
            <v>800031807</v>
          </cell>
          <cell r="D11735" t="str">
            <v>SECURITY</v>
          </cell>
          <cell r="E11735">
            <v>86593</v>
          </cell>
        </row>
        <row r="11736">
          <cell r="C11736">
            <v>800023070</v>
          </cell>
          <cell r="D11736" t="str">
            <v>EISENMANN</v>
          </cell>
          <cell r="E11736">
            <v>83582</v>
          </cell>
        </row>
        <row r="11737">
          <cell r="C11737"/>
          <cell r="D11737" t="str">
            <v>LOCALIZA</v>
          </cell>
          <cell r="E11737">
            <v>2105862000376</v>
          </cell>
        </row>
        <row r="11738">
          <cell r="C11738">
            <v>800009587</v>
          </cell>
          <cell r="D11738" t="str">
            <v>SGS</v>
          </cell>
          <cell r="E11738">
            <v>81520</v>
          </cell>
        </row>
        <row r="11739">
          <cell r="C11739">
            <v>800012601</v>
          </cell>
          <cell r="D11739" t="str">
            <v>CINASCAR DE COL</v>
          </cell>
          <cell r="E11739">
            <v>81571</v>
          </cell>
        </row>
        <row r="11740">
          <cell r="C11740">
            <v>800017783</v>
          </cell>
          <cell r="D11740" t="str">
            <v>COLITALIA AUTOS</v>
          </cell>
          <cell r="E11740">
            <v>83120</v>
          </cell>
        </row>
        <row r="11741">
          <cell r="C11741">
            <v>800029001</v>
          </cell>
          <cell r="D11741" t="str">
            <v>IPSOS NAPOLEON</v>
          </cell>
          <cell r="E11741">
            <v>86091</v>
          </cell>
        </row>
        <row r="11742">
          <cell r="C11742">
            <v>800029323</v>
          </cell>
          <cell r="D11742" t="str">
            <v>GOMEZ PINZON ZU</v>
          </cell>
          <cell r="E11742">
            <v>86122</v>
          </cell>
        </row>
        <row r="11743">
          <cell r="C11743">
            <v>800029323</v>
          </cell>
          <cell r="D11743" t="str">
            <v>GOMEZ PINZON ZU</v>
          </cell>
          <cell r="E11743">
            <v>86123</v>
          </cell>
        </row>
        <row r="11744">
          <cell r="C11744">
            <v>800035934</v>
          </cell>
          <cell r="D11744" t="str">
            <v>SKBERGE S.A.S</v>
          </cell>
          <cell r="E11744">
            <v>87578</v>
          </cell>
        </row>
        <row r="11745">
          <cell r="C11745">
            <v>800035934</v>
          </cell>
          <cell r="D11745" t="str">
            <v>SKBERGE S.A.S</v>
          </cell>
          <cell r="E11745">
            <v>87579</v>
          </cell>
        </row>
        <row r="11746">
          <cell r="C11746">
            <v>800036660</v>
          </cell>
          <cell r="D11746" t="str">
            <v>REGUS COLOMBIA</v>
          </cell>
          <cell r="E11746">
            <v>87706</v>
          </cell>
        </row>
        <row r="11747">
          <cell r="C11747">
            <v>800039460</v>
          </cell>
          <cell r="D11747" t="str">
            <v>BAKER &amp; MCKENZI</v>
          </cell>
          <cell r="E11747">
            <v>88966</v>
          </cell>
        </row>
        <row r="11748">
          <cell r="C11748">
            <v>800043095</v>
          </cell>
          <cell r="D11748" t="str">
            <v>BERMUDEZ DURANA</v>
          </cell>
          <cell r="E11748">
            <v>89395</v>
          </cell>
        </row>
        <row r="11749">
          <cell r="C11749">
            <v>800038943</v>
          </cell>
          <cell r="D11749" t="str">
            <v>SERVICIOS DE SA</v>
          </cell>
          <cell r="E11749">
            <v>88946</v>
          </cell>
        </row>
        <row r="11750">
          <cell r="C11750">
            <v>800007554</v>
          </cell>
          <cell r="D11750" t="str">
            <v>KOEHLER INSTRUM</v>
          </cell>
          <cell r="E11750">
            <v>81254</v>
          </cell>
        </row>
        <row r="11751">
          <cell r="C11751">
            <v>800000174</v>
          </cell>
          <cell r="D11751" t="str">
            <v>ACE ELETROELETR</v>
          </cell>
          <cell r="E11751">
            <v>61854147000133</v>
          </cell>
        </row>
        <row r="11752">
          <cell r="C11752">
            <v>800001612</v>
          </cell>
          <cell r="D11752" t="str">
            <v>TAUNUS</v>
          </cell>
          <cell r="E11752">
            <v>4091995000102</v>
          </cell>
        </row>
        <row r="11753">
          <cell r="C11753">
            <v>800002302</v>
          </cell>
          <cell r="D11753" t="str">
            <v>MET. TAUNUS</v>
          </cell>
          <cell r="E11753">
            <v>62286661000182</v>
          </cell>
        </row>
        <row r="11754">
          <cell r="C11754">
            <v>800002502</v>
          </cell>
          <cell r="D11754" t="str">
            <v>TASCO</v>
          </cell>
          <cell r="E11754">
            <v>43071109000122</v>
          </cell>
        </row>
        <row r="11755">
          <cell r="C11755">
            <v>800003920</v>
          </cell>
          <cell r="D11755" t="str">
            <v>SEGURANCA INDIV</v>
          </cell>
          <cell r="E11755">
            <v>66643628000113</v>
          </cell>
        </row>
        <row r="11756">
          <cell r="C11756">
            <v>800004111</v>
          </cell>
          <cell r="D11756" t="str">
            <v>STRAPACK</v>
          </cell>
          <cell r="E11756">
            <v>53484424000488</v>
          </cell>
        </row>
        <row r="11757">
          <cell r="C11757">
            <v>800004430</v>
          </cell>
          <cell r="D11757" t="str">
            <v>AGOSTINHO E AGO</v>
          </cell>
          <cell r="E11757">
            <v>4822371000100</v>
          </cell>
        </row>
        <row r="11758">
          <cell r="C11758">
            <v>800006419</v>
          </cell>
          <cell r="D11758" t="str">
            <v>RONEMAK MAQUINA</v>
          </cell>
          <cell r="E11758">
            <v>43785245000184</v>
          </cell>
        </row>
        <row r="11759">
          <cell r="C11759">
            <v>800008281</v>
          </cell>
          <cell r="D11759" t="str">
            <v>LTDA/EPP</v>
          </cell>
          <cell r="E11759">
            <v>4641386000171</v>
          </cell>
        </row>
        <row r="11760">
          <cell r="C11760">
            <v>800008786</v>
          </cell>
          <cell r="D11760" t="str">
            <v>BARBARA THOMAS</v>
          </cell>
          <cell r="E11760">
            <v>7979477000100</v>
          </cell>
        </row>
        <row r="11761">
          <cell r="C11761">
            <v>800016708</v>
          </cell>
          <cell r="D11761" t="str">
            <v>AUTOCAM</v>
          </cell>
          <cell r="E11761">
            <v>25160000357</v>
          </cell>
        </row>
        <row r="11762">
          <cell r="C11762">
            <v>800017816</v>
          </cell>
          <cell r="D11762" t="str">
            <v>AUTOMOTION IND.</v>
          </cell>
          <cell r="E11762">
            <v>350593000116</v>
          </cell>
        </row>
        <row r="11763">
          <cell r="C11763">
            <v>800019793</v>
          </cell>
          <cell r="D11763" t="str">
            <v>COBSEN</v>
          </cell>
          <cell r="E11763">
            <v>1655642000191</v>
          </cell>
        </row>
        <row r="11764">
          <cell r="C11764">
            <v>800020429</v>
          </cell>
          <cell r="D11764" t="str">
            <v>ELLAN</v>
          </cell>
          <cell r="E11764">
            <v>4345304000141</v>
          </cell>
        </row>
        <row r="11765">
          <cell r="C11765">
            <v>800021314</v>
          </cell>
          <cell r="D11765" t="str">
            <v>HOLEC</v>
          </cell>
          <cell r="E11765">
            <v>50255025000104</v>
          </cell>
        </row>
        <row r="11766">
          <cell r="C11766">
            <v>800028294</v>
          </cell>
          <cell r="D11766" t="str">
            <v>NEUGART DO BRAS</v>
          </cell>
          <cell r="E11766">
            <v>11366932000179</v>
          </cell>
        </row>
        <row r="11767">
          <cell r="C11767">
            <v>800031577</v>
          </cell>
          <cell r="D11767" t="str">
            <v>MUTUAL CONSTRUC</v>
          </cell>
          <cell r="E11767">
            <v>59090498000173</v>
          </cell>
        </row>
        <row r="11768">
          <cell r="C11768">
            <v>800035997</v>
          </cell>
          <cell r="D11768" t="str">
            <v>RODAM SOL. DE M</v>
          </cell>
          <cell r="E11768">
            <v>12325038000113</v>
          </cell>
        </row>
        <row r="11769">
          <cell r="C11769">
            <v>800037025</v>
          </cell>
          <cell r="D11769" t="str">
            <v>CONVOY SISTEMAS TRASP. EIRELI</v>
          </cell>
          <cell r="E11769">
            <v>23589262000139</v>
          </cell>
        </row>
        <row r="11770">
          <cell r="C11770">
            <v>800037208</v>
          </cell>
          <cell r="D11770" t="str">
            <v>MAGGI VEICULOS</v>
          </cell>
          <cell r="E11770">
            <v>47821368000850</v>
          </cell>
        </row>
        <row r="11771">
          <cell r="C11771">
            <v>800038192</v>
          </cell>
          <cell r="D11771" t="str">
            <v>ROCKFIBRAS ISOL</v>
          </cell>
          <cell r="E11771">
            <v>2040069000174</v>
          </cell>
        </row>
        <row r="11772">
          <cell r="C11772">
            <v>800042744</v>
          </cell>
          <cell r="D11772" t="str">
            <v>ROSLER OTEC DO</v>
          </cell>
          <cell r="E11772">
            <v>2495209000360</v>
          </cell>
        </row>
        <row r="11773">
          <cell r="C11773">
            <v>800042979</v>
          </cell>
          <cell r="D11773" t="str">
            <v>R.C.R. BORRACHA</v>
          </cell>
          <cell r="E11773">
            <v>22754694000195</v>
          </cell>
        </row>
        <row r="11774">
          <cell r="C11774"/>
          <cell r="D11774" t="str">
            <v>TAUNUS ELETROME</v>
          </cell>
          <cell r="E11774">
            <v>67040675000135</v>
          </cell>
        </row>
        <row r="11775">
          <cell r="C11775"/>
          <cell r="D11775" t="str">
            <v>ADESOL</v>
          </cell>
          <cell r="E11775">
            <v>43316694000850</v>
          </cell>
        </row>
        <row r="11776">
          <cell r="C11776"/>
          <cell r="D11776" t="str">
            <v>PLASTKUNG</v>
          </cell>
          <cell r="E11776">
            <v>60530409000222</v>
          </cell>
        </row>
        <row r="11777">
          <cell r="C11777"/>
          <cell r="D11777" t="str">
            <v>BETA</v>
          </cell>
          <cell r="E11777">
            <v>66643628000202</v>
          </cell>
        </row>
        <row r="11778">
          <cell r="C11778"/>
          <cell r="D11778" t="str">
            <v>COBER IMPORT</v>
          </cell>
          <cell r="E11778">
            <v>74268574000181</v>
          </cell>
        </row>
        <row r="11779">
          <cell r="C11779"/>
          <cell r="D11779" t="str">
            <v>TAUNUS ELETROEQ</v>
          </cell>
          <cell r="E11779">
            <v>44883387000147</v>
          </cell>
        </row>
        <row r="11780">
          <cell r="C11780"/>
          <cell r="D11780" t="str">
            <v>SESI 332</v>
          </cell>
          <cell r="E11780">
            <v>403064</v>
          </cell>
        </row>
        <row r="11781">
          <cell r="C11781">
            <v>800000142</v>
          </cell>
          <cell r="D11781" t="str">
            <v>MARELLI</v>
          </cell>
          <cell r="E11781">
            <v>1335</v>
          </cell>
        </row>
        <row r="11782">
          <cell r="C11782">
            <v>800000143</v>
          </cell>
          <cell r="D11782" t="str">
            <v>MARELLI</v>
          </cell>
          <cell r="E11782">
            <v>1336</v>
          </cell>
        </row>
        <row r="11783">
          <cell r="C11783">
            <v>800006720</v>
          </cell>
          <cell r="D11783" t="str">
            <v>BORGHI &amp; SAVORI</v>
          </cell>
          <cell r="E11783">
            <v>80140</v>
          </cell>
        </row>
        <row r="11784">
          <cell r="C11784">
            <v>800006807</v>
          </cell>
          <cell r="D11784" t="str">
            <v>MECCANICA NOVA</v>
          </cell>
          <cell r="E11784">
            <v>80336</v>
          </cell>
        </row>
        <row r="11785">
          <cell r="C11785">
            <v>800006892</v>
          </cell>
          <cell r="D11785" t="str">
            <v>CMT</v>
          </cell>
          <cell r="E11785">
            <v>80508</v>
          </cell>
        </row>
        <row r="11786">
          <cell r="C11786">
            <v>800006920</v>
          </cell>
          <cell r="D11786" t="str">
            <v>SERVOMEC</v>
          </cell>
          <cell r="E11786">
            <v>80542</v>
          </cell>
        </row>
        <row r="11787">
          <cell r="C11787">
            <v>800007116</v>
          </cell>
          <cell r="D11787" t="str">
            <v>BERARMA</v>
          </cell>
          <cell r="E11787">
            <v>80756</v>
          </cell>
        </row>
        <row r="11788">
          <cell r="C11788">
            <v>800007284</v>
          </cell>
          <cell r="D11788" t="str">
            <v>MIRAI</v>
          </cell>
          <cell r="E11788">
            <v>80936</v>
          </cell>
        </row>
        <row r="11789">
          <cell r="C11789">
            <v>800007315</v>
          </cell>
          <cell r="D11789" t="str">
            <v>OMVL</v>
          </cell>
          <cell r="E11789">
            <v>80969</v>
          </cell>
        </row>
        <row r="11790">
          <cell r="C11790">
            <v>800007406</v>
          </cell>
          <cell r="D11790" t="str">
            <v>BORGUI E SAVORI</v>
          </cell>
          <cell r="E11790">
            <v>81082</v>
          </cell>
        </row>
        <row r="11791">
          <cell r="C11791">
            <v>800007417</v>
          </cell>
          <cell r="D11791" t="str">
            <v>MIRAI ITALIA</v>
          </cell>
          <cell r="E11791">
            <v>81094</v>
          </cell>
        </row>
        <row r="11792">
          <cell r="C11792">
            <v>800007470</v>
          </cell>
          <cell r="D11792" t="str">
            <v>MAGNETI</v>
          </cell>
          <cell r="E11792">
            <v>81155</v>
          </cell>
        </row>
        <row r="11793">
          <cell r="C11793">
            <v>800007524</v>
          </cell>
          <cell r="D11793" t="str">
            <v>METALCASTELLO</v>
          </cell>
          <cell r="E11793">
            <v>81216</v>
          </cell>
        </row>
        <row r="11794">
          <cell r="C11794">
            <v>800007727</v>
          </cell>
          <cell r="D11794" t="str">
            <v>SAMPUTENSILI SP</v>
          </cell>
          <cell r="E11794">
            <v>88101</v>
          </cell>
        </row>
        <row r="11795">
          <cell r="C11795">
            <v>800009857</v>
          </cell>
          <cell r="D11795" t="str">
            <v>SAMP</v>
          </cell>
          <cell r="E11795">
            <v>81540</v>
          </cell>
        </row>
        <row r="11796">
          <cell r="C11796">
            <v>800019745</v>
          </cell>
          <cell r="D11796" t="str">
            <v>METATRON SRL</v>
          </cell>
          <cell r="E11796">
            <v>83328</v>
          </cell>
        </row>
        <row r="11797">
          <cell r="C11797">
            <v>800023142</v>
          </cell>
          <cell r="D11797" t="str">
            <v>IMT S.P.A</v>
          </cell>
          <cell r="E11797">
            <v>83590</v>
          </cell>
        </row>
        <row r="11798">
          <cell r="C11798">
            <v>800024737</v>
          </cell>
          <cell r="D11798" t="str">
            <v>P.E.I SRL</v>
          </cell>
          <cell r="E11798">
            <v>85660</v>
          </cell>
        </row>
        <row r="11799">
          <cell r="C11799">
            <v>800033150</v>
          </cell>
          <cell r="D11799" t="str">
            <v>VALVAUT VALVOLE</v>
          </cell>
          <cell r="E11799">
            <v>86994</v>
          </cell>
        </row>
        <row r="11800">
          <cell r="C11800"/>
          <cell r="D11800" t="str">
            <v>MINGANTI</v>
          </cell>
          <cell r="E11800">
            <v>80116</v>
          </cell>
        </row>
        <row r="11801">
          <cell r="C11801"/>
          <cell r="D11801" t="str">
            <v>REVIFA SPA</v>
          </cell>
          <cell r="E11801">
            <v>81008</v>
          </cell>
        </row>
        <row r="11802">
          <cell r="C11802"/>
          <cell r="D11802" t="str">
            <v>FRB</v>
          </cell>
          <cell r="E11802">
            <v>81074</v>
          </cell>
        </row>
        <row r="11803">
          <cell r="C11803"/>
          <cell r="D11803" t="str">
            <v>CEM SAS</v>
          </cell>
          <cell r="E11803">
            <v>81891</v>
          </cell>
        </row>
        <row r="11804">
          <cell r="C11804"/>
          <cell r="D11804" t="str">
            <v>FINIKE ITALIANA</v>
          </cell>
          <cell r="E11804">
            <v>83552</v>
          </cell>
        </row>
        <row r="11805">
          <cell r="C11805"/>
          <cell r="D11805" t="str">
            <v>MIKRON S.P.A.</v>
          </cell>
          <cell r="E11805">
            <v>85951</v>
          </cell>
        </row>
        <row r="11806">
          <cell r="C11806"/>
          <cell r="D11806" t="str">
            <v>RAVAGLIOLI</v>
          </cell>
          <cell r="E11806">
            <v>87503</v>
          </cell>
        </row>
        <row r="11807">
          <cell r="C11807">
            <v>800007302</v>
          </cell>
          <cell r="D11807" t="str">
            <v>IVECO FIAT SPA</v>
          </cell>
          <cell r="E11807">
            <v>80955</v>
          </cell>
        </row>
        <row r="11808">
          <cell r="C11808">
            <v>800002170</v>
          </cell>
          <cell r="D11808" t="str">
            <v>MINAUTO</v>
          </cell>
          <cell r="E11808">
            <v>18524868000407</v>
          </cell>
        </row>
        <row r="11809">
          <cell r="C11809"/>
          <cell r="D11809" t="str">
            <v>PRIMAVERA</v>
          </cell>
          <cell r="E11809">
            <v>16917882000194</v>
          </cell>
        </row>
        <row r="11810">
          <cell r="C11810"/>
          <cell r="D11810" t="str">
            <v>SCALA VEICULOS</v>
          </cell>
          <cell r="E11810">
            <v>20070868000175</v>
          </cell>
        </row>
        <row r="11811">
          <cell r="C11811"/>
          <cell r="D11811" t="str">
            <v>CE ADOLFO JOSE</v>
          </cell>
          <cell r="E11811">
            <v>407406</v>
          </cell>
        </row>
        <row r="11812">
          <cell r="C11812"/>
          <cell r="D11812" t="str">
            <v>SECRET.MUN.EDUC</v>
          </cell>
          <cell r="E11812">
            <v>407966</v>
          </cell>
        </row>
        <row r="11813">
          <cell r="C11813"/>
          <cell r="D11813" t="str">
            <v>COL.BOM JESUS</v>
          </cell>
          <cell r="E11813">
            <v>409766</v>
          </cell>
        </row>
        <row r="11814">
          <cell r="C11814">
            <v>800001507</v>
          </cell>
          <cell r="D11814" t="str">
            <v>EUROTRANS</v>
          </cell>
          <cell r="E11814">
            <v>4784691000201</v>
          </cell>
        </row>
        <row r="11815">
          <cell r="C11815"/>
          <cell r="D11815" t="str">
            <v>TOP PRODUCOES</v>
          </cell>
          <cell r="E11815">
            <v>3546399000107</v>
          </cell>
        </row>
        <row r="11816">
          <cell r="C11816"/>
          <cell r="D11816" t="str">
            <v>EE EDMUNDO PENA</v>
          </cell>
          <cell r="E11816">
            <v>408834</v>
          </cell>
        </row>
        <row r="11817">
          <cell r="C11817"/>
          <cell r="D11817" t="str">
            <v>EM EDSON ANANIA</v>
          </cell>
          <cell r="E11817">
            <v>407755</v>
          </cell>
        </row>
        <row r="11818">
          <cell r="C11818"/>
          <cell r="D11818" t="str">
            <v>EM ANACRETO JOS</v>
          </cell>
          <cell r="E11818">
            <v>408983</v>
          </cell>
        </row>
        <row r="11819">
          <cell r="C11819">
            <v>800012398</v>
          </cell>
          <cell r="D11819" t="str">
            <v>GOLD BAG CONTAI</v>
          </cell>
          <cell r="E11819">
            <v>5126804000155</v>
          </cell>
        </row>
        <row r="11820">
          <cell r="C11820">
            <v>800039547</v>
          </cell>
          <cell r="D11820" t="str">
            <v>ABEDIAS PEREIRA</v>
          </cell>
          <cell r="E11820">
            <v>24524383000165</v>
          </cell>
        </row>
        <row r="11821">
          <cell r="C11821">
            <v>800040290</v>
          </cell>
          <cell r="D11821" t="str">
            <v>EMBALATEC INDUS</v>
          </cell>
          <cell r="E11821">
            <v>69020915001641</v>
          </cell>
        </row>
        <row r="11822">
          <cell r="C11822">
            <v>800041678</v>
          </cell>
          <cell r="D11822" t="str">
            <v>MBV IND E COM P</v>
          </cell>
          <cell r="E11822">
            <v>15666978000164</v>
          </cell>
        </row>
        <row r="11823">
          <cell r="C11823">
            <v>800004229</v>
          </cell>
          <cell r="D11823" t="str">
            <v>DH DESIGN</v>
          </cell>
          <cell r="E11823">
            <v>7116500000132</v>
          </cell>
        </row>
        <row r="11824">
          <cell r="C11824"/>
          <cell r="D11824" t="str">
            <v>EEPSG JACOB ARN</v>
          </cell>
          <cell r="E11824">
            <v>408587</v>
          </cell>
        </row>
        <row r="11825">
          <cell r="C11825">
            <v>800013717</v>
          </cell>
          <cell r="D11825" t="str">
            <v>INSTITUTO VALOR</v>
          </cell>
          <cell r="E11825">
            <v>8753671000135</v>
          </cell>
        </row>
        <row r="11826">
          <cell r="C11826"/>
          <cell r="D11826" t="str">
            <v>THE PREMIER</v>
          </cell>
          <cell r="E11826">
            <v>80437</v>
          </cell>
        </row>
        <row r="11827">
          <cell r="C11827">
            <v>800009319</v>
          </cell>
          <cell r="D11827" t="str">
            <v>SCHURMANN</v>
          </cell>
          <cell r="E11827">
            <v>132102000160</v>
          </cell>
        </row>
        <row r="11828">
          <cell r="C11828"/>
          <cell r="D11828" t="str">
            <v>WILHELM SCHURMM</v>
          </cell>
          <cell r="E11828">
            <v>362313989</v>
          </cell>
        </row>
        <row r="11829">
          <cell r="C11829"/>
          <cell r="D11829" t="str">
            <v>VENTO E CATAVEN</v>
          </cell>
          <cell r="E11829">
            <v>2152670000159</v>
          </cell>
        </row>
        <row r="11830">
          <cell r="C11830"/>
          <cell r="D11830" t="str">
            <v>EEPSG FRANCISCO</v>
          </cell>
          <cell r="E11830">
            <v>400045</v>
          </cell>
        </row>
        <row r="11831">
          <cell r="C11831">
            <v>800043081</v>
          </cell>
          <cell r="D11831" t="str">
            <v>DHL EXPRESS (BR</v>
          </cell>
          <cell r="E11831">
            <v>58890252005930</v>
          </cell>
        </row>
        <row r="11832">
          <cell r="C11832">
            <v>800044299</v>
          </cell>
          <cell r="D11832" t="str">
            <v>YAZAKI</v>
          </cell>
          <cell r="E11832">
            <v>1641045001180</v>
          </cell>
        </row>
        <row r="11833">
          <cell r="C11833"/>
          <cell r="D11833" t="str">
            <v>UE HONORATO JAC</v>
          </cell>
          <cell r="E11833">
            <v>404885</v>
          </cell>
        </row>
        <row r="11834">
          <cell r="C11834"/>
          <cell r="D11834" t="str">
            <v>EE LAURO AFONSO</v>
          </cell>
          <cell r="E11834">
            <v>408504</v>
          </cell>
        </row>
        <row r="11835">
          <cell r="C11835">
            <v>800027325</v>
          </cell>
          <cell r="D11835" t="str">
            <v>A.L RAPPRESENTA</v>
          </cell>
          <cell r="E11835">
            <v>85819</v>
          </cell>
        </row>
        <row r="11836">
          <cell r="C11836">
            <v>800042770</v>
          </cell>
          <cell r="D11836" t="str">
            <v>CEBI ITALY</v>
          </cell>
          <cell r="E11836">
            <v>89357</v>
          </cell>
        </row>
        <row r="11837">
          <cell r="C11837"/>
          <cell r="D11837" t="str">
            <v>FRIGOFRANCE S/A</v>
          </cell>
          <cell r="E11837">
            <v>83727</v>
          </cell>
        </row>
        <row r="11838">
          <cell r="C11838">
            <v>800007797</v>
          </cell>
          <cell r="D11838" t="str">
            <v>SSAB</v>
          </cell>
          <cell r="E11838">
            <v>81265</v>
          </cell>
        </row>
        <row r="11839">
          <cell r="C11839">
            <v>800014345</v>
          </cell>
          <cell r="D11839" t="str">
            <v>M SERVICE GERAT</v>
          </cell>
          <cell r="E11839">
            <v>81700</v>
          </cell>
        </row>
        <row r="11840">
          <cell r="C11840">
            <v>800043416</v>
          </cell>
          <cell r="D11840" t="str">
            <v>FERPER SPRINGS</v>
          </cell>
          <cell r="E11840">
            <v>89444</v>
          </cell>
        </row>
        <row r="11841">
          <cell r="C11841"/>
          <cell r="D11841" t="str">
            <v>FRISOFRANCE</v>
          </cell>
          <cell r="E11841">
            <v>80103</v>
          </cell>
        </row>
        <row r="11842">
          <cell r="C11842">
            <v>800015828</v>
          </cell>
          <cell r="D11842" t="str">
            <v>TEKSCAN</v>
          </cell>
          <cell r="E11842">
            <v>82976</v>
          </cell>
        </row>
        <row r="11843">
          <cell r="C11843">
            <v>800019840</v>
          </cell>
          <cell r="D11843" t="str">
            <v>HARVARD BUSINES</v>
          </cell>
          <cell r="E11843">
            <v>83331</v>
          </cell>
        </row>
        <row r="11844">
          <cell r="C11844">
            <v>800040325</v>
          </cell>
          <cell r="D11844" t="str">
            <v>THINKSTEP INC.</v>
          </cell>
          <cell r="E11844">
            <v>89039</v>
          </cell>
        </row>
        <row r="11845">
          <cell r="C11845"/>
          <cell r="D11845" t="str">
            <v>COMPUTERVISION</v>
          </cell>
          <cell r="E11845">
            <v>82364</v>
          </cell>
        </row>
        <row r="11846">
          <cell r="C11846">
            <v>800044083</v>
          </cell>
          <cell r="D11846" t="str">
            <v>MOBILE MARKETIN</v>
          </cell>
          <cell r="E11846">
            <v>89494</v>
          </cell>
        </row>
        <row r="11847">
          <cell r="C11847">
            <v>800000285</v>
          </cell>
          <cell r="D11847" t="str">
            <v>RONCHETTI</v>
          </cell>
          <cell r="E11847">
            <v>61018651000101</v>
          </cell>
        </row>
        <row r="11848">
          <cell r="C11848">
            <v>800001874</v>
          </cell>
          <cell r="D11848" t="str">
            <v>LAPENA</v>
          </cell>
          <cell r="E11848">
            <v>66007204000162</v>
          </cell>
        </row>
        <row r="11849">
          <cell r="C11849">
            <v>800002998</v>
          </cell>
          <cell r="D11849" t="str">
            <v>BRASHIDRO</v>
          </cell>
          <cell r="E11849">
            <v>43616085000140</v>
          </cell>
        </row>
        <row r="11850">
          <cell r="C11850">
            <v>800004547</v>
          </cell>
          <cell r="D11850" t="str">
            <v>CARLINHOS ROMAG</v>
          </cell>
          <cell r="E11850">
            <v>297688000113</v>
          </cell>
        </row>
        <row r="11851">
          <cell r="C11851">
            <v>800004613</v>
          </cell>
          <cell r="D11851" t="str">
            <v>MICHELETTI ADES</v>
          </cell>
          <cell r="E11851">
            <v>56412265000151</v>
          </cell>
        </row>
        <row r="11852">
          <cell r="C11852">
            <v>800005555</v>
          </cell>
          <cell r="D11852" t="str">
            <v>IMAGEM BR SING</v>
          </cell>
          <cell r="E11852">
            <v>7788551000100</v>
          </cell>
        </row>
        <row r="11853">
          <cell r="C11853">
            <v>800005669</v>
          </cell>
          <cell r="D11853" t="str">
            <v>BORDOPLAS</v>
          </cell>
          <cell r="E11853">
            <v>3247606000203</v>
          </cell>
        </row>
        <row r="11854">
          <cell r="C11854">
            <v>800006036</v>
          </cell>
          <cell r="D11854" t="str">
            <v>HIDROPLAS</v>
          </cell>
          <cell r="E11854">
            <v>46802450000107</v>
          </cell>
        </row>
        <row r="11855">
          <cell r="C11855">
            <v>800008184</v>
          </cell>
          <cell r="D11855" t="str">
            <v>LOCALIZA CENTRO</v>
          </cell>
          <cell r="E11855">
            <v>2105862000104</v>
          </cell>
        </row>
        <row r="11856">
          <cell r="C11856">
            <v>800014192</v>
          </cell>
          <cell r="D11856" t="str">
            <v>PRODUTORA DVP</v>
          </cell>
          <cell r="E11856">
            <v>3669481000110</v>
          </cell>
        </row>
        <row r="11857">
          <cell r="C11857">
            <v>800014714</v>
          </cell>
          <cell r="D11857" t="str">
            <v>INSTANT SHOP</v>
          </cell>
          <cell r="E11857">
            <v>2414120000160</v>
          </cell>
        </row>
        <row r="11858">
          <cell r="C11858">
            <v>800014866</v>
          </cell>
          <cell r="D11858" t="str">
            <v>INBRASP</v>
          </cell>
          <cell r="E11858">
            <v>59941799000163</v>
          </cell>
        </row>
        <row r="11859">
          <cell r="C11859">
            <v>800015453</v>
          </cell>
          <cell r="D11859" t="str">
            <v>BRASFIXO</v>
          </cell>
          <cell r="E11859">
            <v>57113938000135</v>
          </cell>
        </row>
        <row r="11860">
          <cell r="C11860">
            <v>800017102</v>
          </cell>
          <cell r="D11860" t="str">
            <v>RM EVENTOS A MO</v>
          </cell>
          <cell r="E11860">
            <v>11223741000158</v>
          </cell>
        </row>
        <row r="11861">
          <cell r="C11861">
            <v>800031322</v>
          </cell>
          <cell r="D11861" t="str">
            <v>LTDA</v>
          </cell>
          <cell r="E11861">
            <v>61615134000705</v>
          </cell>
        </row>
        <row r="11862">
          <cell r="C11862">
            <v>800037611</v>
          </cell>
          <cell r="D11862" t="str">
            <v>ELETRICOS LTDA.</v>
          </cell>
          <cell r="E11862">
            <v>10674891000115</v>
          </cell>
        </row>
        <row r="11863">
          <cell r="C11863"/>
          <cell r="D11863" t="str">
            <v>SESI 228</v>
          </cell>
          <cell r="E11863">
            <v>403020</v>
          </cell>
        </row>
        <row r="11864">
          <cell r="C11864"/>
          <cell r="D11864" t="str">
            <v>CEN.EDUC.REINAL</v>
          </cell>
          <cell r="E11864">
            <v>404443</v>
          </cell>
        </row>
        <row r="11865">
          <cell r="C11865"/>
          <cell r="D11865" t="str">
            <v>EE DR.CARDOSO D</v>
          </cell>
          <cell r="E11865">
            <v>409448</v>
          </cell>
        </row>
        <row r="11866">
          <cell r="C11866"/>
          <cell r="D11866" t="str">
            <v>EEPSG CARDOSO D</v>
          </cell>
          <cell r="E11866">
            <v>409919</v>
          </cell>
        </row>
        <row r="11867">
          <cell r="C11867">
            <v>800045021</v>
          </cell>
          <cell r="D11867" t="str">
            <v>ESTIN</v>
          </cell>
          <cell r="E11867"/>
        </row>
        <row r="11868">
          <cell r="C11868">
            <v>800013835</v>
          </cell>
          <cell r="D11868" t="str">
            <v>FTP POWERTRAIN</v>
          </cell>
          <cell r="E11868">
            <v>81663</v>
          </cell>
        </row>
        <row r="11869">
          <cell r="C11869">
            <v>800014751</v>
          </cell>
          <cell r="D11869" t="str">
            <v>FPT POWERTRAIN</v>
          </cell>
          <cell r="E11869">
            <v>81742</v>
          </cell>
        </row>
        <row r="11870">
          <cell r="C11870">
            <v>800018027</v>
          </cell>
          <cell r="D11870" t="str">
            <v>SIGNATECH</v>
          </cell>
          <cell r="E11870">
            <v>83172</v>
          </cell>
        </row>
        <row r="11871">
          <cell r="C11871">
            <v>800030659</v>
          </cell>
          <cell r="D11871" t="str">
            <v>GMBH</v>
          </cell>
          <cell r="E11871">
            <v>86328</v>
          </cell>
        </row>
        <row r="11872">
          <cell r="C11872">
            <v>800006917</v>
          </cell>
          <cell r="D11872" t="str">
            <v>LUCAS SYSTEMES</v>
          </cell>
          <cell r="E11872">
            <v>80538</v>
          </cell>
        </row>
        <row r="11873">
          <cell r="C11873">
            <v>800022604</v>
          </cell>
          <cell r="D11873" t="str">
            <v>GB CAVI ITALIA</v>
          </cell>
          <cell r="E11873">
            <v>83524</v>
          </cell>
        </row>
        <row r="11874">
          <cell r="C11874">
            <v>800007371</v>
          </cell>
          <cell r="D11874" t="str">
            <v>VALEO FRANCA</v>
          </cell>
          <cell r="E11874">
            <v>81040</v>
          </cell>
        </row>
        <row r="11875">
          <cell r="C11875"/>
          <cell r="D11875" t="str">
            <v>VENORTE</v>
          </cell>
          <cell r="E11875">
            <v>862811000100</v>
          </cell>
        </row>
        <row r="11876">
          <cell r="C11876"/>
          <cell r="D11876" t="str">
            <v>MUNDIAL VEICULO</v>
          </cell>
          <cell r="E11876">
            <v>4161328000140</v>
          </cell>
        </row>
        <row r="11877">
          <cell r="C11877"/>
          <cell r="D11877" t="str">
            <v>EE CONEGO NICOL</v>
          </cell>
          <cell r="E11877">
            <v>409813</v>
          </cell>
        </row>
        <row r="11878">
          <cell r="C11878"/>
          <cell r="D11878" t="str">
            <v>EE PE.LUIZ NEIB</v>
          </cell>
          <cell r="E11878">
            <v>411023</v>
          </cell>
        </row>
        <row r="11879">
          <cell r="C11879"/>
          <cell r="D11879" t="str">
            <v>EM PROF.ANTONIO</v>
          </cell>
          <cell r="E11879">
            <v>411024</v>
          </cell>
        </row>
        <row r="11880">
          <cell r="C11880">
            <v>800032279</v>
          </cell>
          <cell r="D11880" t="str">
            <v>ANTHONY BEST DY</v>
          </cell>
          <cell r="E11880">
            <v>86761</v>
          </cell>
        </row>
        <row r="11881">
          <cell r="C11881">
            <v>800015935</v>
          </cell>
          <cell r="D11881" t="str">
            <v>BOSCH BLAUPUNKT</v>
          </cell>
          <cell r="E11881">
            <v>82985</v>
          </cell>
        </row>
        <row r="11882">
          <cell r="C11882">
            <v>800040779</v>
          </cell>
          <cell r="D11882" t="str">
            <v>BOSCH CAR MULTI</v>
          </cell>
          <cell r="E11882">
            <v>89088</v>
          </cell>
        </row>
        <row r="11883">
          <cell r="C11883">
            <v>800040779</v>
          </cell>
          <cell r="D11883" t="str">
            <v>BOSCH CAR MULTI</v>
          </cell>
          <cell r="E11883">
            <v>89091</v>
          </cell>
        </row>
        <row r="11884">
          <cell r="C11884">
            <v>800040779</v>
          </cell>
          <cell r="D11884" t="str">
            <v>BOSCH CAR MULTI</v>
          </cell>
          <cell r="E11884">
            <v>89093</v>
          </cell>
        </row>
        <row r="11885">
          <cell r="C11885">
            <v>800002761</v>
          </cell>
          <cell r="D11885" t="str">
            <v>LOCALIZA</v>
          </cell>
          <cell r="E11885">
            <v>2183346000106</v>
          </cell>
        </row>
        <row r="11886">
          <cell r="C11886">
            <v>800003881</v>
          </cell>
          <cell r="D11886" t="str">
            <v>BAPTISTUCCI</v>
          </cell>
          <cell r="E11886">
            <v>43521988000228</v>
          </cell>
        </row>
        <row r="11887">
          <cell r="C11887">
            <v>800004007</v>
          </cell>
          <cell r="D11887" t="str">
            <v>TE CONNECTIVITY</v>
          </cell>
          <cell r="E11887">
            <v>907845001560</v>
          </cell>
        </row>
        <row r="11888">
          <cell r="C11888">
            <v>800005324</v>
          </cell>
          <cell r="D11888" t="str">
            <v>METALURGICA LH</v>
          </cell>
          <cell r="E11888">
            <v>3761441000102</v>
          </cell>
        </row>
        <row r="11889">
          <cell r="C11889">
            <v>800006097</v>
          </cell>
          <cell r="D11889" t="str">
            <v>ITALMAGNESIO</v>
          </cell>
          <cell r="E11889">
            <v>61192597001180</v>
          </cell>
        </row>
        <row r="11890">
          <cell r="C11890">
            <v>800006102</v>
          </cell>
          <cell r="D11890" t="str">
            <v>ITALMAGNESIO</v>
          </cell>
          <cell r="E11890">
            <v>61192597000108</v>
          </cell>
        </row>
        <row r="11891">
          <cell r="C11891">
            <v>800006308</v>
          </cell>
          <cell r="D11891" t="str">
            <v>OSG FERRAMENTAS</v>
          </cell>
          <cell r="E11891">
            <v>44078640000270</v>
          </cell>
        </row>
        <row r="11892">
          <cell r="C11892">
            <v>800013025</v>
          </cell>
          <cell r="D11892" t="str">
            <v>ACETECH COM. DE</v>
          </cell>
          <cell r="E11892">
            <v>67184853000100</v>
          </cell>
        </row>
        <row r="11893">
          <cell r="C11893">
            <v>800013054</v>
          </cell>
          <cell r="D11893" t="str">
            <v>LOCALIZA AGENCI</v>
          </cell>
          <cell r="E11893">
            <v>16670085024682</v>
          </cell>
        </row>
        <row r="11894">
          <cell r="C11894">
            <v>800014349</v>
          </cell>
          <cell r="D11894" t="str">
            <v>LABRAMO</v>
          </cell>
          <cell r="E11894">
            <v>52887841000166</v>
          </cell>
        </row>
        <row r="11895">
          <cell r="C11895">
            <v>800016775</v>
          </cell>
          <cell r="D11895" t="str">
            <v>METAL CHEK</v>
          </cell>
          <cell r="E11895">
            <v>50892934000153</v>
          </cell>
        </row>
        <row r="11896">
          <cell r="C11896">
            <v>800022537</v>
          </cell>
          <cell r="D11896" t="str">
            <v>ITATRON FERRAME</v>
          </cell>
          <cell r="E11896">
            <v>68308410000138</v>
          </cell>
        </row>
        <row r="11897">
          <cell r="C11897">
            <v>800023441</v>
          </cell>
          <cell r="D11897" t="str">
            <v>TOTAL COM. E SE</v>
          </cell>
          <cell r="E11897">
            <v>3269296000210</v>
          </cell>
        </row>
        <row r="11898">
          <cell r="C11898">
            <v>800024986</v>
          </cell>
          <cell r="D11898" t="str">
            <v>CANDEIA PRODUCO</v>
          </cell>
          <cell r="E11898">
            <v>10855734000106</v>
          </cell>
        </row>
        <row r="11899">
          <cell r="C11899">
            <v>800025173</v>
          </cell>
          <cell r="D11899" t="str">
            <v>AS COMU. INT.</v>
          </cell>
          <cell r="E11899">
            <v>2519547000123</v>
          </cell>
        </row>
        <row r="11900">
          <cell r="C11900">
            <v>800030688</v>
          </cell>
          <cell r="D11900" t="str">
            <v>MONTAGENS ME</v>
          </cell>
          <cell r="E11900">
            <v>11001790000146</v>
          </cell>
        </row>
        <row r="11901">
          <cell r="C11901">
            <v>800031453</v>
          </cell>
          <cell r="D11901" t="str">
            <v>TYCO ELECTRONIC</v>
          </cell>
          <cell r="E11901">
            <v>907845001307</v>
          </cell>
        </row>
        <row r="11902">
          <cell r="C11902">
            <v>800031582</v>
          </cell>
          <cell r="D11902" t="str">
            <v>CENTRO DE ALIME</v>
          </cell>
          <cell r="E11902">
            <v>62328190000128</v>
          </cell>
        </row>
        <row r="11903">
          <cell r="C11903">
            <v>800036242</v>
          </cell>
          <cell r="D11903" t="str">
            <v>SOCOMORE INDUSTRIA E COMERCIO</v>
          </cell>
          <cell r="E11903">
            <v>24406642000153</v>
          </cell>
        </row>
        <row r="11904">
          <cell r="C11904">
            <v>800037772</v>
          </cell>
          <cell r="D11904" t="str">
            <v>ROKA INDUSTRIA</v>
          </cell>
          <cell r="E11904">
            <v>25005827000119</v>
          </cell>
        </row>
        <row r="11905">
          <cell r="C11905">
            <v>800038053</v>
          </cell>
          <cell r="D11905" t="str">
            <v>MP EXTINTORES L</v>
          </cell>
          <cell r="E11905">
            <v>14744733000145</v>
          </cell>
        </row>
        <row r="11906">
          <cell r="C11906">
            <v>800039170</v>
          </cell>
          <cell r="D11906" t="str">
            <v>ENGEDON ARTEFAT</v>
          </cell>
          <cell r="E11906">
            <v>43177286000198</v>
          </cell>
        </row>
        <row r="11907">
          <cell r="C11907">
            <v>800041103</v>
          </cell>
          <cell r="D11907" t="str">
            <v>ITP SYSTEMS CON</v>
          </cell>
          <cell r="E11907">
            <v>11574577000123</v>
          </cell>
        </row>
        <row r="11908">
          <cell r="C11908"/>
          <cell r="D11908" t="str">
            <v>LANCER SOLDAS</v>
          </cell>
          <cell r="E11908">
            <v>47239462002092</v>
          </cell>
        </row>
        <row r="11909">
          <cell r="C11909"/>
          <cell r="D11909" t="str">
            <v>LANCER</v>
          </cell>
          <cell r="E11909">
            <v>47239462001878</v>
          </cell>
        </row>
        <row r="11910">
          <cell r="C11910"/>
          <cell r="D11910" t="str">
            <v>MONTE BIANCO</v>
          </cell>
          <cell r="E11910">
            <v>51289627000145</v>
          </cell>
        </row>
        <row r="11911">
          <cell r="C11911"/>
          <cell r="D11911" t="str">
            <v>BATEC</v>
          </cell>
          <cell r="E11911">
            <v>68231513000147</v>
          </cell>
        </row>
        <row r="11912">
          <cell r="C11912"/>
          <cell r="D11912" t="str">
            <v>MARAUTO - MARTI</v>
          </cell>
          <cell r="E11912">
            <v>49620065000129</v>
          </cell>
        </row>
        <row r="11913">
          <cell r="C11913"/>
          <cell r="D11913" t="str">
            <v>LONF MEC DE PRE</v>
          </cell>
          <cell r="E11913">
            <v>48842009000176</v>
          </cell>
        </row>
        <row r="11914">
          <cell r="C11914"/>
          <cell r="D11914" t="str">
            <v>ADD TECNOL.INDU</v>
          </cell>
          <cell r="E11914">
            <v>53403572000269</v>
          </cell>
        </row>
        <row r="11915">
          <cell r="C11915"/>
          <cell r="D11915" t="str">
            <v>AMP DO BRASIL</v>
          </cell>
          <cell r="E11915">
            <v>43057934000415</v>
          </cell>
        </row>
        <row r="11916">
          <cell r="C11916"/>
          <cell r="D11916" t="str">
            <v>TYCO ELETRO-ELE</v>
          </cell>
          <cell r="E11916">
            <v>50668284000167</v>
          </cell>
        </row>
        <row r="11917">
          <cell r="C11917"/>
          <cell r="D11917" t="str">
            <v>MELITO CALCADOS</v>
          </cell>
          <cell r="E11917">
            <v>45605573000187</v>
          </cell>
        </row>
        <row r="11918">
          <cell r="C11918"/>
          <cell r="D11918" t="str">
            <v>MEC THIENE S/A</v>
          </cell>
          <cell r="E11918">
            <v>59274225000189</v>
          </cell>
        </row>
        <row r="11919">
          <cell r="C11919"/>
          <cell r="D11919" t="str">
            <v>SESI 12</v>
          </cell>
          <cell r="E11919">
            <v>402982</v>
          </cell>
        </row>
        <row r="11920">
          <cell r="C11920"/>
          <cell r="D11920" t="str">
            <v>SESI 364</v>
          </cell>
          <cell r="E11920">
            <v>403081</v>
          </cell>
        </row>
        <row r="11921">
          <cell r="C11921"/>
          <cell r="D11921" t="str">
            <v>ESC.NOVA SERELE</v>
          </cell>
          <cell r="E11921">
            <v>403879</v>
          </cell>
        </row>
        <row r="11922">
          <cell r="C11922"/>
          <cell r="D11922" t="str">
            <v>EXT.PIO XII</v>
          </cell>
          <cell r="E11922">
            <v>403881</v>
          </cell>
        </row>
        <row r="11923">
          <cell r="C11923"/>
          <cell r="D11923" t="str">
            <v>ESC.ADVENTISTA</v>
          </cell>
          <cell r="E11923">
            <v>404657</v>
          </cell>
        </row>
        <row r="11924">
          <cell r="C11924"/>
          <cell r="D11924" t="str">
            <v>ESC.GUIMARAES R</v>
          </cell>
          <cell r="E11924">
            <v>404658</v>
          </cell>
        </row>
        <row r="11925">
          <cell r="C11925"/>
          <cell r="D11925" t="str">
            <v>INST.EDUC.STA.T</v>
          </cell>
          <cell r="E11925">
            <v>408052</v>
          </cell>
        </row>
        <row r="11926">
          <cell r="C11926"/>
          <cell r="D11926" t="str">
            <v>EEPG PROF.SILIS</v>
          </cell>
          <cell r="E11926">
            <v>410262</v>
          </cell>
        </row>
        <row r="11927">
          <cell r="C11927">
            <v>800031669</v>
          </cell>
          <cell r="D11927" t="str">
            <v>REPUBLIC S.R.O</v>
          </cell>
          <cell r="E11927">
            <v>86567</v>
          </cell>
        </row>
        <row r="11928">
          <cell r="C11928">
            <v>800031669</v>
          </cell>
          <cell r="D11928" t="str">
            <v>REPUBLIC S.R.O</v>
          </cell>
          <cell r="E11928">
            <v>86993</v>
          </cell>
        </row>
        <row r="11929">
          <cell r="C11929"/>
          <cell r="D11929" t="str">
            <v>RRN COMUNICA¸¶O</v>
          </cell>
          <cell r="E11929">
            <v>26428219000180</v>
          </cell>
        </row>
        <row r="11930">
          <cell r="C11930"/>
          <cell r="D11930" t="str">
            <v>ARISTUS HOTEL</v>
          </cell>
          <cell r="E11930">
            <v>333211000146</v>
          </cell>
        </row>
        <row r="11931">
          <cell r="C11931">
            <v>800030704</v>
          </cell>
          <cell r="D11931" t="str">
            <v>TELEFONICA BRAS</v>
          </cell>
          <cell r="E11931">
            <v>2558157045425</v>
          </cell>
        </row>
        <row r="11932">
          <cell r="C11932">
            <v>800044209</v>
          </cell>
          <cell r="D11932" t="str">
            <v>NOVEMP INDUSTRI</v>
          </cell>
          <cell r="E11932">
            <v>4753102000210</v>
          </cell>
        </row>
        <row r="11933">
          <cell r="C11933">
            <v>800044345</v>
          </cell>
          <cell r="D11933" t="str">
            <v>BANCO BNP PARIB</v>
          </cell>
          <cell r="E11933">
            <v>1522368000182</v>
          </cell>
        </row>
        <row r="11934">
          <cell r="C11934">
            <v>800032451</v>
          </cell>
          <cell r="D11934" t="str">
            <v>APLICADA</v>
          </cell>
          <cell r="E11934">
            <v>33892175000100</v>
          </cell>
        </row>
        <row r="11935">
          <cell r="C11935"/>
          <cell r="D11935" t="str">
            <v>CEN.EDUC.INFANT</v>
          </cell>
          <cell r="E11935">
            <v>410818</v>
          </cell>
        </row>
        <row r="11936">
          <cell r="C11936">
            <v>800000050</v>
          </cell>
          <cell r="D11936" t="str">
            <v>REGIONAL VII BS</v>
          </cell>
          <cell r="E11936">
            <v>16701716002442</v>
          </cell>
        </row>
        <row r="11937">
          <cell r="C11937">
            <v>800000386</v>
          </cell>
          <cell r="D11937" t="str">
            <v>ADV.VELLOSO F.</v>
          </cell>
          <cell r="E11937">
            <v>1142138000198</v>
          </cell>
        </row>
        <row r="11938">
          <cell r="C11938">
            <v>800000400</v>
          </cell>
          <cell r="D11938" t="str">
            <v>TABLADO</v>
          </cell>
          <cell r="E11938">
            <v>2548904000181</v>
          </cell>
        </row>
        <row r="11939">
          <cell r="C11939">
            <v>800000563</v>
          </cell>
          <cell r="D11939" t="str">
            <v>SOUZA ANDRADE</v>
          </cell>
          <cell r="E11939">
            <v>2360035000167</v>
          </cell>
        </row>
        <row r="11940">
          <cell r="C11940">
            <v>800000659</v>
          </cell>
          <cell r="D11940" t="str">
            <v>INST. BR. MEIO</v>
          </cell>
          <cell r="E11940">
            <v>3659166000102</v>
          </cell>
        </row>
        <row r="11941">
          <cell r="C11941">
            <v>800000907</v>
          </cell>
          <cell r="D11941" t="str">
            <v>GOUVEA &amp; EICHEL</v>
          </cell>
          <cell r="E11941">
            <v>712400000120</v>
          </cell>
        </row>
        <row r="11942">
          <cell r="C11942">
            <v>800000926</v>
          </cell>
          <cell r="D11942" t="str">
            <v>BUREAU BRASIL</v>
          </cell>
          <cell r="E11942">
            <v>37143336000113</v>
          </cell>
        </row>
        <row r="11943">
          <cell r="C11943">
            <v>800000990</v>
          </cell>
          <cell r="D11943" t="str">
            <v>TECAM</v>
          </cell>
          <cell r="E11943">
            <v>3220168000109</v>
          </cell>
        </row>
        <row r="11944">
          <cell r="C11944">
            <v>800001542</v>
          </cell>
          <cell r="D11944" t="str">
            <v>VARIG</v>
          </cell>
          <cell r="E11944">
            <v>1507461000118</v>
          </cell>
        </row>
        <row r="11945">
          <cell r="C11945">
            <v>800001557</v>
          </cell>
          <cell r="D11945" t="str">
            <v>TELECOM</v>
          </cell>
          <cell r="E11945">
            <v>76535764000143</v>
          </cell>
        </row>
        <row r="11946">
          <cell r="C11946">
            <v>800001569</v>
          </cell>
          <cell r="D11946" t="str">
            <v>LIESB</v>
          </cell>
          <cell r="E11946">
            <v>37050895000189</v>
          </cell>
        </row>
        <row r="11947">
          <cell r="C11947">
            <v>800001841</v>
          </cell>
          <cell r="D11947" t="str">
            <v>CORREIO BRASILI</v>
          </cell>
          <cell r="E11947">
            <v>1172000180</v>
          </cell>
        </row>
        <row r="11948">
          <cell r="C11948">
            <v>800001916</v>
          </cell>
          <cell r="D11948" t="str">
            <v>CVP</v>
          </cell>
          <cell r="E11948">
            <v>569905000187</v>
          </cell>
        </row>
        <row r="11949">
          <cell r="C11949">
            <v>800001992</v>
          </cell>
          <cell r="D11949" t="str">
            <v>BALI</v>
          </cell>
          <cell r="E11949">
            <v>72624521000120</v>
          </cell>
        </row>
        <row r="11950">
          <cell r="C11950">
            <v>800001994</v>
          </cell>
          <cell r="D11950" t="str">
            <v>ITALIA</v>
          </cell>
          <cell r="E11950">
            <v>38072195000158</v>
          </cell>
        </row>
        <row r="11951">
          <cell r="C11951">
            <v>800002015</v>
          </cell>
          <cell r="D11951" t="str">
            <v>OK AUTOMOVEIS P</v>
          </cell>
          <cell r="E11951">
            <v>511873000169</v>
          </cell>
        </row>
        <row r="11952">
          <cell r="C11952">
            <v>800002124</v>
          </cell>
          <cell r="D11952" t="str">
            <v>ESAVE</v>
          </cell>
          <cell r="E11952">
            <v>4451421000190</v>
          </cell>
        </row>
        <row r="11953">
          <cell r="C11953">
            <v>800002226</v>
          </cell>
          <cell r="D11953" t="str">
            <v>TECARBRASILIA</v>
          </cell>
          <cell r="E11953">
            <v>7757357000168</v>
          </cell>
        </row>
        <row r="11954">
          <cell r="C11954">
            <v>800002638</v>
          </cell>
          <cell r="D11954" t="str">
            <v>LOCALIZA</v>
          </cell>
          <cell r="E11954">
            <v>16670085006358</v>
          </cell>
        </row>
        <row r="11955">
          <cell r="C11955">
            <v>800002745</v>
          </cell>
          <cell r="D11955" t="str">
            <v>FABUSFORMA</v>
          </cell>
          <cell r="E11955">
            <v>65604209000100</v>
          </cell>
        </row>
        <row r="11956">
          <cell r="C11956">
            <v>800002897</v>
          </cell>
          <cell r="D11956" t="str">
            <v>ATT INFORMAT.</v>
          </cell>
          <cell r="E11956">
            <v>33485335000791</v>
          </cell>
        </row>
        <row r="11957">
          <cell r="C11957">
            <v>800003407</v>
          </cell>
          <cell r="D11957" t="str">
            <v>OGILVY BRASIL</v>
          </cell>
          <cell r="E11957">
            <v>61067492000984</v>
          </cell>
        </row>
        <row r="11958">
          <cell r="C11958">
            <v>800003839</v>
          </cell>
          <cell r="D11958" t="str">
            <v>SENAD FUNAD</v>
          </cell>
          <cell r="E11958">
            <v>2645310000199</v>
          </cell>
        </row>
        <row r="11959">
          <cell r="C11959">
            <v>800004081</v>
          </cell>
          <cell r="D11959" t="str">
            <v>WURTH DO BRASIL</v>
          </cell>
          <cell r="E11959">
            <v>43648971001984</v>
          </cell>
        </row>
        <row r="11960">
          <cell r="C11960">
            <v>800004192</v>
          </cell>
          <cell r="D11960" t="str">
            <v>ATLAS TRANSPORT</v>
          </cell>
          <cell r="E11960">
            <v>60664828002209</v>
          </cell>
        </row>
        <row r="11961">
          <cell r="C11961">
            <v>800004543</v>
          </cell>
          <cell r="D11961" t="str">
            <v>BM ENGENHARIA</v>
          </cell>
          <cell r="E11961">
            <v>1584686000178</v>
          </cell>
        </row>
        <row r="11962">
          <cell r="C11962">
            <v>800004569</v>
          </cell>
          <cell r="D11962" t="str">
            <v>LOCALIZA</v>
          </cell>
          <cell r="E11962">
            <v>16670085016159</v>
          </cell>
        </row>
        <row r="11963">
          <cell r="C11963">
            <v>800004603</v>
          </cell>
          <cell r="D11963" t="str">
            <v>CRIANCA ESPERAN</v>
          </cell>
          <cell r="E11963">
            <v>3736617000168</v>
          </cell>
        </row>
        <row r="11964">
          <cell r="C11964">
            <v>800004678</v>
          </cell>
          <cell r="D11964" t="str">
            <v>DINAMICA</v>
          </cell>
          <cell r="E11964">
            <v>332833000826</v>
          </cell>
        </row>
        <row r="11965">
          <cell r="C11965">
            <v>800004705</v>
          </cell>
          <cell r="D11965" t="str">
            <v>M E JUNIOR ACES</v>
          </cell>
          <cell r="E11965">
            <v>1877736000105</v>
          </cell>
        </row>
        <row r="11966">
          <cell r="C11966">
            <v>800004707</v>
          </cell>
          <cell r="D11966" t="str">
            <v>JC EVENTOS ESP</v>
          </cell>
          <cell r="E11966">
            <v>5917251000159</v>
          </cell>
        </row>
        <row r="11967">
          <cell r="C11967">
            <v>800004798</v>
          </cell>
          <cell r="D11967" t="str">
            <v>VS SPERLING SEG</v>
          </cell>
          <cell r="E11967">
            <v>2991304000193</v>
          </cell>
        </row>
        <row r="11968">
          <cell r="C11968">
            <v>800005134</v>
          </cell>
          <cell r="D11968" t="str">
            <v>FUNDACAO UNIVER</v>
          </cell>
          <cell r="E11968">
            <v>38174000143</v>
          </cell>
        </row>
        <row r="11969">
          <cell r="C11969">
            <v>800005156</v>
          </cell>
          <cell r="D11969" t="str">
            <v>PAULO RICARDO A</v>
          </cell>
          <cell r="E11969">
            <v>5935774000128</v>
          </cell>
        </row>
        <row r="11970">
          <cell r="C11970">
            <v>800005164</v>
          </cell>
          <cell r="D11970" t="str">
            <v>DF SFI GABINETE</v>
          </cell>
          <cell r="E11970">
            <v>394684000153</v>
          </cell>
        </row>
        <row r="11971">
          <cell r="C11971">
            <v>800005175</v>
          </cell>
          <cell r="D11971" t="str">
            <v>CIA DA COMEDIA</v>
          </cell>
          <cell r="E11971">
            <v>1926109000117</v>
          </cell>
        </row>
        <row r="11972">
          <cell r="C11972">
            <v>800005266</v>
          </cell>
          <cell r="D11972" t="str">
            <v>GUEDES FOTOGR</v>
          </cell>
          <cell r="E11972">
            <v>1247776000173</v>
          </cell>
        </row>
        <row r="11973">
          <cell r="C11973">
            <v>800005333</v>
          </cell>
          <cell r="D11973" t="str">
            <v>LAKE SIDE.</v>
          </cell>
          <cell r="E11973">
            <v>4837518000135</v>
          </cell>
        </row>
        <row r="11974">
          <cell r="C11974">
            <v>800005356</v>
          </cell>
          <cell r="D11974" t="str">
            <v>EMP. BRASILEIRA</v>
          </cell>
          <cell r="E11974">
            <v>352294000110</v>
          </cell>
        </row>
        <row r="11975">
          <cell r="C11975">
            <v>800005553</v>
          </cell>
          <cell r="D11975" t="str">
            <v>MINISTERIO CIDA</v>
          </cell>
          <cell r="E11975">
            <v>5465986000199</v>
          </cell>
        </row>
        <row r="11976">
          <cell r="C11976">
            <v>800006048</v>
          </cell>
          <cell r="D11976" t="str">
            <v>IBM BRASIL IND</v>
          </cell>
          <cell r="E11976">
            <v>33372251010038</v>
          </cell>
        </row>
        <row r="11977">
          <cell r="C11977">
            <v>800007842</v>
          </cell>
          <cell r="D11977" t="str">
            <v>ESPACO EQUESTRE</v>
          </cell>
          <cell r="E11977">
            <v>5792651000185</v>
          </cell>
        </row>
        <row r="11978">
          <cell r="C11978">
            <v>800007933</v>
          </cell>
          <cell r="D11978" t="str">
            <v>CTIS INFORMATIC</v>
          </cell>
          <cell r="E11978">
            <v>1644731000809</v>
          </cell>
        </row>
        <row r="11979">
          <cell r="C11979">
            <v>800007996</v>
          </cell>
          <cell r="D11979" t="str">
            <v>GIOVANNI FCB</v>
          </cell>
          <cell r="E11979">
            <v>46516712000673</v>
          </cell>
        </row>
        <row r="11980">
          <cell r="C11980">
            <v>800008072</v>
          </cell>
          <cell r="D11980" t="str">
            <v>TIM</v>
          </cell>
          <cell r="E11980">
            <v>4206050005140</v>
          </cell>
        </row>
        <row r="11981">
          <cell r="C11981">
            <v>800008164</v>
          </cell>
          <cell r="D11981" t="str">
            <v>RHAIZ SOLUCOES</v>
          </cell>
          <cell r="E11981">
            <v>8568128000168</v>
          </cell>
        </row>
        <row r="11982">
          <cell r="C11982">
            <v>800008165</v>
          </cell>
          <cell r="D11982" t="str">
            <v>MIDIA DISTRIBUI</v>
          </cell>
          <cell r="E11982">
            <v>598854000111</v>
          </cell>
        </row>
        <row r="11983">
          <cell r="C11983">
            <v>800008166</v>
          </cell>
          <cell r="D11983" t="str">
            <v>KRISTA ELETRONI</v>
          </cell>
          <cell r="E11983">
            <v>38058475000101</v>
          </cell>
        </row>
        <row r="11984">
          <cell r="C11984">
            <v>800008226</v>
          </cell>
          <cell r="D11984" t="str">
            <v>ANAMAGES</v>
          </cell>
          <cell r="E11984">
            <v>4820032000194</v>
          </cell>
        </row>
        <row r="11985">
          <cell r="C11985">
            <v>800008248</v>
          </cell>
          <cell r="D11985" t="str">
            <v>IBCA</v>
          </cell>
          <cell r="E11985">
            <v>404325000130</v>
          </cell>
        </row>
        <row r="11986">
          <cell r="C11986">
            <v>800008326</v>
          </cell>
          <cell r="D11986" t="str">
            <v>BRADIV</v>
          </cell>
          <cell r="E11986">
            <v>32918377000110</v>
          </cell>
        </row>
        <row r="11987">
          <cell r="C11987">
            <v>800008458</v>
          </cell>
          <cell r="D11987" t="str">
            <v>IMPRENSA NACION</v>
          </cell>
          <cell r="E11987">
            <v>4196645000100</v>
          </cell>
        </row>
        <row r="11988">
          <cell r="C11988">
            <v>800008612</v>
          </cell>
          <cell r="D11988" t="str">
            <v>INSTITUTO EUVAL</v>
          </cell>
          <cell r="E11988">
            <v>33938861000174</v>
          </cell>
        </row>
        <row r="11989">
          <cell r="C11989">
            <v>800008642</v>
          </cell>
          <cell r="D11989" t="str">
            <v>SENAI</v>
          </cell>
          <cell r="E11989">
            <v>3806360000173</v>
          </cell>
        </row>
        <row r="11990">
          <cell r="C11990">
            <v>800008746</v>
          </cell>
          <cell r="D11990" t="str">
            <v>SIMES</v>
          </cell>
          <cell r="E11990">
            <v>6954517000104</v>
          </cell>
        </row>
        <row r="11991">
          <cell r="C11991">
            <v>800008859</v>
          </cell>
          <cell r="D11991" t="str">
            <v>WRC COMPETICOES</v>
          </cell>
          <cell r="E11991">
            <v>8221052000108</v>
          </cell>
        </row>
        <row r="11992">
          <cell r="C11992">
            <v>800008962</v>
          </cell>
          <cell r="D11992" t="str">
            <v>SCHIPPER</v>
          </cell>
          <cell r="E11992">
            <v>37150224000190</v>
          </cell>
        </row>
        <row r="11993">
          <cell r="C11993">
            <v>800009062</v>
          </cell>
          <cell r="D11993" t="str">
            <v>GRAN BUFFET</v>
          </cell>
          <cell r="E11993">
            <v>6139796000144</v>
          </cell>
        </row>
        <row r="11994">
          <cell r="C11994">
            <v>800009087</v>
          </cell>
          <cell r="D11994" t="str">
            <v>TORRE HOTEL</v>
          </cell>
          <cell r="E11994">
            <v>96115000121</v>
          </cell>
        </row>
        <row r="11995">
          <cell r="C11995">
            <v>800009091</v>
          </cell>
          <cell r="D11995" t="str">
            <v>TRES PODERES MU</v>
          </cell>
          <cell r="E11995">
            <v>7202178000164</v>
          </cell>
        </row>
        <row r="11996">
          <cell r="C11996">
            <v>800009117</v>
          </cell>
          <cell r="D11996" t="str">
            <v>INMETRO</v>
          </cell>
          <cell r="E11996">
            <v>662270000168</v>
          </cell>
        </row>
        <row r="11997">
          <cell r="C11997">
            <v>800009180</v>
          </cell>
          <cell r="D11997" t="str">
            <v>CLUBE DE GOLFE</v>
          </cell>
          <cell r="E11997">
            <v>1661693000126</v>
          </cell>
        </row>
        <row r="11998">
          <cell r="C11998">
            <v>800009273</v>
          </cell>
          <cell r="D11998" t="str">
            <v>BRASILIA PALACE</v>
          </cell>
          <cell r="E11998">
            <v>37069853000270</v>
          </cell>
        </row>
        <row r="11999">
          <cell r="C11999">
            <v>800009327</v>
          </cell>
          <cell r="D11999" t="str">
            <v>ADG CONSULTORIA</v>
          </cell>
          <cell r="E11999">
            <v>8342411000177</v>
          </cell>
        </row>
        <row r="12000">
          <cell r="C12000">
            <v>800009343</v>
          </cell>
          <cell r="D12000" t="str">
            <v>CNTC</v>
          </cell>
          <cell r="E12000">
            <v>33636762000138</v>
          </cell>
        </row>
        <row r="12001">
          <cell r="C12001">
            <v>800009354</v>
          </cell>
          <cell r="D12001" t="str">
            <v>EMPR BR DE TURI</v>
          </cell>
          <cell r="E12001">
            <v>8911986000163</v>
          </cell>
        </row>
        <row r="12002">
          <cell r="C12002">
            <v>800009388</v>
          </cell>
          <cell r="D12002" t="str">
            <v>AMARILIS</v>
          </cell>
          <cell r="E12002">
            <v>3070583000115</v>
          </cell>
        </row>
        <row r="12003">
          <cell r="C12003">
            <v>800009534</v>
          </cell>
          <cell r="D12003" t="str">
            <v>JOTAFLEX</v>
          </cell>
          <cell r="E12003">
            <v>24927931000106</v>
          </cell>
        </row>
        <row r="12004">
          <cell r="C12004">
            <v>800009613</v>
          </cell>
          <cell r="D12004" t="str">
            <v>F.A.S G'RAFICA</v>
          </cell>
          <cell r="E12004">
            <v>4554158000164</v>
          </cell>
        </row>
        <row r="12005">
          <cell r="C12005">
            <v>800009691</v>
          </cell>
          <cell r="D12005" t="str">
            <v>DIGITALLCINE</v>
          </cell>
          <cell r="E12005">
            <v>7037942000193</v>
          </cell>
        </row>
        <row r="12006">
          <cell r="C12006">
            <v>800009716</v>
          </cell>
          <cell r="D12006" t="str">
            <v>FUNDACAO MEM TR</v>
          </cell>
          <cell r="E12006">
            <v>3636594000110</v>
          </cell>
        </row>
        <row r="12007">
          <cell r="C12007">
            <v>800009845</v>
          </cell>
          <cell r="D12007" t="str">
            <v>BLUE TREE HOTEL</v>
          </cell>
          <cell r="E12007">
            <v>8342411000258</v>
          </cell>
        </row>
        <row r="12008">
          <cell r="C12008">
            <v>800009855</v>
          </cell>
          <cell r="D12008" t="str">
            <v>SEARA ALIMENTOS</v>
          </cell>
          <cell r="E12008">
            <v>2914460006272</v>
          </cell>
        </row>
        <row r="12009">
          <cell r="C12009">
            <v>800012374</v>
          </cell>
          <cell r="D12009" t="str">
            <v>CONFEDERACAO AG</v>
          </cell>
          <cell r="E12009">
            <v>33582750000178</v>
          </cell>
        </row>
        <row r="12010">
          <cell r="C12010">
            <v>800012488</v>
          </cell>
          <cell r="D12010" t="str">
            <v>J21 PRODUCAO &amp;</v>
          </cell>
          <cell r="E12010">
            <v>8923462000192</v>
          </cell>
        </row>
        <row r="12011">
          <cell r="C12011">
            <v>800012495</v>
          </cell>
          <cell r="D12011" t="str">
            <v>PRODUTORA DE AU</v>
          </cell>
          <cell r="E12011">
            <v>8666373000108</v>
          </cell>
        </row>
        <row r="12012">
          <cell r="C12012">
            <v>800012716</v>
          </cell>
          <cell r="D12012" t="str">
            <v>AGENCIA NACIONA</v>
          </cell>
          <cell r="E12012">
            <v>2030715000112</v>
          </cell>
        </row>
        <row r="12013">
          <cell r="C12013">
            <v>800012762</v>
          </cell>
          <cell r="D12013" t="str">
            <v>LOCALIZA</v>
          </cell>
          <cell r="E12013">
            <v>16670085006277</v>
          </cell>
        </row>
        <row r="12014">
          <cell r="C12014">
            <v>800012832</v>
          </cell>
          <cell r="D12014" t="str">
            <v>LOGOS DESPACHAN</v>
          </cell>
          <cell r="E12014">
            <v>5983967000154</v>
          </cell>
        </row>
        <row r="12015">
          <cell r="C12015">
            <v>800012877</v>
          </cell>
          <cell r="D12015" t="str">
            <v>FINATEC</v>
          </cell>
          <cell r="E12015">
            <v>37116704000134</v>
          </cell>
        </row>
        <row r="12016">
          <cell r="C12016">
            <v>800013188</v>
          </cell>
          <cell r="D12016" t="str">
            <v>KASE</v>
          </cell>
          <cell r="E12016">
            <v>9156777000114</v>
          </cell>
        </row>
        <row r="12017">
          <cell r="C12017">
            <v>800013375</v>
          </cell>
          <cell r="D12017" t="str">
            <v>EXPAND WINE</v>
          </cell>
          <cell r="E12017">
            <v>4277358000117</v>
          </cell>
        </row>
        <row r="12018">
          <cell r="C12018">
            <v>800013423</v>
          </cell>
          <cell r="D12018" t="str">
            <v>SIA NUTRI FAST</v>
          </cell>
          <cell r="E12018">
            <v>7425219000181</v>
          </cell>
        </row>
        <row r="12019">
          <cell r="C12019">
            <v>800013611</v>
          </cell>
          <cell r="D12019" t="str">
            <v>PLUG LOCACAO</v>
          </cell>
          <cell r="E12019">
            <v>8408878000172</v>
          </cell>
        </row>
        <row r="12020">
          <cell r="C12020">
            <v>800013612</v>
          </cell>
          <cell r="D12020" t="str">
            <v>FRUTACOR</v>
          </cell>
          <cell r="E12020">
            <v>32930588000179</v>
          </cell>
        </row>
        <row r="12021">
          <cell r="C12021">
            <v>800013710</v>
          </cell>
          <cell r="D12021" t="str">
            <v>BUREU EXPRESS</v>
          </cell>
          <cell r="E12021">
            <v>9186489000102</v>
          </cell>
        </row>
        <row r="12022">
          <cell r="C12022">
            <v>800013775</v>
          </cell>
          <cell r="D12022" t="str">
            <v>INDUSTRIAL SENA</v>
          </cell>
          <cell r="E12022">
            <v>33564543000190</v>
          </cell>
        </row>
        <row r="12023">
          <cell r="C12023">
            <v>800013824</v>
          </cell>
          <cell r="D12023" t="str">
            <v>FUNDACAO ASSIS</v>
          </cell>
          <cell r="E12023">
            <v>3657848000186</v>
          </cell>
        </row>
        <row r="12024">
          <cell r="C12024">
            <v>800013966</v>
          </cell>
          <cell r="D12024" t="str">
            <v>ELUMA</v>
          </cell>
          <cell r="E12024">
            <v>9159915000208</v>
          </cell>
        </row>
        <row r="12025">
          <cell r="C12025">
            <v>800014026</v>
          </cell>
          <cell r="D12025" t="str">
            <v>CONSELHO FEDERA</v>
          </cell>
          <cell r="E12025">
            <v>339390000129</v>
          </cell>
        </row>
        <row r="12026">
          <cell r="C12026">
            <v>800014206</v>
          </cell>
          <cell r="D12026" t="str">
            <v>SADIF COMERCIO</v>
          </cell>
          <cell r="E12026">
            <v>9348217000161</v>
          </cell>
        </row>
        <row r="12027">
          <cell r="C12027">
            <v>800014251</v>
          </cell>
          <cell r="D12027" t="str">
            <v>CENTRAL PHOTOS</v>
          </cell>
          <cell r="E12027">
            <v>1679053000143</v>
          </cell>
        </row>
        <row r="12028">
          <cell r="C12028">
            <v>800014532</v>
          </cell>
          <cell r="D12028" t="str">
            <v>CNCP</v>
          </cell>
          <cell r="E12028">
            <v>312312000130</v>
          </cell>
        </row>
        <row r="12029">
          <cell r="C12029">
            <v>800014579</v>
          </cell>
          <cell r="D12029" t="str">
            <v>INSTITUTO LATIN</v>
          </cell>
          <cell r="E12029">
            <v>9060541000180</v>
          </cell>
        </row>
        <row r="12030">
          <cell r="C12030">
            <v>800014940</v>
          </cell>
          <cell r="D12030" t="str">
            <v>AGENCIA CENTRO</v>
          </cell>
          <cell r="E12030">
            <v>16670085030739</v>
          </cell>
        </row>
        <row r="12031">
          <cell r="C12031">
            <v>800015079</v>
          </cell>
          <cell r="D12031" t="str">
            <v>WORKTEL</v>
          </cell>
          <cell r="E12031">
            <v>72642101000177</v>
          </cell>
        </row>
        <row r="12032">
          <cell r="C12032">
            <v>800015432</v>
          </cell>
          <cell r="D12032" t="str">
            <v>PANIFICADORA C</v>
          </cell>
          <cell r="E12032">
            <v>37161866000194</v>
          </cell>
        </row>
        <row r="12033">
          <cell r="C12033">
            <v>800015466</v>
          </cell>
          <cell r="D12033" t="str">
            <v>LOCALIZA AGENCI</v>
          </cell>
          <cell r="E12033">
            <v>16670085009101</v>
          </cell>
        </row>
        <row r="12034">
          <cell r="C12034">
            <v>800015540</v>
          </cell>
          <cell r="D12034" t="str">
            <v>DANI CAFE</v>
          </cell>
          <cell r="E12034">
            <v>8835184000111</v>
          </cell>
        </row>
        <row r="12035">
          <cell r="C12035">
            <v>800015812</v>
          </cell>
          <cell r="D12035" t="str">
            <v>COMUNICACAO</v>
          </cell>
          <cell r="E12035">
            <v>4513101000389</v>
          </cell>
        </row>
        <row r="12036">
          <cell r="C12036">
            <v>800015993</v>
          </cell>
          <cell r="D12036" t="str">
            <v>BRASILEIRINHO C</v>
          </cell>
          <cell r="E12036">
            <v>1566257000178</v>
          </cell>
        </row>
        <row r="12037">
          <cell r="C12037">
            <v>800016105</v>
          </cell>
          <cell r="D12037" t="str">
            <v>ADVOCACIA VINIC</v>
          </cell>
          <cell r="E12037">
            <v>9523426000102</v>
          </cell>
        </row>
        <row r="12038">
          <cell r="C12038">
            <v>800016172</v>
          </cell>
          <cell r="D12038" t="str">
            <v>RODOVIARIO RAMO</v>
          </cell>
          <cell r="E12038">
            <v>25100223007830</v>
          </cell>
        </row>
        <row r="12039">
          <cell r="C12039">
            <v>800016309</v>
          </cell>
          <cell r="D12039" t="str">
            <v>ELUMA REFEICOES</v>
          </cell>
          <cell r="E12039">
            <v>9159915000380</v>
          </cell>
        </row>
        <row r="12040">
          <cell r="C12040">
            <v>800016372</v>
          </cell>
          <cell r="D12040" t="str">
            <v>CAIXA CENICA</v>
          </cell>
          <cell r="E12040">
            <v>10636870000105</v>
          </cell>
        </row>
        <row r="12041">
          <cell r="C12041">
            <v>800016465</v>
          </cell>
          <cell r="D12041" t="str">
            <v>MOVIMENTO BRASI</v>
          </cell>
          <cell r="E12041">
            <v>731979000178</v>
          </cell>
        </row>
        <row r="12042">
          <cell r="C12042">
            <v>800016793</v>
          </cell>
          <cell r="D12042" t="str">
            <v>POLICIA FEDERAL</v>
          </cell>
          <cell r="E12042">
            <v>394494001450</v>
          </cell>
        </row>
        <row r="12043">
          <cell r="C12043">
            <v>800017120</v>
          </cell>
          <cell r="D12043" t="str">
            <v>WL DE OLIVEIRA</v>
          </cell>
          <cell r="E12043">
            <v>101253000151</v>
          </cell>
        </row>
        <row r="12044">
          <cell r="C12044">
            <v>800017157</v>
          </cell>
          <cell r="D12044" t="str">
            <v>MGS PRESTADORA</v>
          </cell>
          <cell r="E12044">
            <v>37063831000112</v>
          </cell>
        </row>
        <row r="12045">
          <cell r="C12045">
            <v>800017160</v>
          </cell>
          <cell r="D12045" t="str">
            <v>CORREA LIMA SIQ</v>
          </cell>
          <cell r="E12045">
            <v>1598038000170</v>
          </cell>
        </row>
        <row r="12046">
          <cell r="C12046">
            <v>800017729</v>
          </cell>
          <cell r="D12046" t="str">
            <v>BRF BRASIL FOOD</v>
          </cell>
          <cell r="E12046">
            <v>1838723027912</v>
          </cell>
        </row>
        <row r="12047">
          <cell r="C12047">
            <v>800018031</v>
          </cell>
          <cell r="D12047" t="str">
            <v>COCO BAMBU</v>
          </cell>
          <cell r="E12047">
            <v>10542662000147</v>
          </cell>
        </row>
        <row r="12048">
          <cell r="C12048">
            <v>800018132</v>
          </cell>
          <cell r="D12048" t="str">
            <v>AUTOMEC REGULAG</v>
          </cell>
          <cell r="E12048">
            <v>3499068000155</v>
          </cell>
        </row>
        <row r="12049">
          <cell r="C12049">
            <v>800018486</v>
          </cell>
          <cell r="D12049" t="str">
            <v>CASA THOMAS JEF</v>
          </cell>
          <cell r="E12049">
            <v>114090000141</v>
          </cell>
        </row>
        <row r="12050">
          <cell r="C12050">
            <v>800019169</v>
          </cell>
          <cell r="D12050" t="str">
            <v>ESCRITORIO DE A</v>
          </cell>
          <cell r="E12050">
            <v>702969000104</v>
          </cell>
        </row>
        <row r="12051">
          <cell r="C12051">
            <v>800019463</v>
          </cell>
          <cell r="D12051" t="str">
            <v>CEB DISTRIBUICA</v>
          </cell>
          <cell r="E12051">
            <v>7522669000192</v>
          </cell>
        </row>
        <row r="12052">
          <cell r="C12052">
            <v>800019974</v>
          </cell>
          <cell r="D12052" t="str">
            <v>PARLANTE</v>
          </cell>
          <cell r="E12052">
            <v>12183872000111</v>
          </cell>
        </row>
        <row r="12053">
          <cell r="C12053">
            <v>800019979</v>
          </cell>
          <cell r="D12053" t="str">
            <v>SOHESTE</v>
          </cell>
          <cell r="E12053">
            <v>336958000158</v>
          </cell>
        </row>
        <row r="12054">
          <cell r="C12054">
            <v>800020463</v>
          </cell>
          <cell r="D12054" t="str">
            <v>PAULO OCTAVIO H</v>
          </cell>
          <cell r="E12054">
            <v>26418749000147</v>
          </cell>
        </row>
        <row r="12055">
          <cell r="C12055">
            <v>800020670</v>
          </cell>
          <cell r="D12055" t="str">
            <v>CASA DE BISCOIT</v>
          </cell>
          <cell r="E12055">
            <v>4644820000177</v>
          </cell>
        </row>
        <row r="12056">
          <cell r="C12056">
            <v>800020724</v>
          </cell>
          <cell r="D12056" t="str">
            <v>ANDRESSA TEIXEI</v>
          </cell>
          <cell r="E12056">
            <v>11866242000189</v>
          </cell>
        </row>
        <row r="12057">
          <cell r="C12057">
            <v>800020731</v>
          </cell>
          <cell r="D12057" t="str">
            <v>D CASA PERSIANA</v>
          </cell>
          <cell r="E12057">
            <v>10846268000100</v>
          </cell>
        </row>
        <row r="12058">
          <cell r="C12058">
            <v>800020734</v>
          </cell>
          <cell r="D12058" t="str">
            <v>MECTEC ENGENHAR</v>
          </cell>
          <cell r="E12058">
            <v>37154796000147</v>
          </cell>
        </row>
        <row r="12059">
          <cell r="C12059">
            <v>800020737</v>
          </cell>
          <cell r="D12059" t="str">
            <v>SEBBA MATERIAIS</v>
          </cell>
          <cell r="E12059">
            <v>3621935000183</v>
          </cell>
        </row>
        <row r="12060">
          <cell r="C12060">
            <v>800020764</v>
          </cell>
          <cell r="D12060" t="str">
            <v>COMERCIAL GESSO</v>
          </cell>
          <cell r="E12060">
            <v>1847205000170</v>
          </cell>
        </row>
        <row r="12061">
          <cell r="C12061">
            <v>800020806</v>
          </cell>
          <cell r="D12061" t="str">
            <v>SOCIEDADE DE AD</v>
          </cell>
          <cell r="E12061">
            <v>12341340000165</v>
          </cell>
        </row>
        <row r="12062">
          <cell r="C12062">
            <v>800020813</v>
          </cell>
          <cell r="D12062" t="str">
            <v>RESTAURANTE E L</v>
          </cell>
          <cell r="E12062">
            <v>730440000102</v>
          </cell>
        </row>
        <row r="12063">
          <cell r="C12063">
            <v>800020903</v>
          </cell>
          <cell r="D12063" t="str">
            <v>INNOVARE SOL EM</v>
          </cell>
          <cell r="E12063">
            <v>8768142000105</v>
          </cell>
        </row>
        <row r="12064">
          <cell r="C12064">
            <v>800020951</v>
          </cell>
          <cell r="D12064" t="str">
            <v>DIALOG COMUNICA</v>
          </cell>
          <cell r="E12064">
            <v>6126855000140</v>
          </cell>
        </row>
        <row r="12065">
          <cell r="C12065">
            <v>800021070</v>
          </cell>
          <cell r="D12065" t="str">
            <v>GIACOMINI CONSU</v>
          </cell>
          <cell r="E12065">
            <v>7726443000103</v>
          </cell>
        </row>
        <row r="12066">
          <cell r="C12066">
            <v>800021132</v>
          </cell>
          <cell r="D12066" t="str">
            <v>ONCOPROD</v>
          </cell>
          <cell r="E12066">
            <v>6081203000136</v>
          </cell>
        </row>
        <row r="12067">
          <cell r="C12067">
            <v>800021237</v>
          </cell>
          <cell r="D12067" t="str">
            <v>ABDALA CASTILHO</v>
          </cell>
          <cell r="E12067">
            <v>13162484000117</v>
          </cell>
        </row>
        <row r="12068">
          <cell r="C12068">
            <v>800021289</v>
          </cell>
          <cell r="D12068" t="str">
            <v>MARCA</v>
          </cell>
          <cell r="E12068">
            <v>7025795000131</v>
          </cell>
        </row>
        <row r="12069">
          <cell r="C12069">
            <v>800021344</v>
          </cell>
          <cell r="D12069" t="str">
            <v>SWEET CAKE</v>
          </cell>
          <cell r="E12069">
            <v>37978681000177</v>
          </cell>
        </row>
        <row r="12070">
          <cell r="C12070">
            <v>800021375</v>
          </cell>
          <cell r="D12070" t="str">
            <v>COPALIMPA</v>
          </cell>
          <cell r="E12070">
            <v>442798000121</v>
          </cell>
        </row>
        <row r="12071">
          <cell r="C12071">
            <v>800021522</v>
          </cell>
          <cell r="D12071" t="str">
            <v>SHOPPING HOUSE</v>
          </cell>
          <cell r="E12071">
            <v>2718533000139</v>
          </cell>
        </row>
        <row r="12072">
          <cell r="C12072">
            <v>800021601</v>
          </cell>
          <cell r="D12072" t="str">
            <v>RENATA LA PORTA</v>
          </cell>
          <cell r="E12072">
            <v>11323580000174</v>
          </cell>
        </row>
        <row r="12073">
          <cell r="C12073">
            <v>800022388</v>
          </cell>
          <cell r="D12073" t="str">
            <v>CNI</v>
          </cell>
          <cell r="E12073">
            <v>33665126000134</v>
          </cell>
        </row>
        <row r="12074">
          <cell r="C12074">
            <v>800022402</v>
          </cell>
          <cell r="D12074" t="str">
            <v>OMNI COMERCIO E</v>
          </cell>
          <cell r="E12074">
            <v>38029534000113</v>
          </cell>
        </row>
        <row r="12075">
          <cell r="C12075">
            <v>800022455</v>
          </cell>
          <cell r="D12075" t="str">
            <v>LIVRARIA CULTUR</v>
          </cell>
          <cell r="E12075">
            <v>62410352001497</v>
          </cell>
        </row>
        <row r="12076">
          <cell r="C12076">
            <v>800022487</v>
          </cell>
          <cell r="D12076" t="str">
            <v>VIRGINIA DARC D</v>
          </cell>
          <cell r="E12076">
            <v>3873788000139</v>
          </cell>
        </row>
        <row r="12077">
          <cell r="C12077">
            <v>800022488</v>
          </cell>
          <cell r="D12077" t="str">
            <v>TRADU SOM EQUI</v>
          </cell>
          <cell r="E12077">
            <v>1659077000130</v>
          </cell>
        </row>
        <row r="12078">
          <cell r="C12078">
            <v>800022489</v>
          </cell>
          <cell r="D12078" t="str">
            <v>WL DIGITAL</v>
          </cell>
          <cell r="E12078">
            <v>5428632000174</v>
          </cell>
        </row>
        <row r="12079">
          <cell r="C12079">
            <v>800022563</v>
          </cell>
          <cell r="D12079" t="str">
            <v>FRANCISCO DA AS</v>
          </cell>
          <cell r="E12079">
            <v>3327191000199</v>
          </cell>
        </row>
        <row r="12080">
          <cell r="C12080">
            <v>800022567</v>
          </cell>
          <cell r="D12080" t="str">
            <v>LAKE SIDE</v>
          </cell>
          <cell r="E12080">
            <v>7711619000153</v>
          </cell>
        </row>
        <row r="12081">
          <cell r="C12081">
            <v>800022864</v>
          </cell>
          <cell r="D12081" t="str">
            <v>PINK ELEPHANT</v>
          </cell>
          <cell r="E12081">
            <v>6089496000106</v>
          </cell>
        </row>
        <row r="12082">
          <cell r="C12082">
            <v>800022872</v>
          </cell>
          <cell r="D12082" t="str">
            <v>BARROSO FONTELL</v>
          </cell>
          <cell r="E12082">
            <v>10866368000190</v>
          </cell>
        </row>
        <row r="12083">
          <cell r="C12083">
            <v>800022925</v>
          </cell>
          <cell r="D12083" t="str">
            <v>LVM INVESTIMENT</v>
          </cell>
          <cell r="E12083">
            <v>10756516000114</v>
          </cell>
        </row>
        <row r="12084">
          <cell r="C12084">
            <v>800023149</v>
          </cell>
          <cell r="D12084" t="str">
            <v>SINDICATO INTER</v>
          </cell>
          <cell r="E12084">
            <v>409045000114</v>
          </cell>
        </row>
        <row r="12085">
          <cell r="C12085">
            <v>800023278</v>
          </cell>
          <cell r="D12085" t="str">
            <v>JUSTINE PARENTE</v>
          </cell>
          <cell r="E12085">
            <v>14387612000193</v>
          </cell>
        </row>
        <row r="12086">
          <cell r="C12086">
            <v>800023428</v>
          </cell>
          <cell r="D12086" t="str">
            <v>TECARBRASILIA V</v>
          </cell>
          <cell r="E12086">
            <v>7757357000249</v>
          </cell>
        </row>
        <row r="12087">
          <cell r="C12087">
            <v>800023656</v>
          </cell>
          <cell r="D12087" t="str">
            <v>AS CONSULTORIA</v>
          </cell>
          <cell r="E12087">
            <v>38049961000163</v>
          </cell>
        </row>
        <row r="12088">
          <cell r="C12088">
            <v>800024330</v>
          </cell>
          <cell r="D12088" t="str">
            <v>XAVIER BRAGANCA</v>
          </cell>
          <cell r="E12088">
            <v>10615262000114</v>
          </cell>
        </row>
        <row r="12089">
          <cell r="C12089">
            <v>800024409</v>
          </cell>
          <cell r="D12089" t="str">
            <v>AGENCIA DE FISC</v>
          </cell>
          <cell r="E12089">
            <v>9626988000173</v>
          </cell>
        </row>
        <row r="12090">
          <cell r="C12090">
            <v>800024439</v>
          </cell>
          <cell r="D12090" t="str">
            <v>MP LETREIROS E</v>
          </cell>
          <cell r="E12090">
            <v>3975626000101</v>
          </cell>
        </row>
        <row r="12091">
          <cell r="C12091">
            <v>800024794</v>
          </cell>
          <cell r="D12091" t="str">
            <v>SENAC SERV. N</v>
          </cell>
          <cell r="E12091">
            <v>3296968000286</v>
          </cell>
        </row>
        <row r="12092">
          <cell r="C12092">
            <v>800024821</v>
          </cell>
          <cell r="D12092" t="str">
            <v>PANANORTE TECNO</v>
          </cell>
          <cell r="E12092">
            <v>2737563000192</v>
          </cell>
        </row>
        <row r="12093">
          <cell r="C12093">
            <v>800024869</v>
          </cell>
          <cell r="D12093" t="str">
            <v>ZZI SERVICO E C</v>
          </cell>
          <cell r="E12093">
            <v>1045967000152</v>
          </cell>
        </row>
        <row r="12094">
          <cell r="C12094">
            <v>800025136</v>
          </cell>
          <cell r="D12094" t="str">
            <v>UP SOLUTIONS OR</v>
          </cell>
          <cell r="E12094">
            <v>7447706000145</v>
          </cell>
        </row>
        <row r="12095">
          <cell r="C12095">
            <v>800025169</v>
          </cell>
          <cell r="D12095" t="str">
            <v>ARTP CAFETARI</v>
          </cell>
          <cell r="E12095">
            <v>11136432000140</v>
          </cell>
        </row>
        <row r="12096">
          <cell r="C12096">
            <v>800025220</v>
          </cell>
          <cell r="D12096" t="str">
            <v>CARLOS AL. SIL</v>
          </cell>
          <cell r="E12096">
            <v>14493961000190</v>
          </cell>
        </row>
        <row r="12097">
          <cell r="C12097">
            <v>800025255</v>
          </cell>
          <cell r="D12097" t="str">
            <v>FUNDACAO UNIVER</v>
          </cell>
          <cell r="E12097">
            <v>3218102000176</v>
          </cell>
        </row>
        <row r="12098">
          <cell r="C12098">
            <v>800025521</v>
          </cell>
          <cell r="D12098" t="str">
            <v>SO OLEO LTDA EP</v>
          </cell>
          <cell r="E12098">
            <v>410886000141</v>
          </cell>
        </row>
        <row r="12099">
          <cell r="C12099">
            <v>800025543</v>
          </cell>
          <cell r="D12099" t="str">
            <v>BR GONCALVES ME</v>
          </cell>
          <cell r="E12099">
            <v>6177379000196</v>
          </cell>
        </row>
        <row r="12100">
          <cell r="C12100">
            <v>800025681</v>
          </cell>
          <cell r="D12100" t="str">
            <v>BANCO DO BRASIL</v>
          </cell>
          <cell r="E12100">
            <v>191</v>
          </cell>
        </row>
        <row r="12101">
          <cell r="C12101">
            <v>800025875</v>
          </cell>
          <cell r="D12101" t="str">
            <v>MIN DA PREV E A</v>
          </cell>
          <cell r="E12101">
            <v>29979036000140</v>
          </cell>
        </row>
        <row r="12102">
          <cell r="C12102">
            <v>800027198</v>
          </cell>
          <cell r="D12102" t="str">
            <v>CRISTINA ROBERT</v>
          </cell>
          <cell r="E12102">
            <v>38066296000116</v>
          </cell>
        </row>
        <row r="12103">
          <cell r="C12103">
            <v>800027351</v>
          </cell>
          <cell r="D12103" t="str">
            <v>GONCALVES E MAC</v>
          </cell>
          <cell r="E12103">
            <v>5806391000150</v>
          </cell>
        </row>
        <row r="12104">
          <cell r="C12104">
            <v>800027386</v>
          </cell>
          <cell r="D12104" t="str">
            <v>SABOR CROCANTE</v>
          </cell>
          <cell r="E12104">
            <v>11856732000102</v>
          </cell>
        </row>
        <row r="12105">
          <cell r="C12105">
            <v>800027630</v>
          </cell>
          <cell r="D12105" t="str">
            <v>DANNEMANN SIEMS</v>
          </cell>
          <cell r="E12105">
            <v>7916897000147</v>
          </cell>
        </row>
        <row r="12106">
          <cell r="C12106">
            <v>800027762</v>
          </cell>
          <cell r="D12106" t="str">
            <v>CASA DO PAO LTD</v>
          </cell>
          <cell r="E12106">
            <v>51722000175</v>
          </cell>
        </row>
        <row r="12107">
          <cell r="C12107">
            <v>800027910</v>
          </cell>
          <cell r="D12107" t="str">
            <v>BALI BRASILIA A</v>
          </cell>
          <cell r="E12107">
            <v>72624521000473</v>
          </cell>
        </row>
        <row r="12108">
          <cell r="C12108">
            <v>800028285</v>
          </cell>
          <cell r="D12108" t="str">
            <v>TELEFONICA BRAS</v>
          </cell>
          <cell r="E12108">
            <v>2558157000243</v>
          </cell>
        </row>
        <row r="12109">
          <cell r="C12109">
            <v>800028580</v>
          </cell>
          <cell r="D12109" t="str">
            <v>B&amp;V CO. ALIMENT</v>
          </cell>
          <cell r="E12109">
            <v>7282010000106</v>
          </cell>
        </row>
        <row r="12110">
          <cell r="C12110">
            <v>800028627</v>
          </cell>
          <cell r="D12110" t="str">
            <v>ADVOCACIA BETTI</v>
          </cell>
          <cell r="E12110">
            <v>676460000134</v>
          </cell>
        </row>
        <row r="12111">
          <cell r="C12111">
            <v>800028675</v>
          </cell>
          <cell r="D12111" t="str">
            <v>DEPARTAMENTO NA</v>
          </cell>
          <cell r="E12111">
            <v>4892707000100</v>
          </cell>
        </row>
        <row r="12112">
          <cell r="C12112">
            <v>800028676</v>
          </cell>
          <cell r="D12112" t="str">
            <v>COMANDO DO EXER</v>
          </cell>
          <cell r="E12112">
            <v>394452025009</v>
          </cell>
        </row>
        <row r="12113">
          <cell r="C12113">
            <v>800028846</v>
          </cell>
          <cell r="D12113" t="str">
            <v>C.B BRASILIA CO</v>
          </cell>
          <cell r="E12113">
            <v>11903789000107</v>
          </cell>
        </row>
        <row r="12114">
          <cell r="C12114">
            <v>800028933</v>
          </cell>
          <cell r="D12114" t="str">
            <v>ALLIA HOTEL S.A</v>
          </cell>
          <cell r="E12114">
            <v>13020997000274</v>
          </cell>
        </row>
        <row r="12115">
          <cell r="C12115">
            <v>800029019</v>
          </cell>
          <cell r="D12115" t="str">
            <v>CONFEDERACAO N.</v>
          </cell>
          <cell r="E12115">
            <v>34173682000156</v>
          </cell>
        </row>
        <row r="12116">
          <cell r="C12116">
            <v>800029149</v>
          </cell>
          <cell r="D12116" t="str">
            <v>D.ALES CAMARGO</v>
          </cell>
          <cell r="E12116">
            <v>18073481000120</v>
          </cell>
        </row>
        <row r="12117">
          <cell r="C12117">
            <v>800029308</v>
          </cell>
          <cell r="D12117" t="str">
            <v>ORION TELECOMUN</v>
          </cell>
          <cell r="E12117">
            <v>1011976000122</v>
          </cell>
        </row>
        <row r="12118">
          <cell r="C12118">
            <v>800029447</v>
          </cell>
          <cell r="D12118" t="str">
            <v>ADRIANA RIBEIRO</v>
          </cell>
          <cell r="E12118">
            <v>11587994000100</v>
          </cell>
        </row>
        <row r="12119">
          <cell r="C12119">
            <v>800029845</v>
          </cell>
          <cell r="D12119" t="str">
            <v>VOTORANTIM</v>
          </cell>
          <cell r="E12119">
            <v>60892403007470</v>
          </cell>
        </row>
        <row r="12120">
          <cell r="C12120">
            <v>800030794</v>
          </cell>
          <cell r="D12120" t="str">
            <v>E ARMAZENAGEM L</v>
          </cell>
          <cell r="E12120">
            <v>8875763000945</v>
          </cell>
        </row>
        <row r="12121">
          <cell r="C12121">
            <v>800031126</v>
          </cell>
          <cell r="D12121" t="str">
            <v>PRATARIAS LTDA</v>
          </cell>
          <cell r="E12121">
            <v>14201093000127</v>
          </cell>
        </row>
        <row r="12122">
          <cell r="C12122">
            <v>800032034</v>
          </cell>
          <cell r="D12122" t="str">
            <v>E CONTROLE DE I</v>
          </cell>
          <cell r="E12122">
            <v>1721142000100</v>
          </cell>
        </row>
        <row r="12123">
          <cell r="C12123">
            <v>800032155</v>
          </cell>
          <cell r="D12123" t="str">
            <v>FUNDO DE FISCAL</v>
          </cell>
          <cell r="E12123">
            <v>2772704000108</v>
          </cell>
        </row>
        <row r="12124">
          <cell r="C12124">
            <v>800032313</v>
          </cell>
          <cell r="D12124" t="str">
            <v>LEAO 7756945816</v>
          </cell>
          <cell r="E12124">
            <v>15699512000165</v>
          </cell>
        </row>
        <row r="12125">
          <cell r="C12125">
            <v>800032450</v>
          </cell>
          <cell r="D12125" t="str">
            <v>AUDIO LTDA ME</v>
          </cell>
          <cell r="E12125">
            <v>6911965000112</v>
          </cell>
        </row>
        <row r="12126">
          <cell r="C12126">
            <v>800032525</v>
          </cell>
          <cell r="D12126" t="str">
            <v>LANCHONETE ME</v>
          </cell>
          <cell r="E12126">
            <v>20736132000193</v>
          </cell>
        </row>
        <row r="12127">
          <cell r="C12127">
            <v>800032608</v>
          </cell>
          <cell r="D12127" t="str">
            <v>ARTNET INFORMAT</v>
          </cell>
          <cell r="E12127">
            <v>9264556000160</v>
          </cell>
        </row>
        <row r="12128">
          <cell r="C12128">
            <v>800032884</v>
          </cell>
          <cell r="D12128" t="str">
            <v>NETSCIENCE TECN</v>
          </cell>
          <cell r="E12128">
            <v>8349324000141</v>
          </cell>
        </row>
        <row r="12129">
          <cell r="C12129">
            <v>800033004</v>
          </cell>
          <cell r="D12129" t="str">
            <v>FRENTE NACIONAL</v>
          </cell>
          <cell r="E12129">
            <v>5703933000169</v>
          </cell>
        </row>
        <row r="12130">
          <cell r="C12130">
            <v>800033111</v>
          </cell>
          <cell r="D12130" t="str">
            <v>OLIVEIRA 002132</v>
          </cell>
          <cell r="E12130">
            <v>12627198000117</v>
          </cell>
        </row>
        <row r="12131">
          <cell r="C12131">
            <v>800033243</v>
          </cell>
          <cell r="D12131" t="str">
            <v>ECUSTOMIZE CONS</v>
          </cell>
          <cell r="E12131">
            <v>9397355000130</v>
          </cell>
        </row>
        <row r="12132">
          <cell r="C12132">
            <v>800033377</v>
          </cell>
          <cell r="D12132" t="str">
            <v>REDE FEDERAL DE</v>
          </cell>
          <cell r="E12132">
            <v>7511835000155</v>
          </cell>
        </row>
        <row r="12133">
          <cell r="C12133">
            <v>800033612</v>
          </cell>
          <cell r="D12133" t="str">
            <v>NEX COMUNICACAO</v>
          </cell>
          <cell r="E12133">
            <v>13684509000142</v>
          </cell>
        </row>
        <row r="12134">
          <cell r="C12134">
            <v>800033733</v>
          </cell>
          <cell r="D12134" t="str">
            <v>PREMIER AUTOMOT</v>
          </cell>
          <cell r="E12134">
            <v>22013642000168</v>
          </cell>
        </row>
        <row r="12135">
          <cell r="C12135">
            <v>800033958</v>
          </cell>
          <cell r="D12135" t="str">
            <v>BANCO DO BRASIL</v>
          </cell>
          <cell r="E12135">
            <v>425109</v>
          </cell>
        </row>
        <row r="12136">
          <cell r="C12136">
            <v>800033971</v>
          </cell>
          <cell r="D12136" t="str">
            <v>JK CAFE JORNAIS</v>
          </cell>
          <cell r="E12136">
            <v>11519057000118</v>
          </cell>
        </row>
        <row r="12137">
          <cell r="C12137">
            <v>800034119</v>
          </cell>
          <cell r="D12137" t="str">
            <v>MATRIX LOGISITI</v>
          </cell>
          <cell r="E12137">
            <v>38007829000199</v>
          </cell>
        </row>
        <row r="12138">
          <cell r="C12138">
            <v>800034352</v>
          </cell>
          <cell r="D12138" t="str">
            <v>ADVOCACIA  E CO</v>
          </cell>
          <cell r="E12138">
            <v>10908157000173</v>
          </cell>
        </row>
        <row r="12139">
          <cell r="C12139">
            <v>800034479</v>
          </cell>
          <cell r="D12139" t="str">
            <v>LA HOTELS EMPRE</v>
          </cell>
          <cell r="E12139">
            <v>9109567001902</v>
          </cell>
        </row>
        <row r="12140">
          <cell r="C12140">
            <v>800034601</v>
          </cell>
          <cell r="D12140" t="str">
            <v>PROMMO 7 COMUNI</v>
          </cell>
          <cell r="E12140">
            <v>2596812000177</v>
          </cell>
        </row>
        <row r="12141">
          <cell r="C12141">
            <v>800034953</v>
          </cell>
          <cell r="D12141" t="str">
            <v>JADLOG LOGISTIC</v>
          </cell>
          <cell r="E12141">
            <v>4884082000992</v>
          </cell>
        </row>
        <row r="12142">
          <cell r="C12142">
            <v>800034956</v>
          </cell>
          <cell r="D12142" t="str">
            <v>GRUPO IBMEC EDU</v>
          </cell>
          <cell r="E12142">
            <v>4298309001302</v>
          </cell>
        </row>
        <row r="12143">
          <cell r="C12143">
            <v>800035123</v>
          </cell>
          <cell r="D12143" t="str">
            <v>BRF S.A</v>
          </cell>
          <cell r="E12143">
            <v>1838723044922</v>
          </cell>
        </row>
        <row r="12144">
          <cell r="C12144">
            <v>800035388</v>
          </cell>
          <cell r="D12144" t="str">
            <v>CALI S CAFE LTD</v>
          </cell>
          <cell r="E12144">
            <v>4496529000107</v>
          </cell>
        </row>
        <row r="12145">
          <cell r="C12145">
            <v>800035393</v>
          </cell>
          <cell r="D12145" t="str">
            <v>BALI BRASILIA A</v>
          </cell>
          <cell r="E12145">
            <v>72624521000635</v>
          </cell>
        </row>
        <row r="12146">
          <cell r="C12146">
            <v>800035510</v>
          </cell>
          <cell r="D12146" t="str">
            <v>BRASIL PROJECAO</v>
          </cell>
          <cell r="E12146">
            <v>3304047000137</v>
          </cell>
        </row>
        <row r="12147">
          <cell r="C12147">
            <v>800035996</v>
          </cell>
          <cell r="D12147" t="str">
            <v>GIZELE ALVES DA</v>
          </cell>
          <cell r="E12147">
            <v>23115854000119</v>
          </cell>
        </row>
        <row r="12148">
          <cell r="C12148">
            <v>800036153</v>
          </cell>
          <cell r="D12148" t="str">
            <v>H PLUS ADM. E H</v>
          </cell>
          <cell r="E12148">
            <v>5217384000546</v>
          </cell>
        </row>
        <row r="12149">
          <cell r="C12149">
            <v>800036154</v>
          </cell>
          <cell r="D12149" t="str">
            <v>EGP COM.E SERV.</v>
          </cell>
          <cell r="E12149">
            <v>13108633000160</v>
          </cell>
        </row>
        <row r="12150">
          <cell r="C12150">
            <v>800036264</v>
          </cell>
          <cell r="D12150" t="str">
            <v>ADTK COMERCIO E</v>
          </cell>
          <cell r="E12150">
            <v>8157504000121</v>
          </cell>
        </row>
        <row r="12151">
          <cell r="C12151">
            <v>800037148</v>
          </cell>
          <cell r="D12151" t="str">
            <v>CALMOTORS DF VE</v>
          </cell>
          <cell r="E12151">
            <v>9186471000100</v>
          </cell>
        </row>
        <row r="12152">
          <cell r="C12152">
            <v>800037676</v>
          </cell>
          <cell r="D12152" t="str">
            <v>E SEGURANCA</v>
          </cell>
          <cell r="E12152">
            <v>17428731004556</v>
          </cell>
        </row>
        <row r="12153">
          <cell r="C12153">
            <v>800037836</v>
          </cell>
          <cell r="D12153" t="str">
            <v>FAST SHOP S.A</v>
          </cell>
          <cell r="E12153">
            <v>43708379006728</v>
          </cell>
        </row>
        <row r="12154">
          <cell r="C12154">
            <v>800038475</v>
          </cell>
          <cell r="D12154" t="str">
            <v>DEPARTAM. DE TR</v>
          </cell>
          <cell r="E12154">
            <v>475855000179</v>
          </cell>
        </row>
        <row r="12155">
          <cell r="C12155">
            <v>800038497</v>
          </cell>
          <cell r="D12155" t="str">
            <v>ATLANTICA HOTEL</v>
          </cell>
          <cell r="E12155">
            <v>2223966005778</v>
          </cell>
        </row>
        <row r="12156">
          <cell r="C12156">
            <v>800038504</v>
          </cell>
          <cell r="D12156" t="str">
            <v>TAKE COMUNICACA</v>
          </cell>
          <cell r="E12156">
            <v>2319074000110</v>
          </cell>
        </row>
        <row r="12157">
          <cell r="C12157">
            <v>800038505</v>
          </cell>
          <cell r="D12157" t="str">
            <v>BELLA E RO ALIM</v>
          </cell>
          <cell r="E12157">
            <v>5787054000162</v>
          </cell>
        </row>
        <row r="12158">
          <cell r="C12158">
            <v>800038599</v>
          </cell>
          <cell r="D12158" t="str">
            <v>DINAMICA FACILI</v>
          </cell>
          <cell r="E12158">
            <v>13312641000123</v>
          </cell>
        </row>
        <row r="12159">
          <cell r="C12159">
            <v>800039243</v>
          </cell>
          <cell r="D12159" t="str">
            <v>SERV. FEDERAL D</v>
          </cell>
          <cell r="E12159">
            <v>33683111000107</v>
          </cell>
        </row>
        <row r="12160">
          <cell r="C12160">
            <v>800039322</v>
          </cell>
          <cell r="D12160" t="str">
            <v>KARPER ALUGUEL</v>
          </cell>
          <cell r="E12160">
            <v>10892621000180</v>
          </cell>
        </row>
        <row r="12161">
          <cell r="C12161">
            <v>800039529</v>
          </cell>
          <cell r="D12161" t="str">
            <v>CHURRASCARIA FO</v>
          </cell>
          <cell r="E12161">
            <v>8698859000128</v>
          </cell>
        </row>
        <row r="12162">
          <cell r="C12162">
            <v>800039663</v>
          </cell>
          <cell r="D12162" t="str">
            <v>PLASIR IMPORTAC</v>
          </cell>
          <cell r="E12162">
            <v>18981895000158</v>
          </cell>
        </row>
        <row r="12163">
          <cell r="C12163">
            <v>800040168</v>
          </cell>
          <cell r="D12163" t="str">
            <v>ALUG LOG LOCACA</v>
          </cell>
          <cell r="E12163">
            <v>6196644000183</v>
          </cell>
        </row>
        <row r="12164">
          <cell r="C12164">
            <v>800040204</v>
          </cell>
          <cell r="D12164" t="str">
            <v>FARM INFORMACAO</v>
          </cell>
          <cell r="E12164">
            <v>23217819000100</v>
          </cell>
        </row>
        <row r="12165">
          <cell r="C12165">
            <v>800040265</v>
          </cell>
          <cell r="D12165" t="str">
            <v>SERV. FEDERAL D</v>
          </cell>
          <cell r="E12165">
            <v>33683111000280</v>
          </cell>
        </row>
        <row r="12166">
          <cell r="C12166">
            <v>800040347</v>
          </cell>
          <cell r="D12166" t="str">
            <v>BB ADMINISTRADO</v>
          </cell>
          <cell r="E12166">
            <v>6043050000132</v>
          </cell>
        </row>
        <row r="12167">
          <cell r="C12167">
            <v>800040370</v>
          </cell>
          <cell r="D12167" t="str">
            <v>QUARKS FABRICAC</v>
          </cell>
          <cell r="E12167">
            <v>27613873000126</v>
          </cell>
        </row>
        <row r="12168">
          <cell r="C12168">
            <v>800040398</v>
          </cell>
          <cell r="D12168" t="str">
            <v>ELETRONICA RPM</v>
          </cell>
          <cell r="E12168">
            <v>4070762000115</v>
          </cell>
        </row>
        <row r="12169">
          <cell r="C12169">
            <v>800040492</v>
          </cell>
          <cell r="D12169" t="str">
            <v>JTJ CONSULT. E</v>
          </cell>
          <cell r="E12169">
            <v>7633699000176</v>
          </cell>
        </row>
        <row r="12170">
          <cell r="C12170">
            <v>800040608</v>
          </cell>
          <cell r="D12170" t="str">
            <v>PATRIMONIAL ADM</v>
          </cell>
          <cell r="E12170">
            <v>3953669000358</v>
          </cell>
        </row>
        <row r="12171">
          <cell r="C12171">
            <v>800040804</v>
          </cell>
          <cell r="D12171" t="str">
            <v>E.M.S. EVENTOS</v>
          </cell>
          <cell r="E12171">
            <v>9675511000188</v>
          </cell>
        </row>
        <row r="12172">
          <cell r="C12172">
            <v>800041443</v>
          </cell>
          <cell r="D12172" t="str">
            <v>OI MOVEL S.A. E</v>
          </cell>
          <cell r="E12172">
            <v>5423963000111</v>
          </cell>
        </row>
        <row r="12173">
          <cell r="C12173">
            <v>800042238</v>
          </cell>
          <cell r="D12173" t="str">
            <v>ASSOCIACAO BRA.</v>
          </cell>
          <cell r="E12173">
            <v>18234613000159</v>
          </cell>
        </row>
        <row r="12174">
          <cell r="C12174">
            <v>800042294</v>
          </cell>
          <cell r="D12174" t="str">
            <v>ZDOIS GESTAO EM</v>
          </cell>
          <cell r="E12174">
            <v>30681762000161</v>
          </cell>
        </row>
        <row r="12175">
          <cell r="C12175">
            <v>800042558</v>
          </cell>
          <cell r="D12175" t="str">
            <v>EDITORA OTIMISM</v>
          </cell>
          <cell r="E12175">
            <v>771249000109</v>
          </cell>
        </row>
        <row r="12176">
          <cell r="C12176">
            <v>800042666</v>
          </cell>
          <cell r="D12176" t="str">
            <v>LUCIMARIO JOSE</v>
          </cell>
          <cell r="E12176">
            <v>23664306000148</v>
          </cell>
        </row>
        <row r="12177">
          <cell r="C12177">
            <v>800042669</v>
          </cell>
          <cell r="D12177" t="str">
            <v>EDNEUSA PEREIRA</v>
          </cell>
          <cell r="E12177">
            <v>30704603000135</v>
          </cell>
        </row>
        <row r="12178">
          <cell r="C12178">
            <v>800042855</v>
          </cell>
          <cell r="D12178" t="str">
            <v>DHL EXPRESS (BR</v>
          </cell>
          <cell r="E12178">
            <v>58890252000466</v>
          </cell>
        </row>
        <row r="12179">
          <cell r="C12179">
            <v>800042998</v>
          </cell>
          <cell r="D12179" t="str">
            <v>PPA CONSULTORIA</v>
          </cell>
          <cell r="E12179">
            <v>36696663000130</v>
          </cell>
        </row>
        <row r="12180">
          <cell r="C12180">
            <v>800043039</v>
          </cell>
          <cell r="D12180" t="str">
            <v>UPS SCS LOGISTI</v>
          </cell>
          <cell r="E12180">
            <v>462691000579</v>
          </cell>
        </row>
        <row r="12181">
          <cell r="C12181">
            <v>800043318</v>
          </cell>
          <cell r="D12181" t="str">
            <v>PRIMAVIA COM.DE</v>
          </cell>
          <cell r="E12181">
            <v>35170602000171</v>
          </cell>
        </row>
        <row r="12182">
          <cell r="C12182">
            <v>800043371</v>
          </cell>
          <cell r="D12182" t="str">
            <v>INSTITUTO DE RE</v>
          </cell>
          <cell r="E12182">
            <v>59841148000100</v>
          </cell>
        </row>
        <row r="12183">
          <cell r="C12183">
            <v>800044431</v>
          </cell>
          <cell r="D12183" t="str">
            <v>MARCUS VINICIUS</v>
          </cell>
          <cell r="E12183">
            <v>15478361000115</v>
          </cell>
        </row>
        <row r="12184">
          <cell r="C12184"/>
          <cell r="D12184" t="str">
            <v>IDEIAS TURISMO</v>
          </cell>
          <cell r="E12184">
            <v>2676310000156</v>
          </cell>
        </row>
        <row r="12185">
          <cell r="C12185"/>
          <cell r="D12185" t="str">
            <v>CELBRAS</v>
          </cell>
          <cell r="E12185">
            <v>37077336000162</v>
          </cell>
        </row>
        <row r="12186">
          <cell r="C12186"/>
          <cell r="D12186" t="str">
            <v>PARIS ALIM.</v>
          </cell>
          <cell r="E12186">
            <v>2596625000193</v>
          </cell>
        </row>
        <row r="12187">
          <cell r="C12187"/>
          <cell r="D12187" t="str">
            <v>CBV</v>
          </cell>
          <cell r="E12187">
            <v>37091287000112</v>
          </cell>
        </row>
        <row r="12188">
          <cell r="C12188"/>
          <cell r="D12188" t="str">
            <v>MOTOR</v>
          </cell>
          <cell r="E12188">
            <v>26989574000128</v>
          </cell>
        </row>
        <row r="12189">
          <cell r="C12189"/>
          <cell r="D12189" t="str">
            <v>ANTONIO</v>
          </cell>
          <cell r="E12189">
            <v>3587656000140</v>
          </cell>
        </row>
        <row r="12190">
          <cell r="C12190"/>
          <cell r="D12190" t="str">
            <v>NAOUM</v>
          </cell>
          <cell r="E12190">
            <v>675553000225</v>
          </cell>
        </row>
        <row r="12191">
          <cell r="C12191"/>
          <cell r="D12191" t="str">
            <v>ACADEMIA</v>
          </cell>
          <cell r="E12191">
            <v>483164000117</v>
          </cell>
        </row>
        <row r="12192">
          <cell r="C12192"/>
          <cell r="D12192" t="str">
            <v>RP LABOR</v>
          </cell>
          <cell r="E12192">
            <v>1032739000148</v>
          </cell>
        </row>
        <row r="12193">
          <cell r="C12193"/>
          <cell r="D12193" t="str">
            <v>TELEBRAS</v>
          </cell>
          <cell r="E12193">
            <v>493916000120</v>
          </cell>
        </row>
        <row r="12194">
          <cell r="C12194"/>
          <cell r="D12194" t="str">
            <v>EMI</v>
          </cell>
          <cell r="E12194">
            <v>32930505000141</v>
          </cell>
        </row>
        <row r="12195">
          <cell r="C12195"/>
          <cell r="D12195" t="str">
            <v>LASERCOR</v>
          </cell>
          <cell r="E12195">
            <v>26433607000159</v>
          </cell>
        </row>
        <row r="12196">
          <cell r="C12196"/>
          <cell r="D12196" t="str">
            <v>SAAN</v>
          </cell>
          <cell r="E12196">
            <v>37176930000100</v>
          </cell>
        </row>
        <row r="12197">
          <cell r="C12197"/>
          <cell r="D12197" t="str">
            <v>TARGET</v>
          </cell>
          <cell r="E12197">
            <v>38048641000199</v>
          </cell>
        </row>
        <row r="12198">
          <cell r="C12198"/>
          <cell r="D12198" t="str">
            <v>GLOBO</v>
          </cell>
          <cell r="E12198">
            <v>33756610000330</v>
          </cell>
        </row>
        <row r="12199">
          <cell r="C12199"/>
          <cell r="D12199" t="str">
            <v>FORTE</v>
          </cell>
          <cell r="E12199">
            <v>728493000180</v>
          </cell>
        </row>
        <row r="12200">
          <cell r="C12200"/>
          <cell r="D12200" t="str">
            <v>RADIOBRAS</v>
          </cell>
          <cell r="E12200">
            <v>464073000134</v>
          </cell>
        </row>
        <row r="12201">
          <cell r="C12201"/>
          <cell r="D12201" t="str">
            <v>GC</v>
          </cell>
          <cell r="E12201">
            <v>26470351000150</v>
          </cell>
        </row>
        <row r="12202">
          <cell r="C12202"/>
          <cell r="D12202" t="str">
            <v>TVS</v>
          </cell>
          <cell r="E12202">
            <v>54065370000306</v>
          </cell>
        </row>
        <row r="12203">
          <cell r="C12203"/>
          <cell r="D12203" t="str">
            <v>APLAUSOS</v>
          </cell>
          <cell r="E12203">
            <v>37986239000192</v>
          </cell>
        </row>
        <row r="12204">
          <cell r="C12204"/>
          <cell r="D12204" t="str">
            <v>RADIO PLANALTO</v>
          </cell>
          <cell r="E12204">
            <v>1172000856</v>
          </cell>
        </row>
        <row r="12205">
          <cell r="C12205"/>
          <cell r="D12205" t="str">
            <v>J. CAMARA</v>
          </cell>
          <cell r="E12205">
            <v>1536754000204</v>
          </cell>
        </row>
        <row r="12206">
          <cell r="C12206"/>
          <cell r="D12206" t="str">
            <v>CONSULEX</v>
          </cell>
          <cell r="E12206">
            <v>24916009000105</v>
          </cell>
        </row>
        <row r="12207">
          <cell r="C12207"/>
          <cell r="D12207" t="str">
            <v>MIRANDA</v>
          </cell>
          <cell r="E12207">
            <v>24929614000110</v>
          </cell>
        </row>
        <row r="12208">
          <cell r="C12208"/>
          <cell r="D12208" t="str">
            <v>MACIEL</v>
          </cell>
          <cell r="E12208">
            <v>701839000157</v>
          </cell>
        </row>
        <row r="12209">
          <cell r="C12209"/>
          <cell r="D12209" t="str">
            <v>ARTE FESTAS</v>
          </cell>
          <cell r="E12209">
            <v>26449173000185</v>
          </cell>
        </row>
        <row r="12210">
          <cell r="C12210"/>
          <cell r="D12210" t="str">
            <v>CONSULT</v>
          </cell>
          <cell r="E12210">
            <v>2708675000115</v>
          </cell>
        </row>
        <row r="12211">
          <cell r="C12211"/>
          <cell r="D12211" t="str">
            <v>ESAVE</v>
          </cell>
          <cell r="E12211">
            <v>1496611001026</v>
          </cell>
        </row>
        <row r="12212">
          <cell r="C12212"/>
          <cell r="D12212" t="str">
            <v>CAT</v>
          </cell>
          <cell r="E12212">
            <v>1642776000178</v>
          </cell>
        </row>
        <row r="12213">
          <cell r="C12213"/>
          <cell r="D12213" t="str">
            <v>PORTO VITORIA</v>
          </cell>
          <cell r="E12213">
            <v>38055554000169</v>
          </cell>
        </row>
        <row r="12214">
          <cell r="C12214"/>
          <cell r="D12214" t="str">
            <v>LORENO INFORMAT</v>
          </cell>
          <cell r="E12214">
            <v>2737566000126</v>
          </cell>
        </row>
        <row r="12215">
          <cell r="C12215"/>
          <cell r="D12215" t="str">
            <v>CITY SERVICE</v>
          </cell>
          <cell r="E12215">
            <v>37077716000105</v>
          </cell>
        </row>
        <row r="12216">
          <cell r="C12216"/>
          <cell r="D12216" t="str">
            <v>PUBLIC IMAGE</v>
          </cell>
          <cell r="E12216">
            <v>1591780000154</v>
          </cell>
        </row>
        <row r="12217">
          <cell r="C12217"/>
          <cell r="D12217" t="str">
            <v>BE HAPPY</v>
          </cell>
          <cell r="E12217">
            <v>1623136000110</v>
          </cell>
        </row>
        <row r="12218">
          <cell r="C12218"/>
          <cell r="D12218" t="str">
            <v>LONA BRANCA</v>
          </cell>
          <cell r="E12218">
            <v>32922916000195</v>
          </cell>
        </row>
        <row r="12219">
          <cell r="C12219"/>
          <cell r="D12219" t="str">
            <v>IRMAOS CORREA</v>
          </cell>
          <cell r="E12219">
            <v>1758817000196</v>
          </cell>
        </row>
        <row r="12220">
          <cell r="C12220"/>
          <cell r="D12220" t="str">
            <v>AEROVIAS DHL TR</v>
          </cell>
          <cell r="E12220">
            <v>46360541000555</v>
          </cell>
        </row>
        <row r="12221">
          <cell r="C12221"/>
          <cell r="D12221" t="str">
            <v>POLLY &amp; LOLLY</v>
          </cell>
          <cell r="E12221">
            <v>1652831000100</v>
          </cell>
        </row>
        <row r="12222">
          <cell r="C12222"/>
          <cell r="D12222" t="str">
            <v>EMS</v>
          </cell>
          <cell r="E12222">
            <v>2860117000170</v>
          </cell>
        </row>
        <row r="12223">
          <cell r="C12223"/>
          <cell r="D12223" t="str">
            <v>INSTRUMENTAL</v>
          </cell>
          <cell r="E12223">
            <v>738435000138</v>
          </cell>
        </row>
        <row r="12224">
          <cell r="C12224"/>
          <cell r="D12224" t="str">
            <v>ADRIANA BUFFET</v>
          </cell>
          <cell r="E12224">
            <v>38056230000145</v>
          </cell>
        </row>
        <row r="12225">
          <cell r="C12225"/>
          <cell r="D12225" t="str">
            <v>SOLUCAO FESTAS</v>
          </cell>
          <cell r="E12225">
            <v>26439554000183</v>
          </cell>
        </row>
        <row r="12226">
          <cell r="C12226"/>
          <cell r="D12226" t="str">
            <v>ROBERTO NASSER</v>
          </cell>
          <cell r="E12226">
            <v>712414000143</v>
          </cell>
        </row>
        <row r="12227">
          <cell r="C12227"/>
          <cell r="D12227" t="str">
            <v>BELOTUR BRASILI</v>
          </cell>
          <cell r="E12227">
            <v>3590890000127</v>
          </cell>
        </row>
        <row r="12228">
          <cell r="C12228"/>
          <cell r="D12228" t="str">
            <v>SAN MARCO HOTEL</v>
          </cell>
          <cell r="E12228">
            <v>480608000160</v>
          </cell>
        </row>
        <row r="12229">
          <cell r="C12229"/>
          <cell r="D12229" t="str">
            <v>TERMOPECAS</v>
          </cell>
          <cell r="E12229">
            <v>3728243000481</v>
          </cell>
        </row>
        <row r="12230">
          <cell r="C12230"/>
          <cell r="D12230" t="str">
            <v>HOTEL DAS AMER.</v>
          </cell>
          <cell r="E12230">
            <v>528877000150</v>
          </cell>
        </row>
        <row r="12231">
          <cell r="C12231"/>
          <cell r="D12231" t="str">
            <v>ALVO INVISIVEL</v>
          </cell>
          <cell r="E12231">
            <v>2973544000165</v>
          </cell>
        </row>
        <row r="12232">
          <cell r="C12232"/>
          <cell r="D12232" t="str">
            <v>IBRAM</v>
          </cell>
          <cell r="E12232">
            <v>19759554000103</v>
          </cell>
        </row>
        <row r="12233">
          <cell r="C12233"/>
          <cell r="D12233" t="str">
            <v>MANHHATTAN PLAZ</v>
          </cell>
          <cell r="E12233">
            <v>37069853000190</v>
          </cell>
        </row>
        <row r="12234">
          <cell r="C12234"/>
          <cell r="D12234" t="str">
            <v>PONTUAL TRANSP.</v>
          </cell>
          <cell r="E12234">
            <v>1253053000187</v>
          </cell>
        </row>
        <row r="12235">
          <cell r="C12235"/>
          <cell r="D12235" t="str">
            <v>ACADEMIA RESORT</v>
          </cell>
          <cell r="E12235">
            <v>1848473000106</v>
          </cell>
        </row>
        <row r="12236">
          <cell r="C12236"/>
          <cell r="D12236" t="str">
            <v>BLUE TREE TOWER</v>
          </cell>
          <cell r="E12236">
            <v>66542002001435</v>
          </cell>
        </row>
        <row r="12237">
          <cell r="C12237"/>
          <cell r="D12237" t="str">
            <v>MERCURY</v>
          </cell>
          <cell r="E12237">
            <v>73684730000122</v>
          </cell>
        </row>
        <row r="12238">
          <cell r="C12238"/>
          <cell r="D12238" t="str">
            <v>DUNLEY GOMES</v>
          </cell>
          <cell r="E12238">
            <v>2391872000153</v>
          </cell>
        </row>
        <row r="12239">
          <cell r="C12239"/>
          <cell r="D12239" t="str">
            <v>SOIC</v>
          </cell>
          <cell r="E12239">
            <v>37151792000105</v>
          </cell>
        </row>
        <row r="12240">
          <cell r="C12240"/>
          <cell r="D12240" t="str">
            <v>SADIA</v>
          </cell>
          <cell r="E12240">
            <v>20730099007440</v>
          </cell>
        </row>
        <row r="12241">
          <cell r="C12241"/>
          <cell r="D12241" t="str">
            <v>CLIP E CLIPPING</v>
          </cell>
          <cell r="E12241">
            <v>1658889000161</v>
          </cell>
        </row>
        <row r="12242">
          <cell r="C12242"/>
          <cell r="D12242" t="str">
            <v>ARTE E SIGN</v>
          </cell>
          <cell r="E12242">
            <v>3268057000164</v>
          </cell>
        </row>
        <row r="12243">
          <cell r="C12243"/>
          <cell r="D12243" t="str">
            <v>FABRICA IMAGENS</v>
          </cell>
          <cell r="E12243">
            <v>37165776000171</v>
          </cell>
        </row>
        <row r="12244">
          <cell r="C12244"/>
          <cell r="D12244" t="str">
            <v>CARNEIRO &amp; CAST</v>
          </cell>
          <cell r="E12244">
            <v>4850852000129</v>
          </cell>
        </row>
        <row r="12245">
          <cell r="C12245"/>
          <cell r="D12245" t="str">
            <v>FENAUTO</v>
          </cell>
          <cell r="E12245">
            <v>2543466000169</v>
          </cell>
        </row>
        <row r="12246">
          <cell r="C12246"/>
          <cell r="D12246" t="str">
            <v>ACCOR BRASIL</v>
          </cell>
          <cell r="E12246">
            <v>9967852005277</v>
          </cell>
        </row>
        <row r="12247">
          <cell r="C12247"/>
          <cell r="D12247" t="str">
            <v>SOUZA &amp; FREIRE</v>
          </cell>
          <cell r="E12247">
            <v>3380810000109</v>
          </cell>
        </row>
        <row r="12248">
          <cell r="C12248"/>
          <cell r="D12248" t="str">
            <v>BEST</v>
          </cell>
          <cell r="E12248">
            <v>72581291000160</v>
          </cell>
        </row>
        <row r="12249">
          <cell r="C12249"/>
          <cell r="D12249" t="str">
            <v>LYS SOCIETA</v>
          </cell>
          <cell r="E12249">
            <v>33488271000197</v>
          </cell>
        </row>
        <row r="12250">
          <cell r="C12250"/>
          <cell r="D12250" t="str">
            <v>AUDIO DIAGNOSTI</v>
          </cell>
          <cell r="E12250">
            <v>610380000186</v>
          </cell>
        </row>
        <row r="12251">
          <cell r="C12251"/>
          <cell r="D12251" t="str">
            <v>CARDIOFITNESS</v>
          </cell>
          <cell r="E12251">
            <v>37101540000171</v>
          </cell>
        </row>
        <row r="12252">
          <cell r="C12252"/>
          <cell r="D12252" t="str">
            <v>OFTALMED</v>
          </cell>
          <cell r="E12252">
            <v>37992740000161</v>
          </cell>
        </row>
        <row r="12253">
          <cell r="C12253"/>
          <cell r="D12253" t="str">
            <v>INSTITUTO NEURO</v>
          </cell>
          <cell r="E12253">
            <v>46185000175</v>
          </cell>
        </row>
        <row r="12254">
          <cell r="C12254"/>
          <cell r="D12254" t="str">
            <v>LABORATORIO SAB</v>
          </cell>
          <cell r="E12254">
            <v>718528000109</v>
          </cell>
        </row>
        <row r="12255">
          <cell r="C12255"/>
          <cell r="D12255" t="str">
            <v>PERDIGAO</v>
          </cell>
          <cell r="E12255">
            <v>86547619016130</v>
          </cell>
        </row>
        <row r="12256">
          <cell r="C12256"/>
          <cell r="D12256" t="str">
            <v>SOUZA S/C</v>
          </cell>
          <cell r="E12256">
            <v>73953432000190</v>
          </cell>
        </row>
        <row r="12257">
          <cell r="C12257"/>
          <cell r="D12257" t="str">
            <v>CAVE - COMERCIA</v>
          </cell>
          <cell r="E12257">
            <v>419044000150</v>
          </cell>
        </row>
        <row r="12258">
          <cell r="C12258"/>
          <cell r="D12258" t="str">
            <v>OK AUTOMOVEIS P</v>
          </cell>
          <cell r="E12258">
            <v>511873000320</v>
          </cell>
        </row>
        <row r="12259">
          <cell r="C12259"/>
          <cell r="D12259" t="str">
            <v>ITAPEMIRIM TURI</v>
          </cell>
          <cell r="E12259">
            <v>27366970007921</v>
          </cell>
        </row>
        <row r="12260">
          <cell r="C12260"/>
          <cell r="D12260" t="str">
            <v>RODOVELT</v>
          </cell>
          <cell r="E12260">
            <v>26976761000177</v>
          </cell>
        </row>
        <row r="12261">
          <cell r="C12261"/>
          <cell r="D12261" t="str">
            <v>LPL</v>
          </cell>
          <cell r="E12261">
            <v>37161312000197</v>
          </cell>
        </row>
        <row r="12262">
          <cell r="C12262"/>
          <cell r="D12262" t="str">
            <v>HEXA</v>
          </cell>
          <cell r="E12262">
            <v>640818000179</v>
          </cell>
        </row>
        <row r="12263">
          <cell r="C12263"/>
          <cell r="D12263" t="str">
            <v>REPLANT</v>
          </cell>
          <cell r="E12263">
            <v>649277000140</v>
          </cell>
        </row>
        <row r="12264">
          <cell r="C12264"/>
          <cell r="D12264" t="str">
            <v>SETTE GRAAL</v>
          </cell>
          <cell r="E12264">
            <v>38074506000118</v>
          </cell>
        </row>
        <row r="12265">
          <cell r="C12265"/>
          <cell r="D12265" t="str">
            <v>FEDERACAO AUTOM</v>
          </cell>
          <cell r="E12265">
            <v>640433000101</v>
          </cell>
        </row>
        <row r="12266">
          <cell r="C12266"/>
          <cell r="D12266" t="str">
            <v>AMPLA COMUNIC.</v>
          </cell>
          <cell r="E12266">
            <v>11145893000260</v>
          </cell>
        </row>
        <row r="12267">
          <cell r="C12267"/>
          <cell r="D12267" t="str">
            <v>QUALINEWS</v>
          </cell>
          <cell r="E12267">
            <v>38043402000146</v>
          </cell>
        </row>
        <row r="12268">
          <cell r="C12268"/>
          <cell r="D12268" t="str">
            <v>POSITIVE IDIOMA</v>
          </cell>
          <cell r="E12268">
            <v>72643836000115</v>
          </cell>
        </row>
        <row r="12269">
          <cell r="C12269"/>
          <cell r="D12269" t="str">
            <v>ORG COOP BRASIL</v>
          </cell>
          <cell r="E12269">
            <v>63057822000129</v>
          </cell>
        </row>
        <row r="12270">
          <cell r="C12270"/>
          <cell r="D12270" t="str">
            <v>CASTMETA TECN.</v>
          </cell>
          <cell r="E12270">
            <v>3143181000101</v>
          </cell>
        </row>
        <row r="12271">
          <cell r="C12271"/>
          <cell r="D12271" t="str">
            <v>ITD TRANSPORTES</v>
          </cell>
          <cell r="E12271">
            <v>60619186004857</v>
          </cell>
        </row>
        <row r="12272">
          <cell r="C12272"/>
          <cell r="D12272" t="str">
            <v>GRAAL BUREAU CR</v>
          </cell>
          <cell r="E12272">
            <v>1068431000152</v>
          </cell>
        </row>
        <row r="12273">
          <cell r="C12273"/>
          <cell r="D12273" t="str">
            <v>SADIA</v>
          </cell>
          <cell r="E12273">
            <v>3906591003840</v>
          </cell>
        </row>
        <row r="12274">
          <cell r="C12274"/>
          <cell r="D12274" t="str">
            <v>FORUM TVMAIS</v>
          </cell>
          <cell r="E12274">
            <v>24900250000146</v>
          </cell>
        </row>
        <row r="12275">
          <cell r="C12275"/>
          <cell r="D12275" t="str">
            <v>INTERMEX</v>
          </cell>
          <cell r="E12275">
            <v>37066131000181</v>
          </cell>
        </row>
        <row r="12276">
          <cell r="C12276"/>
          <cell r="D12276" t="str">
            <v>DESAFIO EVENTOS</v>
          </cell>
          <cell r="E12276">
            <v>2834700000107</v>
          </cell>
        </row>
        <row r="12277">
          <cell r="C12277"/>
          <cell r="D12277" t="str">
            <v>BRASEX</v>
          </cell>
          <cell r="E12277">
            <v>3019447000443</v>
          </cell>
        </row>
        <row r="12278">
          <cell r="C12278"/>
          <cell r="D12278" t="str">
            <v>TECHNOLOGY</v>
          </cell>
          <cell r="E12278">
            <v>5320557000123</v>
          </cell>
        </row>
        <row r="12279">
          <cell r="C12279"/>
          <cell r="D12279" t="str">
            <v>CFC</v>
          </cell>
          <cell r="E12279">
            <v>2014348000163</v>
          </cell>
        </row>
        <row r="12280">
          <cell r="C12280"/>
          <cell r="D12280" t="str">
            <v>VIVEIROS</v>
          </cell>
          <cell r="E12280">
            <v>3393149000176</v>
          </cell>
        </row>
        <row r="12281">
          <cell r="C12281"/>
          <cell r="D12281" t="str">
            <v>ATLANTICA</v>
          </cell>
          <cell r="E12281">
            <v>4730654000393</v>
          </cell>
        </row>
        <row r="12282">
          <cell r="C12282"/>
          <cell r="D12282" t="str">
            <v>BERLITZ</v>
          </cell>
          <cell r="E12282">
            <v>43343391001121</v>
          </cell>
        </row>
        <row r="12283">
          <cell r="C12283"/>
          <cell r="D12283" t="str">
            <v>ATLANTICA</v>
          </cell>
          <cell r="E12283">
            <v>4730654000806</v>
          </cell>
        </row>
        <row r="12284">
          <cell r="C12284"/>
          <cell r="D12284" t="str">
            <v>VIVO</v>
          </cell>
          <cell r="E12284">
            <v>2558132000169</v>
          </cell>
        </row>
        <row r="12285">
          <cell r="C12285"/>
          <cell r="D12285" t="str">
            <v>DIMENSAO</v>
          </cell>
          <cell r="E12285">
            <v>1656008000173</v>
          </cell>
        </row>
        <row r="12286">
          <cell r="C12286"/>
          <cell r="D12286" t="str">
            <v>FUNDACAO</v>
          </cell>
          <cell r="E12286">
            <v>1389545000102</v>
          </cell>
        </row>
        <row r="12287">
          <cell r="C12287"/>
          <cell r="D12287" t="str">
            <v>PROMOBRINDES</v>
          </cell>
          <cell r="E12287">
            <v>5091037000196</v>
          </cell>
        </row>
        <row r="12288">
          <cell r="C12288"/>
          <cell r="D12288" t="str">
            <v>SPEED HELP</v>
          </cell>
          <cell r="E12288">
            <v>1323415000169</v>
          </cell>
        </row>
        <row r="12289">
          <cell r="C12289"/>
          <cell r="D12289" t="str">
            <v>ROHR</v>
          </cell>
          <cell r="E12289">
            <v>61480380001922</v>
          </cell>
        </row>
        <row r="12290">
          <cell r="C12290"/>
          <cell r="D12290" t="str">
            <v>TEREZA</v>
          </cell>
          <cell r="E12290">
            <v>3988366000109</v>
          </cell>
        </row>
        <row r="12291">
          <cell r="C12291"/>
          <cell r="D12291" t="str">
            <v>TICKET</v>
          </cell>
          <cell r="E12291">
            <v>47866934000840</v>
          </cell>
        </row>
        <row r="12292">
          <cell r="C12292"/>
          <cell r="D12292" t="str">
            <v>NORTEL</v>
          </cell>
          <cell r="E12292">
            <v>46044053001004</v>
          </cell>
        </row>
        <row r="12293">
          <cell r="C12293"/>
          <cell r="D12293" t="str">
            <v>IB TECNOLOGIA</v>
          </cell>
          <cell r="E12293">
            <v>4017545000161</v>
          </cell>
        </row>
        <row r="12294">
          <cell r="C12294"/>
          <cell r="D12294" t="str">
            <v>JA EQUIPAMENTOS</v>
          </cell>
          <cell r="E12294">
            <v>4543819000156</v>
          </cell>
        </row>
        <row r="12295">
          <cell r="C12295"/>
          <cell r="D12295" t="str">
            <v>TELEGRAF</v>
          </cell>
          <cell r="E12295">
            <v>34028316000103</v>
          </cell>
        </row>
        <row r="12296">
          <cell r="C12296"/>
          <cell r="D12296" t="str">
            <v>LABOR</v>
          </cell>
          <cell r="E12296">
            <v>586180000135</v>
          </cell>
        </row>
        <row r="12297">
          <cell r="C12297"/>
          <cell r="D12297" t="str">
            <v>RADIO TECH</v>
          </cell>
          <cell r="E12297">
            <v>26459560000100</v>
          </cell>
        </row>
        <row r="12298">
          <cell r="C12298"/>
          <cell r="D12298" t="str">
            <v>TRANSBRASIL S/A</v>
          </cell>
          <cell r="E12298">
            <v>60872173000121</v>
          </cell>
        </row>
        <row r="12299">
          <cell r="C12299"/>
          <cell r="D12299" t="str">
            <v>XEROX DO BRASIL</v>
          </cell>
          <cell r="E12299">
            <v>29213386002730</v>
          </cell>
        </row>
        <row r="12300">
          <cell r="C12300"/>
          <cell r="D12300" t="str">
            <v>CENTRO EDUC 04</v>
          </cell>
          <cell r="E12300">
            <v>400215</v>
          </cell>
        </row>
        <row r="12301">
          <cell r="C12301"/>
          <cell r="D12301" t="str">
            <v>CENTRO ED. 304</v>
          </cell>
          <cell r="E12301">
            <v>400220</v>
          </cell>
        </row>
        <row r="12302">
          <cell r="C12302"/>
          <cell r="D12302" t="str">
            <v>CENTRO EDUC 01</v>
          </cell>
          <cell r="E12302">
            <v>400226</v>
          </cell>
        </row>
        <row r="12303">
          <cell r="C12303"/>
          <cell r="D12303" t="str">
            <v>COLEGIO DOM BOS</v>
          </cell>
          <cell r="E12303">
            <v>400332</v>
          </cell>
        </row>
        <row r="12304">
          <cell r="C12304"/>
          <cell r="D12304" t="str">
            <v>CENTRO ED. COMP</v>
          </cell>
          <cell r="E12304">
            <v>400333</v>
          </cell>
        </row>
        <row r="12305">
          <cell r="C12305"/>
          <cell r="D12305" t="str">
            <v>ESC CLASSE 315</v>
          </cell>
          <cell r="E12305">
            <v>400392</v>
          </cell>
        </row>
        <row r="12306">
          <cell r="C12306"/>
          <cell r="D12306" t="str">
            <v>C.DE ENS.DE 1G.</v>
          </cell>
          <cell r="E12306">
            <v>400393</v>
          </cell>
        </row>
        <row r="12307">
          <cell r="C12307"/>
          <cell r="D12307" t="str">
            <v>ESC CLASSE 106</v>
          </cell>
          <cell r="E12307">
            <v>400394</v>
          </cell>
        </row>
        <row r="12308">
          <cell r="C12308"/>
          <cell r="D12308" t="str">
            <v>C.DE ENS. VARGE</v>
          </cell>
          <cell r="E12308">
            <v>400395</v>
          </cell>
        </row>
        <row r="12309">
          <cell r="C12309"/>
          <cell r="D12309" t="str">
            <v>ESC CLASSE 40 D</v>
          </cell>
          <cell r="E12309">
            <v>400396</v>
          </cell>
        </row>
        <row r="12310">
          <cell r="C12310"/>
          <cell r="D12310" t="str">
            <v>C.DE ENS.DE 1G.</v>
          </cell>
          <cell r="E12310">
            <v>400401</v>
          </cell>
        </row>
        <row r="12311">
          <cell r="C12311"/>
          <cell r="D12311" t="str">
            <v>C.DE ENS.DE 1 G</v>
          </cell>
          <cell r="E12311">
            <v>400402</v>
          </cell>
        </row>
        <row r="12312">
          <cell r="C12312"/>
          <cell r="D12312" t="str">
            <v>CAIC JUSCELINO</v>
          </cell>
          <cell r="E12312">
            <v>400403</v>
          </cell>
        </row>
        <row r="12313">
          <cell r="C12313"/>
          <cell r="D12313" t="str">
            <v>ESC CLASSE 07 D</v>
          </cell>
          <cell r="E12313">
            <v>400405</v>
          </cell>
        </row>
        <row r="12314">
          <cell r="C12314"/>
          <cell r="D12314" t="str">
            <v>ESC CLASSE 45 D</v>
          </cell>
          <cell r="E12314">
            <v>400406</v>
          </cell>
        </row>
        <row r="12315">
          <cell r="C12315"/>
          <cell r="D12315" t="str">
            <v>ESCOLA CLASSE 3</v>
          </cell>
          <cell r="E12315">
            <v>400420</v>
          </cell>
        </row>
        <row r="12316">
          <cell r="C12316"/>
          <cell r="D12316" t="str">
            <v>C. DE FORM. PRO</v>
          </cell>
          <cell r="E12316">
            <v>400440</v>
          </cell>
        </row>
        <row r="12317">
          <cell r="C12317"/>
          <cell r="D12317" t="str">
            <v>ASSOC.EDUC.COMP</v>
          </cell>
          <cell r="E12317">
            <v>400563</v>
          </cell>
        </row>
        <row r="12318">
          <cell r="C12318"/>
          <cell r="D12318" t="str">
            <v>C.DE ENSINO 1 G</v>
          </cell>
          <cell r="E12318">
            <v>400571</v>
          </cell>
        </row>
        <row r="12319">
          <cell r="C12319"/>
          <cell r="D12319" t="str">
            <v>C.E.DE 1.G. 03</v>
          </cell>
          <cell r="E12319">
            <v>400573</v>
          </cell>
        </row>
        <row r="12320">
          <cell r="C12320"/>
          <cell r="D12320" t="str">
            <v>CEN EDUC LEONAR</v>
          </cell>
          <cell r="E12320">
            <v>400581</v>
          </cell>
        </row>
        <row r="12321">
          <cell r="C12321"/>
          <cell r="D12321" t="str">
            <v>CEN EDUC LEONAR</v>
          </cell>
          <cell r="E12321">
            <v>400582</v>
          </cell>
        </row>
        <row r="12322">
          <cell r="C12322"/>
          <cell r="D12322" t="str">
            <v>CEN EDUC MARIA</v>
          </cell>
          <cell r="E12322">
            <v>400583</v>
          </cell>
        </row>
        <row r="12323">
          <cell r="C12323"/>
          <cell r="D12323" t="str">
            <v>CENT. EDUC. BRA</v>
          </cell>
          <cell r="E12323">
            <v>400586</v>
          </cell>
        </row>
        <row r="12324">
          <cell r="C12324"/>
          <cell r="D12324" t="str">
            <v>CENT.EDUC.HORAC</v>
          </cell>
          <cell r="E12324">
            <v>400588</v>
          </cell>
        </row>
        <row r="12325">
          <cell r="C12325"/>
          <cell r="D12325" t="str">
            <v>CENT.EDUC.JUSCE</v>
          </cell>
          <cell r="E12325">
            <v>400589</v>
          </cell>
        </row>
        <row r="12326">
          <cell r="C12326"/>
          <cell r="D12326" t="str">
            <v>CENTRO DE ENS.D</v>
          </cell>
          <cell r="E12326">
            <v>400593</v>
          </cell>
        </row>
        <row r="12327">
          <cell r="C12327"/>
          <cell r="D12327" t="str">
            <v>CENTRO EDUC ATE</v>
          </cell>
          <cell r="E12327">
            <v>400598</v>
          </cell>
        </row>
        <row r="12328">
          <cell r="C12328"/>
          <cell r="D12328" t="str">
            <v>CENTRO EDUC LEO</v>
          </cell>
          <cell r="E12328">
            <v>400599</v>
          </cell>
        </row>
        <row r="12329">
          <cell r="C12329"/>
          <cell r="D12329" t="str">
            <v>CENTRO EDUC 06</v>
          </cell>
          <cell r="E12329">
            <v>400602</v>
          </cell>
        </row>
        <row r="12330">
          <cell r="C12330"/>
          <cell r="D12330" t="str">
            <v>CENTRO EDUC. LA</v>
          </cell>
          <cell r="E12330">
            <v>400603</v>
          </cell>
        </row>
        <row r="12331">
          <cell r="C12331"/>
          <cell r="D12331" t="str">
            <v>CENTRO EDUC.DIM</v>
          </cell>
          <cell r="E12331">
            <v>400606</v>
          </cell>
        </row>
        <row r="12332">
          <cell r="C12332"/>
          <cell r="D12332" t="str">
            <v>CENTRO EDUCACIO</v>
          </cell>
          <cell r="E12332">
            <v>400611</v>
          </cell>
        </row>
        <row r="12333">
          <cell r="C12333"/>
          <cell r="D12333" t="str">
            <v>CENTRO EDUCACIO</v>
          </cell>
          <cell r="E12333">
            <v>400612</v>
          </cell>
        </row>
        <row r="12334">
          <cell r="C12334"/>
          <cell r="D12334" t="str">
            <v>CENTRO EDUCACIO</v>
          </cell>
          <cell r="E12334">
            <v>400615</v>
          </cell>
        </row>
        <row r="12335">
          <cell r="C12335"/>
          <cell r="D12335" t="str">
            <v>CENTRO EDUCACIO</v>
          </cell>
          <cell r="E12335">
            <v>400616</v>
          </cell>
        </row>
        <row r="12336">
          <cell r="C12336"/>
          <cell r="D12336" t="str">
            <v>CENTRO EST. SUP</v>
          </cell>
          <cell r="E12336">
            <v>400618</v>
          </cell>
        </row>
        <row r="12337">
          <cell r="C12337"/>
          <cell r="D12337" t="str">
            <v>COL.ISAAC NEWTO</v>
          </cell>
          <cell r="E12337">
            <v>400675</v>
          </cell>
        </row>
        <row r="12338">
          <cell r="C12338"/>
          <cell r="D12338" t="str">
            <v>COL.SAGRADO COR</v>
          </cell>
          <cell r="E12338">
            <v>400680</v>
          </cell>
        </row>
        <row r="12339">
          <cell r="C12339"/>
          <cell r="D12339" t="str">
            <v>COL.STA.DOROTEI</v>
          </cell>
          <cell r="E12339">
            <v>400683</v>
          </cell>
        </row>
        <row r="12340">
          <cell r="C12340"/>
          <cell r="D12340" t="str">
            <v>COLEGIO IMACULA</v>
          </cell>
          <cell r="E12340">
            <v>400700</v>
          </cell>
        </row>
        <row r="12341">
          <cell r="C12341"/>
          <cell r="D12341" t="str">
            <v>COLEGIO MARISTA</v>
          </cell>
          <cell r="E12341">
            <v>400705</v>
          </cell>
        </row>
        <row r="12342">
          <cell r="C12342"/>
          <cell r="D12342" t="str">
            <v>COLEGIO NOTRE D</v>
          </cell>
          <cell r="E12342">
            <v>400711</v>
          </cell>
        </row>
        <row r="12343">
          <cell r="C12343"/>
          <cell r="D12343" t="str">
            <v>ESC CLASSE 104</v>
          </cell>
          <cell r="E12343">
            <v>401392</v>
          </cell>
        </row>
        <row r="12344">
          <cell r="C12344"/>
          <cell r="D12344" t="str">
            <v>ESC CLASSE 62 D</v>
          </cell>
          <cell r="E12344">
            <v>401394</v>
          </cell>
        </row>
        <row r="12345">
          <cell r="C12345"/>
          <cell r="D12345" t="str">
            <v>ESC.FUND.ALVACI</v>
          </cell>
          <cell r="E12345">
            <v>401414</v>
          </cell>
        </row>
        <row r="12346">
          <cell r="C12346"/>
          <cell r="D12346" t="str">
            <v>ESCOLA AMERICAN</v>
          </cell>
          <cell r="E12346">
            <v>401416</v>
          </cell>
        </row>
        <row r="12347">
          <cell r="C12347"/>
          <cell r="D12347" t="str">
            <v>ESCOLA CRIANCA</v>
          </cell>
          <cell r="E12347">
            <v>401419</v>
          </cell>
        </row>
        <row r="12348">
          <cell r="C12348"/>
          <cell r="D12348" t="str">
            <v>ESCOLA SAO FRAN</v>
          </cell>
          <cell r="E12348">
            <v>401428</v>
          </cell>
        </row>
        <row r="12349">
          <cell r="C12349"/>
          <cell r="D12349" t="str">
            <v>INST. NOSSA SRA</v>
          </cell>
          <cell r="E12349">
            <v>401448</v>
          </cell>
        </row>
        <row r="12350">
          <cell r="C12350"/>
          <cell r="D12350" t="str">
            <v>OBJETIVO CENTRO</v>
          </cell>
          <cell r="E12350">
            <v>401475</v>
          </cell>
        </row>
        <row r="12351">
          <cell r="C12351"/>
          <cell r="D12351" t="str">
            <v>SOC.EDUC.INT.PR</v>
          </cell>
          <cell r="E12351">
            <v>401495</v>
          </cell>
        </row>
        <row r="12352">
          <cell r="C12352"/>
          <cell r="D12352" t="str">
            <v>VIVER CENTRO DE</v>
          </cell>
          <cell r="E12352">
            <v>401502</v>
          </cell>
        </row>
        <row r="12353">
          <cell r="C12353"/>
          <cell r="D12353" t="str">
            <v>ASS.ED. MARIA I</v>
          </cell>
          <cell r="E12353">
            <v>401506</v>
          </cell>
        </row>
        <row r="12354">
          <cell r="C12354"/>
          <cell r="D12354" t="str">
            <v>ASSOC.REL.E BEN</v>
          </cell>
          <cell r="E12354">
            <v>401508</v>
          </cell>
        </row>
        <row r="12355">
          <cell r="C12355"/>
          <cell r="D12355" t="str">
            <v>C.DE ENS.DO SES</v>
          </cell>
          <cell r="E12355">
            <v>401511</v>
          </cell>
        </row>
        <row r="12356">
          <cell r="C12356"/>
          <cell r="D12356" t="str">
            <v>CE MARIA DO R.G</v>
          </cell>
          <cell r="E12356">
            <v>401520</v>
          </cell>
        </row>
        <row r="12357">
          <cell r="C12357"/>
          <cell r="D12357" t="str">
            <v>CEN.EDUC.J.K.-D</v>
          </cell>
          <cell r="E12357">
            <v>401531</v>
          </cell>
        </row>
        <row r="12358">
          <cell r="C12358"/>
          <cell r="D12358" t="str">
            <v>CEN.EDUC.JOAO W</v>
          </cell>
          <cell r="E12358">
            <v>401532</v>
          </cell>
        </row>
        <row r="12359">
          <cell r="C12359"/>
          <cell r="D12359" t="str">
            <v>CEN.EDUC.NOSSA</v>
          </cell>
          <cell r="E12359">
            <v>401534</v>
          </cell>
        </row>
        <row r="12360">
          <cell r="C12360"/>
          <cell r="D12360" t="str">
            <v>CENTRO EDUC AVE</v>
          </cell>
          <cell r="E12360">
            <v>401541</v>
          </cell>
        </row>
        <row r="12361">
          <cell r="C12361"/>
          <cell r="D12361" t="str">
            <v>CENTRO EDUC 02</v>
          </cell>
          <cell r="E12361">
            <v>401542</v>
          </cell>
        </row>
        <row r="12362">
          <cell r="C12362"/>
          <cell r="D12362" t="str">
            <v>CENTRO EDUC 02</v>
          </cell>
          <cell r="E12362">
            <v>401543</v>
          </cell>
        </row>
        <row r="12363">
          <cell r="C12363"/>
          <cell r="D12363" t="str">
            <v>CENTRO EDUC 05</v>
          </cell>
          <cell r="E12363">
            <v>401544</v>
          </cell>
        </row>
        <row r="12364">
          <cell r="C12364"/>
          <cell r="D12364" t="str">
            <v>CENTRO EDUC. SA</v>
          </cell>
          <cell r="E12364">
            <v>401547</v>
          </cell>
        </row>
        <row r="12365">
          <cell r="C12365"/>
          <cell r="D12365" t="str">
            <v>CENTRO EDUC.STE</v>
          </cell>
          <cell r="E12365">
            <v>401549</v>
          </cell>
        </row>
        <row r="12366">
          <cell r="C12366"/>
          <cell r="D12366" t="str">
            <v>CENTRO EDUCACIO</v>
          </cell>
          <cell r="E12366">
            <v>401550</v>
          </cell>
        </row>
        <row r="12367">
          <cell r="C12367"/>
          <cell r="D12367" t="str">
            <v>CENTRO EDUCACIO</v>
          </cell>
          <cell r="E12367">
            <v>401551</v>
          </cell>
        </row>
        <row r="12368">
          <cell r="C12368"/>
          <cell r="D12368" t="str">
            <v>CENTRO EDUCACIO</v>
          </cell>
          <cell r="E12368">
            <v>401552</v>
          </cell>
        </row>
        <row r="12369">
          <cell r="C12369"/>
          <cell r="D12369" t="str">
            <v>CENTRO EDUCACIO</v>
          </cell>
          <cell r="E12369">
            <v>401553</v>
          </cell>
        </row>
        <row r="12370">
          <cell r="C12370"/>
          <cell r="D12370" t="str">
            <v>CENTRO EDUCACIO</v>
          </cell>
          <cell r="E12370">
            <v>401556</v>
          </cell>
        </row>
        <row r="12371">
          <cell r="C12371"/>
          <cell r="D12371" t="str">
            <v>CENTRO EDUCACIO</v>
          </cell>
          <cell r="E12371">
            <v>401558</v>
          </cell>
        </row>
        <row r="12372">
          <cell r="C12372"/>
          <cell r="D12372" t="str">
            <v>CENTRO EDUCACIO</v>
          </cell>
          <cell r="E12372">
            <v>401559</v>
          </cell>
        </row>
        <row r="12373">
          <cell r="C12373"/>
          <cell r="D12373" t="str">
            <v>CENTRO EDUCACIO</v>
          </cell>
          <cell r="E12373">
            <v>401560</v>
          </cell>
        </row>
        <row r="12374">
          <cell r="C12374"/>
          <cell r="D12374" t="str">
            <v>CESAS-CENT.EST.</v>
          </cell>
          <cell r="E12374">
            <v>401564</v>
          </cell>
        </row>
        <row r="12375">
          <cell r="C12375"/>
          <cell r="D12375" t="str">
            <v>CEU-CENTRO EDUC</v>
          </cell>
          <cell r="E12375">
            <v>401565</v>
          </cell>
        </row>
        <row r="12376">
          <cell r="C12376"/>
          <cell r="D12376" t="str">
            <v>CEUB CENTRO EDU</v>
          </cell>
          <cell r="E12376">
            <v>401566</v>
          </cell>
        </row>
        <row r="12377">
          <cell r="C12377"/>
          <cell r="D12377" t="str">
            <v>COL.COR JESU</v>
          </cell>
          <cell r="E12377">
            <v>401602</v>
          </cell>
        </row>
        <row r="12378">
          <cell r="C12378"/>
          <cell r="D12378" t="str">
            <v>COL.MARISTA JOA</v>
          </cell>
          <cell r="E12378">
            <v>401627</v>
          </cell>
        </row>
        <row r="12379">
          <cell r="C12379"/>
          <cell r="D12379" t="str">
            <v>COL.ROGACIONIST</v>
          </cell>
          <cell r="E12379">
            <v>401637</v>
          </cell>
        </row>
        <row r="12380">
          <cell r="C12380"/>
          <cell r="D12380" t="str">
            <v>COLEGIO COMPACT</v>
          </cell>
          <cell r="E12380">
            <v>401656</v>
          </cell>
        </row>
        <row r="12381">
          <cell r="C12381"/>
          <cell r="D12381" t="str">
            <v>COLEGIO MADRE C</v>
          </cell>
          <cell r="E12381">
            <v>401673</v>
          </cell>
        </row>
        <row r="12382">
          <cell r="C12382"/>
          <cell r="D12382" t="str">
            <v>CRESCA CENT.REA</v>
          </cell>
          <cell r="E12382">
            <v>401699</v>
          </cell>
        </row>
        <row r="12383">
          <cell r="C12383"/>
          <cell r="D12383" t="str">
            <v>CRIARTE CENT. D</v>
          </cell>
          <cell r="E12383">
            <v>401700</v>
          </cell>
        </row>
        <row r="12384">
          <cell r="C12384"/>
          <cell r="D12384" t="str">
            <v>ESC.MAT.JD.INF.</v>
          </cell>
          <cell r="E12384">
            <v>401855</v>
          </cell>
        </row>
        <row r="12385">
          <cell r="C12385"/>
          <cell r="D12385" t="str">
            <v>ESC.MONTEIRO LO</v>
          </cell>
          <cell r="E12385">
            <v>401856</v>
          </cell>
        </row>
        <row r="12386">
          <cell r="C12386"/>
          <cell r="D12386" t="str">
            <v>ESC.PAROQUIAL S</v>
          </cell>
          <cell r="E12386">
            <v>401860</v>
          </cell>
        </row>
        <row r="12387">
          <cell r="C12387"/>
          <cell r="D12387" t="str">
            <v>ESC.SALESIANA S</v>
          </cell>
          <cell r="E12387">
            <v>401865</v>
          </cell>
        </row>
        <row r="12388">
          <cell r="C12388"/>
          <cell r="D12388" t="str">
            <v>ESCOLA DAS NACO</v>
          </cell>
          <cell r="E12388">
            <v>401870</v>
          </cell>
        </row>
        <row r="12389">
          <cell r="C12389"/>
          <cell r="D12389" t="str">
            <v>ESCOLA NORMAL D</v>
          </cell>
          <cell r="E12389">
            <v>401874</v>
          </cell>
        </row>
        <row r="12390">
          <cell r="C12390"/>
          <cell r="D12390" t="str">
            <v>ESCOLA NORMAL D</v>
          </cell>
          <cell r="E12390">
            <v>401875</v>
          </cell>
        </row>
        <row r="12391">
          <cell r="C12391"/>
          <cell r="D12391" t="str">
            <v>ESCOLA O COLIBR</v>
          </cell>
          <cell r="E12391">
            <v>401877</v>
          </cell>
        </row>
        <row r="12392">
          <cell r="C12392"/>
          <cell r="D12392" t="str">
            <v>INST.DE EDUC.DE</v>
          </cell>
          <cell r="E12392">
            <v>401903</v>
          </cell>
        </row>
        <row r="12393">
          <cell r="C12393"/>
          <cell r="D12393" t="str">
            <v>PRE-ESCOLA E 1G</v>
          </cell>
          <cell r="E12393">
            <v>401929</v>
          </cell>
        </row>
        <row r="12394">
          <cell r="C12394"/>
          <cell r="D12394" t="str">
            <v>SOC.PORVIR CIEN</v>
          </cell>
          <cell r="E12394">
            <v>401946</v>
          </cell>
        </row>
        <row r="12395">
          <cell r="C12395"/>
          <cell r="D12395" t="str">
            <v>SOCEB-COL. BATI</v>
          </cell>
          <cell r="E12395">
            <v>401947</v>
          </cell>
        </row>
        <row r="12396">
          <cell r="C12396"/>
          <cell r="D12396" t="str">
            <v>SOCIEDADE BENEF</v>
          </cell>
          <cell r="E12396">
            <v>401948</v>
          </cell>
        </row>
        <row r="12397">
          <cell r="C12397"/>
          <cell r="D12397" t="str">
            <v>CE CERAMICA SAO</v>
          </cell>
          <cell r="E12397">
            <v>401955</v>
          </cell>
        </row>
        <row r="12398">
          <cell r="C12398"/>
          <cell r="D12398" t="str">
            <v>CEN.DE ENS.DE P</v>
          </cell>
          <cell r="E12398">
            <v>401959</v>
          </cell>
        </row>
        <row r="12399">
          <cell r="C12399"/>
          <cell r="D12399" t="str">
            <v>CEN.ENS.PG EVAN</v>
          </cell>
          <cell r="E12399">
            <v>401961</v>
          </cell>
        </row>
        <row r="12400">
          <cell r="C12400"/>
          <cell r="D12400" t="str">
            <v>CENTRO DE ENSIN</v>
          </cell>
          <cell r="E12400">
            <v>401962</v>
          </cell>
        </row>
        <row r="12401">
          <cell r="C12401"/>
          <cell r="D12401" t="str">
            <v>CENTRO EDC. 01</v>
          </cell>
          <cell r="E12401">
            <v>401963</v>
          </cell>
        </row>
        <row r="12402">
          <cell r="C12402"/>
          <cell r="D12402" t="str">
            <v>C.DE ENS DE 1G.</v>
          </cell>
          <cell r="E12402">
            <v>402294</v>
          </cell>
        </row>
        <row r="12403">
          <cell r="C12403"/>
          <cell r="D12403" t="str">
            <v>C.INTERESC.01 D</v>
          </cell>
          <cell r="E12403">
            <v>402302</v>
          </cell>
        </row>
        <row r="12404">
          <cell r="C12404"/>
          <cell r="D12404" t="str">
            <v>CAIC MADRE PAUL</v>
          </cell>
          <cell r="E12404">
            <v>402303</v>
          </cell>
        </row>
        <row r="12405">
          <cell r="C12405"/>
          <cell r="D12405" t="str">
            <v>CE MARIA DO R.G</v>
          </cell>
          <cell r="E12405">
            <v>402321</v>
          </cell>
        </row>
        <row r="12406">
          <cell r="C12406"/>
          <cell r="D12406" t="str">
            <v>CE 01 DO PARANO</v>
          </cell>
          <cell r="E12406">
            <v>402328</v>
          </cell>
        </row>
        <row r="12407">
          <cell r="C12407"/>
          <cell r="D12407" t="str">
            <v>CE 12 DE CEILAN</v>
          </cell>
          <cell r="E12407">
            <v>402329</v>
          </cell>
        </row>
        <row r="12408">
          <cell r="C12408"/>
          <cell r="D12408" t="str">
            <v>CE 3</v>
          </cell>
          <cell r="E12408">
            <v>402331</v>
          </cell>
        </row>
        <row r="12409">
          <cell r="C12409"/>
          <cell r="D12409" t="str">
            <v>CEN.DE ENS.ESP.</v>
          </cell>
          <cell r="E12409">
            <v>402332</v>
          </cell>
        </row>
        <row r="12410">
          <cell r="C12410"/>
          <cell r="D12410" t="str">
            <v>CEN.DE ENS.MAUR</v>
          </cell>
          <cell r="E12410">
            <v>402333</v>
          </cell>
        </row>
        <row r="12411">
          <cell r="C12411"/>
          <cell r="D12411" t="str">
            <v>CEN.DE ENS.PG R</v>
          </cell>
          <cell r="E12411">
            <v>402335</v>
          </cell>
        </row>
        <row r="12412">
          <cell r="C12412"/>
          <cell r="D12412" t="str">
            <v>CEN.DE ENS.PG T</v>
          </cell>
          <cell r="E12412">
            <v>402336</v>
          </cell>
        </row>
        <row r="12413">
          <cell r="C12413"/>
          <cell r="D12413" t="str">
            <v>CEN.DE ENS.PG 1</v>
          </cell>
          <cell r="E12413">
            <v>402338</v>
          </cell>
        </row>
        <row r="12414">
          <cell r="C12414"/>
          <cell r="D12414" t="str">
            <v>CEN.DE ENS.PG 1</v>
          </cell>
          <cell r="E12414">
            <v>402339</v>
          </cell>
        </row>
        <row r="12415">
          <cell r="C12415"/>
          <cell r="D12415" t="str">
            <v>CEN.DE ENS.PG 1</v>
          </cell>
          <cell r="E12415">
            <v>402340</v>
          </cell>
        </row>
        <row r="12416">
          <cell r="C12416"/>
          <cell r="D12416" t="str">
            <v>CEN.DE ENS.PG 1</v>
          </cell>
          <cell r="E12416">
            <v>402341</v>
          </cell>
        </row>
        <row r="12417">
          <cell r="C12417"/>
          <cell r="D12417" t="str">
            <v>CEN.DE ENS.PG 1</v>
          </cell>
          <cell r="E12417">
            <v>402343</v>
          </cell>
        </row>
        <row r="12418">
          <cell r="C12418"/>
          <cell r="D12418" t="str">
            <v>CEN.DE ENS.PG 1</v>
          </cell>
          <cell r="E12418">
            <v>402344</v>
          </cell>
        </row>
        <row r="12419">
          <cell r="C12419"/>
          <cell r="D12419" t="str">
            <v>CEN.DE ENS.PG 1</v>
          </cell>
          <cell r="E12419">
            <v>402345</v>
          </cell>
        </row>
        <row r="12420">
          <cell r="C12420"/>
          <cell r="D12420" t="str">
            <v>CEN.DE ENS.PG 2</v>
          </cell>
          <cell r="E12420">
            <v>402349</v>
          </cell>
        </row>
        <row r="12421">
          <cell r="C12421"/>
          <cell r="D12421" t="str">
            <v>CEN.DE ENS.PG 2</v>
          </cell>
          <cell r="E12421">
            <v>402350</v>
          </cell>
        </row>
        <row r="12422">
          <cell r="C12422"/>
          <cell r="D12422" t="str">
            <v>CEN.DE ENS.PG 2</v>
          </cell>
          <cell r="E12422">
            <v>402351</v>
          </cell>
        </row>
        <row r="12423">
          <cell r="C12423"/>
          <cell r="D12423" t="str">
            <v>CEN.DE ENS.PG 3</v>
          </cell>
          <cell r="E12423">
            <v>402352</v>
          </cell>
        </row>
        <row r="12424">
          <cell r="C12424"/>
          <cell r="D12424" t="str">
            <v>CEN.DE ENS.PG 5</v>
          </cell>
          <cell r="E12424">
            <v>402354</v>
          </cell>
        </row>
        <row r="12425">
          <cell r="C12425"/>
          <cell r="D12425" t="str">
            <v>CEN.DE ENS.PG 6</v>
          </cell>
          <cell r="E12425">
            <v>402355</v>
          </cell>
        </row>
        <row r="12426">
          <cell r="C12426"/>
          <cell r="D12426" t="str">
            <v>CEN.DE ENS.PG 6</v>
          </cell>
          <cell r="E12426">
            <v>402356</v>
          </cell>
        </row>
        <row r="12427">
          <cell r="C12427"/>
          <cell r="D12427" t="str">
            <v>CEN.DE ENS.PG 8</v>
          </cell>
          <cell r="E12427">
            <v>402357</v>
          </cell>
        </row>
        <row r="12428">
          <cell r="C12428"/>
          <cell r="D12428" t="str">
            <v>CEN.DE ENS.1 DE</v>
          </cell>
          <cell r="E12428">
            <v>402358</v>
          </cell>
        </row>
        <row r="12429">
          <cell r="C12429"/>
          <cell r="D12429" t="str">
            <v>CEN.DE ENS.1 NU</v>
          </cell>
          <cell r="E12429">
            <v>402359</v>
          </cell>
        </row>
        <row r="12430">
          <cell r="C12430"/>
          <cell r="D12430" t="str">
            <v>CEN.DE ENS.12 D</v>
          </cell>
          <cell r="E12430">
            <v>402360</v>
          </cell>
        </row>
        <row r="12431">
          <cell r="C12431"/>
          <cell r="D12431" t="str">
            <v>CEN.EDUC.2 DO G</v>
          </cell>
          <cell r="E12431">
            <v>402368</v>
          </cell>
        </row>
        <row r="12432">
          <cell r="C12432"/>
          <cell r="D12432" t="str">
            <v>CEN.INTERESCOLA</v>
          </cell>
          <cell r="E12432">
            <v>402371</v>
          </cell>
        </row>
        <row r="12433">
          <cell r="C12433"/>
          <cell r="D12433" t="str">
            <v>CEN.INTERESCOLA</v>
          </cell>
          <cell r="E12433">
            <v>402372</v>
          </cell>
        </row>
        <row r="12434">
          <cell r="C12434"/>
          <cell r="D12434" t="str">
            <v>CENT.EDUC. 04</v>
          </cell>
          <cell r="E12434">
            <v>402381</v>
          </cell>
        </row>
        <row r="12435">
          <cell r="C12435"/>
          <cell r="D12435" t="str">
            <v>CENTRO DE ENSIN</v>
          </cell>
          <cell r="E12435">
            <v>402385</v>
          </cell>
        </row>
        <row r="12436">
          <cell r="C12436"/>
          <cell r="D12436" t="str">
            <v>CENTRO DE ENSIN</v>
          </cell>
          <cell r="E12436">
            <v>402386</v>
          </cell>
        </row>
        <row r="12437">
          <cell r="C12437"/>
          <cell r="D12437" t="str">
            <v>CENTRO EDUC 06</v>
          </cell>
          <cell r="E12437">
            <v>402388</v>
          </cell>
        </row>
        <row r="12438">
          <cell r="C12438"/>
          <cell r="D12438" t="str">
            <v>COL.PIO XII</v>
          </cell>
          <cell r="E12438">
            <v>402440</v>
          </cell>
        </row>
        <row r="12439">
          <cell r="C12439"/>
          <cell r="D12439" t="str">
            <v>COLEGIO DO PLAN</v>
          </cell>
          <cell r="E12439">
            <v>402459</v>
          </cell>
        </row>
        <row r="12440">
          <cell r="C12440"/>
          <cell r="D12440" t="str">
            <v>ESC CLASSE 04 D</v>
          </cell>
          <cell r="E12440">
            <v>402872</v>
          </cell>
        </row>
        <row r="12441">
          <cell r="C12441"/>
          <cell r="D12441" t="str">
            <v>ESC CLASSE 17 D</v>
          </cell>
          <cell r="E12441">
            <v>402873</v>
          </cell>
        </row>
        <row r="12442">
          <cell r="C12442"/>
          <cell r="D12442" t="str">
            <v>ESC CLASSE 23 D</v>
          </cell>
          <cell r="E12442">
            <v>402874</v>
          </cell>
        </row>
        <row r="12443">
          <cell r="C12443"/>
          <cell r="D12443" t="str">
            <v>ESC.CLASSE BOA</v>
          </cell>
          <cell r="E12443">
            <v>402878</v>
          </cell>
        </row>
        <row r="12444">
          <cell r="C12444"/>
          <cell r="D12444" t="str">
            <v>ESC.CLASSE VILA</v>
          </cell>
          <cell r="E12444">
            <v>402879</v>
          </cell>
        </row>
        <row r="12445">
          <cell r="C12445"/>
          <cell r="D12445" t="str">
            <v>ESC.CLASSE 1 DO</v>
          </cell>
          <cell r="E12445">
            <v>402880</v>
          </cell>
        </row>
        <row r="12446">
          <cell r="C12446"/>
          <cell r="D12446" t="str">
            <v>ESC.CLASSE 102</v>
          </cell>
          <cell r="E12446">
            <v>402881</v>
          </cell>
        </row>
        <row r="12447">
          <cell r="C12447"/>
          <cell r="D12447" t="str">
            <v>ESC.CLASSE 113</v>
          </cell>
          <cell r="E12447">
            <v>402882</v>
          </cell>
        </row>
        <row r="12448">
          <cell r="C12448"/>
          <cell r="D12448" t="str">
            <v>ESC.CLASSE 204</v>
          </cell>
          <cell r="E12448">
            <v>402884</v>
          </cell>
        </row>
        <row r="12449">
          <cell r="C12449"/>
          <cell r="D12449" t="str">
            <v>ESC.CLASSE 214</v>
          </cell>
          <cell r="E12449">
            <v>402885</v>
          </cell>
        </row>
        <row r="12450">
          <cell r="C12450"/>
          <cell r="D12450" t="str">
            <v>ESC.CLASSE 218</v>
          </cell>
          <cell r="E12450">
            <v>402886</v>
          </cell>
        </row>
        <row r="12451">
          <cell r="C12451"/>
          <cell r="D12451" t="str">
            <v>ESC.CLASSE 3 DE</v>
          </cell>
          <cell r="E12451">
            <v>402887</v>
          </cell>
        </row>
        <row r="12452">
          <cell r="C12452"/>
          <cell r="D12452" t="str">
            <v>ESC.CLASSE 306</v>
          </cell>
          <cell r="E12452">
            <v>402888</v>
          </cell>
        </row>
        <row r="12453">
          <cell r="C12453"/>
          <cell r="D12453" t="str">
            <v>ESC.CLASSE 34 D</v>
          </cell>
          <cell r="E12453">
            <v>402889</v>
          </cell>
        </row>
        <row r="12454">
          <cell r="C12454"/>
          <cell r="D12454" t="str">
            <v>ESC.CLASSE 40 D</v>
          </cell>
          <cell r="E12454">
            <v>402891</v>
          </cell>
        </row>
        <row r="12455">
          <cell r="C12455"/>
          <cell r="D12455" t="str">
            <v>ESC.CLASSE 405</v>
          </cell>
          <cell r="E12455">
            <v>402892</v>
          </cell>
        </row>
        <row r="12456">
          <cell r="C12456"/>
          <cell r="D12456" t="str">
            <v>ESC.CLASSE 405</v>
          </cell>
          <cell r="E12456">
            <v>402893</v>
          </cell>
        </row>
        <row r="12457">
          <cell r="C12457"/>
          <cell r="D12457" t="str">
            <v>ESC.CLASSE 407</v>
          </cell>
          <cell r="E12457">
            <v>402894</v>
          </cell>
        </row>
        <row r="12458">
          <cell r="C12458"/>
          <cell r="D12458" t="str">
            <v>ESC.CLASSE 413</v>
          </cell>
          <cell r="E12458">
            <v>402895</v>
          </cell>
        </row>
        <row r="12459">
          <cell r="C12459"/>
          <cell r="D12459" t="str">
            <v>ESC.CLASSE 42 D</v>
          </cell>
          <cell r="E12459">
            <v>402896</v>
          </cell>
        </row>
        <row r="12460">
          <cell r="C12460"/>
          <cell r="D12460" t="str">
            <v>ESC.CLASSE 43 D</v>
          </cell>
          <cell r="E12460">
            <v>402897</v>
          </cell>
        </row>
        <row r="12461">
          <cell r="C12461"/>
          <cell r="D12461" t="str">
            <v>ESC.CLASSE 44 D</v>
          </cell>
          <cell r="E12461">
            <v>402898</v>
          </cell>
        </row>
        <row r="12462">
          <cell r="C12462"/>
          <cell r="D12462" t="str">
            <v>ESC.CLASSE 45 D</v>
          </cell>
          <cell r="E12462">
            <v>402899</v>
          </cell>
        </row>
        <row r="12463">
          <cell r="C12463"/>
          <cell r="D12463" t="str">
            <v>ESC.CLASSE 46 D</v>
          </cell>
          <cell r="E12463">
            <v>402900</v>
          </cell>
        </row>
        <row r="12464">
          <cell r="C12464"/>
          <cell r="D12464" t="str">
            <v>ESC.CLASSE 47 D</v>
          </cell>
          <cell r="E12464">
            <v>402901</v>
          </cell>
        </row>
        <row r="12465">
          <cell r="C12465"/>
          <cell r="D12465" t="str">
            <v>ESC.CLASSE 5 DO</v>
          </cell>
          <cell r="E12465">
            <v>402902</v>
          </cell>
        </row>
        <row r="12466">
          <cell r="C12466"/>
          <cell r="D12466" t="str">
            <v>ESC.CLASSE 56 D</v>
          </cell>
          <cell r="E12466">
            <v>402904</v>
          </cell>
        </row>
        <row r="12467">
          <cell r="C12467"/>
          <cell r="D12467" t="str">
            <v>ESC.CLASSE 60 D</v>
          </cell>
          <cell r="E12467">
            <v>402905</v>
          </cell>
        </row>
        <row r="12468">
          <cell r="C12468"/>
          <cell r="D12468" t="str">
            <v>ESC.CLASSE 711</v>
          </cell>
          <cell r="E12468">
            <v>402906</v>
          </cell>
        </row>
        <row r="12469">
          <cell r="C12469"/>
          <cell r="D12469" t="str">
            <v>CENTRO DE ENSIN</v>
          </cell>
          <cell r="E12469">
            <v>403128</v>
          </cell>
        </row>
        <row r="12470">
          <cell r="C12470"/>
          <cell r="D12470" t="str">
            <v>CENTRO EDUCACIO</v>
          </cell>
          <cell r="E12470">
            <v>403133</v>
          </cell>
        </row>
        <row r="12471">
          <cell r="C12471"/>
          <cell r="D12471" t="str">
            <v>CENTRO EDUCACIO</v>
          </cell>
          <cell r="E12471">
            <v>403135</v>
          </cell>
        </row>
        <row r="12472">
          <cell r="C12472"/>
          <cell r="D12472" t="str">
            <v>CKLEGIO UNIDADE</v>
          </cell>
          <cell r="E12472">
            <v>403148</v>
          </cell>
        </row>
        <row r="12473">
          <cell r="C12473"/>
          <cell r="D12473" t="str">
            <v>COLEGIO UNIDADE</v>
          </cell>
          <cell r="E12473">
            <v>403190</v>
          </cell>
        </row>
        <row r="12474">
          <cell r="C12474"/>
          <cell r="D12474" t="str">
            <v>COLEGIO UNIDADE</v>
          </cell>
          <cell r="E12474">
            <v>403191</v>
          </cell>
        </row>
        <row r="12475">
          <cell r="C12475"/>
          <cell r="D12475" t="str">
            <v>CRESCA CENT.REA</v>
          </cell>
          <cell r="E12475">
            <v>403193</v>
          </cell>
        </row>
        <row r="12476">
          <cell r="C12476"/>
          <cell r="D12476" t="str">
            <v>CEN.EDUC.ASA NO</v>
          </cell>
          <cell r="E12476">
            <v>403421</v>
          </cell>
        </row>
        <row r="12477">
          <cell r="C12477"/>
          <cell r="D12477" t="str">
            <v>CEN.EDUC.304</v>
          </cell>
          <cell r="E12477">
            <v>403459</v>
          </cell>
        </row>
        <row r="12478">
          <cell r="C12478"/>
          <cell r="D12478" t="str">
            <v>INEI-ASA SUL</v>
          </cell>
          <cell r="E12478">
            <v>403472</v>
          </cell>
        </row>
        <row r="12479">
          <cell r="C12479"/>
          <cell r="D12479" t="str">
            <v>CEN.EDUC.03</v>
          </cell>
          <cell r="E12479">
            <v>403837</v>
          </cell>
        </row>
        <row r="12480">
          <cell r="C12480"/>
          <cell r="D12480" t="str">
            <v>CEN.ENS.DO SESI</v>
          </cell>
          <cell r="E12480">
            <v>403839</v>
          </cell>
        </row>
        <row r="12481">
          <cell r="C12481"/>
          <cell r="D12481" t="str">
            <v>CRESCA CENT.REA</v>
          </cell>
          <cell r="E12481">
            <v>405061</v>
          </cell>
        </row>
        <row r="12482">
          <cell r="C12482"/>
          <cell r="D12482" t="str">
            <v>ESC.LOGOSOFICA</v>
          </cell>
          <cell r="E12482">
            <v>405062</v>
          </cell>
        </row>
        <row r="12483">
          <cell r="C12483"/>
          <cell r="D12483" t="str">
            <v>CEN.EDUC.PAULO</v>
          </cell>
          <cell r="E12483">
            <v>405063</v>
          </cell>
        </row>
        <row r="12484">
          <cell r="C12484"/>
          <cell r="D12484" t="str">
            <v>CEN.DE ENS.PG 0</v>
          </cell>
          <cell r="E12484">
            <v>405064</v>
          </cell>
        </row>
        <row r="12485">
          <cell r="C12485"/>
          <cell r="D12485" t="str">
            <v>UNIDADE INEI -</v>
          </cell>
          <cell r="E12485">
            <v>405065</v>
          </cell>
        </row>
        <row r="12486">
          <cell r="C12486"/>
          <cell r="D12486" t="str">
            <v>INST.N.SRA.DO P</v>
          </cell>
          <cell r="E12486">
            <v>405066</v>
          </cell>
        </row>
        <row r="12487">
          <cell r="C12487"/>
          <cell r="D12487" t="str">
            <v>ESC.NORMAL DE T</v>
          </cell>
          <cell r="E12487">
            <v>405067</v>
          </cell>
        </row>
        <row r="12488">
          <cell r="C12488"/>
          <cell r="D12488" t="str">
            <v>CEN.EDUC.DE TAQ</v>
          </cell>
          <cell r="E12488">
            <v>405068</v>
          </cell>
        </row>
        <row r="12489">
          <cell r="C12489"/>
          <cell r="D12489" t="str">
            <v>CEN.PRESBITERIA</v>
          </cell>
          <cell r="E12489">
            <v>405069</v>
          </cell>
        </row>
        <row r="12490">
          <cell r="C12490"/>
          <cell r="D12490" t="str">
            <v>CEN.EDUC.2 DE C</v>
          </cell>
          <cell r="E12490">
            <v>405070</v>
          </cell>
        </row>
        <row r="12491">
          <cell r="C12491"/>
          <cell r="D12491" t="str">
            <v>ESC.CLASSE 106</v>
          </cell>
          <cell r="E12491">
            <v>406051</v>
          </cell>
        </row>
        <row r="12492">
          <cell r="C12492"/>
          <cell r="D12492" t="str">
            <v>ESC.CLASSE 312</v>
          </cell>
          <cell r="E12492">
            <v>406052</v>
          </cell>
        </row>
        <row r="12493">
          <cell r="C12493"/>
          <cell r="D12493" t="str">
            <v>CEN.ENS.PG RENA</v>
          </cell>
          <cell r="E12493">
            <v>406053</v>
          </cell>
        </row>
        <row r="12494">
          <cell r="C12494"/>
          <cell r="D12494" t="str">
            <v>CEN.DE.ENS.COMP</v>
          </cell>
          <cell r="E12494">
            <v>406054</v>
          </cell>
        </row>
        <row r="12495">
          <cell r="C12495"/>
          <cell r="D12495" t="str">
            <v>CEN.ENS.PG METR</v>
          </cell>
          <cell r="E12495">
            <v>406055</v>
          </cell>
        </row>
        <row r="12496">
          <cell r="C12496"/>
          <cell r="D12496" t="str">
            <v>CEN.ENS.DARCY R</v>
          </cell>
          <cell r="E12496">
            <v>406056</v>
          </cell>
        </row>
        <row r="12497">
          <cell r="C12497"/>
          <cell r="D12497" t="str">
            <v>CE STELLA MARIS</v>
          </cell>
          <cell r="E12497">
            <v>406059</v>
          </cell>
        </row>
        <row r="12498">
          <cell r="C12498"/>
          <cell r="D12498" t="str">
            <v>CEN.ENS. 12 DE</v>
          </cell>
          <cell r="E12498">
            <v>406060</v>
          </cell>
        </row>
        <row r="12499">
          <cell r="C12499"/>
          <cell r="D12499" t="str">
            <v>ESC.CLASSE 29 D</v>
          </cell>
          <cell r="E12499">
            <v>406061</v>
          </cell>
        </row>
        <row r="12500">
          <cell r="C12500"/>
          <cell r="D12500" t="str">
            <v>CEN.ENS.PG 16 D</v>
          </cell>
          <cell r="E12500">
            <v>406062</v>
          </cell>
        </row>
        <row r="12501">
          <cell r="C12501"/>
          <cell r="D12501" t="str">
            <v>ESC.CLASSE 18 D</v>
          </cell>
          <cell r="E12501">
            <v>406063</v>
          </cell>
        </row>
        <row r="12502">
          <cell r="C12502"/>
          <cell r="D12502" t="str">
            <v>ESC.CLASSE 59 D</v>
          </cell>
          <cell r="E12502">
            <v>406064</v>
          </cell>
        </row>
        <row r="12503">
          <cell r="C12503"/>
          <cell r="D12503" t="str">
            <v>ESC.CLASSE 8 DE</v>
          </cell>
          <cell r="E12503">
            <v>406065</v>
          </cell>
        </row>
        <row r="12504">
          <cell r="C12504"/>
          <cell r="D12504" t="str">
            <v>ESC.CLASSE 48 D</v>
          </cell>
          <cell r="E12504">
            <v>406066</v>
          </cell>
        </row>
        <row r="12505">
          <cell r="C12505"/>
          <cell r="D12505" t="str">
            <v>ESC.CLASSE 55 D</v>
          </cell>
          <cell r="E12505">
            <v>406068</v>
          </cell>
        </row>
        <row r="12506">
          <cell r="C12506"/>
          <cell r="D12506" t="str">
            <v>ESC.CLASSE 30 D</v>
          </cell>
          <cell r="E12506">
            <v>406070</v>
          </cell>
        </row>
        <row r="12507">
          <cell r="C12507"/>
          <cell r="D12507" t="str">
            <v>ESC.CLASSE 510</v>
          </cell>
          <cell r="E12507">
            <v>406071</v>
          </cell>
        </row>
        <row r="12508">
          <cell r="C12508"/>
          <cell r="D12508" t="str">
            <v>ESC.CLASSE 20 D</v>
          </cell>
          <cell r="E12508">
            <v>406072</v>
          </cell>
        </row>
        <row r="12509">
          <cell r="C12509"/>
          <cell r="D12509" t="str">
            <v>CEN.ENS.PG 4 DO</v>
          </cell>
          <cell r="E12509">
            <v>407218</v>
          </cell>
        </row>
        <row r="12510">
          <cell r="C12510"/>
          <cell r="D12510" t="str">
            <v>CEN.EDUC.03 DO</v>
          </cell>
          <cell r="E12510">
            <v>407219</v>
          </cell>
        </row>
        <row r="12511">
          <cell r="C12511"/>
          <cell r="D12511" t="str">
            <v>CEN.EDUC.01 PAR</v>
          </cell>
          <cell r="E12511">
            <v>407220</v>
          </cell>
        </row>
        <row r="12512">
          <cell r="C12512"/>
          <cell r="D12512" t="str">
            <v>CEN.EDUC.DO LAG</v>
          </cell>
          <cell r="E12512">
            <v>407221</v>
          </cell>
        </row>
        <row r="12513">
          <cell r="C12513"/>
          <cell r="D12513" t="str">
            <v>CEN.EDUC.DA CAN</v>
          </cell>
          <cell r="E12513">
            <v>407222</v>
          </cell>
        </row>
        <row r="12514">
          <cell r="C12514"/>
          <cell r="D12514" t="str">
            <v>CEN.EDUC.02 DE</v>
          </cell>
          <cell r="E12514">
            <v>407223</v>
          </cell>
        </row>
        <row r="12515">
          <cell r="C12515"/>
          <cell r="D12515" t="str">
            <v>CEN.EDUC.EIT</v>
          </cell>
          <cell r="E12515">
            <v>407224</v>
          </cell>
        </row>
        <row r="12516">
          <cell r="C12516"/>
          <cell r="D12516" t="str">
            <v>CEN.EDUC.AVE BR</v>
          </cell>
          <cell r="E12516">
            <v>407225</v>
          </cell>
        </row>
        <row r="12517">
          <cell r="C12517"/>
          <cell r="D12517" t="str">
            <v>CEN.EDUC.03 DE</v>
          </cell>
          <cell r="E12517">
            <v>407226</v>
          </cell>
        </row>
        <row r="12518">
          <cell r="C12518"/>
          <cell r="D12518" t="str">
            <v>CEN.DE ENS.13 D</v>
          </cell>
          <cell r="E12518">
            <v>407227</v>
          </cell>
        </row>
        <row r="12519">
          <cell r="C12519"/>
          <cell r="D12519" t="str">
            <v>ESC.CLASSE 11 D</v>
          </cell>
          <cell r="E12519">
            <v>407228</v>
          </cell>
        </row>
        <row r="12520">
          <cell r="C12520"/>
          <cell r="D12520" t="str">
            <v>ESC.NORMAL DE C</v>
          </cell>
          <cell r="E12520">
            <v>407229</v>
          </cell>
        </row>
        <row r="12521">
          <cell r="C12521"/>
          <cell r="D12521" t="str">
            <v>CEN.EDUC.07 DE</v>
          </cell>
          <cell r="E12521">
            <v>407230</v>
          </cell>
        </row>
        <row r="12522">
          <cell r="C12522"/>
          <cell r="D12522" t="str">
            <v>ESC.CLASSE 410</v>
          </cell>
          <cell r="E12522">
            <v>407231</v>
          </cell>
        </row>
        <row r="12523">
          <cell r="C12523"/>
          <cell r="D12523" t="str">
            <v>ESC.CLASSE 419</v>
          </cell>
          <cell r="E12523">
            <v>407232</v>
          </cell>
        </row>
        <row r="12524">
          <cell r="C12524"/>
          <cell r="D12524" t="str">
            <v>CEN.EDUC.04 DO</v>
          </cell>
          <cell r="E12524">
            <v>407234</v>
          </cell>
        </row>
        <row r="12525">
          <cell r="C12525"/>
          <cell r="D12525" t="str">
            <v>CEN.EDUC.03 DO</v>
          </cell>
          <cell r="E12525">
            <v>407235</v>
          </cell>
        </row>
        <row r="12526">
          <cell r="C12526"/>
          <cell r="D12526" t="str">
            <v>CEN.EDUC.01 DE</v>
          </cell>
          <cell r="E12526">
            <v>407236</v>
          </cell>
        </row>
        <row r="12527">
          <cell r="C12527"/>
          <cell r="D12527" t="str">
            <v>CEN.EDUC.01 DE</v>
          </cell>
          <cell r="E12527">
            <v>407238</v>
          </cell>
        </row>
        <row r="12528">
          <cell r="C12528"/>
          <cell r="D12528" t="str">
            <v>CEN.EDUC.02 DE</v>
          </cell>
          <cell r="E12528">
            <v>407239</v>
          </cell>
        </row>
        <row r="12529">
          <cell r="C12529"/>
          <cell r="D12529" t="str">
            <v>CEN.EDUC.COMPAC</v>
          </cell>
          <cell r="E12529">
            <v>407668</v>
          </cell>
        </row>
        <row r="12530">
          <cell r="C12530"/>
          <cell r="D12530" t="str">
            <v>ESC.CLASSE 410</v>
          </cell>
          <cell r="E12530">
            <v>407857</v>
          </cell>
        </row>
        <row r="12531">
          <cell r="C12531"/>
          <cell r="D12531" t="str">
            <v>ESC.CLASSE 416</v>
          </cell>
          <cell r="E12531">
            <v>407858</v>
          </cell>
        </row>
        <row r="12532">
          <cell r="C12532"/>
          <cell r="D12532" t="str">
            <v>ESC.CLASSE 2 DO</v>
          </cell>
          <cell r="E12532">
            <v>407859</v>
          </cell>
        </row>
        <row r="12533">
          <cell r="C12533"/>
          <cell r="D12533" t="str">
            <v>ESC.CLASSE 1 DO</v>
          </cell>
          <cell r="E12533">
            <v>407860</v>
          </cell>
        </row>
        <row r="12534">
          <cell r="C12534"/>
          <cell r="D12534" t="str">
            <v>ESC.CLASSE 3 DO</v>
          </cell>
          <cell r="E12534">
            <v>407861</v>
          </cell>
        </row>
        <row r="12535">
          <cell r="C12535"/>
          <cell r="D12535" t="str">
            <v>CEN.EDUC.4 GUAR</v>
          </cell>
          <cell r="E12535">
            <v>407862</v>
          </cell>
        </row>
        <row r="12536">
          <cell r="C12536"/>
          <cell r="D12536" t="str">
            <v>CE CERAMICA SAO</v>
          </cell>
          <cell r="E12536">
            <v>407863</v>
          </cell>
        </row>
        <row r="12537">
          <cell r="C12537"/>
          <cell r="D12537" t="str">
            <v>CEN.EDUC.DE TAG</v>
          </cell>
          <cell r="E12537">
            <v>407865</v>
          </cell>
        </row>
        <row r="12538">
          <cell r="C12538"/>
          <cell r="D12538" t="str">
            <v>CEN.ENS.13 DE T</v>
          </cell>
          <cell r="E12538">
            <v>407866</v>
          </cell>
        </row>
        <row r="12539">
          <cell r="C12539"/>
          <cell r="D12539" t="str">
            <v>ESC.NORMAL DE C</v>
          </cell>
          <cell r="E12539">
            <v>407867</v>
          </cell>
        </row>
        <row r="12540">
          <cell r="C12540"/>
          <cell r="D12540" t="str">
            <v>CEN.EDUC.304 DE</v>
          </cell>
          <cell r="E12540">
            <v>407868</v>
          </cell>
        </row>
        <row r="12541">
          <cell r="C12541"/>
          <cell r="D12541" t="str">
            <v>ESC.CLASSE 501</v>
          </cell>
          <cell r="E12541">
            <v>407869</v>
          </cell>
        </row>
        <row r="12542">
          <cell r="C12542"/>
          <cell r="D12542" t="str">
            <v>ESC.CLASSE 325</v>
          </cell>
          <cell r="E12542">
            <v>407870</v>
          </cell>
        </row>
        <row r="12543">
          <cell r="C12543"/>
          <cell r="D12543" t="str">
            <v>ESC.CLASSE 403</v>
          </cell>
          <cell r="E12543">
            <v>407871</v>
          </cell>
        </row>
        <row r="12544">
          <cell r="C12544"/>
          <cell r="D12544" t="str">
            <v>CEN.INF.REINO E</v>
          </cell>
          <cell r="E12544">
            <v>408290</v>
          </cell>
        </row>
        <row r="12545">
          <cell r="C12545"/>
          <cell r="D12545" t="str">
            <v>ESC.CLASSE 206</v>
          </cell>
          <cell r="E12545">
            <v>408291</v>
          </cell>
        </row>
        <row r="12546">
          <cell r="C12546"/>
          <cell r="D12546" t="str">
            <v>ESC.CLASSE 102</v>
          </cell>
          <cell r="E12546">
            <v>408292</v>
          </cell>
        </row>
        <row r="12547">
          <cell r="C12547"/>
          <cell r="D12547" t="str">
            <v>ESC.CLASSE 304</v>
          </cell>
          <cell r="E12547">
            <v>408293</v>
          </cell>
        </row>
        <row r="12548">
          <cell r="C12548"/>
          <cell r="D12548" t="str">
            <v>ESC.CLASSE 108</v>
          </cell>
          <cell r="E12548">
            <v>408294</v>
          </cell>
        </row>
        <row r="12549">
          <cell r="C12549"/>
          <cell r="D12549" t="str">
            <v>CEN.ENS.PG 3 DE</v>
          </cell>
          <cell r="E12549">
            <v>408295</v>
          </cell>
        </row>
        <row r="12550">
          <cell r="C12550"/>
          <cell r="D12550" t="str">
            <v>ESC.CLASSE 308</v>
          </cell>
          <cell r="E12550">
            <v>408296</v>
          </cell>
        </row>
        <row r="12551">
          <cell r="C12551"/>
          <cell r="D12551" t="str">
            <v>CEN.ENS.PG 01 D</v>
          </cell>
          <cell r="E12551">
            <v>408297</v>
          </cell>
        </row>
        <row r="12552">
          <cell r="C12552"/>
          <cell r="D12552" t="str">
            <v>ESC.CLASSE 04 D</v>
          </cell>
          <cell r="E12552">
            <v>408298</v>
          </cell>
        </row>
        <row r="12553">
          <cell r="C12553"/>
          <cell r="D12553" t="str">
            <v>ESC.CLASSE 05 D</v>
          </cell>
          <cell r="E12553">
            <v>408299</v>
          </cell>
        </row>
        <row r="12554">
          <cell r="C12554"/>
          <cell r="D12554" t="str">
            <v>ESC.CLASSE 06 D</v>
          </cell>
          <cell r="E12554">
            <v>408300</v>
          </cell>
        </row>
        <row r="12555">
          <cell r="C12555"/>
          <cell r="D12555" t="str">
            <v>CEN.ENS.PG 2 DO</v>
          </cell>
          <cell r="E12555">
            <v>408301</v>
          </cell>
        </row>
        <row r="12556">
          <cell r="C12556"/>
          <cell r="D12556" t="str">
            <v>ESC.CLASSE 08 D</v>
          </cell>
          <cell r="E12556">
            <v>408302</v>
          </cell>
        </row>
        <row r="12557">
          <cell r="C12557"/>
          <cell r="D12557" t="str">
            <v>ESC.CLASSE 104</v>
          </cell>
          <cell r="E12557">
            <v>408303</v>
          </cell>
        </row>
        <row r="12558">
          <cell r="C12558"/>
          <cell r="D12558" t="str">
            <v>ESC.CLASSE 304</v>
          </cell>
          <cell r="E12558">
            <v>408304</v>
          </cell>
        </row>
        <row r="12559">
          <cell r="C12559"/>
          <cell r="D12559" t="str">
            <v>ESC.CLASSE 316</v>
          </cell>
          <cell r="E12559">
            <v>408305</v>
          </cell>
        </row>
        <row r="12560">
          <cell r="C12560"/>
          <cell r="D12560" t="str">
            <v>CEN.ENS.PG 01 D</v>
          </cell>
          <cell r="E12560">
            <v>408306</v>
          </cell>
        </row>
        <row r="12561">
          <cell r="C12561"/>
          <cell r="D12561" t="str">
            <v>CEN.ENS.PG GAN</v>
          </cell>
          <cell r="E12561">
            <v>408307</v>
          </cell>
        </row>
        <row r="12562">
          <cell r="C12562"/>
          <cell r="D12562" t="str">
            <v>ESC.CLASSE 411</v>
          </cell>
          <cell r="E12562">
            <v>408308</v>
          </cell>
        </row>
        <row r="12563">
          <cell r="C12563"/>
          <cell r="D12563" t="str">
            <v>ESC.CLASSE 6 DO</v>
          </cell>
          <cell r="E12563">
            <v>408309</v>
          </cell>
        </row>
        <row r="12564">
          <cell r="C12564"/>
          <cell r="D12564" t="str">
            <v>CEN.ENS.PG 7 DO</v>
          </cell>
          <cell r="E12564">
            <v>408310</v>
          </cell>
        </row>
        <row r="12565">
          <cell r="C12565"/>
          <cell r="D12565" t="str">
            <v>ESC.CLASSE 02 D</v>
          </cell>
          <cell r="E12565">
            <v>408311</v>
          </cell>
        </row>
        <row r="12566">
          <cell r="C12566"/>
          <cell r="D12566" t="str">
            <v>ESC.CLASSE 01 S</v>
          </cell>
          <cell r="E12566">
            <v>408312</v>
          </cell>
        </row>
        <row r="12567">
          <cell r="C12567"/>
          <cell r="D12567" t="str">
            <v>CEN.ENS.PG 6 DE</v>
          </cell>
          <cell r="E12567">
            <v>408313</v>
          </cell>
        </row>
        <row r="12568">
          <cell r="C12568"/>
          <cell r="D12568" t="str">
            <v>CAIC UNESCO SAO</v>
          </cell>
          <cell r="E12568">
            <v>408314</v>
          </cell>
        </row>
        <row r="12569">
          <cell r="C12569"/>
          <cell r="D12569" t="str">
            <v>ESC.CLASSE 03</v>
          </cell>
          <cell r="E12569">
            <v>408315</v>
          </cell>
        </row>
        <row r="12570">
          <cell r="C12570"/>
          <cell r="D12570" t="str">
            <v>ESC.CLASSE 11 D</v>
          </cell>
          <cell r="E12570">
            <v>408316</v>
          </cell>
        </row>
        <row r="12571">
          <cell r="C12571"/>
          <cell r="D12571" t="str">
            <v>ESC.CLASSE 121</v>
          </cell>
          <cell r="E12571">
            <v>408317</v>
          </cell>
        </row>
        <row r="12572">
          <cell r="C12572"/>
          <cell r="D12572" t="str">
            <v>CEN.DE ENS.414</v>
          </cell>
          <cell r="E12572">
            <v>408318</v>
          </cell>
        </row>
        <row r="12573">
          <cell r="C12573"/>
          <cell r="D12573" t="str">
            <v>ESC.CLASSE 303</v>
          </cell>
          <cell r="E12573">
            <v>408319</v>
          </cell>
        </row>
        <row r="12574">
          <cell r="C12574"/>
          <cell r="D12574" t="str">
            <v>ESC.CLASSE 111</v>
          </cell>
          <cell r="E12574">
            <v>408320</v>
          </cell>
        </row>
        <row r="12575">
          <cell r="C12575"/>
          <cell r="D12575" t="str">
            <v>CEN.ENS.12 DE P</v>
          </cell>
          <cell r="E12575">
            <v>408321</v>
          </cell>
        </row>
        <row r="12576">
          <cell r="C12576"/>
          <cell r="D12576" t="str">
            <v>CEN.EDUC.7 DE T</v>
          </cell>
          <cell r="E12576">
            <v>408460</v>
          </cell>
        </row>
        <row r="12577">
          <cell r="C12577"/>
          <cell r="D12577" t="str">
            <v>CEN.DE ENSINO V</v>
          </cell>
          <cell r="E12577">
            <v>409701</v>
          </cell>
        </row>
        <row r="12578">
          <cell r="C12578"/>
          <cell r="D12578" t="str">
            <v>ESC.CLASSE 8 DE</v>
          </cell>
          <cell r="E12578">
            <v>410499</v>
          </cell>
        </row>
        <row r="12579">
          <cell r="C12579"/>
          <cell r="D12579" t="str">
            <v>SESI-DEPARTAMEN</v>
          </cell>
          <cell r="E12579">
            <v>410816</v>
          </cell>
        </row>
        <row r="12580">
          <cell r="C12580"/>
          <cell r="D12580" t="str">
            <v>CEN.EDUC.MULTIM</v>
          </cell>
          <cell r="E12580">
            <v>410817</v>
          </cell>
        </row>
        <row r="12581">
          <cell r="C12581"/>
          <cell r="D12581" t="str">
            <v>ITAPARICA</v>
          </cell>
          <cell r="E12581">
            <v>2013340000182</v>
          </cell>
        </row>
        <row r="12582">
          <cell r="C12582">
            <v>800040396</v>
          </cell>
          <cell r="D12582" t="str">
            <v>FELIX ELETRONIC</v>
          </cell>
          <cell r="E12582">
            <v>613144000113</v>
          </cell>
        </row>
        <row r="12583">
          <cell r="C12583">
            <v>800008712</v>
          </cell>
          <cell r="D12583" t="str">
            <v>GOM</v>
          </cell>
          <cell r="E12583">
            <v>81466</v>
          </cell>
        </row>
        <row r="12584">
          <cell r="C12584">
            <v>800020132</v>
          </cell>
          <cell r="D12584" t="str">
            <v>SYMATA VISION</v>
          </cell>
          <cell r="E12584">
            <v>83350</v>
          </cell>
        </row>
        <row r="12585">
          <cell r="C12585"/>
          <cell r="D12585" t="str">
            <v>CENTRO EDUC 02</v>
          </cell>
          <cell r="E12585">
            <v>400217</v>
          </cell>
        </row>
        <row r="12586">
          <cell r="C12586"/>
          <cell r="D12586" t="str">
            <v>C.DE ENSINO DE</v>
          </cell>
          <cell r="E12586">
            <v>400422</v>
          </cell>
        </row>
        <row r="12587">
          <cell r="C12587"/>
          <cell r="D12587" t="str">
            <v>CENTRO DE ENSIN</v>
          </cell>
          <cell r="E12587">
            <v>400595</v>
          </cell>
        </row>
        <row r="12588">
          <cell r="C12588"/>
          <cell r="D12588" t="str">
            <v>CENTRO EDUC. 02</v>
          </cell>
          <cell r="E12588">
            <v>402390</v>
          </cell>
        </row>
        <row r="12589">
          <cell r="C12589">
            <v>800041215</v>
          </cell>
          <cell r="D12589" t="str">
            <v>ECS ELECTRONICS</v>
          </cell>
          <cell r="E12589">
            <v>89158</v>
          </cell>
        </row>
        <row r="12590">
          <cell r="C12590">
            <v>800022910</v>
          </cell>
          <cell r="D12590" t="str">
            <v>GRAINGER AND WO</v>
          </cell>
          <cell r="E12590">
            <v>83559</v>
          </cell>
        </row>
        <row r="12591">
          <cell r="C12591"/>
          <cell r="D12591" t="str">
            <v>EE AGOSTINHO GR</v>
          </cell>
          <cell r="E12591">
            <v>408083</v>
          </cell>
        </row>
        <row r="12592">
          <cell r="C12592">
            <v>800007238</v>
          </cell>
          <cell r="D12592" t="str">
            <v>MAPAL ITALIA</v>
          </cell>
          <cell r="E12592">
            <v>80887</v>
          </cell>
        </row>
        <row r="12593">
          <cell r="C12593">
            <v>800007568</v>
          </cell>
          <cell r="D12593" t="str">
            <v>AM LATINA GMBH</v>
          </cell>
          <cell r="E12593">
            <v>81273</v>
          </cell>
        </row>
        <row r="12594">
          <cell r="C12594">
            <v>800025645</v>
          </cell>
          <cell r="D12594" t="str">
            <v>THYSSEN KRAUSE</v>
          </cell>
          <cell r="E12594">
            <v>81486</v>
          </cell>
        </row>
        <row r="12595">
          <cell r="C12595">
            <v>800038597</v>
          </cell>
          <cell r="D12595" t="str">
            <v>KUKA SYSTEMS GM</v>
          </cell>
          <cell r="E12595">
            <v>88885</v>
          </cell>
        </row>
        <row r="12596">
          <cell r="C12596">
            <v>800038597</v>
          </cell>
          <cell r="D12596" t="str">
            <v>KUKA SYSTEMS GM</v>
          </cell>
          <cell r="E12596">
            <v>88888</v>
          </cell>
        </row>
        <row r="12597">
          <cell r="C12597"/>
          <cell r="D12597" t="str">
            <v>J H BACHMAN</v>
          </cell>
          <cell r="E12597">
            <v>84880</v>
          </cell>
        </row>
        <row r="12598">
          <cell r="C12598">
            <v>800007038</v>
          </cell>
          <cell r="D12598" t="str">
            <v>JOHANN A KRAUSE</v>
          </cell>
          <cell r="E12598">
            <v>80677</v>
          </cell>
        </row>
        <row r="12599">
          <cell r="C12599">
            <v>800006839</v>
          </cell>
          <cell r="D12599" t="str">
            <v>ALBERT SCHREM</v>
          </cell>
          <cell r="E12599">
            <v>80411</v>
          </cell>
        </row>
        <row r="12600">
          <cell r="C12600">
            <v>800000153</v>
          </cell>
          <cell r="D12600" t="str">
            <v>IVECO SPA</v>
          </cell>
          <cell r="E12600">
            <v>1348</v>
          </cell>
        </row>
        <row r="12601">
          <cell r="C12601">
            <v>800006948</v>
          </cell>
          <cell r="D12601" t="str">
            <v>TELIND</v>
          </cell>
          <cell r="E12601">
            <v>80573</v>
          </cell>
        </row>
        <row r="12602">
          <cell r="C12602">
            <v>800007145</v>
          </cell>
          <cell r="D12602" t="str">
            <v>MG S.P.A.</v>
          </cell>
          <cell r="E12602">
            <v>80785</v>
          </cell>
        </row>
        <row r="12603">
          <cell r="C12603">
            <v>800007163</v>
          </cell>
          <cell r="D12603" t="str">
            <v>C.F. GOMMA</v>
          </cell>
          <cell r="E12603">
            <v>80804</v>
          </cell>
        </row>
        <row r="12604">
          <cell r="C12604">
            <v>800007205</v>
          </cell>
          <cell r="D12604" t="str">
            <v>METAL WORK</v>
          </cell>
          <cell r="E12604">
            <v>80847</v>
          </cell>
        </row>
        <row r="12605">
          <cell r="C12605">
            <v>800007710</v>
          </cell>
          <cell r="D12605" t="str">
            <v>MICROCONTROL</v>
          </cell>
          <cell r="E12605">
            <v>85958</v>
          </cell>
        </row>
        <row r="12606">
          <cell r="C12606">
            <v>800007735</v>
          </cell>
          <cell r="D12606" t="str">
            <v>TRW ITALIA SPA</v>
          </cell>
          <cell r="E12606">
            <v>89402</v>
          </cell>
        </row>
        <row r="12607">
          <cell r="C12607">
            <v>800016689</v>
          </cell>
          <cell r="D12607" t="str">
            <v>ANIXTER ITALIA</v>
          </cell>
          <cell r="E12607">
            <v>83041</v>
          </cell>
        </row>
        <row r="12608">
          <cell r="C12608">
            <v>800018308</v>
          </cell>
          <cell r="D12608" t="str">
            <v>FACCHINI FRANCE</v>
          </cell>
          <cell r="E12608">
            <v>83213</v>
          </cell>
        </row>
        <row r="12609">
          <cell r="C12609">
            <v>800024893</v>
          </cell>
          <cell r="D12609" t="str">
            <v>VEHICLE ENGINEE</v>
          </cell>
          <cell r="E12609">
            <v>85676</v>
          </cell>
        </row>
        <row r="12610">
          <cell r="C12610"/>
          <cell r="D12610" t="str">
            <v>MICRONTOL</v>
          </cell>
          <cell r="E12610">
            <v>80130</v>
          </cell>
        </row>
        <row r="12611">
          <cell r="C12611"/>
          <cell r="D12611" t="str">
            <v>INNOCENTI SANTE</v>
          </cell>
          <cell r="E12611">
            <v>84677</v>
          </cell>
        </row>
        <row r="12612">
          <cell r="C12612"/>
          <cell r="D12612" t="str">
            <v>ROVETA PRESSE S</v>
          </cell>
          <cell r="E12612">
            <v>87796</v>
          </cell>
        </row>
        <row r="12613">
          <cell r="C12613">
            <v>800007186</v>
          </cell>
          <cell r="D12613" t="str">
            <v>MENCARELLI</v>
          </cell>
          <cell r="E12613">
            <v>80827</v>
          </cell>
        </row>
        <row r="12614">
          <cell r="C12614">
            <v>800007323</v>
          </cell>
          <cell r="D12614" t="str">
            <v>GLOECKLER</v>
          </cell>
          <cell r="E12614">
            <v>80977</v>
          </cell>
        </row>
        <row r="12615">
          <cell r="C12615">
            <v>800021368</v>
          </cell>
          <cell r="D12615" t="str">
            <v>THIRD DIMENSION</v>
          </cell>
          <cell r="E12615">
            <v>83445</v>
          </cell>
        </row>
        <row r="12616">
          <cell r="C12616">
            <v>800036490</v>
          </cell>
          <cell r="D12616" t="str">
            <v>PRODIMAGE TECN.</v>
          </cell>
          <cell r="E12616">
            <v>4992498000177</v>
          </cell>
        </row>
        <row r="12617">
          <cell r="C12617">
            <v>800040978</v>
          </cell>
          <cell r="D12617" t="str">
            <v>CATERINA SGROMO</v>
          </cell>
          <cell r="E12617">
            <v>12645989632</v>
          </cell>
        </row>
        <row r="12618">
          <cell r="C12618"/>
          <cell r="D12618" t="str">
            <v>FITINTAS</v>
          </cell>
          <cell r="E12618">
            <v>543121000180</v>
          </cell>
        </row>
        <row r="12619">
          <cell r="C12619">
            <v>800041075</v>
          </cell>
          <cell r="D12619" t="str">
            <v>TESCAN BRNO S.R</v>
          </cell>
          <cell r="E12619">
            <v>89127</v>
          </cell>
        </row>
        <row r="12620">
          <cell r="C12620"/>
          <cell r="D12620" t="str">
            <v>EMECI PROFA.ELZ</v>
          </cell>
          <cell r="E12620">
            <v>406920</v>
          </cell>
        </row>
        <row r="12621">
          <cell r="C12621"/>
          <cell r="D12621" t="str">
            <v>EEPSG CEL.JOSE</v>
          </cell>
          <cell r="E12621">
            <v>409879</v>
          </cell>
        </row>
        <row r="12622">
          <cell r="C12622">
            <v>800007562</v>
          </cell>
          <cell r="D12622" t="str">
            <v>SSAB</v>
          </cell>
          <cell r="E12622">
            <v>81264</v>
          </cell>
        </row>
        <row r="12623">
          <cell r="C12623">
            <v>800028269</v>
          </cell>
          <cell r="D12623" t="str">
            <v>GREENKOTE</v>
          </cell>
          <cell r="E12623">
            <v>85918</v>
          </cell>
        </row>
        <row r="12624">
          <cell r="C12624"/>
          <cell r="D12624" t="str">
            <v>UNIMICRO</v>
          </cell>
          <cell r="E12624">
            <v>36407757000222</v>
          </cell>
        </row>
        <row r="12625">
          <cell r="C12625">
            <v>800008705</v>
          </cell>
          <cell r="D12625" t="str">
            <v>KN WAAGEN BALAN</v>
          </cell>
          <cell r="E12625">
            <v>432706000122</v>
          </cell>
        </row>
        <row r="12626">
          <cell r="C12626">
            <v>800022137</v>
          </cell>
          <cell r="D12626" t="str">
            <v>POWERMATIC</v>
          </cell>
          <cell r="E12626">
            <v>1464374000120</v>
          </cell>
        </row>
        <row r="12627">
          <cell r="C12627">
            <v>800036347</v>
          </cell>
          <cell r="D12627" t="str">
            <v>DANIEL PROMOCOE</v>
          </cell>
          <cell r="E12627">
            <v>2431101000142</v>
          </cell>
        </row>
        <row r="12628">
          <cell r="C12628">
            <v>800041185</v>
          </cell>
          <cell r="D12628" t="str">
            <v>M. P. F. ALVES</v>
          </cell>
          <cell r="E12628">
            <v>27926224000185</v>
          </cell>
        </row>
        <row r="12629">
          <cell r="C12629"/>
          <cell r="D12629" t="str">
            <v>MAURI</v>
          </cell>
          <cell r="E12629">
            <v>73099343000129</v>
          </cell>
        </row>
        <row r="12630">
          <cell r="C12630"/>
          <cell r="D12630" t="str">
            <v>DELMA</v>
          </cell>
          <cell r="E12630">
            <v>3315302000147</v>
          </cell>
        </row>
        <row r="12631">
          <cell r="C12631"/>
          <cell r="D12631" t="str">
            <v>ALAYA</v>
          </cell>
          <cell r="E12631">
            <v>2123485000136</v>
          </cell>
        </row>
        <row r="12632">
          <cell r="C12632"/>
          <cell r="D12632" t="str">
            <v>SENCO SISTEMA D</v>
          </cell>
          <cell r="E12632">
            <v>49310741000672</v>
          </cell>
        </row>
        <row r="12633">
          <cell r="C12633"/>
          <cell r="D12633" t="str">
            <v>SESI 429</v>
          </cell>
          <cell r="E12633">
            <v>410734</v>
          </cell>
        </row>
        <row r="12634">
          <cell r="C12634">
            <v>800038619</v>
          </cell>
          <cell r="D12634" t="str">
            <v>DURA AUTOMOTIVE</v>
          </cell>
          <cell r="E12634">
            <v>88900</v>
          </cell>
        </row>
        <row r="12635">
          <cell r="C12635">
            <v>800007555</v>
          </cell>
          <cell r="D12635" t="str">
            <v>PEUS SYSTEMS</v>
          </cell>
          <cell r="E12635">
            <v>81255</v>
          </cell>
        </row>
        <row r="12636">
          <cell r="C12636">
            <v>800019612</v>
          </cell>
          <cell r="D12636" t="str">
            <v>EFAFLEX</v>
          </cell>
          <cell r="E12636">
            <v>83317</v>
          </cell>
        </row>
        <row r="12637">
          <cell r="C12637">
            <v>800007468</v>
          </cell>
          <cell r="D12637" t="str">
            <v>BALANCE SYSTEMS</v>
          </cell>
          <cell r="E12637">
            <v>81153</v>
          </cell>
        </row>
        <row r="12638">
          <cell r="C12638">
            <v>800026904</v>
          </cell>
          <cell r="D12638" t="str">
            <v>RG TECH</v>
          </cell>
          <cell r="E12638">
            <v>85781</v>
          </cell>
        </row>
        <row r="12639">
          <cell r="C12639">
            <v>800026904</v>
          </cell>
          <cell r="D12639" t="str">
            <v>RG TECH</v>
          </cell>
          <cell r="E12639">
            <v>86807</v>
          </cell>
        </row>
        <row r="12640">
          <cell r="C12640">
            <v>800006031</v>
          </cell>
          <cell r="D12640" t="str">
            <v>HIDROBRAS AGUAS</v>
          </cell>
          <cell r="E12640">
            <v>42172429000106</v>
          </cell>
        </row>
        <row r="12641">
          <cell r="C12641">
            <v>800009666</v>
          </cell>
          <cell r="D12641" t="str">
            <v>COOK</v>
          </cell>
          <cell r="E12641">
            <v>8293844000180</v>
          </cell>
        </row>
        <row r="12642">
          <cell r="C12642">
            <v>800009667</v>
          </cell>
          <cell r="D12642" t="str">
            <v>INHOTIM</v>
          </cell>
          <cell r="E12642">
            <v>5422243000131</v>
          </cell>
        </row>
        <row r="12643">
          <cell r="C12643">
            <v>800012659</v>
          </cell>
          <cell r="D12643" t="str">
            <v>PROSIDER</v>
          </cell>
          <cell r="E12643">
            <v>16637050000114</v>
          </cell>
        </row>
        <row r="12644">
          <cell r="C12644">
            <v>800014595</v>
          </cell>
          <cell r="D12644" t="str">
            <v>LUIZ ARTHUR DE</v>
          </cell>
          <cell r="E12644">
            <v>3198106000130</v>
          </cell>
        </row>
        <row r="12645">
          <cell r="C12645">
            <v>800014755</v>
          </cell>
          <cell r="D12645" t="str">
            <v>EMM CONSULTORIA</v>
          </cell>
          <cell r="E12645">
            <v>8894829000197</v>
          </cell>
        </row>
        <row r="12646">
          <cell r="C12646">
            <v>800016804</v>
          </cell>
          <cell r="D12646" t="str">
            <v>MANUMINAS</v>
          </cell>
          <cell r="E12646">
            <v>9627996000134</v>
          </cell>
        </row>
        <row r="12647">
          <cell r="C12647">
            <v>800018460</v>
          </cell>
          <cell r="D12647" t="str">
            <v>GUILBOX</v>
          </cell>
          <cell r="E12647">
            <v>2026226000197</v>
          </cell>
        </row>
        <row r="12648">
          <cell r="C12648">
            <v>800019572</v>
          </cell>
          <cell r="D12648" t="str">
            <v>NOSSA FAZENDINH</v>
          </cell>
          <cell r="E12648">
            <v>1270790000198</v>
          </cell>
        </row>
        <row r="12649">
          <cell r="C12649">
            <v>800019658</v>
          </cell>
          <cell r="D12649" t="str">
            <v>MITEC</v>
          </cell>
          <cell r="E12649">
            <v>1095220000109</v>
          </cell>
        </row>
        <row r="12650">
          <cell r="C12650">
            <v>800019675</v>
          </cell>
          <cell r="D12650" t="str">
            <v>PAIVA E AVELAR</v>
          </cell>
          <cell r="E12650">
            <v>9383015000150</v>
          </cell>
        </row>
        <row r="12651">
          <cell r="C12651">
            <v>800021740</v>
          </cell>
          <cell r="D12651" t="str">
            <v>R E J LOMBARDI</v>
          </cell>
          <cell r="E12651">
            <v>1954348000180</v>
          </cell>
        </row>
        <row r="12652">
          <cell r="C12652">
            <v>800022480</v>
          </cell>
          <cell r="D12652" t="str">
            <v>BK TRANSPORTES</v>
          </cell>
          <cell r="E12652">
            <v>6915103000168</v>
          </cell>
        </row>
        <row r="12653">
          <cell r="C12653">
            <v>800022637</v>
          </cell>
          <cell r="D12653" t="str">
            <v>LOKA MAIS FACIL</v>
          </cell>
          <cell r="E12653">
            <v>10917498000105</v>
          </cell>
        </row>
        <row r="12654">
          <cell r="C12654">
            <v>800023681</v>
          </cell>
          <cell r="D12654" t="str">
            <v>TOPO DO MUNDO B</v>
          </cell>
          <cell r="E12654">
            <v>6140935000150</v>
          </cell>
        </row>
        <row r="12655">
          <cell r="C12655">
            <v>800024013</v>
          </cell>
          <cell r="D12655" t="str">
            <v>PRISCILA PISOS</v>
          </cell>
          <cell r="E12655">
            <v>2837355000165</v>
          </cell>
        </row>
        <row r="12656">
          <cell r="C12656">
            <v>800029292</v>
          </cell>
          <cell r="D12656" t="str">
            <v>SELMA MARIA FER</v>
          </cell>
          <cell r="E12656">
            <v>17125390000129</v>
          </cell>
        </row>
        <row r="12657">
          <cell r="C12657">
            <v>800029969</v>
          </cell>
          <cell r="D12657" t="str">
            <v>CONVEN SERVICOS</v>
          </cell>
          <cell r="E12657">
            <v>65367971000110</v>
          </cell>
        </row>
        <row r="12658">
          <cell r="C12658">
            <v>800031956</v>
          </cell>
          <cell r="D12658" t="str">
            <v>MARCELO AMADOR</v>
          </cell>
          <cell r="E12658">
            <v>21304883000101</v>
          </cell>
        </row>
        <row r="12659">
          <cell r="C12659">
            <v>800033559</v>
          </cell>
          <cell r="D12659" t="str">
            <v>ART SOM BHZ LTD</v>
          </cell>
          <cell r="E12659">
            <v>26397224000172</v>
          </cell>
        </row>
        <row r="12660">
          <cell r="C12660">
            <v>800034954</v>
          </cell>
          <cell r="D12660" t="str">
            <v>CHURRASCARIA DA</v>
          </cell>
          <cell r="E12660">
            <v>16996288000136</v>
          </cell>
        </row>
        <row r="12661">
          <cell r="C12661">
            <v>800036656</v>
          </cell>
          <cell r="D12661" t="str">
            <v>E OUTROS DOCUME</v>
          </cell>
          <cell r="E12661">
            <v>8980050000194</v>
          </cell>
        </row>
        <row r="12662">
          <cell r="C12662">
            <v>800038456</v>
          </cell>
          <cell r="D12662" t="str">
            <v>SOCIAL RECRUTAM</v>
          </cell>
          <cell r="E12662">
            <v>23220237000183</v>
          </cell>
        </row>
        <row r="12663">
          <cell r="C12663">
            <v>800039397</v>
          </cell>
          <cell r="D12663" t="str">
            <v>MICHELE MULLER</v>
          </cell>
          <cell r="E12663">
            <v>14055836651</v>
          </cell>
        </row>
        <row r="12664">
          <cell r="C12664">
            <v>800042920</v>
          </cell>
          <cell r="D12664" t="str">
            <v>HORIZONTE 1500</v>
          </cell>
          <cell r="E12664">
            <v>30081117000108</v>
          </cell>
        </row>
        <row r="12665">
          <cell r="C12665">
            <v>800044236</v>
          </cell>
          <cell r="D12665" t="str">
            <v>DIAGNOSTEC MANU</v>
          </cell>
          <cell r="E12665">
            <v>3473607000187</v>
          </cell>
        </row>
        <row r="12666">
          <cell r="C12666"/>
          <cell r="D12666" t="str">
            <v>FAZ BARRO PRETO</v>
          </cell>
          <cell r="E12666">
            <v>37410130644</v>
          </cell>
        </row>
        <row r="12667">
          <cell r="C12667"/>
          <cell r="D12667" t="str">
            <v>M&amp;N CONSULTORIA</v>
          </cell>
          <cell r="E12667">
            <v>38744678000151</v>
          </cell>
        </row>
        <row r="12668">
          <cell r="C12668"/>
          <cell r="D12668" t="str">
            <v>ACQUALIDER</v>
          </cell>
          <cell r="E12668">
            <v>3238880000127</v>
          </cell>
        </row>
        <row r="12669">
          <cell r="C12669"/>
          <cell r="D12669" t="str">
            <v>COMERCIAL FRICH</v>
          </cell>
          <cell r="E12669">
            <v>3845950000105</v>
          </cell>
        </row>
        <row r="12670">
          <cell r="C12670"/>
          <cell r="D12670" t="str">
            <v>AB</v>
          </cell>
          <cell r="E12670">
            <v>42787846000597</v>
          </cell>
        </row>
        <row r="12671">
          <cell r="C12671"/>
          <cell r="D12671" t="str">
            <v>HOTEL FAZENDA H</v>
          </cell>
          <cell r="E12671">
            <v>1342644000120</v>
          </cell>
        </row>
        <row r="12672">
          <cell r="C12672"/>
          <cell r="D12672" t="str">
            <v>ESC.N.SRA.DE FA</v>
          </cell>
          <cell r="E12672">
            <v>407173</v>
          </cell>
        </row>
        <row r="12673">
          <cell r="C12673"/>
          <cell r="D12673" t="str">
            <v>ESC.N.SRA.DE FA</v>
          </cell>
          <cell r="E12673">
            <v>407172</v>
          </cell>
        </row>
        <row r="12674">
          <cell r="C12674">
            <v>800030535</v>
          </cell>
          <cell r="D12674" t="str">
            <v>GKN DRIVELINE B</v>
          </cell>
          <cell r="E12674">
            <v>86308</v>
          </cell>
        </row>
        <row r="12675">
          <cell r="C12675"/>
          <cell r="D12675" t="str">
            <v>GKN</v>
          </cell>
          <cell r="E12675">
            <v>80189</v>
          </cell>
        </row>
        <row r="12676">
          <cell r="C12676">
            <v>800040387</v>
          </cell>
          <cell r="D12676" t="str">
            <v>PLASTRANCE</v>
          </cell>
          <cell r="E12676">
            <v>89053</v>
          </cell>
        </row>
        <row r="12677">
          <cell r="C12677">
            <v>800000988</v>
          </cell>
          <cell r="D12677" t="str">
            <v>PHINIA</v>
          </cell>
          <cell r="E12677">
            <v>2684729000150</v>
          </cell>
        </row>
        <row r="12678">
          <cell r="C12678">
            <v>800002041</v>
          </cell>
          <cell r="D12678" t="str">
            <v>RIVEL VEIC</v>
          </cell>
          <cell r="E12678">
            <v>85106037000151</v>
          </cell>
        </row>
        <row r="12679">
          <cell r="C12679">
            <v>800004584</v>
          </cell>
          <cell r="D12679" t="str">
            <v>PETROPLAST</v>
          </cell>
          <cell r="E12679">
            <v>1625340000170</v>
          </cell>
        </row>
        <row r="12680">
          <cell r="C12680">
            <v>800008624</v>
          </cell>
          <cell r="D12680" t="str">
            <v>LOCALIZA</v>
          </cell>
          <cell r="E12680">
            <v>85106037000313</v>
          </cell>
        </row>
        <row r="12681">
          <cell r="C12681">
            <v>800018489</v>
          </cell>
          <cell r="D12681" t="str">
            <v>YANKEE RACING</v>
          </cell>
          <cell r="E12681">
            <v>8695011000145</v>
          </cell>
        </row>
        <row r="12682">
          <cell r="C12682">
            <v>800023554</v>
          </cell>
          <cell r="D12682" t="str">
            <v>PANIFICADORA TO</v>
          </cell>
          <cell r="E12682">
            <v>4895887000184</v>
          </cell>
        </row>
        <row r="12683">
          <cell r="C12683">
            <v>800023706</v>
          </cell>
          <cell r="D12683" t="str">
            <v>COOPERATIVA DE</v>
          </cell>
          <cell r="E12683">
            <v>13553296000110</v>
          </cell>
        </row>
        <row r="12684">
          <cell r="C12684">
            <v>800036010</v>
          </cell>
          <cell r="D12684" t="str">
            <v>OSCAR COMERCIO</v>
          </cell>
          <cell r="E12684">
            <v>4535292000118</v>
          </cell>
        </row>
        <row r="12685">
          <cell r="C12685"/>
          <cell r="D12685" t="str">
            <v>LOCALIZA</v>
          </cell>
          <cell r="E12685">
            <v>1370265000144</v>
          </cell>
        </row>
        <row r="12686">
          <cell r="C12686"/>
          <cell r="D12686" t="str">
            <v>APPEL</v>
          </cell>
          <cell r="E12686">
            <v>72123805000133</v>
          </cell>
        </row>
        <row r="12687">
          <cell r="C12687"/>
          <cell r="D12687" t="str">
            <v>HEF CONTROL</v>
          </cell>
          <cell r="E12687">
            <v>4584184000135</v>
          </cell>
        </row>
        <row r="12688">
          <cell r="C12688"/>
          <cell r="D12688" t="str">
            <v>MET. BRUSQUE S/</v>
          </cell>
          <cell r="E12688">
            <v>82981739000196</v>
          </cell>
        </row>
        <row r="12689">
          <cell r="C12689"/>
          <cell r="D12689" t="str">
            <v>COL.SAO LUIZ</v>
          </cell>
          <cell r="E12689">
            <v>406537</v>
          </cell>
        </row>
        <row r="12690">
          <cell r="C12690">
            <v>800007446</v>
          </cell>
          <cell r="D12690" t="str">
            <v>MOULD FINISHING</v>
          </cell>
          <cell r="E12690">
            <v>81128</v>
          </cell>
        </row>
        <row r="12691">
          <cell r="C12691">
            <v>800007659</v>
          </cell>
          <cell r="D12691" t="str">
            <v>COMPASID S/A</v>
          </cell>
          <cell r="E12691">
            <v>82371</v>
          </cell>
        </row>
        <row r="12692">
          <cell r="C12692">
            <v>800006876</v>
          </cell>
          <cell r="D12692" t="str">
            <v>COMPANSID</v>
          </cell>
          <cell r="E12692">
            <v>80482</v>
          </cell>
        </row>
        <row r="12693">
          <cell r="C12693">
            <v>800015463</v>
          </cell>
          <cell r="D12693" t="str">
            <v>GESTIND SPA</v>
          </cell>
          <cell r="E12693">
            <v>82950</v>
          </cell>
        </row>
        <row r="12694">
          <cell r="C12694">
            <v>800006741</v>
          </cell>
          <cell r="D12694" t="str">
            <v>COORD 3</v>
          </cell>
          <cell r="E12694">
            <v>80177</v>
          </cell>
        </row>
        <row r="12695">
          <cell r="C12695">
            <v>800007151</v>
          </cell>
          <cell r="D12695" t="str">
            <v>OMAL S.P.A.</v>
          </cell>
          <cell r="E12695">
            <v>80791</v>
          </cell>
        </row>
        <row r="12696">
          <cell r="C12696">
            <v>800017834</v>
          </cell>
          <cell r="D12696" t="str">
            <v>PEREZ CARLOS AL</v>
          </cell>
          <cell r="E12696">
            <v>85989</v>
          </cell>
        </row>
        <row r="12697">
          <cell r="C12697">
            <v>800019447</v>
          </cell>
          <cell r="D12697" t="str">
            <v>SCHIAPPACASSE J</v>
          </cell>
          <cell r="E12697">
            <v>85987</v>
          </cell>
        </row>
        <row r="12698">
          <cell r="C12698">
            <v>800006886</v>
          </cell>
          <cell r="D12698" t="str">
            <v>KAISER FOTOTECH</v>
          </cell>
          <cell r="E12698">
            <v>80500</v>
          </cell>
        </row>
        <row r="12699">
          <cell r="C12699">
            <v>800007557</v>
          </cell>
          <cell r="D12699" t="str">
            <v>RACELOGIC</v>
          </cell>
          <cell r="E12699">
            <v>81258</v>
          </cell>
        </row>
        <row r="12700">
          <cell r="C12700">
            <v>800007557</v>
          </cell>
          <cell r="D12700" t="str">
            <v>RACELOGIC</v>
          </cell>
          <cell r="E12700">
            <v>87335</v>
          </cell>
        </row>
        <row r="12701">
          <cell r="C12701">
            <v>800006778</v>
          </cell>
          <cell r="D12701" t="str">
            <v>INSTRON</v>
          </cell>
          <cell r="E12701">
            <v>80275</v>
          </cell>
        </row>
        <row r="12702">
          <cell r="C12702">
            <v>800007498</v>
          </cell>
          <cell r="D12702" t="str">
            <v>CHRISTINA</v>
          </cell>
          <cell r="E12702">
            <v>81187</v>
          </cell>
        </row>
        <row r="12703">
          <cell r="C12703">
            <v>800011276</v>
          </cell>
          <cell r="D12703" t="str">
            <v>DADA S.A.</v>
          </cell>
          <cell r="E12703">
            <v>89548</v>
          </cell>
        </row>
        <row r="12704">
          <cell r="C12704">
            <v>800000078</v>
          </cell>
          <cell r="D12704" t="str">
            <v>MARELLI</v>
          </cell>
          <cell r="E12704">
            <v>1266</v>
          </cell>
        </row>
        <row r="12705">
          <cell r="C12705">
            <v>800000083</v>
          </cell>
          <cell r="D12705" t="str">
            <v>COMAU</v>
          </cell>
          <cell r="E12705">
            <v>1271</v>
          </cell>
        </row>
        <row r="12706">
          <cell r="C12706">
            <v>800000102</v>
          </cell>
          <cell r="D12706" t="str">
            <v>DESARROLLOS</v>
          </cell>
          <cell r="E12706">
            <v>1291</v>
          </cell>
        </row>
        <row r="12707">
          <cell r="C12707">
            <v>800000111</v>
          </cell>
          <cell r="D12707" t="str">
            <v>IVECO ARG</v>
          </cell>
          <cell r="E12707">
            <v>1303</v>
          </cell>
        </row>
        <row r="12708">
          <cell r="C12708">
            <v>800000115</v>
          </cell>
          <cell r="D12708" t="str">
            <v>IVECO</v>
          </cell>
          <cell r="E12708">
            <v>1307</v>
          </cell>
        </row>
        <row r="12709">
          <cell r="C12709">
            <v>800000146</v>
          </cell>
          <cell r="D12709" t="str">
            <v>FIAT AUTOMOVILE</v>
          </cell>
          <cell r="E12709">
            <v>1340</v>
          </cell>
        </row>
        <row r="12710">
          <cell r="C12710">
            <v>800006815</v>
          </cell>
          <cell r="D12710" t="str">
            <v>HUTCHINSON</v>
          </cell>
          <cell r="E12710">
            <v>80355</v>
          </cell>
        </row>
        <row r="12711">
          <cell r="C12711">
            <v>800006817</v>
          </cell>
          <cell r="D12711" t="str">
            <v>FORJA</v>
          </cell>
          <cell r="E12711">
            <v>80361</v>
          </cell>
        </row>
        <row r="12712">
          <cell r="C12712">
            <v>800006846</v>
          </cell>
          <cell r="D12712" t="str">
            <v>TARANTO</v>
          </cell>
          <cell r="E12712">
            <v>80429</v>
          </cell>
        </row>
        <row r="12713">
          <cell r="C12713">
            <v>800006864</v>
          </cell>
          <cell r="D12713" t="str">
            <v>STRAPUR</v>
          </cell>
          <cell r="E12713">
            <v>80462</v>
          </cell>
        </row>
        <row r="12714">
          <cell r="C12714">
            <v>800006913</v>
          </cell>
          <cell r="D12714" t="str">
            <v>DAV</v>
          </cell>
          <cell r="E12714">
            <v>80532</v>
          </cell>
        </row>
        <row r="12715">
          <cell r="C12715">
            <v>800006970</v>
          </cell>
          <cell r="D12715" t="str">
            <v>BOSCH ARGENTINA</v>
          </cell>
          <cell r="E12715">
            <v>80602</v>
          </cell>
        </row>
        <row r="12716">
          <cell r="C12716">
            <v>800007045</v>
          </cell>
          <cell r="D12716" t="str">
            <v>FUNKEN</v>
          </cell>
          <cell r="E12716">
            <v>80684</v>
          </cell>
        </row>
        <row r="12717">
          <cell r="C12717">
            <v>800007149</v>
          </cell>
          <cell r="D12717" t="str">
            <v>SKF</v>
          </cell>
          <cell r="E12717">
            <v>80789</v>
          </cell>
        </row>
        <row r="12718">
          <cell r="C12718">
            <v>800007237</v>
          </cell>
          <cell r="D12718" t="str">
            <v>YPF</v>
          </cell>
          <cell r="E12718">
            <v>80885</v>
          </cell>
        </row>
        <row r="12719">
          <cell r="C12719">
            <v>800007356</v>
          </cell>
          <cell r="D12719" t="str">
            <v>MICRON</v>
          </cell>
          <cell r="E12719">
            <v>81022</v>
          </cell>
        </row>
        <row r="12720">
          <cell r="C12720">
            <v>800007396</v>
          </cell>
          <cell r="D12720" t="str">
            <v>MECANISMOS</v>
          </cell>
          <cell r="E12720">
            <v>81067</v>
          </cell>
        </row>
        <row r="12721">
          <cell r="C12721">
            <v>800007540</v>
          </cell>
          <cell r="D12721" t="str">
            <v>FAMAR ARGENTINA</v>
          </cell>
          <cell r="E12721">
            <v>81236</v>
          </cell>
        </row>
        <row r="12722">
          <cell r="C12722">
            <v>800007592</v>
          </cell>
          <cell r="D12722" t="str">
            <v>CABESTI</v>
          </cell>
          <cell r="E12722">
            <v>81303</v>
          </cell>
        </row>
        <row r="12723">
          <cell r="C12723">
            <v>800007614</v>
          </cell>
          <cell r="D12723" t="str">
            <v>IGNIS</v>
          </cell>
          <cell r="E12723">
            <v>81335</v>
          </cell>
        </row>
        <row r="12724">
          <cell r="C12724">
            <v>800007705</v>
          </cell>
          <cell r="D12724" t="str">
            <v>MIRGOR S/A</v>
          </cell>
          <cell r="E12724">
            <v>85773</v>
          </cell>
        </row>
        <row r="12725">
          <cell r="C12725">
            <v>800007721</v>
          </cell>
          <cell r="D12725" t="str">
            <v>PHILCO</v>
          </cell>
          <cell r="E12725">
            <v>87324</v>
          </cell>
        </row>
        <row r="12726">
          <cell r="C12726">
            <v>800007726</v>
          </cell>
          <cell r="D12726" t="str">
            <v>SEVEL</v>
          </cell>
          <cell r="E12726">
            <v>88052</v>
          </cell>
        </row>
        <row r="12727">
          <cell r="C12727">
            <v>800007737</v>
          </cell>
          <cell r="D12727" t="str">
            <v>VERITEC S/A</v>
          </cell>
          <cell r="E12727">
            <v>89541</v>
          </cell>
        </row>
        <row r="12728">
          <cell r="C12728">
            <v>800009633</v>
          </cell>
          <cell r="D12728" t="str">
            <v>COINSA</v>
          </cell>
          <cell r="E12728">
            <v>81524</v>
          </cell>
        </row>
        <row r="12729">
          <cell r="C12729">
            <v>800010685</v>
          </cell>
          <cell r="D12729" t="str">
            <v>MMS USA LLC IN</v>
          </cell>
          <cell r="E12729">
            <v>86144</v>
          </cell>
        </row>
        <row r="12730">
          <cell r="C12730">
            <v>800010687</v>
          </cell>
          <cell r="D12730" t="str">
            <v>LAURA BERTI Y C</v>
          </cell>
          <cell r="E12730">
            <v>89487</v>
          </cell>
        </row>
        <row r="12731">
          <cell r="C12731">
            <v>800010687</v>
          </cell>
          <cell r="D12731" t="str">
            <v>LAURA BERTI Y C</v>
          </cell>
          <cell r="E12731">
            <v>89488</v>
          </cell>
        </row>
        <row r="12732">
          <cell r="C12732">
            <v>800012566</v>
          </cell>
          <cell r="D12732" t="str">
            <v>FIAT ARGENTINA</v>
          </cell>
          <cell r="E12732">
            <v>81566</v>
          </cell>
        </row>
        <row r="12733">
          <cell r="C12733">
            <v>800012722</v>
          </cell>
          <cell r="D12733" t="str">
            <v>DE LATIN SPOTS</v>
          </cell>
          <cell r="E12733">
            <v>81584</v>
          </cell>
        </row>
        <row r="12734">
          <cell r="C12734">
            <v>800013467</v>
          </cell>
          <cell r="D12734" t="str">
            <v>GFK KLEIMAN SYG</v>
          </cell>
          <cell r="E12734">
            <v>81645</v>
          </cell>
        </row>
        <row r="12735">
          <cell r="C12735">
            <v>800014097</v>
          </cell>
          <cell r="D12735" t="str">
            <v>SECRETARIA DE A</v>
          </cell>
          <cell r="E12735">
            <v>81686</v>
          </cell>
        </row>
        <row r="12736">
          <cell r="C12736">
            <v>800014925</v>
          </cell>
          <cell r="D12736" t="str">
            <v>MAGNETICA PRODU</v>
          </cell>
          <cell r="E12736">
            <v>86145</v>
          </cell>
        </row>
        <row r="12737">
          <cell r="C12737">
            <v>800018167</v>
          </cell>
          <cell r="D12737" t="str">
            <v>TECNO INDUSTRIA</v>
          </cell>
          <cell r="E12737">
            <v>83196</v>
          </cell>
        </row>
        <row r="12738">
          <cell r="C12738">
            <v>800024745</v>
          </cell>
          <cell r="D12738" t="str">
            <v>BISAHNI LOGISTI</v>
          </cell>
          <cell r="E12738">
            <v>85663</v>
          </cell>
        </row>
        <row r="12739">
          <cell r="C12739">
            <v>800024746</v>
          </cell>
          <cell r="D12739" t="str">
            <v>TRANSPORTES JAC</v>
          </cell>
          <cell r="E12739">
            <v>85664</v>
          </cell>
        </row>
        <row r="12740">
          <cell r="C12740">
            <v>800025626</v>
          </cell>
          <cell r="D12740" t="str">
            <v>SKF</v>
          </cell>
        </row>
        <row r="12741">
          <cell r="C12741">
            <v>800029390</v>
          </cell>
          <cell r="D12741" t="str">
            <v>INTERNATIONAL C</v>
          </cell>
          <cell r="E12741">
            <v>86135</v>
          </cell>
        </row>
        <row r="12742">
          <cell r="C12742">
            <v>800037700</v>
          </cell>
          <cell r="D12742" t="str">
            <v>DOBLE VISTA SRL</v>
          </cell>
          <cell r="E12742">
            <v>87781</v>
          </cell>
        </row>
        <row r="12743">
          <cell r="C12743">
            <v>800037703</v>
          </cell>
          <cell r="D12743" t="str">
            <v>LA NINA BUENOS</v>
          </cell>
          <cell r="E12743">
            <v>88794</v>
          </cell>
        </row>
        <row r="12744">
          <cell r="C12744">
            <v>800039765</v>
          </cell>
          <cell r="D12744" t="str">
            <v>BAKER E MCKENZI</v>
          </cell>
          <cell r="E12744">
            <v>88993</v>
          </cell>
        </row>
        <row r="12745">
          <cell r="C12745"/>
          <cell r="D12745" t="str">
            <v>RAD. ARGENTINA</v>
          </cell>
          <cell r="E12745">
            <v>80004</v>
          </cell>
        </row>
        <row r="12746">
          <cell r="C12746"/>
          <cell r="D12746" t="str">
            <v>PIRELLI TECNICA</v>
          </cell>
          <cell r="E12746">
            <v>80008</v>
          </cell>
        </row>
        <row r="12747">
          <cell r="C12747"/>
          <cell r="D12747" t="str">
            <v>ARGENPISA S/A</v>
          </cell>
          <cell r="E12747">
            <v>80086</v>
          </cell>
        </row>
        <row r="12748">
          <cell r="C12748"/>
          <cell r="D12748" t="str">
            <v>FABHERCO</v>
          </cell>
          <cell r="E12748">
            <v>80164</v>
          </cell>
        </row>
        <row r="12749">
          <cell r="C12749"/>
          <cell r="D12749" t="str">
            <v>BAK PLASTIC</v>
          </cell>
          <cell r="E12749">
            <v>80277</v>
          </cell>
        </row>
        <row r="12750">
          <cell r="C12750"/>
          <cell r="D12750" t="str">
            <v>BAK PLASTIC</v>
          </cell>
          <cell r="E12750">
            <v>80285</v>
          </cell>
        </row>
        <row r="12751">
          <cell r="C12751"/>
          <cell r="D12751" t="str">
            <v>TORLAMA</v>
          </cell>
          <cell r="E12751">
            <v>80315</v>
          </cell>
        </row>
        <row r="12752">
          <cell r="C12752"/>
          <cell r="D12752" t="str">
            <v>ERPE</v>
          </cell>
          <cell r="E12752">
            <v>80318</v>
          </cell>
        </row>
        <row r="12753">
          <cell r="C12753"/>
          <cell r="D12753" t="str">
            <v>FERMOD</v>
          </cell>
          <cell r="E12753">
            <v>80324</v>
          </cell>
        </row>
        <row r="12754">
          <cell r="C12754"/>
          <cell r="D12754" t="str">
            <v>METAL.OCHOTECO</v>
          </cell>
          <cell r="E12754">
            <v>80363</v>
          </cell>
        </row>
        <row r="12755">
          <cell r="C12755"/>
          <cell r="D12755" t="str">
            <v>LEAR</v>
          </cell>
          <cell r="E12755">
            <v>80383</v>
          </cell>
        </row>
        <row r="12756">
          <cell r="C12756"/>
          <cell r="D12756" t="str">
            <v>SABO</v>
          </cell>
          <cell r="E12756">
            <v>80471</v>
          </cell>
        </row>
        <row r="12757">
          <cell r="C12757"/>
          <cell r="D12757" t="str">
            <v>MICRON</v>
          </cell>
          <cell r="E12757">
            <v>81009</v>
          </cell>
        </row>
        <row r="12758">
          <cell r="C12758"/>
          <cell r="D12758" t="str">
            <v>CIA SUD. BTB</v>
          </cell>
          <cell r="E12758">
            <v>82029</v>
          </cell>
        </row>
        <row r="12759">
          <cell r="C12759"/>
          <cell r="D12759" t="str">
            <v>CIA IN.SELL.Y.A</v>
          </cell>
          <cell r="E12759">
            <v>82030</v>
          </cell>
        </row>
        <row r="12760">
          <cell r="C12760"/>
          <cell r="D12760" t="str">
            <v>EDIXA S A C I</v>
          </cell>
          <cell r="E12760">
            <v>82995</v>
          </cell>
        </row>
        <row r="12761">
          <cell r="C12761"/>
          <cell r="D12761" t="str">
            <v>JAEGER ARGENTIN</v>
          </cell>
          <cell r="E12761">
            <v>84850</v>
          </cell>
        </row>
        <row r="12762">
          <cell r="C12762"/>
          <cell r="D12762" t="str">
            <v>MANIPUL SOC ANO</v>
          </cell>
          <cell r="E12762">
            <v>85550</v>
          </cell>
        </row>
        <row r="12763">
          <cell r="C12763">
            <v>800024743</v>
          </cell>
          <cell r="D12763" t="str">
            <v>MAGTROL INC</v>
          </cell>
          <cell r="E12763">
            <v>85662</v>
          </cell>
        </row>
        <row r="12764">
          <cell r="C12764">
            <v>800030398</v>
          </cell>
          <cell r="D12764" t="str">
            <v>CAMERON INTERNA</v>
          </cell>
          <cell r="E12764">
            <v>86257</v>
          </cell>
        </row>
        <row r="12765">
          <cell r="C12765">
            <v>800038683</v>
          </cell>
          <cell r="D12765" t="str">
            <v>CALSPAN CORPORA</v>
          </cell>
          <cell r="E12765">
            <v>88906</v>
          </cell>
        </row>
        <row r="12766">
          <cell r="C12766">
            <v>800006942</v>
          </cell>
          <cell r="D12766" t="str">
            <v>GRAFITEL</v>
          </cell>
          <cell r="E12766">
            <v>80567</v>
          </cell>
        </row>
        <row r="12767">
          <cell r="C12767"/>
          <cell r="D12767" t="str">
            <v>EASTMAN EXPORT</v>
          </cell>
          <cell r="E12767">
            <v>80066</v>
          </cell>
        </row>
        <row r="12768">
          <cell r="C12768">
            <v>800013448</v>
          </cell>
          <cell r="D12768" t="str">
            <v>HASKEL</v>
          </cell>
          <cell r="E12768">
            <v>81643</v>
          </cell>
        </row>
        <row r="12769">
          <cell r="C12769">
            <v>800036343</v>
          </cell>
          <cell r="D12769" t="str">
            <v>LUCASFILM MUSIC</v>
          </cell>
          <cell r="E12769">
            <v>87658</v>
          </cell>
        </row>
        <row r="12770">
          <cell r="C12770"/>
          <cell r="D12770" t="str">
            <v>EEPSG PROFA.FRA</v>
          </cell>
          <cell r="E12770">
            <v>406951</v>
          </cell>
        </row>
        <row r="12771">
          <cell r="C12771"/>
          <cell r="D12771" t="str">
            <v>EEPG PROF.DJALM</v>
          </cell>
          <cell r="E12771">
            <v>408851</v>
          </cell>
        </row>
        <row r="12772">
          <cell r="C12772"/>
          <cell r="D12772" t="str">
            <v>EM COMUN.NOVO B</v>
          </cell>
          <cell r="E12772">
            <v>407843</v>
          </cell>
        </row>
        <row r="12773">
          <cell r="C12773">
            <v>800040100</v>
          </cell>
          <cell r="D12773" t="str">
            <v>HANERGY THIN FI</v>
          </cell>
          <cell r="E12773">
            <v>89010</v>
          </cell>
        </row>
        <row r="12774">
          <cell r="C12774">
            <v>800032510</v>
          </cell>
          <cell r="D12774" t="str">
            <v>FEDERAL MOGUL</v>
          </cell>
          <cell r="E12774">
            <v>86843</v>
          </cell>
        </row>
        <row r="12775">
          <cell r="C12775">
            <v>800007788</v>
          </cell>
          <cell r="D12775" t="str">
            <v>ADLIB</v>
          </cell>
          <cell r="E12775">
            <v>81129</v>
          </cell>
        </row>
        <row r="12776">
          <cell r="C12776">
            <v>800042818</v>
          </cell>
          <cell r="D12776" t="str">
            <v>NORTHEN COMPUTE</v>
          </cell>
          <cell r="E12776">
            <v>89362</v>
          </cell>
        </row>
        <row r="12777">
          <cell r="C12777">
            <v>800006890</v>
          </cell>
          <cell r="D12777" t="str">
            <v>ERMETAL</v>
          </cell>
          <cell r="E12777">
            <v>80504</v>
          </cell>
        </row>
        <row r="12778">
          <cell r="C12778">
            <v>800007633</v>
          </cell>
          <cell r="D12778" t="str">
            <v>AKAOTO</v>
          </cell>
          <cell r="E12778">
            <v>81363</v>
          </cell>
        </row>
        <row r="12779">
          <cell r="C12779">
            <v>800007697</v>
          </cell>
          <cell r="D12779" t="str">
            <v>MARTUR</v>
          </cell>
          <cell r="E12779">
            <v>85020</v>
          </cell>
        </row>
        <row r="12780">
          <cell r="C12780">
            <v>800021000</v>
          </cell>
          <cell r="D12780" t="str">
            <v>AUTOMOTIVE LIGH</v>
          </cell>
          <cell r="E12780">
            <v>1468</v>
          </cell>
        </row>
        <row r="12781">
          <cell r="C12781">
            <v>800021000</v>
          </cell>
          <cell r="D12781" t="str">
            <v>MAGNETI MARELLI</v>
          </cell>
          <cell r="E12781">
            <v>89247</v>
          </cell>
        </row>
        <row r="12782">
          <cell r="C12782">
            <v>800021323</v>
          </cell>
          <cell r="D12782" t="str">
            <v>CEMTAS CELIK MA</v>
          </cell>
          <cell r="E12782">
            <v>83444</v>
          </cell>
        </row>
        <row r="12783">
          <cell r="C12783">
            <v>800032069</v>
          </cell>
          <cell r="D12783" t="str">
            <v>MAGNETI MARELLI</v>
          </cell>
          <cell r="E12783">
            <v>89250</v>
          </cell>
        </row>
        <row r="12784">
          <cell r="C12784">
            <v>800041868</v>
          </cell>
          <cell r="D12784" t="str">
            <v>VALEO OTOMOTIV</v>
          </cell>
          <cell r="E12784">
            <v>89257</v>
          </cell>
        </row>
        <row r="12785">
          <cell r="C12785">
            <v>800018160</v>
          </cell>
          <cell r="D12785" t="str">
            <v>FEDERAL MOGUL</v>
          </cell>
          <cell r="E12785">
            <v>83197</v>
          </cell>
        </row>
        <row r="12786">
          <cell r="C12786">
            <v>800032992</v>
          </cell>
          <cell r="D12786" t="str">
            <v>SKF AUTOMOTIVE</v>
          </cell>
          <cell r="E12786">
            <v>86912</v>
          </cell>
        </row>
        <row r="12787">
          <cell r="C12787">
            <v>800032992</v>
          </cell>
          <cell r="D12787" t="str">
            <v>SKF AUTOMOTIVE</v>
          </cell>
          <cell r="E12787">
            <v>86913</v>
          </cell>
        </row>
        <row r="12788">
          <cell r="C12788">
            <v>800032992</v>
          </cell>
          <cell r="D12788" t="str">
            <v>SKF AUTOMOTIVE</v>
          </cell>
          <cell r="E12788">
            <v>86922</v>
          </cell>
        </row>
        <row r="12789">
          <cell r="C12789">
            <v>800032992</v>
          </cell>
          <cell r="D12789" t="str">
            <v>SKF KOREA CO. L</v>
          </cell>
          <cell r="E12789">
            <v>86923</v>
          </cell>
        </row>
        <row r="12790">
          <cell r="C12790"/>
          <cell r="D12790" t="str">
            <v>ASSERT</v>
          </cell>
          <cell r="E12790">
            <v>66728874000178</v>
          </cell>
        </row>
        <row r="12791">
          <cell r="C12791">
            <v>800033918</v>
          </cell>
          <cell r="D12791" t="str">
            <v>CJ AUTOMOTIVE I</v>
          </cell>
          <cell r="E12791">
            <v>87179</v>
          </cell>
        </row>
        <row r="12792">
          <cell r="C12792">
            <v>800033918</v>
          </cell>
          <cell r="D12792" t="str">
            <v>CJ AUTOMOTIVE I</v>
          </cell>
          <cell r="E12792">
            <v>87181</v>
          </cell>
        </row>
        <row r="12793">
          <cell r="C12793"/>
          <cell r="D12793" t="str">
            <v>EM ANTONIO GRES</v>
          </cell>
          <cell r="E12793">
            <v>406285</v>
          </cell>
        </row>
        <row r="12794">
          <cell r="C12794"/>
          <cell r="D12794" t="str">
            <v>BELMA</v>
          </cell>
          <cell r="E12794">
            <v>80506</v>
          </cell>
        </row>
        <row r="12795">
          <cell r="C12795">
            <v>800044652</v>
          </cell>
          <cell r="D12795" t="str">
            <v>ITW SLOVAKIA S.</v>
          </cell>
          <cell r="E12795">
            <v>800044652</v>
          </cell>
        </row>
        <row r="12796">
          <cell r="C12796"/>
          <cell r="D12796" t="str">
            <v>LOCALIZA</v>
          </cell>
          <cell r="E12796">
            <v>3659263000103</v>
          </cell>
        </row>
        <row r="12797">
          <cell r="C12797">
            <v>800042362</v>
          </cell>
          <cell r="D12797" t="str">
            <v>JARDEL BARBOSA</v>
          </cell>
          <cell r="E12797">
            <v>8458655446</v>
          </cell>
        </row>
        <row r="12798">
          <cell r="C12798">
            <v>800042363</v>
          </cell>
          <cell r="D12798" t="str">
            <v>JERFESSON MAKIL</v>
          </cell>
          <cell r="E12798">
            <v>13570294463</v>
          </cell>
        </row>
        <row r="12799">
          <cell r="C12799">
            <v>800042578</v>
          </cell>
          <cell r="D12799" t="str">
            <v>CHURRASCARIA CH</v>
          </cell>
          <cell r="E12799">
            <v>27189491000117</v>
          </cell>
        </row>
        <row r="12800">
          <cell r="C12800">
            <v>800030996</v>
          </cell>
          <cell r="D12800" t="str">
            <v>COMERCIO LTDA</v>
          </cell>
          <cell r="E12800">
            <v>20459443000152</v>
          </cell>
        </row>
        <row r="12801">
          <cell r="C12801">
            <v>800031199</v>
          </cell>
          <cell r="D12801" t="str">
            <v>HG LOCACOES LTD</v>
          </cell>
          <cell r="E12801">
            <v>6639294000182</v>
          </cell>
        </row>
        <row r="12802">
          <cell r="C12802">
            <v>800035481</v>
          </cell>
          <cell r="D12802" t="str">
            <v>CONTI3 AS IND.</v>
          </cell>
          <cell r="E12802">
            <v>23739968000130</v>
          </cell>
        </row>
        <row r="12803">
          <cell r="C12803">
            <v>800036597</v>
          </cell>
          <cell r="D12803" t="str">
            <v>PETROBRAS DISTR</v>
          </cell>
          <cell r="E12803">
            <v>34274233027302</v>
          </cell>
        </row>
        <row r="12804">
          <cell r="C12804">
            <v>800037955</v>
          </cell>
          <cell r="D12804" t="str">
            <v>RENTAL PROJECTA</v>
          </cell>
          <cell r="E12804">
            <v>3313948000195</v>
          </cell>
        </row>
        <row r="12805">
          <cell r="C12805">
            <v>800038149</v>
          </cell>
          <cell r="D12805" t="str">
            <v>GRANFER IMPORT.</v>
          </cell>
          <cell r="E12805">
            <v>11358671000145</v>
          </cell>
        </row>
        <row r="12806">
          <cell r="C12806">
            <v>800041612</v>
          </cell>
          <cell r="D12806" t="str">
            <v>BENTO &amp; CASTRO</v>
          </cell>
          <cell r="E12806">
            <v>32552508000199</v>
          </cell>
        </row>
        <row r="12807">
          <cell r="C12807">
            <v>800031418</v>
          </cell>
          <cell r="D12807" t="str">
            <v>DELLORTO S.P.A</v>
          </cell>
          <cell r="E12807">
            <v>86512</v>
          </cell>
        </row>
        <row r="12808">
          <cell r="C12808">
            <v>800035115</v>
          </cell>
          <cell r="D12808" t="str">
            <v>BRASQUIMICA PRO</v>
          </cell>
          <cell r="E12808">
            <v>13829957000510</v>
          </cell>
        </row>
        <row r="12809">
          <cell r="C12809"/>
          <cell r="D12809" t="str">
            <v>GOYANA DO NORDE</v>
          </cell>
          <cell r="E12809">
            <v>10880771000174</v>
          </cell>
        </row>
        <row r="12810">
          <cell r="C12810"/>
          <cell r="D12810" t="str">
            <v>MOURA EXPORT S/</v>
          </cell>
          <cell r="E12810">
            <v>12044673000122</v>
          </cell>
        </row>
        <row r="12811">
          <cell r="C12811">
            <v>800023386</v>
          </cell>
          <cell r="D12811" t="str">
            <v>3AS COMERCIO E</v>
          </cell>
          <cell r="E12811">
            <v>3420897000109</v>
          </cell>
        </row>
        <row r="12812">
          <cell r="C12812">
            <v>800028702</v>
          </cell>
          <cell r="D12812" t="str">
            <v>COMAU</v>
          </cell>
          <cell r="E12812">
            <v>2693750005008</v>
          </cell>
        </row>
        <row r="12813">
          <cell r="C12813">
            <v>800029588</v>
          </cell>
          <cell r="D12813" t="str">
            <v>COMERCIO LTDA</v>
          </cell>
          <cell r="E12813">
            <v>5071372000122</v>
          </cell>
        </row>
        <row r="12814">
          <cell r="C12814">
            <v>800029648</v>
          </cell>
          <cell r="D12814" t="str">
            <v>TECON</v>
          </cell>
          <cell r="E12814">
            <v>4471564000163</v>
          </cell>
        </row>
        <row r="12815">
          <cell r="C12815">
            <v>800029704</v>
          </cell>
          <cell r="D12815" t="str">
            <v>MILLS</v>
          </cell>
          <cell r="E12815">
            <v>27093558001430</v>
          </cell>
        </row>
        <row r="12816">
          <cell r="C12816">
            <v>800029717</v>
          </cell>
          <cell r="D12816" t="str">
            <v>PERNAMBUCO</v>
          </cell>
          <cell r="E12816">
            <v>11761883000179</v>
          </cell>
        </row>
        <row r="12817">
          <cell r="C12817">
            <v>800029917</v>
          </cell>
          <cell r="D12817" t="str">
            <v>GERDAU</v>
          </cell>
          <cell r="E12817">
            <v>7358761016405</v>
          </cell>
        </row>
        <row r="12818">
          <cell r="C12818">
            <v>800029940</v>
          </cell>
          <cell r="D12818" t="str">
            <v>M C O</v>
          </cell>
          <cell r="E12818">
            <v>10558751000181</v>
          </cell>
        </row>
        <row r="12819">
          <cell r="C12819">
            <v>800030073</v>
          </cell>
          <cell r="D12819" t="str">
            <v>MARELLI</v>
          </cell>
          <cell r="E12819">
            <v>18084354000208</v>
          </cell>
        </row>
        <row r="12820">
          <cell r="C12820">
            <v>800030480</v>
          </cell>
          <cell r="D12820" t="str">
            <v>TRANSPORTES E S</v>
          </cell>
          <cell r="E12820">
            <v>1994008000183</v>
          </cell>
        </row>
        <row r="12821">
          <cell r="C12821">
            <v>800030807</v>
          </cell>
          <cell r="D12821" t="str">
            <v>USIMINAS</v>
          </cell>
          <cell r="E12821">
            <v>42956441000969</v>
          </cell>
        </row>
        <row r="12822">
          <cell r="C12822">
            <v>800031183</v>
          </cell>
          <cell r="D12822" t="str">
            <v>EMPREENDIMENTO</v>
          </cell>
          <cell r="E12822">
            <v>13503618000116</v>
          </cell>
        </row>
        <row r="12823">
          <cell r="C12823">
            <v>800032078</v>
          </cell>
          <cell r="D12823" t="str">
            <v>NEPOMUCENO CARG</v>
          </cell>
          <cell r="E12823">
            <v>3875931000121</v>
          </cell>
        </row>
        <row r="12824">
          <cell r="C12824">
            <v>800032288</v>
          </cell>
          <cell r="D12824" t="str">
            <v>INDUSTRIAL</v>
          </cell>
          <cell r="E12824">
            <v>3789272000704</v>
          </cell>
        </row>
        <row r="12825">
          <cell r="C12825">
            <v>800032675</v>
          </cell>
          <cell r="D12825" t="str">
            <v>COMLUB COMERCIA</v>
          </cell>
          <cell r="E12825">
            <v>24313827000385</v>
          </cell>
        </row>
        <row r="12826">
          <cell r="C12826">
            <v>800032678</v>
          </cell>
          <cell r="D12826" t="str">
            <v>VEICULOS LTDA</v>
          </cell>
          <cell r="E12826">
            <v>7677704000819</v>
          </cell>
        </row>
        <row r="12827">
          <cell r="C12827">
            <v>800032742</v>
          </cell>
          <cell r="D12827" t="str">
            <v>SUPERE SAUDE OC</v>
          </cell>
          <cell r="E12827">
            <v>18024451000124</v>
          </cell>
        </row>
        <row r="12828">
          <cell r="C12828">
            <v>800033099</v>
          </cell>
          <cell r="D12828" t="str">
            <v>MOVEIS LTDA EPP</v>
          </cell>
          <cell r="E12828">
            <v>10647253000105</v>
          </cell>
        </row>
        <row r="12829">
          <cell r="C12829">
            <v>800033131</v>
          </cell>
          <cell r="D12829" t="str">
            <v>AUTOMETAL</v>
          </cell>
          <cell r="E12829">
            <v>59104513000861</v>
          </cell>
        </row>
        <row r="12830">
          <cell r="C12830">
            <v>800033212</v>
          </cell>
          <cell r="D12830" t="str">
            <v>INDUSTRIA LTDA</v>
          </cell>
          <cell r="E12830">
            <v>24668170000107</v>
          </cell>
        </row>
        <row r="12831">
          <cell r="C12831">
            <v>800033696</v>
          </cell>
          <cell r="D12831" t="str">
            <v>SOLARIS EQUIPAM</v>
          </cell>
          <cell r="E12831">
            <v>1633840000901</v>
          </cell>
        </row>
        <row r="12832">
          <cell r="C12832">
            <v>800033718</v>
          </cell>
          <cell r="D12832" t="str">
            <v>GRANVILLE EQUIP</v>
          </cell>
          <cell r="E12832">
            <v>44471407000253</v>
          </cell>
        </row>
        <row r="12833">
          <cell r="C12833">
            <v>800033802</v>
          </cell>
          <cell r="D12833" t="str">
            <v>WEG TINTAS LTDA</v>
          </cell>
          <cell r="E12833">
            <v>12006058000474</v>
          </cell>
        </row>
        <row r="12834">
          <cell r="C12834">
            <v>800034034</v>
          </cell>
          <cell r="D12834" t="str">
            <v>WHITE MARTINS G</v>
          </cell>
          <cell r="E12834">
            <v>24380578002203</v>
          </cell>
        </row>
        <row r="12835">
          <cell r="C12835">
            <v>800034115</v>
          </cell>
          <cell r="D12835" t="str">
            <v>FCA FIAT CHRYSL</v>
          </cell>
          <cell r="E12835">
            <v>16701716004224</v>
          </cell>
        </row>
        <row r="12836">
          <cell r="C12836">
            <v>800034115</v>
          </cell>
          <cell r="D12836" t="str">
            <v>FCA FIAT CHRYSL</v>
          </cell>
          <cell r="E12836">
            <v>16701716004224</v>
          </cell>
        </row>
        <row r="12837">
          <cell r="C12837">
            <v>800034382</v>
          </cell>
          <cell r="D12837" t="str">
            <v>SULBRAS MOLDES</v>
          </cell>
          <cell r="E12837">
            <v>89729867000609</v>
          </cell>
        </row>
        <row r="12838">
          <cell r="C12838">
            <v>800034414</v>
          </cell>
          <cell r="D12838" t="str">
            <v>SALVADOR LOGIST</v>
          </cell>
          <cell r="E12838">
            <v>7452156000314</v>
          </cell>
        </row>
        <row r="12839">
          <cell r="C12839">
            <v>800034498</v>
          </cell>
          <cell r="D12839" t="str">
            <v>E RESIDUOS LTDA</v>
          </cell>
          <cell r="E12839">
            <v>10246697000139</v>
          </cell>
        </row>
        <row r="12840">
          <cell r="C12840">
            <v>800034560</v>
          </cell>
          <cell r="D12840" t="str">
            <v>JSL SA</v>
          </cell>
          <cell r="E12840">
            <v>52548435018469</v>
          </cell>
        </row>
        <row r="12841">
          <cell r="C12841">
            <v>800035008</v>
          </cell>
          <cell r="D12841" t="str">
            <v>EM DESENVOLVIME</v>
          </cell>
          <cell r="E12841">
            <v>10579656000164</v>
          </cell>
        </row>
        <row r="12842">
          <cell r="C12842">
            <v>800035052</v>
          </cell>
          <cell r="D12842" t="str">
            <v>BCUBE LOGISTICS</v>
          </cell>
          <cell r="E12842">
            <v>9174577001166</v>
          </cell>
        </row>
        <row r="12843">
          <cell r="C12843">
            <v>800035337</v>
          </cell>
          <cell r="D12843" t="str">
            <v>TRANSPORTE COLE</v>
          </cell>
          <cell r="E12843">
            <v>41024043000194</v>
          </cell>
        </row>
        <row r="12844">
          <cell r="C12844">
            <v>800035365</v>
          </cell>
          <cell r="D12844" t="str">
            <v>SRE RECREACOES</v>
          </cell>
          <cell r="E12844">
            <v>9244843000108</v>
          </cell>
        </row>
        <row r="12845">
          <cell r="C12845">
            <v>800035657</v>
          </cell>
          <cell r="D12845" t="str">
            <v>WAGNER FERRAMEN</v>
          </cell>
          <cell r="E12845">
            <v>603072000123</v>
          </cell>
        </row>
        <row r="12846">
          <cell r="C12846">
            <v>800035781</v>
          </cell>
          <cell r="D12846" t="str">
            <v>CONDOMINIO NOVO</v>
          </cell>
          <cell r="E12846">
            <v>21503106000188</v>
          </cell>
        </row>
        <row r="12847">
          <cell r="C12847">
            <v>800035791</v>
          </cell>
          <cell r="D12847" t="str">
            <v>MUNICIPIO DO CA</v>
          </cell>
          <cell r="E12847">
            <v>11294402000162</v>
          </cell>
        </row>
        <row r="12848">
          <cell r="C12848">
            <v>800035792</v>
          </cell>
          <cell r="D12848" t="str">
            <v>RESERVA DO PAIV</v>
          </cell>
          <cell r="E12848">
            <v>10203215000163</v>
          </cell>
        </row>
        <row r="12849">
          <cell r="C12849">
            <v>800035901</v>
          </cell>
          <cell r="D12849" t="str">
            <v>CONE S.A.</v>
          </cell>
          <cell r="E12849">
            <v>11860795000124</v>
          </cell>
        </row>
        <row r="12850">
          <cell r="C12850">
            <v>800036057</v>
          </cell>
          <cell r="D12850" t="str">
            <v>SHELL BRASIL PE</v>
          </cell>
          <cell r="E12850">
            <v>10456016001058</v>
          </cell>
        </row>
        <row r="12851">
          <cell r="C12851">
            <v>800036276</v>
          </cell>
          <cell r="D12851" t="str">
            <v>PALMA PARAFUSOS</v>
          </cell>
          <cell r="E12851">
            <v>9026535000297</v>
          </cell>
        </row>
        <row r="12852">
          <cell r="C12852">
            <v>800036349</v>
          </cell>
          <cell r="D12852" t="str">
            <v>DURATEX S.A.</v>
          </cell>
          <cell r="E12852">
            <v>97837181002948</v>
          </cell>
        </row>
        <row r="12853">
          <cell r="C12853">
            <v>800036352</v>
          </cell>
          <cell r="D12853" t="str">
            <v>RESSEG DISTRIBU</v>
          </cell>
          <cell r="E12853">
            <v>13596165000110</v>
          </cell>
        </row>
        <row r="12854">
          <cell r="C12854">
            <v>800036834</v>
          </cell>
          <cell r="D12854" t="str">
            <v>ME</v>
          </cell>
          <cell r="E12854">
            <v>26306012000132</v>
          </cell>
        </row>
        <row r="12855">
          <cell r="C12855">
            <v>800036849</v>
          </cell>
          <cell r="D12855" t="str">
            <v>CONEMAR S.A</v>
          </cell>
          <cell r="E12855">
            <v>15069069000149</v>
          </cell>
        </row>
        <row r="12856">
          <cell r="C12856">
            <v>800037564</v>
          </cell>
          <cell r="D12856" t="str">
            <v>TRANSWINTER TRA</v>
          </cell>
          <cell r="E12856">
            <v>52105491000210</v>
          </cell>
        </row>
        <row r="12857">
          <cell r="C12857">
            <v>800037777</v>
          </cell>
          <cell r="D12857" t="str">
            <v>CONSUARTE LTDA</v>
          </cell>
          <cell r="E12857">
            <v>10868953000120</v>
          </cell>
        </row>
        <row r="12858">
          <cell r="C12858">
            <v>800037783</v>
          </cell>
          <cell r="D12858" t="str">
            <v>PENSKE LOGISTIC</v>
          </cell>
          <cell r="E12858">
            <v>65849838003468</v>
          </cell>
        </row>
        <row r="12859">
          <cell r="C12859">
            <v>800037888</v>
          </cell>
          <cell r="D12859" t="str">
            <v>TROPICAL ARTE L</v>
          </cell>
          <cell r="E12859">
            <v>2551168000110</v>
          </cell>
        </row>
        <row r="12860">
          <cell r="C12860">
            <v>800039443</v>
          </cell>
          <cell r="D12860" t="str">
            <v>PALMA MAQUINAS</v>
          </cell>
          <cell r="E12860">
            <v>2683153000378</v>
          </cell>
        </row>
        <row r="12861">
          <cell r="C12861">
            <v>800039479</v>
          </cell>
          <cell r="D12861" t="str">
            <v>PANDURATA ALIME</v>
          </cell>
          <cell r="E12861">
            <v>70940994007033</v>
          </cell>
        </row>
        <row r="12862">
          <cell r="C12862">
            <v>800039903</v>
          </cell>
          <cell r="D12862" t="str">
            <v>AFC LOGISTICA A</v>
          </cell>
          <cell r="E12862">
            <v>24312884000188</v>
          </cell>
        </row>
        <row r="12863">
          <cell r="C12863">
            <v>800040459</v>
          </cell>
          <cell r="D12863" t="str">
            <v>QUALISEG CONSUL</v>
          </cell>
          <cell r="E12863">
            <v>26131423000134</v>
          </cell>
        </row>
        <row r="12864">
          <cell r="C12864">
            <v>800040477</v>
          </cell>
          <cell r="D12864" t="str">
            <v>M J DA SILVA CO</v>
          </cell>
          <cell r="E12864">
            <v>29498129000153</v>
          </cell>
        </row>
        <row r="12865">
          <cell r="C12865">
            <v>800040639</v>
          </cell>
          <cell r="D12865" t="str">
            <v>ARMACELL BRASIL</v>
          </cell>
          <cell r="E12865">
            <v>4425862000389</v>
          </cell>
        </row>
        <row r="12866">
          <cell r="C12866">
            <v>800040652</v>
          </cell>
          <cell r="D12866" t="str">
            <v>DIARCO - IMPORT</v>
          </cell>
          <cell r="E12866">
            <v>80826241000476</v>
          </cell>
        </row>
        <row r="12867">
          <cell r="C12867">
            <v>800040875</v>
          </cell>
          <cell r="D12867" t="str">
            <v>CASCADURA INDUS</v>
          </cell>
          <cell r="E12867">
            <v>11331460000119</v>
          </cell>
        </row>
        <row r="12868">
          <cell r="C12868">
            <v>800040941</v>
          </cell>
          <cell r="D12868" t="str">
            <v>FABIANE STEFANN</v>
          </cell>
          <cell r="E12868">
            <v>12933737450</v>
          </cell>
        </row>
        <row r="12869">
          <cell r="C12869">
            <v>800041202</v>
          </cell>
          <cell r="D12869" t="str">
            <v>WINDROSE-SERVICOS MARITIMOS E*</v>
          </cell>
          <cell r="E12869">
            <v>10646750000601</v>
          </cell>
        </row>
        <row r="12870">
          <cell r="C12870">
            <v>800041208</v>
          </cell>
          <cell r="D12870" t="str">
            <v>CEDISA CENTRAL</v>
          </cell>
          <cell r="E12870">
            <v>27244680002199</v>
          </cell>
        </row>
        <row r="12871">
          <cell r="C12871">
            <v>800041875</v>
          </cell>
          <cell r="D12871" t="str">
            <v>ARCELORMITTAL</v>
          </cell>
          <cell r="E12871">
            <v>17469701017223</v>
          </cell>
        </row>
        <row r="12872">
          <cell r="C12872">
            <v>800041967</v>
          </cell>
          <cell r="D12872" t="str">
            <v>TECNICA LTDA</v>
          </cell>
          <cell r="E12872">
            <v>15762247000201</v>
          </cell>
        </row>
        <row r="12873">
          <cell r="C12873">
            <v>800042052</v>
          </cell>
          <cell r="D12873" t="str">
            <v>BANKSYSTEM TECN</v>
          </cell>
          <cell r="E12873">
            <v>7272170000174</v>
          </cell>
        </row>
        <row r="12874">
          <cell r="C12874">
            <v>800042223</v>
          </cell>
          <cell r="D12874" t="str">
            <v>EXPRESSO BOM SU</v>
          </cell>
          <cell r="E12874">
            <v>14775519000318</v>
          </cell>
        </row>
        <row r="12875">
          <cell r="C12875">
            <v>800042354</v>
          </cell>
          <cell r="D12875" t="str">
            <v>MAXSUELDEN DO N</v>
          </cell>
          <cell r="E12875">
            <v>10466149409</v>
          </cell>
        </row>
        <row r="12876">
          <cell r="C12876">
            <v>800042582</v>
          </cell>
          <cell r="D12876" t="str">
            <v>USIMINAS</v>
          </cell>
          <cell r="E12876">
            <v>60894730004364</v>
          </cell>
        </row>
        <row r="12877">
          <cell r="C12877">
            <v>800042697</v>
          </cell>
          <cell r="D12877" t="str">
            <v>PAUMAR S.A - IN</v>
          </cell>
          <cell r="E12877">
            <v>60621141000587</v>
          </cell>
        </row>
        <row r="12878">
          <cell r="C12878">
            <v>800042791</v>
          </cell>
          <cell r="D12878" t="str">
            <v>PETROFLEX COMBU</v>
          </cell>
          <cell r="E12878">
            <v>27488738000104</v>
          </cell>
        </row>
        <row r="12879">
          <cell r="C12879">
            <v>800043054</v>
          </cell>
          <cell r="D12879" t="str">
            <v>PBG S/A</v>
          </cell>
          <cell r="E12879">
            <v>83475913003298</v>
          </cell>
        </row>
        <row r="12880">
          <cell r="C12880">
            <v>800043669</v>
          </cell>
          <cell r="D12880" t="str">
            <v>GUILHERME MARQU</v>
          </cell>
          <cell r="E12880">
            <v>71063973422</v>
          </cell>
        </row>
        <row r="12881">
          <cell r="C12881"/>
          <cell r="D12881" t="str">
            <v>EE SEN.FRANCISC</v>
          </cell>
          <cell r="E12881">
            <v>409967</v>
          </cell>
        </row>
        <row r="12882">
          <cell r="C12882"/>
          <cell r="D12882" t="str">
            <v>COL.E CURSO PON</v>
          </cell>
          <cell r="E12882">
            <v>410108</v>
          </cell>
        </row>
        <row r="12883">
          <cell r="C12883"/>
          <cell r="D12883" t="str">
            <v>ESC.MUNDO MAGIC</v>
          </cell>
          <cell r="E12883">
            <v>410110</v>
          </cell>
        </row>
        <row r="12884">
          <cell r="C12884"/>
          <cell r="D12884" t="str">
            <v>EE ZUMBI DOS PA</v>
          </cell>
          <cell r="E12884">
            <v>410532</v>
          </cell>
        </row>
        <row r="12885">
          <cell r="C12885"/>
          <cell r="D12885" t="str">
            <v>EM PAULO FREIRE</v>
          </cell>
          <cell r="E12885">
            <v>410833</v>
          </cell>
        </row>
        <row r="12886">
          <cell r="C12886"/>
          <cell r="D12886" t="str">
            <v>EM MONTEIRO LOB</v>
          </cell>
          <cell r="E12886">
            <v>410853</v>
          </cell>
        </row>
        <row r="12887">
          <cell r="C12887"/>
          <cell r="D12887" t="str">
            <v>SESI-CABO DE SA</v>
          </cell>
          <cell r="E12887">
            <v>410854</v>
          </cell>
        </row>
        <row r="12888">
          <cell r="C12888">
            <v>800043236</v>
          </cell>
          <cell r="D12888" t="str">
            <v>SUAPE EMPREENDI</v>
          </cell>
          <cell r="E12888">
            <v>12607992000107</v>
          </cell>
        </row>
        <row r="12889">
          <cell r="C12889">
            <v>800043015</v>
          </cell>
          <cell r="D12889" t="str">
            <v>FEDEX BRASIL LO</v>
          </cell>
          <cell r="E12889">
            <v>10970887006305</v>
          </cell>
        </row>
        <row r="12890">
          <cell r="C12890">
            <v>800007864</v>
          </cell>
          <cell r="D12890" t="str">
            <v>SEARA</v>
          </cell>
          <cell r="E12890">
            <v>2914460009298</v>
          </cell>
        </row>
        <row r="12891">
          <cell r="C12891">
            <v>800032562</v>
          </cell>
          <cell r="D12891" t="str">
            <v>SADA TRANSPORTE</v>
          </cell>
          <cell r="E12891">
            <v>19199348002474</v>
          </cell>
        </row>
        <row r="12892">
          <cell r="C12892">
            <v>800043212</v>
          </cell>
          <cell r="D12892" t="str">
            <v>TRANSNOVAG TRAN</v>
          </cell>
          <cell r="E12892">
            <v>55890016001180</v>
          </cell>
        </row>
        <row r="12893">
          <cell r="C12893"/>
          <cell r="D12893" t="str">
            <v>EE EMILIO C.ALB</v>
          </cell>
          <cell r="E12893">
            <v>410402</v>
          </cell>
        </row>
        <row r="12894">
          <cell r="C12894">
            <v>800001858</v>
          </cell>
          <cell r="D12894" t="str">
            <v>ARVEL</v>
          </cell>
          <cell r="E12894">
            <v>39511886000173</v>
          </cell>
        </row>
        <row r="12895">
          <cell r="C12895">
            <v>800001885</v>
          </cell>
          <cell r="D12895" t="str">
            <v>BURLE VEICULOS</v>
          </cell>
          <cell r="E12895">
            <v>30352249000127</v>
          </cell>
        </row>
        <row r="12896">
          <cell r="C12896">
            <v>800008278</v>
          </cell>
          <cell r="D12896" t="str">
            <v>LOCALIZA RENT A</v>
          </cell>
          <cell r="E12896">
            <v>39242847000207</v>
          </cell>
        </row>
        <row r="12897">
          <cell r="C12897">
            <v>800020471</v>
          </cell>
          <cell r="D12897" t="str">
            <v>G4 AUTOMOTIVE V</v>
          </cell>
          <cell r="E12897">
            <v>8647320000140</v>
          </cell>
        </row>
        <row r="12898">
          <cell r="C12898"/>
          <cell r="D12898" t="str">
            <v>EKITEC</v>
          </cell>
          <cell r="E12898">
            <v>39536404000130</v>
          </cell>
        </row>
        <row r="12899">
          <cell r="C12899"/>
          <cell r="D12899" t="str">
            <v>INSULA DE BUZIO</v>
          </cell>
          <cell r="E12899">
            <v>27677392000265</v>
          </cell>
        </row>
        <row r="12900">
          <cell r="C12900"/>
          <cell r="D12900" t="str">
            <v>PETRANOVA</v>
          </cell>
          <cell r="E12900">
            <v>47225693000770</v>
          </cell>
        </row>
        <row r="12901">
          <cell r="C12901"/>
          <cell r="D12901" t="str">
            <v>CEN.EDUC.ALEXIS</v>
          </cell>
          <cell r="E12901">
            <v>405554</v>
          </cell>
        </row>
        <row r="12902">
          <cell r="C12902"/>
          <cell r="D12902" t="str">
            <v>COL.CURSO APOGE</v>
          </cell>
          <cell r="E12902">
            <v>405555</v>
          </cell>
        </row>
        <row r="12903">
          <cell r="C12903"/>
          <cell r="D12903" t="str">
            <v>INST.STA.ROSA</v>
          </cell>
          <cell r="E12903">
            <v>405556</v>
          </cell>
        </row>
        <row r="12904">
          <cell r="C12904"/>
          <cell r="D12904" t="str">
            <v>ESC.LAPIS DE CO</v>
          </cell>
          <cell r="E12904">
            <v>405557</v>
          </cell>
        </row>
        <row r="12905">
          <cell r="C12905"/>
          <cell r="D12905" t="str">
            <v>ESC.LUIS LINDEN</v>
          </cell>
          <cell r="E12905">
            <v>405558</v>
          </cell>
        </row>
        <row r="12906">
          <cell r="C12906"/>
          <cell r="D12906" t="str">
            <v>ESC.CANTO DOS P</v>
          </cell>
          <cell r="E12906">
            <v>405559</v>
          </cell>
        </row>
        <row r="12907">
          <cell r="C12907"/>
          <cell r="D12907" t="str">
            <v>EDUC.SAO FRANCI</v>
          </cell>
          <cell r="E12907">
            <v>410109</v>
          </cell>
        </row>
        <row r="12908">
          <cell r="C12908"/>
          <cell r="D12908" t="str">
            <v>EEPSG SEN.RODOL</v>
          </cell>
          <cell r="E12908">
            <v>403818</v>
          </cell>
        </row>
        <row r="12909">
          <cell r="C12909"/>
          <cell r="D12909" t="str">
            <v>EEPSG SEN.RODOL</v>
          </cell>
          <cell r="E12909">
            <v>406946</v>
          </cell>
        </row>
        <row r="12910">
          <cell r="C12910"/>
          <cell r="D12910" t="str">
            <v>BLUER CLIMA</v>
          </cell>
          <cell r="E12910">
            <v>3652457000179</v>
          </cell>
        </row>
        <row r="12911">
          <cell r="C12911">
            <v>800000286</v>
          </cell>
          <cell r="D12911" t="str">
            <v>PROSDAC</v>
          </cell>
          <cell r="E12911">
            <v>337075000162</v>
          </cell>
        </row>
        <row r="12912">
          <cell r="C12912">
            <v>800001073</v>
          </cell>
          <cell r="D12912" t="str">
            <v>ALTERNATIVA</v>
          </cell>
          <cell r="E12912">
            <v>3225481000121</v>
          </cell>
        </row>
        <row r="12913">
          <cell r="C12913">
            <v>800003457</v>
          </cell>
          <cell r="D12913" t="str">
            <v>COPLAC</v>
          </cell>
          <cell r="E12913">
            <v>4433690000123</v>
          </cell>
        </row>
        <row r="12914">
          <cell r="C12914">
            <v>800005594</v>
          </cell>
          <cell r="D12914" t="str">
            <v>PROMAT</v>
          </cell>
          <cell r="E12914">
            <v>51760080000203</v>
          </cell>
        </row>
        <row r="12915">
          <cell r="C12915">
            <v>800018438</v>
          </cell>
          <cell r="D12915" t="str">
            <v>VTR VETTOR</v>
          </cell>
          <cell r="E12915">
            <v>2825612000149</v>
          </cell>
        </row>
        <row r="12916">
          <cell r="C12916">
            <v>800020924</v>
          </cell>
          <cell r="D12916" t="str">
            <v>SIEMENS LTDA</v>
          </cell>
          <cell r="E12916">
            <v>44013159007714</v>
          </cell>
        </row>
        <row r="12917">
          <cell r="C12917">
            <v>800022138</v>
          </cell>
          <cell r="D12917" t="str">
            <v>TROPICAL DIFUSA</v>
          </cell>
          <cell r="E12917">
            <v>10435136000188</v>
          </cell>
        </row>
        <row r="12918">
          <cell r="C12918">
            <v>800022174</v>
          </cell>
          <cell r="D12918" t="str">
            <v>TURBO TOSI</v>
          </cell>
          <cell r="E12918">
            <v>13448984000110</v>
          </cell>
        </row>
        <row r="12919">
          <cell r="C12919">
            <v>800023820</v>
          </cell>
          <cell r="D12919" t="str">
            <v>GIFEL ENGENHARI</v>
          </cell>
          <cell r="E12919">
            <v>59201095000154</v>
          </cell>
        </row>
        <row r="12920">
          <cell r="C12920">
            <v>800025688</v>
          </cell>
          <cell r="D12920" t="str">
            <v>TYROLIT DO BRAS</v>
          </cell>
          <cell r="E12920">
            <v>1099539000102</v>
          </cell>
        </row>
        <row r="12921">
          <cell r="C12921">
            <v>800030703</v>
          </cell>
          <cell r="D12921" t="str">
            <v>METALURGICA NAK</v>
          </cell>
          <cell r="E12921">
            <v>57373375000203</v>
          </cell>
        </row>
        <row r="12922">
          <cell r="C12922">
            <v>800031171</v>
          </cell>
          <cell r="D12922" t="str">
            <v>BUCKA INDUSTRIA</v>
          </cell>
          <cell r="E12922">
            <v>4379851000148</v>
          </cell>
        </row>
        <row r="12923">
          <cell r="C12923">
            <v>800037622</v>
          </cell>
          <cell r="D12923" t="str">
            <v>DE EMERGENCIA L</v>
          </cell>
          <cell r="E12923">
            <v>10433259000180</v>
          </cell>
        </row>
        <row r="12924">
          <cell r="C12924">
            <v>800042976</v>
          </cell>
          <cell r="D12924" t="str">
            <v>PIRELLI PNEUS L</v>
          </cell>
          <cell r="E12924">
            <v>59179838002423</v>
          </cell>
        </row>
        <row r="12925">
          <cell r="C12925"/>
          <cell r="D12925" t="str">
            <v>CIOLA</v>
          </cell>
          <cell r="E12925">
            <v>61492765000261</v>
          </cell>
        </row>
        <row r="12926">
          <cell r="C12926"/>
          <cell r="D12926" t="str">
            <v>PANDA LOCALIZA</v>
          </cell>
          <cell r="E12926">
            <v>54337514000409</v>
          </cell>
        </row>
        <row r="12927">
          <cell r="C12927"/>
          <cell r="D12927" t="str">
            <v>LINC</v>
          </cell>
          <cell r="E12927">
            <v>49502032000184</v>
          </cell>
        </row>
        <row r="12928">
          <cell r="C12928"/>
          <cell r="D12928" t="str">
            <v>TOSI</v>
          </cell>
          <cell r="E12928">
            <v>1484046000196</v>
          </cell>
        </row>
        <row r="12929">
          <cell r="C12929"/>
          <cell r="D12929" t="str">
            <v>LINC INDUSTL.CO</v>
          </cell>
          <cell r="E12929">
            <v>49502032000265</v>
          </cell>
        </row>
        <row r="12930">
          <cell r="C12930">
            <v>800002151</v>
          </cell>
          <cell r="D12930" t="str">
            <v>COLUSSI &amp; CIA L</v>
          </cell>
          <cell r="E12930">
            <v>5070506000190</v>
          </cell>
        </row>
        <row r="12931">
          <cell r="C12931">
            <v>800035111</v>
          </cell>
          <cell r="D12931" t="str">
            <v>N.A.S. ELETROTE</v>
          </cell>
          <cell r="E12931">
            <v>13673274000193</v>
          </cell>
        </row>
        <row r="12932">
          <cell r="C12932"/>
          <cell r="D12932" t="str">
            <v>SAN PIETRO</v>
          </cell>
          <cell r="E12932">
            <v>73226474000120</v>
          </cell>
        </row>
        <row r="12933">
          <cell r="C12933"/>
          <cell r="D12933" t="str">
            <v>MERCURIO</v>
          </cell>
          <cell r="E12933">
            <v>95591723005340</v>
          </cell>
        </row>
        <row r="12934">
          <cell r="C12934"/>
          <cell r="D12934" t="str">
            <v>COL.AURORA MARI</v>
          </cell>
          <cell r="E12934">
            <v>405165</v>
          </cell>
        </row>
        <row r="12935">
          <cell r="C12935"/>
          <cell r="D12935" t="str">
            <v>COL.N.SRA.APARE</v>
          </cell>
          <cell r="E12935">
            <v>406582</v>
          </cell>
        </row>
        <row r="12936">
          <cell r="C12936">
            <v>800000656</v>
          </cell>
          <cell r="D12936" t="str">
            <v>SIMOLDES</v>
          </cell>
          <cell r="E12936">
            <v>1214052000204</v>
          </cell>
        </row>
        <row r="12937">
          <cell r="C12937">
            <v>800002762</v>
          </cell>
          <cell r="D12937" t="str">
            <v>LOCALIZA RENT</v>
          </cell>
          <cell r="E12937">
            <v>60132123000370</v>
          </cell>
        </row>
        <row r="12938">
          <cell r="C12938">
            <v>800003063</v>
          </cell>
          <cell r="D12938" t="str">
            <v>TRIMTEC</v>
          </cell>
          <cell r="E12938">
            <v>783986000113</v>
          </cell>
        </row>
        <row r="12939">
          <cell r="C12939">
            <v>800003343</v>
          </cell>
          <cell r="D12939" t="str">
            <v>VIAPOL</v>
          </cell>
          <cell r="E12939">
            <v>58681867000130</v>
          </cell>
        </row>
        <row r="12940">
          <cell r="C12940">
            <v>800005111</v>
          </cell>
          <cell r="D12940" t="str">
            <v>MWL BRASIL RODA</v>
          </cell>
          <cell r="E12940">
            <v>3234027000137</v>
          </cell>
        </row>
        <row r="12941">
          <cell r="C12941">
            <v>800006447</v>
          </cell>
          <cell r="D12941" t="str">
            <v>PILKINGTON</v>
          </cell>
          <cell r="E12941">
            <v>61736732000139</v>
          </cell>
        </row>
        <row r="12942">
          <cell r="C12942">
            <v>800006448</v>
          </cell>
          <cell r="D12942" t="str">
            <v>PILKINGTON</v>
          </cell>
          <cell r="E12942">
            <v>61736732000562</v>
          </cell>
        </row>
        <row r="12943">
          <cell r="C12943">
            <v>800021412</v>
          </cell>
          <cell r="D12943" t="str">
            <v>INTERTRIM LTDA</v>
          </cell>
          <cell r="E12943">
            <v>1105075000108</v>
          </cell>
        </row>
        <row r="12944">
          <cell r="C12944">
            <v>800027152</v>
          </cell>
          <cell r="D12944" t="str">
            <v>JOACEL COMERCIO</v>
          </cell>
          <cell r="E12944">
            <v>7397677000154</v>
          </cell>
        </row>
        <row r="12945">
          <cell r="C12945">
            <v>800032410</v>
          </cell>
          <cell r="D12945" t="str">
            <v>MDL CLIMATIZACA</v>
          </cell>
          <cell r="E12945">
            <v>10698353000160</v>
          </cell>
        </row>
        <row r="12946">
          <cell r="C12946">
            <v>800034337</v>
          </cell>
          <cell r="D12946" t="str">
            <v>MAX MOTION AUTO</v>
          </cell>
          <cell r="E12946">
            <v>7046756000110</v>
          </cell>
        </row>
        <row r="12947">
          <cell r="C12947">
            <v>800035407</v>
          </cell>
          <cell r="D12947" t="str">
            <v>TREVES DO BRASIL</v>
          </cell>
          <cell r="E12947">
            <v>2318175000258</v>
          </cell>
        </row>
        <row r="12948">
          <cell r="C12948">
            <v>800040297</v>
          </cell>
          <cell r="D12948" t="str">
            <v>IPA INDUSTRIA D</v>
          </cell>
          <cell r="E12948">
            <v>2160284000290</v>
          </cell>
        </row>
        <row r="12949">
          <cell r="C12949"/>
          <cell r="D12949" t="str">
            <v>PADUA</v>
          </cell>
          <cell r="E12949">
            <v>3010000342</v>
          </cell>
        </row>
        <row r="12950">
          <cell r="C12950"/>
          <cell r="D12950" t="str">
            <v>NESTLE</v>
          </cell>
          <cell r="E12950">
            <v>60409075011197</v>
          </cell>
        </row>
        <row r="12951">
          <cell r="C12951"/>
          <cell r="D12951" t="str">
            <v>BLINDEX VIDROS</v>
          </cell>
          <cell r="E12951">
            <v>61736732000210</v>
          </cell>
        </row>
        <row r="12952">
          <cell r="C12952"/>
          <cell r="D12952" t="str">
            <v>EEPSG DR. PEREI</v>
          </cell>
          <cell r="E12952">
            <v>401113</v>
          </cell>
        </row>
        <row r="12953">
          <cell r="C12953"/>
          <cell r="D12953" t="str">
            <v>EEPSG JOAO GONC</v>
          </cell>
          <cell r="E12953">
            <v>401152</v>
          </cell>
        </row>
        <row r="12954">
          <cell r="C12954"/>
          <cell r="D12954" t="str">
            <v>EEPSG JOSE MARI</v>
          </cell>
          <cell r="E12954">
            <v>401160</v>
          </cell>
        </row>
        <row r="12955">
          <cell r="C12955"/>
          <cell r="D12955" t="str">
            <v>EEPSG ROQUE PAS</v>
          </cell>
          <cell r="E12955">
            <v>401276</v>
          </cell>
        </row>
        <row r="12956">
          <cell r="C12956"/>
          <cell r="D12956" t="str">
            <v>SESI 207</v>
          </cell>
          <cell r="E12956">
            <v>403013</v>
          </cell>
        </row>
        <row r="12957">
          <cell r="C12957"/>
          <cell r="D12957" t="str">
            <v>SESI 30</v>
          </cell>
          <cell r="E12957">
            <v>403052</v>
          </cell>
        </row>
        <row r="12958">
          <cell r="C12958"/>
          <cell r="D12958" t="str">
            <v>EEPSG MIN.JOSE</v>
          </cell>
          <cell r="E12958">
            <v>403382</v>
          </cell>
        </row>
        <row r="12959">
          <cell r="C12959"/>
          <cell r="D12959" t="str">
            <v>EEPSG PROF.ROQU</v>
          </cell>
          <cell r="E12959">
            <v>404176</v>
          </cell>
        </row>
        <row r="12960">
          <cell r="C12960">
            <v>800034047</v>
          </cell>
          <cell r="D12960" t="str">
            <v>HOTEL RECANTO D</v>
          </cell>
          <cell r="E12960">
            <v>5150178000132</v>
          </cell>
        </row>
        <row r="12961">
          <cell r="C12961"/>
          <cell r="D12961" t="str">
            <v>KARINE</v>
          </cell>
          <cell r="E12961">
            <v>37436532000186</v>
          </cell>
        </row>
        <row r="12962">
          <cell r="C12962"/>
          <cell r="D12962" t="str">
            <v>LOCALIZA</v>
          </cell>
          <cell r="E12962">
            <v>15023575000105</v>
          </cell>
        </row>
        <row r="12963">
          <cell r="C12963"/>
          <cell r="D12963" t="str">
            <v>EMPSG BURITI</v>
          </cell>
          <cell r="E12963">
            <v>406080</v>
          </cell>
        </row>
        <row r="12964">
          <cell r="C12964"/>
          <cell r="D12964" t="str">
            <v>COL. EST. MARIA</v>
          </cell>
          <cell r="E12964">
            <v>400654</v>
          </cell>
        </row>
        <row r="12965">
          <cell r="C12965"/>
          <cell r="D12965" t="str">
            <v>ESC.PG DR MARTI</v>
          </cell>
          <cell r="E12965">
            <v>406710</v>
          </cell>
        </row>
        <row r="12966">
          <cell r="C12966"/>
          <cell r="D12966" t="str">
            <v>COL.SANTISSIMO</v>
          </cell>
          <cell r="E12966">
            <v>407158</v>
          </cell>
        </row>
        <row r="12967">
          <cell r="C12967">
            <v>800005203</v>
          </cell>
          <cell r="D12967" t="str">
            <v>BMF TREINAMENTO</v>
          </cell>
          <cell r="E12967">
            <v>82530825000182</v>
          </cell>
        </row>
        <row r="12968">
          <cell r="C12968">
            <v>800026506</v>
          </cell>
          <cell r="D12968" t="str">
            <v>LTDA ME</v>
          </cell>
          <cell r="E12968">
            <v>5656275000100</v>
          </cell>
        </row>
        <row r="12969">
          <cell r="C12969"/>
          <cell r="D12969" t="str">
            <v>SG</v>
          </cell>
          <cell r="E12969">
            <v>21607601000137</v>
          </cell>
        </row>
        <row r="12970">
          <cell r="C12970"/>
          <cell r="D12970" t="str">
            <v>CEN.INTEG.ATTIL</v>
          </cell>
          <cell r="E12970">
            <v>407024</v>
          </cell>
        </row>
        <row r="12971">
          <cell r="C12971"/>
          <cell r="D12971" t="str">
            <v>EEPSG LICEU MUN</v>
          </cell>
          <cell r="E12971">
            <v>407025</v>
          </cell>
        </row>
        <row r="12972">
          <cell r="C12972"/>
          <cell r="D12972" t="str">
            <v>EEPG BERNADINO</v>
          </cell>
          <cell r="E12972">
            <v>407805</v>
          </cell>
        </row>
        <row r="12973">
          <cell r="C12973"/>
          <cell r="D12973" t="str">
            <v>EEPG ROTARY</v>
          </cell>
          <cell r="E12973">
            <v>407806</v>
          </cell>
        </row>
        <row r="12974">
          <cell r="C12974"/>
          <cell r="D12974" t="str">
            <v>EEPG QUINTILIAN</v>
          </cell>
          <cell r="E12974">
            <v>407808</v>
          </cell>
        </row>
        <row r="12975">
          <cell r="C12975"/>
          <cell r="D12975" t="str">
            <v>EEPG JOSE TAVEI</v>
          </cell>
          <cell r="E12975">
            <v>407809</v>
          </cell>
        </row>
        <row r="12976">
          <cell r="C12976"/>
          <cell r="D12976" t="str">
            <v>EEPG FRANCISCO</v>
          </cell>
          <cell r="E12976">
            <v>407810</v>
          </cell>
        </row>
        <row r="12977">
          <cell r="C12977"/>
          <cell r="D12977" t="str">
            <v>EEPG NEWTRO FER</v>
          </cell>
          <cell r="E12977">
            <v>407811</v>
          </cell>
        </row>
        <row r="12978">
          <cell r="C12978"/>
          <cell r="D12978" t="str">
            <v>EEPG WILSON REZ</v>
          </cell>
          <cell r="E12978">
            <v>407813</v>
          </cell>
        </row>
        <row r="12979">
          <cell r="C12979"/>
          <cell r="D12979" t="str">
            <v>PARS</v>
          </cell>
          <cell r="E12979">
            <v>27626290000482</v>
          </cell>
        </row>
        <row r="12980">
          <cell r="C12980"/>
          <cell r="D12980" t="str">
            <v>CE MARIA ZULMIR</v>
          </cell>
          <cell r="E12980">
            <v>401521</v>
          </cell>
        </row>
        <row r="12981">
          <cell r="C12981"/>
          <cell r="D12981" t="str">
            <v>EE CASTALIA</v>
          </cell>
          <cell r="E12981">
            <v>401710</v>
          </cell>
        </row>
        <row r="12982">
          <cell r="C12982"/>
          <cell r="D12982" t="str">
            <v>EE SAO JOSE</v>
          </cell>
          <cell r="E12982">
            <v>402061</v>
          </cell>
        </row>
        <row r="12983">
          <cell r="C12983"/>
          <cell r="D12983" t="str">
            <v>SOC.EDUC.PROFA.</v>
          </cell>
          <cell r="E12983">
            <v>410315</v>
          </cell>
        </row>
        <row r="12984">
          <cell r="C12984">
            <v>800006386</v>
          </cell>
          <cell r="D12984" t="str">
            <v>CACHOEIRA</v>
          </cell>
          <cell r="E12984">
            <v>22454953000162</v>
          </cell>
        </row>
        <row r="12985">
          <cell r="C12985"/>
          <cell r="D12985" t="str">
            <v>METAGAL-MG</v>
          </cell>
          <cell r="E12985">
            <v>59106377000768</v>
          </cell>
        </row>
        <row r="12986">
          <cell r="C12986"/>
          <cell r="D12986" t="str">
            <v>EMTERPEL-E.M.TE</v>
          </cell>
          <cell r="E12986">
            <v>25753724000137</v>
          </cell>
        </row>
        <row r="12987">
          <cell r="C12987"/>
          <cell r="D12987" t="str">
            <v>EEPG ANDRE LEAN</v>
          </cell>
          <cell r="E12987">
            <v>407812</v>
          </cell>
        </row>
        <row r="12988">
          <cell r="C12988"/>
          <cell r="D12988" t="str">
            <v>SPA SISTEMAS PL</v>
          </cell>
          <cell r="E12988">
            <v>34000075000356</v>
          </cell>
        </row>
        <row r="12989">
          <cell r="C12989">
            <v>800012477</v>
          </cell>
          <cell r="D12989" t="str">
            <v>CLAUDIO R</v>
          </cell>
          <cell r="E12989">
            <v>87426920000154</v>
          </cell>
        </row>
        <row r="12990">
          <cell r="C12990"/>
          <cell r="D12990" t="str">
            <v>TECNICON IND.ME</v>
          </cell>
          <cell r="E12990">
            <v>92511898000180</v>
          </cell>
        </row>
        <row r="12991">
          <cell r="C12991"/>
          <cell r="D12991" t="str">
            <v>EUROCAR VEICULO</v>
          </cell>
          <cell r="E12991">
            <v>95423745000170</v>
          </cell>
        </row>
        <row r="12992">
          <cell r="C12992"/>
          <cell r="D12992" t="str">
            <v>LOCALIZA</v>
          </cell>
          <cell r="E12992">
            <v>1304846000188</v>
          </cell>
        </row>
        <row r="12993">
          <cell r="C12993"/>
          <cell r="D12993" t="str">
            <v>EEPG RIO JACUI</v>
          </cell>
          <cell r="E12993">
            <v>403751</v>
          </cell>
        </row>
        <row r="12994">
          <cell r="C12994"/>
          <cell r="D12994" t="str">
            <v>COL.BARAO DO RI</v>
          </cell>
          <cell r="E12994">
            <v>404513</v>
          </cell>
        </row>
        <row r="12995">
          <cell r="C12995"/>
          <cell r="D12995" t="str">
            <v>EEPSG DIVA COST</v>
          </cell>
          <cell r="E12995">
            <v>404517</v>
          </cell>
        </row>
        <row r="12996">
          <cell r="C12996"/>
          <cell r="D12996" t="str">
            <v>COL.PSG ROQUE G</v>
          </cell>
          <cell r="E12996">
            <v>405225</v>
          </cell>
        </row>
        <row r="12997">
          <cell r="C12997"/>
          <cell r="D12997" t="str">
            <v>EEPG JUVENCIO S</v>
          </cell>
          <cell r="E12997">
            <v>406775</v>
          </cell>
        </row>
        <row r="12998">
          <cell r="C12998"/>
          <cell r="D12998" t="str">
            <v>EEPSG VIRGILINO</v>
          </cell>
          <cell r="E12998">
            <v>406776</v>
          </cell>
        </row>
        <row r="12999">
          <cell r="C12999"/>
          <cell r="D12999" t="str">
            <v>ESC.IMACULADA C</v>
          </cell>
          <cell r="E12999">
            <v>406777</v>
          </cell>
        </row>
        <row r="13000">
          <cell r="C13000"/>
          <cell r="D13000" t="str">
            <v>ESC.ADVENT.DE C</v>
          </cell>
          <cell r="E13000">
            <v>406778</v>
          </cell>
        </row>
        <row r="13001">
          <cell r="C13001"/>
          <cell r="D13001" t="str">
            <v>EEPG DAVID FONT</v>
          </cell>
          <cell r="E13001">
            <v>406779</v>
          </cell>
        </row>
        <row r="13002">
          <cell r="C13002"/>
          <cell r="D13002" t="str">
            <v>ESC.SAGRADO COR</v>
          </cell>
          <cell r="E13002">
            <v>406780</v>
          </cell>
        </row>
        <row r="13003">
          <cell r="C13003"/>
          <cell r="D13003" t="str">
            <v>EEPSG BORGES DE</v>
          </cell>
          <cell r="E13003">
            <v>407569</v>
          </cell>
        </row>
        <row r="13004">
          <cell r="C13004"/>
          <cell r="D13004" t="str">
            <v>EEPSG JOAO NIVE</v>
          </cell>
          <cell r="E13004">
            <v>407570</v>
          </cell>
        </row>
        <row r="13005">
          <cell r="C13005"/>
          <cell r="D13005" t="str">
            <v>EE VIRGILINO JA</v>
          </cell>
          <cell r="E13005">
            <v>409625</v>
          </cell>
        </row>
        <row r="13006">
          <cell r="C13006">
            <v>800037863</v>
          </cell>
          <cell r="D13006" t="str">
            <v>CENTRAIS ELET.</v>
          </cell>
          <cell r="E13006">
            <v>1672223000168</v>
          </cell>
        </row>
        <row r="13007">
          <cell r="C13007"/>
          <cell r="D13007" t="str">
            <v>TRAN.ITAPEMIRIM</v>
          </cell>
          <cell r="E13007">
            <v>33271511000105</v>
          </cell>
        </row>
        <row r="13008">
          <cell r="C13008"/>
          <cell r="D13008" t="str">
            <v>FIM</v>
          </cell>
          <cell r="E13008">
            <v>2374530000125</v>
          </cell>
        </row>
        <row r="13009">
          <cell r="C13009"/>
          <cell r="D13009" t="str">
            <v>COL.MUN.ALBERTO</v>
          </cell>
          <cell r="E13009">
            <v>406991</v>
          </cell>
        </row>
        <row r="13010">
          <cell r="C13010">
            <v>800000236</v>
          </cell>
          <cell r="D13010" t="str">
            <v>THOMAS KL</v>
          </cell>
          <cell r="E13010">
            <v>73367575000110</v>
          </cell>
        </row>
        <row r="13011">
          <cell r="C13011">
            <v>800003576</v>
          </cell>
          <cell r="D13011" t="str">
            <v>RAPIFIX</v>
          </cell>
          <cell r="E13011">
            <v>1000391000107</v>
          </cell>
        </row>
        <row r="13012">
          <cell r="C13012">
            <v>800003815</v>
          </cell>
          <cell r="D13012" t="str">
            <v>REFRIJET</v>
          </cell>
          <cell r="E13012">
            <v>94328259000100</v>
          </cell>
        </row>
        <row r="13013">
          <cell r="C13013">
            <v>800003903</v>
          </cell>
          <cell r="D13013" t="str">
            <v>PARKER HANNIFIN</v>
          </cell>
          <cell r="E13013">
            <v>54823455001450</v>
          </cell>
        </row>
        <row r="13014">
          <cell r="C13014">
            <v>800004186</v>
          </cell>
          <cell r="D13014" t="str">
            <v>ATLAS</v>
          </cell>
          <cell r="E13014">
            <v>60664828001300</v>
          </cell>
        </row>
        <row r="13015">
          <cell r="C13015">
            <v>800006155</v>
          </cell>
          <cell r="D13015" t="str">
            <v>BLEISTAHL</v>
          </cell>
          <cell r="E13015">
            <v>87888772000190</v>
          </cell>
        </row>
        <row r="13016">
          <cell r="C13016">
            <v>800013312</v>
          </cell>
          <cell r="D13016" t="str">
            <v>CAMARGUS LANCHE</v>
          </cell>
          <cell r="E13016">
            <v>9419579000104</v>
          </cell>
        </row>
        <row r="13017">
          <cell r="C13017">
            <v>800015650</v>
          </cell>
          <cell r="D13017" t="str">
            <v>E EXPORTACAO LT</v>
          </cell>
          <cell r="E13017">
            <v>93900033000179</v>
          </cell>
        </row>
        <row r="13018">
          <cell r="C13018">
            <v>800016472</v>
          </cell>
          <cell r="D13018" t="str">
            <v>CMV</v>
          </cell>
          <cell r="E13018">
            <v>87175824000180</v>
          </cell>
        </row>
        <row r="13019">
          <cell r="C13019">
            <v>800017895</v>
          </cell>
          <cell r="D13019" t="str">
            <v>SBARDECAR</v>
          </cell>
          <cell r="E13019">
            <v>89217202000527</v>
          </cell>
        </row>
        <row r="13020">
          <cell r="C13020">
            <v>800020181</v>
          </cell>
          <cell r="D13020" t="str">
            <v>WS CRANES INDUS</v>
          </cell>
          <cell r="E13020">
            <v>7030842000135</v>
          </cell>
        </row>
        <row r="13021">
          <cell r="C13021">
            <v>800023221</v>
          </cell>
          <cell r="D13021" t="str">
            <v>SKR INDUSTRIA E</v>
          </cell>
          <cell r="E13021">
            <v>91826438000189</v>
          </cell>
        </row>
        <row r="13022">
          <cell r="C13022">
            <v>800027937</v>
          </cell>
          <cell r="D13022" t="str">
            <v>PAYBACK CONSULT</v>
          </cell>
          <cell r="E13022">
            <v>9347404000120</v>
          </cell>
        </row>
        <row r="13023">
          <cell r="C13023">
            <v>800028534</v>
          </cell>
          <cell r="D13023" t="str">
            <v>TORNESUL TORNEA</v>
          </cell>
          <cell r="E13023">
            <v>91981530000113</v>
          </cell>
        </row>
        <row r="13024">
          <cell r="C13024">
            <v>800033229</v>
          </cell>
          <cell r="D13024" t="str">
            <v>TRANSPORTES FUR</v>
          </cell>
          <cell r="E13024">
            <v>67599878001057</v>
          </cell>
        </row>
        <row r="13025">
          <cell r="C13025">
            <v>800033623</v>
          </cell>
          <cell r="D13025" t="str">
            <v>METALURGICA LIM</v>
          </cell>
          <cell r="E13025">
            <v>92851559000143</v>
          </cell>
        </row>
        <row r="13026">
          <cell r="C13026">
            <v>800038575</v>
          </cell>
          <cell r="D13026" t="str">
            <v>FARCEL LTDA.</v>
          </cell>
          <cell r="E13026">
            <v>4887278000183</v>
          </cell>
        </row>
        <row r="13027">
          <cell r="C13027">
            <v>800040348</v>
          </cell>
          <cell r="D13027" t="str">
            <v>PRO-RAD CONSULT</v>
          </cell>
          <cell r="E13027">
            <v>87389086000174</v>
          </cell>
        </row>
        <row r="13028">
          <cell r="C13028">
            <v>800041301</v>
          </cell>
          <cell r="D13028" t="str">
            <v>AGHF CONSTRUCOE</v>
          </cell>
          <cell r="E13028">
            <v>22659095000192</v>
          </cell>
        </row>
        <row r="13029">
          <cell r="C13029">
            <v>800041647</v>
          </cell>
          <cell r="D13029" t="str">
            <v>UNIRONS PLASTIC</v>
          </cell>
          <cell r="E13029">
            <v>97445126000101</v>
          </cell>
        </row>
        <row r="13030">
          <cell r="C13030">
            <v>800044215</v>
          </cell>
          <cell r="D13030" t="str">
            <v>G.ALLES &amp; CIA L</v>
          </cell>
          <cell r="E13030">
            <v>5772494000146</v>
          </cell>
        </row>
        <row r="13031">
          <cell r="C13031"/>
          <cell r="D13031" t="str">
            <v>ELEMEC EQUIP.EL</v>
          </cell>
          <cell r="E13031">
            <v>92010602000148</v>
          </cell>
        </row>
        <row r="13032">
          <cell r="C13032"/>
          <cell r="D13032" t="str">
            <v>KOCH</v>
          </cell>
          <cell r="E13032">
            <v>92693928000117</v>
          </cell>
        </row>
        <row r="13033">
          <cell r="C13033"/>
          <cell r="D13033" t="str">
            <v>ALBARUS SISTEMA</v>
          </cell>
          <cell r="E13033">
            <v>42580092000176</v>
          </cell>
        </row>
        <row r="13034">
          <cell r="C13034"/>
          <cell r="D13034" t="str">
            <v>POMP</v>
          </cell>
          <cell r="E13034">
            <v>94304672000134</v>
          </cell>
        </row>
        <row r="13035">
          <cell r="C13035"/>
          <cell r="D13035" t="str">
            <v>PARKER HANNIFIN</v>
          </cell>
          <cell r="E13035">
            <v>57641714002735</v>
          </cell>
        </row>
        <row r="13036">
          <cell r="C13036"/>
          <cell r="D13036" t="str">
            <v>RACINE HIDRAULI</v>
          </cell>
          <cell r="E13036">
            <v>92796887000194</v>
          </cell>
        </row>
        <row r="13037">
          <cell r="C13037"/>
          <cell r="D13037" t="str">
            <v>SULMECANICA IND</v>
          </cell>
          <cell r="E13037">
            <v>92662659000121</v>
          </cell>
        </row>
        <row r="13038">
          <cell r="C13038"/>
          <cell r="D13038" t="str">
            <v>EEPSG LUIZ DE C</v>
          </cell>
          <cell r="E13038">
            <v>404514</v>
          </cell>
        </row>
        <row r="13039">
          <cell r="C13039"/>
          <cell r="D13039" t="str">
            <v>EEPG FREDERICO</v>
          </cell>
          <cell r="E13039">
            <v>406705</v>
          </cell>
        </row>
        <row r="13040">
          <cell r="C13040"/>
          <cell r="D13040" t="str">
            <v>ESC.PSG STA.CAT</v>
          </cell>
          <cell r="E13040">
            <v>406707</v>
          </cell>
        </row>
        <row r="13041">
          <cell r="C13041"/>
          <cell r="D13041" t="str">
            <v>ESC.NEUZA GOULA</v>
          </cell>
          <cell r="E13041">
            <v>406709</v>
          </cell>
        </row>
        <row r="13042">
          <cell r="C13042"/>
          <cell r="D13042" t="str">
            <v>ESC.PG ADVENT.D</v>
          </cell>
          <cell r="E13042">
            <v>406711</v>
          </cell>
        </row>
        <row r="13043">
          <cell r="C13043"/>
          <cell r="D13043" t="str">
            <v>ESC.PSG INEDI</v>
          </cell>
          <cell r="E13043">
            <v>406712</v>
          </cell>
        </row>
        <row r="13044">
          <cell r="C13044"/>
          <cell r="D13044" t="str">
            <v>EMPG INCOMPLETO</v>
          </cell>
          <cell r="E13044">
            <v>406713</v>
          </cell>
        </row>
        <row r="13045">
          <cell r="C13045"/>
          <cell r="D13045" t="str">
            <v>EEPSG RODRIGUES</v>
          </cell>
          <cell r="E13045">
            <v>407521</v>
          </cell>
        </row>
        <row r="13046">
          <cell r="C13046"/>
          <cell r="D13046" t="str">
            <v>EEPSG DANIEL DE</v>
          </cell>
          <cell r="E13046">
            <v>407522</v>
          </cell>
        </row>
        <row r="13047">
          <cell r="C13047"/>
          <cell r="D13047" t="str">
            <v>EEPG GUIMARAES</v>
          </cell>
          <cell r="E13047">
            <v>410166</v>
          </cell>
        </row>
        <row r="13048">
          <cell r="C13048">
            <v>800001903</v>
          </cell>
          <cell r="D13048" t="str">
            <v>COLA VEICULOS</v>
          </cell>
          <cell r="E13048">
            <v>27074921000155</v>
          </cell>
        </row>
        <row r="13049">
          <cell r="C13049">
            <v>800009650</v>
          </cell>
          <cell r="D13049" t="str">
            <v>ITAPEMIRIM</v>
          </cell>
          <cell r="E13049">
            <v>27175975000107</v>
          </cell>
        </row>
        <row r="13050">
          <cell r="C13050">
            <v>800012761</v>
          </cell>
          <cell r="D13050" t="str">
            <v>LOCALIZA</v>
          </cell>
          <cell r="E13050">
            <v>16670085025573</v>
          </cell>
        </row>
        <row r="13051">
          <cell r="C13051"/>
          <cell r="D13051" t="str">
            <v>LOCALIZA</v>
          </cell>
          <cell r="E13051">
            <v>35993468000109</v>
          </cell>
        </row>
        <row r="13052">
          <cell r="C13052"/>
          <cell r="D13052" t="str">
            <v>CEN.EDUC.PE.ANC</v>
          </cell>
          <cell r="E13052">
            <v>403441</v>
          </cell>
        </row>
        <row r="13053">
          <cell r="C13053"/>
          <cell r="D13053" t="str">
            <v>ESC.GUIMARAES R</v>
          </cell>
          <cell r="E13053">
            <v>404497</v>
          </cell>
        </row>
        <row r="13054">
          <cell r="C13054"/>
          <cell r="D13054" t="str">
            <v>ESC.PG ALVARO T</v>
          </cell>
          <cell r="E13054">
            <v>405611</v>
          </cell>
        </row>
        <row r="13055">
          <cell r="C13055"/>
          <cell r="D13055" t="str">
            <v>CIAC RAYMUNDO A</v>
          </cell>
          <cell r="E13055">
            <v>405612</v>
          </cell>
        </row>
        <row r="13056">
          <cell r="C13056"/>
          <cell r="D13056" t="str">
            <v>ESC.DE PRE E PG</v>
          </cell>
          <cell r="E13056">
            <v>405613</v>
          </cell>
        </row>
        <row r="13057">
          <cell r="C13057"/>
          <cell r="D13057" t="str">
            <v>COL.ATENEU CACH</v>
          </cell>
          <cell r="E13057">
            <v>405614</v>
          </cell>
        </row>
        <row r="13058">
          <cell r="C13058"/>
          <cell r="D13058" t="str">
            <v>ESC.PG NEWTON B</v>
          </cell>
          <cell r="E13058">
            <v>405619</v>
          </cell>
        </row>
        <row r="13059">
          <cell r="C13059"/>
          <cell r="D13059" t="str">
            <v>EEPG PROF.CLAUD</v>
          </cell>
          <cell r="E13059">
            <v>407026</v>
          </cell>
        </row>
        <row r="13060">
          <cell r="C13060"/>
          <cell r="D13060" t="str">
            <v>EEPSG PROF.PETR</v>
          </cell>
          <cell r="E13060">
            <v>407027</v>
          </cell>
        </row>
        <row r="13061">
          <cell r="C13061"/>
          <cell r="D13061" t="str">
            <v>ESC.DATA CONTRO</v>
          </cell>
          <cell r="E13061">
            <v>408887</v>
          </cell>
        </row>
        <row r="13062">
          <cell r="C13062"/>
          <cell r="D13062" t="str">
            <v>COLA VEICULOS</v>
          </cell>
          <cell r="E13062">
            <v>27074921000236</v>
          </cell>
        </row>
        <row r="13063">
          <cell r="C13063"/>
          <cell r="D13063" t="str">
            <v>ESC.PSG ICE</v>
          </cell>
          <cell r="E13063">
            <v>404495</v>
          </cell>
        </row>
        <row r="13064">
          <cell r="C13064"/>
          <cell r="D13064" t="str">
            <v>ESC.EDUC.CHAPEU</v>
          </cell>
          <cell r="E13064">
            <v>405615</v>
          </cell>
        </row>
        <row r="13065">
          <cell r="C13065"/>
          <cell r="D13065" t="str">
            <v>ESC.TIO PATINHA</v>
          </cell>
          <cell r="E13065">
            <v>405616</v>
          </cell>
        </row>
        <row r="13066">
          <cell r="C13066"/>
          <cell r="D13066" t="str">
            <v>ESC.PG PROF.VAL</v>
          </cell>
          <cell r="E13066">
            <v>405617</v>
          </cell>
        </row>
        <row r="13067">
          <cell r="C13067"/>
          <cell r="D13067" t="str">
            <v>ESC.PG FRATERNI</v>
          </cell>
          <cell r="E13067">
            <v>405618</v>
          </cell>
        </row>
        <row r="13068">
          <cell r="C13068"/>
          <cell r="D13068" t="str">
            <v>EEPSG LICEU MUN</v>
          </cell>
          <cell r="E13068">
            <v>407807</v>
          </cell>
        </row>
        <row r="13069">
          <cell r="C13069"/>
          <cell r="D13069" t="str">
            <v>EEPSG PRES.GETU</v>
          </cell>
          <cell r="E13069">
            <v>409093</v>
          </cell>
        </row>
        <row r="13070">
          <cell r="C13070">
            <v>800014095</v>
          </cell>
          <cell r="D13070" t="str">
            <v>ATLANTICO PROMO</v>
          </cell>
          <cell r="E13070">
            <v>3583111000247</v>
          </cell>
        </row>
        <row r="13071">
          <cell r="C13071">
            <v>800019321</v>
          </cell>
          <cell r="D13071" t="str">
            <v>RENNER TEXTIL</v>
          </cell>
          <cell r="E13071">
            <v>92660240000130</v>
          </cell>
        </row>
        <row r="13072">
          <cell r="C13072"/>
          <cell r="D13072" t="str">
            <v>INTERMATIC-EQUI</v>
          </cell>
          <cell r="E13072">
            <v>87217352000181</v>
          </cell>
        </row>
        <row r="13073">
          <cell r="C13073"/>
          <cell r="D13073" t="str">
            <v>ESC.PG JONES DO</v>
          </cell>
          <cell r="E13073">
            <v>404787</v>
          </cell>
        </row>
        <row r="13074">
          <cell r="C13074"/>
          <cell r="D13074" t="str">
            <v>EEPG PROF.AUGUS</v>
          </cell>
          <cell r="E13074">
            <v>407786</v>
          </cell>
        </row>
        <row r="13075">
          <cell r="C13075"/>
          <cell r="D13075" t="str">
            <v>EEPG CEL.OLIMPI</v>
          </cell>
          <cell r="E13075">
            <v>407789</v>
          </cell>
        </row>
        <row r="13076">
          <cell r="C13076">
            <v>800001594</v>
          </cell>
          <cell r="D13076" t="str">
            <v>J G</v>
          </cell>
          <cell r="E13076">
            <v>63619373000165</v>
          </cell>
        </row>
        <row r="13077">
          <cell r="C13077">
            <v>800002158</v>
          </cell>
          <cell r="D13077" t="str">
            <v>PSV</v>
          </cell>
          <cell r="E13077">
            <v>1489352000115</v>
          </cell>
        </row>
        <row r="13078">
          <cell r="C13078"/>
          <cell r="D13078" t="str">
            <v>DINASA SOC. AUT</v>
          </cell>
          <cell r="E13078">
            <v>63619472000147</v>
          </cell>
        </row>
        <row r="13079">
          <cell r="C13079"/>
          <cell r="D13079" t="str">
            <v>EEPG GRACINIANO</v>
          </cell>
          <cell r="E13079">
            <v>407878</v>
          </cell>
        </row>
        <row r="13080">
          <cell r="C13080">
            <v>800020639</v>
          </cell>
          <cell r="D13080" t="str">
            <v>XHOUSE</v>
          </cell>
          <cell r="E13080">
            <v>164663000141</v>
          </cell>
        </row>
        <row r="13081">
          <cell r="C13081">
            <v>800001466</v>
          </cell>
          <cell r="D13081" t="str">
            <v>MIIKA NACIONAL</v>
          </cell>
          <cell r="E13081">
            <v>4440706000125</v>
          </cell>
        </row>
        <row r="13082">
          <cell r="C13082">
            <v>800023072</v>
          </cell>
          <cell r="D13082" t="str">
            <v>IMECAL MONTAGEN</v>
          </cell>
          <cell r="E13082">
            <v>7474212000150</v>
          </cell>
        </row>
        <row r="13083">
          <cell r="C13083"/>
          <cell r="D13083" t="str">
            <v>P. MAQUINE</v>
          </cell>
          <cell r="E13083">
            <v>24988305000200</v>
          </cell>
        </row>
        <row r="13084">
          <cell r="C13084"/>
          <cell r="D13084" t="str">
            <v>V. PAIXAO</v>
          </cell>
          <cell r="E13084">
            <v>24988305000111</v>
          </cell>
        </row>
        <row r="13085">
          <cell r="C13085"/>
          <cell r="D13085" t="str">
            <v>MAQUINETUR</v>
          </cell>
          <cell r="E13085">
            <v>943575000148</v>
          </cell>
        </row>
        <row r="13086">
          <cell r="C13086"/>
          <cell r="D13086" t="str">
            <v>EE PROFA.DORA S</v>
          </cell>
          <cell r="E13086">
            <v>403313</v>
          </cell>
        </row>
        <row r="13087">
          <cell r="C13087"/>
          <cell r="D13087" t="str">
            <v>ESC.COMUM.BERNA</v>
          </cell>
          <cell r="E13087">
            <v>404236</v>
          </cell>
        </row>
        <row r="13088">
          <cell r="C13088">
            <v>800001834</v>
          </cell>
          <cell r="D13088" t="str">
            <v>BRAULIO</v>
          </cell>
          <cell r="E13088">
            <v>6156519688</v>
          </cell>
        </row>
        <row r="13089">
          <cell r="C13089">
            <v>800008993</v>
          </cell>
          <cell r="D13089" t="str">
            <v>TAUA</v>
          </cell>
          <cell r="E13089">
            <v>22488316000107</v>
          </cell>
        </row>
        <row r="13090">
          <cell r="C13090">
            <v>800009051</v>
          </cell>
          <cell r="D13090" t="str">
            <v>JODALI RESTAURA</v>
          </cell>
          <cell r="E13090">
            <v>71192868000189</v>
          </cell>
        </row>
        <row r="13091">
          <cell r="C13091">
            <v>800032905</v>
          </cell>
          <cell r="D13091" t="str">
            <v>ESTRUTURAS LTDA</v>
          </cell>
          <cell r="E13091">
            <v>15301434000107</v>
          </cell>
        </row>
        <row r="13092">
          <cell r="C13092">
            <v>800035009</v>
          </cell>
          <cell r="D13092" t="str">
            <v>CANELAEMA - ECO</v>
          </cell>
          <cell r="E13092">
            <v>13258783000150</v>
          </cell>
        </row>
        <row r="13093">
          <cell r="C13093">
            <v>800036874</v>
          </cell>
          <cell r="D13093" t="str">
            <v>ANANDA DE ASSIS</v>
          </cell>
          <cell r="E13093">
            <v>2264949694</v>
          </cell>
        </row>
        <row r="13094">
          <cell r="C13094">
            <v>800039387</v>
          </cell>
          <cell r="D13094" t="str">
            <v>GUSTAVO HENRIQU</v>
          </cell>
          <cell r="E13094">
            <v>12915064628</v>
          </cell>
        </row>
        <row r="13095">
          <cell r="C13095">
            <v>800041829</v>
          </cell>
          <cell r="D13095" t="str">
            <v>HCG MANUTENCAO</v>
          </cell>
          <cell r="E13095">
            <v>17632799000131</v>
          </cell>
        </row>
        <row r="13096">
          <cell r="C13096"/>
          <cell r="D13096" t="str">
            <v>HENRIQUE JULIAN</v>
          </cell>
          <cell r="E13096">
            <v>2579958000104</v>
          </cell>
        </row>
        <row r="13097">
          <cell r="C13097"/>
          <cell r="D13097" t="str">
            <v>M&amp;G</v>
          </cell>
          <cell r="E13097">
            <v>65202822000109</v>
          </cell>
        </row>
        <row r="13098">
          <cell r="C13098"/>
          <cell r="D13098" t="str">
            <v>FLORA MIL FLORE</v>
          </cell>
          <cell r="E13098">
            <v>76071103649</v>
          </cell>
        </row>
        <row r="13099">
          <cell r="C13099"/>
          <cell r="D13099" t="str">
            <v>MUSA</v>
          </cell>
          <cell r="E13099">
            <v>26051789000101</v>
          </cell>
        </row>
        <row r="13100">
          <cell r="C13100"/>
          <cell r="D13100" t="str">
            <v>EXPRE.TRANSLUXO</v>
          </cell>
          <cell r="E13100">
            <v>18978361000172</v>
          </cell>
        </row>
        <row r="13101">
          <cell r="C13101"/>
          <cell r="D13101" t="str">
            <v>EE DE ENSINO TE</v>
          </cell>
          <cell r="E13101">
            <v>402496</v>
          </cell>
        </row>
        <row r="13102">
          <cell r="C13102"/>
          <cell r="D13102" t="str">
            <v>EE FRANCISCO DE</v>
          </cell>
          <cell r="E13102">
            <v>402518</v>
          </cell>
        </row>
        <row r="13103">
          <cell r="C13103"/>
          <cell r="D13103" t="str">
            <v>ESCOLA ESTADUAL</v>
          </cell>
          <cell r="E13103">
            <v>403208</v>
          </cell>
        </row>
        <row r="13104">
          <cell r="C13104"/>
          <cell r="D13104" t="str">
            <v>CE PRES.ARTHUR</v>
          </cell>
          <cell r="E13104">
            <v>406432</v>
          </cell>
        </row>
        <row r="13105">
          <cell r="C13105"/>
          <cell r="D13105" t="str">
            <v>EM DE CAFEARA E</v>
          </cell>
          <cell r="E13105">
            <v>407369</v>
          </cell>
        </row>
        <row r="13106">
          <cell r="C13106"/>
          <cell r="D13106" t="str">
            <v>EEPSG VALDOMIRO</v>
          </cell>
          <cell r="E13106">
            <v>401820</v>
          </cell>
        </row>
        <row r="13107">
          <cell r="C13107"/>
          <cell r="D13107" t="str">
            <v>CE ALBERTO SANT</v>
          </cell>
          <cell r="E13107">
            <v>409804</v>
          </cell>
        </row>
        <row r="13108">
          <cell r="C13108">
            <v>800027938</v>
          </cell>
          <cell r="D13108" t="str">
            <v>ARBAZA ALIMENTO</v>
          </cell>
          <cell r="E13108">
            <v>89982177000144</v>
          </cell>
        </row>
        <row r="13109">
          <cell r="C13109"/>
          <cell r="D13109" t="str">
            <v>EEPG CAICARA</v>
          </cell>
          <cell r="E13109">
            <v>403951</v>
          </cell>
        </row>
        <row r="13110">
          <cell r="C13110">
            <v>800019614</v>
          </cell>
          <cell r="D13110" t="str">
            <v>AUTOBRAZ</v>
          </cell>
          <cell r="E13110">
            <v>70166350000299</v>
          </cell>
        </row>
        <row r="13111">
          <cell r="C13111"/>
          <cell r="D13111" t="str">
            <v>EDUCANDARIO STA</v>
          </cell>
          <cell r="E13111">
            <v>407208</v>
          </cell>
        </row>
        <row r="13112">
          <cell r="C13112"/>
          <cell r="D13112" t="str">
            <v>CEN.EDUC.INTEG.</v>
          </cell>
          <cell r="E13112">
            <v>409006</v>
          </cell>
        </row>
        <row r="13113">
          <cell r="C13113"/>
          <cell r="D13113" t="str">
            <v>CEN.EDUC.JOSE A</v>
          </cell>
          <cell r="E13113">
            <v>409455</v>
          </cell>
        </row>
        <row r="13114">
          <cell r="C13114"/>
          <cell r="D13114" t="str">
            <v>EE JOAQUIM APOL</v>
          </cell>
          <cell r="E13114">
            <v>409456</v>
          </cell>
        </row>
        <row r="13115">
          <cell r="C13115"/>
          <cell r="D13115" t="str">
            <v>EXT.TIA GILDETE</v>
          </cell>
          <cell r="E13115">
            <v>409457</v>
          </cell>
        </row>
        <row r="13116">
          <cell r="C13116"/>
          <cell r="D13116" t="str">
            <v>EXT.SAO JUDAS T</v>
          </cell>
          <cell r="E13116">
            <v>409584</v>
          </cell>
        </row>
        <row r="13117">
          <cell r="C13117"/>
          <cell r="D13117" t="str">
            <v>EE MONS.WALFRED</v>
          </cell>
          <cell r="E13117">
            <v>409585</v>
          </cell>
        </row>
        <row r="13118">
          <cell r="C13118"/>
          <cell r="D13118" t="str">
            <v>EE VILAGRAN CAL</v>
          </cell>
          <cell r="E13118">
            <v>409770</v>
          </cell>
        </row>
        <row r="13119">
          <cell r="C13119"/>
          <cell r="D13119" t="str">
            <v>COL.DIOCESANO S</v>
          </cell>
          <cell r="E13119">
            <v>409972</v>
          </cell>
        </row>
        <row r="13120">
          <cell r="C13120"/>
          <cell r="D13120" t="str">
            <v>COL.EVANGELICO</v>
          </cell>
          <cell r="E13120">
            <v>410863</v>
          </cell>
        </row>
        <row r="13121">
          <cell r="C13121">
            <v>800002485</v>
          </cell>
          <cell r="D13121" t="str">
            <v>PRIMICIA</v>
          </cell>
          <cell r="E13121">
            <v>60581618000629</v>
          </cell>
        </row>
        <row r="13122">
          <cell r="C13122">
            <v>800004023</v>
          </cell>
          <cell r="D13122" t="str">
            <v>MANNEFLON</v>
          </cell>
          <cell r="E13122">
            <v>55157648000168</v>
          </cell>
        </row>
        <row r="13123">
          <cell r="C13123">
            <v>800006075</v>
          </cell>
          <cell r="D13123" t="str">
            <v>DICETTI</v>
          </cell>
          <cell r="E13123">
            <v>62053863000184</v>
          </cell>
        </row>
        <row r="13124">
          <cell r="C13124">
            <v>800009634</v>
          </cell>
          <cell r="D13124" t="str">
            <v>COBIX</v>
          </cell>
          <cell r="E13124">
            <v>61533865000108</v>
          </cell>
        </row>
        <row r="13125">
          <cell r="C13125">
            <v>800009890</v>
          </cell>
          <cell r="D13125" t="str">
            <v>SELMAK ASSESSOR</v>
          </cell>
          <cell r="E13125">
            <v>253603000103</v>
          </cell>
        </row>
        <row r="13126">
          <cell r="C13126">
            <v>800013711</v>
          </cell>
          <cell r="D13126" t="str">
            <v>YASI</v>
          </cell>
          <cell r="E13126">
            <v>48919500000158</v>
          </cell>
        </row>
        <row r="13127">
          <cell r="C13127">
            <v>800014771</v>
          </cell>
          <cell r="D13127" t="str">
            <v>STRECK METAL</v>
          </cell>
          <cell r="E13127">
            <v>68479955000107</v>
          </cell>
        </row>
        <row r="13128">
          <cell r="C13128">
            <v>800018399</v>
          </cell>
          <cell r="D13128" t="str">
            <v>SAINT GOBAIN AB</v>
          </cell>
          <cell r="E13128">
            <v>49045651001754</v>
          </cell>
        </row>
        <row r="13129">
          <cell r="C13129">
            <v>800030367</v>
          </cell>
          <cell r="D13129" t="str">
            <v>ESTRJUTURAS MET</v>
          </cell>
          <cell r="E13129">
            <v>61605481000153</v>
          </cell>
        </row>
        <row r="13130">
          <cell r="C13130">
            <v>800038780</v>
          </cell>
          <cell r="D13130" t="str">
            <v>R.C MOLAS IND E</v>
          </cell>
          <cell r="E13130">
            <v>8326679000115</v>
          </cell>
        </row>
        <row r="13131">
          <cell r="C13131"/>
          <cell r="D13131" t="str">
            <v>TELEXPEL PAPEIS</v>
          </cell>
          <cell r="E13131">
            <v>62228135000166</v>
          </cell>
        </row>
        <row r="13132">
          <cell r="C13132"/>
          <cell r="D13132" t="str">
            <v>COL.SENEMBY</v>
          </cell>
          <cell r="E13132">
            <v>401641</v>
          </cell>
        </row>
        <row r="13133">
          <cell r="C13133"/>
          <cell r="D13133" t="str">
            <v>EE DR.MARIO TOL</v>
          </cell>
          <cell r="E13133">
            <v>409426</v>
          </cell>
        </row>
        <row r="13134">
          <cell r="C13134">
            <v>800018559</v>
          </cell>
          <cell r="D13134" t="str">
            <v>SET COZINHAS PR</v>
          </cell>
          <cell r="E13134">
            <v>9132541000148</v>
          </cell>
        </row>
        <row r="13135">
          <cell r="C13135"/>
          <cell r="D13135" t="str">
            <v>AUTOTRAVI</v>
          </cell>
          <cell r="E13135">
            <v>88614078000228</v>
          </cell>
        </row>
        <row r="13136">
          <cell r="C13136"/>
          <cell r="D13136" t="str">
            <v>EMPG GETULIO VA</v>
          </cell>
          <cell r="E13136">
            <v>407523</v>
          </cell>
        </row>
        <row r="13137">
          <cell r="C13137">
            <v>800003470</v>
          </cell>
          <cell r="D13137" t="str">
            <v>OFFICER</v>
          </cell>
          <cell r="E13137">
            <v>71702716000774</v>
          </cell>
        </row>
        <row r="13138">
          <cell r="C13138">
            <v>800004188</v>
          </cell>
          <cell r="D13138" t="str">
            <v>BIC</v>
          </cell>
          <cell r="E13138">
            <v>5726275000120</v>
          </cell>
        </row>
        <row r="13139">
          <cell r="C13139">
            <v>800004272</v>
          </cell>
          <cell r="D13139" t="str">
            <v>ATMOSFERA</v>
          </cell>
          <cell r="E13139">
            <v>886257000192</v>
          </cell>
        </row>
        <row r="13140">
          <cell r="C13140">
            <v>800006506</v>
          </cell>
          <cell r="D13140" t="str">
            <v>SKF DO BRASIL</v>
          </cell>
          <cell r="E13140">
            <v>61077327000156</v>
          </cell>
        </row>
        <row r="13141">
          <cell r="C13141">
            <v>800008508</v>
          </cell>
          <cell r="D13141" t="str">
            <v>LACOGRAF</v>
          </cell>
          <cell r="E13141">
            <v>4024198000102</v>
          </cell>
        </row>
        <row r="13142">
          <cell r="C13142">
            <v>800009038</v>
          </cell>
          <cell r="D13142" t="str">
            <v>MAT SA</v>
          </cell>
          <cell r="E13142">
            <v>33416231000130</v>
          </cell>
        </row>
        <row r="13143">
          <cell r="C13143">
            <v>800013163</v>
          </cell>
          <cell r="D13143" t="str">
            <v>HD</v>
          </cell>
          <cell r="E13143">
            <v>3184317000113</v>
          </cell>
        </row>
        <row r="13144">
          <cell r="C13144">
            <v>800016858</v>
          </cell>
          <cell r="D13144" t="str">
            <v>FAST SHOP COMER</v>
          </cell>
          <cell r="E13144">
            <v>43708379006485</v>
          </cell>
        </row>
        <row r="13145">
          <cell r="C13145">
            <v>800018975</v>
          </cell>
          <cell r="D13145" t="str">
            <v>BYG TRANSEQUIP</v>
          </cell>
          <cell r="E13145">
            <v>51182194000124</v>
          </cell>
        </row>
        <row r="13146">
          <cell r="C13146">
            <v>800019808</v>
          </cell>
          <cell r="D13146" t="str">
            <v>LE POSTICHE</v>
          </cell>
          <cell r="E13146">
            <v>61777009006724</v>
          </cell>
        </row>
        <row r="13147">
          <cell r="C13147">
            <v>800021036</v>
          </cell>
          <cell r="D13147" t="str">
            <v>DURCON EQUIPAME</v>
          </cell>
          <cell r="E13147">
            <v>57948762000131</v>
          </cell>
        </row>
        <row r="13148">
          <cell r="C13148">
            <v>800023176</v>
          </cell>
          <cell r="D13148" t="str">
            <v>SCHNEIDER ELETR</v>
          </cell>
          <cell r="E13148">
            <v>82743287003553</v>
          </cell>
        </row>
        <row r="13149">
          <cell r="C13149">
            <v>800023202</v>
          </cell>
          <cell r="D13149" t="str">
            <v>BP SOLUTIONS LT</v>
          </cell>
          <cell r="E13149">
            <v>2911224000423</v>
          </cell>
        </row>
        <row r="13150">
          <cell r="C13150">
            <v>800025563</v>
          </cell>
          <cell r="D13150" t="str">
            <v>AMERICAN POWER</v>
          </cell>
          <cell r="E13150">
            <v>2747702000401</v>
          </cell>
        </row>
        <row r="13151">
          <cell r="C13151">
            <v>800028056</v>
          </cell>
          <cell r="D13151" t="str">
            <v>AMBIENTAL CONTR</v>
          </cell>
          <cell r="E13151">
            <v>4483876000197</v>
          </cell>
        </row>
        <row r="13152">
          <cell r="C13152">
            <v>800028159</v>
          </cell>
          <cell r="D13152" t="str">
            <v>UPS SCS LOGISTI</v>
          </cell>
          <cell r="E13152">
            <v>462691000145</v>
          </cell>
        </row>
        <row r="13153">
          <cell r="C13153">
            <v>800028228</v>
          </cell>
          <cell r="D13153" t="str">
            <v>ISO TECH COM E</v>
          </cell>
          <cell r="E13153">
            <v>3516165000109</v>
          </cell>
        </row>
        <row r="13154">
          <cell r="C13154">
            <v>800028359</v>
          </cell>
          <cell r="D13154" t="str">
            <v>SARAIVA E SICIL</v>
          </cell>
          <cell r="E13154">
            <v>61365284017007</v>
          </cell>
        </row>
        <row r="13155">
          <cell r="C13155">
            <v>800030079</v>
          </cell>
          <cell r="D13155" t="str">
            <v>DE MADEIRAS LTD</v>
          </cell>
          <cell r="E13155">
            <v>5865552000186</v>
          </cell>
        </row>
        <row r="13156">
          <cell r="C13156">
            <v>800030608</v>
          </cell>
          <cell r="D13156" t="str">
            <v>INDUSTRIA COM.</v>
          </cell>
          <cell r="E13156">
            <v>7108509000282</v>
          </cell>
        </row>
        <row r="13157">
          <cell r="C13157">
            <v>800030868</v>
          </cell>
          <cell r="D13157" t="str">
            <v>EBR EMPRESA BRA</v>
          </cell>
          <cell r="E13157">
            <v>7221257000112</v>
          </cell>
        </row>
        <row r="13158">
          <cell r="C13158">
            <v>800031699</v>
          </cell>
          <cell r="D13158" t="str">
            <v>E REFRIGERACAO</v>
          </cell>
          <cell r="E13158">
            <v>19740772000198</v>
          </cell>
        </row>
        <row r="13159">
          <cell r="C13159">
            <v>800031756</v>
          </cell>
          <cell r="D13159" t="str">
            <v>REDOMA INDUSTRI</v>
          </cell>
          <cell r="E13159">
            <v>51771459000120</v>
          </cell>
        </row>
        <row r="13160">
          <cell r="C13160">
            <v>800032229</v>
          </cell>
          <cell r="D13160" t="str">
            <v>WMB COMERCIO EL</v>
          </cell>
          <cell r="E13160">
            <v>14314050000662</v>
          </cell>
        </row>
        <row r="13161">
          <cell r="C13161">
            <v>800035187</v>
          </cell>
          <cell r="D13161" t="str">
            <v>ESCALA EMPRESA</v>
          </cell>
          <cell r="E13161">
            <v>3638463000171</v>
          </cell>
        </row>
        <row r="13162">
          <cell r="C13162">
            <v>800036317</v>
          </cell>
          <cell r="D13162" t="str">
            <v>MAIS COM. E ADA</v>
          </cell>
          <cell r="E13162">
            <v>5350099000175</v>
          </cell>
        </row>
        <row r="13163">
          <cell r="C13163">
            <v>800037748</v>
          </cell>
          <cell r="D13163" t="str">
            <v>PENSKE LOGISTIC</v>
          </cell>
          <cell r="E13163">
            <v>65849838002577</v>
          </cell>
        </row>
        <row r="13164">
          <cell r="C13164">
            <v>800039228</v>
          </cell>
          <cell r="D13164" t="str">
            <v>ANEXO AUTOMOTIVO</v>
          </cell>
          <cell r="E13164">
            <v>2812095000173</v>
          </cell>
        </row>
        <row r="13165">
          <cell r="C13165">
            <v>800042071</v>
          </cell>
          <cell r="D13165" t="str">
            <v>GURGELMIX MAQUI</v>
          </cell>
          <cell r="E13165">
            <v>29302348000387</v>
          </cell>
        </row>
        <row r="13166">
          <cell r="C13166">
            <v>800042782</v>
          </cell>
          <cell r="D13166" t="str">
            <v>GRUNN + LF EQUI</v>
          </cell>
          <cell r="E13166">
            <v>8800085000102</v>
          </cell>
        </row>
        <row r="13167">
          <cell r="C13167">
            <v>800043723</v>
          </cell>
          <cell r="D13167" t="str">
            <v>OMEGA TRANSFORM</v>
          </cell>
          <cell r="E13167">
            <v>97545563000105</v>
          </cell>
        </row>
        <row r="13168">
          <cell r="C13168">
            <v>800044454</v>
          </cell>
          <cell r="D13168" t="str">
            <v>F.G.S. BRASIL I</v>
          </cell>
          <cell r="E13168">
            <v>2291486000190</v>
          </cell>
        </row>
        <row r="13169">
          <cell r="C13169">
            <v>800044847</v>
          </cell>
          <cell r="D13169" t="str">
            <v>PROMAX PROD MAX</v>
          </cell>
          <cell r="E13169">
            <v>61531620001709</v>
          </cell>
        </row>
        <row r="13170">
          <cell r="C13170"/>
          <cell r="D13170" t="str">
            <v>MACANN</v>
          </cell>
          <cell r="E13170">
            <v>58357740000160</v>
          </cell>
        </row>
        <row r="13171">
          <cell r="C13171"/>
          <cell r="D13171" t="str">
            <v>TRES</v>
          </cell>
          <cell r="E13171">
            <v>49362411000205</v>
          </cell>
        </row>
        <row r="13172">
          <cell r="C13172"/>
          <cell r="D13172" t="str">
            <v>ACP TERMOTECNIC</v>
          </cell>
          <cell r="E13172">
            <v>399751000122</v>
          </cell>
        </row>
        <row r="13173">
          <cell r="C13173"/>
          <cell r="D13173" t="str">
            <v>CIA PAOLETTI</v>
          </cell>
          <cell r="E13173">
            <v>56969355000148</v>
          </cell>
        </row>
        <row r="13174">
          <cell r="C13174">
            <v>800001923</v>
          </cell>
          <cell r="D13174" t="str">
            <v>DICAL</v>
          </cell>
          <cell r="E13174">
            <v>35503721000107</v>
          </cell>
        </row>
        <row r="13175">
          <cell r="C13175"/>
          <cell r="D13175" t="str">
            <v>COL.OBJETIVO</v>
          </cell>
          <cell r="E13175">
            <v>406038</v>
          </cell>
        </row>
        <row r="13176">
          <cell r="C13176"/>
          <cell r="D13176" t="str">
            <v>EM PROFA.MARIA</v>
          </cell>
          <cell r="E13176">
            <v>409045</v>
          </cell>
        </row>
        <row r="13177">
          <cell r="C13177"/>
          <cell r="D13177" t="str">
            <v>EMPG CAROLINO D</v>
          </cell>
          <cell r="E13177">
            <v>409046</v>
          </cell>
        </row>
        <row r="13178">
          <cell r="C13178"/>
          <cell r="D13178" t="str">
            <v>EMPG CECILIA ES</v>
          </cell>
          <cell r="E13178">
            <v>409047</v>
          </cell>
        </row>
        <row r="13179">
          <cell r="C13179"/>
          <cell r="D13179" t="str">
            <v>EMPG JOSE ANTON</v>
          </cell>
          <cell r="E13179">
            <v>409048</v>
          </cell>
        </row>
        <row r="13180">
          <cell r="C13180"/>
          <cell r="D13180" t="str">
            <v>EMPG JOSE DE SO</v>
          </cell>
          <cell r="E13180">
            <v>409049</v>
          </cell>
        </row>
        <row r="13181">
          <cell r="C13181"/>
          <cell r="D13181" t="str">
            <v>EMPG MANOEL GON</v>
          </cell>
          <cell r="E13181">
            <v>409050</v>
          </cell>
        </row>
        <row r="13182">
          <cell r="C13182"/>
          <cell r="D13182" t="str">
            <v>ESC.MADRE BARTO</v>
          </cell>
          <cell r="E13182">
            <v>409506</v>
          </cell>
        </row>
        <row r="13183">
          <cell r="C13183">
            <v>800035528</v>
          </cell>
          <cell r="D13183" t="str">
            <v>MANUSYSTEMS MAN</v>
          </cell>
          <cell r="E13183">
            <v>87489</v>
          </cell>
        </row>
        <row r="13184">
          <cell r="C13184"/>
          <cell r="D13184" t="str">
            <v>EE JOSE PENEDO</v>
          </cell>
          <cell r="E13184">
            <v>408271</v>
          </cell>
        </row>
        <row r="13185">
          <cell r="C13185"/>
          <cell r="D13185" t="str">
            <v>EE JOSE PENEDO</v>
          </cell>
          <cell r="E13185">
            <v>408272</v>
          </cell>
        </row>
        <row r="13186">
          <cell r="C13186">
            <v>800002291</v>
          </cell>
          <cell r="D13186" t="str">
            <v>RIO VEICULOS</v>
          </cell>
          <cell r="E13186">
            <v>37898137000204</v>
          </cell>
        </row>
        <row r="13187">
          <cell r="C13187">
            <v>800013129</v>
          </cell>
          <cell r="D13187" t="str">
            <v>LOCALIZA AGE CE</v>
          </cell>
          <cell r="E13187">
            <v>16670085024844</v>
          </cell>
        </row>
        <row r="13188">
          <cell r="C13188"/>
          <cell r="D13188" t="str">
            <v>CE CALDAS NOVAS</v>
          </cell>
          <cell r="E13188">
            <v>407241</v>
          </cell>
        </row>
        <row r="13189">
          <cell r="C13189">
            <v>800006685</v>
          </cell>
          <cell r="D13189" t="str">
            <v>HORIBA INSTRUME</v>
          </cell>
          <cell r="E13189">
            <v>80028</v>
          </cell>
        </row>
        <row r="13190">
          <cell r="C13190">
            <v>800007370</v>
          </cell>
          <cell r="D13190" t="str">
            <v>LABWORKS</v>
          </cell>
          <cell r="E13190">
            <v>81039</v>
          </cell>
        </row>
        <row r="13191">
          <cell r="C13191">
            <v>800012533</v>
          </cell>
          <cell r="D13191" t="str">
            <v>SYNOPSYS</v>
          </cell>
          <cell r="E13191">
            <v>81565</v>
          </cell>
        </row>
        <row r="13192">
          <cell r="C13192">
            <v>800038048</v>
          </cell>
          <cell r="D13192" t="str">
            <v>ECOGREEN AUTO C</v>
          </cell>
          <cell r="E13192">
            <v>88816</v>
          </cell>
        </row>
        <row r="13193">
          <cell r="C13193">
            <v>800038048</v>
          </cell>
          <cell r="D13193" t="str">
            <v>ECOGREEN AUTO C</v>
          </cell>
          <cell r="E13193">
            <v>88817</v>
          </cell>
        </row>
        <row r="13194">
          <cell r="C13194"/>
          <cell r="D13194" t="str">
            <v>CONFECCOES LENZ</v>
          </cell>
          <cell r="E13194">
            <v>7092743000188</v>
          </cell>
        </row>
        <row r="13195">
          <cell r="C13195">
            <v>800041311</v>
          </cell>
          <cell r="D13195" t="str">
            <v>FAURECIA SIEGES</v>
          </cell>
          <cell r="E13195">
            <v>89166</v>
          </cell>
        </row>
        <row r="13196">
          <cell r="C13196">
            <v>800028377</v>
          </cell>
          <cell r="D13196" t="str">
            <v>CONTITECH ANOFL</v>
          </cell>
          <cell r="E13196">
            <v>85945</v>
          </cell>
        </row>
        <row r="13197">
          <cell r="C13197">
            <v>800028377</v>
          </cell>
          <cell r="D13197" t="str">
            <v>CONTITECH ANOFL</v>
          </cell>
          <cell r="E13197">
            <v>85946</v>
          </cell>
        </row>
        <row r="13198">
          <cell r="C13198">
            <v>800007552</v>
          </cell>
          <cell r="D13198" t="str">
            <v>THERMOANALYTICS</v>
          </cell>
          <cell r="E13198">
            <v>81252</v>
          </cell>
        </row>
        <row r="13199">
          <cell r="C13199"/>
          <cell r="D13199" t="str">
            <v>ABB LTDA</v>
          </cell>
          <cell r="E13199">
            <v>61074829003734</v>
          </cell>
        </row>
        <row r="13200">
          <cell r="C13200"/>
          <cell r="D13200" t="str">
            <v>BRITANIA</v>
          </cell>
          <cell r="E13200">
            <v>76492701000661</v>
          </cell>
        </row>
        <row r="13201">
          <cell r="C13201"/>
          <cell r="D13201" t="str">
            <v>PIRELLI</v>
          </cell>
          <cell r="E13201">
            <v>59179838003748</v>
          </cell>
        </row>
        <row r="13202">
          <cell r="C13202">
            <v>800001790</v>
          </cell>
          <cell r="D13202" t="str">
            <v>MEC-Q SOLU.DE M</v>
          </cell>
          <cell r="E13202">
            <v>4473632000123</v>
          </cell>
        </row>
        <row r="13203">
          <cell r="C13203">
            <v>800004784</v>
          </cell>
          <cell r="D13203" t="str">
            <v>ENVIRONTEC MANU</v>
          </cell>
          <cell r="E13203">
            <v>7288385000183</v>
          </cell>
        </row>
        <row r="13204">
          <cell r="C13204">
            <v>800005400</v>
          </cell>
          <cell r="D13204" t="str">
            <v>FIXAR IND</v>
          </cell>
          <cell r="E13204">
            <v>6247044000105</v>
          </cell>
        </row>
        <row r="13205">
          <cell r="C13205">
            <v>800006445</v>
          </cell>
          <cell r="D13205" t="str">
            <v>SANSUY DO NORDE</v>
          </cell>
          <cell r="E13205">
            <v>14807945000124</v>
          </cell>
        </row>
        <row r="13206">
          <cell r="C13206">
            <v>800008387</v>
          </cell>
          <cell r="D13206" t="str">
            <v>FORD MOTOR</v>
          </cell>
          <cell r="E13206">
            <v>3470727001607</v>
          </cell>
        </row>
        <row r="13207">
          <cell r="C13207">
            <v>800009234</v>
          </cell>
          <cell r="D13207" t="str">
            <v>LOCALIZA</v>
          </cell>
          <cell r="E13207">
            <v>16670085019336</v>
          </cell>
        </row>
        <row r="13208">
          <cell r="C13208">
            <v>800009356</v>
          </cell>
          <cell r="D13208" t="str">
            <v>CERAMUS</v>
          </cell>
          <cell r="E13208">
            <v>13786785000111</v>
          </cell>
        </row>
        <row r="13209">
          <cell r="C13209">
            <v>800009547</v>
          </cell>
          <cell r="D13209" t="str">
            <v>BRIDGESTONE</v>
          </cell>
          <cell r="E13209">
            <v>57497539000700</v>
          </cell>
        </row>
        <row r="13210">
          <cell r="C13210">
            <v>800013442</v>
          </cell>
          <cell r="D13210" t="str">
            <v>CONTINENTAL</v>
          </cell>
          <cell r="E13210">
            <v>2036483000614</v>
          </cell>
        </row>
        <row r="13211">
          <cell r="C13211">
            <v>800015883</v>
          </cell>
          <cell r="D13211" t="str">
            <v>SIAN SISTEMAS D</v>
          </cell>
          <cell r="E13211">
            <v>4054381000142</v>
          </cell>
        </row>
        <row r="13212">
          <cell r="C13212">
            <v>800016975</v>
          </cell>
          <cell r="D13212" t="str">
            <v>AUTOMACAO BAHIA</v>
          </cell>
          <cell r="E13212">
            <v>5669864000114</v>
          </cell>
        </row>
        <row r="13213">
          <cell r="C13213">
            <v>800018180</v>
          </cell>
          <cell r="D13213" t="str">
            <v>MAXIMA COMUNICA</v>
          </cell>
          <cell r="E13213">
            <v>6283992000198</v>
          </cell>
        </row>
        <row r="13214">
          <cell r="C13214">
            <v>800019067</v>
          </cell>
          <cell r="D13214" t="str">
            <v>TEGMA CAMACARI</v>
          </cell>
          <cell r="E13214">
            <v>2351144001602</v>
          </cell>
        </row>
        <row r="13215">
          <cell r="C13215">
            <v>800029204</v>
          </cell>
          <cell r="D13215" t="str">
            <v>ALPERE METAL. E</v>
          </cell>
          <cell r="E13215">
            <v>16442872000140</v>
          </cell>
        </row>
        <row r="13216">
          <cell r="C13216">
            <v>800029788</v>
          </cell>
          <cell r="D13216" t="str">
            <v>VOTORANTIM</v>
          </cell>
          <cell r="E13216">
            <v>60892403007127</v>
          </cell>
        </row>
        <row r="13217">
          <cell r="C13217">
            <v>800030676</v>
          </cell>
          <cell r="D13217" t="str">
            <v>EDGE AUTO LTDA</v>
          </cell>
          <cell r="E13217">
            <v>9597852000344</v>
          </cell>
        </row>
        <row r="13218">
          <cell r="C13218">
            <v>800031928</v>
          </cell>
          <cell r="D13218" t="str">
            <v>BAHIA GOLF CAR</v>
          </cell>
          <cell r="E13218">
            <v>12977688000143</v>
          </cell>
        </row>
        <row r="13219">
          <cell r="C13219">
            <v>800032964</v>
          </cell>
          <cell r="D13219" t="str">
            <v>MAXCOAT ELETROF</v>
          </cell>
          <cell r="E13219">
            <v>10630600000197</v>
          </cell>
        </row>
        <row r="13220">
          <cell r="C13220">
            <v>800034977</v>
          </cell>
          <cell r="D13220" t="str">
            <v>EXPRESSO NEPOMU</v>
          </cell>
          <cell r="E13220">
            <v>19368927001189</v>
          </cell>
        </row>
        <row r="13221">
          <cell r="C13221">
            <v>800035320</v>
          </cell>
          <cell r="D13221" t="str">
            <v>CABOS LAPP BRAS</v>
          </cell>
          <cell r="E13221">
            <v>5233912000470</v>
          </cell>
        </row>
        <row r="13222">
          <cell r="C13222">
            <v>800036289</v>
          </cell>
          <cell r="D13222" t="str">
            <v>DEAMEI MANUTENC</v>
          </cell>
          <cell r="E13222">
            <v>12654325000177</v>
          </cell>
        </row>
        <row r="13223">
          <cell r="C13223">
            <v>800036319</v>
          </cell>
          <cell r="D13223" t="str">
            <v>DANIEL PASCOAL</v>
          </cell>
          <cell r="E13223">
            <v>17174583000170</v>
          </cell>
        </row>
        <row r="13224">
          <cell r="C13224">
            <v>800037038</v>
          </cell>
          <cell r="D13224" t="str">
            <v>INDUSTRIAL LTDA</v>
          </cell>
          <cell r="E13224">
            <v>96513486000564</v>
          </cell>
        </row>
        <row r="13225">
          <cell r="C13225">
            <v>800037514</v>
          </cell>
          <cell r="D13225" t="str">
            <v>BRIDGESTONE</v>
          </cell>
          <cell r="E13225">
            <v>57497539002320</v>
          </cell>
        </row>
        <row r="13226">
          <cell r="C13226">
            <v>800037771</v>
          </cell>
          <cell r="D13226" t="str">
            <v>AGGREKO ENERGIA</v>
          </cell>
          <cell r="E13226">
            <v>2283886001206</v>
          </cell>
        </row>
        <row r="13227">
          <cell r="C13227">
            <v>800037936</v>
          </cell>
          <cell r="D13227" t="str">
            <v>OPERLOG LOGISTI</v>
          </cell>
          <cell r="E13227">
            <v>5539641000485</v>
          </cell>
        </row>
        <row r="13228">
          <cell r="C13228">
            <v>800039995</v>
          </cell>
          <cell r="D13228" t="str">
            <v>ALTUS EQUIPAMEN</v>
          </cell>
          <cell r="E13228">
            <v>24407307000170</v>
          </cell>
        </row>
        <row r="13229">
          <cell r="C13229">
            <v>800040362</v>
          </cell>
          <cell r="D13229" t="str">
            <v>RAUL FIGUEIREDO</v>
          </cell>
          <cell r="E13229">
            <v>30472020000126</v>
          </cell>
        </row>
        <row r="13230">
          <cell r="C13230">
            <v>800041049</v>
          </cell>
          <cell r="D13230" t="str">
            <v>BRASKEM S.A</v>
          </cell>
          <cell r="E13230">
            <v>42150391003277</v>
          </cell>
        </row>
        <row r="13231">
          <cell r="C13231">
            <v>800041504</v>
          </cell>
          <cell r="D13231" t="str">
            <v>MANSERV MONTAGE</v>
          </cell>
          <cell r="E13231">
            <v>54183587000493</v>
          </cell>
        </row>
        <row r="13232">
          <cell r="C13232">
            <v>800041655</v>
          </cell>
          <cell r="D13232" t="str">
            <v>CETREL S.A.</v>
          </cell>
          <cell r="E13232">
            <v>14414973000181</v>
          </cell>
        </row>
        <row r="13233">
          <cell r="C13233">
            <v>800043055</v>
          </cell>
          <cell r="D13233" t="str">
            <v>HOBER BAHIA IND</v>
          </cell>
          <cell r="E13233">
            <v>7952968000167</v>
          </cell>
        </row>
        <row r="13234">
          <cell r="C13234"/>
          <cell r="D13234" t="str">
            <v>PC</v>
          </cell>
          <cell r="E13234">
            <v>27515154000334</v>
          </cell>
        </row>
        <row r="13235">
          <cell r="C13235"/>
          <cell r="D13235" t="str">
            <v>LOCALIZA</v>
          </cell>
          <cell r="E13235">
            <v>16131658000334</v>
          </cell>
        </row>
        <row r="13236">
          <cell r="C13236"/>
          <cell r="D13236" t="str">
            <v>KLABIN FAB PAPE</v>
          </cell>
          <cell r="E13236">
            <v>15241805000102</v>
          </cell>
        </row>
        <row r="13237">
          <cell r="C13237"/>
          <cell r="D13237" t="str">
            <v>OPP POLIET. BA</v>
          </cell>
          <cell r="E13237">
            <v>16313363000117</v>
          </cell>
        </row>
        <row r="13238">
          <cell r="C13238"/>
          <cell r="D13238" t="str">
            <v>POLIALDEN</v>
          </cell>
          <cell r="E13238">
            <v>13545769000137</v>
          </cell>
        </row>
        <row r="13239">
          <cell r="C13239"/>
          <cell r="D13239" t="str">
            <v>EE NELSON FERNA</v>
          </cell>
          <cell r="E13239">
            <v>407067</v>
          </cell>
        </row>
        <row r="13240">
          <cell r="C13240">
            <v>800024751</v>
          </cell>
          <cell r="D13240" t="str">
            <v>DEBMAQ DO BRASI</v>
          </cell>
          <cell r="E13240">
            <v>2197148000789</v>
          </cell>
        </row>
        <row r="13241">
          <cell r="C13241">
            <v>800040521</v>
          </cell>
          <cell r="D13241" t="str">
            <v>EUROVALE VEICUL</v>
          </cell>
          <cell r="E13241">
            <v>9327318000822</v>
          </cell>
        </row>
        <row r="13242">
          <cell r="C13242"/>
          <cell r="D13242" t="str">
            <v>NUTRIRROZ</v>
          </cell>
          <cell r="E13242">
            <v>94948312000175</v>
          </cell>
        </row>
        <row r="13243">
          <cell r="C13243"/>
          <cell r="D13243" t="str">
            <v>WINGERT COMERC.</v>
          </cell>
          <cell r="E13243">
            <v>91445585000109</v>
          </cell>
        </row>
        <row r="13244">
          <cell r="C13244"/>
          <cell r="D13244" t="str">
            <v>AGRICAPE S/A PR</v>
          </cell>
          <cell r="E13244">
            <v>87475240000805</v>
          </cell>
        </row>
        <row r="13245">
          <cell r="C13245"/>
          <cell r="D13245" t="str">
            <v>ESC.SAO JOSE</v>
          </cell>
          <cell r="E13245">
            <v>410177</v>
          </cell>
        </row>
        <row r="13246">
          <cell r="C13246">
            <v>800020799</v>
          </cell>
          <cell r="D13246" t="str">
            <v>SULBRA</v>
          </cell>
          <cell r="E13246">
            <v>11073312000141</v>
          </cell>
        </row>
        <row r="13247">
          <cell r="C13247">
            <v>800027315</v>
          </cell>
          <cell r="D13247" t="str">
            <v>MAREX COMERCI</v>
          </cell>
          <cell r="E13247">
            <v>14315977000102</v>
          </cell>
        </row>
        <row r="13248">
          <cell r="C13248">
            <v>800029656</v>
          </cell>
          <cell r="D13248" t="str">
            <v>ARQLOG PESQ</v>
          </cell>
          <cell r="E13248">
            <v>7362648000157</v>
          </cell>
        </row>
        <row r="13249">
          <cell r="C13249">
            <v>800032215</v>
          </cell>
          <cell r="D13249" t="str">
            <v>SERVICO, IMPORT</v>
          </cell>
          <cell r="E13249">
            <v>254343000182</v>
          </cell>
        </row>
        <row r="13250">
          <cell r="C13250">
            <v>800032793</v>
          </cell>
          <cell r="D13250" t="str">
            <v>CCS GRAFICA E E</v>
          </cell>
          <cell r="E13250">
            <v>35603307000161</v>
          </cell>
        </row>
        <row r="13251">
          <cell r="C13251">
            <v>800033403</v>
          </cell>
          <cell r="D13251" t="str">
            <v>TASSIA DE SOSA</v>
          </cell>
          <cell r="E13251">
            <v>1418757470</v>
          </cell>
        </row>
        <row r="13252">
          <cell r="C13252">
            <v>800034495</v>
          </cell>
          <cell r="D13252" t="str">
            <v>DCA MOTORES ELE</v>
          </cell>
          <cell r="E13252">
            <v>10499468000126</v>
          </cell>
        </row>
        <row r="13253">
          <cell r="C13253">
            <v>800036019</v>
          </cell>
          <cell r="D13253" t="str">
            <v>I.S VIEIRA QUIM</v>
          </cell>
          <cell r="E13253">
            <v>7904173000183</v>
          </cell>
        </row>
        <row r="13254">
          <cell r="C13254">
            <v>800043460</v>
          </cell>
          <cell r="D13254" t="str">
            <v>POLIMIX CONCRET</v>
          </cell>
          <cell r="E13254">
            <v>29067113034503</v>
          </cell>
        </row>
        <row r="13255">
          <cell r="C13255"/>
          <cell r="D13255" t="str">
            <v>CEN.EDUC.STA.SO</v>
          </cell>
          <cell r="E13255">
            <v>410111</v>
          </cell>
        </row>
        <row r="13256">
          <cell r="C13256"/>
          <cell r="D13256" t="str">
            <v>CEN.EDUCACIONAL</v>
          </cell>
          <cell r="E13256">
            <v>410112</v>
          </cell>
        </row>
        <row r="13257">
          <cell r="C13257"/>
          <cell r="D13257" t="str">
            <v>INST.N.SRA.DO C</v>
          </cell>
          <cell r="E13257">
            <v>410113</v>
          </cell>
        </row>
        <row r="13258">
          <cell r="C13258"/>
          <cell r="D13258" t="str">
            <v>EDUCANDARIO PIO</v>
          </cell>
          <cell r="E13258">
            <v>410114</v>
          </cell>
        </row>
        <row r="13259">
          <cell r="C13259"/>
          <cell r="D13259" t="str">
            <v>COL.JOAO CORREA</v>
          </cell>
          <cell r="E13259">
            <v>410203</v>
          </cell>
        </row>
        <row r="13260">
          <cell r="C13260"/>
          <cell r="D13260" t="str">
            <v>EE PROF.NELSON</v>
          </cell>
          <cell r="E13260">
            <v>410403</v>
          </cell>
        </row>
        <row r="13261">
          <cell r="C13261"/>
          <cell r="D13261" t="str">
            <v>CE PROF.SILVIO</v>
          </cell>
          <cell r="E13261">
            <v>407363</v>
          </cell>
        </row>
        <row r="13262">
          <cell r="C13262"/>
          <cell r="D13262" t="str">
            <v>CE D.CAROLINA L</v>
          </cell>
          <cell r="E13262">
            <v>409463</v>
          </cell>
        </row>
        <row r="13263">
          <cell r="C13263"/>
          <cell r="D13263" t="str">
            <v>COL.N.SRA.GRACA</v>
          </cell>
          <cell r="E13263">
            <v>411000</v>
          </cell>
        </row>
        <row r="13264">
          <cell r="C13264"/>
          <cell r="D13264" t="str">
            <v>EE ROSA SAPOSKI</v>
          </cell>
          <cell r="E13264">
            <v>411165</v>
          </cell>
        </row>
        <row r="13265">
          <cell r="C13265">
            <v>800004643</v>
          </cell>
          <cell r="D13265" t="str">
            <v>GRAFICA IPE</v>
          </cell>
          <cell r="E13265">
            <v>78586724000156</v>
          </cell>
        </row>
        <row r="13266">
          <cell r="C13266">
            <v>800020868</v>
          </cell>
          <cell r="D13266" t="str">
            <v>MONTIACO</v>
          </cell>
          <cell r="E13266">
            <v>6977129000130</v>
          </cell>
        </row>
        <row r="13267">
          <cell r="C13267">
            <v>800030655</v>
          </cell>
          <cell r="D13267" t="str">
            <v>LTDA ME</v>
          </cell>
          <cell r="E13267">
            <v>10560251000184</v>
          </cell>
        </row>
        <row r="13268">
          <cell r="C13268">
            <v>800036208</v>
          </cell>
          <cell r="D13268" t="str">
            <v>HIDRONORTH S/A</v>
          </cell>
          <cell r="E13268">
            <v>1618551000267</v>
          </cell>
        </row>
        <row r="13269">
          <cell r="C13269">
            <v>800036829</v>
          </cell>
          <cell r="D13269" t="str">
            <v>CELMI INSTRUMEN</v>
          </cell>
          <cell r="E13269">
            <v>15838498000133</v>
          </cell>
        </row>
        <row r="13270">
          <cell r="C13270"/>
          <cell r="D13270" t="str">
            <v>LOCALIZA</v>
          </cell>
          <cell r="E13270">
            <v>75138305000678</v>
          </cell>
        </row>
        <row r="13271">
          <cell r="C13271"/>
          <cell r="D13271" t="str">
            <v>EE JOAO DE STA.</v>
          </cell>
          <cell r="E13271">
            <v>408381</v>
          </cell>
        </row>
        <row r="13272">
          <cell r="C13272"/>
          <cell r="D13272" t="str">
            <v>EE IEDA COSTA N</v>
          </cell>
          <cell r="E13272">
            <v>408382</v>
          </cell>
        </row>
        <row r="13273">
          <cell r="C13273"/>
          <cell r="D13273" t="str">
            <v>EE DOM GERALDO</v>
          </cell>
          <cell r="E13273">
            <v>408383</v>
          </cell>
        </row>
        <row r="13274">
          <cell r="C13274"/>
          <cell r="D13274" t="str">
            <v>ESC.N.SRA.AUXIL</v>
          </cell>
          <cell r="E13274">
            <v>409255</v>
          </cell>
        </row>
        <row r="13275">
          <cell r="C13275"/>
          <cell r="D13275" t="str">
            <v>EEPG MANUEL BAN</v>
          </cell>
          <cell r="E13275">
            <v>409805</v>
          </cell>
        </row>
        <row r="13276">
          <cell r="C13276"/>
          <cell r="D13276" t="str">
            <v>CEN.INF.ESC.PRI</v>
          </cell>
          <cell r="E13276">
            <v>405129</v>
          </cell>
        </row>
        <row r="13277">
          <cell r="C13277"/>
          <cell r="D13277" t="str">
            <v>EE PROF.LAUREAN</v>
          </cell>
          <cell r="E13277">
            <v>406536</v>
          </cell>
        </row>
        <row r="13278">
          <cell r="C13278">
            <v>800006701</v>
          </cell>
          <cell r="D13278" t="str">
            <v>GRANT INSTRUMEN</v>
          </cell>
          <cell r="E13278">
            <v>80089</v>
          </cell>
        </row>
        <row r="13279">
          <cell r="C13279">
            <v>800007436</v>
          </cell>
          <cell r="D13279" t="str">
            <v>MIT</v>
          </cell>
          <cell r="E13279">
            <v>81117</v>
          </cell>
        </row>
        <row r="13280">
          <cell r="C13280">
            <v>800019050</v>
          </cell>
          <cell r="D13280" t="str">
            <v>LIGHT BLUE OPTI</v>
          </cell>
          <cell r="E13280">
            <v>83277</v>
          </cell>
        </row>
        <row r="13281">
          <cell r="C13281">
            <v>800021908</v>
          </cell>
          <cell r="D13281" t="str">
            <v>GRANT INSTRUMEN</v>
          </cell>
          <cell r="E13281">
            <v>83476</v>
          </cell>
        </row>
        <row r="13282">
          <cell r="C13282">
            <v>800021908</v>
          </cell>
          <cell r="D13282" t="str">
            <v>GRANT INSTRUMEN</v>
          </cell>
          <cell r="E13282">
            <v>83478</v>
          </cell>
        </row>
        <row r="13283">
          <cell r="C13283"/>
          <cell r="D13283" t="str">
            <v>PYE UNICAM LTD</v>
          </cell>
          <cell r="E13283">
            <v>87465</v>
          </cell>
        </row>
        <row r="13284">
          <cell r="C13284"/>
          <cell r="D13284" t="str">
            <v>SUN MICROSYSTEM</v>
          </cell>
          <cell r="E13284">
            <v>65497745000404</v>
          </cell>
        </row>
        <row r="13285">
          <cell r="C13285"/>
          <cell r="D13285" t="str">
            <v>TOJO IND E COM</v>
          </cell>
          <cell r="E13285">
            <v>50596154000166</v>
          </cell>
        </row>
        <row r="13286">
          <cell r="C13286">
            <v>800009523</v>
          </cell>
          <cell r="D13286" t="str">
            <v>E TEC</v>
          </cell>
          <cell r="E13286">
            <v>8297643000150</v>
          </cell>
        </row>
        <row r="13287">
          <cell r="C13287">
            <v>800014378</v>
          </cell>
          <cell r="D13287" t="str">
            <v>SVA DA AMAZONA</v>
          </cell>
          <cell r="E13287">
            <v>6092003000340</v>
          </cell>
        </row>
        <row r="13288">
          <cell r="C13288">
            <v>800033967</v>
          </cell>
          <cell r="D13288" t="str">
            <v>IDEAL WORK UNIFORMES E E.P.I.*</v>
          </cell>
          <cell r="E13288">
            <v>3246317001334</v>
          </cell>
        </row>
        <row r="13289">
          <cell r="C13289">
            <v>800034839</v>
          </cell>
          <cell r="D13289" t="str">
            <v>EMPRESA ELETRIC</v>
          </cell>
          <cell r="E13289">
            <v>60942281000476</v>
          </cell>
        </row>
        <row r="13290">
          <cell r="C13290">
            <v>800038755</v>
          </cell>
          <cell r="D13290" t="str">
            <v>ENERGISA SUL-SU</v>
          </cell>
          <cell r="E13290">
            <v>7282377008104</v>
          </cell>
        </row>
        <row r="13291">
          <cell r="C13291">
            <v>800042078</v>
          </cell>
          <cell r="D13291" t="str">
            <v>TETRALON INDUST</v>
          </cell>
          <cell r="E13291">
            <v>53945507001075</v>
          </cell>
        </row>
        <row r="13292">
          <cell r="C13292"/>
          <cell r="D13292" t="str">
            <v>ESCOLA ANA BUEN</v>
          </cell>
          <cell r="E13292">
            <v>401869</v>
          </cell>
        </row>
        <row r="13293">
          <cell r="C13293">
            <v>800016907</v>
          </cell>
          <cell r="D13293" t="str">
            <v>CARLOS ANTONIO</v>
          </cell>
          <cell r="E13293">
            <v>4221161000166</v>
          </cell>
        </row>
        <row r="13294">
          <cell r="C13294">
            <v>800015341</v>
          </cell>
          <cell r="D13294" t="str">
            <v>TRANSPORTES PAD</v>
          </cell>
          <cell r="E13294">
            <v>85988</v>
          </cell>
        </row>
        <row r="13295">
          <cell r="C13295">
            <v>800016945</v>
          </cell>
          <cell r="D13295" t="str">
            <v>PADILLA</v>
          </cell>
          <cell r="E13295">
            <v>83077</v>
          </cell>
        </row>
        <row r="13296">
          <cell r="C13296"/>
          <cell r="D13296" t="str">
            <v>ENGEAYRES</v>
          </cell>
          <cell r="E13296">
            <v>86368941000106</v>
          </cell>
        </row>
        <row r="13297">
          <cell r="C13297"/>
          <cell r="D13297" t="str">
            <v>MORETZSOHN</v>
          </cell>
          <cell r="E13297">
            <v>16822744000121</v>
          </cell>
        </row>
        <row r="13298">
          <cell r="C13298"/>
          <cell r="D13298" t="str">
            <v>EE DOM INOCENCI</v>
          </cell>
          <cell r="E13298">
            <v>403693</v>
          </cell>
        </row>
        <row r="13299">
          <cell r="C13299"/>
          <cell r="D13299" t="str">
            <v>MECCANOTECNICA</v>
          </cell>
          <cell r="E13299">
            <v>80206</v>
          </cell>
        </row>
        <row r="13300">
          <cell r="C13300"/>
          <cell r="D13300" t="str">
            <v>EEPSG RUI BARBO</v>
          </cell>
          <cell r="E13300">
            <v>401278</v>
          </cell>
        </row>
        <row r="13301">
          <cell r="C13301">
            <v>800006746</v>
          </cell>
          <cell r="D13301" t="str">
            <v>GKN</v>
          </cell>
          <cell r="E13301">
            <v>80186</v>
          </cell>
        </row>
        <row r="13302">
          <cell r="C13302">
            <v>800006746</v>
          </cell>
          <cell r="D13302" t="str">
            <v>GKN</v>
          </cell>
          <cell r="E13302">
            <v>86859</v>
          </cell>
        </row>
        <row r="13303">
          <cell r="C13303">
            <v>800013160</v>
          </cell>
          <cell r="D13303" t="str">
            <v>GKN</v>
          </cell>
          <cell r="E13303">
            <v>81624</v>
          </cell>
        </row>
        <row r="13304">
          <cell r="C13304"/>
          <cell r="D13304" t="str">
            <v>EE EMANUEL</v>
          </cell>
          <cell r="E13304">
            <v>411178</v>
          </cell>
        </row>
        <row r="13305">
          <cell r="C13305">
            <v>800022972</v>
          </cell>
          <cell r="D13305" t="str">
            <v>HIDROTECNICA GE</v>
          </cell>
          <cell r="E13305">
            <v>4124390000162</v>
          </cell>
        </row>
        <row r="13306">
          <cell r="C13306">
            <v>800000737</v>
          </cell>
          <cell r="D13306" t="str">
            <v>MONICA</v>
          </cell>
          <cell r="E13306">
            <v>1566586000208</v>
          </cell>
        </row>
        <row r="13307">
          <cell r="C13307"/>
          <cell r="D13307" t="str">
            <v>BROADCAST</v>
          </cell>
          <cell r="E13307">
            <v>74648973000178</v>
          </cell>
        </row>
        <row r="13308">
          <cell r="C13308"/>
          <cell r="D13308" t="str">
            <v>JJ PRODUCOES</v>
          </cell>
          <cell r="E13308">
            <v>45993086000210</v>
          </cell>
        </row>
        <row r="13309">
          <cell r="C13309"/>
          <cell r="D13309" t="str">
            <v>JJ PRODUCOES</v>
          </cell>
          <cell r="E13309">
            <v>45993086000139</v>
          </cell>
        </row>
        <row r="13310">
          <cell r="C13310"/>
          <cell r="D13310" t="str">
            <v>C. MURGEL</v>
          </cell>
          <cell r="E13310">
            <v>709450000158</v>
          </cell>
        </row>
        <row r="13311">
          <cell r="C13311">
            <v>800023424</v>
          </cell>
          <cell r="D13311" t="str">
            <v>ACS PRODUCOES L</v>
          </cell>
          <cell r="E13311">
            <v>13765355000113</v>
          </cell>
        </row>
        <row r="13312">
          <cell r="C13312">
            <v>800002207</v>
          </cell>
          <cell r="D13312" t="str">
            <v>FIORI CAMPINA G</v>
          </cell>
          <cell r="E13312">
            <v>35715234000957</v>
          </cell>
        </row>
        <row r="13313">
          <cell r="C13313">
            <v>800003546</v>
          </cell>
          <cell r="D13313" t="str">
            <v>LOCALIZA</v>
          </cell>
          <cell r="E13313">
            <v>4699118000100</v>
          </cell>
        </row>
        <row r="13314">
          <cell r="C13314">
            <v>800015068</v>
          </cell>
          <cell r="D13314" t="str">
            <v>RAMOS CAMPINA G</v>
          </cell>
          <cell r="E13314">
            <v>25100223006788</v>
          </cell>
        </row>
        <row r="13315">
          <cell r="C13315">
            <v>800031636</v>
          </cell>
          <cell r="D13315" t="str">
            <v>DE ELETRONICOS</v>
          </cell>
          <cell r="E13315">
            <v>7179175000157</v>
          </cell>
        </row>
        <row r="13316">
          <cell r="C13316">
            <v>800036323</v>
          </cell>
          <cell r="D13316" t="str">
            <v>FUNDACAO PARQUE</v>
          </cell>
          <cell r="E13316">
            <v>9261843000116</v>
          </cell>
        </row>
        <row r="13317">
          <cell r="C13317">
            <v>800040182</v>
          </cell>
          <cell r="D13317" t="str">
            <v>RS ENGENHARIA L</v>
          </cell>
          <cell r="E13317">
            <v>23272813000136</v>
          </cell>
        </row>
        <row r="13318">
          <cell r="C13318">
            <v>800040627</v>
          </cell>
          <cell r="D13318" t="str">
            <v>SERVICO NACIONA</v>
          </cell>
          <cell r="E13318">
            <v>3775588000224</v>
          </cell>
        </row>
        <row r="13319">
          <cell r="C13319">
            <v>800041221</v>
          </cell>
          <cell r="D13319" t="str">
            <v>EIP SERVICOS DE</v>
          </cell>
          <cell r="E13319">
            <v>3834750000157</v>
          </cell>
        </row>
        <row r="13320">
          <cell r="C13320"/>
          <cell r="D13320" t="str">
            <v>AUVESA VEICULOS</v>
          </cell>
          <cell r="E13320">
            <v>9197724000141</v>
          </cell>
        </row>
        <row r="13321">
          <cell r="C13321"/>
          <cell r="D13321" t="str">
            <v>BENTONIT</v>
          </cell>
          <cell r="E13321">
            <v>8811119000156</v>
          </cell>
        </row>
        <row r="13322">
          <cell r="C13322"/>
          <cell r="D13322" t="str">
            <v>LOCALIZA</v>
          </cell>
          <cell r="E13322">
            <v>1838074000164</v>
          </cell>
        </row>
        <row r="13323">
          <cell r="C13323"/>
          <cell r="D13323" t="str">
            <v>SAO PAULO ALPAR</v>
          </cell>
          <cell r="E13323">
            <v>61079117016443</v>
          </cell>
        </row>
        <row r="13324">
          <cell r="C13324"/>
          <cell r="D13324" t="str">
            <v>COTEBRAS</v>
          </cell>
          <cell r="E13324">
            <v>8840308000157</v>
          </cell>
        </row>
        <row r="13325">
          <cell r="C13325"/>
          <cell r="D13325" t="str">
            <v>ESC.ABECEDARIO</v>
          </cell>
          <cell r="E13325">
            <v>410643</v>
          </cell>
        </row>
        <row r="13326">
          <cell r="C13326">
            <v>800004489</v>
          </cell>
          <cell r="D13326" t="str">
            <v>BRANDL</v>
          </cell>
          <cell r="E13326">
            <v>2375902000138</v>
          </cell>
        </row>
        <row r="13327">
          <cell r="C13327">
            <v>800005704</v>
          </cell>
          <cell r="D13327" t="str">
            <v>CAILLAU</v>
          </cell>
          <cell r="E13327">
            <v>3244643000179</v>
          </cell>
        </row>
        <row r="13328">
          <cell r="C13328">
            <v>800022514</v>
          </cell>
          <cell r="D13328" t="str">
            <v>ARBO PLASTICOS</v>
          </cell>
          <cell r="E13328">
            <v>2940424000161</v>
          </cell>
        </row>
        <row r="13329">
          <cell r="C13329">
            <v>800024493</v>
          </cell>
          <cell r="D13329" t="str">
            <v>PLM PLASTICOS S</v>
          </cell>
          <cell r="E13329">
            <v>2385570000172</v>
          </cell>
        </row>
        <row r="13330">
          <cell r="C13330">
            <v>800025472</v>
          </cell>
          <cell r="D13330" t="str">
            <v>THEXCAR TEXTIL</v>
          </cell>
          <cell r="E13330">
            <v>10276650000118</v>
          </cell>
        </row>
        <row r="13331">
          <cell r="C13331">
            <v>800029533</v>
          </cell>
          <cell r="D13331" t="str">
            <v>PROJETOS LTDA M</v>
          </cell>
          <cell r="E13331">
            <v>1250566000134</v>
          </cell>
        </row>
        <row r="13332">
          <cell r="C13332"/>
          <cell r="D13332" t="str">
            <v>FILTROIL</v>
          </cell>
          <cell r="E13332">
            <v>80326143000127</v>
          </cell>
        </row>
        <row r="13333">
          <cell r="C13333"/>
          <cell r="D13333" t="str">
            <v>CE IVAN FERREIR</v>
          </cell>
          <cell r="E13333">
            <v>409604</v>
          </cell>
        </row>
        <row r="13334">
          <cell r="C13334"/>
          <cell r="D13334" t="str">
            <v>EEPSG CAMPOS SA</v>
          </cell>
          <cell r="E13334">
            <v>410972</v>
          </cell>
        </row>
        <row r="13335">
          <cell r="C13335"/>
          <cell r="D13335" t="str">
            <v>EEPSG NOSSA SEN</v>
          </cell>
          <cell r="E13335">
            <v>400423</v>
          </cell>
        </row>
        <row r="13336">
          <cell r="C13336"/>
          <cell r="D13336" t="str">
            <v>EE NOSSA SENHOR</v>
          </cell>
          <cell r="E13336">
            <v>400881</v>
          </cell>
        </row>
        <row r="13337">
          <cell r="C13337"/>
          <cell r="D13337" t="str">
            <v>EM AGR.ADOLFO A</v>
          </cell>
          <cell r="E13337">
            <v>401320</v>
          </cell>
        </row>
        <row r="13338">
          <cell r="C13338"/>
          <cell r="D13338" t="str">
            <v>EM AGR.ADOLFO A</v>
          </cell>
          <cell r="E13338">
            <v>401321</v>
          </cell>
        </row>
        <row r="13339">
          <cell r="C13339">
            <v>800000447</v>
          </cell>
          <cell r="D13339" t="str">
            <v>ATLAS CAMPINAS</v>
          </cell>
          <cell r="E13339">
            <v>60664828005801</v>
          </cell>
        </row>
        <row r="13340">
          <cell r="C13340">
            <v>800000487</v>
          </cell>
          <cell r="D13340" t="str">
            <v>FEDERAL EXPRESS</v>
          </cell>
          <cell r="E13340">
            <v>676486000506</v>
          </cell>
        </row>
        <row r="13341">
          <cell r="C13341">
            <v>800000502</v>
          </cell>
          <cell r="D13341" t="str">
            <v>HOTEL NACIONAL</v>
          </cell>
          <cell r="E13341">
            <v>124587000140</v>
          </cell>
        </row>
        <row r="13342">
          <cell r="C13342">
            <v>800000547</v>
          </cell>
          <cell r="D13342" t="str">
            <v>CHROMMA</v>
          </cell>
          <cell r="E13342">
            <v>2010911000125</v>
          </cell>
        </row>
        <row r="13343">
          <cell r="C13343">
            <v>800000879</v>
          </cell>
          <cell r="D13343" t="str">
            <v>BRASFRAM</v>
          </cell>
          <cell r="E13343">
            <v>46962650000119</v>
          </cell>
        </row>
        <row r="13344">
          <cell r="C13344">
            <v>800001000</v>
          </cell>
          <cell r="D13344" t="str">
            <v>LEMOS E ASSOCIA</v>
          </cell>
          <cell r="E13344">
            <v>49637473000193</v>
          </cell>
        </row>
        <row r="13345">
          <cell r="C13345">
            <v>800001196</v>
          </cell>
          <cell r="D13345" t="str">
            <v>VECOFLOW LTDA.</v>
          </cell>
          <cell r="E13345">
            <v>3118332000163</v>
          </cell>
        </row>
        <row r="13346">
          <cell r="C13346">
            <v>800001365</v>
          </cell>
          <cell r="D13346" t="str">
            <v>IMPAMOTEC</v>
          </cell>
          <cell r="E13346">
            <v>56760390000152</v>
          </cell>
        </row>
        <row r="13347">
          <cell r="C13347">
            <v>800001403</v>
          </cell>
          <cell r="D13347" t="str">
            <v>ITG DO BRASIL</v>
          </cell>
          <cell r="E13347">
            <v>3944672000143</v>
          </cell>
        </row>
        <row r="13348">
          <cell r="C13348">
            <v>800001925</v>
          </cell>
          <cell r="D13348" t="str">
            <v>TEMPO</v>
          </cell>
          <cell r="E13348">
            <v>46991782000179</v>
          </cell>
        </row>
        <row r="13349">
          <cell r="C13349">
            <v>800002212</v>
          </cell>
          <cell r="D13349" t="str">
            <v>CMJ FORTE</v>
          </cell>
          <cell r="E13349">
            <v>5026792000430</v>
          </cell>
        </row>
        <row r="13350">
          <cell r="C13350">
            <v>800002317</v>
          </cell>
          <cell r="D13350" t="str">
            <v>INFORMAT</v>
          </cell>
          <cell r="E13350">
            <v>61137915000138</v>
          </cell>
        </row>
        <row r="13351">
          <cell r="C13351">
            <v>800002549</v>
          </cell>
          <cell r="D13351" t="str">
            <v>LOCALIZA</v>
          </cell>
          <cell r="E13351">
            <v>16670085008725</v>
          </cell>
        </row>
        <row r="13352">
          <cell r="C13352">
            <v>800002610</v>
          </cell>
          <cell r="D13352" t="str">
            <v>DMC PROPAGANDA</v>
          </cell>
          <cell r="E13352">
            <v>58999376000131</v>
          </cell>
        </row>
        <row r="13353">
          <cell r="C13353">
            <v>800002682</v>
          </cell>
          <cell r="D13353" t="str">
            <v>LOCALIZA</v>
          </cell>
          <cell r="E13353">
            <v>16670085009454</v>
          </cell>
        </row>
        <row r="13354">
          <cell r="C13354">
            <v>800003091</v>
          </cell>
          <cell r="D13354" t="str">
            <v>JSP BRASIL IND.</v>
          </cell>
          <cell r="E13354">
            <v>1599556000109</v>
          </cell>
        </row>
        <row r="13355">
          <cell r="C13355">
            <v>800003307</v>
          </cell>
          <cell r="D13355" t="str">
            <v>TECNICOPIAS</v>
          </cell>
          <cell r="E13355">
            <v>56323819000144</v>
          </cell>
        </row>
        <row r="13356">
          <cell r="C13356">
            <v>800003348</v>
          </cell>
          <cell r="D13356" t="str">
            <v>LOTEL</v>
          </cell>
          <cell r="E13356">
            <v>4350364000152</v>
          </cell>
        </row>
        <row r="13357">
          <cell r="C13357">
            <v>800003427</v>
          </cell>
          <cell r="D13357" t="str">
            <v>NORTEL</v>
          </cell>
          <cell r="E13357">
            <v>46044053000105</v>
          </cell>
        </row>
        <row r="13358">
          <cell r="C13358">
            <v>800003626</v>
          </cell>
          <cell r="D13358" t="str">
            <v>JAMEF</v>
          </cell>
          <cell r="E13358">
            <v>20147617002004</v>
          </cell>
        </row>
        <row r="13359">
          <cell r="C13359">
            <v>800003673</v>
          </cell>
          <cell r="D13359" t="str">
            <v>HEWLETT PACKARD</v>
          </cell>
          <cell r="E13359">
            <v>379771000212</v>
          </cell>
        </row>
        <row r="13360">
          <cell r="C13360">
            <v>800003735</v>
          </cell>
          <cell r="D13360" t="str">
            <v>TEC TURBO</v>
          </cell>
          <cell r="E13360">
            <v>68045954000154</v>
          </cell>
        </row>
        <row r="13361">
          <cell r="C13361">
            <v>800003799</v>
          </cell>
          <cell r="D13361" t="str">
            <v>MASSIMA</v>
          </cell>
          <cell r="E13361">
            <v>1948135000146</v>
          </cell>
        </row>
        <row r="13362">
          <cell r="C13362">
            <v>800004142</v>
          </cell>
          <cell r="D13362" t="str">
            <v>KING COMERCIAL</v>
          </cell>
          <cell r="E13362">
            <v>67250878000156</v>
          </cell>
        </row>
        <row r="13363">
          <cell r="C13363">
            <v>800004167</v>
          </cell>
          <cell r="D13363" t="str">
            <v>EXEL</v>
          </cell>
          <cell r="E13363">
            <v>46044913000453</v>
          </cell>
        </row>
        <row r="13364">
          <cell r="C13364">
            <v>800004233</v>
          </cell>
          <cell r="D13364" t="str">
            <v>BF CORRENTES</v>
          </cell>
          <cell r="E13364">
            <v>67320663000164</v>
          </cell>
        </row>
        <row r="13365">
          <cell r="C13365">
            <v>800004290</v>
          </cell>
          <cell r="D13365" t="str">
            <v>CAMOZZI</v>
          </cell>
          <cell r="E13365">
            <v>3024802000120</v>
          </cell>
        </row>
        <row r="13366">
          <cell r="C13366">
            <v>800004629</v>
          </cell>
          <cell r="D13366" t="str">
            <v>VIBIO LUIZ</v>
          </cell>
          <cell r="E13366">
            <v>257172000145</v>
          </cell>
        </row>
        <row r="13367">
          <cell r="C13367">
            <v>800004682</v>
          </cell>
          <cell r="D13367" t="str">
            <v>LOCALIZA RENT A</v>
          </cell>
          <cell r="E13367">
            <v>16670085015349</v>
          </cell>
        </row>
        <row r="13368">
          <cell r="C13368">
            <v>800004724</v>
          </cell>
          <cell r="D13368" t="str">
            <v>BICCA AUDIOVISU</v>
          </cell>
          <cell r="E13368">
            <v>5484657000195</v>
          </cell>
        </row>
        <row r="13369">
          <cell r="C13369">
            <v>800004783</v>
          </cell>
          <cell r="D13369" t="str">
            <v>AUTOCAM</v>
          </cell>
          <cell r="E13369">
            <v>25160000195</v>
          </cell>
        </row>
        <row r="13370">
          <cell r="C13370">
            <v>800004896</v>
          </cell>
          <cell r="D13370" t="str">
            <v>EVEREST</v>
          </cell>
          <cell r="E13370">
            <v>67424895000162</v>
          </cell>
        </row>
        <row r="13371">
          <cell r="C13371">
            <v>800004970</v>
          </cell>
          <cell r="D13371" t="str">
            <v>DE ESPUMAS LTDA</v>
          </cell>
          <cell r="E13371">
            <v>2138389000161</v>
          </cell>
        </row>
        <row r="13372">
          <cell r="C13372">
            <v>800005299</v>
          </cell>
          <cell r="D13372" t="str">
            <v>BICCA PRODUCOES</v>
          </cell>
          <cell r="E13372">
            <v>59037341000184</v>
          </cell>
        </row>
        <row r="13373">
          <cell r="C13373">
            <v>800005409</v>
          </cell>
          <cell r="D13373" t="str">
            <v>AXE PINTURAS</v>
          </cell>
          <cell r="E13373">
            <v>6323050000196</v>
          </cell>
        </row>
        <row r="13374">
          <cell r="C13374">
            <v>800005438</v>
          </cell>
          <cell r="D13374" t="str">
            <v>S&amp;O INOV COM</v>
          </cell>
          <cell r="E13374">
            <v>6907164000183</v>
          </cell>
        </row>
        <row r="13375">
          <cell r="C13375">
            <v>800005512</v>
          </cell>
          <cell r="D13375" t="str">
            <v>SEDUTE COM</v>
          </cell>
          <cell r="E13375">
            <v>6120553000164</v>
          </cell>
        </row>
        <row r="13376">
          <cell r="C13376">
            <v>800005593</v>
          </cell>
          <cell r="D13376" t="str">
            <v>LOUDNESS</v>
          </cell>
          <cell r="E13376">
            <v>4248172000130</v>
          </cell>
        </row>
        <row r="13377">
          <cell r="C13377">
            <v>800005696</v>
          </cell>
          <cell r="D13377" t="str">
            <v>BURGMANN DO BRA</v>
          </cell>
          <cell r="E13377">
            <v>50086453000150</v>
          </cell>
        </row>
        <row r="13378">
          <cell r="C13378">
            <v>800005790</v>
          </cell>
          <cell r="D13378" t="str">
            <v>SABIC IP</v>
          </cell>
          <cell r="E13378">
            <v>58088733000290</v>
          </cell>
        </row>
        <row r="13379">
          <cell r="C13379">
            <v>800006126</v>
          </cell>
          <cell r="D13379" t="str">
            <v>MOELLER</v>
          </cell>
          <cell r="E13379">
            <v>47208368000103</v>
          </cell>
        </row>
        <row r="13380">
          <cell r="C13380">
            <v>800006202</v>
          </cell>
          <cell r="D13380" t="str">
            <v>ACTARIS</v>
          </cell>
          <cell r="E13380">
            <v>60882719000125</v>
          </cell>
        </row>
        <row r="13381">
          <cell r="C13381">
            <v>800006314</v>
          </cell>
          <cell r="D13381" t="str">
            <v>PST</v>
          </cell>
          <cell r="E13381">
            <v>84496066000295</v>
          </cell>
        </row>
        <row r="13382">
          <cell r="C13382">
            <v>800006347</v>
          </cell>
          <cell r="D13382" t="str">
            <v>PIRELLI</v>
          </cell>
          <cell r="E13382">
            <v>59179838000218</v>
          </cell>
        </row>
        <row r="13383">
          <cell r="C13383">
            <v>800006408</v>
          </cell>
          <cell r="D13383" t="str">
            <v>ROBERT BOSCH</v>
          </cell>
          <cell r="E13383">
            <v>45990181000189</v>
          </cell>
        </row>
        <row r="13384">
          <cell r="C13384">
            <v>800006410</v>
          </cell>
          <cell r="D13384" t="str">
            <v>BOSCH FREIOS</v>
          </cell>
          <cell r="E13384">
            <v>45990181003013</v>
          </cell>
        </row>
        <row r="13385">
          <cell r="C13385">
            <v>800006499</v>
          </cell>
          <cell r="D13385" t="str">
            <v>SINTERMET</v>
          </cell>
          <cell r="E13385">
            <v>44597748000199</v>
          </cell>
        </row>
        <row r="13386">
          <cell r="C13386">
            <v>800006516</v>
          </cell>
          <cell r="D13386" t="str">
            <v>VALEO EMBREAG.</v>
          </cell>
          <cell r="E13386">
            <v>55330443001104</v>
          </cell>
        </row>
        <row r="13387">
          <cell r="C13387">
            <v>800006517</v>
          </cell>
          <cell r="D13387" t="str">
            <v>VALEO</v>
          </cell>
          <cell r="E13387">
            <v>57010662001212</v>
          </cell>
        </row>
        <row r="13388">
          <cell r="C13388">
            <v>800006523</v>
          </cell>
          <cell r="D13388" t="str">
            <v>VALEO II</v>
          </cell>
          <cell r="E13388">
            <v>57010662001050</v>
          </cell>
        </row>
        <row r="13389">
          <cell r="C13389">
            <v>800006524</v>
          </cell>
          <cell r="D13389" t="str">
            <v>VALEO I</v>
          </cell>
          <cell r="E13389">
            <v>57010662001565</v>
          </cell>
        </row>
        <row r="13390">
          <cell r="C13390">
            <v>800006570</v>
          </cell>
          <cell r="D13390" t="str">
            <v>SENSATA</v>
          </cell>
          <cell r="E13390">
            <v>61113734000171</v>
          </cell>
        </row>
        <row r="13391">
          <cell r="C13391">
            <v>800007901</v>
          </cell>
          <cell r="D13391" t="str">
            <v>LOCALIZA RENT A</v>
          </cell>
          <cell r="E13391">
            <v>16670085019093</v>
          </cell>
        </row>
        <row r="13392">
          <cell r="C13392">
            <v>800008238</v>
          </cell>
          <cell r="D13392" t="str">
            <v>FASTER ROAD</v>
          </cell>
          <cell r="E13392">
            <v>2671195000550</v>
          </cell>
        </row>
        <row r="13393">
          <cell r="C13393">
            <v>800008254</v>
          </cell>
          <cell r="D13393" t="str">
            <v>THE ROYAL</v>
          </cell>
          <cell r="E13393">
            <v>1010740000171</v>
          </cell>
        </row>
        <row r="13394">
          <cell r="C13394">
            <v>800008371</v>
          </cell>
          <cell r="D13394" t="str">
            <v>VEDACOES MAKITA</v>
          </cell>
          <cell r="E13394">
            <v>52868510000189</v>
          </cell>
        </row>
        <row r="13395">
          <cell r="C13395">
            <v>800008439</v>
          </cell>
          <cell r="D13395" t="str">
            <v>GIMENES E GIMEN</v>
          </cell>
          <cell r="E13395">
            <v>2053843000181</v>
          </cell>
        </row>
        <row r="13396">
          <cell r="C13396">
            <v>800008441</v>
          </cell>
          <cell r="D13396" t="str">
            <v>VON BRAUN</v>
          </cell>
          <cell r="E13396">
            <v>4783281000157</v>
          </cell>
        </row>
        <row r="13397">
          <cell r="C13397">
            <v>800008457</v>
          </cell>
          <cell r="D13397" t="str">
            <v>CORPO RH</v>
          </cell>
          <cell r="E13397">
            <v>3557496000197</v>
          </cell>
        </row>
        <row r="13398">
          <cell r="C13398">
            <v>800008558</v>
          </cell>
          <cell r="D13398" t="str">
            <v>DEZ</v>
          </cell>
          <cell r="E13398">
            <v>855881000122</v>
          </cell>
        </row>
        <row r="13399">
          <cell r="C13399">
            <v>800008577</v>
          </cell>
          <cell r="D13399" t="str">
            <v>DTM</v>
          </cell>
          <cell r="E13399">
            <v>61102968000113</v>
          </cell>
        </row>
        <row r="13400">
          <cell r="C13400">
            <v>800008793</v>
          </cell>
          <cell r="D13400" t="str">
            <v>MAXCAPOTAS</v>
          </cell>
          <cell r="E13400">
            <v>5249648000110</v>
          </cell>
        </row>
        <row r="13401">
          <cell r="C13401">
            <v>800008798</v>
          </cell>
          <cell r="D13401" t="str">
            <v>VITORIA HOTEL C</v>
          </cell>
          <cell r="E13401">
            <v>3639008000433</v>
          </cell>
        </row>
        <row r="13402">
          <cell r="C13402">
            <v>800008973</v>
          </cell>
          <cell r="D13402" t="str">
            <v>A C A QUIMICA</v>
          </cell>
          <cell r="E13402">
            <v>3842011000107</v>
          </cell>
        </row>
        <row r="13403">
          <cell r="C13403">
            <v>800009093</v>
          </cell>
          <cell r="D13403" t="str">
            <v>RECAPEX</v>
          </cell>
          <cell r="E13403">
            <v>55299440002470</v>
          </cell>
        </row>
        <row r="13404">
          <cell r="C13404">
            <v>800009098</v>
          </cell>
          <cell r="D13404" t="str">
            <v>CHP CENTRAL HID</v>
          </cell>
          <cell r="E13404">
            <v>61658654000100</v>
          </cell>
        </row>
        <row r="13405">
          <cell r="C13405">
            <v>800009100</v>
          </cell>
          <cell r="D13405" t="str">
            <v>ANDRADE E RUBEG</v>
          </cell>
          <cell r="E13405">
            <v>7492365000120</v>
          </cell>
        </row>
        <row r="13406">
          <cell r="C13406">
            <v>800009280</v>
          </cell>
          <cell r="D13406" t="str">
            <v>EMERENCIANO B A</v>
          </cell>
          <cell r="E13406">
            <v>59014100000110</v>
          </cell>
        </row>
        <row r="13407">
          <cell r="C13407">
            <v>800009419</v>
          </cell>
          <cell r="D13407" t="str">
            <v>MTZ</v>
          </cell>
          <cell r="E13407">
            <v>3070049000109</v>
          </cell>
        </row>
        <row r="13408">
          <cell r="C13408">
            <v>800009451</v>
          </cell>
          <cell r="D13408" t="str">
            <v>SPACO TENDAS E</v>
          </cell>
          <cell r="E13408">
            <v>9000683000151</v>
          </cell>
        </row>
        <row r="13409">
          <cell r="C13409">
            <v>800009477</v>
          </cell>
          <cell r="D13409" t="str">
            <v>CPQD</v>
          </cell>
          <cell r="E13409">
            <v>2641663000110</v>
          </cell>
        </row>
        <row r="13410">
          <cell r="C13410">
            <v>800009482</v>
          </cell>
          <cell r="D13410" t="str">
            <v>FREESCALE</v>
          </cell>
          <cell r="E13410">
            <v>6136786000155</v>
          </cell>
        </row>
        <row r="13411">
          <cell r="C13411">
            <v>800009542</v>
          </cell>
          <cell r="D13411" t="str">
            <v>ROYAL PALM PLAZ</v>
          </cell>
          <cell r="E13411">
            <v>46134425000194</v>
          </cell>
        </row>
        <row r="13412">
          <cell r="C13412">
            <v>800009651</v>
          </cell>
          <cell r="D13412" t="str">
            <v>STRAIN GAGE ASS</v>
          </cell>
          <cell r="E13412">
            <v>61777439000110</v>
          </cell>
        </row>
        <row r="13413">
          <cell r="C13413">
            <v>800009674</v>
          </cell>
          <cell r="D13413" t="str">
            <v>J.E.F</v>
          </cell>
          <cell r="E13413">
            <v>86873148000156</v>
          </cell>
        </row>
        <row r="13414">
          <cell r="C13414">
            <v>800012496</v>
          </cell>
          <cell r="D13414" t="str">
            <v>DATASTORE</v>
          </cell>
          <cell r="E13414">
            <v>7634213000114</v>
          </cell>
        </row>
        <row r="13415">
          <cell r="C13415">
            <v>800012681</v>
          </cell>
          <cell r="D13415" t="str">
            <v>360 GRAUS</v>
          </cell>
          <cell r="E13415">
            <v>5851940000108</v>
          </cell>
        </row>
        <row r="13416">
          <cell r="C13416">
            <v>800012932</v>
          </cell>
          <cell r="D13416" t="str">
            <v>NETGLOBE</v>
          </cell>
          <cell r="E13416">
            <v>3869628000116</v>
          </cell>
        </row>
        <row r="13417">
          <cell r="C13417">
            <v>800012955</v>
          </cell>
          <cell r="D13417" t="str">
            <v>J CAPARROZ</v>
          </cell>
          <cell r="E13417">
            <v>7253449000100</v>
          </cell>
        </row>
        <row r="13418">
          <cell r="C13418">
            <v>800013081</v>
          </cell>
          <cell r="D13418" t="str">
            <v>KALATEC AUTOMAC</v>
          </cell>
          <cell r="E13418">
            <v>65670424000109</v>
          </cell>
        </row>
        <row r="13419">
          <cell r="C13419">
            <v>800013169</v>
          </cell>
          <cell r="D13419" t="str">
            <v>LINK EQUIP SERV</v>
          </cell>
          <cell r="E13419">
            <v>8087585000130</v>
          </cell>
        </row>
        <row r="13420">
          <cell r="C13420">
            <v>800013296</v>
          </cell>
          <cell r="D13420" t="str">
            <v>AROPLAN ENGENHA</v>
          </cell>
          <cell r="E13420">
            <v>56242316000144</v>
          </cell>
        </row>
        <row r="13421">
          <cell r="C13421">
            <v>800013356</v>
          </cell>
          <cell r="D13421" t="str">
            <v>SPARTAN DO BRAS</v>
          </cell>
          <cell r="E13421">
            <v>46256772000190</v>
          </cell>
        </row>
        <row r="13422">
          <cell r="C13422">
            <v>800013463</v>
          </cell>
          <cell r="D13422" t="str">
            <v>DATASTORE</v>
          </cell>
          <cell r="E13422">
            <v>5099442000150</v>
          </cell>
        </row>
        <row r="13423">
          <cell r="C13423">
            <v>800013489</v>
          </cell>
          <cell r="D13423" t="str">
            <v>ANA VAZ CONSULT</v>
          </cell>
          <cell r="E13423">
            <v>7205657000134</v>
          </cell>
        </row>
        <row r="13424">
          <cell r="C13424">
            <v>800013566</v>
          </cell>
          <cell r="D13424" t="str">
            <v>VITAL TECH IND.</v>
          </cell>
          <cell r="E13424">
            <v>2843069000102</v>
          </cell>
        </row>
        <row r="13425">
          <cell r="C13425">
            <v>800013784</v>
          </cell>
          <cell r="D13425" t="str">
            <v>GEVISA</v>
          </cell>
          <cell r="E13425">
            <v>68059674000103</v>
          </cell>
        </row>
        <row r="13426">
          <cell r="C13426">
            <v>800013828</v>
          </cell>
          <cell r="D13426" t="str">
            <v>GRUPO MTEE</v>
          </cell>
          <cell r="E13426">
            <v>7409664000158</v>
          </cell>
        </row>
        <row r="13427">
          <cell r="C13427">
            <v>800014265</v>
          </cell>
          <cell r="D13427" t="str">
            <v>CAMPCENTER</v>
          </cell>
          <cell r="E13427">
            <v>4582064000107</v>
          </cell>
        </row>
        <row r="13428">
          <cell r="C13428">
            <v>800014738</v>
          </cell>
          <cell r="D13428" t="str">
            <v>PROJETO SIGN SI</v>
          </cell>
          <cell r="E13428">
            <v>3864545000134</v>
          </cell>
        </row>
        <row r="13429">
          <cell r="C13429">
            <v>800014982</v>
          </cell>
          <cell r="D13429" t="str">
            <v>VIVA EQUIPAMENT</v>
          </cell>
          <cell r="E13429">
            <v>324107000195</v>
          </cell>
        </row>
        <row r="13430">
          <cell r="C13430">
            <v>800015344</v>
          </cell>
          <cell r="D13430" t="str">
            <v>LOCALIZA AGENCI</v>
          </cell>
          <cell r="E13430">
            <v>16670085031115</v>
          </cell>
        </row>
        <row r="13431">
          <cell r="C13431">
            <v>800015485</v>
          </cell>
          <cell r="D13431" t="str">
            <v>NALCHEM</v>
          </cell>
          <cell r="E13431">
            <v>2634894000105</v>
          </cell>
        </row>
        <row r="13432">
          <cell r="C13432">
            <v>800015706</v>
          </cell>
          <cell r="D13432" t="str">
            <v>TESTO DO BRASIL</v>
          </cell>
          <cell r="E13432">
            <v>3144465000104</v>
          </cell>
        </row>
        <row r="13433">
          <cell r="C13433">
            <v>800015713</v>
          </cell>
          <cell r="D13433" t="str">
            <v>BENTILY DO BRAS</v>
          </cell>
          <cell r="E13433">
            <v>1128902000251</v>
          </cell>
        </row>
        <row r="13434">
          <cell r="C13434">
            <v>800015840</v>
          </cell>
          <cell r="D13434" t="str">
            <v>ATUAL CAR</v>
          </cell>
          <cell r="E13434">
            <v>5082256000109</v>
          </cell>
        </row>
        <row r="13435">
          <cell r="C13435">
            <v>800016223</v>
          </cell>
          <cell r="D13435" t="str">
            <v>ABELHA GULOSA P</v>
          </cell>
          <cell r="E13435">
            <v>43988195000132</v>
          </cell>
        </row>
        <row r="13436">
          <cell r="C13436">
            <v>800016690</v>
          </cell>
          <cell r="D13436" t="str">
            <v>BIANKO TREINAME</v>
          </cell>
          <cell r="E13436">
            <v>2235574000174</v>
          </cell>
        </row>
        <row r="13437">
          <cell r="C13437">
            <v>800016802</v>
          </cell>
          <cell r="D13437" t="str">
            <v>LA BASQUE</v>
          </cell>
          <cell r="E13437">
            <v>44930204000105</v>
          </cell>
        </row>
        <row r="13438">
          <cell r="C13438">
            <v>800016817</v>
          </cell>
          <cell r="D13438" t="str">
            <v>LA FARINA PAES</v>
          </cell>
          <cell r="E13438">
            <v>74414962000123</v>
          </cell>
        </row>
        <row r="13439">
          <cell r="C13439">
            <v>800016919</v>
          </cell>
          <cell r="D13439" t="str">
            <v>RODOVIARIO RAMO</v>
          </cell>
          <cell r="E13439">
            <v>25100223008640</v>
          </cell>
        </row>
        <row r="13440">
          <cell r="C13440">
            <v>800016959</v>
          </cell>
          <cell r="D13440" t="str">
            <v>IDEAL GRAFICA E</v>
          </cell>
          <cell r="E13440">
            <v>45995388000146</v>
          </cell>
        </row>
        <row r="13441">
          <cell r="C13441">
            <v>800016993</v>
          </cell>
          <cell r="D13441" t="str">
            <v>3R INFORMATICA</v>
          </cell>
          <cell r="E13441">
            <v>8062621000101</v>
          </cell>
        </row>
        <row r="13442">
          <cell r="C13442">
            <v>800017348</v>
          </cell>
          <cell r="D13442" t="str">
            <v>REINAUX COMERCI</v>
          </cell>
          <cell r="E13442">
            <v>2449799000123</v>
          </cell>
        </row>
        <row r="13443">
          <cell r="C13443">
            <v>800017353</v>
          </cell>
          <cell r="D13443" t="str">
            <v>WEST AIR CARGO</v>
          </cell>
          <cell r="E13443">
            <v>2743895000180</v>
          </cell>
        </row>
        <row r="13444">
          <cell r="C13444">
            <v>800017483</v>
          </cell>
          <cell r="D13444" t="str">
            <v>GRAN COFFEE COM</v>
          </cell>
          <cell r="E13444">
            <v>8736011000146</v>
          </cell>
        </row>
        <row r="13445">
          <cell r="C13445">
            <v>800017674</v>
          </cell>
          <cell r="D13445" t="str">
            <v>JUPITER EQUIPAM</v>
          </cell>
          <cell r="E13445">
            <v>4553621000153</v>
          </cell>
        </row>
        <row r="13446">
          <cell r="C13446">
            <v>800017943</v>
          </cell>
          <cell r="D13446" t="str">
            <v>ASSOCIACAO NCC</v>
          </cell>
          <cell r="E13446">
            <v>4192889000107</v>
          </cell>
        </row>
        <row r="13447">
          <cell r="C13447">
            <v>800018089</v>
          </cell>
          <cell r="D13447" t="str">
            <v>LIRA E ADVOGADO</v>
          </cell>
          <cell r="E13447">
            <v>7436508000186</v>
          </cell>
        </row>
        <row r="13448">
          <cell r="C13448">
            <v>800018130</v>
          </cell>
          <cell r="D13448" t="str">
            <v>EFC SYSTEMS DO</v>
          </cell>
          <cell r="E13448">
            <v>11090572000125</v>
          </cell>
        </row>
        <row r="13449">
          <cell r="C13449">
            <v>800018391</v>
          </cell>
          <cell r="D13449" t="str">
            <v>UNICAMP</v>
          </cell>
          <cell r="E13449">
            <v>46068425000133</v>
          </cell>
        </row>
        <row r="13450">
          <cell r="C13450">
            <v>800018416</v>
          </cell>
          <cell r="D13450" t="str">
            <v>EXV TECNOLOGIA</v>
          </cell>
          <cell r="E13450">
            <v>8391768000145</v>
          </cell>
        </row>
        <row r="13451">
          <cell r="C13451">
            <v>800018560</v>
          </cell>
          <cell r="D13451" t="str">
            <v>SUL PARTICIPACO</v>
          </cell>
          <cell r="E13451">
            <v>4274143000142</v>
          </cell>
        </row>
        <row r="13452">
          <cell r="C13452">
            <v>800018997</v>
          </cell>
          <cell r="D13452" t="str">
            <v>PREFEITURA MUNI</v>
          </cell>
          <cell r="E13452">
            <v>51885242000140</v>
          </cell>
        </row>
        <row r="13453">
          <cell r="C13453">
            <v>800019034</v>
          </cell>
          <cell r="D13453" t="str">
            <v>MATIS DO BRASIL</v>
          </cell>
          <cell r="E13453">
            <v>10396811000107</v>
          </cell>
        </row>
        <row r="13454">
          <cell r="C13454">
            <v>800019107</v>
          </cell>
          <cell r="D13454" t="str">
            <v>SYSCONTROL AUTO</v>
          </cell>
          <cell r="E13454">
            <v>67259929000100</v>
          </cell>
        </row>
        <row r="13455">
          <cell r="C13455">
            <v>800019195</v>
          </cell>
          <cell r="D13455" t="str">
            <v>CLEAN ENVIRONME</v>
          </cell>
          <cell r="E13455">
            <v>628815000110</v>
          </cell>
        </row>
        <row r="13456">
          <cell r="C13456">
            <v>800019206</v>
          </cell>
          <cell r="D13456" t="str">
            <v>MGM</v>
          </cell>
          <cell r="E13456">
            <v>6034135000154</v>
          </cell>
        </row>
        <row r="13457">
          <cell r="C13457">
            <v>800019282</v>
          </cell>
          <cell r="D13457" t="str">
            <v>CPFL</v>
          </cell>
          <cell r="E13457">
            <v>33050196000188</v>
          </cell>
        </row>
        <row r="13458">
          <cell r="C13458">
            <v>800019367</v>
          </cell>
          <cell r="D13458" t="str">
            <v>TRANSPORTES TRA</v>
          </cell>
          <cell r="E13458">
            <v>89823918000730</v>
          </cell>
        </row>
        <row r="13459">
          <cell r="C13459">
            <v>800019370</v>
          </cell>
          <cell r="D13459" t="str">
            <v>ESTACAO FLOREST</v>
          </cell>
          <cell r="E13459">
            <v>1736000000117</v>
          </cell>
        </row>
        <row r="13460">
          <cell r="C13460">
            <v>800019528</v>
          </cell>
          <cell r="D13460" t="str">
            <v>SAFETYCAMP</v>
          </cell>
          <cell r="E13460">
            <v>3999641000190</v>
          </cell>
        </row>
        <row r="13461">
          <cell r="C13461">
            <v>800019598</v>
          </cell>
          <cell r="D13461" t="str">
            <v>CLAC</v>
          </cell>
          <cell r="E13461">
            <v>8648864000126</v>
          </cell>
        </row>
        <row r="13462">
          <cell r="C13462">
            <v>800019678</v>
          </cell>
          <cell r="D13462" t="str">
            <v>BOTECO SAO BENT</v>
          </cell>
          <cell r="E13462">
            <v>10541975000180</v>
          </cell>
        </row>
        <row r="13463">
          <cell r="C13463">
            <v>800019711</v>
          </cell>
          <cell r="D13463" t="str">
            <v>BLINDA</v>
          </cell>
          <cell r="E13463">
            <v>142341000100</v>
          </cell>
        </row>
        <row r="13464">
          <cell r="C13464">
            <v>800019798</v>
          </cell>
          <cell r="D13464" t="str">
            <v>SIMOPARK</v>
          </cell>
          <cell r="E13464">
            <v>11482194000478</v>
          </cell>
        </row>
        <row r="13465">
          <cell r="C13465">
            <v>800020007</v>
          </cell>
          <cell r="D13465" t="str">
            <v>CSM</v>
          </cell>
          <cell r="E13465">
            <v>5135235000104</v>
          </cell>
        </row>
        <row r="13466">
          <cell r="C13466">
            <v>800020097</v>
          </cell>
          <cell r="D13466" t="str">
            <v>CASA COR CAMPIN</v>
          </cell>
          <cell r="E13466">
            <v>10616526000154</v>
          </cell>
        </row>
        <row r="13467">
          <cell r="C13467">
            <v>800020270</v>
          </cell>
          <cell r="D13467" t="str">
            <v>REGIONAL CAMPIN</v>
          </cell>
          <cell r="E13467">
            <v>16701716001632</v>
          </cell>
        </row>
        <row r="13468">
          <cell r="C13468">
            <v>800020496</v>
          </cell>
          <cell r="D13468" t="str">
            <v>TERMOCOM COMERC</v>
          </cell>
          <cell r="E13468">
            <v>8071803000149</v>
          </cell>
        </row>
        <row r="13469">
          <cell r="C13469">
            <v>800020637</v>
          </cell>
          <cell r="D13469" t="str">
            <v>RTI AUTOMACAO</v>
          </cell>
          <cell r="E13469">
            <v>58028028000117</v>
          </cell>
        </row>
        <row r="13470">
          <cell r="C13470">
            <v>800020726</v>
          </cell>
          <cell r="D13470" t="str">
            <v>VALPLAC SISTEMA</v>
          </cell>
          <cell r="E13470">
            <v>10345206000107</v>
          </cell>
        </row>
        <row r="13471">
          <cell r="C13471">
            <v>800020771</v>
          </cell>
          <cell r="D13471" t="str">
            <v>CIET SOFTWARE S</v>
          </cell>
          <cell r="E13471">
            <v>609634000146</v>
          </cell>
        </row>
        <row r="13472">
          <cell r="C13472">
            <v>800020773</v>
          </cell>
          <cell r="D13472" t="str">
            <v>TNT ARACATUBA</v>
          </cell>
          <cell r="E13472">
            <v>57692055001603</v>
          </cell>
        </row>
        <row r="13473">
          <cell r="C13473">
            <v>800020935</v>
          </cell>
          <cell r="D13473" t="str">
            <v>POLAR TRANSP</v>
          </cell>
          <cell r="E13473">
            <v>67890426000139</v>
          </cell>
        </row>
        <row r="13474">
          <cell r="C13474">
            <v>800021079</v>
          </cell>
          <cell r="D13474" t="str">
            <v>DHL EXPRESS BRA</v>
          </cell>
          <cell r="E13474">
            <v>58890252001195</v>
          </cell>
        </row>
        <row r="13475">
          <cell r="C13475">
            <v>800021138</v>
          </cell>
          <cell r="D13475" t="str">
            <v>COIMBRA PAES BO</v>
          </cell>
          <cell r="E13475">
            <v>2818040000170</v>
          </cell>
        </row>
        <row r="13476">
          <cell r="C13476">
            <v>800021189</v>
          </cell>
          <cell r="D13476" t="str">
            <v>PLASTICAS LTD</v>
          </cell>
          <cell r="E13476">
            <v>11840059000104</v>
          </cell>
        </row>
        <row r="13477">
          <cell r="C13477">
            <v>800021720</v>
          </cell>
          <cell r="D13477" t="str">
            <v>ASSOCIATED SPRI</v>
          </cell>
          <cell r="E13477">
            <v>48610521000197</v>
          </cell>
        </row>
        <row r="13478">
          <cell r="C13478">
            <v>800022055</v>
          </cell>
          <cell r="D13478" t="str">
            <v>DIMENSIONAL</v>
          </cell>
          <cell r="E13478">
            <v>56545742001390</v>
          </cell>
        </row>
        <row r="13479">
          <cell r="C13479">
            <v>800022159</v>
          </cell>
          <cell r="D13479" t="str">
            <v>FG MAIS CONFECO</v>
          </cell>
          <cell r="E13479">
            <v>12122193000132</v>
          </cell>
        </row>
        <row r="13480">
          <cell r="C13480">
            <v>800022226</v>
          </cell>
          <cell r="D13480" t="str">
            <v>FANUC FA</v>
          </cell>
          <cell r="E13480">
            <v>8847281000396</v>
          </cell>
        </row>
        <row r="13481">
          <cell r="C13481">
            <v>800022288</v>
          </cell>
          <cell r="D13481" t="str">
            <v>2 TABELIAO DE P</v>
          </cell>
          <cell r="E13481">
            <v>7365231000148</v>
          </cell>
        </row>
        <row r="13482">
          <cell r="C13482">
            <v>800022581</v>
          </cell>
          <cell r="D13482" t="str">
            <v>PADARIA NORTE S</v>
          </cell>
          <cell r="E13482">
            <v>10628009000103</v>
          </cell>
        </row>
        <row r="13483">
          <cell r="C13483">
            <v>800022587</v>
          </cell>
          <cell r="D13483" t="str">
            <v>MARTA REGINA SA</v>
          </cell>
          <cell r="E13483">
            <v>15575019802</v>
          </cell>
        </row>
        <row r="13484">
          <cell r="C13484">
            <v>800022607</v>
          </cell>
          <cell r="D13484" t="str">
            <v>BRF BRASIL FOOD</v>
          </cell>
          <cell r="E13484">
            <v>1838723023410</v>
          </cell>
        </row>
        <row r="13485">
          <cell r="C13485">
            <v>800022908</v>
          </cell>
          <cell r="D13485" t="str">
            <v>GIRO LUVAS</v>
          </cell>
          <cell r="E13485">
            <v>2120773000137</v>
          </cell>
        </row>
        <row r="13486">
          <cell r="C13486">
            <v>800022975</v>
          </cell>
          <cell r="D13486" t="str">
            <v>AB SISTEMA</v>
          </cell>
          <cell r="E13486">
            <v>13625300000108</v>
          </cell>
        </row>
        <row r="13487">
          <cell r="C13487">
            <v>800023023</v>
          </cell>
          <cell r="D13487" t="str">
            <v>ASPA EDITORA</v>
          </cell>
          <cell r="E13487">
            <v>7063433000135</v>
          </cell>
        </row>
        <row r="13488">
          <cell r="C13488">
            <v>800023338</v>
          </cell>
          <cell r="D13488" t="str">
            <v>PANIFICADORA PA</v>
          </cell>
          <cell r="E13488">
            <v>144516000100</v>
          </cell>
        </row>
        <row r="13489">
          <cell r="C13489">
            <v>800023476</v>
          </cell>
          <cell r="D13489" t="str">
            <v>QUANTA BRASIL I</v>
          </cell>
          <cell r="E13489">
            <v>62148093000153</v>
          </cell>
        </row>
        <row r="13490">
          <cell r="C13490">
            <v>800023482</v>
          </cell>
          <cell r="D13490" t="str">
            <v>CONDOMINIO EDIF</v>
          </cell>
          <cell r="E13490">
            <v>7172510000195</v>
          </cell>
        </row>
        <row r="13491">
          <cell r="C13491">
            <v>800023608</v>
          </cell>
          <cell r="D13491" t="str">
            <v>SEMATEC CONST.</v>
          </cell>
          <cell r="E13491">
            <v>2433080000102</v>
          </cell>
        </row>
        <row r="13492">
          <cell r="C13492">
            <v>800023648</v>
          </cell>
          <cell r="D13492" t="str">
            <v>DIAMAG COMERCIO</v>
          </cell>
          <cell r="E13492">
            <v>27129980000183</v>
          </cell>
        </row>
        <row r="13493">
          <cell r="C13493">
            <v>800023953</v>
          </cell>
          <cell r="D13493" t="str">
            <v>PIRACAM PRODUTO</v>
          </cell>
          <cell r="E13493">
            <v>44591063000135</v>
          </cell>
        </row>
        <row r="13494">
          <cell r="C13494">
            <v>800023991</v>
          </cell>
          <cell r="D13494" t="str">
            <v>INSTITUTO DE PE</v>
          </cell>
          <cell r="E13494">
            <v>2437460000379</v>
          </cell>
        </row>
        <row r="13495">
          <cell r="C13495">
            <v>800024205</v>
          </cell>
          <cell r="D13495" t="str">
            <v>ORION PROJETOS</v>
          </cell>
          <cell r="E13495">
            <v>3643287000166</v>
          </cell>
        </row>
        <row r="13496">
          <cell r="C13496">
            <v>800024286</v>
          </cell>
          <cell r="D13496" t="str">
            <v>CLARK MATERIAL</v>
          </cell>
          <cell r="E13496">
            <v>1325130000167</v>
          </cell>
        </row>
        <row r="13497">
          <cell r="C13497">
            <v>800024452</v>
          </cell>
          <cell r="D13497" t="str">
            <v>KUEHNE NAGEL SE</v>
          </cell>
          <cell r="E13497">
            <v>2886427001306</v>
          </cell>
        </row>
        <row r="13498">
          <cell r="C13498">
            <v>800024467</v>
          </cell>
          <cell r="D13498" t="str">
            <v>CASA DOS BEBEDO</v>
          </cell>
          <cell r="E13498">
            <v>5075302000142</v>
          </cell>
        </row>
        <row r="13499">
          <cell r="C13499">
            <v>800024470</v>
          </cell>
          <cell r="D13499" t="str">
            <v>BRAZILIAN SATEL</v>
          </cell>
          <cell r="E13499">
            <v>8110712000175</v>
          </cell>
        </row>
        <row r="13500">
          <cell r="C13500">
            <v>800024522</v>
          </cell>
          <cell r="D13500" t="str">
            <v>FRAGA MARKETING</v>
          </cell>
          <cell r="E13500">
            <v>643830000137</v>
          </cell>
        </row>
        <row r="13501">
          <cell r="C13501">
            <v>800024525</v>
          </cell>
          <cell r="D13501" t="str">
            <v>PLUG ENERGY DO</v>
          </cell>
          <cell r="E13501">
            <v>9554279000120</v>
          </cell>
        </row>
        <row r="13502">
          <cell r="C13502">
            <v>800024560</v>
          </cell>
          <cell r="D13502" t="str">
            <v>BERLITZ CENTRO</v>
          </cell>
          <cell r="E13502">
            <v>43343391000664</v>
          </cell>
        </row>
        <row r="13503">
          <cell r="C13503">
            <v>800024793</v>
          </cell>
          <cell r="D13503" t="str">
            <v>FOCUS PRODUCOES</v>
          </cell>
          <cell r="E13503">
            <v>4354132000172</v>
          </cell>
        </row>
        <row r="13504">
          <cell r="C13504">
            <v>800025377</v>
          </cell>
          <cell r="D13504" t="str">
            <v>SUMITOMO ELECTR</v>
          </cell>
          <cell r="E13504">
            <v>14479264000184</v>
          </cell>
        </row>
        <row r="13505">
          <cell r="C13505">
            <v>800025387</v>
          </cell>
          <cell r="D13505" t="str">
            <v>FOPIL COMERCIO</v>
          </cell>
          <cell r="E13505">
            <v>55970693000137</v>
          </cell>
        </row>
        <row r="13506">
          <cell r="C13506">
            <v>800025396</v>
          </cell>
          <cell r="D13506" t="str">
            <v>BLUE TEC INDUST</v>
          </cell>
          <cell r="E13506">
            <v>5509256000142</v>
          </cell>
        </row>
        <row r="13507">
          <cell r="C13507">
            <v>800025477</v>
          </cell>
          <cell r="D13507" t="str">
            <v>PATRICIA BARROS</v>
          </cell>
          <cell r="E13507">
            <v>16621428000191</v>
          </cell>
        </row>
        <row r="13508">
          <cell r="C13508">
            <v>800025693</v>
          </cell>
          <cell r="D13508" t="str">
            <v>GE INTELLIGENT</v>
          </cell>
          <cell r="E13508">
            <v>2223902000112</v>
          </cell>
        </row>
        <row r="13509">
          <cell r="C13509">
            <v>800026180</v>
          </cell>
          <cell r="D13509" t="str">
            <v>B E B CALIBRACA</v>
          </cell>
          <cell r="E13509">
            <v>9943833000160</v>
          </cell>
        </row>
        <row r="13510">
          <cell r="C13510">
            <v>800026287</v>
          </cell>
          <cell r="D13510" t="str">
            <v>COLUMBIA</v>
          </cell>
          <cell r="E13510">
            <v>60526977003194</v>
          </cell>
        </row>
        <row r="13511">
          <cell r="C13511">
            <v>800026965</v>
          </cell>
          <cell r="D13511" t="str">
            <v>AEROPORTOS BRAS</v>
          </cell>
          <cell r="E13511">
            <v>14522178000107</v>
          </cell>
        </row>
        <row r="13512">
          <cell r="C13512">
            <v>800026991</v>
          </cell>
          <cell r="D13512" t="str">
            <v>WAVE LABS CO. D</v>
          </cell>
          <cell r="E13512">
            <v>15300193000173</v>
          </cell>
        </row>
        <row r="13513">
          <cell r="C13513">
            <v>800027222</v>
          </cell>
          <cell r="D13513" t="str">
            <v>ALLEGRO</v>
          </cell>
          <cell r="E13513">
            <v>913956000699</v>
          </cell>
        </row>
        <row r="13514">
          <cell r="C13514">
            <v>800027428</v>
          </cell>
          <cell r="D13514" t="str">
            <v>RTI SERVICOS LT</v>
          </cell>
          <cell r="E13514">
            <v>5621343000197</v>
          </cell>
        </row>
        <row r="13515">
          <cell r="C13515">
            <v>800027571</v>
          </cell>
          <cell r="D13515" t="str">
            <v>MTECH COMERCIAL</v>
          </cell>
          <cell r="E13515">
            <v>7639207000230</v>
          </cell>
        </row>
        <row r="13516">
          <cell r="C13516">
            <v>800027714</v>
          </cell>
          <cell r="D13516" t="str">
            <v>DIGITECH ASSIT.</v>
          </cell>
          <cell r="E13516">
            <v>8059583000138</v>
          </cell>
        </row>
        <row r="13517">
          <cell r="C13517">
            <v>800028013</v>
          </cell>
          <cell r="D13517" t="str">
            <v>VGBIO BIOLUBRIF</v>
          </cell>
          <cell r="E13517">
            <v>15188788000189</v>
          </cell>
        </row>
        <row r="13518">
          <cell r="C13518">
            <v>800028349</v>
          </cell>
          <cell r="D13518" t="str">
            <v>J CAPARROZ LOC.</v>
          </cell>
          <cell r="E13518">
            <v>17236037000116</v>
          </cell>
        </row>
        <row r="13519">
          <cell r="C13519">
            <v>800028492</v>
          </cell>
          <cell r="D13519" t="str">
            <v>INST. BR. PROF.</v>
          </cell>
          <cell r="E13519">
            <v>8490099000169</v>
          </cell>
        </row>
        <row r="13520">
          <cell r="C13520">
            <v>800028682</v>
          </cell>
          <cell r="D13520" t="str">
            <v>HIDROTEM COM.E</v>
          </cell>
          <cell r="E13520">
            <v>74397100000130</v>
          </cell>
        </row>
        <row r="13521">
          <cell r="C13521">
            <v>800028711</v>
          </cell>
          <cell r="D13521" t="str">
            <v>NCC CERTIFICACO</v>
          </cell>
          <cell r="E13521">
            <v>16587151000128</v>
          </cell>
        </row>
        <row r="13522">
          <cell r="C13522">
            <v>800028796</v>
          </cell>
          <cell r="D13522" t="str">
            <v>BENTELER</v>
          </cell>
          <cell r="E13522">
            <v>853157000160</v>
          </cell>
        </row>
        <row r="13523">
          <cell r="C13523">
            <v>800028803</v>
          </cell>
          <cell r="D13523" t="str">
            <v>CARAVANTE V. C.</v>
          </cell>
          <cell r="E13523">
            <v>11601558000149</v>
          </cell>
        </row>
        <row r="13524">
          <cell r="C13524">
            <v>800028815</v>
          </cell>
          <cell r="D13524" t="str">
            <v>LEAN SYSTEM D.</v>
          </cell>
          <cell r="E13524">
            <v>13417201000130</v>
          </cell>
        </row>
        <row r="13525">
          <cell r="C13525">
            <v>800028897</v>
          </cell>
          <cell r="D13525" t="str">
            <v>SEARA ALIMENTOS</v>
          </cell>
          <cell r="E13525">
            <v>2914460020003</v>
          </cell>
        </row>
        <row r="13526">
          <cell r="C13526">
            <v>800029793</v>
          </cell>
          <cell r="D13526" t="str">
            <v>METALZIP</v>
          </cell>
          <cell r="E13526">
            <v>12191963000107</v>
          </cell>
        </row>
        <row r="13527">
          <cell r="C13527">
            <v>800030423</v>
          </cell>
          <cell r="D13527" t="str">
            <v>ORS CONFECCOES</v>
          </cell>
          <cell r="E13527">
            <v>71837363000124</v>
          </cell>
        </row>
        <row r="13528">
          <cell r="C13528">
            <v>800030440</v>
          </cell>
          <cell r="D13528" t="str">
            <v>LTDA ME</v>
          </cell>
          <cell r="E13528">
            <v>4071514000199</v>
          </cell>
        </row>
        <row r="13529">
          <cell r="C13529">
            <v>800030574</v>
          </cell>
          <cell r="D13529" t="str">
            <v>E N S AUTOMOTIV</v>
          </cell>
          <cell r="E13529">
            <v>3684235000138</v>
          </cell>
        </row>
        <row r="13530">
          <cell r="C13530">
            <v>800030647</v>
          </cell>
          <cell r="D13530" t="str">
            <v>JWM INDUSTRIA E</v>
          </cell>
          <cell r="E13530">
            <v>51378511000182</v>
          </cell>
        </row>
        <row r="13531">
          <cell r="C13531">
            <v>800030656</v>
          </cell>
          <cell r="D13531" t="str">
            <v>HUNTER DOUGLAS</v>
          </cell>
          <cell r="E13531">
            <v>48775191000190</v>
          </cell>
        </row>
        <row r="13532">
          <cell r="C13532">
            <v>800031054</v>
          </cell>
          <cell r="D13532" t="str">
            <v>LMT TOOLS BRASI</v>
          </cell>
          <cell r="E13532">
            <v>20094409000121</v>
          </cell>
        </row>
        <row r="13533">
          <cell r="C13533">
            <v>800031140</v>
          </cell>
          <cell r="D13533" t="str">
            <v>PELICULAS LTDA</v>
          </cell>
          <cell r="E13533">
            <v>17588216000112</v>
          </cell>
        </row>
        <row r="13534">
          <cell r="C13534">
            <v>800031263</v>
          </cell>
          <cell r="D13534" t="str">
            <v>TRADEWORKS SERV</v>
          </cell>
          <cell r="E13534">
            <v>4955748000107</v>
          </cell>
        </row>
        <row r="13535">
          <cell r="C13535">
            <v>800031367</v>
          </cell>
          <cell r="D13535" t="str">
            <v>COMERCIAL GRECO</v>
          </cell>
          <cell r="E13535">
            <v>15640710000153</v>
          </cell>
        </row>
        <row r="13536">
          <cell r="C13536">
            <v>800031372</v>
          </cell>
          <cell r="D13536" t="str">
            <v>FUTURO LTDA ME</v>
          </cell>
          <cell r="E13536">
            <v>737909000127</v>
          </cell>
        </row>
        <row r="13537">
          <cell r="C13537">
            <v>800031400</v>
          </cell>
          <cell r="D13537" t="str">
            <v>ELETRONICOS LTD</v>
          </cell>
          <cell r="E13537">
            <v>10420715000157</v>
          </cell>
        </row>
        <row r="13538">
          <cell r="C13538">
            <v>800031417</v>
          </cell>
          <cell r="D13538" t="str">
            <v>EIRELI EPP</v>
          </cell>
          <cell r="E13538">
            <v>20596420000190</v>
          </cell>
        </row>
        <row r="13539">
          <cell r="C13539">
            <v>800031427</v>
          </cell>
          <cell r="D13539" t="str">
            <v>QUEST TECNOLOGI</v>
          </cell>
          <cell r="E13539">
            <v>11835975000156</v>
          </cell>
        </row>
        <row r="13540">
          <cell r="C13540">
            <v>800031744</v>
          </cell>
          <cell r="D13540" t="str">
            <v>EQUIPAMENTOS DE</v>
          </cell>
          <cell r="E13540">
            <v>67992347000139</v>
          </cell>
        </row>
        <row r="13541">
          <cell r="C13541">
            <v>800031861</v>
          </cell>
          <cell r="D13541" t="str">
            <v>LTDA ME</v>
          </cell>
          <cell r="E13541">
            <v>19226119000105</v>
          </cell>
        </row>
        <row r="13542">
          <cell r="C13542">
            <v>800032014</v>
          </cell>
          <cell r="D13542" t="str">
            <v>NEGOCIOS</v>
          </cell>
          <cell r="E13542">
            <v>5878981000198</v>
          </cell>
        </row>
        <row r="13543">
          <cell r="C13543">
            <v>800032064</v>
          </cell>
          <cell r="D13543" t="str">
            <v>GEFCO LOGISTICA</v>
          </cell>
          <cell r="E13543">
            <v>3094658001099</v>
          </cell>
        </row>
        <row r="13544">
          <cell r="C13544">
            <v>800032117</v>
          </cell>
          <cell r="D13544" t="str">
            <v>LABORATORIO LTD</v>
          </cell>
          <cell r="E13544">
            <v>2682346000142</v>
          </cell>
        </row>
        <row r="13545">
          <cell r="C13545">
            <v>800032159</v>
          </cell>
          <cell r="D13545" t="str">
            <v>CARRHEL ARTEFAT</v>
          </cell>
          <cell r="E13545">
            <v>4084020000149</v>
          </cell>
        </row>
        <row r="13546">
          <cell r="C13546">
            <v>800032192</v>
          </cell>
          <cell r="D13546" t="str">
            <v>APERAM INOX</v>
          </cell>
          <cell r="E13546">
            <v>60500121001368</v>
          </cell>
        </row>
        <row r="13547">
          <cell r="C13547">
            <v>800032339</v>
          </cell>
          <cell r="D13547" t="str">
            <v>73703486368</v>
          </cell>
          <cell r="E13547">
            <v>21180243000129</v>
          </cell>
        </row>
        <row r="13548">
          <cell r="C13548">
            <v>800032561</v>
          </cell>
          <cell r="D13548" t="str">
            <v>WHITE MARTINS</v>
          </cell>
          <cell r="E13548">
            <v>35820448008544</v>
          </cell>
        </row>
        <row r="13549">
          <cell r="C13549">
            <v>800032563</v>
          </cell>
          <cell r="D13549" t="str">
            <v>FREE MAQ PECAS</v>
          </cell>
          <cell r="E13549">
            <v>62237318000229</v>
          </cell>
        </row>
        <row r="13550">
          <cell r="C13550">
            <v>800032624</v>
          </cell>
          <cell r="D13550" t="str">
            <v>CEVA FREIGHT</v>
          </cell>
          <cell r="E13550">
            <v>3229138000660</v>
          </cell>
        </row>
        <row r="13551">
          <cell r="C13551">
            <v>800032643</v>
          </cell>
          <cell r="D13551" t="str">
            <v>DHL EXPRESS (BR</v>
          </cell>
          <cell r="E13551">
            <v>58890252002833</v>
          </cell>
        </row>
        <row r="13552">
          <cell r="C13552">
            <v>800032654</v>
          </cell>
          <cell r="D13552" t="str">
            <v>RODOLUX TRANSPO</v>
          </cell>
          <cell r="E13552">
            <v>2563117000109</v>
          </cell>
        </row>
        <row r="13553">
          <cell r="C13553">
            <v>800032787</v>
          </cell>
          <cell r="D13553" t="str">
            <v>ELETRONICOS LTD</v>
          </cell>
          <cell r="E13553">
            <v>43948215000575</v>
          </cell>
        </row>
        <row r="13554">
          <cell r="C13554">
            <v>800032839</v>
          </cell>
          <cell r="D13554" t="str">
            <v>TUBOS E CONEXOE</v>
          </cell>
          <cell r="E13554">
            <v>12917935000116</v>
          </cell>
        </row>
        <row r="13555">
          <cell r="C13555">
            <v>800032918</v>
          </cell>
          <cell r="D13555" t="str">
            <v>DE INFORMATICA</v>
          </cell>
          <cell r="E13555">
            <v>67775411000120</v>
          </cell>
        </row>
        <row r="13556">
          <cell r="C13556">
            <v>800032930</v>
          </cell>
          <cell r="D13556" t="str">
            <v>EXPORTACAO E RE</v>
          </cell>
          <cell r="E13556">
            <v>11413707000146</v>
          </cell>
        </row>
        <row r="13557">
          <cell r="C13557">
            <v>800033213</v>
          </cell>
          <cell r="D13557" t="str">
            <v>BRASIL LTDA</v>
          </cell>
          <cell r="E13557">
            <v>6202038000808</v>
          </cell>
        </row>
        <row r="13558">
          <cell r="C13558">
            <v>800033254</v>
          </cell>
          <cell r="D13558" t="str">
            <v>CEL-LEP ENSINO</v>
          </cell>
          <cell r="E13558">
            <v>10772420001979</v>
          </cell>
        </row>
        <row r="13559">
          <cell r="C13559">
            <v>800033547</v>
          </cell>
          <cell r="D13559" t="str">
            <v>NEGER TECNOLOGI</v>
          </cell>
          <cell r="E13559">
            <v>58456997000179</v>
          </cell>
        </row>
        <row r="13560">
          <cell r="C13560">
            <v>800033589</v>
          </cell>
          <cell r="D13560" t="str">
            <v>METALURGICAS, M</v>
          </cell>
          <cell r="E13560">
            <v>46106514000127</v>
          </cell>
        </row>
        <row r="13561">
          <cell r="C13561">
            <v>800033666</v>
          </cell>
          <cell r="D13561" t="str">
            <v>M R AJONA DE OL</v>
          </cell>
          <cell r="E13561">
            <v>3881209000108</v>
          </cell>
        </row>
        <row r="13562">
          <cell r="C13562">
            <v>800033880</v>
          </cell>
          <cell r="D13562" t="str">
            <v>PHD SENSORES E</v>
          </cell>
          <cell r="E13562">
            <v>13278671000160</v>
          </cell>
        </row>
        <row r="13563">
          <cell r="C13563">
            <v>800033897</v>
          </cell>
          <cell r="D13563" t="str">
            <v>INOVA EMPREENDI</v>
          </cell>
          <cell r="E13563">
            <v>1005068000126</v>
          </cell>
        </row>
        <row r="13564">
          <cell r="C13564">
            <v>800034182</v>
          </cell>
          <cell r="D13564" t="str">
            <v>ATENTO BRASIL S</v>
          </cell>
          <cell r="E13564">
            <v>2879250000764</v>
          </cell>
        </row>
        <row r="13565">
          <cell r="C13565">
            <v>800034322</v>
          </cell>
          <cell r="D13565" t="str">
            <v>DANKE DO BR.COM</v>
          </cell>
          <cell r="E13565">
            <v>5634508000165</v>
          </cell>
        </row>
        <row r="13566">
          <cell r="C13566">
            <v>800034567</v>
          </cell>
          <cell r="D13566" t="str">
            <v>EMPRESARIAL LTD</v>
          </cell>
          <cell r="E13566">
            <v>4229275000152</v>
          </cell>
        </row>
        <row r="13567">
          <cell r="C13567">
            <v>800034620</v>
          </cell>
          <cell r="D13567" t="str">
            <v>GUINDASMAQUINAS</v>
          </cell>
          <cell r="E13567">
            <v>59726216000181</v>
          </cell>
        </row>
        <row r="13568">
          <cell r="C13568">
            <v>800034628</v>
          </cell>
          <cell r="D13568" t="str">
            <v>ERVICOS AUTOMOT</v>
          </cell>
          <cell r="E13568">
            <v>5812653000199</v>
          </cell>
        </row>
        <row r="13569">
          <cell r="C13569">
            <v>800034763</v>
          </cell>
          <cell r="D13569" t="str">
            <v>DE HOTEIS VILA</v>
          </cell>
          <cell r="E13569">
            <v>16417975000400</v>
          </cell>
        </row>
        <row r="13570">
          <cell r="C13570">
            <v>800034810</v>
          </cell>
          <cell r="D13570" t="str">
            <v>SOLUCOES FITOSS</v>
          </cell>
          <cell r="E13570">
            <v>1447874000154</v>
          </cell>
        </row>
        <row r="13571">
          <cell r="C13571">
            <v>800034970</v>
          </cell>
          <cell r="D13571" t="str">
            <v>ADTSYS SOFTWARE</v>
          </cell>
          <cell r="E13571">
            <v>10631007000165</v>
          </cell>
        </row>
        <row r="13572">
          <cell r="C13572">
            <v>800035200</v>
          </cell>
          <cell r="D13572" t="str">
            <v>TOTAL TENDAS EI</v>
          </cell>
          <cell r="E13572">
            <v>8065841000199</v>
          </cell>
        </row>
        <row r="13573">
          <cell r="C13573">
            <v>800035377</v>
          </cell>
          <cell r="D13573" t="str">
            <v>AVAL INDUS. E C</v>
          </cell>
          <cell r="E13573">
            <v>51927044000100</v>
          </cell>
        </row>
        <row r="13574">
          <cell r="C13574">
            <v>800035406</v>
          </cell>
          <cell r="D13574" t="str">
            <v>MULTTY COMERCIA</v>
          </cell>
          <cell r="E13574">
            <v>23317648000191</v>
          </cell>
        </row>
        <row r="13575">
          <cell r="C13575">
            <v>800035458</v>
          </cell>
          <cell r="D13575" t="str">
            <v>RONALDO LEITE T</v>
          </cell>
          <cell r="E13575">
            <v>22468460000181</v>
          </cell>
        </row>
        <row r="13576">
          <cell r="C13576">
            <v>800035465</v>
          </cell>
          <cell r="D13576" t="str">
            <v>SIMMELINK E FIO</v>
          </cell>
          <cell r="E13576">
            <v>74361288000166</v>
          </cell>
        </row>
        <row r="13577">
          <cell r="C13577">
            <v>800035663</v>
          </cell>
          <cell r="D13577" t="str">
            <v>EXP. E SERV. PA</v>
          </cell>
          <cell r="E13577">
            <v>22094245000168</v>
          </cell>
        </row>
        <row r="13578">
          <cell r="C13578">
            <v>800035848</v>
          </cell>
          <cell r="D13578" t="str">
            <v>DAHRUJ MOTORS L</v>
          </cell>
          <cell r="E13578">
            <v>3772785000451</v>
          </cell>
        </row>
        <row r="13579">
          <cell r="C13579">
            <v>800036026</v>
          </cell>
          <cell r="D13579" t="str">
            <v>INTERCUF INDUST</v>
          </cell>
          <cell r="E13579">
            <v>43736099000288</v>
          </cell>
        </row>
        <row r="13580">
          <cell r="C13580">
            <v>800036508</v>
          </cell>
          <cell r="D13580" t="str">
            <v>W. T. LOPES - M</v>
          </cell>
          <cell r="E13580">
            <v>10951484000108</v>
          </cell>
        </row>
        <row r="13581">
          <cell r="C13581">
            <v>800036525</v>
          </cell>
          <cell r="D13581" t="str">
            <v>GLOBAL JUNTAS T</v>
          </cell>
          <cell r="E13581">
            <v>21317683000185</v>
          </cell>
        </row>
        <row r="13582">
          <cell r="C13582">
            <v>800036573</v>
          </cell>
          <cell r="D13582" t="str">
            <v>FIBRALIT IND.E</v>
          </cell>
          <cell r="E13582">
            <v>73035115000195</v>
          </cell>
        </row>
        <row r="13583">
          <cell r="C13583">
            <v>800037000</v>
          </cell>
          <cell r="D13583" t="str">
            <v>MBP SOLUCOES INDUSTRIAIS LTDA</v>
          </cell>
          <cell r="E13583">
            <v>10328153000116</v>
          </cell>
        </row>
        <row r="13584">
          <cell r="C13584">
            <v>800037003</v>
          </cell>
          <cell r="D13584" t="str">
            <v>TECNOLOGIA</v>
          </cell>
          <cell r="E13584">
            <v>96499728000189</v>
          </cell>
        </row>
        <row r="13585">
          <cell r="C13585">
            <v>800037015</v>
          </cell>
          <cell r="D13585" t="str">
            <v>TRANSFORMADORES</v>
          </cell>
          <cell r="E13585">
            <v>48551592000166</v>
          </cell>
        </row>
        <row r="13586">
          <cell r="C13586">
            <v>800037131</v>
          </cell>
          <cell r="D13586" t="str">
            <v>EUROPAMOTORS CO</v>
          </cell>
          <cell r="E13586">
            <v>750605000361</v>
          </cell>
        </row>
        <row r="13587">
          <cell r="C13587">
            <v>800037202</v>
          </cell>
          <cell r="D13587" t="str">
            <v>TEMPO DIST DE V</v>
          </cell>
          <cell r="E13587">
            <v>46991782000926</v>
          </cell>
        </row>
        <row r="13588">
          <cell r="C13588">
            <v>800037219</v>
          </cell>
          <cell r="D13588" t="str">
            <v>CMJ - COMERCIO</v>
          </cell>
          <cell r="E13588">
            <v>5026792000600</v>
          </cell>
        </row>
        <row r="13589">
          <cell r="C13589">
            <v>800037624</v>
          </cell>
          <cell r="D13589" t="str">
            <v>LUZIA MOLON LUC</v>
          </cell>
          <cell r="E13589">
            <v>72852403000170</v>
          </cell>
        </row>
        <row r="13590">
          <cell r="C13590">
            <v>800037757</v>
          </cell>
          <cell r="D13590" t="str">
            <v>B&amp;R AUTOMACAO I</v>
          </cell>
          <cell r="E13590">
            <v>2911307000170</v>
          </cell>
        </row>
        <row r="13591">
          <cell r="C13591">
            <v>800037893</v>
          </cell>
          <cell r="D13591" t="str">
            <v>SIMCO COM. IMPO</v>
          </cell>
          <cell r="E13591">
            <v>2000441000119</v>
          </cell>
        </row>
        <row r="13592">
          <cell r="C13592">
            <v>800038317</v>
          </cell>
          <cell r="D13592" t="str">
            <v>CEVA FREIGHT MA</v>
          </cell>
          <cell r="E13592">
            <v>3229138000589</v>
          </cell>
        </row>
        <row r="13593">
          <cell r="C13593">
            <v>800038426</v>
          </cell>
          <cell r="D13593" t="str">
            <v>PERSONAL GRAFIK</v>
          </cell>
          <cell r="E13593">
            <v>1466569000100</v>
          </cell>
        </row>
        <row r="13594">
          <cell r="C13594">
            <v>800038461</v>
          </cell>
          <cell r="D13594" t="str">
            <v>CB CAMPINAS COM</v>
          </cell>
          <cell r="E13594">
            <v>19587543000185</v>
          </cell>
        </row>
        <row r="13595">
          <cell r="C13595">
            <v>800038521</v>
          </cell>
          <cell r="D13595" t="str">
            <v>FAST SHOP S.A</v>
          </cell>
          <cell r="E13595">
            <v>43708379002226</v>
          </cell>
        </row>
        <row r="13596">
          <cell r="C13596">
            <v>800038723</v>
          </cell>
          <cell r="D13596" t="str">
            <v>TESTO DO BRASIL</v>
          </cell>
          <cell r="E13596">
            <v>3144465000295</v>
          </cell>
        </row>
        <row r="13597">
          <cell r="C13597">
            <v>800038726</v>
          </cell>
          <cell r="D13597" t="str">
            <v>MAGNI AMERICA D</v>
          </cell>
          <cell r="E13597">
            <v>5692302000191</v>
          </cell>
        </row>
        <row r="13598">
          <cell r="C13598">
            <v>800038786</v>
          </cell>
          <cell r="D13598" t="str">
            <v>3 TABELIAO DE P</v>
          </cell>
          <cell r="E13598">
            <v>7365237000115</v>
          </cell>
        </row>
        <row r="13599">
          <cell r="C13599">
            <v>800038788</v>
          </cell>
          <cell r="D13599" t="str">
            <v>VOLTZ COM. E SE</v>
          </cell>
          <cell r="E13599">
            <v>16942900000198</v>
          </cell>
        </row>
        <row r="13600">
          <cell r="C13600">
            <v>800038798</v>
          </cell>
          <cell r="D13600" t="str">
            <v>ASSOC. MANTENED</v>
          </cell>
          <cell r="E13600">
            <v>26524263000193</v>
          </cell>
        </row>
        <row r="13601">
          <cell r="C13601">
            <v>800038799</v>
          </cell>
          <cell r="D13601" t="str">
            <v>DACHSER BRASIL</v>
          </cell>
          <cell r="E13601">
            <v>8996109000132</v>
          </cell>
        </row>
        <row r="13602">
          <cell r="C13602">
            <v>800038823</v>
          </cell>
          <cell r="D13602" t="str">
            <v>DHL GLOBAL FORW</v>
          </cell>
          <cell r="E13602">
            <v>10228777000404</v>
          </cell>
        </row>
        <row r="13603">
          <cell r="C13603">
            <v>800038893</v>
          </cell>
          <cell r="D13603" t="str">
            <v>EW COMUNICACAO</v>
          </cell>
          <cell r="E13603">
            <v>20204850000119</v>
          </cell>
        </row>
        <row r="13604">
          <cell r="C13604">
            <v>800039219</v>
          </cell>
          <cell r="D13604" t="str">
            <v>MARCONATTO &amp; UR</v>
          </cell>
          <cell r="E13604">
            <v>44592988000109</v>
          </cell>
        </row>
        <row r="13605">
          <cell r="C13605">
            <v>800039562</v>
          </cell>
          <cell r="D13605" t="str">
            <v>CORONEL MOSTARD</v>
          </cell>
          <cell r="E13605">
            <v>2025296000120</v>
          </cell>
        </row>
        <row r="13606">
          <cell r="C13606">
            <v>800039614</v>
          </cell>
          <cell r="D13606" t="str">
            <v>AUTOMEC SERV. M</v>
          </cell>
          <cell r="E13606">
            <v>15741446000144</v>
          </cell>
        </row>
        <row r="13607">
          <cell r="C13607">
            <v>800039623</v>
          </cell>
          <cell r="D13607" t="str">
            <v>MACCHINA DE COM</v>
          </cell>
          <cell r="E13607">
            <v>3385627000104</v>
          </cell>
        </row>
        <row r="13608">
          <cell r="C13608">
            <v>800039674</v>
          </cell>
          <cell r="D13608" t="str">
            <v>VALQUIRIA RIBEI</v>
          </cell>
          <cell r="E13608">
            <v>3726923000113</v>
          </cell>
        </row>
        <row r="13609">
          <cell r="C13609">
            <v>800039678</v>
          </cell>
          <cell r="D13609" t="str">
            <v>CATEDRAL DO CHO</v>
          </cell>
          <cell r="E13609">
            <v>26713902000169</v>
          </cell>
        </row>
        <row r="13610">
          <cell r="C13610">
            <v>800039934</v>
          </cell>
          <cell r="D13610" t="str">
            <v>CAMPLUVAS-LAVAN</v>
          </cell>
          <cell r="E13610">
            <v>3232811000106</v>
          </cell>
        </row>
        <row r="13611">
          <cell r="C13611">
            <v>800039939</v>
          </cell>
          <cell r="D13611" t="str">
            <v>RDX - LOGISTICA</v>
          </cell>
          <cell r="E13611">
            <v>21310522000160</v>
          </cell>
        </row>
        <row r="13612">
          <cell r="C13612">
            <v>800040493</v>
          </cell>
          <cell r="D13612" t="str">
            <v>TOYOTA MAT. HAN</v>
          </cell>
          <cell r="E13612">
            <v>6053214000293</v>
          </cell>
        </row>
        <row r="13613">
          <cell r="C13613">
            <v>800040606</v>
          </cell>
          <cell r="D13613" t="str">
            <v>MUNDO PRO EVENT</v>
          </cell>
          <cell r="E13613">
            <v>10603897000100</v>
          </cell>
        </row>
        <row r="13614">
          <cell r="C13614">
            <v>800040612</v>
          </cell>
          <cell r="D13614" t="str">
            <v>CEJAM - LOCACA</v>
          </cell>
          <cell r="E13614">
            <v>8172913000288</v>
          </cell>
        </row>
        <row r="13615">
          <cell r="C13615">
            <v>800040774</v>
          </cell>
          <cell r="D13615" t="str">
            <v>TEGITEL TELECOM</v>
          </cell>
          <cell r="E13615">
            <v>67261446000140</v>
          </cell>
        </row>
        <row r="13616">
          <cell r="C13616">
            <v>800041138</v>
          </cell>
          <cell r="D13616" t="str">
            <v>TRIMA ENGENHARI</v>
          </cell>
          <cell r="E13616">
            <v>4616839000100</v>
          </cell>
        </row>
        <row r="13617">
          <cell r="C13617">
            <v>800041196</v>
          </cell>
          <cell r="D13617" t="str">
            <v>VERSIS TECNOLOG</v>
          </cell>
          <cell r="E13617">
            <v>6133475000132</v>
          </cell>
        </row>
        <row r="13618">
          <cell r="C13618">
            <v>800041477</v>
          </cell>
          <cell r="D13618" t="str">
            <v>PACI E ROCHA LT</v>
          </cell>
          <cell r="E13618">
            <v>64065964000109</v>
          </cell>
        </row>
        <row r="13619">
          <cell r="C13619">
            <v>800041527</v>
          </cell>
          <cell r="D13619" t="str">
            <v>RAFAEL ALMIRANT</v>
          </cell>
          <cell r="E13619">
            <v>28621192000172</v>
          </cell>
        </row>
        <row r="13620">
          <cell r="C13620">
            <v>800042654</v>
          </cell>
          <cell r="D13620" t="str">
            <v>CRIAH COMUNICAC</v>
          </cell>
          <cell r="E13620">
            <v>5518673000151</v>
          </cell>
        </row>
        <row r="13621">
          <cell r="C13621">
            <v>800042763</v>
          </cell>
          <cell r="D13621" t="str">
            <v>DONA TEREZINHA</v>
          </cell>
          <cell r="E13621">
            <v>17980445000692</v>
          </cell>
        </row>
        <row r="13622">
          <cell r="C13622">
            <v>800042967</v>
          </cell>
          <cell r="D13622" t="str">
            <v>AZUL LINHAS AER</v>
          </cell>
          <cell r="E13622">
            <v>9296295000240</v>
          </cell>
        </row>
        <row r="13623">
          <cell r="C13623">
            <v>800042973</v>
          </cell>
          <cell r="D13623" t="str">
            <v>POLISCAN BR.COM</v>
          </cell>
          <cell r="E13623">
            <v>7331761000175</v>
          </cell>
        </row>
        <row r="13624">
          <cell r="C13624">
            <v>800043047</v>
          </cell>
          <cell r="D13624" t="str">
            <v>VALEO SISTEMAS</v>
          </cell>
          <cell r="E13624">
            <v>57010662002456</v>
          </cell>
        </row>
        <row r="13625">
          <cell r="C13625">
            <v>800043048</v>
          </cell>
          <cell r="D13625" t="str">
            <v>BOZZA JUNIOR IN</v>
          </cell>
          <cell r="E13625">
            <v>3281625000167</v>
          </cell>
        </row>
        <row r="13626">
          <cell r="C13626">
            <v>800043122</v>
          </cell>
          <cell r="D13626" t="str">
            <v>PRECISAO ABSOLU</v>
          </cell>
          <cell r="E13626">
            <v>5364996000138</v>
          </cell>
        </row>
        <row r="13627">
          <cell r="C13627">
            <v>800043124</v>
          </cell>
          <cell r="D13627" t="str">
            <v>RDJ INFORMATICA</v>
          </cell>
          <cell r="E13627">
            <v>11933213000192</v>
          </cell>
        </row>
        <row r="13628">
          <cell r="C13628">
            <v>800043462</v>
          </cell>
          <cell r="D13628" t="str">
            <v>MJ DOS SANTOS S</v>
          </cell>
          <cell r="E13628">
            <v>23677402000120</v>
          </cell>
        </row>
        <row r="13629">
          <cell r="C13629">
            <v>800043706</v>
          </cell>
          <cell r="D13629" t="str">
            <v>LINK AUTOMACAO</v>
          </cell>
          <cell r="E13629">
            <v>28302612000158</v>
          </cell>
        </row>
        <row r="13630">
          <cell r="C13630">
            <v>800044111</v>
          </cell>
          <cell r="D13630" t="str">
            <v>EAPPROACHS SOLU</v>
          </cell>
          <cell r="E13630">
            <v>39806315000166</v>
          </cell>
        </row>
        <row r="13631">
          <cell r="C13631">
            <v>800044132</v>
          </cell>
          <cell r="D13631" t="str">
            <v>CTG PESQUISAS,</v>
          </cell>
          <cell r="E13631">
            <v>9666915000105</v>
          </cell>
        </row>
        <row r="13632">
          <cell r="C13632">
            <v>800044143</v>
          </cell>
          <cell r="D13632" t="str">
            <v>MERSE ARTIGOS P</v>
          </cell>
          <cell r="E13632">
            <v>68877752000179</v>
          </cell>
        </row>
        <row r="13633">
          <cell r="C13633">
            <v>800044258</v>
          </cell>
          <cell r="D13633" t="str">
            <v>TELASHOP INDUST</v>
          </cell>
          <cell r="E13633">
            <v>18814310000105</v>
          </cell>
        </row>
        <row r="13634">
          <cell r="C13634">
            <v>800044514</v>
          </cell>
          <cell r="D13634" t="str">
            <v>MODERN TRANSPOR</v>
          </cell>
          <cell r="E13634">
            <v>3887831000204</v>
          </cell>
        </row>
        <row r="13635">
          <cell r="C13635"/>
          <cell r="D13635" t="str">
            <v>MARELLI</v>
          </cell>
          <cell r="E13635">
            <v>51597433000530</v>
          </cell>
        </row>
        <row r="13636">
          <cell r="C13636"/>
          <cell r="D13636" t="str">
            <v>IBAF</v>
          </cell>
          <cell r="E13636">
            <v>46018982000140</v>
          </cell>
        </row>
        <row r="13637">
          <cell r="C13637"/>
          <cell r="D13637" t="str">
            <v>DETTEC</v>
          </cell>
          <cell r="E13637">
            <v>55915516000158</v>
          </cell>
        </row>
        <row r="13638">
          <cell r="C13638"/>
          <cell r="D13638" t="str">
            <v>TRSOFT</v>
          </cell>
          <cell r="E13638">
            <v>8336000109</v>
          </cell>
        </row>
        <row r="13639">
          <cell r="C13639"/>
          <cell r="D13639" t="str">
            <v>CARRETERAS</v>
          </cell>
          <cell r="E13639">
            <v>68001338000100</v>
          </cell>
        </row>
        <row r="13640">
          <cell r="C13640"/>
          <cell r="D13640" t="str">
            <v>STEEL</v>
          </cell>
          <cell r="E13640">
            <v>66659384000167</v>
          </cell>
        </row>
        <row r="13641">
          <cell r="C13641"/>
          <cell r="D13641" t="str">
            <v>GSI</v>
          </cell>
          <cell r="E13641">
            <v>89011738001482</v>
          </cell>
        </row>
        <row r="13642">
          <cell r="C13642"/>
          <cell r="D13642" t="str">
            <v>ASS</v>
          </cell>
          <cell r="E13642">
            <v>51925923000195</v>
          </cell>
        </row>
        <row r="13643">
          <cell r="C13643"/>
          <cell r="D13643" t="str">
            <v>CAMPLAC PLACAS</v>
          </cell>
          <cell r="E13643">
            <v>56758071000102</v>
          </cell>
        </row>
        <row r="13644">
          <cell r="C13644"/>
          <cell r="D13644" t="str">
            <v>SANTANA E SILVA</v>
          </cell>
          <cell r="E13644">
            <v>1895193000159</v>
          </cell>
        </row>
        <row r="13645">
          <cell r="C13645"/>
          <cell r="D13645" t="str">
            <v>CEZANNE PLAZA</v>
          </cell>
          <cell r="E13645">
            <v>2611900000109</v>
          </cell>
        </row>
        <row r="13646">
          <cell r="C13646"/>
          <cell r="D13646" t="str">
            <v>SCARCELI</v>
          </cell>
          <cell r="E13646">
            <v>46046066000113</v>
          </cell>
        </row>
        <row r="13647">
          <cell r="C13647"/>
          <cell r="D13647" t="str">
            <v>ITA</v>
          </cell>
          <cell r="E13647">
            <v>53963716000584</v>
          </cell>
        </row>
        <row r="13648">
          <cell r="C13648"/>
          <cell r="D13648" t="str">
            <v>CDRH</v>
          </cell>
          <cell r="E13648">
            <v>46961322000440</v>
          </cell>
        </row>
        <row r="13649">
          <cell r="C13649"/>
          <cell r="D13649" t="str">
            <v>DIPLOMATA HOTEL</v>
          </cell>
          <cell r="E13649">
            <v>62410543000134</v>
          </cell>
        </row>
        <row r="13650">
          <cell r="C13650"/>
          <cell r="D13650" t="str">
            <v>CADSERVICE</v>
          </cell>
          <cell r="E13650">
            <v>65877300000107</v>
          </cell>
        </row>
        <row r="13651">
          <cell r="C13651"/>
          <cell r="D13651" t="str">
            <v>CDRH</v>
          </cell>
          <cell r="E13651">
            <v>46961322000106</v>
          </cell>
        </row>
        <row r="13652">
          <cell r="C13652"/>
          <cell r="D13652" t="str">
            <v>SLAGAUT'S SOM</v>
          </cell>
          <cell r="E13652">
            <v>45828217000122</v>
          </cell>
        </row>
        <row r="13653">
          <cell r="C13653"/>
          <cell r="D13653" t="str">
            <v>GRAF.CUNHA MAT.</v>
          </cell>
          <cell r="E13653">
            <v>50101856000121</v>
          </cell>
        </row>
        <row r="13654">
          <cell r="C13654"/>
          <cell r="D13654" t="str">
            <v>SERVANDA</v>
          </cell>
          <cell r="E13654">
            <v>2835540000110</v>
          </cell>
        </row>
        <row r="13655">
          <cell r="C13655"/>
          <cell r="D13655" t="str">
            <v>HOTEL BAHAMAS</v>
          </cell>
          <cell r="E13655">
            <v>3492083000171</v>
          </cell>
        </row>
        <row r="13656">
          <cell r="C13656"/>
          <cell r="D13656" t="str">
            <v>EBERLIN</v>
          </cell>
          <cell r="E13656">
            <v>64127277000162</v>
          </cell>
        </row>
        <row r="13657">
          <cell r="C13657"/>
          <cell r="D13657" t="str">
            <v>LUPAQUAI INDL C</v>
          </cell>
          <cell r="E13657">
            <v>46956652000103</v>
          </cell>
        </row>
        <row r="13658">
          <cell r="C13658"/>
          <cell r="D13658" t="str">
            <v>C.B.S.S.</v>
          </cell>
          <cell r="E13658">
            <v>62071089000134</v>
          </cell>
        </row>
        <row r="13659">
          <cell r="C13659"/>
          <cell r="D13659" t="str">
            <v>OURO VERDE</v>
          </cell>
          <cell r="E13659">
            <v>1751343000150</v>
          </cell>
        </row>
        <row r="13660">
          <cell r="C13660"/>
          <cell r="D13660" t="str">
            <v>HOTEL PREMIUM</v>
          </cell>
          <cell r="E13660">
            <v>5358493000150</v>
          </cell>
        </row>
        <row r="13661">
          <cell r="C13661"/>
          <cell r="D13661" t="str">
            <v>J.R. LEME</v>
          </cell>
          <cell r="E13661">
            <v>64553472000154</v>
          </cell>
        </row>
        <row r="13662">
          <cell r="C13662"/>
          <cell r="D13662" t="str">
            <v>POSITRON MEC.FI</v>
          </cell>
          <cell r="E13662">
            <v>58586298000143</v>
          </cell>
        </row>
        <row r="13663">
          <cell r="C13663"/>
          <cell r="D13663" t="str">
            <v>ASSISTENCIA 24H</v>
          </cell>
          <cell r="E13663">
            <v>1737588000123</v>
          </cell>
        </row>
        <row r="13664">
          <cell r="C13664"/>
          <cell r="D13664" t="str">
            <v>SID TELECOMUN.</v>
          </cell>
          <cell r="E13664">
            <v>50287812000308</v>
          </cell>
        </row>
        <row r="13665">
          <cell r="C13665"/>
          <cell r="D13665" t="str">
            <v>FORTE VEICULOS</v>
          </cell>
          <cell r="E13665">
            <v>45999893000169</v>
          </cell>
        </row>
        <row r="13666">
          <cell r="C13666"/>
          <cell r="D13666" t="str">
            <v>GE PLASTICS</v>
          </cell>
          <cell r="E13666">
            <v>58088733999980</v>
          </cell>
        </row>
        <row r="13667">
          <cell r="C13667"/>
          <cell r="D13667" t="str">
            <v>ABC AUTRONICA S</v>
          </cell>
          <cell r="E13667">
            <v>67127886000100</v>
          </cell>
        </row>
        <row r="13668">
          <cell r="C13668"/>
          <cell r="D13668" t="str">
            <v>INDUCEL ESPUMAS</v>
          </cell>
          <cell r="E13668">
            <v>50082098000141</v>
          </cell>
        </row>
        <row r="13669">
          <cell r="C13669"/>
          <cell r="D13669" t="str">
            <v>CHEM TRENO INDU</v>
          </cell>
          <cell r="E13669">
            <v>55531925000150</v>
          </cell>
        </row>
        <row r="13670">
          <cell r="C13670"/>
          <cell r="D13670" t="str">
            <v>PHOTON CONS.PRO</v>
          </cell>
          <cell r="E13670">
            <v>65535924000138</v>
          </cell>
        </row>
        <row r="13671">
          <cell r="C13671"/>
          <cell r="D13671" t="str">
            <v>H.ALESSANDRI.IN</v>
          </cell>
          <cell r="E13671">
            <v>49048002000140</v>
          </cell>
        </row>
        <row r="13672">
          <cell r="C13672"/>
          <cell r="D13672" t="str">
            <v>KOTTA IND COM L</v>
          </cell>
          <cell r="E13672">
            <v>67267575000146</v>
          </cell>
        </row>
        <row r="13673">
          <cell r="C13673"/>
          <cell r="D13673" t="str">
            <v>APONUS ELETRO M</v>
          </cell>
          <cell r="E13673">
            <v>55472682000127</v>
          </cell>
        </row>
        <row r="13674">
          <cell r="C13674"/>
          <cell r="D13674" t="str">
            <v>MANNESMANN</v>
          </cell>
          <cell r="E13674">
            <v>72908817000688</v>
          </cell>
        </row>
        <row r="13675">
          <cell r="C13675"/>
          <cell r="D13675" t="str">
            <v>COCIBRAS</v>
          </cell>
          <cell r="E13675">
            <v>44786259000185</v>
          </cell>
        </row>
        <row r="13676">
          <cell r="C13676"/>
          <cell r="D13676" t="str">
            <v>INTERCLEAN</v>
          </cell>
          <cell r="E13676">
            <v>64585417000146</v>
          </cell>
        </row>
        <row r="13677">
          <cell r="C13677"/>
          <cell r="D13677" t="str">
            <v>WINDMILL</v>
          </cell>
          <cell r="E13677">
            <v>57788192000160</v>
          </cell>
        </row>
        <row r="13678">
          <cell r="C13678"/>
          <cell r="D13678" t="str">
            <v>NIEMER</v>
          </cell>
          <cell r="E13678">
            <v>60618139000397</v>
          </cell>
        </row>
        <row r="13679">
          <cell r="C13679"/>
          <cell r="D13679" t="str">
            <v>PHILIPS</v>
          </cell>
          <cell r="E13679">
            <v>29297785001240</v>
          </cell>
        </row>
        <row r="13680">
          <cell r="C13680"/>
          <cell r="D13680" t="str">
            <v>EDISA HEWLETT</v>
          </cell>
          <cell r="E13680">
            <v>89411771003281</v>
          </cell>
        </row>
        <row r="13681">
          <cell r="C13681"/>
          <cell r="D13681" t="str">
            <v>OGG AUTOMACAO</v>
          </cell>
          <cell r="E13681">
            <v>57501421000113</v>
          </cell>
        </row>
        <row r="13682">
          <cell r="C13682"/>
          <cell r="D13682" t="str">
            <v>DARJEAN</v>
          </cell>
          <cell r="E13682">
            <v>66974908000104</v>
          </cell>
        </row>
        <row r="13683">
          <cell r="C13683"/>
          <cell r="D13683" t="str">
            <v>EMPILHAMAS</v>
          </cell>
          <cell r="E13683">
            <v>903265000108</v>
          </cell>
        </row>
        <row r="13684">
          <cell r="C13684"/>
          <cell r="D13684" t="str">
            <v>COMPAQ</v>
          </cell>
          <cell r="E13684">
            <v>1115612000273</v>
          </cell>
        </row>
        <row r="13685">
          <cell r="C13685"/>
          <cell r="D13685" t="str">
            <v>ROLAMENTOS SKF</v>
          </cell>
          <cell r="E13685">
            <v>45988136000190</v>
          </cell>
        </row>
        <row r="13686">
          <cell r="C13686"/>
          <cell r="D13686" t="str">
            <v>ANDORINHA</v>
          </cell>
          <cell r="E13686">
            <v>46048278000130</v>
          </cell>
        </row>
        <row r="13687">
          <cell r="C13687"/>
          <cell r="D13687" t="str">
            <v>COFORJA</v>
          </cell>
          <cell r="E13687">
            <v>46020863000121</v>
          </cell>
        </row>
        <row r="13688">
          <cell r="C13688"/>
          <cell r="D13688" t="str">
            <v>ALTUS SISTEMAS</v>
          </cell>
          <cell r="E13688">
            <v>88471578000410</v>
          </cell>
        </row>
        <row r="13689">
          <cell r="C13689"/>
          <cell r="D13689" t="str">
            <v>ABSA</v>
          </cell>
          <cell r="E13689">
            <v>74635000133</v>
          </cell>
        </row>
        <row r="13690">
          <cell r="C13690"/>
          <cell r="D13690" t="str">
            <v>CELLIER</v>
          </cell>
          <cell r="E13690">
            <v>64812373000140</v>
          </cell>
        </row>
        <row r="13691">
          <cell r="C13691"/>
          <cell r="D13691" t="str">
            <v>POLYSCIENCE</v>
          </cell>
          <cell r="E13691">
            <v>67994418000132</v>
          </cell>
        </row>
        <row r="13692">
          <cell r="C13692"/>
          <cell r="D13692" t="str">
            <v>INGERSOLL</v>
          </cell>
          <cell r="E13692">
            <v>1389025000272</v>
          </cell>
        </row>
        <row r="13693">
          <cell r="C13693"/>
          <cell r="D13693" t="str">
            <v>SEA LAND</v>
          </cell>
          <cell r="E13693">
            <v>1180829000186</v>
          </cell>
        </row>
        <row r="13694">
          <cell r="C13694"/>
          <cell r="D13694" t="str">
            <v>DLC AFIACAO</v>
          </cell>
          <cell r="E13694">
            <v>2280732000108</v>
          </cell>
        </row>
        <row r="13695">
          <cell r="C13695"/>
          <cell r="D13695" t="str">
            <v>MULTIPROM</v>
          </cell>
          <cell r="E13695">
            <v>2544273000122</v>
          </cell>
        </row>
        <row r="13696">
          <cell r="C13696"/>
          <cell r="D13696" t="str">
            <v>MULTIDOC</v>
          </cell>
          <cell r="E13696">
            <v>71592638000107</v>
          </cell>
        </row>
        <row r="13697">
          <cell r="C13697"/>
          <cell r="D13697" t="str">
            <v>SWEDISH MATCH D</v>
          </cell>
          <cell r="E13697">
            <v>43818418000202</v>
          </cell>
        </row>
        <row r="13698">
          <cell r="C13698"/>
          <cell r="D13698" t="str">
            <v>ARMET S/A EQUIP</v>
          </cell>
          <cell r="E13698">
            <v>58434168000195</v>
          </cell>
        </row>
        <row r="13699">
          <cell r="C13699"/>
          <cell r="D13699" t="str">
            <v>VIP</v>
          </cell>
          <cell r="E13699">
            <v>3667434000138</v>
          </cell>
        </row>
        <row r="13700">
          <cell r="C13700"/>
          <cell r="D13700" t="str">
            <v>AGILENT TECHNOL</v>
          </cell>
          <cell r="E13700">
            <v>3290250000363</v>
          </cell>
        </row>
        <row r="13701">
          <cell r="C13701"/>
          <cell r="D13701" t="str">
            <v>UNIT</v>
          </cell>
          <cell r="E13701">
            <v>754539000136</v>
          </cell>
        </row>
        <row r="13702">
          <cell r="C13702"/>
          <cell r="D13702" t="str">
            <v>CAMP. PISOS</v>
          </cell>
          <cell r="E13702">
            <v>68415843000192</v>
          </cell>
        </row>
        <row r="13703">
          <cell r="C13703"/>
          <cell r="D13703" t="str">
            <v>MERCIVAL</v>
          </cell>
          <cell r="E13703">
            <v>57823056000163</v>
          </cell>
        </row>
        <row r="13704">
          <cell r="C13704"/>
          <cell r="D13704" t="str">
            <v>ITD TRANSPORTES</v>
          </cell>
          <cell r="E13704">
            <v>60619186000355</v>
          </cell>
        </row>
        <row r="13705">
          <cell r="C13705"/>
          <cell r="D13705" t="str">
            <v>SANTOS E TRAVAG</v>
          </cell>
          <cell r="E13705">
            <v>71847404000163</v>
          </cell>
        </row>
        <row r="13706">
          <cell r="C13706"/>
          <cell r="D13706" t="str">
            <v>OMEGA DE MINAS</v>
          </cell>
          <cell r="E13706">
            <v>4474543000282</v>
          </cell>
        </row>
        <row r="13707">
          <cell r="C13707"/>
          <cell r="D13707" t="str">
            <v>GULINELLI</v>
          </cell>
          <cell r="E13707">
            <v>5392680000150</v>
          </cell>
        </row>
        <row r="13708">
          <cell r="C13708"/>
          <cell r="D13708" t="str">
            <v>ZEMATEC</v>
          </cell>
          <cell r="E13708">
            <v>4771479000110</v>
          </cell>
        </row>
        <row r="13709">
          <cell r="C13709"/>
          <cell r="D13709" t="str">
            <v>360 GRAUS</v>
          </cell>
          <cell r="E13709">
            <v>2304638000141</v>
          </cell>
        </row>
        <row r="13710">
          <cell r="C13710"/>
          <cell r="D13710" t="str">
            <v>SAGA</v>
          </cell>
          <cell r="E13710">
            <v>67993584000114</v>
          </cell>
        </row>
        <row r="13711">
          <cell r="C13711"/>
          <cell r="D13711" t="str">
            <v>ASSISTªNCIA 24</v>
          </cell>
          <cell r="E13711">
            <v>53866505000108</v>
          </cell>
        </row>
        <row r="13712">
          <cell r="C13712"/>
          <cell r="D13712" t="str">
            <v>YRUAMAG</v>
          </cell>
          <cell r="E13712">
            <v>5057540000125</v>
          </cell>
        </row>
        <row r="13713">
          <cell r="C13713"/>
          <cell r="D13713" t="str">
            <v>APICE SISTEMAS</v>
          </cell>
          <cell r="E13713">
            <v>54397203000192</v>
          </cell>
        </row>
        <row r="13714">
          <cell r="C13714"/>
          <cell r="D13714" t="str">
            <v>GRADE VI</v>
          </cell>
          <cell r="E13714">
            <v>2190008000193</v>
          </cell>
        </row>
        <row r="13715">
          <cell r="C13715"/>
          <cell r="D13715" t="str">
            <v>ALLIED</v>
          </cell>
          <cell r="E13715">
            <v>45988045000154</v>
          </cell>
        </row>
        <row r="13716">
          <cell r="C13716"/>
          <cell r="D13716" t="str">
            <v>CASTROL BRASIL</v>
          </cell>
          <cell r="E13716">
            <v>33194978000948</v>
          </cell>
        </row>
        <row r="13717">
          <cell r="C13717"/>
          <cell r="D13717" t="str">
            <v>CARWIN ACESSORI</v>
          </cell>
          <cell r="E13717">
            <v>96473301000101</v>
          </cell>
        </row>
        <row r="13718">
          <cell r="C13718"/>
          <cell r="D13718" t="str">
            <v>CRIMPER BRASIL</v>
          </cell>
          <cell r="E13718">
            <v>46976924000129</v>
          </cell>
        </row>
        <row r="13719">
          <cell r="C13719"/>
          <cell r="D13719" t="str">
            <v>DIGILAB LAB.DIG</v>
          </cell>
          <cell r="E13719">
            <v>51578946000332</v>
          </cell>
        </row>
        <row r="13720">
          <cell r="C13720"/>
          <cell r="D13720" t="str">
            <v>BRAZILINE</v>
          </cell>
          <cell r="E13720">
            <v>57306698000195</v>
          </cell>
        </row>
        <row r="13721">
          <cell r="C13721"/>
          <cell r="D13721" t="str">
            <v>EMPILHABRAS</v>
          </cell>
          <cell r="E13721">
            <v>56698749000109</v>
          </cell>
        </row>
        <row r="13722">
          <cell r="C13722"/>
          <cell r="D13722" t="str">
            <v>ENGETURB</v>
          </cell>
          <cell r="E13722">
            <v>54127733000110</v>
          </cell>
        </row>
        <row r="13723">
          <cell r="C13723"/>
          <cell r="D13723" t="str">
            <v>ENGELMA ENG ELE</v>
          </cell>
          <cell r="E13723">
            <v>57067845000111</v>
          </cell>
        </row>
        <row r="13724">
          <cell r="C13724"/>
          <cell r="D13724" t="str">
            <v>ENGESEL EQUIPTO</v>
          </cell>
          <cell r="E13724">
            <v>45779006000147</v>
          </cell>
        </row>
        <row r="13725">
          <cell r="C13725"/>
          <cell r="D13725" t="str">
            <v>FUND TRP PSQ TC</v>
          </cell>
          <cell r="E13725">
            <v>46126322000182</v>
          </cell>
        </row>
        <row r="13726">
          <cell r="C13726"/>
          <cell r="D13726" t="str">
            <v>GENERAL ELETRIC</v>
          </cell>
          <cell r="E13726">
            <v>33482241007852</v>
          </cell>
        </row>
        <row r="13727">
          <cell r="C13727"/>
          <cell r="D13727" t="str">
            <v>IBERMAC COMERCI</v>
          </cell>
          <cell r="E13727">
            <v>64098049000101</v>
          </cell>
        </row>
        <row r="13728">
          <cell r="C13728"/>
          <cell r="D13728" t="str">
            <v>IBERMAC EQUIP.I</v>
          </cell>
          <cell r="E13728">
            <v>71650832000100</v>
          </cell>
        </row>
        <row r="13729">
          <cell r="C13729"/>
          <cell r="D13729" t="str">
            <v>IBM BRASIL IND.</v>
          </cell>
          <cell r="E13729">
            <v>33372251013720</v>
          </cell>
        </row>
        <row r="13730">
          <cell r="C13730"/>
          <cell r="D13730" t="str">
            <v>MARSICANO S/A I</v>
          </cell>
          <cell r="E13730">
            <v>60830023000155</v>
          </cell>
        </row>
        <row r="13731">
          <cell r="C13731"/>
          <cell r="D13731" t="str">
            <v>PETIER IND.COM.</v>
          </cell>
          <cell r="E13731">
            <v>62743539000198</v>
          </cell>
        </row>
        <row r="13732">
          <cell r="C13732"/>
          <cell r="D13732" t="str">
            <v>RADIO EDUCADORA</v>
          </cell>
          <cell r="E13732">
            <v>46049326000104</v>
          </cell>
        </row>
        <row r="13733">
          <cell r="C13733"/>
          <cell r="D13733" t="str">
            <v>REXROTH HIDRAUL</v>
          </cell>
          <cell r="E13733">
            <v>60497971000706</v>
          </cell>
        </row>
        <row r="13734">
          <cell r="C13734"/>
          <cell r="D13734" t="str">
            <v>BOSCH FREIOS</v>
          </cell>
          <cell r="E13734">
            <v>1103637000176</v>
          </cell>
        </row>
        <row r="13735">
          <cell r="C13735"/>
          <cell r="D13735" t="str">
            <v>SINGER</v>
          </cell>
          <cell r="E13735">
            <v>61432506000164</v>
          </cell>
        </row>
        <row r="13736">
          <cell r="C13736"/>
          <cell r="D13736" t="str">
            <v>TEQMEL TECNOL E</v>
          </cell>
          <cell r="E13736">
            <v>65480592000131</v>
          </cell>
        </row>
        <row r="13737">
          <cell r="C13737"/>
          <cell r="D13737" t="str">
            <v>EDISA-HP</v>
          </cell>
          <cell r="E13737">
            <v>89411771001823</v>
          </cell>
        </row>
        <row r="13738">
          <cell r="C13738"/>
          <cell r="D13738" t="str">
            <v>VECO DO BRASIL</v>
          </cell>
          <cell r="E13738">
            <v>46255972000128</v>
          </cell>
        </row>
        <row r="13739">
          <cell r="C13739"/>
          <cell r="D13739" t="str">
            <v>ACOS VILLARES S</v>
          </cell>
          <cell r="E13739">
            <v>60664810000921</v>
          </cell>
        </row>
        <row r="13740">
          <cell r="C13740"/>
          <cell r="D13740" t="str">
            <v>T. V. R.</v>
          </cell>
          <cell r="E13740">
            <v>49034564002420</v>
          </cell>
        </row>
        <row r="13741">
          <cell r="C13741"/>
          <cell r="D13741" t="str">
            <v>WUSTENJET</v>
          </cell>
          <cell r="E13741">
            <v>48621395000176</v>
          </cell>
        </row>
        <row r="13742">
          <cell r="C13742"/>
          <cell r="D13742" t="str">
            <v>EEPSG ATALIBA N</v>
          </cell>
          <cell r="E13742">
            <v>400022</v>
          </cell>
        </row>
        <row r="13743">
          <cell r="C13743"/>
          <cell r="D13743" t="str">
            <v>EEPSG CARLOS LE</v>
          </cell>
          <cell r="E13743">
            <v>400030</v>
          </cell>
        </row>
        <row r="13744">
          <cell r="C13744"/>
          <cell r="D13744" t="str">
            <v>EEPSG JOAQUIM F</v>
          </cell>
          <cell r="E13744">
            <v>400054</v>
          </cell>
        </row>
        <row r="13745">
          <cell r="C13745"/>
          <cell r="D13745" t="str">
            <v>EE HERCY MORAES</v>
          </cell>
          <cell r="E13745">
            <v>400080</v>
          </cell>
        </row>
        <row r="13746">
          <cell r="C13746"/>
          <cell r="D13746" t="str">
            <v>EE ALVARO COTOM</v>
          </cell>
          <cell r="E13746">
            <v>400081</v>
          </cell>
        </row>
        <row r="13747">
          <cell r="C13747"/>
          <cell r="D13747" t="str">
            <v>EE HUGO PENTEAD</v>
          </cell>
          <cell r="E13747">
            <v>400082</v>
          </cell>
        </row>
        <row r="13748">
          <cell r="C13748"/>
          <cell r="D13748" t="str">
            <v>EE LUIS GONZAGA</v>
          </cell>
          <cell r="E13748">
            <v>400107</v>
          </cell>
        </row>
        <row r="13749">
          <cell r="C13749"/>
          <cell r="D13749" t="str">
            <v>EE FRANCISCO BA</v>
          </cell>
          <cell r="E13749">
            <v>400145</v>
          </cell>
        </row>
        <row r="13750">
          <cell r="C13750"/>
          <cell r="D13750" t="str">
            <v>PIO XII COLEGIO</v>
          </cell>
          <cell r="E13750">
            <v>400269</v>
          </cell>
        </row>
        <row r="13751">
          <cell r="C13751"/>
          <cell r="D13751" t="str">
            <v>NOSSA SRA.AUXIL</v>
          </cell>
          <cell r="E13751">
            <v>400270</v>
          </cell>
        </row>
        <row r="13752">
          <cell r="C13752"/>
          <cell r="D13752" t="str">
            <v>RIO BRANCO COLE</v>
          </cell>
          <cell r="E13752">
            <v>400271</v>
          </cell>
        </row>
        <row r="13753">
          <cell r="C13753"/>
          <cell r="D13753" t="str">
            <v>EEPSG HERCY MOR</v>
          </cell>
          <cell r="E13753">
            <v>400374</v>
          </cell>
        </row>
        <row r="13754">
          <cell r="C13754"/>
          <cell r="D13754" t="str">
            <v>CIDADE DE CAMPI</v>
          </cell>
          <cell r="E13754">
            <v>400623</v>
          </cell>
        </row>
        <row r="13755">
          <cell r="C13755"/>
          <cell r="D13755" t="str">
            <v>CIDADE-CAMPINAS</v>
          </cell>
          <cell r="E13755">
            <v>400624</v>
          </cell>
        </row>
        <row r="13756">
          <cell r="C13756"/>
          <cell r="D13756" t="str">
            <v>COLEGIO INTEGRA</v>
          </cell>
          <cell r="E13756">
            <v>400701</v>
          </cell>
        </row>
        <row r="13757">
          <cell r="C13757"/>
          <cell r="D13757" t="str">
            <v>DOCTUS COLEGIO</v>
          </cell>
          <cell r="E13757">
            <v>400732</v>
          </cell>
        </row>
        <row r="13758">
          <cell r="C13758"/>
          <cell r="D13758" t="str">
            <v>EEPSG HERCY MOR</v>
          </cell>
          <cell r="E13758">
            <v>401139</v>
          </cell>
        </row>
        <row r="13759">
          <cell r="C13759"/>
          <cell r="D13759" t="str">
            <v>ESCOLA SALESIAN</v>
          </cell>
          <cell r="E13759">
            <v>401426</v>
          </cell>
        </row>
        <row r="13760">
          <cell r="C13760"/>
          <cell r="D13760" t="str">
            <v>EEPSG FELIPE CA</v>
          </cell>
          <cell r="E13760">
            <v>401769</v>
          </cell>
        </row>
        <row r="13761">
          <cell r="C13761"/>
          <cell r="D13761" t="str">
            <v>EPSG JOAQUIM FE</v>
          </cell>
          <cell r="E13761">
            <v>401842</v>
          </cell>
        </row>
        <row r="13762">
          <cell r="C13762"/>
          <cell r="D13762" t="str">
            <v>CEN.MUN.SUPLETI</v>
          </cell>
          <cell r="E13762">
            <v>402373</v>
          </cell>
        </row>
        <row r="13763">
          <cell r="C13763"/>
          <cell r="D13763" t="str">
            <v>CEN.MUN.SUPLETI</v>
          </cell>
          <cell r="E13763">
            <v>402374</v>
          </cell>
        </row>
        <row r="13764">
          <cell r="C13764"/>
          <cell r="D13764" t="str">
            <v>CEN.MUN.SUPLETI</v>
          </cell>
          <cell r="E13764">
            <v>402375</v>
          </cell>
        </row>
        <row r="13765">
          <cell r="C13765"/>
          <cell r="D13765" t="str">
            <v>CEN.MUN.SUPLETI</v>
          </cell>
          <cell r="E13765">
            <v>402376</v>
          </cell>
        </row>
        <row r="13766">
          <cell r="C13766"/>
          <cell r="D13766" t="str">
            <v>CEN.MUN.SUPLETI</v>
          </cell>
          <cell r="E13766">
            <v>402377</v>
          </cell>
        </row>
        <row r="13767">
          <cell r="C13767"/>
          <cell r="D13767" t="str">
            <v>CEN.MUN.SUPLETI</v>
          </cell>
          <cell r="E13767">
            <v>402378</v>
          </cell>
        </row>
        <row r="13768">
          <cell r="C13768"/>
          <cell r="D13768" t="str">
            <v>CEN.MUN.SUPLETI</v>
          </cell>
          <cell r="E13768">
            <v>402379</v>
          </cell>
        </row>
        <row r="13769">
          <cell r="C13769"/>
          <cell r="D13769" t="str">
            <v>CEN.MUN.SUPLETI</v>
          </cell>
          <cell r="E13769">
            <v>402380</v>
          </cell>
        </row>
        <row r="13770">
          <cell r="C13770"/>
          <cell r="D13770" t="str">
            <v>EEPG PROF.VACUR</v>
          </cell>
          <cell r="E13770">
            <v>402655</v>
          </cell>
        </row>
        <row r="13771">
          <cell r="C13771"/>
          <cell r="D13771" t="str">
            <v>EEPSG HILDEBRAN</v>
          </cell>
          <cell r="E13771">
            <v>402693</v>
          </cell>
        </row>
        <row r="13772">
          <cell r="C13772"/>
          <cell r="D13772" t="str">
            <v>EMPG CAIC</v>
          </cell>
          <cell r="E13772">
            <v>402805</v>
          </cell>
        </row>
        <row r="13773">
          <cell r="C13773"/>
          <cell r="D13773" t="str">
            <v>EMPG DR.JOAO AL</v>
          </cell>
          <cell r="E13773">
            <v>402819</v>
          </cell>
        </row>
        <row r="13774">
          <cell r="C13774"/>
          <cell r="D13774" t="str">
            <v>EMPG DR.LOURENC</v>
          </cell>
          <cell r="E13774">
            <v>402821</v>
          </cell>
        </row>
        <row r="13775">
          <cell r="C13775"/>
          <cell r="D13775" t="str">
            <v>EMPG EDSON LUIZ</v>
          </cell>
          <cell r="E13775">
            <v>402823</v>
          </cell>
        </row>
        <row r="13776">
          <cell r="C13776"/>
          <cell r="D13776" t="str">
            <v>EMPG ELVIRA MUR</v>
          </cell>
          <cell r="E13776">
            <v>402824</v>
          </cell>
        </row>
        <row r="13777">
          <cell r="C13777"/>
          <cell r="D13777" t="str">
            <v>EMPG ELZA MARIA</v>
          </cell>
          <cell r="E13777">
            <v>402825</v>
          </cell>
        </row>
        <row r="13778">
          <cell r="C13778"/>
          <cell r="D13778" t="str">
            <v>EMPG GEN.HUMBER</v>
          </cell>
          <cell r="E13778">
            <v>402826</v>
          </cell>
        </row>
        <row r="13779">
          <cell r="C13779"/>
          <cell r="D13779" t="str">
            <v>EMPG JULIO DE M</v>
          </cell>
          <cell r="E13779">
            <v>402831</v>
          </cell>
        </row>
        <row r="13780">
          <cell r="C13780"/>
          <cell r="D13780" t="str">
            <v>EMPG MARIA LUIZ</v>
          </cell>
          <cell r="E13780">
            <v>402833</v>
          </cell>
        </row>
        <row r="13781">
          <cell r="C13781"/>
          <cell r="D13781" t="str">
            <v>EMPG PE.AVELINO</v>
          </cell>
          <cell r="E13781">
            <v>402837</v>
          </cell>
        </row>
        <row r="13782">
          <cell r="C13782"/>
          <cell r="D13782" t="str">
            <v>EMPG PE.DOMINGO</v>
          </cell>
          <cell r="E13782">
            <v>402838</v>
          </cell>
        </row>
        <row r="13783">
          <cell r="C13783"/>
          <cell r="D13783" t="str">
            <v>EMPG PE.EMILIO</v>
          </cell>
          <cell r="E13783">
            <v>402839</v>
          </cell>
        </row>
        <row r="13784">
          <cell r="C13784"/>
          <cell r="D13784" t="str">
            <v>EMPG PE.MELICO</v>
          </cell>
          <cell r="E13784">
            <v>402840</v>
          </cell>
        </row>
        <row r="13785">
          <cell r="C13785"/>
          <cell r="D13785" t="str">
            <v>EMPG PRES.HUMBE</v>
          </cell>
          <cell r="E13785">
            <v>402845</v>
          </cell>
        </row>
        <row r="13786">
          <cell r="C13786"/>
          <cell r="D13786" t="str">
            <v>EMPG PROF.ANDRE</v>
          </cell>
          <cell r="E13786">
            <v>402847</v>
          </cell>
        </row>
        <row r="13787">
          <cell r="C13787"/>
          <cell r="D13787" t="str">
            <v>EMPG PROF.CIRO</v>
          </cell>
          <cell r="E13787">
            <v>402849</v>
          </cell>
        </row>
        <row r="13788">
          <cell r="C13788"/>
          <cell r="D13788" t="str">
            <v>EMPG PROF.VICEN</v>
          </cell>
          <cell r="E13788">
            <v>402855</v>
          </cell>
        </row>
        <row r="13789">
          <cell r="C13789"/>
          <cell r="D13789" t="str">
            <v>EMPG PROFA.ANAC</v>
          </cell>
          <cell r="E13789">
            <v>402856</v>
          </cell>
        </row>
        <row r="13790">
          <cell r="C13790"/>
          <cell r="D13790" t="str">
            <v>EMPG PROFA.CLOT</v>
          </cell>
          <cell r="E13790">
            <v>402857</v>
          </cell>
        </row>
        <row r="13791">
          <cell r="C13791"/>
          <cell r="D13791" t="str">
            <v>EMPG PROFA.DULC</v>
          </cell>
          <cell r="E13791">
            <v>402858</v>
          </cell>
        </row>
        <row r="13792">
          <cell r="C13792"/>
          <cell r="D13792" t="str">
            <v>EMPG PROFA.SYLV</v>
          </cell>
          <cell r="E13792">
            <v>402859</v>
          </cell>
        </row>
        <row r="13793">
          <cell r="C13793"/>
          <cell r="D13793" t="str">
            <v>EMPG RAUL PILLA</v>
          </cell>
          <cell r="E13793">
            <v>402861</v>
          </cell>
        </row>
        <row r="13794">
          <cell r="C13794"/>
          <cell r="D13794" t="str">
            <v>EMPG VIOLETA DO</v>
          </cell>
          <cell r="E13794">
            <v>402865</v>
          </cell>
        </row>
        <row r="13795">
          <cell r="C13795"/>
          <cell r="D13795" t="str">
            <v>ETE BENTO QUIRI</v>
          </cell>
          <cell r="E13795">
            <v>402920</v>
          </cell>
        </row>
        <row r="13796">
          <cell r="C13796"/>
          <cell r="D13796" t="str">
            <v>ETE CONS.ANTONI</v>
          </cell>
          <cell r="E13796">
            <v>402922</v>
          </cell>
        </row>
        <row r="13797">
          <cell r="C13797"/>
          <cell r="D13797" t="str">
            <v>SESI 403</v>
          </cell>
          <cell r="E13797">
            <v>403094</v>
          </cell>
        </row>
        <row r="13798">
          <cell r="C13798"/>
          <cell r="D13798" t="str">
            <v>SESI 421</v>
          </cell>
          <cell r="E13798">
            <v>403107</v>
          </cell>
        </row>
        <row r="13799">
          <cell r="C13799"/>
          <cell r="D13799" t="str">
            <v>CENTRO MUNICIPA</v>
          </cell>
          <cell r="E13799">
            <v>403138</v>
          </cell>
        </row>
        <row r="13800">
          <cell r="C13800"/>
          <cell r="D13800" t="str">
            <v>CENTRO MUNICIPA</v>
          </cell>
          <cell r="E13800">
            <v>403139</v>
          </cell>
        </row>
        <row r="13801">
          <cell r="C13801"/>
          <cell r="D13801" t="str">
            <v>CENTRO MUNICIPA</v>
          </cell>
          <cell r="E13801">
            <v>403140</v>
          </cell>
        </row>
        <row r="13802">
          <cell r="C13802"/>
          <cell r="D13802" t="str">
            <v>CENTRO MUNICIPA</v>
          </cell>
          <cell r="E13802">
            <v>403141</v>
          </cell>
        </row>
        <row r="13803">
          <cell r="C13803"/>
          <cell r="D13803" t="str">
            <v>CENTRO MUNICIPA</v>
          </cell>
          <cell r="E13803">
            <v>403142</v>
          </cell>
        </row>
        <row r="13804">
          <cell r="C13804"/>
          <cell r="D13804" t="str">
            <v>CENTRO MUNICIPA</v>
          </cell>
          <cell r="E13804">
            <v>403143</v>
          </cell>
        </row>
        <row r="13805">
          <cell r="C13805"/>
          <cell r="D13805" t="str">
            <v>CENTRO MUNICIPA</v>
          </cell>
          <cell r="E13805">
            <v>403144</v>
          </cell>
        </row>
        <row r="13806">
          <cell r="C13806"/>
          <cell r="D13806" t="str">
            <v>CENTRO MUNICIPA</v>
          </cell>
          <cell r="E13806">
            <v>403145</v>
          </cell>
        </row>
        <row r="13807">
          <cell r="C13807"/>
          <cell r="D13807" t="str">
            <v>LICEU SAL.N.SRA</v>
          </cell>
          <cell r="E13807">
            <v>403244</v>
          </cell>
        </row>
        <row r="13808">
          <cell r="C13808"/>
          <cell r="D13808" t="str">
            <v>EEPSG PROF.MOAC</v>
          </cell>
          <cell r="E13808">
            <v>403426</v>
          </cell>
        </row>
        <row r="13809">
          <cell r="C13809"/>
          <cell r="D13809" t="str">
            <v>EEPG FRANCISCO</v>
          </cell>
          <cell r="E13809">
            <v>403488</v>
          </cell>
        </row>
        <row r="13810">
          <cell r="C13810"/>
          <cell r="D13810" t="str">
            <v>COL.PROGRESSO C</v>
          </cell>
          <cell r="E13810">
            <v>403546</v>
          </cell>
        </row>
        <row r="13811">
          <cell r="C13811"/>
          <cell r="D13811" t="str">
            <v>EDUCAP ESC.EDUC</v>
          </cell>
          <cell r="E13811">
            <v>403547</v>
          </cell>
        </row>
        <row r="13812">
          <cell r="C13812"/>
          <cell r="D13812" t="str">
            <v>INST.EDUC.PARTH</v>
          </cell>
          <cell r="E13812">
            <v>403549</v>
          </cell>
        </row>
        <row r="13813">
          <cell r="C13813"/>
          <cell r="D13813" t="str">
            <v>COL.SAGRADO COR</v>
          </cell>
          <cell r="E13813">
            <v>403550</v>
          </cell>
        </row>
        <row r="13814">
          <cell r="C13814"/>
          <cell r="D13814" t="str">
            <v>FUND.BRADESCO</v>
          </cell>
          <cell r="E13814">
            <v>403551</v>
          </cell>
        </row>
        <row r="13815">
          <cell r="C13815"/>
          <cell r="D13815" t="str">
            <v>CEN.MUN.SUPLETI</v>
          </cell>
          <cell r="E13815">
            <v>403577</v>
          </cell>
        </row>
        <row r="13816">
          <cell r="C13816"/>
          <cell r="D13816" t="str">
            <v>EEPSG BARAO GER</v>
          </cell>
          <cell r="E13816">
            <v>403604</v>
          </cell>
        </row>
        <row r="13817">
          <cell r="C13817"/>
          <cell r="D13817" t="str">
            <v>EEPG PROF.FRANC</v>
          </cell>
          <cell r="E13817">
            <v>403629</v>
          </cell>
        </row>
        <row r="13818">
          <cell r="C13818"/>
          <cell r="D13818" t="str">
            <v>EEPSG CARLOS GO</v>
          </cell>
          <cell r="E13818">
            <v>403671</v>
          </cell>
        </row>
        <row r="13819">
          <cell r="C13819"/>
          <cell r="D13819" t="str">
            <v>EEPSG CASTINAUT</v>
          </cell>
          <cell r="E13819">
            <v>403673</v>
          </cell>
        </row>
        <row r="13820">
          <cell r="C13820"/>
          <cell r="D13820" t="str">
            <v>COL.FARROUPILHA</v>
          </cell>
          <cell r="E13820">
            <v>403885</v>
          </cell>
        </row>
        <row r="13821">
          <cell r="C13821"/>
          <cell r="D13821" t="str">
            <v>INST.JULIO CHEV</v>
          </cell>
          <cell r="E13821">
            <v>403998</v>
          </cell>
        </row>
        <row r="13822">
          <cell r="C13822"/>
          <cell r="D13822" t="str">
            <v>EEPSG DR.NEWTON</v>
          </cell>
          <cell r="E13822">
            <v>404200</v>
          </cell>
        </row>
        <row r="13823">
          <cell r="C13823"/>
          <cell r="D13823" t="str">
            <v>EESG CULTO A CI</v>
          </cell>
          <cell r="E13823">
            <v>404202</v>
          </cell>
        </row>
        <row r="13824">
          <cell r="C13824"/>
          <cell r="D13824" t="str">
            <v>ETE CONS.ANTONI</v>
          </cell>
          <cell r="E13824">
            <v>404255</v>
          </cell>
        </row>
        <row r="13825">
          <cell r="C13825"/>
          <cell r="D13825" t="str">
            <v>EEPSG DEP.EDUAR</v>
          </cell>
          <cell r="E13825">
            <v>404295</v>
          </cell>
        </row>
        <row r="13826">
          <cell r="C13826"/>
          <cell r="D13826" t="str">
            <v>COL.POLITECNICO</v>
          </cell>
          <cell r="E13826">
            <v>404404</v>
          </cell>
        </row>
        <row r="13827">
          <cell r="C13827"/>
          <cell r="D13827" t="str">
            <v>ESC.TEC.COM.BEN</v>
          </cell>
          <cell r="E13827">
            <v>404659</v>
          </cell>
        </row>
        <row r="13828">
          <cell r="C13828"/>
          <cell r="D13828" t="str">
            <v>COL.BATISTA DE</v>
          </cell>
          <cell r="E13828">
            <v>404660</v>
          </cell>
        </row>
        <row r="13829">
          <cell r="C13829"/>
          <cell r="D13829" t="str">
            <v>EEPSG PROF.PEDR</v>
          </cell>
          <cell r="E13829">
            <v>404661</v>
          </cell>
        </row>
        <row r="13830">
          <cell r="C13830"/>
          <cell r="D13830" t="str">
            <v>EEPSG DR.MARIO</v>
          </cell>
          <cell r="E13830">
            <v>404662</v>
          </cell>
        </row>
        <row r="13831">
          <cell r="C13831"/>
          <cell r="D13831" t="str">
            <v>EE PROF.ANIBAL</v>
          </cell>
          <cell r="E13831">
            <v>404663</v>
          </cell>
        </row>
        <row r="13832">
          <cell r="C13832"/>
          <cell r="D13832" t="str">
            <v>EEPSG PROF.CORI</v>
          </cell>
          <cell r="E13832">
            <v>404665</v>
          </cell>
        </row>
        <row r="13833">
          <cell r="C13833"/>
          <cell r="D13833" t="str">
            <v>EEPSG MIGUEL VI</v>
          </cell>
          <cell r="E13833">
            <v>404666</v>
          </cell>
        </row>
        <row r="13834">
          <cell r="C13834"/>
          <cell r="D13834" t="str">
            <v>EEPSG DR.THOMAS</v>
          </cell>
          <cell r="E13834">
            <v>404667</v>
          </cell>
        </row>
        <row r="13835">
          <cell r="C13835"/>
          <cell r="D13835" t="str">
            <v>EEPSG CARLOS FR</v>
          </cell>
          <cell r="E13835">
            <v>404731</v>
          </cell>
        </row>
        <row r="13836">
          <cell r="C13836"/>
          <cell r="D13836" t="str">
            <v>COL.BATISTA DE</v>
          </cell>
          <cell r="E13836">
            <v>405243</v>
          </cell>
        </row>
        <row r="13837">
          <cell r="C13837"/>
          <cell r="D13837" t="str">
            <v>COL.TEC.DA UNIC</v>
          </cell>
          <cell r="E13837">
            <v>405412</v>
          </cell>
        </row>
        <row r="13838">
          <cell r="C13838"/>
          <cell r="D13838" t="str">
            <v>EEPG PROFA.BENE</v>
          </cell>
          <cell r="E13838">
            <v>405413</v>
          </cell>
        </row>
        <row r="13839">
          <cell r="C13839"/>
          <cell r="D13839" t="str">
            <v>EEPSG PROF.JOSE</v>
          </cell>
          <cell r="E13839">
            <v>405414</v>
          </cell>
        </row>
        <row r="13840">
          <cell r="C13840"/>
          <cell r="D13840" t="str">
            <v>EEPSG JOSE MARI</v>
          </cell>
          <cell r="E13840">
            <v>405415</v>
          </cell>
        </row>
        <row r="13841">
          <cell r="C13841"/>
          <cell r="D13841" t="str">
            <v>CEFAM PE.ISMAEL</v>
          </cell>
          <cell r="E13841">
            <v>405416</v>
          </cell>
        </row>
        <row r="13842">
          <cell r="C13842"/>
          <cell r="D13842" t="str">
            <v>EEPSG PROF.MILT</v>
          </cell>
          <cell r="E13842">
            <v>405417</v>
          </cell>
        </row>
        <row r="13843">
          <cell r="C13843"/>
          <cell r="D13843" t="str">
            <v>EEPSG PROFA.MAR</v>
          </cell>
          <cell r="E13843">
            <v>405418</v>
          </cell>
        </row>
        <row r="13844">
          <cell r="C13844"/>
          <cell r="D13844" t="str">
            <v>EEPG PROFA.MARI</v>
          </cell>
          <cell r="E13844">
            <v>405419</v>
          </cell>
        </row>
        <row r="13845">
          <cell r="C13845"/>
          <cell r="D13845" t="str">
            <v>EEPSG PROF.NORB</v>
          </cell>
          <cell r="E13845">
            <v>405420</v>
          </cell>
        </row>
        <row r="13846">
          <cell r="C13846"/>
          <cell r="D13846" t="str">
            <v>EEPG PROFA.ROSI</v>
          </cell>
          <cell r="E13846">
            <v>405421</v>
          </cell>
        </row>
        <row r="13847">
          <cell r="C13847"/>
          <cell r="D13847" t="str">
            <v>EEPSG PROF.DJAL</v>
          </cell>
          <cell r="E13847">
            <v>405422</v>
          </cell>
        </row>
        <row r="13848">
          <cell r="C13848"/>
          <cell r="D13848" t="str">
            <v>EEPSG CARLOS FR</v>
          </cell>
          <cell r="E13848">
            <v>405423</v>
          </cell>
        </row>
        <row r="13849">
          <cell r="C13849"/>
          <cell r="D13849" t="str">
            <v>EEPSG 31 DE MAR</v>
          </cell>
          <cell r="E13849">
            <v>405424</v>
          </cell>
        </row>
        <row r="13850">
          <cell r="C13850"/>
          <cell r="D13850" t="str">
            <v>EEPSG ADALBERTO</v>
          </cell>
          <cell r="E13850">
            <v>405425</v>
          </cell>
        </row>
        <row r="13851">
          <cell r="C13851"/>
          <cell r="D13851" t="str">
            <v>EEPG PROFA.ANA</v>
          </cell>
          <cell r="E13851">
            <v>405426</v>
          </cell>
        </row>
        <row r="13852">
          <cell r="C13852"/>
          <cell r="D13852" t="str">
            <v>COL.RENOVATUS</v>
          </cell>
          <cell r="E13852">
            <v>406901</v>
          </cell>
        </row>
        <row r="13853">
          <cell r="C13853"/>
          <cell r="D13853" t="str">
            <v>EMPG CLOTILDE Z</v>
          </cell>
          <cell r="E13853">
            <v>407697</v>
          </cell>
        </row>
        <row r="13854">
          <cell r="C13854"/>
          <cell r="D13854" t="str">
            <v>EEPG MARIA ISAB</v>
          </cell>
          <cell r="E13854">
            <v>407698</v>
          </cell>
        </row>
        <row r="13855">
          <cell r="C13855"/>
          <cell r="D13855" t="str">
            <v>EMPG GUSTAVO MA</v>
          </cell>
          <cell r="E13855">
            <v>407699</v>
          </cell>
        </row>
        <row r="13856">
          <cell r="C13856"/>
          <cell r="D13856" t="str">
            <v>ESC.PROF.JOAO L</v>
          </cell>
          <cell r="E13856">
            <v>408055</v>
          </cell>
        </row>
        <row r="13857">
          <cell r="C13857"/>
          <cell r="D13857" t="str">
            <v>EEPG PROF.WASHI</v>
          </cell>
          <cell r="E13857">
            <v>408056</v>
          </cell>
        </row>
        <row r="13858">
          <cell r="C13858"/>
          <cell r="D13858" t="str">
            <v>EMPG MESSIAS G.</v>
          </cell>
          <cell r="E13858">
            <v>408057</v>
          </cell>
        </row>
        <row r="13859">
          <cell r="C13859"/>
          <cell r="D13859" t="str">
            <v>COL.MADRE CECIL</v>
          </cell>
          <cell r="E13859">
            <v>408596</v>
          </cell>
        </row>
        <row r="13860">
          <cell r="C13860"/>
          <cell r="D13860" t="str">
            <v>ESC.COMUNITARIA</v>
          </cell>
          <cell r="E13860">
            <v>408597</v>
          </cell>
        </row>
        <row r="13861">
          <cell r="C13861"/>
          <cell r="D13861" t="str">
            <v>COL.FORTE CASTE</v>
          </cell>
          <cell r="E13861">
            <v>408825</v>
          </cell>
        </row>
        <row r="13862">
          <cell r="C13862"/>
          <cell r="D13862" t="str">
            <v>EEPSG PROFA.CAR</v>
          </cell>
          <cell r="E13862">
            <v>408962</v>
          </cell>
        </row>
        <row r="13863">
          <cell r="C13863"/>
          <cell r="D13863" t="str">
            <v>COL.ATENEU CAMP</v>
          </cell>
          <cell r="E13863">
            <v>408988</v>
          </cell>
        </row>
        <row r="13864">
          <cell r="C13864"/>
          <cell r="D13864" t="str">
            <v>EE GUIDO SEGALH</v>
          </cell>
          <cell r="E13864">
            <v>408989</v>
          </cell>
        </row>
        <row r="13865">
          <cell r="C13865"/>
          <cell r="D13865" t="str">
            <v>CEFAM-PE.ISMAEL</v>
          </cell>
          <cell r="E13865">
            <v>409530</v>
          </cell>
        </row>
        <row r="13866">
          <cell r="C13866"/>
          <cell r="D13866" t="str">
            <v>EE PROF.TERESIN</v>
          </cell>
          <cell r="E13866">
            <v>409531</v>
          </cell>
        </row>
        <row r="13867">
          <cell r="C13867"/>
          <cell r="D13867" t="str">
            <v>EEPSG BENEVENUT</v>
          </cell>
          <cell r="E13867">
            <v>409853</v>
          </cell>
        </row>
        <row r="13868">
          <cell r="C13868"/>
          <cell r="D13868" t="str">
            <v>EE BRASIL</v>
          </cell>
          <cell r="E13868">
            <v>409862</v>
          </cell>
        </row>
        <row r="13869">
          <cell r="C13869"/>
          <cell r="D13869" t="str">
            <v>EEPG DR.MANOEL</v>
          </cell>
          <cell r="E13869">
            <v>410018</v>
          </cell>
        </row>
        <row r="13870">
          <cell r="C13870"/>
          <cell r="D13870" t="str">
            <v>EE RUY RODRIGUE</v>
          </cell>
          <cell r="E13870">
            <v>410019</v>
          </cell>
        </row>
        <row r="13871">
          <cell r="C13871"/>
          <cell r="D13871" t="str">
            <v>EEPG PROCOPIO F</v>
          </cell>
          <cell r="E13871">
            <v>410263</v>
          </cell>
        </row>
        <row r="13872">
          <cell r="C13872"/>
          <cell r="D13872" t="str">
            <v>EEPG ALBERTO MA</v>
          </cell>
          <cell r="E13872">
            <v>410440</v>
          </cell>
        </row>
        <row r="13873">
          <cell r="C13873"/>
          <cell r="D13873" t="str">
            <v>CEN.EDUC.GEANET</v>
          </cell>
          <cell r="E13873">
            <v>410441</v>
          </cell>
        </row>
        <row r="13874">
          <cell r="C13874"/>
          <cell r="D13874" t="str">
            <v>EE DR.NILTON OP</v>
          </cell>
          <cell r="E13874">
            <v>410722</v>
          </cell>
        </row>
        <row r="13875">
          <cell r="C13875"/>
          <cell r="D13875" t="str">
            <v>INST.EDUC.IMACU</v>
          </cell>
          <cell r="E13875">
            <v>411081</v>
          </cell>
        </row>
        <row r="13876">
          <cell r="C13876">
            <v>800035322</v>
          </cell>
          <cell r="D13876" t="str">
            <v>SHIELDS COM ROU</v>
          </cell>
          <cell r="E13876">
            <v>8512769000109</v>
          </cell>
        </row>
        <row r="13877">
          <cell r="C13877">
            <v>800001930</v>
          </cell>
          <cell r="D13877" t="str">
            <v>DISA</v>
          </cell>
          <cell r="E13877">
            <v>17889783000109</v>
          </cell>
        </row>
        <row r="13878">
          <cell r="C13878">
            <v>800004076</v>
          </cell>
          <cell r="D13878" t="str">
            <v>EMBALAR</v>
          </cell>
          <cell r="E13878">
            <v>4959749000111</v>
          </cell>
        </row>
        <row r="13879">
          <cell r="C13879">
            <v>800005358</v>
          </cell>
          <cell r="D13879" t="str">
            <v>LUCIENE MARIA</v>
          </cell>
          <cell r="E13879">
            <v>5533177000177</v>
          </cell>
        </row>
        <row r="13880">
          <cell r="C13880">
            <v>800005359</v>
          </cell>
          <cell r="D13880" t="str">
            <v>CONFEC IRENE</v>
          </cell>
          <cell r="E13880">
            <v>20648465000160</v>
          </cell>
        </row>
        <row r="13881">
          <cell r="C13881">
            <v>800007825</v>
          </cell>
          <cell r="D13881" t="str">
            <v>GUIDO LEVANTAME</v>
          </cell>
          <cell r="E13881">
            <v>3183032000168</v>
          </cell>
        </row>
        <row r="13882">
          <cell r="C13882">
            <v>800013346</v>
          </cell>
          <cell r="D13882" t="str">
            <v>PALLET'S EMBALA</v>
          </cell>
          <cell r="E13882">
            <v>8999520000161</v>
          </cell>
        </row>
        <row r="13883">
          <cell r="C13883">
            <v>800016079</v>
          </cell>
          <cell r="D13883" t="str">
            <v>LOCALIZA AGENCI</v>
          </cell>
          <cell r="E13883">
            <v>10264357000130</v>
          </cell>
        </row>
        <row r="13884">
          <cell r="C13884">
            <v>800020541</v>
          </cell>
          <cell r="D13884" t="str">
            <v>FLORA FLORES E</v>
          </cell>
          <cell r="E13884">
            <v>38605341000163</v>
          </cell>
        </row>
        <row r="13885">
          <cell r="C13885">
            <v>800020628</v>
          </cell>
          <cell r="D13885" t="str">
            <v>INES MONTIJO AN</v>
          </cell>
          <cell r="E13885">
            <v>9022643000100</v>
          </cell>
        </row>
        <row r="13886">
          <cell r="C13886">
            <v>800044251</v>
          </cell>
          <cell r="D13886" t="str">
            <v>MINAS ELETRICA</v>
          </cell>
          <cell r="E13886">
            <v>35262115000139</v>
          </cell>
        </row>
        <row r="13887">
          <cell r="C13887"/>
          <cell r="D13887" t="str">
            <v>CALIMERIO ALVES</v>
          </cell>
          <cell r="E13887">
            <v>19953538000149</v>
          </cell>
        </row>
        <row r="13888">
          <cell r="C13888"/>
          <cell r="D13888" t="str">
            <v>COLEGIO EDUCAR</v>
          </cell>
          <cell r="E13888">
            <v>401660</v>
          </cell>
        </row>
        <row r="13889">
          <cell r="C13889"/>
          <cell r="D13889" t="str">
            <v>COL ARMSTRONG</v>
          </cell>
          <cell r="E13889">
            <v>401970</v>
          </cell>
        </row>
        <row r="13890">
          <cell r="C13890"/>
          <cell r="D13890" t="str">
            <v>EE PE.ALBERTO F</v>
          </cell>
          <cell r="E13890">
            <v>404335</v>
          </cell>
        </row>
        <row r="13891">
          <cell r="C13891"/>
          <cell r="D13891" t="str">
            <v>CAT-ELY POLI</v>
          </cell>
          <cell r="E13891">
            <v>404908</v>
          </cell>
        </row>
        <row r="13892">
          <cell r="C13892">
            <v>800023974</v>
          </cell>
          <cell r="D13892" t="str">
            <v>BRAPAX SIST.</v>
          </cell>
          <cell r="E13892">
            <v>15236315000100</v>
          </cell>
        </row>
        <row r="13893">
          <cell r="C13893">
            <v>800034493</v>
          </cell>
          <cell r="D13893" t="str">
            <v>TICKET SOLUCOES</v>
          </cell>
          <cell r="E13893">
            <v>3506307000157</v>
          </cell>
        </row>
        <row r="13894">
          <cell r="C13894">
            <v>800036262</v>
          </cell>
          <cell r="D13894" t="str">
            <v>TRANSILVA TRANS</v>
          </cell>
          <cell r="E13894">
            <v>30581433001030</v>
          </cell>
        </row>
        <row r="13895">
          <cell r="C13895"/>
          <cell r="D13895" t="str">
            <v>EEPSG FERNANDO</v>
          </cell>
          <cell r="E13895">
            <v>408547</v>
          </cell>
        </row>
        <row r="13896">
          <cell r="C13896"/>
          <cell r="D13896" t="str">
            <v>ESC.PG CONTOS D</v>
          </cell>
          <cell r="E13896">
            <v>407193</v>
          </cell>
        </row>
        <row r="13897">
          <cell r="C13897"/>
          <cell r="D13897" t="str">
            <v>INST.PROF.LAURA</v>
          </cell>
          <cell r="E13897">
            <v>405546</v>
          </cell>
        </row>
        <row r="13898">
          <cell r="C13898"/>
          <cell r="D13898" t="str">
            <v>CE EMILIO GARRA</v>
          </cell>
          <cell r="E13898">
            <v>409412</v>
          </cell>
        </row>
        <row r="13899">
          <cell r="C13899">
            <v>800002070</v>
          </cell>
          <cell r="D13899" t="str">
            <v>VEIGRANDE VEICU</v>
          </cell>
          <cell r="E13899">
            <v>930800000101</v>
          </cell>
        </row>
        <row r="13900">
          <cell r="C13900">
            <v>800002189</v>
          </cell>
          <cell r="D13900" t="str">
            <v>ENZO</v>
          </cell>
          <cell r="E13900">
            <v>5950849000140</v>
          </cell>
        </row>
        <row r="13901">
          <cell r="C13901">
            <v>800002268</v>
          </cell>
          <cell r="D13901" t="str">
            <v>ENZO VEICULOS</v>
          </cell>
          <cell r="E13901">
            <v>5950849000220</v>
          </cell>
        </row>
        <row r="13902">
          <cell r="C13902">
            <v>800004824</v>
          </cell>
          <cell r="D13902" t="str">
            <v>REPOXI PISOS IN</v>
          </cell>
          <cell r="E13902">
            <v>4691293000151</v>
          </cell>
        </row>
        <row r="13903">
          <cell r="C13903">
            <v>800005067</v>
          </cell>
          <cell r="D13903" t="str">
            <v>ATLAS</v>
          </cell>
          <cell r="E13903">
            <v>60664828006530</v>
          </cell>
        </row>
        <row r="13904">
          <cell r="C13904">
            <v>800005256</v>
          </cell>
          <cell r="D13904" t="str">
            <v>IPC/CDG</v>
          </cell>
          <cell r="E13904">
            <v>920892000149</v>
          </cell>
        </row>
        <row r="13905">
          <cell r="C13905">
            <v>800005456</v>
          </cell>
          <cell r="D13905" t="str">
            <v>NOVOTEL ACCOR</v>
          </cell>
          <cell r="E13905">
            <v>2139652000218</v>
          </cell>
        </row>
        <row r="13906">
          <cell r="C13906">
            <v>800005466</v>
          </cell>
          <cell r="D13906" t="str">
            <v>FILIZOLA S.A PE</v>
          </cell>
          <cell r="E13906">
            <v>43225192000570</v>
          </cell>
        </row>
        <row r="13907">
          <cell r="C13907">
            <v>800005621</v>
          </cell>
          <cell r="D13907" t="str">
            <v>CONECTA</v>
          </cell>
          <cell r="E13907">
            <v>7531579000168</v>
          </cell>
        </row>
        <row r="13908">
          <cell r="C13908">
            <v>800005636</v>
          </cell>
          <cell r="D13908" t="str">
            <v>ERNESTO BORGES</v>
          </cell>
          <cell r="E13908">
            <v>1527104000111</v>
          </cell>
        </row>
        <row r="13909">
          <cell r="C13909">
            <v>800007959</v>
          </cell>
          <cell r="D13909" t="str">
            <v>LOCALIZA</v>
          </cell>
          <cell r="E13909">
            <v>16670085003766</v>
          </cell>
        </row>
        <row r="13910">
          <cell r="C13910">
            <v>800009574</v>
          </cell>
          <cell r="D13910" t="str">
            <v>RESET INFORMATI</v>
          </cell>
          <cell r="E13910">
            <v>4351890000137</v>
          </cell>
        </row>
        <row r="13911">
          <cell r="C13911">
            <v>800012795</v>
          </cell>
          <cell r="D13911" t="str">
            <v>PANIFICADORA PA</v>
          </cell>
          <cell r="E13911">
            <v>24620759000135</v>
          </cell>
        </row>
        <row r="13912">
          <cell r="C13912">
            <v>800012909</v>
          </cell>
          <cell r="D13912" t="str">
            <v>LOCALIZA AGENCI</v>
          </cell>
          <cell r="E13912">
            <v>16670085003685</v>
          </cell>
        </row>
        <row r="13913">
          <cell r="C13913">
            <v>800014465</v>
          </cell>
          <cell r="D13913" t="str">
            <v>PAO DOURADO</v>
          </cell>
          <cell r="E13913">
            <v>1621081000100</v>
          </cell>
        </row>
        <row r="13914">
          <cell r="C13914">
            <v>800014931</v>
          </cell>
          <cell r="D13914" t="str">
            <v>MAIS Q PAO CONV</v>
          </cell>
          <cell r="E13914">
            <v>304182000194</v>
          </cell>
        </row>
        <row r="13915">
          <cell r="C13915">
            <v>800019228</v>
          </cell>
          <cell r="D13915" t="str">
            <v>PADARIA E CONVE</v>
          </cell>
          <cell r="E13915">
            <v>3932152000110</v>
          </cell>
        </row>
        <row r="13916">
          <cell r="C13916">
            <v>800020237</v>
          </cell>
          <cell r="D13916" t="str">
            <v>PETROPLUS SUL C</v>
          </cell>
          <cell r="E13916">
            <v>2328237000121</v>
          </cell>
        </row>
        <row r="13917">
          <cell r="C13917">
            <v>800021003</v>
          </cell>
          <cell r="D13917" t="str">
            <v>VM PRODUCOES</v>
          </cell>
          <cell r="E13917">
            <v>1526938000102</v>
          </cell>
        </row>
        <row r="13918">
          <cell r="C13918">
            <v>800022342</v>
          </cell>
          <cell r="D13918" t="str">
            <v>CASA JOSE ABRAO</v>
          </cell>
          <cell r="E13918">
            <v>959067000158</v>
          </cell>
        </row>
        <row r="13919">
          <cell r="C13919">
            <v>800022739</v>
          </cell>
          <cell r="D13919" t="str">
            <v>MT ESTRUTURAS P</v>
          </cell>
          <cell r="E13919">
            <v>2173439000141</v>
          </cell>
        </row>
        <row r="13920">
          <cell r="C13920">
            <v>800023220</v>
          </cell>
          <cell r="D13920" t="str">
            <v>L S DE LIMA EPP</v>
          </cell>
          <cell r="E13920">
            <v>8241946000151</v>
          </cell>
        </row>
        <row r="13921">
          <cell r="C13921">
            <v>800028560</v>
          </cell>
          <cell r="D13921" t="str">
            <v>POSTO RUI BARBO</v>
          </cell>
          <cell r="E13921">
            <v>11485532000182</v>
          </cell>
        </row>
        <row r="13922">
          <cell r="C13922">
            <v>800031057</v>
          </cell>
          <cell r="D13922" t="str">
            <v>S.K. SALAME &amp; C</v>
          </cell>
          <cell r="E13922">
            <v>3932152000200</v>
          </cell>
        </row>
        <row r="13923">
          <cell r="C13923">
            <v>800033708</v>
          </cell>
          <cell r="D13923" t="str">
            <v>ENZO AUTOMOVEIS</v>
          </cell>
          <cell r="E13923">
            <v>20276965000119</v>
          </cell>
        </row>
        <row r="13924">
          <cell r="C13924">
            <v>800033965</v>
          </cell>
          <cell r="D13924" t="str">
            <v>ENZO AUTOMOVEIS</v>
          </cell>
          <cell r="E13924">
            <v>20276965000208</v>
          </cell>
        </row>
        <row r="13925">
          <cell r="C13925">
            <v>800034876</v>
          </cell>
          <cell r="D13925" t="str">
            <v>POSTO KATIA LOC</v>
          </cell>
          <cell r="E13925">
            <v>6294288000130</v>
          </cell>
        </row>
        <row r="13926">
          <cell r="C13926">
            <v>800035168</v>
          </cell>
          <cell r="D13926" t="str">
            <v>JADLOG LOGISTIC</v>
          </cell>
          <cell r="E13926">
            <v>4884082000488</v>
          </cell>
        </row>
        <row r="13927">
          <cell r="C13927">
            <v>800037904</v>
          </cell>
          <cell r="D13927" t="str">
            <v>SEFAZ SECRETARI</v>
          </cell>
          <cell r="E13927">
            <v>2935843000105</v>
          </cell>
        </row>
        <row r="13928">
          <cell r="C13928">
            <v>800038568</v>
          </cell>
          <cell r="D13928" t="str">
            <v>TIPOGRAFIA PROG</v>
          </cell>
          <cell r="E13928">
            <v>3126158000109</v>
          </cell>
        </row>
        <row r="13929">
          <cell r="C13929">
            <v>800041980</v>
          </cell>
          <cell r="D13929" t="str">
            <v>COOPERATIVA DE</v>
          </cell>
          <cell r="E13929">
            <v>73647935000138</v>
          </cell>
        </row>
        <row r="13930">
          <cell r="C13930">
            <v>800043036</v>
          </cell>
          <cell r="D13930" t="str">
            <v>A Z INFORMATICA</v>
          </cell>
          <cell r="E13930">
            <v>24598492000127</v>
          </cell>
        </row>
        <row r="13931">
          <cell r="C13931">
            <v>800043339</v>
          </cell>
          <cell r="D13931" t="str">
            <v>JOSE CARLOS SKR</v>
          </cell>
          <cell r="E13931">
            <v>6770702000130</v>
          </cell>
        </row>
        <row r="13932">
          <cell r="C13932"/>
          <cell r="D13932" t="str">
            <v>CAMPO GRANDE</v>
          </cell>
          <cell r="E13932">
            <v>3263902000109</v>
          </cell>
        </row>
        <row r="13933">
          <cell r="C13933"/>
          <cell r="D13933" t="str">
            <v>LIDER METAIS CO</v>
          </cell>
          <cell r="E13933">
            <v>30082135000104</v>
          </cell>
        </row>
        <row r="13934">
          <cell r="C13934"/>
          <cell r="D13934" t="str">
            <v>MATOSUL -CONC.</v>
          </cell>
          <cell r="E13934">
            <v>15911878000156</v>
          </cell>
        </row>
        <row r="13935">
          <cell r="C13935"/>
          <cell r="D13935" t="str">
            <v>CEVAL</v>
          </cell>
          <cell r="E13935">
            <v>84046101001750</v>
          </cell>
        </row>
        <row r="13936">
          <cell r="C13936"/>
          <cell r="D13936" t="str">
            <v>QUORUM</v>
          </cell>
          <cell r="E13936">
            <v>1773071000190</v>
          </cell>
        </row>
        <row r="13937">
          <cell r="C13937"/>
          <cell r="D13937" t="str">
            <v>VIA QUALITAS</v>
          </cell>
          <cell r="E13937">
            <v>1497157000137</v>
          </cell>
        </row>
        <row r="13938">
          <cell r="C13938"/>
          <cell r="D13938" t="str">
            <v>EXPRESSO</v>
          </cell>
          <cell r="E13938">
            <v>57692055000984</v>
          </cell>
        </row>
        <row r="13939">
          <cell r="C13939"/>
          <cell r="D13939" t="str">
            <v>IBRAMET</v>
          </cell>
          <cell r="E13939">
            <v>77830156000124</v>
          </cell>
        </row>
        <row r="13940">
          <cell r="C13940"/>
          <cell r="D13940" t="str">
            <v>LINCOLN BRASOLD</v>
          </cell>
          <cell r="E13940">
            <v>53910899000146</v>
          </cell>
        </row>
        <row r="13941">
          <cell r="C13941"/>
          <cell r="D13941" t="str">
            <v>GP 225 MARIO QU</v>
          </cell>
          <cell r="E13941">
            <v>400543</v>
          </cell>
        </row>
        <row r="13942">
          <cell r="C13942"/>
          <cell r="D13942" t="str">
            <v>UE MARIA LARGO</v>
          </cell>
          <cell r="E13942">
            <v>405060</v>
          </cell>
        </row>
        <row r="13943">
          <cell r="C13943"/>
          <cell r="D13943" t="str">
            <v>UE MARIA RITA C</v>
          </cell>
          <cell r="E13943">
            <v>405207</v>
          </cell>
        </row>
        <row r="13944">
          <cell r="C13944"/>
          <cell r="D13944" t="str">
            <v>UE OSWALDO TOGN</v>
          </cell>
          <cell r="E13944">
            <v>405284</v>
          </cell>
        </row>
        <row r="13945">
          <cell r="C13945"/>
          <cell r="D13945" t="str">
            <v>UE RAUL SANS DE</v>
          </cell>
          <cell r="E13945">
            <v>405596</v>
          </cell>
        </row>
        <row r="13946">
          <cell r="C13946"/>
          <cell r="D13946" t="str">
            <v>COL.ATENEU CAMP</v>
          </cell>
          <cell r="E13946">
            <v>407255</v>
          </cell>
        </row>
        <row r="13947">
          <cell r="C13947"/>
          <cell r="D13947" t="str">
            <v>EE MIGUEL COUTO</v>
          </cell>
          <cell r="E13947">
            <v>408691</v>
          </cell>
        </row>
        <row r="13948">
          <cell r="C13948"/>
          <cell r="D13948" t="str">
            <v>ESC.GEN.MALAN</v>
          </cell>
          <cell r="E13948">
            <v>408692</v>
          </cell>
        </row>
        <row r="13949">
          <cell r="C13949"/>
          <cell r="D13949" t="str">
            <v>CEGRAN</v>
          </cell>
          <cell r="E13949">
            <v>408773</v>
          </cell>
        </row>
        <row r="13950">
          <cell r="C13950"/>
          <cell r="D13950" t="str">
            <v>EE RIACHUELO</v>
          </cell>
          <cell r="E13950">
            <v>408774</v>
          </cell>
        </row>
        <row r="13951">
          <cell r="C13951"/>
          <cell r="D13951" t="str">
            <v>INST.EDUC.CULT.</v>
          </cell>
          <cell r="E13951">
            <v>408775</v>
          </cell>
        </row>
        <row r="13952">
          <cell r="C13952"/>
          <cell r="D13952" t="str">
            <v>EE 26 DE AGOSTO</v>
          </cell>
          <cell r="E13952">
            <v>408776</v>
          </cell>
        </row>
        <row r="13953">
          <cell r="C13953"/>
          <cell r="D13953" t="str">
            <v>EE DONA CONSUEL</v>
          </cell>
          <cell r="E13953">
            <v>408777</v>
          </cell>
        </row>
        <row r="13954">
          <cell r="C13954"/>
          <cell r="D13954" t="str">
            <v>EMPG DR.EDUARDO</v>
          </cell>
          <cell r="E13954">
            <v>408778</v>
          </cell>
        </row>
        <row r="13955">
          <cell r="C13955"/>
          <cell r="D13955" t="str">
            <v>EM PROF.JOAO CA</v>
          </cell>
          <cell r="E13955">
            <v>408779</v>
          </cell>
        </row>
        <row r="13956">
          <cell r="C13956"/>
          <cell r="D13956" t="str">
            <v>EM IRMA EDITH C</v>
          </cell>
          <cell r="E13956">
            <v>408780</v>
          </cell>
        </row>
        <row r="13957">
          <cell r="C13957"/>
          <cell r="D13957" t="str">
            <v>EE LUCIA MARTIN</v>
          </cell>
          <cell r="E13957">
            <v>408781</v>
          </cell>
        </row>
        <row r="13958">
          <cell r="C13958"/>
          <cell r="D13958" t="str">
            <v>ESC.PG O CASULO</v>
          </cell>
          <cell r="E13958">
            <v>408782</v>
          </cell>
        </row>
        <row r="13959">
          <cell r="C13959"/>
          <cell r="D13959" t="str">
            <v>EMPG MAESTRO JO</v>
          </cell>
          <cell r="E13959">
            <v>408783</v>
          </cell>
        </row>
        <row r="13960">
          <cell r="C13960"/>
          <cell r="D13960" t="str">
            <v>ESC.PG AMARELIN</v>
          </cell>
          <cell r="E13960">
            <v>408784</v>
          </cell>
        </row>
        <row r="13961">
          <cell r="C13961"/>
          <cell r="D13961" t="str">
            <v>SEALP ENS.DE PS</v>
          </cell>
          <cell r="E13961">
            <v>408785</v>
          </cell>
        </row>
        <row r="13962">
          <cell r="C13962"/>
          <cell r="D13962" t="str">
            <v>EE ORCIRIO THIA</v>
          </cell>
          <cell r="E13962">
            <v>408786</v>
          </cell>
        </row>
        <row r="13963">
          <cell r="C13963"/>
          <cell r="D13963" t="str">
            <v>EM PROFA.LEIRE</v>
          </cell>
          <cell r="E13963">
            <v>408787</v>
          </cell>
        </row>
        <row r="13964">
          <cell r="C13964"/>
          <cell r="D13964" t="str">
            <v>EM PROF.WILSON</v>
          </cell>
          <cell r="E13964">
            <v>408788</v>
          </cell>
        </row>
        <row r="13965">
          <cell r="C13965"/>
          <cell r="D13965" t="str">
            <v>EE ONZE DE OUTU</v>
          </cell>
          <cell r="E13965">
            <v>408790</v>
          </cell>
        </row>
        <row r="13966">
          <cell r="C13966"/>
          <cell r="D13966" t="str">
            <v>EM PROFA.MARIA</v>
          </cell>
          <cell r="E13966">
            <v>408791</v>
          </cell>
        </row>
        <row r="13967">
          <cell r="C13967"/>
          <cell r="D13967" t="str">
            <v>EM PROFA.GONCAL</v>
          </cell>
          <cell r="E13967">
            <v>408792</v>
          </cell>
        </row>
        <row r="13968">
          <cell r="C13968"/>
          <cell r="D13968" t="str">
            <v>ESC.PSG DURAM R</v>
          </cell>
          <cell r="E13968">
            <v>408793</v>
          </cell>
        </row>
        <row r="13969">
          <cell r="C13969"/>
          <cell r="D13969" t="str">
            <v>INST.EDUC.TALES</v>
          </cell>
          <cell r="E13969">
            <v>408794</v>
          </cell>
        </row>
        <row r="13970">
          <cell r="C13970"/>
          <cell r="D13970" t="str">
            <v>EPPSG DURAM RIM</v>
          </cell>
          <cell r="E13970">
            <v>408795</v>
          </cell>
        </row>
        <row r="13971">
          <cell r="C13971"/>
          <cell r="D13971" t="str">
            <v>EM CEL.SEBASTIA</v>
          </cell>
          <cell r="E13971">
            <v>408796</v>
          </cell>
        </row>
        <row r="13972">
          <cell r="C13972"/>
          <cell r="D13972" t="str">
            <v>EE NICOLAU FRAG</v>
          </cell>
          <cell r="E13972">
            <v>408797</v>
          </cell>
        </row>
        <row r="13973">
          <cell r="C13973"/>
          <cell r="D13973" t="str">
            <v>CEN.EDUC.PADRAO</v>
          </cell>
          <cell r="E13973">
            <v>408841</v>
          </cell>
        </row>
        <row r="13974">
          <cell r="C13974"/>
          <cell r="D13974" t="str">
            <v>INST.ENS.E PESQ</v>
          </cell>
          <cell r="E13974">
            <v>408878</v>
          </cell>
        </row>
        <row r="13975">
          <cell r="C13975"/>
          <cell r="D13975" t="str">
            <v>UE MARIA LARGO</v>
          </cell>
          <cell r="E13975">
            <v>408902</v>
          </cell>
        </row>
        <row r="13976">
          <cell r="C13976"/>
          <cell r="D13976" t="str">
            <v>EE PROFA.THEREZ</v>
          </cell>
          <cell r="E13976">
            <v>408946</v>
          </cell>
        </row>
        <row r="13977">
          <cell r="C13977"/>
          <cell r="D13977" t="str">
            <v>EM GERALDO CAST</v>
          </cell>
          <cell r="E13977">
            <v>408947</v>
          </cell>
        </row>
        <row r="13978">
          <cell r="C13978"/>
          <cell r="D13978" t="str">
            <v>ESC.BEABA</v>
          </cell>
          <cell r="E13978">
            <v>408978</v>
          </cell>
        </row>
        <row r="13979">
          <cell r="C13979"/>
          <cell r="D13979" t="str">
            <v>EE JOAO CARLOS</v>
          </cell>
          <cell r="E13979">
            <v>409020</v>
          </cell>
        </row>
        <row r="13980">
          <cell r="C13980"/>
          <cell r="D13980" t="str">
            <v>EM IMACULADA CO</v>
          </cell>
          <cell r="E13980">
            <v>409062</v>
          </cell>
        </row>
        <row r="13981">
          <cell r="C13981"/>
          <cell r="D13981" t="str">
            <v>CEFAM JOAQUIM M</v>
          </cell>
          <cell r="E13981">
            <v>409116</v>
          </cell>
        </row>
        <row r="13982">
          <cell r="C13982"/>
          <cell r="D13982" t="str">
            <v>EE JOSE MARIA H</v>
          </cell>
          <cell r="E13982">
            <v>409117</v>
          </cell>
        </row>
        <row r="13983">
          <cell r="C13983"/>
          <cell r="D13983" t="str">
            <v>EM PROF.MUCIO T</v>
          </cell>
          <cell r="E13983">
            <v>409118</v>
          </cell>
        </row>
        <row r="13984">
          <cell r="C13984"/>
          <cell r="D13984" t="str">
            <v>EE JOSE BARBOSA</v>
          </cell>
          <cell r="E13984">
            <v>409119</v>
          </cell>
        </row>
        <row r="13985">
          <cell r="C13985"/>
          <cell r="D13985" t="str">
            <v>INST.DELTA DE E</v>
          </cell>
          <cell r="E13985">
            <v>409191</v>
          </cell>
        </row>
        <row r="13986">
          <cell r="C13986"/>
          <cell r="D13986" t="str">
            <v>IEP CARLOS DRUM</v>
          </cell>
          <cell r="E13986">
            <v>409315</v>
          </cell>
        </row>
        <row r="13987">
          <cell r="C13987"/>
          <cell r="D13987" t="str">
            <v>EM ETALIVIO PER</v>
          </cell>
          <cell r="E13987">
            <v>409316</v>
          </cell>
        </row>
        <row r="13988">
          <cell r="C13988"/>
          <cell r="D13988" t="str">
            <v>EE PROFA.CELIA</v>
          </cell>
          <cell r="E13988">
            <v>409317</v>
          </cell>
        </row>
        <row r="13989">
          <cell r="C13989"/>
          <cell r="D13989" t="str">
            <v>EE SAO FRANCISC</v>
          </cell>
          <cell r="E13989">
            <v>409318</v>
          </cell>
        </row>
        <row r="13990">
          <cell r="C13990"/>
          <cell r="D13990" t="str">
            <v>COL.DOM BOSCO</v>
          </cell>
          <cell r="E13990">
            <v>409349</v>
          </cell>
        </row>
        <row r="13991">
          <cell r="C13991"/>
          <cell r="D13991" t="str">
            <v>EM BERNARDO FRA</v>
          </cell>
          <cell r="E13991">
            <v>409350</v>
          </cell>
        </row>
        <row r="13992">
          <cell r="C13992"/>
          <cell r="D13992" t="str">
            <v>EM PROF.ALCIDIO</v>
          </cell>
          <cell r="E13992">
            <v>409351</v>
          </cell>
        </row>
        <row r="13993">
          <cell r="C13993"/>
          <cell r="D13993" t="str">
            <v>EE OLINDA C.TEI</v>
          </cell>
          <cell r="E13993">
            <v>409352</v>
          </cell>
        </row>
        <row r="13994">
          <cell r="C13994"/>
          <cell r="D13994" t="str">
            <v>EM ELPIDIO REIS</v>
          </cell>
          <cell r="E13994">
            <v>409460</v>
          </cell>
        </row>
        <row r="13995">
          <cell r="C13995"/>
          <cell r="D13995" t="str">
            <v>SESI MARIA JOSE</v>
          </cell>
          <cell r="E13995">
            <v>409494</v>
          </cell>
        </row>
        <row r="13996">
          <cell r="C13996"/>
          <cell r="D13996" t="str">
            <v>EE SAO JOSE</v>
          </cell>
          <cell r="E13996">
            <v>409594</v>
          </cell>
        </row>
        <row r="13997">
          <cell r="C13997"/>
          <cell r="D13997" t="str">
            <v>ESC.DR.MARTINHO</v>
          </cell>
          <cell r="E13997">
            <v>409595</v>
          </cell>
        </row>
        <row r="13998">
          <cell r="C13998"/>
          <cell r="D13998" t="str">
            <v>EM PREF.LUIZ CA</v>
          </cell>
          <cell r="E13998">
            <v>409596</v>
          </cell>
        </row>
        <row r="13999">
          <cell r="C13999"/>
          <cell r="D13999" t="str">
            <v>EM PE.TOMAZ GHE</v>
          </cell>
          <cell r="E13999">
            <v>409597</v>
          </cell>
        </row>
        <row r="14000">
          <cell r="C14000"/>
          <cell r="D14000" t="str">
            <v>EMPG RAFAELA AB</v>
          </cell>
          <cell r="E14000">
            <v>409598</v>
          </cell>
        </row>
        <row r="14001">
          <cell r="C14001"/>
          <cell r="D14001" t="str">
            <v>EM FREDERICO SO</v>
          </cell>
          <cell r="E14001">
            <v>409599</v>
          </cell>
        </row>
        <row r="14002">
          <cell r="C14002"/>
          <cell r="D14002" t="str">
            <v>EE PROF.EMYGDIO</v>
          </cell>
          <cell r="E14002">
            <v>409703</v>
          </cell>
        </row>
        <row r="14003">
          <cell r="C14003"/>
          <cell r="D14003" t="str">
            <v>EE PE.JOSE SCAM</v>
          </cell>
          <cell r="E14003">
            <v>409704</v>
          </cell>
        </row>
        <row r="14004">
          <cell r="C14004"/>
          <cell r="D14004" t="str">
            <v>EM PROF.NELSON</v>
          </cell>
          <cell r="E14004">
            <v>409793</v>
          </cell>
        </row>
        <row r="14005">
          <cell r="C14005"/>
          <cell r="D14005" t="str">
            <v>EE JOSE FERREIR</v>
          </cell>
          <cell r="E14005">
            <v>409794</v>
          </cell>
        </row>
        <row r="14006">
          <cell r="C14006"/>
          <cell r="D14006" t="str">
            <v>EE PROFA.ALICE</v>
          </cell>
          <cell r="E14006">
            <v>409795</v>
          </cell>
        </row>
        <row r="14007">
          <cell r="C14007"/>
          <cell r="D14007" t="str">
            <v>EE PROFA.ZILDA</v>
          </cell>
          <cell r="E14007">
            <v>409796</v>
          </cell>
        </row>
        <row r="14008">
          <cell r="C14008"/>
          <cell r="D14008" t="str">
            <v>EM VIRGILIO ALV</v>
          </cell>
          <cell r="E14008">
            <v>409798</v>
          </cell>
        </row>
        <row r="14009">
          <cell r="C14009"/>
          <cell r="D14009" t="str">
            <v>ESC.DO SESI EDM</v>
          </cell>
          <cell r="E14009">
            <v>409975</v>
          </cell>
        </row>
        <row r="14010">
          <cell r="C14010"/>
          <cell r="D14010" t="str">
            <v>EEPSG MAESTRO F</v>
          </cell>
          <cell r="E14010">
            <v>409976</v>
          </cell>
        </row>
        <row r="14011">
          <cell r="C14011"/>
          <cell r="D14011" t="str">
            <v>EE ALVARO MARTI</v>
          </cell>
          <cell r="E14011">
            <v>410142</v>
          </cell>
        </row>
        <row r="14012">
          <cell r="C14012"/>
          <cell r="D14012" t="str">
            <v>EE PROFA.JOELIN</v>
          </cell>
          <cell r="E14012">
            <v>410143</v>
          </cell>
        </row>
        <row r="14013">
          <cell r="C14013"/>
          <cell r="D14013" t="str">
            <v>EE ADV.DEMOSTEN</v>
          </cell>
          <cell r="E14013">
            <v>410144</v>
          </cell>
        </row>
        <row r="14014">
          <cell r="C14014"/>
          <cell r="D14014" t="str">
            <v>COL.NOVO SECULO</v>
          </cell>
          <cell r="E14014">
            <v>410145</v>
          </cell>
        </row>
        <row r="14015">
          <cell r="C14015"/>
          <cell r="D14015" t="str">
            <v>EE PROF.CARLOS</v>
          </cell>
          <cell r="E14015">
            <v>410146</v>
          </cell>
        </row>
        <row r="14016">
          <cell r="C14016"/>
          <cell r="D14016" t="str">
            <v>ESC.PAULO FREIR</v>
          </cell>
          <cell r="E14016">
            <v>410147</v>
          </cell>
        </row>
        <row r="14017">
          <cell r="C14017"/>
          <cell r="D14017" t="str">
            <v>EE PROFA.ELIA F</v>
          </cell>
          <cell r="E14017">
            <v>410148</v>
          </cell>
        </row>
        <row r="14018">
          <cell r="C14018"/>
          <cell r="D14018" t="str">
            <v>EM IRMA ZORZI</v>
          </cell>
          <cell r="E14018">
            <v>410149</v>
          </cell>
        </row>
        <row r="14019">
          <cell r="C14019"/>
          <cell r="D14019" t="str">
            <v>EE FELIPE ORRO</v>
          </cell>
          <cell r="E14019">
            <v>410152</v>
          </cell>
        </row>
        <row r="14020">
          <cell r="C14020"/>
          <cell r="D14020" t="str">
            <v>EM PROFA.EULALI</v>
          </cell>
          <cell r="E14020">
            <v>410154</v>
          </cell>
        </row>
        <row r="14021">
          <cell r="C14021"/>
          <cell r="D14021" t="str">
            <v>EE MANOEL BONIF</v>
          </cell>
          <cell r="E14021">
            <v>410413</v>
          </cell>
        </row>
        <row r="14022">
          <cell r="C14022"/>
          <cell r="D14022" t="str">
            <v>ESC.CENECISTA O</v>
          </cell>
          <cell r="E14022">
            <v>410929</v>
          </cell>
        </row>
        <row r="14023">
          <cell r="C14023"/>
          <cell r="D14023" t="str">
            <v>EM PROF.ARLINDO</v>
          </cell>
          <cell r="E14023">
            <v>410930</v>
          </cell>
        </row>
        <row r="14024">
          <cell r="C14024"/>
          <cell r="D14024" t="str">
            <v>INST.EDUC.HARMO</v>
          </cell>
          <cell r="E14024">
            <v>410931</v>
          </cell>
        </row>
        <row r="14025">
          <cell r="C14025"/>
          <cell r="D14025" t="str">
            <v>INST.ENS.LATINO</v>
          </cell>
          <cell r="E14025">
            <v>410932</v>
          </cell>
        </row>
        <row r="14026">
          <cell r="C14026"/>
          <cell r="D14026" t="str">
            <v>EM OSVALDO MACI</v>
          </cell>
          <cell r="E14026">
            <v>410933</v>
          </cell>
        </row>
        <row r="14027">
          <cell r="C14027"/>
          <cell r="D14027" t="str">
            <v>COL.BATISTA SUL</v>
          </cell>
          <cell r="E14027">
            <v>410934</v>
          </cell>
        </row>
        <row r="14028">
          <cell r="C14028"/>
          <cell r="D14028" t="str">
            <v>EM CEL.ANTUNINO</v>
          </cell>
          <cell r="E14028">
            <v>410935</v>
          </cell>
        </row>
        <row r="14029">
          <cell r="C14029"/>
          <cell r="D14029" t="str">
            <v>EM JOAO DE PAUL</v>
          </cell>
          <cell r="E14029">
            <v>410936</v>
          </cell>
        </row>
        <row r="14030">
          <cell r="C14030"/>
          <cell r="D14030" t="str">
            <v>EE PE.FRANCO BE</v>
          </cell>
          <cell r="E14030">
            <v>410937</v>
          </cell>
        </row>
        <row r="14031">
          <cell r="C14031"/>
          <cell r="D14031" t="str">
            <v>EM PROF.RANDA N</v>
          </cell>
          <cell r="E14031">
            <v>410938</v>
          </cell>
        </row>
        <row r="14032">
          <cell r="C14032"/>
          <cell r="D14032" t="str">
            <v>EM PROFA.OLIVA</v>
          </cell>
          <cell r="E14032">
            <v>410939</v>
          </cell>
        </row>
        <row r="14033">
          <cell r="C14033"/>
          <cell r="D14033" t="str">
            <v>EM PROFA.ONEIDA</v>
          </cell>
          <cell r="E14033">
            <v>410940</v>
          </cell>
        </row>
        <row r="14034">
          <cell r="C14034"/>
          <cell r="D14034" t="str">
            <v>EM ANTONIO JOSE</v>
          </cell>
          <cell r="E14034">
            <v>410941</v>
          </cell>
        </row>
        <row r="14035">
          <cell r="C14035"/>
          <cell r="D14035" t="str">
            <v>EM JOSE DORILEO</v>
          </cell>
          <cell r="E14035">
            <v>410942</v>
          </cell>
        </row>
        <row r="14036">
          <cell r="C14036"/>
          <cell r="D14036" t="str">
            <v>EE MARIA DE LOU</v>
          </cell>
          <cell r="E14036">
            <v>410943</v>
          </cell>
        </row>
        <row r="14037">
          <cell r="C14037"/>
          <cell r="D14037" t="str">
            <v>EE PROFA.FLAVIN</v>
          </cell>
          <cell r="E14037">
            <v>410944</v>
          </cell>
        </row>
        <row r="14038">
          <cell r="C14038"/>
          <cell r="D14038" t="str">
            <v>EM PROF.LENITA</v>
          </cell>
          <cell r="E14038">
            <v>410945</v>
          </cell>
        </row>
        <row r="14039">
          <cell r="C14039"/>
          <cell r="D14039" t="str">
            <v>EM PE.HEITOR CA</v>
          </cell>
          <cell r="E14039">
            <v>410946</v>
          </cell>
        </row>
        <row r="14040">
          <cell r="C14040"/>
          <cell r="D14040" t="str">
            <v>EE PE.MARIO BLA</v>
          </cell>
          <cell r="E14040">
            <v>410947</v>
          </cell>
        </row>
        <row r="14041">
          <cell r="C14041"/>
          <cell r="D14041" t="str">
            <v>EM DR.TERTULIAN</v>
          </cell>
          <cell r="E14041">
            <v>410948</v>
          </cell>
        </row>
        <row r="14042">
          <cell r="C14042"/>
          <cell r="D14042" t="str">
            <v>EM JOSE RODRIGU</v>
          </cell>
          <cell r="E14042">
            <v>410949</v>
          </cell>
        </row>
        <row r="14043">
          <cell r="C14043"/>
          <cell r="D14043" t="str">
            <v>EE RUI BARBOSA</v>
          </cell>
          <cell r="E14043">
            <v>410950</v>
          </cell>
        </row>
        <row r="14044">
          <cell r="C14044"/>
          <cell r="D14044" t="str">
            <v>COL.MANUEL INAC</v>
          </cell>
          <cell r="E14044">
            <v>410951</v>
          </cell>
        </row>
        <row r="14045">
          <cell r="C14045"/>
          <cell r="D14045" t="str">
            <v>EE JOSE MAMEDE</v>
          </cell>
          <cell r="E14045">
            <v>410952</v>
          </cell>
        </row>
        <row r="14046">
          <cell r="C14046"/>
          <cell r="D14046" t="str">
            <v>EM DES.CARLOS G</v>
          </cell>
          <cell r="E14046">
            <v>410953</v>
          </cell>
        </row>
        <row r="14047">
          <cell r="C14047"/>
          <cell r="D14047" t="str">
            <v>EM SANTOS DUMON</v>
          </cell>
          <cell r="E14047">
            <v>410954</v>
          </cell>
        </row>
        <row r="14048">
          <cell r="C14048">
            <v>800003022</v>
          </cell>
          <cell r="D14048" t="str">
            <v>ALLEVARD</v>
          </cell>
          <cell r="E14048">
            <v>2042860000202</v>
          </cell>
        </row>
        <row r="14049">
          <cell r="C14049">
            <v>800005638</v>
          </cell>
          <cell r="D14049" t="str">
            <v>DRIMEC</v>
          </cell>
          <cell r="E14049">
            <v>2928428000124</v>
          </cell>
        </row>
        <row r="14050">
          <cell r="C14050">
            <v>800007968</v>
          </cell>
          <cell r="D14050" t="str">
            <v>FPT PR</v>
          </cell>
          <cell r="E14050">
            <v>1655350000159</v>
          </cell>
        </row>
        <row r="14051">
          <cell r="C14051">
            <v>800016723</v>
          </cell>
          <cell r="D14051" t="str">
            <v>NUCLEOTEC</v>
          </cell>
          <cell r="E14051">
            <v>11106260000162</v>
          </cell>
        </row>
        <row r="14052">
          <cell r="C14052">
            <v>800018291</v>
          </cell>
          <cell r="D14052" t="str">
            <v>LG LIMPEZAS GER</v>
          </cell>
          <cell r="E14052">
            <v>95398822000189</v>
          </cell>
        </row>
        <row r="14053">
          <cell r="C14053">
            <v>800018346</v>
          </cell>
          <cell r="D14053" t="str">
            <v>MONTINIL</v>
          </cell>
          <cell r="E14053">
            <v>2009583000147</v>
          </cell>
        </row>
        <row r="14054">
          <cell r="C14054">
            <v>800018803</v>
          </cell>
          <cell r="D14054" t="str">
            <v>EMPILHAMEC</v>
          </cell>
          <cell r="E14054">
            <v>6298415000170</v>
          </cell>
        </row>
        <row r="14055">
          <cell r="C14055">
            <v>800019058</v>
          </cell>
          <cell r="D14055" t="str">
            <v>COMAU</v>
          </cell>
          <cell r="E14055">
            <v>2693750000898</v>
          </cell>
        </row>
        <row r="14056">
          <cell r="C14056">
            <v>800019257</v>
          </cell>
          <cell r="D14056" t="str">
            <v>RUNA CONFECCOES</v>
          </cell>
          <cell r="E14056">
            <v>4808668000110</v>
          </cell>
        </row>
        <row r="14057">
          <cell r="C14057">
            <v>800019361</v>
          </cell>
          <cell r="D14057" t="str">
            <v>VACCINE COMERCI</v>
          </cell>
          <cell r="E14057">
            <v>7447654000107</v>
          </cell>
        </row>
        <row r="14058">
          <cell r="C14058">
            <v>800019424</v>
          </cell>
          <cell r="D14058" t="str">
            <v>SUPORTE MANUTEN</v>
          </cell>
          <cell r="E14058">
            <v>9301262000160</v>
          </cell>
        </row>
        <row r="14059">
          <cell r="C14059">
            <v>800019799</v>
          </cell>
          <cell r="D14059" t="str">
            <v>MODELARTE FERRA</v>
          </cell>
          <cell r="E14059">
            <v>7527579000194</v>
          </cell>
        </row>
        <row r="14060">
          <cell r="C14060">
            <v>800019916</v>
          </cell>
          <cell r="D14060" t="str">
            <v>GRAFICA CAMPOLA</v>
          </cell>
          <cell r="E14060">
            <v>75803213000150</v>
          </cell>
        </row>
        <row r="14061">
          <cell r="C14061">
            <v>800020516</v>
          </cell>
          <cell r="D14061" t="str">
            <v>WEB W STORE</v>
          </cell>
          <cell r="E14061">
            <v>10819578000128</v>
          </cell>
        </row>
        <row r="14062">
          <cell r="C14062">
            <v>800020551</v>
          </cell>
          <cell r="D14062" t="str">
            <v>TINTAS VERGINIA</v>
          </cell>
          <cell r="E14062">
            <v>84866342000936</v>
          </cell>
        </row>
        <row r="14063">
          <cell r="C14063">
            <v>800020739</v>
          </cell>
          <cell r="D14063" t="str">
            <v>A D I MANUTENC</v>
          </cell>
          <cell r="E14063">
            <v>10711641000108</v>
          </cell>
        </row>
        <row r="14064">
          <cell r="C14064">
            <v>800020842</v>
          </cell>
          <cell r="D14064" t="str">
            <v>MONTIL</v>
          </cell>
          <cell r="E14064">
            <v>9675863000133</v>
          </cell>
        </row>
        <row r="14065">
          <cell r="C14065">
            <v>800020956</v>
          </cell>
          <cell r="D14065" t="str">
            <v>OURO FINO</v>
          </cell>
          <cell r="E14065">
            <v>76492305000120</v>
          </cell>
        </row>
        <row r="14066">
          <cell r="C14066">
            <v>800021111</v>
          </cell>
          <cell r="D14066" t="str">
            <v>WOLSKI</v>
          </cell>
          <cell r="E14066">
            <v>2560519000150</v>
          </cell>
        </row>
        <row r="14067">
          <cell r="C14067">
            <v>800021177</v>
          </cell>
          <cell r="D14067" t="str">
            <v>ABARE PIZZA</v>
          </cell>
          <cell r="E14067">
            <v>2834073000104</v>
          </cell>
        </row>
        <row r="14068">
          <cell r="C14068">
            <v>800021249</v>
          </cell>
          <cell r="D14068" t="str">
            <v>ENGEPAN</v>
          </cell>
          <cell r="E14068">
            <v>9056756000127</v>
          </cell>
        </row>
        <row r="14069">
          <cell r="C14069">
            <v>800021338</v>
          </cell>
          <cell r="D14069" t="str">
            <v>EDITORA FOLHA C</v>
          </cell>
          <cell r="E14069">
            <v>81109399000145</v>
          </cell>
        </row>
        <row r="14070">
          <cell r="C14070">
            <v>800021339</v>
          </cell>
          <cell r="D14070" t="str">
            <v>GRAFICA EDITIRA</v>
          </cell>
          <cell r="E14070">
            <v>76743442000190</v>
          </cell>
        </row>
        <row r="14071">
          <cell r="C14071">
            <v>800021454</v>
          </cell>
          <cell r="D14071" t="str">
            <v>ARABRAS COMERCI</v>
          </cell>
          <cell r="E14071">
            <v>4709836000110</v>
          </cell>
        </row>
        <row r="14072">
          <cell r="C14072">
            <v>800021540</v>
          </cell>
          <cell r="D14072" t="str">
            <v>BIOLAG ANALISES</v>
          </cell>
          <cell r="E14072">
            <v>1540028000184</v>
          </cell>
        </row>
        <row r="14073">
          <cell r="C14073">
            <v>800021541</v>
          </cell>
          <cell r="D14073" t="str">
            <v>GRAFICA PEMA LT</v>
          </cell>
          <cell r="E14073">
            <v>79591590000124</v>
          </cell>
        </row>
        <row r="14074">
          <cell r="C14074">
            <v>800021757</v>
          </cell>
          <cell r="D14074" t="str">
            <v>ALLTECH FERRAME</v>
          </cell>
          <cell r="E14074">
            <v>12252287000126</v>
          </cell>
        </row>
        <row r="14075">
          <cell r="C14075">
            <v>800021985</v>
          </cell>
          <cell r="D14075" t="str">
            <v>CB ZATTERA SERV</v>
          </cell>
          <cell r="E14075">
            <v>14000364000186</v>
          </cell>
        </row>
        <row r="14076">
          <cell r="C14076">
            <v>800022262</v>
          </cell>
          <cell r="D14076" t="str">
            <v>ESTACIONAMENTO</v>
          </cell>
          <cell r="E14076">
            <v>10144386000169</v>
          </cell>
        </row>
        <row r="14077">
          <cell r="C14077">
            <v>800022553</v>
          </cell>
          <cell r="D14077" t="str">
            <v>RODRIGO FESTAS</v>
          </cell>
          <cell r="E14077">
            <v>10454995000114</v>
          </cell>
        </row>
        <row r="14078">
          <cell r="C14078">
            <v>800022850</v>
          </cell>
          <cell r="D14078" t="str">
            <v>POTENCIA CONSTR</v>
          </cell>
          <cell r="E14078">
            <v>9442556000102</v>
          </cell>
        </row>
        <row r="14079">
          <cell r="C14079">
            <v>800023087</v>
          </cell>
          <cell r="D14079" t="str">
            <v>AGUAS CLARAS</v>
          </cell>
          <cell r="E14079">
            <v>75802322000153</v>
          </cell>
        </row>
        <row r="14080">
          <cell r="C14080">
            <v>800023099</v>
          </cell>
          <cell r="D14080" t="str">
            <v>CAMPESTRE</v>
          </cell>
          <cell r="E14080">
            <v>3255451000168</v>
          </cell>
        </row>
        <row r="14081">
          <cell r="C14081">
            <v>800023172</v>
          </cell>
          <cell r="D14081" t="str">
            <v>RIWAL DO BRASIL</v>
          </cell>
          <cell r="E14081">
            <v>9547832000105</v>
          </cell>
        </row>
        <row r="14082">
          <cell r="C14082">
            <v>800023229</v>
          </cell>
          <cell r="D14082" t="str">
            <v>TOMBERLIM INDUS</v>
          </cell>
          <cell r="E14082">
            <v>79564571000109</v>
          </cell>
        </row>
        <row r="14083">
          <cell r="C14083">
            <v>800023244</v>
          </cell>
          <cell r="D14083" t="str">
            <v>MELISSA TRANSPO</v>
          </cell>
          <cell r="E14083">
            <v>78388402000100</v>
          </cell>
        </row>
        <row r="14084">
          <cell r="C14084">
            <v>800023773</v>
          </cell>
          <cell r="D14084" t="str">
            <v>ASSOCIACAO ERCE</v>
          </cell>
          <cell r="E14084">
            <v>77051977000162</v>
          </cell>
        </row>
        <row r="14085">
          <cell r="C14085">
            <v>800023774</v>
          </cell>
          <cell r="D14085" t="str">
            <v>SERVICO SOCIAL</v>
          </cell>
          <cell r="E14085">
            <v>3802018000529</v>
          </cell>
        </row>
        <row r="14086">
          <cell r="C14086">
            <v>800024019</v>
          </cell>
          <cell r="D14086" t="str">
            <v>SERVICO NACIONA</v>
          </cell>
          <cell r="E14086">
            <v>3776284004279</v>
          </cell>
        </row>
        <row r="14087">
          <cell r="C14087">
            <v>800024081</v>
          </cell>
          <cell r="D14087" t="str">
            <v>TEIXEIRA E BRIT</v>
          </cell>
          <cell r="E14087">
            <v>8419614000114</v>
          </cell>
        </row>
        <row r="14088">
          <cell r="C14088">
            <v>800024089</v>
          </cell>
          <cell r="D14088" t="str">
            <v>AKITA COMERCIO</v>
          </cell>
          <cell r="E14088">
            <v>79086419001059</v>
          </cell>
        </row>
        <row r="14089">
          <cell r="C14089">
            <v>800024098</v>
          </cell>
          <cell r="D14089" t="str">
            <v>CAMP. NACIONAL</v>
          </cell>
          <cell r="E14089">
            <v>33621384004963</v>
          </cell>
        </row>
        <row r="14090">
          <cell r="C14090">
            <v>800024520</v>
          </cell>
          <cell r="D14090" t="str">
            <v>GTS KUSTER E CI</v>
          </cell>
          <cell r="E14090">
            <v>5043205000178</v>
          </cell>
        </row>
        <row r="14091">
          <cell r="C14091">
            <v>800024540</v>
          </cell>
          <cell r="D14091" t="str">
            <v>SAUDE VITAL CLI</v>
          </cell>
          <cell r="E14091">
            <v>6328976000174</v>
          </cell>
        </row>
        <row r="14092">
          <cell r="C14092">
            <v>800024614</v>
          </cell>
          <cell r="D14092" t="str">
            <v>FIAT AUTOMOVEIS</v>
          </cell>
          <cell r="E14092">
            <v>16701716003503</v>
          </cell>
        </row>
        <row r="14093">
          <cell r="C14093">
            <v>800024679</v>
          </cell>
          <cell r="D14093" t="str">
            <v>MELONGENA PARTI</v>
          </cell>
          <cell r="E14093">
            <v>9259358000370</v>
          </cell>
        </row>
        <row r="14094">
          <cell r="C14094">
            <v>800024803</v>
          </cell>
          <cell r="D14094" t="str">
            <v>ALEXANDRE JOSE</v>
          </cell>
          <cell r="E14094">
            <v>8878213000122</v>
          </cell>
        </row>
        <row r="14095">
          <cell r="C14095">
            <v>800024983</v>
          </cell>
          <cell r="D14095" t="str">
            <v>CAMALEAO CENT</v>
          </cell>
          <cell r="E14095">
            <v>3313379000188</v>
          </cell>
        </row>
        <row r="14096">
          <cell r="C14096">
            <v>800024984</v>
          </cell>
          <cell r="D14096" t="str">
            <v>CONQUISTA EQUIP</v>
          </cell>
          <cell r="E14096">
            <v>84841634000167</v>
          </cell>
        </row>
        <row r="14097">
          <cell r="C14097">
            <v>800025046</v>
          </cell>
          <cell r="D14097" t="str">
            <v>TRIBUSFER COMER</v>
          </cell>
          <cell r="E14097">
            <v>82036724000150</v>
          </cell>
        </row>
        <row r="14098">
          <cell r="C14098">
            <v>800025179</v>
          </cell>
          <cell r="D14098" t="str">
            <v>BARIGUI VEICULO</v>
          </cell>
          <cell r="E14098">
            <v>79763884001672</v>
          </cell>
        </row>
        <row r="14099">
          <cell r="C14099">
            <v>800025823</v>
          </cell>
          <cell r="D14099" t="str">
            <v>LTDA.</v>
          </cell>
          <cell r="E14099">
            <v>2406483000154</v>
          </cell>
        </row>
        <row r="14100">
          <cell r="C14100">
            <v>800025905</v>
          </cell>
          <cell r="D14100" t="str">
            <v>PREFEITURA MUNI</v>
          </cell>
          <cell r="E14100">
            <v>76105618000188</v>
          </cell>
        </row>
        <row r="14101">
          <cell r="C14101">
            <v>800025965</v>
          </cell>
          <cell r="D14101" t="str">
            <v>EW ELETRICA WES</v>
          </cell>
          <cell r="E14101">
            <v>82485178000134</v>
          </cell>
        </row>
        <row r="14102">
          <cell r="C14102">
            <v>800026259</v>
          </cell>
          <cell r="D14102" t="str">
            <v>FLASH COPIADORA</v>
          </cell>
          <cell r="E14102">
            <v>11675099000148</v>
          </cell>
        </row>
        <row r="14103">
          <cell r="C14103">
            <v>800026813</v>
          </cell>
          <cell r="D14103" t="str">
            <v>RD ARQUERIA COM</v>
          </cell>
          <cell r="E14103">
            <v>13711723000140</v>
          </cell>
        </row>
        <row r="14104">
          <cell r="C14104">
            <v>800026848</v>
          </cell>
          <cell r="D14104" t="str">
            <v>BACCO &amp; TABACCO</v>
          </cell>
          <cell r="E14104">
            <v>9568784000123</v>
          </cell>
        </row>
        <row r="14105">
          <cell r="C14105">
            <v>800026978</v>
          </cell>
          <cell r="D14105" t="str">
            <v>JOSE NICOLAU RO</v>
          </cell>
          <cell r="E14105">
            <v>7289392000108</v>
          </cell>
        </row>
        <row r="14106">
          <cell r="C14106">
            <v>800027012</v>
          </cell>
          <cell r="D14106" t="str">
            <v>INST. EDUC. PRO</v>
          </cell>
          <cell r="E14106">
            <v>11312299000136</v>
          </cell>
        </row>
        <row r="14107">
          <cell r="C14107">
            <v>800027019</v>
          </cell>
          <cell r="D14107" t="str">
            <v>INDUSTRIA DE MA</v>
          </cell>
          <cell r="E14107">
            <v>7711076000174</v>
          </cell>
        </row>
        <row r="14108">
          <cell r="C14108">
            <v>800027431</v>
          </cell>
          <cell r="D14108" t="str">
            <v>T&amp;T SERVICOS LT</v>
          </cell>
          <cell r="E14108">
            <v>10594346000119</v>
          </cell>
        </row>
        <row r="14109">
          <cell r="C14109">
            <v>800028217</v>
          </cell>
          <cell r="D14109" t="str">
            <v>ALMEIDA E PEDRO</v>
          </cell>
          <cell r="E14109">
            <v>12750224000108</v>
          </cell>
        </row>
        <row r="14110">
          <cell r="C14110">
            <v>800028798</v>
          </cell>
          <cell r="D14110" t="str">
            <v>COMERCIAL ROGIS</v>
          </cell>
          <cell r="E14110">
            <v>3934484000134</v>
          </cell>
        </row>
        <row r="14111">
          <cell r="C14111">
            <v>800028931</v>
          </cell>
          <cell r="D14111" t="str">
            <v>FAEL LUCE DO BR</v>
          </cell>
          <cell r="E14111">
            <v>2979206000130</v>
          </cell>
        </row>
        <row r="14112">
          <cell r="C14112">
            <v>800029142</v>
          </cell>
          <cell r="D14112" t="str">
            <v>LUIZ GUSTAVO TO</v>
          </cell>
          <cell r="E14112">
            <v>773876944</v>
          </cell>
        </row>
        <row r="14113">
          <cell r="C14113">
            <v>800030011</v>
          </cell>
          <cell r="D14113" t="str">
            <v>JOAO CARLOS MOC</v>
          </cell>
          <cell r="E14113">
            <v>79588554000101</v>
          </cell>
        </row>
        <row r="14114">
          <cell r="C14114">
            <v>800031992</v>
          </cell>
          <cell r="D14114" t="str">
            <v>CONTRUCAO LTDA</v>
          </cell>
          <cell r="E14114">
            <v>415193000141</v>
          </cell>
        </row>
        <row r="14115">
          <cell r="C14115">
            <v>800033948</v>
          </cell>
          <cell r="D14115" t="str">
            <v>ACAO SOCIAL SAO</v>
          </cell>
          <cell r="E14115">
            <v>75808436000100</v>
          </cell>
        </row>
        <row r="14116">
          <cell r="C14116">
            <v>800035345</v>
          </cell>
          <cell r="D14116" t="str">
            <v>CAVALLIN RECURS</v>
          </cell>
          <cell r="E14116">
            <v>19567748000107</v>
          </cell>
        </row>
        <row r="14117">
          <cell r="C14117">
            <v>800035771</v>
          </cell>
          <cell r="D14117" t="str">
            <v>TRANSPORTES FUR</v>
          </cell>
          <cell r="E14117">
            <v>67599878001219</v>
          </cell>
        </row>
        <row r="14118">
          <cell r="C14118">
            <v>800035879</v>
          </cell>
          <cell r="D14118" t="str">
            <v>LIFE'S CORPORAT</v>
          </cell>
          <cell r="E14118">
            <v>10980568000170</v>
          </cell>
        </row>
        <row r="14119">
          <cell r="C14119">
            <v>800035893</v>
          </cell>
          <cell r="D14119" t="str">
            <v>L &amp; F COMERCIO</v>
          </cell>
          <cell r="E14119">
            <v>78555703000173</v>
          </cell>
        </row>
        <row r="14120">
          <cell r="C14120">
            <v>800036595</v>
          </cell>
          <cell r="D14120" t="str">
            <v>BHG S.A BRAZIL</v>
          </cell>
          <cell r="E14120">
            <v>8723106001520</v>
          </cell>
        </row>
        <row r="14121">
          <cell r="C14121">
            <v>800036822</v>
          </cell>
          <cell r="D14121" t="str">
            <v>PAULART COMUNIC</v>
          </cell>
          <cell r="E14121">
            <v>9611125000122</v>
          </cell>
        </row>
        <row r="14122">
          <cell r="C14122">
            <v>800036823</v>
          </cell>
          <cell r="D14122" t="str">
            <v>JB AGGIO E CIA</v>
          </cell>
          <cell r="E14122">
            <v>95420758000195</v>
          </cell>
        </row>
        <row r="14123">
          <cell r="C14123">
            <v>800039530</v>
          </cell>
          <cell r="D14123" t="str">
            <v>ROSENETI DO RO</v>
          </cell>
          <cell r="E14123">
            <v>14574820000100</v>
          </cell>
        </row>
        <row r="14124">
          <cell r="C14124">
            <v>800040940</v>
          </cell>
          <cell r="D14124" t="str">
            <v>MARIA LUIZA DOS</v>
          </cell>
          <cell r="E14124">
            <v>44335058896</v>
          </cell>
        </row>
        <row r="14125">
          <cell r="C14125">
            <v>800043290</v>
          </cell>
          <cell r="D14125" t="str">
            <v>GRAFICAS</v>
          </cell>
          <cell r="E14125">
            <v>21649662000167</v>
          </cell>
        </row>
        <row r="14126">
          <cell r="C14126">
            <v>800043495</v>
          </cell>
          <cell r="D14126" t="str">
            <v>ROBESPIERRE SIL</v>
          </cell>
          <cell r="E14126">
            <v>4523976937</v>
          </cell>
        </row>
        <row r="14127">
          <cell r="C14127">
            <v>800043671</v>
          </cell>
          <cell r="D14127" t="str">
            <v>JULIA DOS REIS</v>
          </cell>
          <cell r="E14127">
            <v>11836810970</v>
          </cell>
        </row>
        <row r="14128">
          <cell r="C14128"/>
          <cell r="D14128" t="str">
            <v>PIGMENTO</v>
          </cell>
          <cell r="E14128">
            <v>5675250000145</v>
          </cell>
        </row>
        <row r="14129">
          <cell r="C14129"/>
          <cell r="D14129" t="str">
            <v>LOCALIZA</v>
          </cell>
          <cell r="E14129">
            <v>2700340000150</v>
          </cell>
        </row>
        <row r="14130">
          <cell r="C14130"/>
          <cell r="D14130" t="str">
            <v>FOTOPAR</v>
          </cell>
          <cell r="E14130">
            <v>75181735000168</v>
          </cell>
        </row>
        <row r="14131">
          <cell r="C14131"/>
          <cell r="D14131" t="str">
            <v>PORCEL.SCHMIDT</v>
          </cell>
          <cell r="E14131">
            <v>85459691000149</v>
          </cell>
        </row>
        <row r="14132">
          <cell r="C14132"/>
          <cell r="D14132" t="str">
            <v>EM INTEGRACAO C</v>
          </cell>
          <cell r="E14132">
            <v>405080</v>
          </cell>
        </row>
        <row r="14133">
          <cell r="C14133"/>
          <cell r="D14133" t="str">
            <v>COL.CENECISTA P</v>
          </cell>
          <cell r="E14133">
            <v>406251</v>
          </cell>
        </row>
        <row r="14134">
          <cell r="C14134"/>
          <cell r="D14134" t="str">
            <v>EM CARLOS DRUMO</v>
          </cell>
          <cell r="E14134">
            <v>406252</v>
          </cell>
        </row>
        <row r="14135">
          <cell r="C14135"/>
          <cell r="D14135" t="str">
            <v>COL.SIGMA</v>
          </cell>
          <cell r="E14135">
            <v>406253</v>
          </cell>
        </row>
        <row r="14136">
          <cell r="C14136"/>
          <cell r="D14136" t="str">
            <v>ESC.PINTO DE LE</v>
          </cell>
          <cell r="E14136">
            <v>406254</v>
          </cell>
        </row>
        <row r="14137">
          <cell r="C14137"/>
          <cell r="D14137" t="str">
            <v>CE OTALIPIO PER</v>
          </cell>
          <cell r="E14137">
            <v>407334</v>
          </cell>
        </row>
        <row r="14138">
          <cell r="C14138"/>
          <cell r="D14138" t="str">
            <v>EE JOAO XXIII</v>
          </cell>
          <cell r="E14138">
            <v>407915</v>
          </cell>
        </row>
        <row r="14139">
          <cell r="C14139"/>
          <cell r="D14139" t="str">
            <v>CE OTALIPIO PER</v>
          </cell>
          <cell r="E14139">
            <v>407916</v>
          </cell>
        </row>
        <row r="14140">
          <cell r="C14140"/>
          <cell r="D14140" t="str">
            <v>EE PE.FRANCISCO</v>
          </cell>
          <cell r="E14140">
            <v>408696</v>
          </cell>
        </row>
        <row r="14141">
          <cell r="C14141"/>
          <cell r="D14141" t="str">
            <v>EM MAURO PORTUG</v>
          </cell>
          <cell r="E14141">
            <v>408814</v>
          </cell>
        </row>
        <row r="14142">
          <cell r="C14142"/>
          <cell r="D14142" t="str">
            <v>EE PROFA.ALBINA</v>
          </cell>
          <cell r="E14142">
            <v>408815</v>
          </cell>
        </row>
        <row r="14143">
          <cell r="C14143"/>
          <cell r="D14143" t="str">
            <v>EM DONA FINA</v>
          </cell>
          <cell r="E14143">
            <v>408972</v>
          </cell>
        </row>
        <row r="14144">
          <cell r="C14144">
            <v>800001221</v>
          </cell>
          <cell r="D14144" t="str">
            <v>SICAMET</v>
          </cell>
          <cell r="E14144">
            <v>5445590000180</v>
          </cell>
        </row>
        <row r="14145">
          <cell r="C14145">
            <v>800003486</v>
          </cell>
          <cell r="D14145" t="str">
            <v>SICAMET</v>
          </cell>
          <cell r="E14145">
            <v>3429534000126</v>
          </cell>
        </row>
        <row r="14146">
          <cell r="C14146">
            <v>800003770</v>
          </cell>
          <cell r="D14146" t="str">
            <v>C&amp;E</v>
          </cell>
          <cell r="E14146">
            <v>62148598000118</v>
          </cell>
        </row>
        <row r="14147">
          <cell r="C14147">
            <v>800013549</v>
          </cell>
          <cell r="D14147" t="str">
            <v>METALURGICA SUP</v>
          </cell>
          <cell r="E14147">
            <v>61610861000186</v>
          </cell>
        </row>
        <row r="14148">
          <cell r="C14148">
            <v>800016782</v>
          </cell>
          <cell r="D14148" t="str">
            <v>THYSSENKRUPP</v>
          </cell>
          <cell r="E14148">
            <v>50942135000144</v>
          </cell>
        </row>
        <row r="14149">
          <cell r="C14149">
            <v>800023831</v>
          </cell>
          <cell r="D14149" t="str">
            <v>DF EQUIPAMENTOS</v>
          </cell>
          <cell r="E14149">
            <v>7160943000120</v>
          </cell>
        </row>
        <row r="14150">
          <cell r="C14150">
            <v>800028234</v>
          </cell>
          <cell r="D14150" t="str">
            <v>EDNA RODRIGUES</v>
          </cell>
          <cell r="E14150">
            <v>4675759000125</v>
          </cell>
        </row>
        <row r="14151">
          <cell r="C14151">
            <v>800028356</v>
          </cell>
          <cell r="D14151" t="str">
            <v>ORION ABRASIVOS</v>
          </cell>
          <cell r="E14151">
            <v>3584131000151</v>
          </cell>
        </row>
        <row r="14152">
          <cell r="C14152">
            <v>800035790</v>
          </cell>
          <cell r="D14152" t="str">
            <v>NORMA EQUIPAMEN</v>
          </cell>
          <cell r="E14152">
            <v>49310667000180</v>
          </cell>
        </row>
        <row r="14153">
          <cell r="C14153">
            <v>800036239</v>
          </cell>
          <cell r="D14153" t="str">
            <v>ENGE AUTO.IND.D</v>
          </cell>
          <cell r="E14153">
            <v>2419509000107</v>
          </cell>
        </row>
        <row r="14154">
          <cell r="C14154"/>
          <cell r="D14154" t="str">
            <v>MECANICA ROLUBE</v>
          </cell>
          <cell r="E14154">
            <v>55388482000190</v>
          </cell>
        </row>
        <row r="14155">
          <cell r="C14155"/>
          <cell r="D14155" t="str">
            <v>TRA</v>
          </cell>
          <cell r="E14155">
            <v>60823135000189</v>
          </cell>
        </row>
        <row r="14156">
          <cell r="C14156"/>
          <cell r="D14156" t="str">
            <v>METALDUR IND CO</v>
          </cell>
          <cell r="E14156">
            <v>61671830000135</v>
          </cell>
        </row>
        <row r="14157">
          <cell r="C14157"/>
          <cell r="D14157" t="str">
            <v>REBOVIZA</v>
          </cell>
          <cell r="E14157">
            <v>46096475000124</v>
          </cell>
        </row>
        <row r="14158">
          <cell r="C14158"/>
          <cell r="D14158" t="str">
            <v>SESI 316</v>
          </cell>
          <cell r="E14158">
            <v>403058</v>
          </cell>
        </row>
        <row r="14159">
          <cell r="C14159"/>
          <cell r="D14159" t="str">
            <v>EE PROFA.GEORGI</v>
          </cell>
          <cell r="E14159">
            <v>409383</v>
          </cell>
        </row>
        <row r="14160">
          <cell r="C14160"/>
          <cell r="D14160" t="str">
            <v>EE VICTOR GERAL</v>
          </cell>
          <cell r="E14160">
            <v>409855</v>
          </cell>
        </row>
        <row r="14161">
          <cell r="C14161">
            <v>800004505</v>
          </cell>
          <cell r="D14161" t="str">
            <v>ISOFLEX</v>
          </cell>
          <cell r="E14161">
            <v>3223155000185</v>
          </cell>
        </row>
        <row r="14162">
          <cell r="C14162">
            <v>800013140</v>
          </cell>
          <cell r="D14162" t="str">
            <v>SOLUEMBA</v>
          </cell>
          <cell r="E14162">
            <v>1476114000175</v>
          </cell>
        </row>
        <row r="14163">
          <cell r="C14163">
            <v>800019038</v>
          </cell>
          <cell r="D14163" t="str">
            <v>SINALIZACAO BRA</v>
          </cell>
          <cell r="E14163">
            <v>8624588000166</v>
          </cell>
        </row>
        <row r="14164">
          <cell r="C14164">
            <v>800020388</v>
          </cell>
          <cell r="D14164" t="str">
            <v>TECSART TECNOLO</v>
          </cell>
          <cell r="E14164">
            <v>10743163000118</v>
          </cell>
        </row>
        <row r="14165">
          <cell r="C14165">
            <v>800028292</v>
          </cell>
          <cell r="D14165" t="str">
            <v>SOLUMAD IND. CO</v>
          </cell>
          <cell r="E14165">
            <v>2074404000155</v>
          </cell>
        </row>
        <row r="14166">
          <cell r="C14166">
            <v>800040038</v>
          </cell>
          <cell r="D14166" t="str">
            <v>IMAGINFLEX COM.</v>
          </cell>
          <cell r="E14166">
            <v>14023309000101</v>
          </cell>
        </row>
        <row r="14167">
          <cell r="C14167"/>
          <cell r="D14167" t="str">
            <v>TERMOPAR</v>
          </cell>
          <cell r="E14167">
            <v>3501856000139</v>
          </cell>
        </row>
        <row r="14168">
          <cell r="C14168"/>
          <cell r="D14168" t="str">
            <v>COFEPE</v>
          </cell>
          <cell r="E14168">
            <v>3515023000127</v>
          </cell>
        </row>
        <row r="14169">
          <cell r="C14169"/>
          <cell r="D14169" t="str">
            <v>CE EMILIA BUZAT</v>
          </cell>
          <cell r="E14169">
            <v>411102</v>
          </cell>
        </row>
        <row r="14170">
          <cell r="C14170">
            <v>800020800</v>
          </cell>
          <cell r="D14170" t="str">
            <v>VIAVERDI</v>
          </cell>
          <cell r="E14170">
            <v>1468885000200</v>
          </cell>
        </row>
        <row r="14171">
          <cell r="C14171"/>
          <cell r="D14171" t="str">
            <v>GUARANI AUTOMOV</v>
          </cell>
          <cell r="E14171">
            <v>77329704000137</v>
          </cell>
        </row>
        <row r="14172">
          <cell r="C14172"/>
          <cell r="D14172" t="str">
            <v>LOCALIZA</v>
          </cell>
          <cell r="E14172">
            <v>1618356000156</v>
          </cell>
        </row>
        <row r="14173">
          <cell r="C14173"/>
          <cell r="D14173" t="str">
            <v>GRUPO EDUC.INTE</v>
          </cell>
          <cell r="E14173">
            <v>406480</v>
          </cell>
        </row>
        <row r="14174">
          <cell r="C14174"/>
          <cell r="D14174" t="str">
            <v>ESC.ADVENT.</v>
          </cell>
          <cell r="E14174">
            <v>406481</v>
          </cell>
        </row>
        <row r="14175">
          <cell r="C14175"/>
          <cell r="D14175" t="str">
            <v>ESC.MARIA C.PER</v>
          </cell>
          <cell r="E14175">
            <v>406482</v>
          </cell>
        </row>
        <row r="14176">
          <cell r="C14176"/>
          <cell r="D14176" t="str">
            <v>NRE - CAMPO MOU</v>
          </cell>
          <cell r="E14176">
            <v>409152</v>
          </cell>
        </row>
        <row r="14177">
          <cell r="C14177"/>
          <cell r="D14177" t="str">
            <v>CE PROF.IVONE C</v>
          </cell>
          <cell r="E14177">
            <v>409722</v>
          </cell>
        </row>
        <row r="14178">
          <cell r="C14178"/>
          <cell r="D14178" t="str">
            <v>CE ANTONIO TEOD</v>
          </cell>
          <cell r="E14178">
            <v>409988</v>
          </cell>
        </row>
        <row r="14179">
          <cell r="C14179">
            <v>800007366</v>
          </cell>
          <cell r="D14179" t="str">
            <v>SCS</v>
          </cell>
          <cell r="E14179">
            <v>81035</v>
          </cell>
        </row>
        <row r="14180">
          <cell r="C14180">
            <v>800044218</v>
          </cell>
          <cell r="D14180" t="str">
            <v>GRIMALDI GROUP</v>
          </cell>
          <cell r="E14180">
            <v>89536</v>
          </cell>
        </row>
        <row r="14181">
          <cell r="C14181"/>
          <cell r="D14181" t="str">
            <v>ILSON AUTOMOVEI</v>
          </cell>
          <cell r="E14181">
            <v>29609609000144</v>
          </cell>
        </row>
        <row r="14182">
          <cell r="C14182"/>
          <cell r="D14182" t="str">
            <v>CEN.DE ENS.PG D</v>
          </cell>
          <cell r="E14182">
            <v>403745</v>
          </cell>
        </row>
        <row r="14183">
          <cell r="C14183">
            <v>800013900</v>
          </cell>
          <cell r="D14183" t="str">
            <v>AGENCIA CENTRO</v>
          </cell>
          <cell r="E14183">
            <v>16670085023104</v>
          </cell>
        </row>
        <row r="14184">
          <cell r="C14184"/>
          <cell r="D14184" t="str">
            <v>SESI 183</v>
          </cell>
          <cell r="E14184">
            <v>403007</v>
          </cell>
        </row>
        <row r="14185">
          <cell r="C14185"/>
          <cell r="D14185" t="str">
            <v>SESI-CAMPOS</v>
          </cell>
          <cell r="E14185">
            <v>410570</v>
          </cell>
        </row>
        <row r="14186">
          <cell r="C14186"/>
          <cell r="D14186" t="str">
            <v>SAFETY</v>
          </cell>
          <cell r="E14186">
            <v>1683413000180</v>
          </cell>
        </row>
        <row r="14187">
          <cell r="C14187">
            <v>800033380</v>
          </cell>
          <cell r="D14187" t="str">
            <v>DPLAN CONSTRUCA</v>
          </cell>
          <cell r="E14187">
            <v>16625745000186</v>
          </cell>
        </row>
        <row r="14188">
          <cell r="C14188"/>
          <cell r="D14188" t="str">
            <v>FIORE BLU</v>
          </cell>
          <cell r="E14188">
            <v>2916533000143</v>
          </cell>
        </row>
        <row r="14189">
          <cell r="C14189"/>
          <cell r="D14189" t="str">
            <v>POSTO AGUAS CL.</v>
          </cell>
          <cell r="E14189">
            <v>55651806000131</v>
          </cell>
        </row>
        <row r="14190">
          <cell r="C14190"/>
          <cell r="D14190" t="str">
            <v>ASCON</v>
          </cell>
          <cell r="E14190">
            <v>66064486000210</v>
          </cell>
        </row>
        <row r="14191">
          <cell r="C14191"/>
          <cell r="D14191" t="str">
            <v>LOCALIZA</v>
          </cell>
          <cell r="E14191">
            <v>60132123000450</v>
          </cell>
        </row>
        <row r="14192">
          <cell r="C14192"/>
          <cell r="D14192" t="str">
            <v>LOCALIZA</v>
          </cell>
          <cell r="E14192">
            <v>60132123000531</v>
          </cell>
        </row>
        <row r="14193">
          <cell r="C14193">
            <v>800031053</v>
          </cell>
          <cell r="D14193" t="str">
            <v>PODIUM VEICULOS</v>
          </cell>
          <cell r="E14193">
            <v>1135999000491</v>
          </cell>
        </row>
        <row r="14194">
          <cell r="C14194"/>
          <cell r="D14194" t="str">
            <v>CEN.EDUC.NORTE</v>
          </cell>
          <cell r="E14194">
            <v>404278</v>
          </cell>
        </row>
        <row r="14195">
          <cell r="C14195">
            <v>800002157</v>
          </cell>
          <cell r="D14195" t="str">
            <v>REGGIO</v>
          </cell>
          <cell r="E14195">
            <v>1981503000239</v>
          </cell>
        </row>
        <row r="14196">
          <cell r="C14196">
            <v>800002763</v>
          </cell>
          <cell r="D14196" t="str">
            <v>LOCALIZA</v>
          </cell>
          <cell r="E14196">
            <v>35993468000532</v>
          </cell>
        </row>
        <row r="14197">
          <cell r="C14197">
            <v>800012382</v>
          </cell>
          <cell r="D14197" t="str">
            <v>LOCALIZA</v>
          </cell>
          <cell r="E14197">
            <v>16670085025220</v>
          </cell>
        </row>
        <row r="14198">
          <cell r="C14198"/>
          <cell r="D14198" t="str">
            <v>COL.MUN.LULO FE</v>
          </cell>
          <cell r="E14198">
            <v>403701</v>
          </cell>
        </row>
        <row r="14199">
          <cell r="C14199"/>
          <cell r="D14199" t="str">
            <v>EXT.BRASIL LTDA</v>
          </cell>
          <cell r="E14199">
            <v>403744</v>
          </cell>
        </row>
        <row r="14200">
          <cell r="C14200"/>
          <cell r="D14200" t="str">
            <v>COL.BATISTA FLU</v>
          </cell>
          <cell r="E14200">
            <v>404332</v>
          </cell>
        </row>
        <row r="14201">
          <cell r="C14201"/>
          <cell r="D14201" t="str">
            <v>ESC.PG ADVENT.D</v>
          </cell>
          <cell r="E14201">
            <v>405537</v>
          </cell>
        </row>
        <row r="14202">
          <cell r="C14202"/>
          <cell r="D14202" t="str">
            <v>INST.BRASILEIRO</v>
          </cell>
          <cell r="E14202">
            <v>405538</v>
          </cell>
        </row>
        <row r="14203">
          <cell r="C14203"/>
          <cell r="D14203" t="str">
            <v>COL.SAO TARCISI</v>
          </cell>
          <cell r="E14203">
            <v>405539</v>
          </cell>
        </row>
        <row r="14204">
          <cell r="C14204"/>
          <cell r="D14204" t="str">
            <v>EXT.PAULO VI</v>
          </cell>
          <cell r="E14204">
            <v>405540</v>
          </cell>
        </row>
        <row r="14205">
          <cell r="C14205"/>
          <cell r="D14205" t="str">
            <v>COL.JOAO PAULO</v>
          </cell>
          <cell r="E14205">
            <v>405541</v>
          </cell>
        </row>
        <row r="14206">
          <cell r="C14206"/>
          <cell r="D14206" t="str">
            <v>ESC.JD.DOS LOBI</v>
          </cell>
          <cell r="E14206">
            <v>405542</v>
          </cell>
        </row>
        <row r="14207">
          <cell r="C14207"/>
          <cell r="D14207" t="str">
            <v>INST.REDENCAO</v>
          </cell>
          <cell r="E14207">
            <v>405544</v>
          </cell>
        </row>
        <row r="14208">
          <cell r="C14208"/>
          <cell r="D14208" t="str">
            <v>ESC.STO.ANTONIO</v>
          </cell>
          <cell r="E14208">
            <v>405545</v>
          </cell>
        </row>
        <row r="14209">
          <cell r="C14209"/>
          <cell r="D14209" t="str">
            <v>CEN.EDUC.FELICI</v>
          </cell>
          <cell r="E14209">
            <v>405547</v>
          </cell>
        </row>
        <row r="14210">
          <cell r="C14210"/>
          <cell r="D14210" t="str">
            <v>CEN.EDUC.N.SRA.</v>
          </cell>
          <cell r="E14210">
            <v>405548</v>
          </cell>
        </row>
        <row r="14211">
          <cell r="C14211"/>
          <cell r="D14211" t="str">
            <v>CEN.EDUC.SAO GE</v>
          </cell>
          <cell r="E14211">
            <v>405549</v>
          </cell>
        </row>
        <row r="14212">
          <cell r="C14212"/>
          <cell r="D14212" t="str">
            <v>COL.STA.INES</v>
          </cell>
          <cell r="E14212">
            <v>405550</v>
          </cell>
        </row>
        <row r="14213">
          <cell r="C14213"/>
          <cell r="D14213" t="str">
            <v>COL.BARTHOLOMEU</v>
          </cell>
          <cell r="E14213">
            <v>405551</v>
          </cell>
        </row>
        <row r="14214">
          <cell r="C14214"/>
          <cell r="D14214" t="str">
            <v>COL.STA.TEREZIN</v>
          </cell>
          <cell r="E14214">
            <v>405552</v>
          </cell>
        </row>
        <row r="14215">
          <cell r="C14215"/>
          <cell r="D14215" t="str">
            <v>EXT.EUCARISTICO</v>
          </cell>
          <cell r="E14215">
            <v>405543</v>
          </cell>
        </row>
        <row r="14216">
          <cell r="C14216"/>
          <cell r="D14216" t="str">
            <v>TEMA</v>
          </cell>
          <cell r="E14216">
            <v>45078342000162</v>
          </cell>
        </row>
        <row r="14217">
          <cell r="C14217"/>
          <cell r="D14217" t="str">
            <v>JO SOARES</v>
          </cell>
          <cell r="E14217">
            <v>62791470000178</v>
          </cell>
        </row>
        <row r="14218">
          <cell r="C14218">
            <v>800033901</v>
          </cell>
          <cell r="D14218" t="str">
            <v>LINAMAR POWERCO</v>
          </cell>
          <cell r="E14218">
            <v>87177</v>
          </cell>
        </row>
        <row r="14219">
          <cell r="C14219"/>
          <cell r="D14219" t="str">
            <v>EEPSG PROFA.YOL</v>
          </cell>
          <cell r="E14219">
            <v>403822</v>
          </cell>
        </row>
        <row r="14220">
          <cell r="C14220"/>
          <cell r="D14220" t="str">
            <v>EEPSG SETE DE S</v>
          </cell>
          <cell r="E14220">
            <v>409263</v>
          </cell>
        </row>
        <row r="14221">
          <cell r="C14221"/>
          <cell r="D14221" t="str">
            <v>SISPRO-SISTEMAS</v>
          </cell>
          <cell r="E14221">
            <v>87252045000131</v>
          </cell>
        </row>
        <row r="14222">
          <cell r="C14222"/>
          <cell r="D14222" t="str">
            <v>UEPSG CRISTO RE</v>
          </cell>
          <cell r="E14222">
            <v>403847</v>
          </cell>
        </row>
        <row r="14223">
          <cell r="C14223">
            <v>800033738</v>
          </cell>
          <cell r="D14223" t="str">
            <v>OXIMIG INDUSTRI</v>
          </cell>
          <cell r="E14223">
            <v>51568921000510</v>
          </cell>
        </row>
        <row r="14224">
          <cell r="C14224">
            <v>800039868</v>
          </cell>
          <cell r="D14224" t="str">
            <v>MIGUEL BRITO DE</v>
          </cell>
          <cell r="E14224">
            <v>26278768000115</v>
          </cell>
        </row>
        <row r="14225">
          <cell r="C14225"/>
          <cell r="D14225" t="str">
            <v>CEN.INTEG.DE AT</v>
          </cell>
          <cell r="E14225">
            <v>410799</v>
          </cell>
        </row>
        <row r="14226">
          <cell r="C14226"/>
          <cell r="D14226" t="str">
            <v>CEN.EDUC.MUN.DO</v>
          </cell>
          <cell r="E14226">
            <v>408257</v>
          </cell>
        </row>
        <row r="14227">
          <cell r="C14227"/>
          <cell r="D14227" t="str">
            <v>EEPSG RACHIO JA</v>
          </cell>
          <cell r="E14227">
            <v>405450</v>
          </cell>
        </row>
        <row r="14228">
          <cell r="C14228"/>
          <cell r="D14228" t="str">
            <v>EEPG JOSE DOS S</v>
          </cell>
          <cell r="E14228">
            <v>406962</v>
          </cell>
        </row>
        <row r="14229">
          <cell r="C14229">
            <v>800007072</v>
          </cell>
          <cell r="D14229" t="str">
            <v>ANSOR</v>
          </cell>
          <cell r="E14229">
            <v>80712</v>
          </cell>
        </row>
        <row r="14230">
          <cell r="C14230">
            <v>800020738</v>
          </cell>
          <cell r="D14230" t="str">
            <v>CIM TEAM AMERIC</v>
          </cell>
          <cell r="E14230">
            <v>6334688000122</v>
          </cell>
        </row>
        <row r="14231">
          <cell r="C14231">
            <v>800030601</v>
          </cell>
          <cell r="D14231" t="str">
            <v>CONTISERRA HOTE</v>
          </cell>
          <cell r="E14231">
            <v>90569567000176</v>
          </cell>
        </row>
        <row r="14232">
          <cell r="C14232"/>
          <cell r="D14232" t="str">
            <v>LOCALIZA</v>
          </cell>
          <cell r="E14232">
            <v>94475803000308</v>
          </cell>
        </row>
        <row r="14233">
          <cell r="C14233"/>
          <cell r="D14233" t="str">
            <v>ALFRED DORIATTI</v>
          </cell>
          <cell r="E14233">
            <v>80199</v>
          </cell>
        </row>
        <row r="14234">
          <cell r="C14234">
            <v>800000071</v>
          </cell>
          <cell r="D14234" t="str">
            <v>SEVEL URUGUAY S</v>
          </cell>
          <cell r="E14234">
            <v>1259</v>
          </cell>
        </row>
        <row r="14235">
          <cell r="C14235">
            <v>800000538</v>
          </cell>
          <cell r="D14235" t="str">
            <v>SPRINGER</v>
          </cell>
          <cell r="E14235">
            <v>10948651000161</v>
          </cell>
        </row>
        <row r="14236">
          <cell r="C14236">
            <v>800002052</v>
          </cell>
          <cell r="D14236" t="str">
            <v>SBARDECAR</v>
          </cell>
          <cell r="E14236">
            <v>89217202000101</v>
          </cell>
        </row>
        <row r="14237">
          <cell r="C14237">
            <v>800004451</v>
          </cell>
          <cell r="D14237" t="str">
            <v>CEVA LOGISTICS</v>
          </cell>
          <cell r="E14237">
            <v>43854116006131</v>
          </cell>
        </row>
        <row r="14238">
          <cell r="C14238">
            <v>800004504</v>
          </cell>
          <cell r="D14238" t="str">
            <v>ALBA MUDANCAS</v>
          </cell>
          <cell r="E14238">
            <v>6062324000130</v>
          </cell>
        </row>
        <row r="14239">
          <cell r="C14239">
            <v>800006225</v>
          </cell>
          <cell r="D14239" t="str">
            <v>INDS MICHELETTO</v>
          </cell>
          <cell r="E14239">
            <v>88301163000155</v>
          </cell>
        </row>
        <row r="14240">
          <cell r="C14240">
            <v>800009851</v>
          </cell>
          <cell r="D14240" t="str">
            <v>LOCALIZA</v>
          </cell>
          <cell r="E14240">
            <v>16670085023600</v>
          </cell>
        </row>
        <row r="14241">
          <cell r="C14241">
            <v>800014099</v>
          </cell>
          <cell r="D14241" t="str">
            <v>CARLOS MIGUEL</v>
          </cell>
          <cell r="E14241">
            <v>74715202000156</v>
          </cell>
        </row>
        <row r="14242">
          <cell r="C14242">
            <v>800014719</v>
          </cell>
          <cell r="D14242" t="str">
            <v>ENGEPOL</v>
          </cell>
          <cell r="E14242">
            <v>93273985000100</v>
          </cell>
        </row>
        <row r="14243">
          <cell r="C14243">
            <v>800015208</v>
          </cell>
          <cell r="D14243" t="str">
            <v>BALANCAS SATURN</v>
          </cell>
          <cell r="E14243">
            <v>2169172000119</v>
          </cell>
        </row>
        <row r="14244">
          <cell r="C14244">
            <v>800015224</v>
          </cell>
          <cell r="D14244" t="str">
            <v>WORLD SIGNS REP</v>
          </cell>
          <cell r="E14244">
            <v>870611000190</v>
          </cell>
        </row>
        <row r="14245">
          <cell r="C14245">
            <v>800016277</v>
          </cell>
          <cell r="D14245" t="str">
            <v>PADARIA E CONFE</v>
          </cell>
          <cell r="E14245">
            <v>94888476000154</v>
          </cell>
        </row>
        <row r="14246">
          <cell r="C14246">
            <v>800018673</v>
          </cell>
          <cell r="D14246" t="str">
            <v>CIDEPE</v>
          </cell>
          <cell r="E14246">
            <v>2134569000175</v>
          </cell>
        </row>
        <row r="14247">
          <cell r="C14247">
            <v>800018973</v>
          </cell>
          <cell r="D14247" t="str">
            <v>SIMONE CAMP.&amp; C</v>
          </cell>
          <cell r="E14247">
            <v>7278378000109</v>
          </cell>
        </row>
        <row r="14248">
          <cell r="C14248">
            <v>800019662</v>
          </cell>
          <cell r="D14248" t="str">
            <v>METAF</v>
          </cell>
          <cell r="E14248">
            <v>93893295000153</v>
          </cell>
        </row>
        <row r="14249">
          <cell r="C14249">
            <v>800020269</v>
          </cell>
          <cell r="D14249" t="str">
            <v>BUSCHBUCK</v>
          </cell>
          <cell r="E14249">
            <v>4538768000174</v>
          </cell>
        </row>
        <row r="14250">
          <cell r="C14250">
            <v>800023509</v>
          </cell>
          <cell r="D14250" t="str">
            <v>PERSEUS TECNOLO</v>
          </cell>
          <cell r="E14250">
            <v>2679616000166</v>
          </cell>
        </row>
        <row r="14251">
          <cell r="C14251">
            <v>800024820</v>
          </cell>
          <cell r="D14251" t="str">
            <v>TOP RS FEIRAS E</v>
          </cell>
          <cell r="E14251">
            <v>9258388000108</v>
          </cell>
        </row>
        <row r="14252">
          <cell r="C14252">
            <v>800025512</v>
          </cell>
          <cell r="D14252" t="str">
            <v>PRODEPRED AUTOM</v>
          </cell>
          <cell r="E14252">
            <v>3540342000192</v>
          </cell>
        </row>
        <row r="14253">
          <cell r="C14253">
            <v>800027225</v>
          </cell>
          <cell r="D14253" t="str">
            <v>MOOVIT MAQUINAS</v>
          </cell>
          <cell r="E14253">
            <v>14601839000190</v>
          </cell>
        </row>
        <row r="14254">
          <cell r="C14254">
            <v>800028022</v>
          </cell>
          <cell r="D14254" t="str">
            <v>PROMOSIGNS COMU</v>
          </cell>
          <cell r="E14254">
            <v>11429752000199</v>
          </cell>
        </row>
        <row r="14255">
          <cell r="C14255">
            <v>800028439</v>
          </cell>
          <cell r="D14255" t="str">
            <v>ARTE NOVA PRODU</v>
          </cell>
          <cell r="E14255">
            <v>5299491000137</v>
          </cell>
        </row>
        <row r="14256">
          <cell r="C14256">
            <v>800036267</v>
          </cell>
          <cell r="D14256" t="str">
            <v>BR LOGISTICA RO</v>
          </cell>
          <cell r="E14256">
            <v>7407573000183</v>
          </cell>
        </row>
        <row r="14257">
          <cell r="C14257">
            <v>800040537</v>
          </cell>
          <cell r="D14257" t="str">
            <v>EUROVALE VEICUL</v>
          </cell>
          <cell r="E14257">
            <v>9327318000407</v>
          </cell>
        </row>
        <row r="14258">
          <cell r="C14258">
            <v>800040699</v>
          </cell>
          <cell r="D14258" t="str">
            <v>XTSUL TRANSPORT</v>
          </cell>
          <cell r="E14258">
            <v>16889940000113</v>
          </cell>
        </row>
        <row r="14259">
          <cell r="C14259">
            <v>800042458</v>
          </cell>
          <cell r="D14259" t="str">
            <v>SMART SOLUCOES</v>
          </cell>
          <cell r="E14259">
            <v>10279931000124</v>
          </cell>
        </row>
        <row r="14260">
          <cell r="C14260">
            <v>800042693</v>
          </cell>
          <cell r="D14260" t="str">
            <v>SEQUOR AUTOMACA</v>
          </cell>
          <cell r="E14260">
            <v>7395459000180</v>
          </cell>
        </row>
        <row r="14261">
          <cell r="C14261"/>
          <cell r="D14261" t="str">
            <v>TRANSFASUL</v>
          </cell>
          <cell r="E14261">
            <v>93811834000168</v>
          </cell>
        </row>
        <row r="14262">
          <cell r="C14262"/>
          <cell r="D14262" t="str">
            <v>CRISPORT</v>
          </cell>
          <cell r="E14262">
            <v>93327104000196</v>
          </cell>
        </row>
        <row r="14263">
          <cell r="C14263"/>
          <cell r="D14263" t="str">
            <v>SISPRO S/A</v>
          </cell>
          <cell r="E14263">
            <v>87252045001022</v>
          </cell>
        </row>
        <row r="14264">
          <cell r="C14264"/>
          <cell r="D14264" t="str">
            <v>IOCHPE MAXION</v>
          </cell>
          <cell r="E14264">
            <v>61156113000418</v>
          </cell>
        </row>
        <row r="14265">
          <cell r="C14265"/>
          <cell r="D14265" t="str">
            <v>URANO</v>
          </cell>
          <cell r="E14265">
            <v>88979042000167</v>
          </cell>
        </row>
        <row r="14266">
          <cell r="C14266"/>
          <cell r="D14266" t="str">
            <v>URANO</v>
          </cell>
          <cell r="E14266">
            <v>89950190000111</v>
          </cell>
        </row>
        <row r="14267">
          <cell r="C14267"/>
          <cell r="D14267" t="str">
            <v>ALIANCA SERVICE</v>
          </cell>
          <cell r="E14267">
            <v>73501066000139</v>
          </cell>
        </row>
        <row r="14268">
          <cell r="C14268"/>
          <cell r="D14268" t="str">
            <v>HULY</v>
          </cell>
          <cell r="E14268">
            <v>92725282000102</v>
          </cell>
        </row>
        <row r="14269">
          <cell r="C14269"/>
          <cell r="D14269" t="str">
            <v>PETROBRAS</v>
          </cell>
          <cell r="E14269">
            <v>33000167010255</v>
          </cell>
        </row>
        <row r="14270">
          <cell r="C14270"/>
          <cell r="D14270" t="str">
            <v>COEMSA</v>
          </cell>
          <cell r="E14270">
            <v>88309620000158</v>
          </cell>
        </row>
        <row r="14271">
          <cell r="C14271"/>
          <cell r="D14271" t="str">
            <v>GET SERVICE</v>
          </cell>
          <cell r="E14271">
            <v>1128090000163</v>
          </cell>
        </row>
        <row r="14272">
          <cell r="C14272"/>
          <cell r="D14272" t="str">
            <v>FREITAS E CUNHA</v>
          </cell>
          <cell r="E14272">
            <v>434986000108</v>
          </cell>
        </row>
        <row r="14273">
          <cell r="C14273"/>
          <cell r="D14273" t="str">
            <v>IOCHPE-MAXION</v>
          </cell>
          <cell r="E14273">
            <v>61156113004081</v>
          </cell>
        </row>
        <row r="14274">
          <cell r="C14274"/>
          <cell r="D14274" t="str">
            <v>MEIER</v>
          </cell>
          <cell r="E14274">
            <v>88330527000125</v>
          </cell>
        </row>
        <row r="14275">
          <cell r="C14275"/>
          <cell r="D14275" t="str">
            <v>MARTINELLI</v>
          </cell>
          <cell r="E14275">
            <v>88304274000115</v>
          </cell>
        </row>
        <row r="14276">
          <cell r="C14276"/>
          <cell r="D14276" t="str">
            <v>TRANS.PRIMOROSA</v>
          </cell>
          <cell r="E14276">
            <v>88301866000183</v>
          </cell>
        </row>
        <row r="14277">
          <cell r="C14277"/>
          <cell r="D14277" t="str">
            <v>EMPG PERNAMBUCO</v>
          </cell>
          <cell r="E14277">
            <v>403925</v>
          </cell>
        </row>
        <row r="14278">
          <cell r="C14278"/>
          <cell r="D14278" t="str">
            <v>EEPSG BENTO GON</v>
          </cell>
          <cell r="E14278">
            <v>404415</v>
          </cell>
        </row>
        <row r="14279">
          <cell r="C14279"/>
          <cell r="D14279" t="str">
            <v>EPG ESPIRITO ST</v>
          </cell>
          <cell r="E14279">
            <v>405199</v>
          </cell>
        </row>
        <row r="14280">
          <cell r="C14280"/>
          <cell r="D14280" t="str">
            <v>ESC.PSG DA IMAC</v>
          </cell>
          <cell r="E14280">
            <v>406664</v>
          </cell>
        </row>
        <row r="14281">
          <cell r="C14281"/>
          <cell r="D14281" t="str">
            <v>EEPG ERICO VERI</v>
          </cell>
          <cell r="E14281">
            <v>406665</v>
          </cell>
        </row>
        <row r="14282">
          <cell r="C14282"/>
          <cell r="D14282" t="str">
            <v>COL.MARIA AUXIL</v>
          </cell>
          <cell r="E14282">
            <v>406666</v>
          </cell>
        </row>
        <row r="14283">
          <cell r="C14283"/>
          <cell r="D14283" t="str">
            <v>CEN.EDUC.LA SAL</v>
          </cell>
          <cell r="E14283">
            <v>406667</v>
          </cell>
        </row>
        <row r="14284">
          <cell r="C14284"/>
          <cell r="D14284" t="str">
            <v>EEPG PE.JARGER</v>
          </cell>
          <cell r="E14284">
            <v>406668</v>
          </cell>
        </row>
        <row r="14285">
          <cell r="C14285"/>
          <cell r="D14285" t="str">
            <v>ESC.PSG PAZ</v>
          </cell>
          <cell r="E14285">
            <v>406669</v>
          </cell>
        </row>
        <row r="14286">
          <cell r="C14286"/>
          <cell r="D14286" t="str">
            <v>EEPG BARAO DO A</v>
          </cell>
          <cell r="E14286">
            <v>406670</v>
          </cell>
        </row>
        <row r="14287">
          <cell r="C14287"/>
          <cell r="D14287" t="str">
            <v>ESC.IRMAO MIGUE</v>
          </cell>
          <cell r="E14287">
            <v>406671</v>
          </cell>
        </row>
        <row r="14288">
          <cell r="C14288"/>
          <cell r="D14288" t="str">
            <v>COL.LA SALLE SA</v>
          </cell>
          <cell r="E14288">
            <v>406672</v>
          </cell>
        </row>
        <row r="14289">
          <cell r="C14289"/>
          <cell r="D14289" t="str">
            <v>EEPG DR.VICTOR</v>
          </cell>
          <cell r="E14289">
            <v>406673</v>
          </cell>
        </row>
        <row r="14290">
          <cell r="C14290"/>
          <cell r="D14290" t="str">
            <v>ESC.PSG SAO JOA</v>
          </cell>
          <cell r="E14290">
            <v>406674</v>
          </cell>
        </row>
        <row r="14291">
          <cell r="C14291"/>
          <cell r="D14291" t="str">
            <v>UNIDADE ESC.PG</v>
          </cell>
          <cell r="E14291">
            <v>406675</v>
          </cell>
        </row>
        <row r="14292">
          <cell r="C14292"/>
          <cell r="D14292" t="str">
            <v>EEPSG ANDRE LEA</v>
          </cell>
          <cell r="E14292">
            <v>407483</v>
          </cell>
        </row>
        <row r="14293">
          <cell r="C14293"/>
          <cell r="D14293" t="str">
            <v>EEPSG JOSE GOME</v>
          </cell>
          <cell r="E14293">
            <v>407484</v>
          </cell>
        </row>
        <row r="14294">
          <cell r="C14294"/>
          <cell r="D14294" t="str">
            <v>CE MAL.RONDON</v>
          </cell>
          <cell r="E14294">
            <v>407485</v>
          </cell>
        </row>
        <row r="14295">
          <cell r="C14295"/>
          <cell r="D14295" t="str">
            <v>EM PREF.EDGAR F</v>
          </cell>
          <cell r="E14295">
            <v>407486</v>
          </cell>
        </row>
        <row r="14296">
          <cell r="C14296"/>
          <cell r="D14296" t="str">
            <v>EMPG IRMAO PEDR</v>
          </cell>
          <cell r="E14296">
            <v>407487</v>
          </cell>
        </row>
        <row r="14297">
          <cell r="C14297"/>
          <cell r="D14297" t="str">
            <v>EEPSG DR.CARLOS</v>
          </cell>
          <cell r="E14297">
            <v>407488</v>
          </cell>
        </row>
        <row r="14298">
          <cell r="C14298"/>
          <cell r="D14298" t="str">
            <v>EMPG PAULO VI</v>
          </cell>
          <cell r="E14298">
            <v>407489</v>
          </cell>
        </row>
        <row r="14299">
          <cell r="C14299"/>
          <cell r="D14299" t="str">
            <v>EMPG MONTEIRO L</v>
          </cell>
          <cell r="E14299">
            <v>407490</v>
          </cell>
        </row>
        <row r="14300">
          <cell r="C14300"/>
          <cell r="D14300" t="str">
            <v>EEPSG AFFONSO C</v>
          </cell>
          <cell r="E14300">
            <v>407491</v>
          </cell>
        </row>
        <row r="14301">
          <cell r="C14301"/>
          <cell r="D14301" t="str">
            <v>EM RIO GRANDE D</v>
          </cell>
          <cell r="E14301">
            <v>407492</v>
          </cell>
        </row>
        <row r="14302">
          <cell r="C14302"/>
          <cell r="D14302" t="str">
            <v>EEPG GUILHERME</v>
          </cell>
          <cell r="E14302">
            <v>407493</v>
          </cell>
        </row>
        <row r="14303">
          <cell r="C14303"/>
          <cell r="D14303" t="str">
            <v>EMPG PROF.THIAG</v>
          </cell>
          <cell r="E14303">
            <v>407494</v>
          </cell>
        </row>
        <row r="14304">
          <cell r="C14304"/>
          <cell r="D14304" t="str">
            <v>EMPG INCOMPLETO</v>
          </cell>
          <cell r="E14304">
            <v>407495</v>
          </cell>
        </row>
        <row r="14305">
          <cell r="C14305"/>
          <cell r="D14305" t="str">
            <v>EMPG GUAJUVIRAS</v>
          </cell>
          <cell r="E14305">
            <v>407496</v>
          </cell>
        </row>
        <row r="14306">
          <cell r="C14306"/>
          <cell r="D14306" t="str">
            <v>EEPSG PROFA.JUS</v>
          </cell>
          <cell r="E14306">
            <v>407497</v>
          </cell>
        </row>
        <row r="14307">
          <cell r="C14307"/>
          <cell r="D14307" t="str">
            <v>EM CARLOS DRUMM</v>
          </cell>
          <cell r="E14307">
            <v>407498</v>
          </cell>
        </row>
        <row r="14308">
          <cell r="C14308"/>
          <cell r="D14308" t="str">
            <v>EEPSG MIGUEL LA</v>
          </cell>
          <cell r="E14308">
            <v>407499</v>
          </cell>
        </row>
        <row r="14309">
          <cell r="C14309"/>
          <cell r="D14309" t="str">
            <v>EMPG PROFA.NANC</v>
          </cell>
          <cell r="E14309">
            <v>407632</v>
          </cell>
        </row>
        <row r="14310">
          <cell r="C14310"/>
          <cell r="D14310" t="str">
            <v>ESC.PG INCOMPLE</v>
          </cell>
          <cell r="E14310">
            <v>408612</v>
          </cell>
        </row>
        <row r="14311">
          <cell r="C14311"/>
          <cell r="D14311" t="str">
            <v>EMPG COMPL.MONT</v>
          </cell>
          <cell r="E14311">
            <v>408701</v>
          </cell>
        </row>
        <row r="14312">
          <cell r="C14312"/>
          <cell r="D14312" t="str">
            <v>COL.DR.MARTINHO</v>
          </cell>
          <cell r="E14312">
            <v>409619</v>
          </cell>
        </row>
        <row r="14313">
          <cell r="C14313">
            <v>800001958</v>
          </cell>
          <cell r="D14313" t="str">
            <v>FUCK AUTOMOVEIS</v>
          </cell>
          <cell r="E14313">
            <v>83528232000144</v>
          </cell>
        </row>
        <row r="14314">
          <cell r="C14314">
            <v>800020552</v>
          </cell>
          <cell r="D14314" t="str">
            <v>DOCES E FRICOTE</v>
          </cell>
          <cell r="E14314">
            <v>778727000102</v>
          </cell>
        </row>
        <row r="14315">
          <cell r="C14315"/>
          <cell r="D14315" t="str">
            <v>CANOINHAS-CURSO</v>
          </cell>
          <cell r="E14315">
            <v>404473</v>
          </cell>
        </row>
        <row r="14316">
          <cell r="C14316"/>
          <cell r="D14316" t="str">
            <v>ESC.BASICA TEMP</v>
          </cell>
          <cell r="E14316">
            <v>405164</v>
          </cell>
        </row>
        <row r="14317">
          <cell r="C14317"/>
          <cell r="D14317" t="str">
            <v>COL.COMERCIAL D</v>
          </cell>
          <cell r="E14317">
            <v>406581</v>
          </cell>
        </row>
        <row r="14318">
          <cell r="C14318">
            <v>800016738</v>
          </cell>
          <cell r="D14318" t="str">
            <v>ANSYS INC</v>
          </cell>
          <cell r="E14318">
            <v>83044</v>
          </cell>
        </row>
        <row r="14319">
          <cell r="C14319"/>
          <cell r="D14319" t="str">
            <v>FL IBERIA S.A</v>
          </cell>
          <cell r="E14319">
            <v>83553</v>
          </cell>
        </row>
        <row r="14320">
          <cell r="C14320"/>
          <cell r="D14320" t="str">
            <v>AMBIENCIA</v>
          </cell>
          <cell r="E14320">
            <v>40263170000507</v>
          </cell>
        </row>
        <row r="14321">
          <cell r="C14321">
            <v>800007528</v>
          </cell>
          <cell r="D14321" t="str">
            <v>INSTRON</v>
          </cell>
          <cell r="E14321">
            <v>81220</v>
          </cell>
        </row>
        <row r="14322">
          <cell r="C14322">
            <v>800031299</v>
          </cell>
          <cell r="D14322" t="str">
            <v>DLHBOWLES INC</v>
          </cell>
          <cell r="E14322">
            <v>86570</v>
          </cell>
        </row>
        <row r="14323">
          <cell r="C14323">
            <v>800032304</v>
          </cell>
          <cell r="D14323" t="str">
            <v>DONG YANG PISTO</v>
          </cell>
          <cell r="E14323">
            <v>86768</v>
          </cell>
        </row>
        <row r="14324">
          <cell r="C14324">
            <v>800010806</v>
          </cell>
          <cell r="D14324" t="str">
            <v>FAMAR FUEGUINA</v>
          </cell>
          <cell r="E14324">
            <v>86386</v>
          </cell>
        </row>
        <row r="14325">
          <cell r="C14325">
            <v>800010806</v>
          </cell>
          <cell r="D14325" t="str">
            <v>FAMAR FUEGUINA</v>
          </cell>
          <cell r="E14325">
            <v>86387</v>
          </cell>
        </row>
        <row r="14326">
          <cell r="C14326">
            <v>800010086</v>
          </cell>
          <cell r="D14326" t="str">
            <v>TECNO INDUSTRIA</v>
          </cell>
          <cell r="E14326">
            <v>82960</v>
          </cell>
        </row>
        <row r="14327">
          <cell r="C14327">
            <v>800010787</v>
          </cell>
          <cell r="D14327" t="str">
            <v>FLAMEART</v>
          </cell>
          <cell r="E14327">
            <v>85985</v>
          </cell>
        </row>
        <row r="14328">
          <cell r="C14328"/>
          <cell r="D14328" t="str">
            <v>CE ANTONIO CAST</v>
          </cell>
          <cell r="E14328">
            <v>411128</v>
          </cell>
        </row>
        <row r="14329">
          <cell r="C14329"/>
          <cell r="D14329" t="str">
            <v>CE ROCHA POMBO</v>
          </cell>
          <cell r="E14329">
            <v>403985</v>
          </cell>
        </row>
        <row r="14330">
          <cell r="C14330"/>
          <cell r="D14330" t="str">
            <v>EE PROF.FRANCIS</v>
          </cell>
          <cell r="E14330">
            <v>402059</v>
          </cell>
        </row>
        <row r="14331">
          <cell r="C14331"/>
          <cell r="D14331" t="str">
            <v>ESC.DA COM.CAPA</v>
          </cell>
          <cell r="E14331">
            <v>402263</v>
          </cell>
        </row>
        <row r="14332">
          <cell r="C14332"/>
          <cell r="D14332" t="str">
            <v>EMEF VER.FRANCI</v>
          </cell>
          <cell r="E14332">
            <v>408091</v>
          </cell>
        </row>
        <row r="14333">
          <cell r="C14333"/>
          <cell r="D14333" t="str">
            <v>EE FRANCISCO MA</v>
          </cell>
          <cell r="E14333">
            <v>410465</v>
          </cell>
        </row>
        <row r="14334">
          <cell r="C14334"/>
          <cell r="D14334" t="str">
            <v>COL.JOAQUIM MAC</v>
          </cell>
          <cell r="E14334">
            <v>407127</v>
          </cell>
        </row>
        <row r="14335">
          <cell r="C14335"/>
          <cell r="D14335" t="str">
            <v>COL.JOAQUIM MAC</v>
          </cell>
          <cell r="E14335">
            <v>407161</v>
          </cell>
        </row>
        <row r="14336">
          <cell r="C14336">
            <v>800006732</v>
          </cell>
          <cell r="D14336" t="str">
            <v>APOLLO</v>
          </cell>
          <cell r="E14336">
            <v>80163</v>
          </cell>
        </row>
        <row r="14337">
          <cell r="C14337">
            <v>800007217</v>
          </cell>
          <cell r="D14337" t="str">
            <v>COLOR DEC ITALY</v>
          </cell>
          <cell r="E14337">
            <v>80860</v>
          </cell>
        </row>
        <row r="14338">
          <cell r="C14338"/>
          <cell r="D14338" t="str">
            <v>SCIENCIA</v>
          </cell>
          <cell r="E14338">
            <v>4096059000186</v>
          </cell>
        </row>
        <row r="14339">
          <cell r="C14339"/>
          <cell r="D14339" t="str">
            <v>CABLELETTRA</v>
          </cell>
          <cell r="E14339">
            <v>2095593000576</v>
          </cell>
        </row>
        <row r="14340">
          <cell r="C14340"/>
          <cell r="D14340" t="str">
            <v>EE FRANCISCO SA</v>
          </cell>
          <cell r="E14340">
            <v>402520</v>
          </cell>
        </row>
        <row r="14341">
          <cell r="C14341"/>
          <cell r="D14341" t="str">
            <v>EE SERGIO DE FR</v>
          </cell>
          <cell r="E14341">
            <v>403691</v>
          </cell>
        </row>
        <row r="14342">
          <cell r="C14342">
            <v>800023895</v>
          </cell>
          <cell r="D14342" t="str">
            <v>GRATT INDUSTRIA</v>
          </cell>
          <cell r="E14342">
            <v>3620220000106</v>
          </cell>
        </row>
        <row r="14343">
          <cell r="C14343">
            <v>800031634</v>
          </cell>
          <cell r="D14343" t="str">
            <v>FAST INDUSTRIA</v>
          </cell>
          <cell r="E14343">
            <v>771598000112</v>
          </cell>
        </row>
        <row r="14344">
          <cell r="C14344">
            <v>800010075</v>
          </cell>
          <cell r="D14344" t="str">
            <v>COMAU ARGENTINA</v>
          </cell>
          <cell r="E14344">
            <v>1390</v>
          </cell>
        </row>
        <row r="14345">
          <cell r="C14345">
            <v>800010346</v>
          </cell>
          <cell r="D14345" t="str">
            <v>VIRTUAL REMOTE</v>
          </cell>
          <cell r="E14345">
            <v>85983</v>
          </cell>
        </row>
        <row r="14346">
          <cell r="C14346">
            <v>800002290</v>
          </cell>
          <cell r="D14346" t="str">
            <v>STEFANINI</v>
          </cell>
          <cell r="E14346">
            <v>44810398000369</v>
          </cell>
        </row>
        <row r="14347">
          <cell r="C14347">
            <v>800003021</v>
          </cell>
          <cell r="D14347" t="str">
            <v>JLW ELETROMAX</v>
          </cell>
          <cell r="E14347">
            <v>58517772000185</v>
          </cell>
        </row>
        <row r="14348">
          <cell r="C14348">
            <v>800003719</v>
          </cell>
          <cell r="D14348" t="str">
            <v>RIGITEC</v>
          </cell>
          <cell r="E14348">
            <v>48055743000195</v>
          </cell>
        </row>
        <row r="14349">
          <cell r="C14349">
            <v>800004291</v>
          </cell>
          <cell r="D14349" t="str">
            <v>BRASILIT</v>
          </cell>
          <cell r="E14349">
            <v>61064838003906</v>
          </cell>
        </row>
        <row r="14350">
          <cell r="C14350">
            <v>800004295</v>
          </cell>
          <cell r="D14350" t="str">
            <v>ONIX</v>
          </cell>
          <cell r="E14350">
            <v>4452437000206</v>
          </cell>
        </row>
        <row r="14351">
          <cell r="C14351">
            <v>800005331</v>
          </cell>
          <cell r="D14351" t="str">
            <v>ROWPRINT ARTES</v>
          </cell>
          <cell r="E14351">
            <v>2889802000120</v>
          </cell>
        </row>
        <row r="14352">
          <cell r="C14352">
            <v>800016704</v>
          </cell>
          <cell r="D14352" t="str">
            <v>ELEKTRONIK</v>
          </cell>
          <cell r="E14352">
            <v>4779232000140</v>
          </cell>
        </row>
        <row r="14353">
          <cell r="C14353">
            <v>800020372</v>
          </cell>
          <cell r="D14353" t="str">
            <v>BERNAUER</v>
          </cell>
          <cell r="E14353">
            <v>61413852000529</v>
          </cell>
        </row>
        <row r="14354">
          <cell r="C14354">
            <v>800043337</v>
          </cell>
          <cell r="D14354" t="str">
            <v>SICAD DO BRASIL</v>
          </cell>
          <cell r="E14354">
            <v>2485346000152</v>
          </cell>
        </row>
        <row r="14355">
          <cell r="C14355"/>
          <cell r="D14355" t="str">
            <v>STEFANINI AUTOM</v>
          </cell>
          <cell r="E14355">
            <v>66957697000100</v>
          </cell>
        </row>
        <row r="14356">
          <cell r="C14356">
            <v>800028994</v>
          </cell>
          <cell r="D14356" t="str">
            <v>ED EUROPEAN MEC</v>
          </cell>
          <cell r="E14356">
            <v>86084</v>
          </cell>
        </row>
        <row r="14357">
          <cell r="C14357">
            <v>800000070</v>
          </cell>
          <cell r="D14357" t="str">
            <v>FIAT VENEZUELA</v>
          </cell>
          <cell r="E14357">
            <v>1258</v>
          </cell>
        </row>
        <row r="14358">
          <cell r="C14358">
            <v>800000118</v>
          </cell>
          <cell r="D14358" t="str">
            <v>FIAV CA FAB IND</v>
          </cell>
          <cell r="E14358">
            <v>1310</v>
          </cell>
        </row>
        <row r="14359">
          <cell r="C14359">
            <v>800007651</v>
          </cell>
          <cell r="D14359" t="str">
            <v>BAKER E MCKENZI</v>
          </cell>
          <cell r="E14359">
            <v>81386</v>
          </cell>
        </row>
        <row r="14360">
          <cell r="C14360">
            <v>800008971</v>
          </cell>
          <cell r="D14360" t="str">
            <v>SGS VENEZUELA</v>
          </cell>
          <cell r="E14360">
            <v>81482</v>
          </cell>
        </row>
        <row r="14361">
          <cell r="C14361">
            <v>800039671</v>
          </cell>
          <cell r="D14361" t="str">
            <v>MARSH &amp; MCLENNA</v>
          </cell>
          <cell r="E14361">
            <v>88981</v>
          </cell>
        </row>
        <row r="14362">
          <cell r="C14362">
            <v>800039671</v>
          </cell>
          <cell r="D14362" t="str">
            <v>MARSH &amp; MCLENNA</v>
          </cell>
          <cell r="E14362">
            <v>88982</v>
          </cell>
        </row>
        <row r="14363">
          <cell r="C14363">
            <v>800001993</v>
          </cell>
          <cell r="D14363" t="str">
            <v>MARFIAUTO</v>
          </cell>
          <cell r="E14363">
            <v>68215755000147</v>
          </cell>
        </row>
        <row r="14364">
          <cell r="C14364">
            <v>800002288</v>
          </cell>
          <cell r="D14364" t="str">
            <v>DIJAVE</v>
          </cell>
          <cell r="E14364">
            <v>56297914000200</v>
          </cell>
        </row>
        <row r="14365">
          <cell r="C14365">
            <v>800007957</v>
          </cell>
          <cell r="D14365" t="str">
            <v>LOCALIZA</v>
          </cell>
          <cell r="E14365">
            <v>16670085017554</v>
          </cell>
        </row>
        <row r="14366">
          <cell r="C14366">
            <v>800037197</v>
          </cell>
          <cell r="D14366" t="str">
            <v>DESTAQUE DIST D</v>
          </cell>
          <cell r="E14366">
            <v>49266786000778</v>
          </cell>
        </row>
        <row r="14367">
          <cell r="C14367"/>
          <cell r="D14367" t="str">
            <v>LOCALIZA</v>
          </cell>
          <cell r="E14367">
            <v>1020005000149</v>
          </cell>
        </row>
        <row r="14368">
          <cell r="C14368"/>
          <cell r="D14368" t="str">
            <v>EMPG ALAOR XAVI</v>
          </cell>
          <cell r="E14368">
            <v>404639</v>
          </cell>
        </row>
        <row r="14369">
          <cell r="C14369"/>
          <cell r="D14369" t="str">
            <v>EMPG JOAO BAPTI</v>
          </cell>
          <cell r="E14369">
            <v>404640</v>
          </cell>
        </row>
        <row r="14370">
          <cell r="C14370"/>
          <cell r="D14370" t="str">
            <v>EMPG BENEDITO I</v>
          </cell>
          <cell r="E14370">
            <v>404641</v>
          </cell>
        </row>
        <row r="14371">
          <cell r="C14371"/>
          <cell r="D14371" t="str">
            <v>EMPG BERNARDO F</v>
          </cell>
          <cell r="E14371">
            <v>404642</v>
          </cell>
        </row>
        <row r="14372">
          <cell r="C14372"/>
          <cell r="D14372" t="str">
            <v>EMPG CARLOS ALM</v>
          </cell>
          <cell r="E14372">
            <v>404643</v>
          </cell>
        </row>
        <row r="14373">
          <cell r="C14373"/>
          <cell r="D14373" t="str">
            <v>LOCALIZA</v>
          </cell>
          <cell r="E14373">
            <v>34613273000204</v>
          </cell>
        </row>
        <row r="14374">
          <cell r="C14374"/>
          <cell r="D14374" t="str">
            <v>CEN.EDUC.INTEGR</v>
          </cell>
          <cell r="E14374">
            <v>407215</v>
          </cell>
        </row>
        <row r="14375">
          <cell r="C14375">
            <v>800030456</v>
          </cell>
          <cell r="D14375" t="str">
            <v>AISI SYSTEM S.R</v>
          </cell>
          <cell r="E14375">
            <v>86284</v>
          </cell>
        </row>
        <row r="14376">
          <cell r="C14376">
            <v>800030456</v>
          </cell>
          <cell r="D14376" t="str">
            <v>AISI SYSTEM S.R</v>
          </cell>
          <cell r="E14376">
            <v>86302</v>
          </cell>
        </row>
        <row r="14377">
          <cell r="C14377">
            <v>800028142</v>
          </cell>
          <cell r="D14377" t="str">
            <v>G.F. DI GERBAUD</v>
          </cell>
          <cell r="E14377">
            <v>85893</v>
          </cell>
        </row>
        <row r="14378">
          <cell r="C14378">
            <v>800020669</v>
          </cell>
          <cell r="D14378" t="str">
            <v>VINNETEC</v>
          </cell>
          <cell r="E14378">
            <v>12870818000144</v>
          </cell>
        </row>
        <row r="14379">
          <cell r="C14379"/>
          <cell r="D14379" t="str">
            <v>ESC.EVANGELICA</v>
          </cell>
          <cell r="E14379">
            <v>406275</v>
          </cell>
        </row>
        <row r="14380">
          <cell r="C14380"/>
          <cell r="D14380" t="str">
            <v>CE JULIA WANDER</v>
          </cell>
          <cell r="E14380">
            <v>408510</v>
          </cell>
        </row>
        <row r="14381">
          <cell r="C14381">
            <v>800023864</v>
          </cell>
          <cell r="D14381" t="str">
            <v>ANA CAROLINA CA</v>
          </cell>
          <cell r="E14381">
            <v>10893054000187</v>
          </cell>
        </row>
        <row r="14382">
          <cell r="C14382"/>
          <cell r="D14382" t="str">
            <v>BARBOSA E MARQU</v>
          </cell>
          <cell r="E14382">
            <v>19273747013634</v>
          </cell>
        </row>
        <row r="14383">
          <cell r="C14383"/>
          <cell r="D14383" t="str">
            <v>EE EMILIA ESTEV</v>
          </cell>
          <cell r="E14383">
            <v>407076</v>
          </cell>
        </row>
        <row r="14384">
          <cell r="C14384"/>
          <cell r="D14384" t="str">
            <v>CAT MAURO LOPES</v>
          </cell>
          <cell r="E14384">
            <v>408837</v>
          </cell>
        </row>
        <row r="14385">
          <cell r="C14385">
            <v>800029534</v>
          </cell>
          <cell r="D14385" t="str">
            <v>INDUSTRIAIS LTD</v>
          </cell>
          <cell r="E14385">
            <v>7414398000151</v>
          </cell>
        </row>
        <row r="14386">
          <cell r="C14386">
            <v>800003596</v>
          </cell>
          <cell r="D14386" t="str">
            <v>LEAU CAR</v>
          </cell>
          <cell r="E14386">
            <v>3469429000110</v>
          </cell>
        </row>
        <row r="14387">
          <cell r="C14387">
            <v>800004114</v>
          </cell>
          <cell r="D14387" t="str">
            <v>COBRETEC</v>
          </cell>
          <cell r="E14387">
            <v>59179762000140</v>
          </cell>
        </row>
        <row r="14388">
          <cell r="C14388">
            <v>800004708</v>
          </cell>
          <cell r="D14388" t="str">
            <v>EDNEIA ANJOS</v>
          </cell>
          <cell r="E14388">
            <v>6911822000100</v>
          </cell>
        </row>
        <row r="14389">
          <cell r="C14389">
            <v>800005218</v>
          </cell>
          <cell r="D14389" t="str">
            <v>OBJETIVA CONGRE</v>
          </cell>
          <cell r="E14389">
            <v>393899000150</v>
          </cell>
        </row>
        <row r="14390">
          <cell r="C14390">
            <v>800005647</v>
          </cell>
          <cell r="D14390" t="str">
            <v>EGBAQ</v>
          </cell>
          <cell r="E14390">
            <v>7320701000157</v>
          </cell>
        </row>
        <row r="14391">
          <cell r="C14391">
            <v>800009220</v>
          </cell>
          <cell r="D14391" t="str">
            <v>CAREWARE</v>
          </cell>
          <cell r="E14391">
            <v>96377114000124</v>
          </cell>
        </row>
        <row r="14392">
          <cell r="C14392">
            <v>800009942</v>
          </cell>
          <cell r="D14392" t="str">
            <v>COFIBAM INDUS</v>
          </cell>
          <cell r="E14392">
            <v>43563840000175</v>
          </cell>
        </row>
        <row r="14393">
          <cell r="C14393">
            <v>800012814</v>
          </cell>
          <cell r="D14393" t="str">
            <v>SAFRA COMERCIAL</v>
          </cell>
          <cell r="E14393">
            <v>9259079000144</v>
          </cell>
        </row>
        <row r="14394">
          <cell r="C14394">
            <v>800015876</v>
          </cell>
          <cell r="D14394" t="str">
            <v>POLIBRAS</v>
          </cell>
          <cell r="E14394">
            <v>1522035000153</v>
          </cell>
        </row>
        <row r="14395">
          <cell r="C14395">
            <v>800024128</v>
          </cell>
          <cell r="D14395" t="str">
            <v>TEC RAD TECNO</v>
          </cell>
          <cell r="E14395">
            <v>65716995000137</v>
          </cell>
        </row>
        <row r="14396">
          <cell r="C14396">
            <v>800025570</v>
          </cell>
          <cell r="D14396" t="str">
            <v>FAC PROJETOS E</v>
          </cell>
          <cell r="E14396">
            <v>3570739000127</v>
          </cell>
        </row>
        <row r="14397">
          <cell r="C14397">
            <v>800030426</v>
          </cell>
          <cell r="D14397" t="str">
            <v>METAIS LTDA</v>
          </cell>
          <cell r="E14397">
            <v>45877115000873</v>
          </cell>
        </row>
        <row r="14398">
          <cell r="C14398">
            <v>800033195</v>
          </cell>
          <cell r="D14398" t="str">
            <v>ABATEX INDUSTRI</v>
          </cell>
          <cell r="E14398">
            <v>67264317000106</v>
          </cell>
        </row>
        <row r="14399">
          <cell r="C14399">
            <v>800033644</v>
          </cell>
          <cell r="D14399" t="str">
            <v>MTX MARCENARIA</v>
          </cell>
          <cell r="E14399">
            <v>13448509000143</v>
          </cell>
        </row>
        <row r="14400">
          <cell r="C14400">
            <v>800041524</v>
          </cell>
          <cell r="D14400" t="str">
            <v>CELPAN INDUSTRI</v>
          </cell>
          <cell r="E14400">
            <v>12926067000130</v>
          </cell>
        </row>
        <row r="14401">
          <cell r="C14401"/>
          <cell r="D14401" t="str">
            <v>G.P.I. COMUNIC.</v>
          </cell>
          <cell r="E14401">
            <v>1382614000229</v>
          </cell>
        </row>
        <row r="14402">
          <cell r="C14402"/>
          <cell r="D14402" t="str">
            <v>ELTRA</v>
          </cell>
          <cell r="E14402">
            <v>62410527000141</v>
          </cell>
        </row>
        <row r="14403">
          <cell r="C14403"/>
          <cell r="D14403" t="str">
            <v>PASCAL</v>
          </cell>
          <cell r="E14403">
            <v>57350217000149</v>
          </cell>
        </row>
        <row r="14404">
          <cell r="C14404"/>
          <cell r="D14404" t="str">
            <v>FERNANDES</v>
          </cell>
          <cell r="E14404">
            <v>3133622000348</v>
          </cell>
        </row>
        <row r="14405">
          <cell r="C14405"/>
          <cell r="D14405" t="str">
            <v>PUNHO FORTE</v>
          </cell>
          <cell r="E14405">
            <v>53269817000126</v>
          </cell>
        </row>
        <row r="14406">
          <cell r="C14406"/>
          <cell r="D14406" t="str">
            <v>SEMIKRON</v>
          </cell>
          <cell r="E14406">
            <v>33020355000100</v>
          </cell>
        </row>
        <row r="14407">
          <cell r="C14407"/>
          <cell r="D14407" t="str">
            <v>SESI 077</v>
          </cell>
          <cell r="E14407">
            <v>402973</v>
          </cell>
        </row>
        <row r="14408">
          <cell r="C14408"/>
          <cell r="D14408" t="str">
            <v>EEPSG AMOS MEUC</v>
          </cell>
          <cell r="E14408">
            <v>404563</v>
          </cell>
        </row>
        <row r="14409">
          <cell r="C14409"/>
          <cell r="D14409" t="str">
            <v>EEPG PROFA.ESME</v>
          </cell>
          <cell r="E14409">
            <v>408018</v>
          </cell>
        </row>
        <row r="14410">
          <cell r="C14410"/>
          <cell r="D14410" t="str">
            <v>EE PROF.JOAO GA</v>
          </cell>
          <cell r="E14410">
            <v>410219</v>
          </cell>
        </row>
        <row r="14411">
          <cell r="C14411"/>
          <cell r="D14411" t="str">
            <v>EEPG AMERICO GU</v>
          </cell>
          <cell r="E14411">
            <v>407795</v>
          </cell>
        </row>
        <row r="14412">
          <cell r="C14412">
            <v>800002005</v>
          </cell>
          <cell r="D14412" t="str">
            <v>MINASVEL MINAS</v>
          </cell>
          <cell r="E14412">
            <v>20811105000138</v>
          </cell>
        </row>
        <row r="14413">
          <cell r="C14413">
            <v>800026932</v>
          </cell>
          <cell r="D14413" t="str">
            <v>PADARIA E CONFE</v>
          </cell>
          <cell r="E14413">
            <v>41770975000186</v>
          </cell>
        </row>
        <row r="14414">
          <cell r="C14414">
            <v>800032073</v>
          </cell>
          <cell r="D14414" t="str">
            <v>PAES LTDA ME</v>
          </cell>
          <cell r="E14414">
            <v>19423729000107</v>
          </cell>
        </row>
        <row r="14415">
          <cell r="C14415"/>
          <cell r="D14415" t="str">
            <v>LOCALIZA</v>
          </cell>
          <cell r="E14415">
            <v>1384246000177</v>
          </cell>
        </row>
        <row r="14416">
          <cell r="C14416"/>
          <cell r="D14416" t="str">
            <v>NUTRICIA S.A. P</v>
          </cell>
          <cell r="E14416">
            <v>33031782000690</v>
          </cell>
        </row>
        <row r="14417">
          <cell r="C14417"/>
          <cell r="D14417" t="str">
            <v>COL.CARATINGA</v>
          </cell>
          <cell r="E14417">
            <v>402399</v>
          </cell>
        </row>
        <row r="14418">
          <cell r="C14418"/>
          <cell r="D14418" t="str">
            <v>EE ENJ.CALDAS</v>
          </cell>
          <cell r="E14418">
            <v>402515</v>
          </cell>
        </row>
        <row r="14419">
          <cell r="C14419"/>
          <cell r="D14419" t="str">
            <v>ESC.PROF.JAIRO</v>
          </cell>
          <cell r="E14419">
            <v>404234</v>
          </cell>
        </row>
        <row r="14420">
          <cell r="C14420"/>
          <cell r="D14420" t="str">
            <v>ESC.COM.JOAO C.</v>
          </cell>
          <cell r="E14420">
            <v>408653</v>
          </cell>
        </row>
        <row r="14421">
          <cell r="C14421"/>
          <cell r="D14421" t="str">
            <v>COL EST ANTONIO</v>
          </cell>
          <cell r="E14421">
            <v>401977</v>
          </cell>
        </row>
        <row r="14422">
          <cell r="C14422"/>
          <cell r="D14422" t="str">
            <v>EM JONAS GURGEL</v>
          </cell>
          <cell r="E14422">
            <v>407852</v>
          </cell>
        </row>
        <row r="14423">
          <cell r="C14423"/>
          <cell r="D14423" t="str">
            <v>EE PROF.LOURENC</v>
          </cell>
          <cell r="E14423">
            <v>407851</v>
          </cell>
        </row>
        <row r="14424">
          <cell r="C14424">
            <v>800001999</v>
          </cell>
          <cell r="D14424" t="str">
            <v>MARINA VEICULOS</v>
          </cell>
          <cell r="E14424">
            <v>94089398000128</v>
          </cell>
        </row>
        <row r="14425">
          <cell r="C14425"/>
          <cell r="D14425" t="str">
            <v>CROMA VEICULOS</v>
          </cell>
          <cell r="E14425">
            <v>87649653000184</v>
          </cell>
        </row>
        <row r="14426">
          <cell r="C14426"/>
          <cell r="D14426" t="str">
            <v>ROTOPLASTYC</v>
          </cell>
          <cell r="E14426">
            <v>4349542000125</v>
          </cell>
        </row>
        <row r="14427">
          <cell r="C14427"/>
          <cell r="D14427" t="str">
            <v>COL.N.SRA.APARE</v>
          </cell>
          <cell r="E14427">
            <v>407657</v>
          </cell>
        </row>
        <row r="14428">
          <cell r="C14428"/>
          <cell r="D14428" t="str">
            <v>EESG CRUZEIRO D</v>
          </cell>
          <cell r="E14428">
            <v>408727</v>
          </cell>
        </row>
        <row r="14429">
          <cell r="C14429"/>
          <cell r="D14429" t="str">
            <v>ESC.SINODAL RUI</v>
          </cell>
          <cell r="E14429">
            <v>408728</v>
          </cell>
        </row>
        <row r="14430">
          <cell r="C14430"/>
          <cell r="D14430" t="str">
            <v>COL.N.SRA.DA GL</v>
          </cell>
          <cell r="E14430">
            <v>409513</v>
          </cell>
        </row>
        <row r="14431">
          <cell r="C14431"/>
          <cell r="D14431" t="str">
            <v>EE CONEGO JOAO</v>
          </cell>
          <cell r="E14431">
            <v>410001</v>
          </cell>
        </row>
        <row r="14432">
          <cell r="C14432"/>
          <cell r="D14432" t="str">
            <v>ESC.SAO JOSE</v>
          </cell>
          <cell r="E14432">
            <v>410190</v>
          </cell>
        </row>
        <row r="14433">
          <cell r="C14433"/>
          <cell r="D14433" t="str">
            <v>EEPSG ERICO VER</v>
          </cell>
          <cell r="E14433">
            <v>410550</v>
          </cell>
        </row>
        <row r="14434">
          <cell r="C14434"/>
          <cell r="D14434" t="str">
            <v>EE CEL.COIMBRA</v>
          </cell>
          <cell r="E14434">
            <v>404031</v>
          </cell>
        </row>
        <row r="14435">
          <cell r="C14435">
            <v>800006810</v>
          </cell>
          <cell r="D14435" t="str">
            <v>GALDABINI</v>
          </cell>
          <cell r="E14435">
            <v>80342</v>
          </cell>
        </row>
        <row r="14436">
          <cell r="C14436">
            <v>800007526</v>
          </cell>
          <cell r="D14436" t="str">
            <v>CESARE</v>
          </cell>
          <cell r="E14436">
            <v>81218</v>
          </cell>
        </row>
        <row r="14437">
          <cell r="C14437">
            <v>800025610</v>
          </cell>
          <cell r="D14437" t="str">
            <v>CESARE GALDABIN</v>
          </cell>
          <cell r="E14437">
            <v>86362</v>
          </cell>
        </row>
        <row r="14438">
          <cell r="C14438"/>
          <cell r="D14438" t="str">
            <v>EM PROFA.EDVANI</v>
          </cell>
          <cell r="E14438">
            <v>409891</v>
          </cell>
        </row>
        <row r="14439">
          <cell r="C14439">
            <v>800001788</v>
          </cell>
          <cell r="D14439" t="str">
            <v>TRANSILVA TRANS</v>
          </cell>
          <cell r="E14439">
            <v>30581433000149</v>
          </cell>
        </row>
        <row r="14440">
          <cell r="C14440">
            <v>800002144</v>
          </cell>
          <cell r="D14440" t="str">
            <v>PODIUM</v>
          </cell>
          <cell r="E14440">
            <v>1135999000220</v>
          </cell>
        </row>
        <row r="14441">
          <cell r="C14441">
            <v>800004323</v>
          </cell>
          <cell r="D14441" t="str">
            <v>TEGMA</v>
          </cell>
          <cell r="E14441">
            <v>2351144001009</v>
          </cell>
        </row>
        <row r="14442">
          <cell r="C14442">
            <v>800004535</v>
          </cell>
          <cell r="D14442" t="str">
            <v>MENU BUFFET</v>
          </cell>
          <cell r="E14442">
            <v>6259707000101</v>
          </cell>
        </row>
        <row r="14443">
          <cell r="C14443">
            <v>800021895</v>
          </cell>
          <cell r="D14443" t="str">
            <v>TECH DATA</v>
          </cell>
          <cell r="E14443">
            <v>398641000227</v>
          </cell>
        </row>
        <row r="14444">
          <cell r="C14444">
            <v>800022995</v>
          </cell>
          <cell r="D14444" t="str">
            <v>ARCELORMITTAL</v>
          </cell>
          <cell r="E14444">
            <v>17469701005306</v>
          </cell>
        </row>
        <row r="14445">
          <cell r="C14445">
            <v>800024680</v>
          </cell>
          <cell r="D14445" t="str">
            <v>TELSINC CO. DE</v>
          </cell>
          <cell r="E14445">
            <v>1096059000430</v>
          </cell>
        </row>
        <row r="14446">
          <cell r="C14446">
            <v>800025492</v>
          </cell>
          <cell r="D14446" t="str">
            <v>BRASIL MAQUINAS</v>
          </cell>
          <cell r="E14446">
            <v>9016903000135</v>
          </cell>
        </row>
        <row r="14447">
          <cell r="C14447">
            <v>800027326</v>
          </cell>
          <cell r="D14447" t="str">
            <v>CPM BRAXIS TECN</v>
          </cell>
          <cell r="E14447">
            <v>8849819000482</v>
          </cell>
        </row>
        <row r="14448">
          <cell r="C14448">
            <v>800028472</v>
          </cell>
          <cell r="D14448" t="str">
            <v>CHRYSLER</v>
          </cell>
          <cell r="E14448">
            <v>8938372000680</v>
          </cell>
        </row>
        <row r="14449">
          <cell r="C14449">
            <v>800030194</v>
          </cell>
          <cell r="D14449" t="str">
            <v>SADA TRANSPORTE</v>
          </cell>
          <cell r="E14449">
            <v>19199348004337</v>
          </cell>
        </row>
        <row r="14450">
          <cell r="C14450">
            <v>800032551</v>
          </cell>
          <cell r="D14450" t="str">
            <v>AUTOPORT TRANSP</v>
          </cell>
          <cell r="E14450">
            <v>7677704000142</v>
          </cell>
        </row>
        <row r="14451">
          <cell r="C14451">
            <v>800032906</v>
          </cell>
          <cell r="D14451" t="str">
            <v>REIS OFFICE PRO</v>
          </cell>
          <cell r="E14451">
            <v>53617676000519</v>
          </cell>
        </row>
        <row r="14452">
          <cell r="C14452">
            <v>800034310</v>
          </cell>
          <cell r="D14452" t="str">
            <v>JADLOG LOGISTIC</v>
          </cell>
          <cell r="E14452">
            <v>4884082000569</v>
          </cell>
        </row>
        <row r="14453">
          <cell r="C14453">
            <v>800034720</v>
          </cell>
          <cell r="D14453" t="str">
            <v>AUTOPORT TRANSP</v>
          </cell>
          <cell r="E14453">
            <v>7677731000115</v>
          </cell>
        </row>
        <row r="14454">
          <cell r="C14454">
            <v>800036534</v>
          </cell>
          <cell r="D14454" t="str">
            <v>ALL NATIONS COM</v>
          </cell>
          <cell r="E14454">
            <v>70112000461</v>
          </cell>
        </row>
        <row r="14455">
          <cell r="C14455">
            <v>800038515</v>
          </cell>
          <cell r="D14455" t="str">
            <v>ANIXTER DO BRAS</v>
          </cell>
          <cell r="E14455">
            <v>521050000700</v>
          </cell>
        </row>
        <row r="14456">
          <cell r="C14456">
            <v>800039216</v>
          </cell>
          <cell r="D14456" t="str">
            <v>VIADUTO COMER.</v>
          </cell>
          <cell r="E14456">
            <v>72860067000530</v>
          </cell>
        </row>
        <row r="14457">
          <cell r="C14457">
            <v>800039964</v>
          </cell>
          <cell r="D14457" t="str">
            <v>MGITECH COM. IM</v>
          </cell>
          <cell r="E14457">
            <v>17590881000302</v>
          </cell>
        </row>
        <row r="14458">
          <cell r="C14458">
            <v>800040453</v>
          </cell>
          <cell r="D14458" t="str">
            <v>MICROSENS S/A</v>
          </cell>
          <cell r="E14458">
            <v>78126950001126</v>
          </cell>
        </row>
        <row r="14459">
          <cell r="C14459">
            <v>800041939</v>
          </cell>
          <cell r="D14459" t="str">
            <v>AUTOMATECH SIST</v>
          </cell>
          <cell r="E14459">
            <v>3385913000757</v>
          </cell>
        </row>
        <row r="14460">
          <cell r="C14460">
            <v>800044334</v>
          </cell>
          <cell r="D14460" t="str">
            <v>GLOBAL DISTRIBU</v>
          </cell>
          <cell r="E14460">
            <v>89237911028908</v>
          </cell>
        </row>
        <row r="14461">
          <cell r="C14461"/>
          <cell r="D14461" t="str">
            <v>SAEX</v>
          </cell>
          <cell r="E14461">
            <v>31766116000160</v>
          </cell>
        </row>
        <row r="14462">
          <cell r="C14462"/>
          <cell r="D14462" t="str">
            <v>VANINI PLACAS</v>
          </cell>
          <cell r="E14462">
            <v>36319218000150</v>
          </cell>
        </row>
        <row r="14463">
          <cell r="C14463"/>
          <cell r="D14463" t="str">
            <v>AUTOMOBILES</v>
          </cell>
          <cell r="E14463">
            <v>39381009000206</v>
          </cell>
        </row>
        <row r="14464">
          <cell r="C14464"/>
          <cell r="D14464" t="str">
            <v>COFAVI</v>
          </cell>
          <cell r="E14464">
            <v>33495615000195</v>
          </cell>
        </row>
        <row r="14465">
          <cell r="C14465"/>
          <cell r="D14465" t="str">
            <v>AUTO CENTER</v>
          </cell>
          <cell r="E14465">
            <v>28496016000156</v>
          </cell>
        </row>
        <row r="14466">
          <cell r="C14466"/>
          <cell r="D14466" t="str">
            <v>ITD TRANSPORTES</v>
          </cell>
          <cell r="E14466">
            <v>60619186015204</v>
          </cell>
        </row>
        <row r="14467">
          <cell r="C14467"/>
          <cell r="D14467" t="str">
            <v>MERCURIO</v>
          </cell>
          <cell r="E14467">
            <v>95591723010505</v>
          </cell>
        </row>
        <row r="14468">
          <cell r="C14468"/>
          <cell r="D14468" t="str">
            <v>DUCOURO INDL E</v>
          </cell>
          <cell r="E14468">
            <v>27015676000105</v>
          </cell>
        </row>
        <row r="14469">
          <cell r="C14469"/>
          <cell r="D14469" t="str">
            <v>CEN.EDUC.ANNA M</v>
          </cell>
          <cell r="E14469">
            <v>403891</v>
          </cell>
        </row>
        <row r="14470">
          <cell r="C14470"/>
          <cell r="D14470" t="str">
            <v>EEPSG CAMPO GRA</v>
          </cell>
          <cell r="E14470">
            <v>404504</v>
          </cell>
        </row>
        <row r="14471">
          <cell r="C14471"/>
          <cell r="D14471" t="str">
            <v>COL.ELIEZER BAT</v>
          </cell>
          <cell r="E14471">
            <v>404505</v>
          </cell>
        </row>
        <row r="14472">
          <cell r="C14472"/>
          <cell r="D14472" t="str">
            <v>ESC.SAO GERALDO</v>
          </cell>
          <cell r="E14472">
            <v>404506</v>
          </cell>
        </row>
        <row r="14473">
          <cell r="C14473"/>
          <cell r="D14473" t="str">
            <v>CEN.EDUC.INFANC</v>
          </cell>
          <cell r="E14473">
            <v>404774</v>
          </cell>
        </row>
        <row r="14474">
          <cell r="C14474"/>
          <cell r="D14474" t="str">
            <v>COL.PASSIONISTA</v>
          </cell>
          <cell r="E14474">
            <v>404775</v>
          </cell>
        </row>
        <row r="14475">
          <cell r="C14475"/>
          <cell r="D14475" t="str">
            <v>CAT.BARBARA M.L</v>
          </cell>
          <cell r="E14475">
            <v>404776</v>
          </cell>
        </row>
        <row r="14476">
          <cell r="C14476"/>
          <cell r="D14476" t="str">
            <v>EPSG DR.AFONSO</v>
          </cell>
          <cell r="E14476">
            <v>405592</v>
          </cell>
        </row>
        <row r="14477">
          <cell r="C14477"/>
          <cell r="D14477" t="str">
            <v>CEN.EDUC.CARROS</v>
          </cell>
          <cell r="E14477">
            <v>405593</v>
          </cell>
        </row>
        <row r="14478">
          <cell r="C14478"/>
          <cell r="D14478" t="str">
            <v>EI VOVO ALONSO</v>
          </cell>
          <cell r="E14478">
            <v>405594</v>
          </cell>
        </row>
        <row r="14479">
          <cell r="C14479"/>
          <cell r="D14479" t="str">
            <v>CEN.EDUC.ADVENT</v>
          </cell>
          <cell r="E14479">
            <v>405595</v>
          </cell>
        </row>
        <row r="14480">
          <cell r="C14480"/>
          <cell r="D14480" t="str">
            <v>CEN.EDUC.VINICI</v>
          </cell>
          <cell r="E14480">
            <v>405597</v>
          </cell>
        </row>
        <row r="14481">
          <cell r="C14481"/>
          <cell r="D14481" t="str">
            <v>CEN.EDUC.SEMENT</v>
          </cell>
          <cell r="E14481">
            <v>405598</v>
          </cell>
        </row>
        <row r="14482">
          <cell r="C14482"/>
          <cell r="D14482" t="str">
            <v>EEPG JOSE MARIA</v>
          </cell>
          <cell r="E14482">
            <v>405599</v>
          </cell>
        </row>
        <row r="14483">
          <cell r="C14483"/>
          <cell r="D14483" t="str">
            <v>CAT IND.ARNALDO</v>
          </cell>
          <cell r="E14483">
            <v>405600</v>
          </cell>
        </row>
        <row r="14484">
          <cell r="C14484"/>
          <cell r="D14484" t="str">
            <v>ESC.PG PRES.MED</v>
          </cell>
          <cell r="E14484">
            <v>405601</v>
          </cell>
        </row>
        <row r="14485">
          <cell r="C14485"/>
          <cell r="D14485" t="str">
            <v>ESC.PRE PG FONT</v>
          </cell>
          <cell r="E14485">
            <v>405602</v>
          </cell>
        </row>
        <row r="14486">
          <cell r="C14486"/>
          <cell r="D14486" t="str">
            <v>CEN.EDUC.CARVAL</v>
          </cell>
          <cell r="E14486">
            <v>405603</v>
          </cell>
        </row>
        <row r="14487">
          <cell r="C14487"/>
          <cell r="D14487" t="str">
            <v>ESC.PEQUENINOS</v>
          </cell>
          <cell r="E14487">
            <v>405604</v>
          </cell>
        </row>
        <row r="14488">
          <cell r="C14488"/>
          <cell r="D14488" t="str">
            <v>EPSG ALZIRA RAM</v>
          </cell>
          <cell r="E14488">
            <v>407009</v>
          </cell>
        </row>
        <row r="14489">
          <cell r="C14489"/>
          <cell r="D14489" t="str">
            <v>EEPSG ARY PARRE</v>
          </cell>
          <cell r="E14489">
            <v>407010</v>
          </cell>
        </row>
        <row r="14490">
          <cell r="C14490"/>
          <cell r="D14490" t="str">
            <v>EEPSG PROF.JOAQ</v>
          </cell>
          <cell r="E14490">
            <v>407011</v>
          </cell>
        </row>
        <row r="14491">
          <cell r="C14491"/>
          <cell r="D14491" t="str">
            <v>EEPSG SAO JOAO</v>
          </cell>
          <cell r="E14491">
            <v>407012</v>
          </cell>
        </row>
        <row r="14492">
          <cell r="C14492"/>
          <cell r="D14492" t="str">
            <v>EEPSG HUNNEY EV</v>
          </cell>
          <cell r="E14492">
            <v>407013</v>
          </cell>
        </row>
        <row r="14493">
          <cell r="C14493"/>
          <cell r="D14493" t="str">
            <v>EEPSG TERCINA R</v>
          </cell>
          <cell r="E14493">
            <v>407014</v>
          </cell>
        </row>
        <row r="14494">
          <cell r="C14494"/>
          <cell r="D14494" t="str">
            <v>EEPSG PROFA.MAR</v>
          </cell>
          <cell r="E14494">
            <v>407015</v>
          </cell>
        </row>
        <row r="14495">
          <cell r="C14495"/>
          <cell r="D14495" t="str">
            <v>EEPSG MARIA DE</v>
          </cell>
          <cell r="E14495">
            <v>407016</v>
          </cell>
        </row>
        <row r="14496">
          <cell r="C14496"/>
          <cell r="D14496" t="str">
            <v>EEPG SAO JORGE</v>
          </cell>
          <cell r="E14496">
            <v>407753</v>
          </cell>
        </row>
        <row r="14497">
          <cell r="C14497"/>
          <cell r="D14497" t="str">
            <v>EEPG CRUZEIRO D</v>
          </cell>
          <cell r="E14497">
            <v>407778</v>
          </cell>
        </row>
        <row r="14498">
          <cell r="C14498"/>
          <cell r="D14498" t="str">
            <v>EEPG MARIANO FI</v>
          </cell>
          <cell r="E14498">
            <v>407779</v>
          </cell>
        </row>
        <row r="14499">
          <cell r="C14499"/>
          <cell r="D14499" t="str">
            <v>EPSG JOSE LEAO</v>
          </cell>
          <cell r="E14499">
            <v>407780</v>
          </cell>
        </row>
        <row r="14500">
          <cell r="C14500"/>
          <cell r="D14500" t="str">
            <v>EEPG PROF.CERQU</v>
          </cell>
          <cell r="E14500">
            <v>407781</v>
          </cell>
        </row>
        <row r="14501">
          <cell r="C14501"/>
          <cell r="D14501" t="str">
            <v>EEPG PRES.COSTA</v>
          </cell>
          <cell r="E14501">
            <v>407782</v>
          </cell>
        </row>
        <row r="14502">
          <cell r="C14502"/>
          <cell r="D14502" t="str">
            <v>EEPG TIRADENTES</v>
          </cell>
          <cell r="E14502">
            <v>407783</v>
          </cell>
        </row>
        <row r="14503">
          <cell r="C14503"/>
          <cell r="D14503" t="str">
            <v>EEPG PE.GABRIEL</v>
          </cell>
          <cell r="E14503">
            <v>407784</v>
          </cell>
        </row>
        <row r="14504">
          <cell r="C14504"/>
          <cell r="D14504" t="str">
            <v>EEPG STELIDA DI</v>
          </cell>
          <cell r="E14504">
            <v>407785</v>
          </cell>
        </row>
        <row r="14505">
          <cell r="C14505"/>
          <cell r="D14505" t="str">
            <v>EEPG OLIVEIRA D</v>
          </cell>
          <cell r="E14505">
            <v>407787</v>
          </cell>
        </row>
        <row r="14506">
          <cell r="C14506"/>
          <cell r="D14506" t="str">
            <v>EEPG PRES.CASTE</v>
          </cell>
          <cell r="E14506">
            <v>407788</v>
          </cell>
        </row>
        <row r="14507">
          <cell r="C14507"/>
          <cell r="D14507" t="str">
            <v>EEPG STELLITA R</v>
          </cell>
          <cell r="E14507">
            <v>407790</v>
          </cell>
        </row>
        <row r="14508">
          <cell r="C14508"/>
          <cell r="D14508" t="str">
            <v>EEPG EULALIA MO</v>
          </cell>
          <cell r="E14508">
            <v>407791</v>
          </cell>
        </row>
        <row r="14509">
          <cell r="C14509"/>
          <cell r="D14509" t="str">
            <v>EEPSG ARY PARRE</v>
          </cell>
          <cell r="E14509">
            <v>407800</v>
          </cell>
        </row>
        <row r="14510">
          <cell r="C14510"/>
          <cell r="D14510" t="str">
            <v>EMPSG VESFINA R</v>
          </cell>
          <cell r="E14510">
            <v>409690</v>
          </cell>
        </row>
        <row r="14511">
          <cell r="C14511"/>
          <cell r="D14511" t="str">
            <v>EM DIVINA RIBEI</v>
          </cell>
          <cell r="E14511">
            <v>409313</v>
          </cell>
        </row>
        <row r="14512">
          <cell r="C14512"/>
          <cell r="D14512" t="str">
            <v>FORJASUL</v>
          </cell>
          <cell r="E14512">
            <v>88674080000101</v>
          </cell>
        </row>
        <row r="14513">
          <cell r="C14513"/>
          <cell r="D14513" t="str">
            <v>EMPG INCOMPLETO</v>
          </cell>
          <cell r="E14513">
            <v>403864</v>
          </cell>
        </row>
        <row r="14514">
          <cell r="C14514"/>
          <cell r="D14514" t="str">
            <v>EEPG SAO ROQUE</v>
          </cell>
          <cell r="E14514">
            <v>403934</v>
          </cell>
        </row>
        <row r="14515">
          <cell r="C14515"/>
          <cell r="D14515" t="str">
            <v>EEPG CARDIAL AR</v>
          </cell>
          <cell r="E14515">
            <v>407531</v>
          </cell>
        </row>
        <row r="14516">
          <cell r="C14516"/>
          <cell r="D14516" t="str">
            <v>EE EPAMINONGAS</v>
          </cell>
          <cell r="E14516">
            <v>407846</v>
          </cell>
        </row>
        <row r="14517">
          <cell r="C14517">
            <v>800016608</v>
          </cell>
          <cell r="D14517" t="str">
            <v>ING MARTOGLIO C</v>
          </cell>
          <cell r="E14517">
            <v>83023</v>
          </cell>
        </row>
        <row r="14518">
          <cell r="C14518">
            <v>800028085</v>
          </cell>
          <cell r="D14518" t="str">
            <v>CAM COSTRUZIO</v>
          </cell>
          <cell r="E14518">
            <v>85889</v>
          </cell>
        </row>
        <row r="14519">
          <cell r="C14519">
            <v>800014333</v>
          </cell>
          <cell r="D14519" t="str">
            <v>SCHAEFFLER UNIT</v>
          </cell>
          <cell r="E14519">
            <v>81697</v>
          </cell>
        </row>
        <row r="14520">
          <cell r="C14520">
            <v>800013783</v>
          </cell>
          <cell r="D14520" t="str">
            <v>MOBILIADORA LID</v>
          </cell>
          <cell r="E14520">
            <v>19436443000158</v>
          </cell>
        </row>
        <row r="14521">
          <cell r="C14521">
            <v>800029317</v>
          </cell>
          <cell r="D14521" t="str">
            <v>LIDER INDUSTRIA</v>
          </cell>
          <cell r="E14521">
            <v>64422892000100</v>
          </cell>
        </row>
        <row r="14522">
          <cell r="C14522">
            <v>800003168</v>
          </cell>
          <cell r="D14522" t="str">
            <v>FTF COMUNICACAO</v>
          </cell>
          <cell r="E14522">
            <v>22186183000114</v>
          </cell>
        </row>
        <row r="14523">
          <cell r="C14523"/>
          <cell r="D14523" t="str">
            <v>INST. DE EDUC.</v>
          </cell>
          <cell r="E14523">
            <v>401900</v>
          </cell>
        </row>
        <row r="14524">
          <cell r="C14524"/>
          <cell r="D14524" t="str">
            <v>INSTITUTO EDUC.</v>
          </cell>
          <cell r="E14524">
            <v>403234</v>
          </cell>
        </row>
        <row r="14525">
          <cell r="C14525"/>
          <cell r="D14525" t="str">
            <v>INST.ALTO PARAN</v>
          </cell>
          <cell r="E14525">
            <v>403373</v>
          </cell>
        </row>
        <row r="14526">
          <cell r="C14526"/>
          <cell r="D14526" t="str">
            <v>ESC.SALTO PARA</v>
          </cell>
          <cell r="E14526">
            <v>408741</v>
          </cell>
        </row>
        <row r="14527">
          <cell r="C14527">
            <v>800001636</v>
          </cell>
          <cell r="D14527" t="str">
            <v>RESTAURANTE PAM</v>
          </cell>
          <cell r="E14527">
            <v>7238809000103</v>
          </cell>
        </row>
        <row r="14528">
          <cell r="C14528">
            <v>800003083</v>
          </cell>
          <cell r="D14528" t="str">
            <v>COPOBRAS</v>
          </cell>
          <cell r="E14528">
            <v>2581995000157</v>
          </cell>
        </row>
        <row r="14529">
          <cell r="C14529">
            <v>800022395</v>
          </cell>
          <cell r="D14529" t="str">
            <v>COPOBRAS SA IND</v>
          </cell>
          <cell r="E14529">
            <v>86445822000444</v>
          </cell>
        </row>
        <row r="14530">
          <cell r="C14530">
            <v>800036767</v>
          </cell>
          <cell r="D14530" t="str">
            <v>LEITERIA NEVADA</v>
          </cell>
          <cell r="E14530">
            <v>17633017000189</v>
          </cell>
        </row>
        <row r="14531">
          <cell r="C14531"/>
          <cell r="D14531" t="str">
            <v>PRC CONSULTORIA</v>
          </cell>
          <cell r="E14531">
            <v>25459421000297</v>
          </cell>
        </row>
        <row r="14532">
          <cell r="C14532"/>
          <cell r="D14532" t="str">
            <v>HELIO KOSCKY DA</v>
          </cell>
          <cell r="E14532">
            <v>21900329000189</v>
          </cell>
        </row>
        <row r="14533">
          <cell r="C14533"/>
          <cell r="D14533" t="str">
            <v>FMC LITHIUM DIV</v>
          </cell>
          <cell r="E14533">
            <v>80039</v>
          </cell>
        </row>
        <row r="14534">
          <cell r="C14534">
            <v>800020157</v>
          </cell>
          <cell r="D14534" t="str">
            <v>PANGBORN</v>
          </cell>
          <cell r="E14534">
            <v>83354</v>
          </cell>
        </row>
        <row r="14535">
          <cell r="C14535"/>
          <cell r="D14535" t="str">
            <v>PANG BORN</v>
          </cell>
          <cell r="E14535">
            <v>80162</v>
          </cell>
        </row>
        <row r="14536">
          <cell r="C14536">
            <v>800007365</v>
          </cell>
          <cell r="D14536" t="str">
            <v>FEDERAL MOGUL</v>
          </cell>
          <cell r="E14536">
            <v>81034</v>
          </cell>
        </row>
        <row r="14537">
          <cell r="C14537">
            <v>800002280</v>
          </cell>
          <cell r="D14537" t="str">
            <v>DIVESA</v>
          </cell>
          <cell r="E14537">
            <v>11289733000295</v>
          </cell>
        </row>
        <row r="14538">
          <cell r="C14538">
            <v>800032574</v>
          </cell>
          <cell r="D14538" t="str">
            <v>EIRELI EPP</v>
          </cell>
          <cell r="E14538">
            <v>7085777000145</v>
          </cell>
        </row>
        <row r="14539">
          <cell r="C14539">
            <v>800032706</v>
          </cell>
          <cell r="D14539" t="str">
            <v>GALVANISA LTDA</v>
          </cell>
          <cell r="E14539">
            <v>11678299000316</v>
          </cell>
        </row>
        <row r="14540">
          <cell r="C14540">
            <v>800042640</v>
          </cell>
          <cell r="D14540" t="str">
            <v>CMS COMERCIO E</v>
          </cell>
          <cell r="E14540">
            <v>28494952000128</v>
          </cell>
        </row>
        <row r="14541">
          <cell r="C14541">
            <v>800043121</v>
          </cell>
          <cell r="D14541" t="str">
            <v>ATIVA PE COMERC</v>
          </cell>
          <cell r="E14541">
            <v>8140532000136</v>
          </cell>
        </row>
        <row r="14542">
          <cell r="C14542">
            <v>800007146</v>
          </cell>
          <cell r="D14542" t="str">
            <v>ISL</v>
          </cell>
          <cell r="E14542">
            <v>80786</v>
          </cell>
        </row>
        <row r="14543">
          <cell r="C14543"/>
          <cell r="D14543" t="str">
            <v>EEPG HENRI DUPL</v>
          </cell>
          <cell r="E14543">
            <v>407605</v>
          </cell>
        </row>
        <row r="14544">
          <cell r="C14544"/>
          <cell r="D14544" t="str">
            <v>FRIGI-COOL EXPO</v>
          </cell>
          <cell r="E14544">
            <v>83725</v>
          </cell>
        </row>
        <row r="14545">
          <cell r="C14545">
            <v>800002286</v>
          </cell>
          <cell r="D14545" t="str">
            <v>ITALIANA AUTOMO</v>
          </cell>
          <cell r="E14545">
            <v>2472105000330</v>
          </cell>
        </row>
        <row r="14546">
          <cell r="C14546">
            <v>800014187</v>
          </cell>
          <cell r="D14546" t="str">
            <v>LOCALIZA AGENCI</v>
          </cell>
          <cell r="E14546">
            <v>6890020000323</v>
          </cell>
        </row>
        <row r="14547">
          <cell r="C14547">
            <v>800015069</v>
          </cell>
          <cell r="D14547" t="str">
            <v>RAMOS CARUARU</v>
          </cell>
          <cell r="E14547">
            <v>25100223006869</v>
          </cell>
        </row>
        <row r="14548">
          <cell r="C14548">
            <v>800030294</v>
          </cell>
          <cell r="D14548" t="str">
            <v>LTDA EPP</v>
          </cell>
          <cell r="E14548">
            <v>721883000129</v>
          </cell>
        </row>
        <row r="14549">
          <cell r="C14549">
            <v>800031028</v>
          </cell>
          <cell r="D14549" t="str">
            <v>INDUSTRIAIS DO</v>
          </cell>
          <cell r="E14549">
            <v>24380578006381</v>
          </cell>
        </row>
        <row r="14550">
          <cell r="C14550">
            <v>800036648</v>
          </cell>
          <cell r="D14550" t="str">
            <v>C I L COMERCIO</v>
          </cell>
          <cell r="E14550">
            <v>24073694003332</v>
          </cell>
        </row>
        <row r="14551">
          <cell r="C14551">
            <v>800037517</v>
          </cell>
          <cell r="D14551" t="str">
            <v>ECO CONSULT. AM</v>
          </cell>
          <cell r="E14551">
            <v>3714974000206</v>
          </cell>
        </row>
        <row r="14552">
          <cell r="C14552">
            <v>800038362</v>
          </cell>
          <cell r="D14552" t="str">
            <v>DANIELA MANEQUI</v>
          </cell>
          <cell r="E14552">
            <v>5952077000185</v>
          </cell>
        </row>
        <row r="14553">
          <cell r="C14553">
            <v>800041824</v>
          </cell>
          <cell r="D14553" t="str">
            <v>FUNDACAO DE CUL</v>
          </cell>
          <cell r="E14553">
            <v>11474400000155</v>
          </cell>
        </row>
        <row r="14554">
          <cell r="C14554">
            <v>800042971</v>
          </cell>
          <cell r="D14554" t="str">
            <v>NOVO AVIAMENTO</v>
          </cell>
          <cell r="E14554">
            <v>188968000355</v>
          </cell>
        </row>
        <row r="14555">
          <cell r="C14555"/>
          <cell r="D14555" t="str">
            <v>CARUARU VEICULO</v>
          </cell>
          <cell r="E14555">
            <v>11202827000102</v>
          </cell>
        </row>
        <row r="14556">
          <cell r="C14556"/>
          <cell r="D14556" t="str">
            <v>LOCALIZA</v>
          </cell>
          <cell r="E14556">
            <v>24436768000170</v>
          </cell>
        </row>
        <row r="14557">
          <cell r="C14557"/>
          <cell r="D14557" t="str">
            <v>LOCALIZA</v>
          </cell>
          <cell r="E14557">
            <v>24436768000251</v>
          </cell>
        </row>
        <row r="14558">
          <cell r="C14558"/>
          <cell r="D14558" t="str">
            <v>ESC.PROF.JOSE B</v>
          </cell>
          <cell r="E14558">
            <v>407849</v>
          </cell>
        </row>
        <row r="14559">
          <cell r="C14559"/>
          <cell r="D14559" t="str">
            <v>ESC.ALVARO LEIN</v>
          </cell>
          <cell r="E14559">
            <v>409663</v>
          </cell>
        </row>
        <row r="14560">
          <cell r="C14560"/>
          <cell r="D14560" t="str">
            <v>EE DE CARUARU</v>
          </cell>
          <cell r="E14560">
            <v>409968</v>
          </cell>
        </row>
        <row r="14561">
          <cell r="C14561"/>
          <cell r="D14561" t="str">
            <v>EE PROF.VICENTE</v>
          </cell>
          <cell r="E14561">
            <v>409969</v>
          </cell>
        </row>
        <row r="14562">
          <cell r="C14562"/>
          <cell r="D14562" t="str">
            <v>EE PROFA.ELISET</v>
          </cell>
          <cell r="E14562">
            <v>409970</v>
          </cell>
        </row>
        <row r="14563">
          <cell r="C14563"/>
          <cell r="D14563" t="str">
            <v>ESC.STA.MARIA D</v>
          </cell>
          <cell r="E14563">
            <v>410115</v>
          </cell>
        </row>
        <row r="14564">
          <cell r="C14564"/>
          <cell r="D14564" t="str">
            <v>EM IRMA MARIA J</v>
          </cell>
          <cell r="E14564">
            <v>410116</v>
          </cell>
        </row>
        <row r="14565">
          <cell r="C14565"/>
          <cell r="D14565" t="str">
            <v>COL.SANTOS DUMO</v>
          </cell>
          <cell r="E14565">
            <v>410117</v>
          </cell>
        </row>
        <row r="14566">
          <cell r="C14566"/>
          <cell r="D14566" t="str">
            <v>ESC.STA.MONICA</v>
          </cell>
          <cell r="E14566">
            <v>410118</v>
          </cell>
        </row>
        <row r="14567">
          <cell r="C14567"/>
          <cell r="D14567" t="str">
            <v>COL.BOA VISTA</v>
          </cell>
          <cell r="E14567">
            <v>410119</v>
          </cell>
        </row>
        <row r="14568">
          <cell r="C14568"/>
          <cell r="D14568" t="str">
            <v>ESC.ADVENT.DE C</v>
          </cell>
          <cell r="E14568">
            <v>410120</v>
          </cell>
        </row>
        <row r="14569">
          <cell r="C14569"/>
          <cell r="D14569" t="str">
            <v>COL.DIMENSAO GE</v>
          </cell>
          <cell r="E14569">
            <v>410121</v>
          </cell>
        </row>
        <row r="14570">
          <cell r="C14570"/>
          <cell r="D14570" t="str">
            <v>EE FELISBERTO C</v>
          </cell>
          <cell r="E14570">
            <v>410326</v>
          </cell>
        </row>
        <row r="14571">
          <cell r="C14571"/>
          <cell r="D14571" t="str">
            <v>EE JOSE CARLOS</v>
          </cell>
          <cell r="E14571">
            <v>410327</v>
          </cell>
        </row>
        <row r="14572">
          <cell r="C14572"/>
          <cell r="D14572" t="str">
            <v>EE STA.MARIA GO</v>
          </cell>
          <cell r="E14572">
            <v>410328</v>
          </cell>
        </row>
        <row r="14573">
          <cell r="C14573"/>
          <cell r="D14573" t="str">
            <v>EE ANTONIA C.AL</v>
          </cell>
          <cell r="E14573">
            <v>410404</v>
          </cell>
        </row>
        <row r="14574">
          <cell r="C14574"/>
          <cell r="D14574" t="str">
            <v>EE DOM MIGUEL L</v>
          </cell>
          <cell r="E14574">
            <v>410405</v>
          </cell>
        </row>
        <row r="14575">
          <cell r="C14575"/>
          <cell r="D14575" t="str">
            <v>EE NICANOR SOUT</v>
          </cell>
          <cell r="E14575">
            <v>410406</v>
          </cell>
        </row>
        <row r="14576">
          <cell r="C14576"/>
          <cell r="D14576" t="str">
            <v>EE PROF.LISBOA</v>
          </cell>
          <cell r="E14576">
            <v>410407</v>
          </cell>
        </row>
        <row r="14577">
          <cell r="C14577"/>
          <cell r="D14577" t="str">
            <v>ESC.LEUDO VALEN</v>
          </cell>
          <cell r="E14577">
            <v>410408</v>
          </cell>
        </row>
        <row r="14578">
          <cell r="C14578"/>
          <cell r="D14578" t="str">
            <v>EE ARNALDO DE A</v>
          </cell>
          <cell r="E14578">
            <v>410533</v>
          </cell>
        </row>
        <row r="14579">
          <cell r="C14579"/>
          <cell r="D14579" t="str">
            <v>EE DUQUE DE CAX</v>
          </cell>
          <cell r="E14579">
            <v>410534</v>
          </cell>
        </row>
        <row r="14580">
          <cell r="C14580"/>
          <cell r="D14580" t="str">
            <v>EE PAULINA MONT</v>
          </cell>
          <cell r="E14580">
            <v>410535</v>
          </cell>
        </row>
        <row r="14581">
          <cell r="C14581"/>
          <cell r="D14581" t="str">
            <v>EE PE.ZACARIAS</v>
          </cell>
          <cell r="E14581">
            <v>410536</v>
          </cell>
        </row>
        <row r="14582">
          <cell r="C14582"/>
          <cell r="D14582" t="str">
            <v>CAT CARUARU</v>
          </cell>
          <cell r="E14582">
            <v>410608</v>
          </cell>
        </row>
        <row r="14583">
          <cell r="C14583"/>
          <cell r="D14583" t="str">
            <v>CEN.DINAMICO IN</v>
          </cell>
          <cell r="E14583">
            <v>410609</v>
          </cell>
        </row>
        <row r="14584">
          <cell r="C14584"/>
          <cell r="D14584" t="str">
            <v>COL.DIOCESANO D</v>
          </cell>
          <cell r="E14584">
            <v>410610</v>
          </cell>
        </row>
        <row r="14585">
          <cell r="C14585"/>
          <cell r="D14585" t="str">
            <v>COL.GEO CARUARU</v>
          </cell>
          <cell r="E14585">
            <v>410611</v>
          </cell>
        </row>
        <row r="14586">
          <cell r="C14586">
            <v>800036187</v>
          </cell>
          <cell r="D14586" t="str">
            <v>REACTIVE SYSTEM</v>
          </cell>
          <cell r="E14586">
            <v>87637</v>
          </cell>
        </row>
        <row r="14587">
          <cell r="C14587">
            <v>800023353</v>
          </cell>
          <cell r="D14587" t="str">
            <v>HBA</v>
          </cell>
          <cell r="E14587">
            <v>52850682001288</v>
          </cell>
        </row>
        <row r="14588">
          <cell r="C14588"/>
          <cell r="D14588" t="str">
            <v>EE DR.FRANCISCO</v>
          </cell>
          <cell r="E14588">
            <v>408484</v>
          </cell>
        </row>
        <row r="14589">
          <cell r="C14589">
            <v>800033161</v>
          </cell>
          <cell r="D14589" t="str">
            <v>PROMOAPORTE PRO</v>
          </cell>
          <cell r="E14589">
            <v>1255107000143</v>
          </cell>
        </row>
        <row r="14590">
          <cell r="C14590">
            <v>800007216</v>
          </cell>
          <cell r="D14590" t="str">
            <v>CONDOROIL</v>
          </cell>
          <cell r="E14590">
            <v>80859</v>
          </cell>
        </row>
        <row r="14591">
          <cell r="C14591">
            <v>800020895</v>
          </cell>
          <cell r="D14591" t="str">
            <v>DECIMA IMT SPA</v>
          </cell>
          <cell r="E14591">
            <v>83420</v>
          </cell>
        </row>
        <row r="14592">
          <cell r="C14592"/>
          <cell r="D14592" t="str">
            <v>EEPG MAL.ARTHUR</v>
          </cell>
          <cell r="E14592">
            <v>403944</v>
          </cell>
        </row>
        <row r="14593">
          <cell r="C14593"/>
          <cell r="D14593" t="str">
            <v>COL.ANGLO</v>
          </cell>
          <cell r="E14593">
            <v>406340</v>
          </cell>
        </row>
        <row r="14594">
          <cell r="C14594">
            <v>800012572</v>
          </cell>
          <cell r="D14594" t="str">
            <v>SHOW FILTROS</v>
          </cell>
          <cell r="E14594">
            <v>7435460000191</v>
          </cell>
        </row>
        <row r="14595">
          <cell r="C14595">
            <v>800001098</v>
          </cell>
          <cell r="D14595" t="str">
            <v>TAPEVEL</v>
          </cell>
          <cell r="E14595">
            <v>76083856000130</v>
          </cell>
        </row>
        <row r="14596">
          <cell r="C14596">
            <v>800001951</v>
          </cell>
          <cell r="D14596" t="str">
            <v>FIPAL DISTRIB</v>
          </cell>
          <cell r="E14596">
            <v>77396810000133</v>
          </cell>
        </row>
        <row r="14597">
          <cell r="C14597">
            <v>800005068</v>
          </cell>
          <cell r="D14597" t="str">
            <v>ATLAS</v>
          </cell>
          <cell r="E14597">
            <v>60664828007421</v>
          </cell>
        </row>
        <row r="14598">
          <cell r="C14598">
            <v>800008176</v>
          </cell>
          <cell r="D14598" t="str">
            <v>LOCALIZA CENTRO</v>
          </cell>
          <cell r="E14598">
            <v>84910686000148</v>
          </cell>
        </row>
        <row r="14599">
          <cell r="C14599">
            <v>800013327</v>
          </cell>
          <cell r="D14599" t="str">
            <v>BOCCATA CAFETER</v>
          </cell>
          <cell r="E14599">
            <v>6304113000167</v>
          </cell>
        </row>
        <row r="14600">
          <cell r="C14600">
            <v>800013541</v>
          </cell>
          <cell r="D14600" t="str">
            <v>INFINIUM AUTOMA</v>
          </cell>
          <cell r="E14600">
            <v>5346837000100</v>
          </cell>
        </row>
        <row r="14601">
          <cell r="C14601">
            <v>800018939</v>
          </cell>
          <cell r="D14601" t="str">
            <v>SABORES RESTAUR</v>
          </cell>
          <cell r="E14601">
            <v>3720170000139</v>
          </cell>
        </row>
        <row r="14602">
          <cell r="C14602">
            <v>800018945</v>
          </cell>
          <cell r="D14602" t="str">
            <v>BOCCATA PAES E</v>
          </cell>
          <cell r="E14602">
            <v>10514619000178</v>
          </cell>
        </row>
        <row r="14603">
          <cell r="C14603">
            <v>800019041</v>
          </cell>
          <cell r="D14603" t="str">
            <v>PANIFICADORA JA</v>
          </cell>
          <cell r="E14603">
            <v>4478315000108</v>
          </cell>
        </row>
        <row r="14604">
          <cell r="C14604">
            <v>800024865</v>
          </cell>
          <cell r="D14604" t="str">
            <v>DUDI ALIMENTOS</v>
          </cell>
          <cell r="E14604">
            <v>6879108000182</v>
          </cell>
        </row>
        <row r="14605">
          <cell r="C14605">
            <v>800025020</v>
          </cell>
          <cell r="D14605" t="str">
            <v>DSR SOLUCOES E</v>
          </cell>
          <cell r="E14605">
            <v>73500167000195</v>
          </cell>
        </row>
        <row r="14606">
          <cell r="C14606">
            <v>800030162</v>
          </cell>
          <cell r="D14606" t="str">
            <v>SIRO ARMILIATO</v>
          </cell>
          <cell r="E14606">
            <v>79718409000106</v>
          </cell>
        </row>
        <row r="14607">
          <cell r="C14607">
            <v>800032008</v>
          </cell>
          <cell r="D14607" t="str">
            <v>NEIVA DEITOS &amp;</v>
          </cell>
          <cell r="E14607">
            <v>12690725000138</v>
          </cell>
        </row>
        <row r="14608">
          <cell r="C14608">
            <v>800035293</v>
          </cell>
          <cell r="D14608" t="str">
            <v>R.R. ALIMENTOS</v>
          </cell>
          <cell r="E14608">
            <v>23319078000179</v>
          </cell>
        </row>
        <row r="14609">
          <cell r="C14609">
            <v>800035632</v>
          </cell>
          <cell r="D14609" t="str">
            <v>E.P. MARTENS LO</v>
          </cell>
          <cell r="E14609">
            <v>23552489000100</v>
          </cell>
        </row>
        <row r="14610">
          <cell r="C14610"/>
          <cell r="D14610" t="str">
            <v>TV TAROBA</v>
          </cell>
          <cell r="E14610">
            <v>76243625000146</v>
          </cell>
        </row>
        <row r="14611">
          <cell r="C14611"/>
          <cell r="D14611" t="str">
            <v>LOCALIZA</v>
          </cell>
          <cell r="E14611">
            <v>84910686000300</v>
          </cell>
        </row>
        <row r="14612">
          <cell r="C14612"/>
          <cell r="D14612" t="str">
            <v>MERCURIO</v>
          </cell>
          <cell r="E14612">
            <v>95591723006079</v>
          </cell>
        </row>
        <row r="14613">
          <cell r="C14613"/>
          <cell r="D14613" t="str">
            <v>EE SAO JOAO</v>
          </cell>
          <cell r="E14613">
            <v>404116</v>
          </cell>
        </row>
        <row r="14614">
          <cell r="C14614"/>
          <cell r="D14614" t="str">
            <v>ESC.CEN.EDUC.PI</v>
          </cell>
          <cell r="E14614">
            <v>404131</v>
          </cell>
        </row>
        <row r="14615">
          <cell r="C14615"/>
          <cell r="D14615" t="str">
            <v>CE WILSON JOFFR</v>
          </cell>
          <cell r="E14615">
            <v>404417</v>
          </cell>
        </row>
        <row r="14616">
          <cell r="C14616"/>
          <cell r="D14616" t="str">
            <v>CE MAL.HUMBERTO</v>
          </cell>
          <cell r="E14616">
            <v>404436</v>
          </cell>
        </row>
        <row r="14617">
          <cell r="C14617"/>
          <cell r="D14617" t="str">
            <v>CE PE.CARMELO P</v>
          </cell>
          <cell r="E14617">
            <v>406325</v>
          </cell>
        </row>
        <row r="14618">
          <cell r="C14618"/>
          <cell r="D14618" t="str">
            <v>COL.CRISTO REI</v>
          </cell>
          <cell r="E14618">
            <v>406326</v>
          </cell>
        </row>
        <row r="14619">
          <cell r="C14619"/>
          <cell r="D14619" t="str">
            <v>ESC.ADVENT.ENS.</v>
          </cell>
          <cell r="E14619">
            <v>406327</v>
          </cell>
        </row>
        <row r="14620">
          <cell r="C14620"/>
          <cell r="D14620" t="str">
            <v>CE IEDA BAGIO M</v>
          </cell>
          <cell r="E14620">
            <v>406328</v>
          </cell>
        </row>
        <row r="14621">
          <cell r="C14621"/>
          <cell r="D14621" t="str">
            <v>CEPSG MARILIS F</v>
          </cell>
          <cell r="E14621">
            <v>406329</v>
          </cell>
        </row>
        <row r="14622">
          <cell r="C14622"/>
          <cell r="D14622" t="str">
            <v>COL.NOVO MILENI</v>
          </cell>
          <cell r="E14622">
            <v>406330</v>
          </cell>
        </row>
        <row r="14623">
          <cell r="C14623"/>
          <cell r="D14623" t="str">
            <v>COL.MARISTA DE</v>
          </cell>
          <cell r="E14623">
            <v>406331</v>
          </cell>
        </row>
        <row r="14624">
          <cell r="C14624"/>
          <cell r="D14624" t="str">
            <v>CE JOSE ANGELO</v>
          </cell>
          <cell r="E14624">
            <v>406332</v>
          </cell>
        </row>
        <row r="14625">
          <cell r="C14625"/>
          <cell r="D14625" t="str">
            <v>CE STA.FELICIDA</v>
          </cell>
          <cell r="E14625">
            <v>406333</v>
          </cell>
        </row>
        <row r="14626">
          <cell r="C14626"/>
          <cell r="D14626" t="str">
            <v>CURSO E COL.DOM</v>
          </cell>
          <cell r="E14626">
            <v>406334</v>
          </cell>
        </row>
        <row r="14627">
          <cell r="C14627"/>
          <cell r="D14627" t="str">
            <v>CEPSG DO BAIRRO</v>
          </cell>
          <cell r="E14627">
            <v>406335</v>
          </cell>
        </row>
        <row r="14628">
          <cell r="C14628"/>
          <cell r="D14628" t="str">
            <v>ESC.GENESIS</v>
          </cell>
          <cell r="E14628">
            <v>406336</v>
          </cell>
        </row>
        <row r="14629">
          <cell r="C14629"/>
          <cell r="D14629" t="str">
            <v>COL.N.SRA.AUXIL</v>
          </cell>
          <cell r="E14629">
            <v>406337</v>
          </cell>
        </row>
        <row r="14630">
          <cell r="C14630"/>
          <cell r="D14630" t="str">
            <v>COL.IDEAL</v>
          </cell>
          <cell r="E14630">
            <v>406338</v>
          </cell>
        </row>
        <row r="14631">
          <cell r="C14631"/>
          <cell r="D14631" t="str">
            <v>COL.STA.MARIA</v>
          </cell>
          <cell r="E14631">
            <v>406339</v>
          </cell>
        </row>
        <row r="14632">
          <cell r="C14632"/>
          <cell r="D14632" t="str">
            <v>COL.ALFA DE CAS</v>
          </cell>
          <cell r="E14632">
            <v>406341</v>
          </cell>
        </row>
        <row r="14633">
          <cell r="C14633"/>
          <cell r="D14633" t="str">
            <v>CE BRASMADEIRA</v>
          </cell>
          <cell r="E14633">
            <v>406342</v>
          </cell>
        </row>
        <row r="14634">
          <cell r="C14634"/>
          <cell r="D14634" t="str">
            <v>CE ENS.PSG JD.F</v>
          </cell>
          <cell r="E14634">
            <v>406343</v>
          </cell>
        </row>
        <row r="14635">
          <cell r="C14635"/>
          <cell r="D14635" t="str">
            <v>CE PROFA.JULIA</v>
          </cell>
          <cell r="E14635">
            <v>406344</v>
          </cell>
        </row>
        <row r="14636">
          <cell r="C14636"/>
          <cell r="D14636" t="str">
            <v>CE HORACIO RIBE</v>
          </cell>
          <cell r="E14636">
            <v>406345</v>
          </cell>
        </row>
        <row r="14637">
          <cell r="C14637"/>
          <cell r="D14637" t="str">
            <v>CE PEDRO BOARET</v>
          </cell>
          <cell r="E14637">
            <v>406346</v>
          </cell>
        </row>
        <row r="14638">
          <cell r="C14638"/>
          <cell r="D14638" t="str">
            <v>EE OCTAVIO TOZO</v>
          </cell>
          <cell r="E14638">
            <v>407356</v>
          </cell>
        </row>
        <row r="14639">
          <cell r="C14639"/>
          <cell r="D14639" t="str">
            <v>CE DE JUVINOPOL</v>
          </cell>
          <cell r="E14639">
            <v>407357</v>
          </cell>
        </row>
        <row r="14640">
          <cell r="C14640"/>
          <cell r="D14640" t="str">
            <v>CE WASHINGTON L</v>
          </cell>
          <cell r="E14640">
            <v>408362</v>
          </cell>
        </row>
        <row r="14641">
          <cell r="C14641"/>
          <cell r="D14641" t="str">
            <v>CE MAL.DE ALENC</v>
          </cell>
          <cell r="E14641">
            <v>408899</v>
          </cell>
        </row>
        <row r="14642">
          <cell r="C14642"/>
          <cell r="D14642" t="str">
            <v>NRE - CASCAVEL</v>
          </cell>
          <cell r="E14642">
            <v>409140</v>
          </cell>
        </row>
        <row r="14643">
          <cell r="C14643"/>
          <cell r="D14643" t="str">
            <v>CE SAO CRISTOVA</v>
          </cell>
          <cell r="E14643">
            <v>409196</v>
          </cell>
        </row>
        <row r="14644">
          <cell r="C14644"/>
          <cell r="D14644" t="str">
            <v>CE MARCOS CLAUD</v>
          </cell>
          <cell r="E14644">
            <v>409607</v>
          </cell>
        </row>
        <row r="14645">
          <cell r="C14645"/>
          <cell r="D14645" t="str">
            <v>CE OLINDA TRUFF</v>
          </cell>
          <cell r="E14645">
            <v>409983</v>
          </cell>
        </row>
        <row r="14646">
          <cell r="C14646"/>
          <cell r="D14646" t="str">
            <v>CE JD.CLARITO</v>
          </cell>
          <cell r="E14646">
            <v>411115</v>
          </cell>
        </row>
        <row r="14647">
          <cell r="C14647"/>
          <cell r="D14647" t="str">
            <v>CE SANTOS DUMON</v>
          </cell>
          <cell r="E14647">
            <v>411129</v>
          </cell>
        </row>
        <row r="14648">
          <cell r="C14648"/>
          <cell r="D14648" t="str">
            <v>EM ANIBAL LOPES</v>
          </cell>
          <cell r="E14648">
            <v>411130</v>
          </cell>
        </row>
        <row r="14649">
          <cell r="C14649"/>
          <cell r="D14649" t="str">
            <v>CE PROF.VICTORI</v>
          </cell>
          <cell r="E14649">
            <v>411131</v>
          </cell>
        </row>
        <row r="14650">
          <cell r="C14650"/>
          <cell r="D14650" t="str">
            <v>EE JD.NOVA ITAL</v>
          </cell>
          <cell r="E14650">
            <v>411132</v>
          </cell>
        </row>
        <row r="14651">
          <cell r="C14651">
            <v>800007226</v>
          </cell>
          <cell r="D14651" t="str">
            <v>CEBI</v>
          </cell>
          <cell r="E14651">
            <v>80873</v>
          </cell>
        </row>
        <row r="14652">
          <cell r="C14652">
            <v>800033136</v>
          </cell>
          <cell r="D14652" t="str">
            <v>DILVIO DE MARCO</v>
          </cell>
          <cell r="E14652">
            <v>87007</v>
          </cell>
        </row>
        <row r="14653">
          <cell r="C14653">
            <v>800030481</v>
          </cell>
          <cell r="D14653" t="str">
            <v>AGI PLUS SR</v>
          </cell>
          <cell r="E14653">
            <v>86299</v>
          </cell>
        </row>
        <row r="14654">
          <cell r="C14654">
            <v>800019606</v>
          </cell>
          <cell r="D14654" t="str">
            <v>MESS S A</v>
          </cell>
          <cell r="E14654">
            <v>83316</v>
          </cell>
        </row>
        <row r="14655">
          <cell r="C14655">
            <v>800007432</v>
          </cell>
          <cell r="D14655" t="str">
            <v>TOWERSUD</v>
          </cell>
          <cell r="E14655">
            <v>81112</v>
          </cell>
        </row>
        <row r="14656">
          <cell r="C14656">
            <v>800007432</v>
          </cell>
          <cell r="D14656" t="str">
            <v>TOWERSUD</v>
          </cell>
          <cell r="E14656">
            <v>86851</v>
          </cell>
        </row>
        <row r="14657">
          <cell r="C14657">
            <v>800015813</v>
          </cell>
          <cell r="D14657" t="str">
            <v>SALINAS</v>
          </cell>
          <cell r="E14657">
            <v>82975</v>
          </cell>
        </row>
        <row r="14658">
          <cell r="C14658">
            <v>800006679</v>
          </cell>
          <cell r="D14658" t="str">
            <v>DATING</v>
          </cell>
          <cell r="E14658">
            <v>80000</v>
          </cell>
        </row>
        <row r="14659">
          <cell r="C14659">
            <v>800007091</v>
          </cell>
          <cell r="D14659" t="str">
            <v>HONEYWELL</v>
          </cell>
          <cell r="E14659">
            <v>80731</v>
          </cell>
        </row>
        <row r="14660">
          <cell r="C14660"/>
          <cell r="D14660" t="str">
            <v>CALI CASSIA</v>
          </cell>
          <cell r="E14660">
            <v>751434000123</v>
          </cell>
        </row>
        <row r="14661">
          <cell r="C14661"/>
          <cell r="D14661" t="str">
            <v>EM ABEL DOS REI</v>
          </cell>
          <cell r="E14661">
            <v>408065</v>
          </cell>
        </row>
        <row r="14662">
          <cell r="C14662"/>
          <cell r="D14662" t="str">
            <v>LOCALIZA</v>
          </cell>
          <cell r="E14662">
            <v>1944966000140</v>
          </cell>
        </row>
        <row r="14663">
          <cell r="C14663">
            <v>800031814</v>
          </cell>
          <cell r="D14663" t="str">
            <v>SSA S.R.L</v>
          </cell>
          <cell r="E14663">
            <v>86610</v>
          </cell>
        </row>
        <row r="14664">
          <cell r="C14664">
            <v>800006830</v>
          </cell>
          <cell r="D14664" t="str">
            <v>TACCHELLA</v>
          </cell>
          <cell r="E14664">
            <v>80389</v>
          </cell>
        </row>
        <row r="14665">
          <cell r="C14665">
            <v>800022991</v>
          </cell>
          <cell r="D14665" t="str">
            <v>CIEM S P A</v>
          </cell>
          <cell r="E14665">
            <v>83579</v>
          </cell>
        </row>
        <row r="14666">
          <cell r="C14666">
            <v>800043415</v>
          </cell>
          <cell r="D14666" t="str">
            <v>AUTECSUD</v>
          </cell>
          <cell r="E14666">
            <v>89443</v>
          </cell>
        </row>
        <row r="14667">
          <cell r="C14667"/>
          <cell r="D14667" t="str">
            <v>SAI IMPIANTI</v>
          </cell>
          <cell r="E14667">
            <v>88912</v>
          </cell>
        </row>
        <row r="14668">
          <cell r="C14668">
            <v>800035313</v>
          </cell>
          <cell r="D14668" t="str">
            <v>GAMMAPLAST SRL</v>
          </cell>
          <cell r="E14668">
            <v>87446</v>
          </cell>
        </row>
        <row r="14669">
          <cell r="C14669">
            <v>800002079</v>
          </cell>
          <cell r="D14669" t="str">
            <v>VIALE</v>
          </cell>
          <cell r="E14669">
            <v>768793000193</v>
          </cell>
        </row>
        <row r="14670">
          <cell r="C14670"/>
          <cell r="D14670" t="str">
            <v>ESC.OSWALDO DE</v>
          </cell>
          <cell r="E14670">
            <v>410654</v>
          </cell>
        </row>
        <row r="14671">
          <cell r="C14671">
            <v>800007514</v>
          </cell>
          <cell r="D14671" t="str">
            <v>MG S.P.A</v>
          </cell>
          <cell r="E14671">
            <v>81204</v>
          </cell>
        </row>
        <row r="14672">
          <cell r="C14672">
            <v>800033955</v>
          </cell>
          <cell r="D14672" t="str">
            <v>GEL SAS BERTO A</v>
          </cell>
          <cell r="E14672">
            <v>87188</v>
          </cell>
        </row>
        <row r="14673">
          <cell r="C14673"/>
          <cell r="D14673" t="str">
            <v>MECCANICHE MORA</v>
          </cell>
          <cell r="E14673">
            <v>86662</v>
          </cell>
        </row>
        <row r="14674">
          <cell r="C14674">
            <v>800007641</v>
          </cell>
          <cell r="D14674" t="str">
            <v>LARES</v>
          </cell>
          <cell r="E14674">
            <v>81371</v>
          </cell>
        </row>
        <row r="14675">
          <cell r="C14675"/>
          <cell r="D14675" t="str">
            <v>LIDER TAXI AERE</v>
          </cell>
          <cell r="E14675">
            <v>17162579000272</v>
          </cell>
        </row>
        <row r="14676">
          <cell r="C14676"/>
          <cell r="D14676" t="str">
            <v>EEPSG ARMEL MIR</v>
          </cell>
          <cell r="E14676">
            <v>401070</v>
          </cell>
        </row>
        <row r="14677">
          <cell r="C14677">
            <v>800007491</v>
          </cell>
          <cell r="D14677" t="str">
            <v>LK</v>
          </cell>
          <cell r="E14677">
            <v>81179</v>
          </cell>
        </row>
        <row r="14678">
          <cell r="C14678">
            <v>800005212</v>
          </cell>
          <cell r="D14678" t="str">
            <v>PINCEIS TIGRE</v>
          </cell>
          <cell r="E14678">
            <v>61182606000937</v>
          </cell>
        </row>
        <row r="14679">
          <cell r="C14679">
            <v>800006584</v>
          </cell>
          <cell r="D14679" t="str">
            <v>PINCEIS TIGRE S</v>
          </cell>
          <cell r="E14679">
            <v>61182606000180</v>
          </cell>
        </row>
        <row r="14680">
          <cell r="C14680">
            <v>800039209</v>
          </cell>
          <cell r="D14680" t="str">
            <v>TIGRE MATERIAIS</v>
          </cell>
          <cell r="E14680">
            <v>8862530000827</v>
          </cell>
        </row>
        <row r="14681">
          <cell r="C14681"/>
          <cell r="D14681" t="str">
            <v>RONICAR VEICULO</v>
          </cell>
          <cell r="E14681">
            <v>78242013000164</v>
          </cell>
        </row>
        <row r="14682">
          <cell r="C14682"/>
          <cell r="D14682" t="str">
            <v>VAPZA</v>
          </cell>
          <cell r="E14682">
            <v>186720000193</v>
          </cell>
        </row>
        <row r="14683">
          <cell r="C14683"/>
          <cell r="D14683" t="str">
            <v>ESC.SEPAM ENS.P</v>
          </cell>
          <cell r="E14683">
            <v>406276</v>
          </cell>
        </row>
        <row r="14684">
          <cell r="C14684"/>
          <cell r="D14684" t="str">
            <v>COL.INST.CRISTA</v>
          </cell>
          <cell r="E14684">
            <v>406277</v>
          </cell>
        </row>
        <row r="14685">
          <cell r="C14685"/>
          <cell r="D14685" t="str">
            <v>ESC.EVANGELICA</v>
          </cell>
          <cell r="E14685">
            <v>406278</v>
          </cell>
        </row>
        <row r="14686">
          <cell r="C14686"/>
          <cell r="D14686" t="str">
            <v>ESC.EMILIA ERIC</v>
          </cell>
          <cell r="E14686">
            <v>406279</v>
          </cell>
        </row>
        <row r="14687">
          <cell r="C14687"/>
          <cell r="D14687" t="str">
            <v>CEPSG PROFA.MAR</v>
          </cell>
          <cell r="E14687">
            <v>408343</v>
          </cell>
        </row>
        <row r="14688">
          <cell r="C14688"/>
          <cell r="D14688" t="str">
            <v>EE PE.NICOLAU B</v>
          </cell>
          <cell r="E14688">
            <v>408344</v>
          </cell>
        </row>
        <row r="14689">
          <cell r="C14689"/>
          <cell r="D14689" t="str">
            <v>CE PROFA.MARIA</v>
          </cell>
          <cell r="E14689">
            <v>408512</v>
          </cell>
        </row>
        <row r="14690">
          <cell r="C14690">
            <v>800030912</v>
          </cell>
          <cell r="D14690" t="str">
            <v>UNICOMGROUP SPA</v>
          </cell>
          <cell r="E14690">
            <v>86380</v>
          </cell>
        </row>
        <row r="14691">
          <cell r="C14691">
            <v>800030912</v>
          </cell>
          <cell r="D14691" t="str">
            <v>UNICOMGROUP SPA</v>
          </cell>
          <cell r="E14691">
            <v>86381</v>
          </cell>
        </row>
        <row r="14692">
          <cell r="C14692">
            <v>800030912</v>
          </cell>
          <cell r="D14692" t="str">
            <v>UNICOMGROUP SPA</v>
          </cell>
          <cell r="E14692">
            <v>86383</v>
          </cell>
        </row>
        <row r="14693">
          <cell r="C14693">
            <v>800006072</v>
          </cell>
          <cell r="D14693" t="str">
            <v>CATAGUASES</v>
          </cell>
          <cell r="E14693">
            <v>19525278000100</v>
          </cell>
        </row>
        <row r="14694">
          <cell r="C14694">
            <v>800025426</v>
          </cell>
          <cell r="D14694" t="str">
            <v>ENERGISA SOLUCO</v>
          </cell>
          <cell r="E14694">
            <v>7115880000190</v>
          </cell>
        </row>
        <row r="14695">
          <cell r="C14695">
            <v>800037171</v>
          </cell>
          <cell r="D14695" t="str">
            <v>ORLY VEICULOS E</v>
          </cell>
          <cell r="E14695">
            <v>21483615000277</v>
          </cell>
        </row>
        <row r="14696">
          <cell r="C14696"/>
          <cell r="D14696" t="str">
            <v>ESC. DE FOR. GE</v>
          </cell>
          <cell r="E14696">
            <v>400378</v>
          </cell>
        </row>
        <row r="14697">
          <cell r="C14697"/>
          <cell r="D14697" t="str">
            <v>CFP JOSE IGNACI</v>
          </cell>
          <cell r="E14697">
            <v>404252</v>
          </cell>
        </row>
        <row r="14698">
          <cell r="C14698"/>
          <cell r="D14698" t="str">
            <v>EM ANTONIO RIBE</v>
          </cell>
          <cell r="E14698">
            <v>404890</v>
          </cell>
        </row>
        <row r="14699">
          <cell r="C14699"/>
          <cell r="D14699" t="str">
            <v>EM JOAO INACIO</v>
          </cell>
          <cell r="E14699">
            <v>408199</v>
          </cell>
        </row>
        <row r="14700">
          <cell r="C14700"/>
          <cell r="D14700" t="str">
            <v>EM LISIS BRANDA</v>
          </cell>
          <cell r="E14700">
            <v>408200</v>
          </cell>
        </row>
        <row r="14701">
          <cell r="C14701"/>
          <cell r="D14701" t="str">
            <v>EE PROF.CLOVIS</v>
          </cell>
          <cell r="E14701">
            <v>404065</v>
          </cell>
        </row>
        <row r="14702">
          <cell r="C14702"/>
          <cell r="D14702" t="str">
            <v>EE MARIETA SOAR</v>
          </cell>
          <cell r="E14702">
            <v>404062</v>
          </cell>
        </row>
        <row r="14703">
          <cell r="C14703">
            <v>800002206</v>
          </cell>
          <cell r="D14703" t="str">
            <v>CURINGA VEICULO</v>
          </cell>
          <cell r="E14703">
            <v>2692394000545</v>
          </cell>
        </row>
        <row r="14704">
          <cell r="C14704">
            <v>800008430</v>
          </cell>
          <cell r="D14704" t="str">
            <v>LOCALIZA CENTRO</v>
          </cell>
          <cell r="E14704">
            <v>5734887000165</v>
          </cell>
        </row>
        <row r="14705">
          <cell r="C14705">
            <v>800009393</v>
          </cell>
          <cell r="D14705" t="str">
            <v>STILREVEST</v>
          </cell>
          <cell r="E14705">
            <v>54567656000462</v>
          </cell>
        </row>
        <row r="14706">
          <cell r="C14706">
            <v>800013441</v>
          </cell>
          <cell r="D14706" t="str">
            <v>MMC AUTOMOTORES</v>
          </cell>
          <cell r="E14706">
            <v>54305743001170</v>
          </cell>
        </row>
        <row r="14707">
          <cell r="C14707">
            <v>800043479</v>
          </cell>
          <cell r="D14707" t="str">
            <v>AUTOPORT TRANSP</v>
          </cell>
          <cell r="E14707">
            <v>7677731000700</v>
          </cell>
        </row>
        <row r="14708">
          <cell r="C14708"/>
          <cell r="D14708" t="str">
            <v>EPG CHAPEUZINHO</v>
          </cell>
          <cell r="E14708">
            <v>408771</v>
          </cell>
        </row>
        <row r="14709">
          <cell r="C14709"/>
          <cell r="D14709" t="str">
            <v>CAIC SAO FRANCI</v>
          </cell>
          <cell r="E14709">
            <v>408906</v>
          </cell>
        </row>
        <row r="14710">
          <cell r="C14710"/>
          <cell r="D14710" t="str">
            <v>CE DONA IAYA</v>
          </cell>
          <cell r="E14710">
            <v>408913</v>
          </cell>
        </row>
        <row r="14711">
          <cell r="C14711"/>
          <cell r="D14711" t="str">
            <v>CE DR.THARSIS C</v>
          </cell>
          <cell r="E14711">
            <v>409018</v>
          </cell>
        </row>
        <row r="14712">
          <cell r="C14712"/>
          <cell r="D14712" t="str">
            <v>NUCLEO EDUCATIV</v>
          </cell>
          <cell r="E14712">
            <v>409190</v>
          </cell>
        </row>
        <row r="14713">
          <cell r="C14713"/>
          <cell r="D14713" t="str">
            <v>CEN.EDUC.PAULO</v>
          </cell>
          <cell r="E14713">
            <v>409251</v>
          </cell>
        </row>
        <row r="14714">
          <cell r="C14714"/>
          <cell r="D14714" t="str">
            <v>CE ANICE CECILI</v>
          </cell>
          <cell r="E14714">
            <v>409493</v>
          </cell>
        </row>
        <row r="14715">
          <cell r="C14715">
            <v>800002020</v>
          </cell>
          <cell r="D14715" t="str">
            <v>LIVIA VEICULOS</v>
          </cell>
          <cell r="E14715">
            <v>71783146000107</v>
          </cell>
        </row>
        <row r="14716">
          <cell r="C14716">
            <v>800008133</v>
          </cell>
          <cell r="D14716" t="str">
            <v>LOCALIZA RENT A</v>
          </cell>
          <cell r="E14716">
            <v>923864000509</v>
          </cell>
        </row>
        <row r="14717">
          <cell r="C14717">
            <v>800008671</v>
          </cell>
          <cell r="D14717" t="str">
            <v>MARTON</v>
          </cell>
          <cell r="E14717">
            <v>525520000118</v>
          </cell>
        </row>
        <row r="14718">
          <cell r="C14718">
            <v>800008686</v>
          </cell>
          <cell r="D14718" t="str">
            <v>SERRALHERIA SS</v>
          </cell>
          <cell r="E14718">
            <v>61684247000169</v>
          </cell>
        </row>
        <row r="14719">
          <cell r="C14719">
            <v>800008749</v>
          </cell>
          <cell r="D14719" t="str">
            <v>BOSS EXPRESS</v>
          </cell>
          <cell r="E14719">
            <v>4537201000183</v>
          </cell>
        </row>
        <row r="14720">
          <cell r="C14720">
            <v>800013662</v>
          </cell>
          <cell r="D14720" t="str">
            <v>FENIX COMERCIO</v>
          </cell>
          <cell r="E14720">
            <v>6277223000187</v>
          </cell>
        </row>
        <row r="14721">
          <cell r="C14721">
            <v>800035803</v>
          </cell>
          <cell r="D14721" t="str">
            <v>LUBMIX COMERCIO</v>
          </cell>
          <cell r="E14721">
            <v>16823397000151</v>
          </cell>
        </row>
        <row r="14722">
          <cell r="C14722">
            <v>800039201</v>
          </cell>
          <cell r="D14722" t="str">
            <v>ENOVA FOODS S.A</v>
          </cell>
          <cell r="E14722">
            <v>46948287000187</v>
          </cell>
        </row>
        <row r="14723">
          <cell r="C14723">
            <v>800040279</v>
          </cell>
          <cell r="D14723" t="str">
            <v>AGVALUE TECNOLO</v>
          </cell>
          <cell r="E14723">
            <v>17326065000124</v>
          </cell>
        </row>
        <row r="14724">
          <cell r="C14724"/>
          <cell r="D14724" t="str">
            <v>NOVELLI</v>
          </cell>
          <cell r="E14724">
            <v>66658832000108</v>
          </cell>
        </row>
        <row r="14725">
          <cell r="C14725"/>
          <cell r="D14725" t="str">
            <v>SADOMI-CIA S.DO</v>
          </cell>
          <cell r="E14725">
            <v>51357416000100</v>
          </cell>
        </row>
        <row r="14726">
          <cell r="C14726"/>
          <cell r="D14726" t="str">
            <v>GINASIO JESUS A</v>
          </cell>
          <cell r="E14726">
            <v>401894</v>
          </cell>
        </row>
        <row r="14727">
          <cell r="C14727"/>
          <cell r="D14727" t="str">
            <v>COL COMENDADOR</v>
          </cell>
          <cell r="E14727">
            <v>401973</v>
          </cell>
        </row>
        <row r="14728">
          <cell r="C14728"/>
          <cell r="D14728" t="str">
            <v>COL.N.SRA.DO CA</v>
          </cell>
          <cell r="E14728">
            <v>402436</v>
          </cell>
        </row>
        <row r="14729">
          <cell r="C14729"/>
          <cell r="D14729" t="str">
            <v>ETE ELIAS NECHA</v>
          </cell>
          <cell r="E14729">
            <v>402923</v>
          </cell>
        </row>
        <row r="14730">
          <cell r="C14730"/>
          <cell r="D14730" t="str">
            <v>SESI 206</v>
          </cell>
          <cell r="E14730">
            <v>403012</v>
          </cell>
        </row>
        <row r="14731">
          <cell r="C14731"/>
          <cell r="D14731" t="str">
            <v>ESC.PG A.PROF.H</v>
          </cell>
          <cell r="E14731">
            <v>405446</v>
          </cell>
        </row>
        <row r="14732">
          <cell r="C14732">
            <v>800018726</v>
          </cell>
          <cell r="D14732" t="str">
            <v>WTR TRANSPORTES</v>
          </cell>
          <cell r="E14732">
            <v>5048734000164</v>
          </cell>
        </row>
        <row r="14733">
          <cell r="C14733">
            <v>800040510</v>
          </cell>
          <cell r="D14733" t="str">
            <v>ENNGETECH SERVI</v>
          </cell>
          <cell r="E14733">
            <v>22130655000117</v>
          </cell>
        </row>
        <row r="14734">
          <cell r="C14734"/>
          <cell r="D14734" t="str">
            <v>EE JOSE BARBOSA</v>
          </cell>
          <cell r="E14734">
            <v>403633</v>
          </cell>
        </row>
        <row r="14735">
          <cell r="C14735">
            <v>800026999</v>
          </cell>
          <cell r="D14735" t="str">
            <v>IVETE DE SOUZA</v>
          </cell>
          <cell r="E14735">
            <v>6642540000155</v>
          </cell>
        </row>
        <row r="14736">
          <cell r="C14736">
            <v>800036563</v>
          </cell>
          <cell r="D14736" t="str">
            <v>DEMAS CONSTRUCO</v>
          </cell>
          <cell r="E14736">
            <v>63455976000179</v>
          </cell>
        </row>
        <row r="14737">
          <cell r="C14737"/>
          <cell r="D14737" t="str">
            <v>NORDESTE DIGITA</v>
          </cell>
          <cell r="E14737">
            <v>1247965000146</v>
          </cell>
        </row>
        <row r="14738">
          <cell r="C14738"/>
          <cell r="D14738" t="str">
            <v>ANCAR</v>
          </cell>
          <cell r="E14738">
            <v>2027991000121</v>
          </cell>
        </row>
        <row r="14739">
          <cell r="C14739"/>
          <cell r="D14739" t="str">
            <v>ESC.ENS.FUND.LU</v>
          </cell>
          <cell r="E14739">
            <v>408681</v>
          </cell>
        </row>
        <row r="14740">
          <cell r="C14740"/>
          <cell r="D14740" t="str">
            <v>CEN.EDUC.NOVA M</v>
          </cell>
          <cell r="E14740">
            <v>408682</v>
          </cell>
        </row>
        <row r="14741">
          <cell r="C14741"/>
          <cell r="D14741" t="str">
            <v>PATRONATO PIO X</v>
          </cell>
          <cell r="E14741">
            <v>408871</v>
          </cell>
        </row>
        <row r="14742">
          <cell r="C14742"/>
          <cell r="D14742" t="str">
            <v>ESC.PSG FUNDACA</v>
          </cell>
          <cell r="E14742">
            <v>409341</v>
          </cell>
        </row>
        <row r="14743">
          <cell r="C14743"/>
          <cell r="D14743" t="str">
            <v>EE EDSON CORREA</v>
          </cell>
          <cell r="E14743">
            <v>409676</v>
          </cell>
        </row>
        <row r="14744">
          <cell r="C14744"/>
          <cell r="D14744" t="str">
            <v>EE BRANCA CANEI</v>
          </cell>
          <cell r="E14744">
            <v>409677</v>
          </cell>
        </row>
        <row r="14745">
          <cell r="C14745"/>
          <cell r="D14745" t="str">
            <v>EE JOSE MARIA P</v>
          </cell>
          <cell r="E14745">
            <v>409678</v>
          </cell>
        </row>
        <row r="14746">
          <cell r="C14746"/>
          <cell r="D14746" t="str">
            <v>CEN.EDUC.HERMIN</v>
          </cell>
          <cell r="E14746">
            <v>410362</v>
          </cell>
        </row>
        <row r="14747">
          <cell r="C14747"/>
          <cell r="D14747" t="str">
            <v>EE ELIEZER DE F</v>
          </cell>
          <cell r="E14747">
            <v>410363</v>
          </cell>
        </row>
        <row r="14748">
          <cell r="C14748">
            <v>800025117</v>
          </cell>
          <cell r="D14748" t="str">
            <v>MIDI AUTO LORIE</v>
          </cell>
          <cell r="E14748">
            <v>85705</v>
          </cell>
        </row>
        <row r="14749">
          <cell r="C14749"/>
          <cell r="D14749" t="str">
            <v>DISCO SRL</v>
          </cell>
          <cell r="E14749">
            <v>82807</v>
          </cell>
        </row>
        <row r="14750">
          <cell r="C14750"/>
          <cell r="D14750" t="str">
            <v>UE RAIMUNDO C.S</v>
          </cell>
          <cell r="E14750">
            <v>410878</v>
          </cell>
        </row>
        <row r="14751">
          <cell r="C14751">
            <v>800002059</v>
          </cell>
          <cell r="D14751" t="str">
            <v>SUL PECAS E VEI</v>
          </cell>
          <cell r="E14751">
            <v>97752851000122</v>
          </cell>
        </row>
        <row r="14752">
          <cell r="C14752">
            <v>800002098</v>
          </cell>
          <cell r="D14752" t="str">
            <v>MARCOPOLO</v>
          </cell>
          <cell r="E14752">
            <v>88611835000803</v>
          </cell>
        </row>
        <row r="14753">
          <cell r="C14753">
            <v>800002338</v>
          </cell>
          <cell r="D14753" t="str">
            <v>MUNDIAL</v>
          </cell>
          <cell r="E14753">
            <v>88610191000405</v>
          </cell>
        </row>
        <row r="14754">
          <cell r="C14754">
            <v>800003004</v>
          </cell>
          <cell r="D14754" t="str">
            <v>ZEYANA</v>
          </cell>
          <cell r="E14754">
            <v>88891981000155</v>
          </cell>
        </row>
        <row r="14755">
          <cell r="C14755">
            <v>800003295</v>
          </cell>
          <cell r="D14755" t="str">
            <v>SER CAXIAS</v>
          </cell>
          <cell r="E14755">
            <v>88640685000181</v>
          </cell>
        </row>
        <row r="14756">
          <cell r="C14756">
            <v>800003584</v>
          </cell>
          <cell r="D14756" t="str">
            <v>EXPRESSAS S/A</v>
          </cell>
          <cell r="E14756">
            <v>95591723001271</v>
          </cell>
        </row>
        <row r="14757">
          <cell r="C14757">
            <v>800003617</v>
          </cell>
          <cell r="D14757" t="str">
            <v>IRMAOS AMALCABU</v>
          </cell>
          <cell r="E14757">
            <v>88623996000132</v>
          </cell>
        </row>
        <row r="14758">
          <cell r="C14758">
            <v>800003855</v>
          </cell>
          <cell r="D14758" t="str">
            <v>W.D. TRANSPORTE</v>
          </cell>
          <cell r="E14758">
            <v>3632290000184</v>
          </cell>
        </row>
        <row r="14759">
          <cell r="C14759">
            <v>800003875</v>
          </cell>
          <cell r="D14759" t="str">
            <v>JOST BRASIL</v>
          </cell>
          <cell r="E14759">
            <v>843966000190</v>
          </cell>
        </row>
        <row r="14760">
          <cell r="C14760">
            <v>800003934</v>
          </cell>
          <cell r="D14760" t="str">
            <v>MASTER</v>
          </cell>
          <cell r="E14760">
            <v>90852914000173</v>
          </cell>
        </row>
        <row r="14761">
          <cell r="C14761">
            <v>800003935</v>
          </cell>
          <cell r="D14761" t="str">
            <v>SUSPENSYS SISTE</v>
          </cell>
          <cell r="E14761">
            <v>10523280000176</v>
          </cell>
        </row>
        <row r="14762">
          <cell r="C14762">
            <v>800004168</v>
          </cell>
          <cell r="D14762" t="str">
            <v>VOGES METALURGI</v>
          </cell>
          <cell r="E14762">
            <v>4654447000488</v>
          </cell>
        </row>
        <row r="14763">
          <cell r="C14763">
            <v>800004287</v>
          </cell>
          <cell r="D14763" t="str">
            <v>ROMINAR ACESSOR</v>
          </cell>
          <cell r="E14763">
            <v>4123435000184</v>
          </cell>
        </row>
        <row r="14764">
          <cell r="C14764">
            <v>800004415</v>
          </cell>
          <cell r="D14764" t="str">
            <v>AEROMATRIZES</v>
          </cell>
          <cell r="E14764">
            <v>91856674000148</v>
          </cell>
        </row>
        <row r="14765">
          <cell r="C14765">
            <v>800004457</v>
          </cell>
          <cell r="D14765" t="str">
            <v>MATRIZES VALMAS</v>
          </cell>
          <cell r="E14765">
            <v>92811058000133</v>
          </cell>
        </row>
        <row r="14766">
          <cell r="C14766">
            <v>800004948</v>
          </cell>
          <cell r="D14766" t="str">
            <v>RODOCLIMA</v>
          </cell>
          <cell r="E14766">
            <v>3573000000179</v>
          </cell>
        </row>
        <row r="14767">
          <cell r="C14767">
            <v>800005124</v>
          </cell>
          <cell r="D14767" t="str">
            <v>PEDRO SANZ CLIM</v>
          </cell>
          <cell r="E14767">
            <v>5403856000121</v>
          </cell>
        </row>
        <row r="14768">
          <cell r="C14768">
            <v>800005127</v>
          </cell>
          <cell r="D14768" t="str">
            <v>IRAPURU</v>
          </cell>
          <cell r="E14768">
            <v>88668298001710</v>
          </cell>
        </row>
        <row r="14769">
          <cell r="C14769">
            <v>800005267</v>
          </cell>
          <cell r="D14769" t="str">
            <v>MARELLI MOVEIS</v>
          </cell>
          <cell r="E14769">
            <v>88766936000179</v>
          </cell>
        </row>
        <row r="14770">
          <cell r="C14770">
            <v>800005375</v>
          </cell>
          <cell r="D14770" t="str">
            <v>EUROAR SISTEMAS</v>
          </cell>
          <cell r="E14770">
            <v>91147884000167</v>
          </cell>
        </row>
        <row r="14771">
          <cell r="C14771">
            <v>800005390</v>
          </cell>
          <cell r="D14771" t="str">
            <v>ASPERSUL</v>
          </cell>
          <cell r="E14771">
            <v>735030000146</v>
          </cell>
        </row>
        <row r="14772">
          <cell r="C14772">
            <v>800006193</v>
          </cell>
          <cell r="D14772" t="str">
            <v>RONIMAR REBOQUE</v>
          </cell>
          <cell r="E14772">
            <v>88244371000160</v>
          </cell>
        </row>
        <row r="14773">
          <cell r="C14773">
            <v>800006630</v>
          </cell>
          <cell r="D14773" t="str">
            <v>LUPATECH.</v>
          </cell>
          <cell r="E14773">
            <v>89463822000112</v>
          </cell>
        </row>
        <row r="14774">
          <cell r="C14774">
            <v>800008532</v>
          </cell>
          <cell r="D14774" t="str">
            <v>PISANI</v>
          </cell>
          <cell r="E14774">
            <v>87833737000173</v>
          </cell>
        </row>
        <row r="14775">
          <cell r="C14775">
            <v>800009601</v>
          </cell>
          <cell r="D14775" t="str">
            <v>KARINE</v>
          </cell>
          <cell r="E14775">
            <v>9063338000167</v>
          </cell>
        </row>
        <row r="14776">
          <cell r="C14776">
            <v>800012821</v>
          </cell>
          <cell r="D14776" t="str">
            <v>MITSUI</v>
          </cell>
          <cell r="E14776">
            <v>8351809000250</v>
          </cell>
        </row>
        <row r="14777">
          <cell r="C14777">
            <v>800013861</v>
          </cell>
          <cell r="D14777" t="str">
            <v>VOGES METALURGI</v>
          </cell>
          <cell r="E14777">
            <v>4654447000720</v>
          </cell>
        </row>
        <row r="14778">
          <cell r="C14778">
            <v>800013926</v>
          </cell>
          <cell r="D14778" t="str">
            <v>EUROAR</v>
          </cell>
          <cell r="E14778">
            <v>9580558000168</v>
          </cell>
        </row>
        <row r="14779">
          <cell r="C14779">
            <v>800014058</v>
          </cell>
          <cell r="D14779" t="str">
            <v>ARPI INDUSTRIA</v>
          </cell>
          <cell r="E14779">
            <v>8814471000145</v>
          </cell>
        </row>
        <row r="14780">
          <cell r="C14780">
            <v>800014086</v>
          </cell>
          <cell r="D14780" t="str">
            <v>GAZOLA</v>
          </cell>
          <cell r="E14780">
            <v>88611983000143</v>
          </cell>
        </row>
        <row r="14781">
          <cell r="C14781">
            <v>800014463</v>
          </cell>
          <cell r="D14781" t="str">
            <v>AGENCIA CENTRO</v>
          </cell>
          <cell r="E14781">
            <v>16670085028912</v>
          </cell>
        </row>
        <row r="14782">
          <cell r="C14782">
            <v>800015380</v>
          </cell>
          <cell r="D14782" t="str">
            <v>RODOVIARIO BEDI</v>
          </cell>
          <cell r="E14782">
            <v>43025774000180</v>
          </cell>
        </row>
        <row r="14783">
          <cell r="C14783">
            <v>800015858</v>
          </cell>
          <cell r="D14783" t="str">
            <v>FESTA DA UVA</v>
          </cell>
          <cell r="E14783">
            <v>87828000000162</v>
          </cell>
        </row>
        <row r="14784">
          <cell r="C14784">
            <v>800016475</v>
          </cell>
          <cell r="D14784" t="str">
            <v>LTDA EPP</v>
          </cell>
          <cell r="E14784">
            <v>3429474000141</v>
          </cell>
        </row>
        <row r="14785">
          <cell r="C14785">
            <v>800016571</v>
          </cell>
          <cell r="D14785" t="str">
            <v>UCS</v>
          </cell>
          <cell r="E14785">
            <v>88648761000103</v>
          </cell>
        </row>
        <row r="14786">
          <cell r="C14786">
            <v>800016630</v>
          </cell>
          <cell r="D14786" t="str">
            <v>ALFATRONIC AUTO</v>
          </cell>
          <cell r="E14786">
            <v>93553881000159</v>
          </cell>
        </row>
        <row r="14787">
          <cell r="C14787">
            <v>800018353</v>
          </cell>
          <cell r="D14787" t="str">
            <v>DETRONIX DETECT</v>
          </cell>
          <cell r="E14787">
            <v>7404500000138</v>
          </cell>
        </row>
        <row r="14788">
          <cell r="C14788">
            <v>800018583</v>
          </cell>
          <cell r="D14788" t="str">
            <v>PLASTICOS LTDA</v>
          </cell>
          <cell r="E14788">
            <v>2691861000199</v>
          </cell>
        </row>
        <row r="14789">
          <cell r="C14789">
            <v>800019418</v>
          </cell>
          <cell r="D14789" t="str">
            <v>SUSIN FRANCESCU</v>
          </cell>
          <cell r="E14789">
            <v>88628805000125</v>
          </cell>
        </row>
        <row r="14790">
          <cell r="C14790">
            <v>800020692</v>
          </cell>
          <cell r="D14790" t="str">
            <v>NEW TECH COMPAN</v>
          </cell>
          <cell r="E14790">
            <v>10536707000170</v>
          </cell>
        </row>
        <row r="14791">
          <cell r="C14791">
            <v>800020915</v>
          </cell>
          <cell r="D14791" t="str">
            <v>VIBROACUSTICA</v>
          </cell>
          <cell r="E14791">
            <v>10721973000173</v>
          </cell>
        </row>
        <row r="14792">
          <cell r="C14792">
            <v>800021296</v>
          </cell>
          <cell r="D14792" t="str">
            <v>MARAJO SUL COME</v>
          </cell>
          <cell r="E14792">
            <v>11964568000149</v>
          </cell>
        </row>
        <row r="14793">
          <cell r="C14793">
            <v>800021371</v>
          </cell>
          <cell r="D14793" t="str">
            <v>COZA</v>
          </cell>
          <cell r="E14793">
            <v>88294491000171</v>
          </cell>
        </row>
        <row r="14794">
          <cell r="C14794">
            <v>800021377</v>
          </cell>
          <cell r="D14794" t="str">
            <v>CIBERPLAST</v>
          </cell>
          <cell r="E14794">
            <v>2152746000146</v>
          </cell>
        </row>
        <row r="14795">
          <cell r="C14795">
            <v>800021829</v>
          </cell>
          <cell r="D14795" t="str">
            <v>PRENSSO</v>
          </cell>
          <cell r="E14795">
            <v>4290957000170</v>
          </cell>
        </row>
        <row r="14796">
          <cell r="C14796">
            <v>800022085</v>
          </cell>
          <cell r="D14796" t="str">
            <v>MICROINOX LTDA</v>
          </cell>
          <cell r="E14796">
            <v>13785854000172</v>
          </cell>
        </row>
        <row r="14797">
          <cell r="C14797">
            <v>800023398</v>
          </cell>
          <cell r="D14797" t="str">
            <v>ROTA SUL TRANSP</v>
          </cell>
          <cell r="E14797">
            <v>2442313000125</v>
          </cell>
        </row>
        <row r="14798">
          <cell r="C14798">
            <v>800023495</v>
          </cell>
          <cell r="D14798" t="str">
            <v>R.Z. MAQUINAS E</v>
          </cell>
          <cell r="E14798">
            <v>4421621000108</v>
          </cell>
        </row>
        <row r="14799">
          <cell r="C14799">
            <v>800023990</v>
          </cell>
          <cell r="D14799" t="str">
            <v>M &amp; GT PROD ELE</v>
          </cell>
          <cell r="E14799">
            <v>2259667000139</v>
          </cell>
        </row>
        <row r="14800">
          <cell r="C14800">
            <v>800024248</v>
          </cell>
          <cell r="D14800" t="str">
            <v>BRINDEC BRINDES</v>
          </cell>
          <cell r="E14800">
            <v>94064912000170</v>
          </cell>
        </row>
        <row r="14801">
          <cell r="C14801">
            <v>800024335</v>
          </cell>
          <cell r="D14801" t="str">
            <v>TOOLFER PRODUTO</v>
          </cell>
          <cell r="E14801">
            <v>13592012000102</v>
          </cell>
        </row>
        <row r="14802">
          <cell r="C14802">
            <v>800024456</v>
          </cell>
          <cell r="D14802" t="str">
            <v>SADA TRANSP. E</v>
          </cell>
          <cell r="E14802">
            <v>19199348003365</v>
          </cell>
        </row>
        <row r="14803">
          <cell r="C14803">
            <v>800024782</v>
          </cell>
          <cell r="D14803" t="str">
            <v>ALEX SANDRO PRE</v>
          </cell>
          <cell r="E14803">
            <v>11230974000188</v>
          </cell>
        </row>
        <row r="14804">
          <cell r="C14804">
            <v>800025553</v>
          </cell>
          <cell r="D14804" t="str">
            <v>M.A.S COM E TRA</v>
          </cell>
          <cell r="E14804">
            <v>8157756000150</v>
          </cell>
        </row>
        <row r="14805">
          <cell r="C14805">
            <v>800026860</v>
          </cell>
          <cell r="D14805" t="str">
            <v>INDUSTRIA DE MA</v>
          </cell>
          <cell r="E14805">
            <v>89822530000129</v>
          </cell>
        </row>
        <row r="14806">
          <cell r="C14806">
            <v>800027940</v>
          </cell>
          <cell r="D14806" t="str">
            <v>HIGH TECH MOLDE</v>
          </cell>
          <cell r="E14806">
            <v>5218733000110</v>
          </cell>
        </row>
        <row r="14807">
          <cell r="C14807">
            <v>800027988</v>
          </cell>
          <cell r="D14807" t="str">
            <v>MONACO SERVICOS</v>
          </cell>
          <cell r="E14807">
            <v>2311053000159</v>
          </cell>
        </row>
        <row r="14808">
          <cell r="C14808">
            <v>800028375</v>
          </cell>
          <cell r="D14808" t="str">
            <v>BAW BRASIL INDU</v>
          </cell>
          <cell r="E14808">
            <v>5107729000185</v>
          </cell>
        </row>
        <row r="14809">
          <cell r="C14809">
            <v>800029623</v>
          </cell>
          <cell r="D14809" t="str">
            <v>INTRAL</v>
          </cell>
          <cell r="E14809">
            <v>88611264000122</v>
          </cell>
        </row>
        <row r="14810">
          <cell r="C14810">
            <v>800029739</v>
          </cell>
          <cell r="D14810" t="str">
            <v>AUTOMATUS</v>
          </cell>
          <cell r="E14810">
            <v>2103027000135</v>
          </cell>
        </row>
        <row r="14811">
          <cell r="C14811">
            <v>800029823</v>
          </cell>
          <cell r="D14811" t="str">
            <v>LUXION</v>
          </cell>
          <cell r="E14811">
            <v>4936801000114</v>
          </cell>
        </row>
        <row r="14812">
          <cell r="C14812">
            <v>800030924</v>
          </cell>
          <cell r="D14812" t="str">
            <v>MAGNU METALURGI</v>
          </cell>
          <cell r="E14812">
            <v>9055292000134</v>
          </cell>
        </row>
        <row r="14813">
          <cell r="C14813">
            <v>800030946</v>
          </cell>
          <cell r="D14813" t="str">
            <v>SULBRAS MOLDES</v>
          </cell>
          <cell r="E14813">
            <v>89729867000196</v>
          </cell>
        </row>
        <row r="14814">
          <cell r="C14814">
            <v>800031116</v>
          </cell>
          <cell r="D14814" t="str">
            <v>THM SISTEMAS LT</v>
          </cell>
          <cell r="E14814">
            <v>12135730000189</v>
          </cell>
        </row>
        <row r="14815">
          <cell r="C14815">
            <v>800031324</v>
          </cell>
          <cell r="D14815" t="str">
            <v>BASFIX COMERCIO</v>
          </cell>
          <cell r="E14815">
            <v>261515000145</v>
          </cell>
        </row>
        <row r="14816">
          <cell r="C14816">
            <v>800032025</v>
          </cell>
          <cell r="D14816" t="str">
            <v>LTDA</v>
          </cell>
          <cell r="E14816">
            <v>88901848000132</v>
          </cell>
        </row>
        <row r="14817">
          <cell r="C14817">
            <v>800032241</v>
          </cell>
          <cell r="D14817" t="str">
            <v>LTDA ME</v>
          </cell>
          <cell r="E14817">
            <v>4993392000198</v>
          </cell>
        </row>
        <row r="14818">
          <cell r="C14818">
            <v>800032247</v>
          </cell>
          <cell r="D14818" t="str">
            <v>PLASBOX PRODUTOS PLASTICOS</v>
          </cell>
          <cell r="E14818">
            <v>12059047000100</v>
          </cell>
        </row>
        <row r="14819">
          <cell r="C14819">
            <v>800033061</v>
          </cell>
          <cell r="D14819" t="str">
            <v>ANTARES ACOPLAM</v>
          </cell>
          <cell r="E14819">
            <v>1915523000120</v>
          </cell>
        </row>
        <row r="14820">
          <cell r="C14820">
            <v>800033139</v>
          </cell>
          <cell r="D14820" t="str">
            <v>EQUIPAMENTOS E</v>
          </cell>
          <cell r="E14820">
            <v>20789082000102</v>
          </cell>
        </row>
        <row r="14821">
          <cell r="C14821">
            <v>800033625</v>
          </cell>
          <cell r="D14821" t="str">
            <v>ESPECIAIS EIREL</v>
          </cell>
          <cell r="E14821">
            <v>7089919000142</v>
          </cell>
        </row>
        <row r="14822">
          <cell r="C14822">
            <v>800034032</v>
          </cell>
          <cell r="D14822" t="str">
            <v>EUROS TEC COM.</v>
          </cell>
          <cell r="E14822">
            <v>8012469000152</v>
          </cell>
        </row>
        <row r="14823">
          <cell r="C14823">
            <v>800034260</v>
          </cell>
          <cell r="D14823" t="str">
            <v>AIRWAY  ENGENHA</v>
          </cell>
          <cell r="E14823">
            <v>4225282000186</v>
          </cell>
        </row>
        <row r="14824">
          <cell r="C14824">
            <v>800034757</v>
          </cell>
          <cell r="D14824" t="str">
            <v>LTDA EPP</v>
          </cell>
          <cell r="E14824">
            <v>8759928000166</v>
          </cell>
        </row>
        <row r="14825">
          <cell r="C14825">
            <v>800035117</v>
          </cell>
          <cell r="D14825" t="str">
            <v>COMPOMAS COMPON</v>
          </cell>
          <cell r="E14825">
            <v>8930629000142</v>
          </cell>
        </row>
        <row r="14826">
          <cell r="C14826">
            <v>800035726</v>
          </cell>
          <cell r="D14826" t="str">
            <v>VALMOR DALLAGNO</v>
          </cell>
          <cell r="E14826">
            <v>95054573000104</v>
          </cell>
        </row>
        <row r="14827">
          <cell r="C14827">
            <v>800035947</v>
          </cell>
          <cell r="D14827" t="str">
            <v>AUMAQRS LTDA -</v>
          </cell>
          <cell r="E14827">
            <v>9078894000107</v>
          </cell>
        </row>
        <row r="14828">
          <cell r="C14828">
            <v>800036840</v>
          </cell>
          <cell r="D14828" t="str">
            <v>PRESTEX ENCOMEN</v>
          </cell>
          <cell r="E14828">
            <v>5556159000100</v>
          </cell>
        </row>
        <row r="14829">
          <cell r="C14829">
            <v>800037137</v>
          </cell>
          <cell r="D14829" t="str">
            <v>SAVARAUTO BOA V</v>
          </cell>
          <cell r="E14829">
            <v>11159101000398</v>
          </cell>
        </row>
        <row r="14830">
          <cell r="C14830">
            <v>800037591</v>
          </cell>
          <cell r="D14830" t="str">
            <v>MHP INDUST. E A</v>
          </cell>
          <cell r="E14830">
            <v>2660778000152</v>
          </cell>
        </row>
        <row r="14831">
          <cell r="C14831">
            <v>800038233</v>
          </cell>
          <cell r="D14831" t="str">
            <v>PENTAIR HIDRO F</v>
          </cell>
          <cell r="E14831">
            <v>192861000119</v>
          </cell>
        </row>
        <row r="14832">
          <cell r="C14832">
            <v>800038410</v>
          </cell>
          <cell r="D14832" t="str">
            <v>INOVA INDUSTRIA</v>
          </cell>
          <cell r="E14832">
            <v>4800044000157</v>
          </cell>
        </row>
        <row r="14833">
          <cell r="C14833">
            <v>800040648</v>
          </cell>
          <cell r="D14833" t="str">
            <v>SIER EQUIPAMENT</v>
          </cell>
          <cell r="E14833">
            <v>90435025000100</v>
          </cell>
        </row>
        <row r="14834">
          <cell r="C14834">
            <v>800041206</v>
          </cell>
          <cell r="D14834" t="str">
            <v>EUROCAR AR COND</v>
          </cell>
          <cell r="E14834">
            <v>5750160000252</v>
          </cell>
        </row>
        <row r="14835">
          <cell r="C14835">
            <v>800041472</v>
          </cell>
          <cell r="D14835" t="str">
            <v>IBR INDUSTRIA BRASILEIRA DE R</v>
          </cell>
          <cell r="E14835">
            <v>8428334000172</v>
          </cell>
        </row>
        <row r="14836">
          <cell r="C14836">
            <v>800042129</v>
          </cell>
          <cell r="D14836" t="str">
            <v>MASSOCHINI INDU</v>
          </cell>
          <cell r="E14836">
            <v>90575408000184</v>
          </cell>
        </row>
        <row r="14837">
          <cell r="C14837">
            <v>800042130</v>
          </cell>
          <cell r="D14837" t="str">
            <v>DIOGO V BAZZI M</v>
          </cell>
          <cell r="E14837">
            <v>24603848000173</v>
          </cell>
        </row>
        <row r="14838">
          <cell r="C14838">
            <v>800042133</v>
          </cell>
          <cell r="D14838" t="str">
            <v>SERRASUL INDUST</v>
          </cell>
          <cell r="E14838">
            <v>8056736000193</v>
          </cell>
        </row>
        <row r="14839">
          <cell r="C14839">
            <v>800042580</v>
          </cell>
          <cell r="D14839" t="str">
            <v>TRACK COMERCIO</v>
          </cell>
          <cell r="E14839">
            <v>8845799000129</v>
          </cell>
        </row>
        <row r="14840">
          <cell r="C14840">
            <v>800042970</v>
          </cell>
          <cell r="D14840" t="str">
            <v>LINEFORM INDUST</v>
          </cell>
          <cell r="E14840">
            <v>10190440000102</v>
          </cell>
        </row>
        <row r="14841">
          <cell r="C14841">
            <v>800043067</v>
          </cell>
          <cell r="D14841" t="str">
            <v>COMLINK EQUIPAM</v>
          </cell>
          <cell r="E14841">
            <v>3407076000124</v>
          </cell>
        </row>
        <row r="14842">
          <cell r="C14842">
            <v>800043082</v>
          </cell>
          <cell r="D14842" t="str">
            <v>DHL EXPRESS (BR</v>
          </cell>
          <cell r="E14842">
            <v>58890252005506</v>
          </cell>
        </row>
        <row r="14843">
          <cell r="C14843">
            <v>800043300</v>
          </cell>
          <cell r="D14843" t="str">
            <v>SAMIL INDUSTRIA</v>
          </cell>
          <cell r="E14843">
            <v>1476742000150</v>
          </cell>
        </row>
        <row r="14844">
          <cell r="C14844">
            <v>800043418</v>
          </cell>
          <cell r="D14844" t="str">
            <v>ELETROPECAS COM</v>
          </cell>
          <cell r="E14844">
            <v>91825422000151</v>
          </cell>
        </row>
        <row r="14845">
          <cell r="C14845">
            <v>800044152</v>
          </cell>
          <cell r="D14845" t="str">
            <v>ELITE INDUSTRIA</v>
          </cell>
          <cell r="E14845">
            <v>466209000145</v>
          </cell>
        </row>
        <row r="14846">
          <cell r="C14846"/>
          <cell r="D14846" t="str">
            <v>SANREMO</v>
          </cell>
          <cell r="E14846">
            <v>327855000121</v>
          </cell>
        </row>
        <row r="14847">
          <cell r="C14847"/>
          <cell r="D14847" t="str">
            <v>JUVENTUDE</v>
          </cell>
          <cell r="E14847">
            <v>88661939000148</v>
          </cell>
        </row>
        <row r="14848">
          <cell r="C14848"/>
          <cell r="D14848" t="str">
            <v>INJET</v>
          </cell>
          <cell r="E14848">
            <v>972629000101</v>
          </cell>
        </row>
        <row r="14849">
          <cell r="C14849"/>
          <cell r="D14849" t="str">
            <v>PRIMOROSA COMER</v>
          </cell>
          <cell r="E14849">
            <v>89823066000195</v>
          </cell>
        </row>
        <row r="14850">
          <cell r="C14850"/>
          <cell r="D14850" t="str">
            <v>NOVITA</v>
          </cell>
          <cell r="E14850">
            <v>2447109000105</v>
          </cell>
        </row>
        <row r="14851">
          <cell r="C14851"/>
          <cell r="D14851" t="str">
            <v>DINACO IND COM</v>
          </cell>
          <cell r="E14851">
            <v>92779115000144</v>
          </cell>
        </row>
        <row r="14852">
          <cell r="C14852"/>
          <cell r="D14852" t="str">
            <v>PCP IND COM TUB</v>
          </cell>
          <cell r="E14852">
            <v>89569958000101</v>
          </cell>
        </row>
        <row r="14853">
          <cell r="C14853"/>
          <cell r="D14853" t="str">
            <v>LUPEME</v>
          </cell>
          <cell r="E14853">
            <v>91715219000122</v>
          </cell>
        </row>
        <row r="14854">
          <cell r="C14854"/>
          <cell r="D14854" t="str">
            <v>PRESTSERV</v>
          </cell>
          <cell r="E14854">
            <v>954787000120</v>
          </cell>
        </row>
        <row r="14855">
          <cell r="C14855"/>
          <cell r="D14855" t="str">
            <v>LOCALIZA</v>
          </cell>
          <cell r="E14855">
            <v>94475803000146</v>
          </cell>
        </row>
        <row r="14856">
          <cell r="C14856"/>
          <cell r="D14856" t="str">
            <v>CAPOTAS CABRAL</v>
          </cell>
          <cell r="E14856">
            <v>88521109000115</v>
          </cell>
        </row>
        <row r="14857">
          <cell r="C14857"/>
          <cell r="D14857" t="str">
            <v>TORNEADOS HENRI</v>
          </cell>
          <cell r="E14857">
            <v>3072400000109</v>
          </cell>
        </row>
        <row r="14858">
          <cell r="C14858"/>
          <cell r="D14858" t="str">
            <v>ESPUMATEC</v>
          </cell>
          <cell r="E14858">
            <v>93628188000106</v>
          </cell>
        </row>
        <row r="14859">
          <cell r="C14859"/>
          <cell r="D14859" t="str">
            <v>LDG PROJETUS</v>
          </cell>
          <cell r="E14859">
            <v>4391321000115</v>
          </cell>
        </row>
        <row r="14860">
          <cell r="C14860"/>
          <cell r="D14860" t="str">
            <v>RG COM</v>
          </cell>
          <cell r="E14860">
            <v>4456056000106</v>
          </cell>
        </row>
        <row r="14861">
          <cell r="C14861"/>
          <cell r="D14861" t="str">
            <v>ENGEMAQ S/A</v>
          </cell>
          <cell r="E14861">
            <v>87829453000103</v>
          </cell>
        </row>
        <row r="14862">
          <cell r="C14862"/>
          <cell r="D14862" t="str">
            <v>ENGEMAQ EQUIP.M</v>
          </cell>
          <cell r="E14862">
            <v>93818839000112</v>
          </cell>
        </row>
        <row r="14863">
          <cell r="C14863"/>
          <cell r="D14863" t="str">
            <v>ROBERTSHAW BRAS</v>
          </cell>
          <cell r="E14863">
            <v>56994957000317</v>
          </cell>
        </row>
        <row r="14864">
          <cell r="C14864"/>
          <cell r="D14864" t="str">
            <v>EEPG JOSE VENZO</v>
          </cell>
          <cell r="E14864">
            <v>403781</v>
          </cell>
        </row>
        <row r="14865">
          <cell r="C14865"/>
          <cell r="D14865" t="str">
            <v>ESC.PAULO VI</v>
          </cell>
          <cell r="E14865">
            <v>403792</v>
          </cell>
        </row>
        <row r="14866">
          <cell r="C14866"/>
          <cell r="D14866" t="str">
            <v>ESC.RAIO DE LUZ</v>
          </cell>
          <cell r="E14866">
            <v>403831</v>
          </cell>
        </row>
        <row r="14867">
          <cell r="C14867"/>
          <cell r="D14867" t="str">
            <v>EEPG PROVINCIA</v>
          </cell>
          <cell r="E14867">
            <v>404050</v>
          </cell>
        </row>
        <row r="14868">
          <cell r="C14868"/>
          <cell r="D14868" t="str">
            <v>EEPSG STA.CATAR</v>
          </cell>
          <cell r="E14868">
            <v>404388</v>
          </cell>
        </row>
        <row r="14869">
          <cell r="C14869"/>
          <cell r="D14869" t="str">
            <v>EESG DISTRITO D</v>
          </cell>
          <cell r="E14869">
            <v>404422</v>
          </cell>
        </row>
        <row r="14870">
          <cell r="C14870"/>
          <cell r="D14870" t="str">
            <v>EEPSG MELVIN JO</v>
          </cell>
          <cell r="E14870">
            <v>404516</v>
          </cell>
        </row>
        <row r="14871">
          <cell r="C14871"/>
          <cell r="D14871" t="str">
            <v>ESC.PSG MUTIRAO</v>
          </cell>
          <cell r="E14871">
            <v>404539</v>
          </cell>
        </row>
        <row r="14872">
          <cell r="C14872"/>
          <cell r="D14872" t="str">
            <v>COL.PSG LA SALL</v>
          </cell>
          <cell r="E14872">
            <v>405211</v>
          </cell>
        </row>
        <row r="14873">
          <cell r="C14873"/>
          <cell r="D14873" t="str">
            <v>EEPG JOAO TRICH</v>
          </cell>
          <cell r="E14873">
            <v>405212</v>
          </cell>
        </row>
        <row r="14874">
          <cell r="C14874"/>
          <cell r="D14874" t="str">
            <v>COL.SAO CARLOS</v>
          </cell>
          <cell r="E14874">
            <v>406715</v>
          </cell>
        </row>
        <row r="14875">
          <cell r="C14875"/>
          <cell r="D14875" t="str">
            <v>COL.LEONARDO DA</v>
          </cell>
          <cell r="E14875">
            <v>406716</v>
          </cell>
        </row>
        <row r="14876">
          <cell r="C14876"/>
          <cell r="D14876" t="str">
            <v>EEPG DR.THEODOS</v>
          </cell>
          <cell r="E14876">
            <v>406717</v>
          </cell>
        </row>
        <row r="14877">
          <cell r="C14877"/>
          <cell r="D14877" t="str">
            <v>ESC.PG SAO JOAO</v>
          </cell>
          <cell r="E14877">
            <v>406718</v>
          </cell>
        </row>
        <row r="14878">
          <cell r="C14878"/>
          <cell r="D14878" t="str">
            <v>COL.DANTI ALIGH</v>
          </cell>
          <cell r="E14878">
            <v>406719</v>
          </cell>
        </row>
        <row r="14879">
          <cell r="C14879"/>
          <cell r="D14879" t="str">
            <v>COL.MURIALDO</v>
          </cell>
          <cell r="E14879">
            <v>406720</v>
          </cell>
        </row>
        <row r="14880">
          <cell r="C14880"/>
          <cell r="D14880" t="str">
            <v>CEN.TECNOLOGICO</v>
          </cell>
          <cell r="E14880">
            <v>406721</v>
          </cell>
        </row>
        <row r="14881">
          <cell r="C14881"/>
          <cell r="D14881" t="str">
            <v>ESC.MADRE IMILD</v>
          </cell>
          <cell r="E14881">
            <v>406722</v>
          </cell>
        </row>
        <row r="14882">
          <cell r="C14882"/>
          <cell r="D14882" t="str">
            <v>EEPG DR.RENATO</v>
          </cell>
          <cell r="E14882">
            <v>406723</v>
          </cell>
        </row>
        <row r="14883">
          <cell r="C14883"/>
          <cell r="D14883" t="str">
            <v>ESC.CENECISTA S</v>
          </cell>
          <cell r="E14883">
            <v>406724</v>
          </cell>
        </row>
        <row r="14884">
          <cell r="C14884"/>
          <cell r="D14884" t="str">
            <v>ESC.N.SRA.DE FA</v>
          </cell>
          <cell r="E14884">
            <v>406725</v>
          </cell>
        </row>
        <row r="14885">
          <cell r="C14885"/>
          <cell r="D14885" t="str">
            <v>SEMINARIO JOSEF</v>
          </cell>
          <cell r="E14885">
            <v>406726</v>
          </cell>
        </row>
        <row r="14886">
          <cell r="C14886"/>
          <cell r="D14886" t="str">
            <v>COL.STA.MARIA G</v>
          </cell>
          <cell r="E14886">
            <v>406727</v>
          </cell>
        </row>
        <row r="14887">
          <cell r="C14887"/>
          <cell r="D14887" t="str">
            <v>EEPG JOAO PILAT</v>
          </cell>
          <cell r="E14887">
            <v>406728</v>
          </cell>
        </row>
        <row r="14888">
          <cell r="C14888"/>
          <cell r="D14888" t="str">
            <v>EEPSG CRISTOVAO</v>
          </cell>
          <cell r="E14888">
            <v>407524</v>
          </cell>
        </row>
        <row r="14889">
          <cell r="C14889"/>
          <cell r="D14889" t="str">
            <v>EEPG DARIO GRAN</v>
          </cell>
          <cell r="E14889">
            <v>407525</v>
          </cell>
        </row>
        <row r="14890">
          <cell r="C14890"/>
          <cell r="D14890" t="str">
            <v>EEPSG PROF.APOL</v>
          </cell>
          <cell r="E14890">
            <v>407527</v>
          </cell>
        </row>
        <row r="14891">
          <cell r="C14891"/>
          <cell r="D14891" t="str">
            <v>EEPSG IRMAO GUE</v>
          </cell>
          <cell r="E14891">
            <v>407528</v>
          </cell>
        </row>
        <row r="14892">
          <cell r="C14892"/>
          <cell r="D14892" t="str">
            <v>EEPSG IMIGRANTE</v>
          </cell>
          <cell r="E14892">
            <v>407529</v>
          </cell>
        </row>
        <row r="14893">
          <cell r="C14893"/>
          <cell r="D14893" t="str">
            <v>EEPSG HENRIQUE</v>
          </cell>
          <cell r="E14893">
            <v>408420</v>
          </cell>
        </row>
        <row r="14894">
          <cell r="C14894"/>
          <cell r="D14894" t="str">
            <v>COL.N.SRA.DO CA</v>
          </cell>
          <cell r="E14894">
            <v>408725</v>
          </cell>
        </row>
        <row r="14895">
          <cell r="C14895"/>
          <cell r="D14895" t="str">
            <v>EMPG PROFA.ESTH</v>
          </cell>
          <cell r="E14895">
            <v>409080</v>
          </cell>
        </row>
        <row r="14896">
          <cell r="C14896"/>
          <cell r="D14896" t="str">
            <v>EE STA.CATARINA</v>
          </cell>
          <cell r="E14896">
            <v>409415</v>
          </cell>
        </row>
        <row r="14897">
          <cell r="C14897"/>
          <cell r="D14897" t="str">
            <v>EE PRES.VARGAS</v>
          </cell>
          <cell r="E14897">
            <v>410167</v>
          </cell>
        </row>
        <row r="14898">
          <cell r="C14898"/>
          <cell r="D14898" t="str">
            <v>EEPG ALEXANDRE</v>
          </cell>
          <cell r="E14898">
            <v>410168</v>
          </cell>
        </row>
        <row r="14899">
          <cell r="C14899"/>
          <cell r="D14899" t="str">
            <v>EE CEL.JOSE PEN</v>
          </cell>
          <cell r="E14899">
            <v>407526</v>
          </cell>
        </row>
        <row r="14900">
          <cell r="C14900">
            <v>800034019</v>
          </cell>
          <cell r="D14900" t="str">
            <v>GUINCHO EXPRESS</v>
          </cell>
          <cell r="E14900">
            <v>11770928000171</v>
          </cell>
        </row>
        <row r="14901">
          <cell r="C14901"/>
          <cell r="D14901" t="str">
            <v>FLORAO</v>
          </cell>
          <cell r="E14901">
            <v>91623256000100</v>
          </cell>
        </row>
        <row r="14902">
          <cell r="C14902"/>
          <cell r="D14902" t="str">
            <v>SERVICE AUTO CE</v>
          </cell>
          <cell r="E14902">
            <v>88340</v>
          </cell>
        </row>
        <row r="14903">
          <cell r="C14903">
            <v>800031683</v>
          </cell>
          <cell r="D14903" t="str">
            <v>MARQUADT</v>
          </cell>
          <cell r="E14903">
            <v>86575</v>
          </cell>
        </row>
        <row r="14904">
          <cell r="C14904">
            <v>800031683</v>
          </cell>
          <cell r="D14904" t="str">
            <v>MARQUARDT SWITC</v>
          </cell>
          <cell r="E14904">
            <v>86576</v>
          </cell>
        </row>
        <row r="14905">
          <cell r="C14905">
            <v>800031683</v>
          </cell>
          <cell r="D14905" t="str">
            <v>MARQUARDT SWITC</v>
          </cell>
          <cell r="E14905">
            <v>86578</v>
          </cell>
        </row>
        <row r="14906">
          <cell r="C14906">
            <v>800031683</v>
          </cell>
          <cell r="D14906" t="str">
            <v>MARQUARDT SWITC</v>
          </cell>
          <cell r="E14906">
            <v>86579</v>
          </cell>
        </row>
        <row r="14907">
          <cell r="C14907">
            <v>800030286</v>
          </cell>
          <cell r="D14907" t="str">
            <v>ROI AUTOMOTIVE</v>
          </cell>
          <cell r="E14907">
            <v>86236</v>
          </cell>
        </row>
        <row r="14908">
          <cell r="C14908">
            <v>800020847</v>
          </cell>
          <cell r="D14908" t="str">
            <v>MCA PUMP S</v>
          </cell>
          <cell r="E14908">
            <v>85990</v>
          </cell>
        </row>
        <row r="14909">
          <cell r="C14909">
            <v>800039728</v>
          </cell>
          <cell r="D14909" t="str">
            <v>TIANHAI ELECTRI</v>
          </cell>
          <cell r="E14909">
            <v>88986</v>
          </cell>
        </row>
        <row r="14910">
          <cell r="C14910"/>
          <cell r="D14910" t="str">
            <v>ARGAPEL</v>
          </cell>
          <cell r="E14910">
            <v>70151436000167</v>
          </cell>
        </row>
        <row r="14911">
          <cell r="C14911">
            <v>800026543</v>
          </cell>
          <cell r="D14911" t="str">
            <v>ETS LINDGREEN</v>
          </cell>
          <cell r="E14911">
            <v>83537</v>
          </cell>
        </row>
        <row r="14912">
          <cell r="C14912"/>
          <cell r="D14912" t="str">
            <v>J. SILVA</v>
          </cell>
          <cell r="E14912">
            <v>51858934000108</v>
          </cell>
        </row>
        <row r="14913">
          <cell r="C14913"/>
          <cell r="D14913" t="str">
            <v>ESC CLASSE 20 D</v>
          </cell>
          <cell r="E14913">
            <v>400404</v>
          </cell>
        </row>
        <row r="14914">
          <cell r="C14914"/>
          <cell r="D14914" t="str">
            <v>CENTRO EDUC 05</v>
          </cell>
          <cell r="E14914">
            <v>400600</v>
          </cell>
        </row>
        <row r="14915">
          <cell r="C14915"/>
          <cell r="D14915" t="str">
            <v>CENTRO EDUC 06</v>
          </cell>
          <cell r="E14915">
            <v>400601</v>
          </cell>
        </row>
        <row r="14916">
          <cell r="C14916"/>
          <cell r="D14916" t="str">
            <v>CIAC PROF ANISI</v>
          </cell>
          <cell r="E14916">
            <v>400622</v>
          </cell>
        </row>
        <row r="14917">
          <cell r="C14917"/>
          <cell r="D14917" t="str">
            <v>ES.CLASSE 01 DE</v>
          </cell>
          <cell r="E14917">
            <v>401391</v>
          </cell>
        </row>
        <row r="14918">
          <cell r="C14918"/>
          <cell r="D14918" t="str">
            <v>ESCOLA CLASSE 3</v>
          </cell>
          <cell r="E14918">
            <v>401417</v>
          </cell>
        </row>
        <row r="14919">
          <cell r="C14919"/>
          <cell r="D14919" t="str">
            <v>ESCOLA CLASSE 3</v>
          </cell>
          <cell r="E14919">
            <v>401418</v>
          </cell>
        </row>
        <row r="14920">
          <cell r="C14920"/>
          <cell r="D14920" t="str">
            <v>C.ENS.DE 1 GR.1</v>
          </cell>
          <cell r="E14920">
            <v>401512</v>
          </cell>
        </row>
        <row r="14921">
          <cell r="C14921"/>
          <cell r="D14921" t="str">
            <v>CENTRO EDUC 09</v>
          </cell>
          <cell r="E14921">
            <v>401545</v>
          </cell>
        </row>
        <row r="14922">
          <cell r="C14922"/>
          <cell r="D14922" t="str">
            <v>CENTRO EDUC 4 D</v>
          </cell>
          <cell r="E14922">
            <v>401546</v>
          </cell>
        </row>
        <row r="14923">
          <cell r="C14923"/>
          <cell r="D14923" t="str">
            <v>CENTRO EDUC. 10</v>
          </cell>
          <cell r="E14923">
            <v>401548</v>
          </cell>
        </row>
        <row r="14924">
          <cell r="C14924"/>
          <cell r="D14924" t="str">
            <v>C.DE ENS.DE 1G.</v>
          </cell>
          <cell r="E14924">
            <v>402301</v>
          </cell>
        </row>
        <row r="14925">
          <cell r="C14925"/>
          <cell r="D14925" t="str">
            <v>CEN.DE ENS.PG 1</v>
          </cell>
          <cell r="E14925">
            <v>402346</v>
          </cell>
        </row>
        <row r="14926">
          <cell r="C14926"/>
          <cell r="D14926" t="str">
            <v>CEN.DE ENS.PG 1</v>
          </cell>
          <cell r="E14926">
            <v>402347</v>
          </cell>
        </row>
        <row r="14927">
          <cell r="C14927"/>
          <cell r="D14927" t="str">
            <v>CEN.DE ENS.PG 1</v>
          </cell>
          <cell r="E14927">
            <v>402348</v>
          </cell>
        </row>
        <row r="14928">
          <cell r="C14928"/>
          <cell r="D14928" t="str">
            <v>CEN.ENS.DE PRIM</v>
          </cell>
          <cell r="E14928">
            <v>402369</v>
          </cell>
        </row>
        <row r="14929">
          <cell r="C14929"/>
          <cell r="D14929" t="str">
            <v>CENTRO EDUC 4 D</v>
          </cell>
          <cell r="E14929">
            <v>402389</v>
          </cell>
        </row>
        <row r="14930">
          <cell r="C14930"/>
          <cell r="D14930" t="str">
            <v>CENTRO EDUCACIO</v>
          </cell>
          <cell r="E14930">
            <v>402391</v>
          </cell>
        </row>
        <row r="14931">
          <cell r="C14931"/>
          <cell r="D14931" t="str">
            <v>ESC.CLASSE 38 D</v>
          </cell>
          <cell r="E14931">
            <v>402890</v>
          </cell>
        </row>
        <row r="14932">
          <cell r="C14932"/>
          <cell r="D14932" t="str">
            <v>ESC.CLASSE 53 D</v>
          </cell>
          <cell r="E14932">
            <v>402903</v>
          </cell>
        </row>
        <row r="14933">
          <cell r="C14933"/>
          <cell r="D14933" t="str">
            <v>CEN.EDUC.PROF.A</v>
          </cell>
          <cell r="E14933">
            <v>403838</v>
          </cell>
        </row>
        <row r="14934">
          <cell r="C14934"/>
          <cell r="D14934" t="str">
            <v>COL.DINAMICO</v>
          </cell>
          <cell r="E14934">
            <v>406067</v>
          </cell>
        </row>
        <row r="14935">
          <cell r="C14935"/>
          <cell r="D14935" t="str">
            <v>ESC.CLASSE 16</v>
          </cell>
          <cell r="E14935">
            <v>406069</v>
          </cell>
        </row>
        <row r="14936">
          <cell r="C14936"/>
          <cell r="D14936" t="str">
            <v>CEN.EDUC.05 DA</v>
          </cell>
          <cell r="E14936">
            <v>407217</v>
          </cell>
        </row>
        <row r="14937">
          <cell r="C14937"/>
          <cell r="D14937" t="str">
            <v>CENTRO EDUC 02</v>
          </cell>
          <cell r="E14937">
            <v>400212</v>
          </cell>
        </row>
        <row r="14938">
          <cell r="C14938"/>
          <cell r="D14938" t="str">
            <v>EE ZACARIAS ROQ</v>
          </cell>
          <cell r="E14938">
            <v>403372</v>
          </cell>
        </row>
        <row r="14939">
          <cell r="C14939">
            <v>800041722</v>
          </cell>
          <cell r="D14939" t="str">
            <v>INAUMEX SA DE C</v>
          </cell>
          <cell r="E14939">
            <v>89254</v>
          </cell>
        </row>
        <row r="14940">
          <cell r="C14940">
            <v>800022336</v>
          </cell>
          <cell r="D14940" t="str">
            <v>DR KAIZER PRECI</v>
          </cell>
          <cell r="E14940">
            <v>83510</v>
          </cell>
        </row>
        <row r="14941">
          <cell r="C14941"/>
          <cell r="D14941" t="str">
            <v>HEWLETT PACKARD</v>
          </cell>
          <cell r="E14941">
            <v>80215</v>
          </cell>
        </row>
        <row r="14942">
          <cell r="C14942"/>
          <cell r="D14942" t="str">
            <v>EM IRMA OSMUNDA</v>
          </cell>
          <cell r="E14942">
            <v>406428</v>
          </cell>
        </row>
        <row r="14943">
          <cell r="C14943"/>
          <cell r="D14943" t="str">
            <v>EM JOSE DE ANCH</v>
          </cell>
          <cell r="E14943">
            <v>406429</v>
          </cell>
        </row>
        <row r="14944">
          <cell r="C14944"/>
          <cell r="D14944" t="str">
            <v>EM PREF.AFONSO</v>
          </cell>
          <cell r="E14944">
            <v>406430</v>
          </cell>
        </row>
        <row r="14945">
          <cell r="C14945"/>
          <cell r="D14945" t="str">
            <v>EM SAO JOSE ENS</v>
          </cell>
          <cell r="E14945">
            <v>406431</v>
          </cell>
        </row>
        <row r="14946">
          <cell r="C14946"/>
          <cell r="D14946" t="str">
            <v>CE PE.JOSE PIRE</v>
          </cell>
          <cell r="E14946">
            <v>408533</v>
          </cell>
        </row>
        <row r="14947">
          <cell r="C14947">
            <v>800008324</v>
          </cell>
          <cell r="D14947" t="str">
            <v>AMBROSETTI GROU</v>
          </cell>
          <cell r="E14947">
            <v>81434</v>
          </cell>
        </row>
        <row r="14948">
          <cell r="C14948">
            <v>800017117</v>
          </cell>
          <cell r="D14948" t="str">
            <v>AURUS COMERCIAL</v>
          </cell>
          <cell r="E14948">
            <v>50870575000133</v>
          </cell>
        </row>
        <row r="14949">
          <cell r="C14949">
            <v>800019601</v>
          </cell>
          <cell r="D14949" t="str">
            <v>PIONEIRA AMBIEN</v>
          </cell>
          <cell r="E14949">
            <v>3032790000185</v>
          </cell>
        </row>
        <row r="14950">
          <cell r="C14950">
            <v>800020934</v>
          </cell>
          <cell r="D14950" t="str">
            <v>PANALPINA LTDA</v>
          </cell>
          <cell r="E14950">
            <v>49728108002219</v>
          </cell>
        </row>
        <row r="14951">
          <cell r="C14951">
            <v>800025299</v>
          </cell>
          <cell r="D14951" t="str">
            <v>INTERACTION REC</v>
          </cell>
          <cell r="E14951">
            <v>1054256000659</v>
          </cell>
        </row>
        <row r="14952">
          <cell r="C14952">
            <v>800031364</v>
          </cell>
          <cell r="D14952" t="str">
            <v>EBSCO BRASIL LT</v>
          </cell>
          <cell r="E14952">
            <v>42356782000146</v>
          </cell>
        </row>
        <row r="14953">
          <cell r="C14953">
            <v>800032803</v>
          </cell>
          <cell r="D14953" t="str">
            <v>IRMAOS LTDA ME</v>
          </cell>
          <cell r="E14953">
            <v>17870454000116</v>
          </cell>
        </row>
        <row r="14954">
          <cell r="C14954">
            <v>800033233</v>
          </cell>
          <cell r="D14954" t="str">
            <v>CEL-LEP ENSINO</v>
          </cell>
          <cell r="E14954">
            <v>10772420001626</v>
          </cell>
        </row>
        <row r="14955">
          <cell r="C14955">
            <v>800039512</v>
          </cell>
          <cell r="D14955" t="str">
            <v>LINDAMIR DO ROC</v>
          </cell>
          <cell r="E14955">
            <v>5871347000123</v>
          </cell>
        </row>
        <row r="14956">
          <cell r="C14956">
            <v>800043362</v>
          </cell>
          <cell r="D14956" t="str">
            <v>GRTS DIGITAL SI</v>
          </cell>
          <cell r="E14956">
            <v>33792914000191</v>
          </cell>
        </row>
        <row r="14957">
          <cell r="C14957"/>
          <cell r="D14957" t="str">
            <v>COL.REAL</v>
          </cell>
          <cell r="E14957">
            <v>409363</v>
          </cell>
        </row>
        <row r="14958">
          <cell r="C14958"/>
          <cell r="D14958" t="str">
            <v>EMPG REGINA SPE</v>
          </cell>
          <cell r="E14958">
            <v>407879</v>
          </cell>
        </row>
        <row r="14959">
          <cell r="C14959"/>
          <cell r="D14959" t="str">
            <v>MANNESM REXROTH</v>
          </cell>
          <cell r="E14959">
            <v>80434</v>
          </cell>
        </row>
        <row r="14960">
          <cell r="C14960"/>
          <cell r="D14960" t="str">
            <v>CEN.EDUC.ARLIND</v>
          </cell>
          <cell r="E14960">
            <v>405488</v>
          </cell>
        </row>
        <row r="14961">
          <cell r="C14961"/>
          <cell r="D14961" t="str">
            <v>REAL</v>
          </cell>
          <cell r="E14961">
            <v>67273847000110</v>
          </cell>
        </row>
        <row r="14962">
          <cell r="C14962"/>
          <cell r="D14962" t="str">
            <v>MISSION</v>
          </cell>
          <cell r="E14962">
            <v>1146105000116</v>
          </cell>
        </row>
        <row r="14963">
          <cell r="C14963"/>
          <cell r="D14963" t="str">
            <v>CINCO E SEIS</v>
          </cell>
          <cell r="E14963">
            <v>66660713000190</v>
          </cell>
        </row>
        <row r="14964">
          <cell r="C14964"/>
          <cell r="D14964" t="str">
            <v>ESTUDIO DE CINE</v>
          </cell>
          <cell r="E14964">
            <v>1298849000156</v>
          </cell>
        </row>
        <row r="14965">
          <cell r="C14965"/>
          <cell r="D14965" t="str">
            <v>SAGE</v>
          </cell>
          <cell r="E14965">
            <v>52570231000134</v>
          </cell>
        </row>
        <row r="14966">
          <cell r="C14966"/>
          <cell r="D14966" t="str">
            <v>EE PROF.AVELINO</v>
          </cell>
          <cell r="E14966">
            <v>409450</v>
          </cell>
        </row>
        <row r="14967">
          <cell r="C14967">
            <v>800014691</v>
          </cell>
          <cell r="D14967" t="str">
            <v>DUPONT CIPATEX</v>
          </cell>
          <cell r="E14967">
            <v>4210314000170</v>
          </cell>
        </row>
        <row r="14968">
          <cell r="C14968">
            <v>800028531</v>
          </cell>
          <cell r="D14968" t="str">
            <v>LUPUS EQUIP. LU</v>
          </cell>
          <cell r="E14968">
            <v>57026585000136</v>
          </cell>
        </row>
        <row r="14969">
          <cell r="C14969"/>
          <cell r="D14969" t="str">
            <v>FENIX SEAT</v>
          </cell>
          <cell r="E14969">
            <v>5970721000148</v>
          </cell>
        </row>
        <row r="14970">
          <cell r="C14970"/>
          <cell r="D14970" t="str">
            <v>COPERSUCAR</v>
          </cell>
          <cell r="E14970">
            <v>61149589013086</v>
          </cell>
        </row>
        <row r="14971">
          <cell r="C14971"/>
          <cell r="D14971" t="str">
            <v>SESI 428</v>
          </cell>
          <cell r="E14971">
            <v>408598</v>
          </cell>
        </row>
        <row r="14972">
          <cell r="C14972"/>
          <cell r="D14972" t="str">
            <v>DUPONT</v>
          </cell>
          <cell r="E14972">
            <v>4210314000250</v>
          </cell>
        </row>
        <row r="14973">
          <cell r="C14973"/>
          <cell r="D14973" t="str">
            <v>PIRELLI CABOS</v>
          </cell>
          <cell r="E14973">
            <v>61150751010060</v>
          </cell>
        </row>
        <row r="14974">
          <cell r="C14974">
            <v>800035125</v>
          </cell>
          <cell r="D14974" t="str">
            <v>IPG PHOTONICS S</v>
          </cell>
          <cell r="E14974">
            <v>87395</v>
          </cell>
        </row>
        <row r="14975">
          <cell r="C14975"/>
          <cell r="D14975" t="str">
            <v>NUCLEOS DE ESTU</v>
          </cell>
          <cell r="E14975">
            <v>409197</v>
          </cell>
        </row>
        <row r="14976">
          <cell r="C14976"/>
          <cell r="D14976" t="str">
            <v>CE MONTEIRO LOB</v>
          </cell>
          <cell r="E14976">
            <v>410986</v>
          </cell>
        </row>
        <row r="14977">
          <cell r="C14977">
            <v>800006681</v>
          </cell>
          <cell r="D14977" t="str">
            <v>SCHAFFNER ELEKT</v>
          </cell>
          <cell r="E14977">
            <v>80017</v>
          </cell>
        </row>
        <row r="14978">
          <cell r="C14978">
            <v>800018217</v>
          </cell>
          <cell r="D14978" t="str">
            <v>DOW BRASIL SUDE</v>
          </cell>
          <cell r="E14978">
            <v>53877627000787</v>
          </cell>
        </row>
        <row r="14979">
          <cell r="C14979"/>
          <cell r="D14979" t="str">
            <v>BNC BOLTING</v>
          </cell>
          <cell r="E14979">
            <v>80401</v>
          </cell>
        </row>
        <row r="14980">
          <cell r="C14980"/>
          <cell r="D14980" t="str">
            <v>EM AMBROSINA AM</v>
          </cell>
          <cell r="E14980">
            <v>409168</v>
          </cell>
        </row>
        <row r="14981">
          <cell r="C14981"/>
          <cell r="D14981" t="str">
            <v>EM CIRILO DORNE</v>
          </cell>
          <cell r="E14981">
            <v>409169</v>
          </cell>
        </row>
        <row r="14982">
          <cell r="C14982"/>
          <cell r="D14982" t="str">
            <v>EM JOAQUIM AMBR</v>
          </cell>
          <cell r="E14982">
            <v>409170</v>
          </cell>
        </row>
        <row r="14983">
          <cell r="C14983"/>
          <cell r="D14983" t="str">
            <v>EM JOSE JOAQUIM</v>
          </cell>
          <cell r="E14983">
            <v>409171</v>
          </cell>
        </row>
        <row r="14984">
          <cell r="C14984"/>
          <cell r="D14984" t="str">
            <v>EM RAIMUNDO ANT</v>
          </cell>
          <cell r="E14984">
            <v>409173</v>
          </cell>
        </row>
        <row r="14985">
          <cell r="C14985"/>
          <cell r="D14985" t="str">
            <v>EM SEBASTIAO GR</v>
          </cell>
          <cell r="E14985">
            <v>409174</v>
          </cell>
        </row>
        <row r="14986">
          <cell r="C14986"/>
          <cell r="D14986" t="str">
            <v>EE MANOEL FELIS</v>
          </cell>
          <cell r="E14986">
            <v>408889</v>
          </cell>
        </row>
        <row r="14987">
          <cell r="C14987"/>
          <cell r="D14987" t="str">
            <v>EM MANOEL ELIAS</v>
          </cell>
          <cell r="E14987">
            <v>409172</v>
          </cell>
        </row>
        <row r="14988">
          <cell r="C14988">
            <v>800009681</v>
          </cell>
          <cell r="D14988" t="str">
            <v>ESCOFIER</v>
          </cell>
          <cell r="E14988">
            <v>81529</v>
          </cell>
        </row>
        <row r="14989">
          <cell r="C14989">
            <v>800040884</v>
          </cell>
          <cell r="D14989" t="str">
            <v>TI AUTOMOTIVE</v>
          </cell>
          <cell r="E14989">
            <v>89112</v>
          </cell>
        </row>
        <row r="14990">
          <cell r="C14990">
            <v>800040573</v>
          </cell>
          <cell r="D14990" t="str">
            <v>FAW TOOLING DIE</v>
          </cell>
          <cell r="E14990">
            <v>89070</v>
          </cell>
        </row>
        <row r="14991">
          <cell r="C14991">
            <v>800014061</v>
          </cell>
          <cell r="D14991" t="str">
            <v>JILIN AUTOMOBIL</v>
          </cell>
          <cell r="E14991">
            <v>81684</v>
          </cell>
        </row>
        <row r="14992">
          <cell r="C14992">
            <v>800041094</v>
          </cell>
          <cell r="D14992" t="str">
            <v>DAHUA MACHINE M</v>
          </cell>
          <cell r="E14992">
            <v>89138</v>
          </cell>
        </row>
        <row r="14993">
          <cell r="C14993">
            <v>800012967</v>
          </cell>
          <cell r="D14993" t="str">
            <v>LTD OF FAW</v>
          </cell>
          <cell r="E14993">
            <v>81614</v>
          </cell>
        </row>
        <row r="14994">
          <cell r="C14994">
            <v>800035324</v>
          </cell>
          <cell r="D14994" t="str">
            <v>CHINA FAW GROUP</v>
          </cell>
          <cell r="E14994">
            <v>89239</v>
          </cell>
        </row>
        <row r="14995">
          <cell r="C14995">
            <v>800034346</v>
          </cell>
          <cell r="D14995" t="str">
            <v>CHENG SHIN RUBB</v>
          </cell>
          <cell r="E14995">
            <v>87279</v>
          </cell>
        </row>
        <row r="14996">
          <cell r="C14996">
            <v>800034346</v>
          </cell>
          <cell r="D14996" t="str">
            <v>CHENG SHIN RUBB</v>
          </cell>
          <cell r="E14996">
            <v>87280</v>
          </cell>
        </row>
        <row r="14997">
          <cell r="C14997">
            <v>800000132</v>
          </cell>
          <cell r="D14997" t="str">
            <v>GAC FIAT AUTOMO</v>
          </cell>
          <cell r="E14997">
            <v>1324</v>
          </cell>
        </row>
        <row r="14998">
          <cell r="C14998">
            <v>800032880</v>
          </cell>
          <cell r="D14998" t="str">
            <v>L&amp;C CHANGSHA</v>
          </cell>
          <cell r="E14998">
            <v>86900</v>
          </cell>
        </row>
        <row r="14999">
          <cell r="C14999">
            <v>800021974</v>
          </cell>
          <cell r="D14999" t="str">
            <v>CHANGSHU TONGRU</v>
          </cell>
          <cell r="E14999">
            <v>83484</v>
          </cell>
        </row>
        <row r="15000">
          <cell r="C15000">
            <v>800038488</v>
          </cell>
          <cell r="D15000" t="str">
            <v>TOPIA CHANGSHU</v>
          </cell>
          <cell r="E15000">
            <v>88872</v>
          </cell>
        </row>
        <row r="15001">
          <cell r="C15001">
            <v>800007206</v>
          </cell>
          <cell r="D15001" t="str">
            <v>SKF COREIA</v>
          </cell>
          <cell r="E15001">
            <v>80848</v>
          </cell>
        </row>
        <row r="15002">
          <cell r="C15002">
            <v>800014628</v>
          </cell>
          <cell r="D15002" t="str">
            <v>HUAWEI ARRK</v>
          </cell>
          <cell r="E15002">
            <v>81723</v>
          </cell>
        </row>
        <row r="15003">
          <cell r="C15003">
            <v>800002043</v>
          </cell>
          <cell r="D15003" t="str">
            <v>GAMBATTO</v>
          </cell>
          <cell r="E15003">
            <v>76863877000178</v>
          </cell>
        </row>
        <row r="15004">
          <cell r="C15004">
            <v>800007952</v>
          </cell>
          <cell r="D15004" t="str">
            <v>AUTO LOCADORA H</v>
          </cell>
          <cell r="E15004">
            <v>78355484000189</v>
          </cell>
        </row>
        <row r="15005">
          <cell r="C15005">
            <v>800013550</v>
          </cell>
          <cell r="D15005" t="str">
            <v>CARBONI DISTRIB</v>
          </cell>
          <cell r="E15005">
            <v>2952689000341</v>
          </cell>
        </row>
        <row r="15006">
          <cell r="C15006">
            <v>800015366</v>
          </cell>
          <cell r="D15006" t="str">
            <v>CASA NA ARVORE</v>
          </cell>
          <cell r="E15006">
            <v>4316333000185</v>
          </cell>
        </row>
        <row r="15007">
          <cell r="C15007">
            <v>800028860</v>
          </cell>
          <cell r="D15007" t="str">
            <v>ACOTEC INDUSTRI</v>
          </cell>
          <cell r="E15007">
            <v>75401356000136</v>
          </cell>
        </row>
        <row r="15008">
          <cell r="C15008">
            <v>800032051</v>
          </cell>
          <cell r="D15008" t="str">
            <v>LTDA EPP</v>
          </cell>
          <cell r="E15008">
            <v>15691169000102</v>
          </cell>
        </row>
        <row r="15009">
          <cell r="C15009">
            <v>800034412</v>
          </cell>
          <cell r="D15009" t="str">
            <v>MEDABIL IND. EM</v>
          </cell>
          <cell r="E15009">
            <v>18705246000477</v>
          </cell>
        </row>
        <row r="15010">
          <cell r="C15010"/>
          <cell r="D15010" t="str">
            <v>MERCURIO</v>
          </cell>
          <cell r="E15010">
            <v>95591723004700</v>
          </cell>
        </row>
        <row r="15011">
          <cell r="C15011"/>
          <cell r="D15011" t="str">
            <v>CHAPECO</v>
          </cell>
          <cell r="E15011">
            <v>82949371002122</v>
          </cell>
        </row>
        <row r="15012">
          <cell r="C15012"/>
          <cell r="D15012" t="str">
            <v>SADIA</v>
          </cell>
          <cell r="E15012">
            <v>83568147007384</v>
          </cell>
        </row>
        <row r="15013">
          <cell r="C15013"/>
          <cell r="D15013" t="str">
            <v>CE PROFA.ZELIA</v>
          </cell>
          <cell r="E15013">
            <v>404380</v>
          </cell>
        </row>
        <row r="15014">
          <cell r="C15014"/>
          <cell r="D15014" t="str">
            <v>CE CEL.LARA RIB</v>
          </cell>
          <cell r="E15014">
            <v>404482</v>
          </cell>
        </row>
        <row r="15015">
          <cell r="C15015"/>
          <cell r="D15015" t="str">
            <v>ESC.BASICA PROF</v>
          </cell>
          <cell r="E15015">
            <v>405169</v>
          </cell>
        </row>
        <row r="15016">
          <cell r="C15016"/>
          <cell r="D15016" t="str">
            <v>ESC.ADVENTISTA</v>
          </cell>
          <cell r="E15016">
            <v>405170</v>
          </cell>
        </row>
        <row r="15017">
          <cell r="C15017"/>
          <cell r="D15017" t="str">
            <v>E.B.SEDE TRENTI</v>
          </cell>
          <cell r="E15017">
            <v>405171</v>
          </cell>
        </row>
        <row r="15018">
          <cell r="C15018"/>
          <cell r="D15018" t="str">
            <v>ESC.DOM BOSCO</v>
          </cell>
          <cell r="E15018">
            <v>405172</v>
          </cell>
        </row>
        <row r="15019">
          <cell r="C15019"/>
          <cell r="D15019" t="str">
            <v>COL.SAO FRANCIS</v>
          </cell>
          <cell r="E15019">
            <v>405173</v>
          </cell>
        </row>
        <row r="15020">
          <cell r="C15020"/>
          <cell r="D15020" t="str">
            <v>CE TANCREDO NEV</v>
          </cell>
          <cell r="E15020">
            <v>405174</v>
          </cell>
        </row>
        <row r="15021">
          <cell r="C15021"/>
          <cell r="D15021" t="str">
            <v>ESC.BASIC.SAAD</v>
          </cell>
          <cell r="E15021">
            <v>405175</v>
          </cell>
        </row>
        <row r="15022">
          <cell r="C15022"/>
          <cell r="D15022" t="str">
            <v>ESC.B.PROFA.CLE</v>
          </cell>
          <cell r="E15022">
            <v>406593</v>
          </cell>
        </row>
        <row r="15023">
          <cell r="C15023"/>
          <cell r="D15023" t="str">
            <v>ESC.MONTESSORIA</v>
          </cell>
          <cell r="E15023">
            <v>406594</v>
          </cell>
        </row>
        <row r="15024">
          <cell r="C15024"/>
          <cell r="D15024" t="str">
            <v>COL.EST.MAL.BOR</v>
          </cell>
          <cell r="E15024">
            <v>406595</v>
          </cell>
        </row>
        <row r="15025">
          <cell r="C15025"/>
          <cell r="D15025" t="str">
            <v>EB NEIVA M.ANDR</v>
          </cell>
          <cell r="E15025">
            <v>406596</v>
          </cell>
        </row>
        <row r="15026">
          <cell r="C15026"/>
          <cell r="D15026" t="str">
            <v>COL.EXPONENCIAL</v>
          </cell>
          <cell r="E15026">
            <v>406597</v>
          </cell>
        </row>
        <row r="15027">
          <cell r="C15027"/>
          <cell r="D15027" t="str">
            <v>CEN.ENS.NICACIO</v>
          </cell>
          <cell r="E15027">
            <v>406598</v>
          </cell>
        </row>
        <row r="15028">
          <cell r="C15028"/>
          <cell r="D15028" t="str">
            <v>CE PEDRO MACIEL</v>
          </cell>
          <cell r="E15028">
            <v>406599</v>
          </cell>
        </row>
        <row r="15029">
          <cell r="C15029"/>
          <cell r="D15029" t="str">
            <v>CE PROFA.VALESC</v>
          </cell>
          <cell r="E15029">
            <v>406600</v>
          </cell>
        </row>
        <row r="15030">
          <cell r="C15030"/>
          <cell r="D15030" t="str">
            <v>ESC.BASICA JACO</v>
          </cell>
          <cell r="E15030">
            <v>406601</v>
          </cell>
        </row>
        <row r="15031">
          <cell r="C15031"/>
          <cell r="D15031" t="str">
            <v>ESC.BASICA SAO</v>
          </cell>
          <cell r="E15031">
            <v>406602</v>
          </cell>
        </row>
        <row r="15032">
          <cell r="C15032"/>
          <cell r="D15032" t="str">
            <v>CE DRUZIANA SAR</v>
          </cell>
          <cell r="E15032">
            <v>407410</v>
          </cell>
        </row>
        <row r="15033">
          <cell r="C15033"/>
          <cell r="D15033" t="str">
            <v>EBM OLIMPIO COR</v>
          </cell>
          <cell r="E15033">
            <v>407424</v>
          </cell>
        </row>
        <row r="15034">
          <cell r="C15034"/>
          <cell r="D15034" t="str">
            <v>EAM DEMETRIO BA</v>
          </cell>
          <cell r="E15034">
            <v>407430</v>
          </cell>
        </row>
        <row r="15035">
          <cell r="C15035"/>
          <cell r="D15035" t="str">
            <v>CE NELSON HOROS</v>
          </cell>
          <cell r="E15035">
            <v>407431</v>
          </cell>
        </row>
        <row r="15036">
          <cell r="C15036"/>
          <cell r="D15036" t="str">
            <v>EBM RUI BARBOSA</v>
          </cell>
          <cell r="E15036">
            <v>407432</v>
          </cell>
        </row>
        <row r="15037">
          <cell r="C15037"/>
          <cell r="D15037" t="str">
            <v>EBM PROFA.ROQUE</v>
          </cell>
          <cell r="E15037">
            <v>407433</v>
          </cell>
        </row>
        <row r="15038">
          <cell r="C15038"/>
          <cell r="D15038" t="str">
            <v>EBM VILA REAL</v>
          </cell>
          <cell r="E15038">
            <v>407434</v>
          </cell>
        </row>
        <row r="15039">
          <cell r="C15039"/>
          <cell r="D15039" t="str">
            <v>EBM VICTOR MEIR</v>
          </cell>
          <cell r="E15039">
            <v>407435</v>
          </cell>
        </row>
        <row r="15040">
          <cell r="C15040"/>
          <cell r="D15040" t="str">
            <v>EBM DIOGO ALVES</v>
          </cell>
          <cell r="E15040">
            <v>407436</v>
          </cell>
        </row>
        <row r="15041">
          <cell r="C15041"/>
          <cell r="D15041" t="str">
            <v>EBM FEDELINO MA</v>
          </cell>
          <cell r="E15041">
            <v>407437</v>
          </cell>
        </row>
        <row r="15042">
          <cell r="C15042"/>
          <cell r="D15042" t="str">
            <v>EBM PE.JOSE ANC</v>
          </cell>
          <cell r="E15042">
            <v>407438</v>
          </cell>
        </row>
        <row r="15043">
          <cell r="C15043"/>
          <cell r="D15043" t="str">
            <v>EBM QUEDAS DO P</v>
          </cell>
          <cell r="E15043">
            <v>407439</v>
          </cell>
        </row>
        <row r="15044">
          <cell r="C15044"/>
          <cell r="D15044" t="str">
            <v>EBM SEVERIANO R</v>
          </cell>
          <cell r="E15044">
            <v>407440</v>
          </cell>
        </row>
        <row r="15045">
          <cell r="C15045"/>
          <cell r="D15045" t="str">
            <v>CE PROFA.IRENE</v>
          </cell>
          <cell r="E15045">
            <v>407980</v>
          </cell>
        </row>
        <row r="15046">
          <cell r="C15046"/>
          <cell r="D15046" t="str">
            <v>ESC.BAS.PROFA.L</v>
          </cell>
          <cell r="E15046">
            <v>409212</v>
          </cell>
        </row>
        <row r="15047">
          <cell r="C15047">
            <v>800007583</v>
          </cell>
          <cell r="D15047" t="str">
            <v>MICHIGAN</v>
          </cell>
          <cell r="E15047">
            <v>81291</v>
          </cell>
        </row>
        <row r="15048">
          <cell r="C15048">
            <v>800007583</v>
          </cell>
          <cell r="D15048" t="str">
            <v>MICHIGAN</v>
          </cell>
          <cell r="E15048">
            <v>87451</v>
          </cell>
        </row>
        <row r="15049">
          <cell r="C15049">
            <v>800007708</v>
          </cell>
          <cell r="D15049" t="str">
            <v>MICHIGAN</v>
          </cell>
          <cell r="E15049">
            <v>85954</v>
          </cell>
        </row>
        <row r="15050">
          <cell r="C15050"/>
          <cell r="D15050" t="str">
            <v>KW-DRESSING</v>
          </cell>
          <cell r="E15050">
            <v>85014</v>
          </cell>
        </row>
        <row r="15051">
          <cell r="C15051">
            <v>800006849</v>
          </cell>
          <cell r="D15051" t="str">
            <v>GE FANUC</v>
          </cell>
          <cell r="E15051">
            <v>80432</v>
          </cell>
        </row>
        <row r="15052">
          <cell r="C15052">
            <v>800022799</v>
          </cell>
          <cell r="D15052" t="str">
            <v>FRONTLINE</v>
          </cell>
          <cell r="E15052">
            <v>83540</v>
          </cell>
        </row>
        <row r="15053">
          <cell r="C15053">
            <v>800005934</v>
          </cell>
          <cell r="D15053" t="str">
            <v>BMD</v>
          </cell>
          <cell r="E15053">
            <v>54952395000151</v>
          </cell>
        </row>
        <row r="15054">
          <cell r="C15054">
            <v>800006285</v>
          </cell>
          <cell r="D15054" t="str">
            <v>NOVART</v>
          </cell>
          <cell r="E15054">
            <v>61365573000103</v>
          </cell>
        </row>
        <row r="15055">
          <cell r="C15055">
            <v>800008507</v>
          </cell>
          <cell r="D15055" t="str">
            <v>MAAD USINAGEM</v>
          </cell>
          <cell r="E15055">
            <v>5942655000100</v>
          </cell>
        </row>
        <row r="15056">
          <cell r="C15056">
            <v>800022270</v>
          </cell>
          <cell r="D15056" t="str">
            <v>GOXIN</v>
          </cell>
          <cell r="E15056">
            <v>13233282000119</v>
          </cell>
        </row>
        <row r="15057">
          <cell r="C15057"/>
          <cell r="D15057" t="str">
            <v>RIO GRANDENSE</v>
          </cell>
          <cell r="E15057">
            <v>92780311001887</v>
          </cell>
        </row>
        <row r="15058">
          <cell r="C15058"/>
          <cell r="D15058" t="str">
            <v>ATH ALBARUS</v>
          </cell>
          <cell r="E15058">
            <v>91862193000498</v>
          </cell>
        </row>
        <row r="15059">
          <cell r="C15059"/>
          <cell r="D15059" t="str">
            <v>GERDAU-PIRATINI</v>
          </cell>
          <cell r="E15059">
            <v>33611500007806</v>
          </cell>
        </row>
        <row r="15060">
          <cell r="C15060"/>
          <cell r="D15060" t="str">
            <v>EMPG PROFA.MARI</v>
          </cell>
          <cell r="E15060">
            <v>404004</v>
          </cell>
        </row>
        <row r="15061">
          <cell r="C15061"/>
          <cell r="D15061" t="str">
            <v>EMPG ARTUR DORN</v>
          </cell>
          <cell r="E15061">
            <v>404005</v>
          </cell>
        </row>
        <row r="15062">
          <cell r="C15062"/>
          <cell r="D15062" t="str">
            <v>EMPG SAO MIGUEL</v>
          </cell>
          <cell r="E15062">
            <v>404006</v>
          </cell>
        </row>
        <row r="15063">
          <cell r="C15063"/>
          <cell r="D15063" t="str">
            <v>EE PROF.BENEDIT</v>
          </cell>
          <cell r="E15063">
            <v>410725</v>
          </cell>
        </row>
        <row r="15064">
          <cell r="C15064">
            <v>800044310</v>
          </cell>
          <cell r="D15064" t="str">
            <v>HUTCHINSON SNC</v>
          </cell>
          <cell r="E15064">
            <v>89558</v>
          </cell>
        </row>
        <row r="15065">
          <cell r="C15065">
            <v>800007313</v>
          </cell>
          <cell r="D15065" t="str">
            <v>A.H. SYSTEMS</v>
          </cell>
          <cell r="E15065">
            <v>80967</v>
          </cell>
        </row>
        <row r="15066">
          <cell r="C15066">
            <v>800000066</v>
          </cell>
          <cell r="D15066" t="str">
            <v>CHRYSLER INDIA</v>
          </cell>
          <cell r="E15066">
            <v>1254</v>
          </cell>
        </row>
        <row r="15067">
          <cell r="C15067">
            <v>800019208</v>
          </cell>
          <cell r="D15067" t="str">
            <v>NATESAN SYNCHRO</v>
          </cell>
          <cell r="E15067">
            <v>83285</v>
          </cell>
        </row>
        <row r="15068">
          <cell r="C15068">
            <v>800024191</v>
          </cell>
          <cell r="D15068" t="str">
            <v>HINDUJA FOUNDRI</v>
          </cell>
          <cell r="E15068">
            <v>83133</v>
          </cell>
        </row>
        <row r="15069">
          <cell r="C15069">
            <v>800024202</v>
          </cell>
          <cell r="D15069" t="str">
            <v>AUTOTECH INDUST</v>
          </cell>
          <cell r="E15069">
            <v>83127</v>
          </cell>
        </row>
        <row r="15070">
          <cell r="C15070">
            <v>800045469</v>
          </cell>
          <cell r="D15070" t="str">
            <v xml:space="preserve">MANDO AUTOMOTIVE  </v>
          </cell>
          <cell r="E15070">
            <v>45469</v>
          </cell>
        </row>
        <row r="15071">
          <cell r="C15071">
            <v>800020713</v>
          </cell>
          <cell r="D15071" t="str">
            <v>SHELL GLOBAL SO</v>
          </cell>
          <cell r="E15071">
            <v>83407</v>
          </cell>
        </row>
        <row r="15072">
          <cell r="C15072">
            <v>800007619</v>
          </cell>
          <cell r="D15072" t="str">
            <v>OMNI INTERNATIO</v>
          </cell>
          <cell r="E15072">
            <v>81340</v>
          </cell>
        </row>
        <row r="15073">
          <cell r="C15073">
            <v>800008726</v>
          </cell>
          <cell r="D15073" t="str">
            <v>AFC GLOBAL</v>
          </cell>
          <cell r="E15073">
            <v>81470</v>
          </cell>
        </row>
        <row r="15074">
          <cell r="C15074"/>
          <cell r="D15074" t="str">
            <v>MABUCHI MOTOR C</v>
          </cell>
          <cell r="E15074">
            <v>80062</v>
          </cell>
        </row>
        <row r="15075">
          <cell r="C15075">
            <v>800029260</v>
          </cell>
          <cell r="D15075" t="str">
            <v>APEX TOOL GROUP</v>
          </cell>
          <cell r="E15075">
            <v>86372</v>
          </cell>
        </row>
        <row r="15076">
          <cell r="C15076">
            <v>800032122</v>
          </cell>
          <cell r="D15076" t="str">
            <v>VIBRACOUSTIC</v>
          </cell>
          <cell r="E15076">
            <v>86688</v>
          </cell>
        </row>
        <row r="15077">
          <cell r="C15077">
            <v>800035678</v>
          </cell>
          <cell r="D15077" t="str">
            <v>LITTELFUSE INC</v>
          </cell>
          <cell r="E15077">
            <v>87522</v>
          </cell>
        </row>
        <row r="15078">
          <cell r="C15078">
            <v>800035678</v>
          </cell>
          <cell r="D15078" t="str">
            <v>LITTELFUSE INC</v>
          </cell>
          <cell r="E15078">
            <v>87527</v>
          </cell>
        </row>
        <row r="15079">
          <cell r="C15079">
            <v>800036641</v>
          </cell>
          <cell r="D15079" t="str">
            <v>BAKER &amp; MCKENZI</v>
          </cell>
          <cell r="E15079">
            <v>87696</v>
          </cell>
        </row>
        <row r="15080">
          <cell r="C15080">
            <v>800036641</v>
          </cell>
          <cell r="D15080" t="str">
            <v>BAKER &amp; MCKENZI</v>
          </cell>
          <cell r="E15080">
            <v>87697</v>
          </cell>
        </row>
        <row r="15081">
          <cell r="C15081">
            <v>800036641</v>
          </cell>
          <cell r="D15081" t="str">
            <v>BAKER &amp; MCKENZI</v>
          </cell>
          <cell r="E15081">
            <v>87698</v>
          </cell>
        </row>
        <row r="15082">
          <cell r="C15082">
            <v>800036641</v>
          </cell>
          <cell r="D15082" t="str">
            <v>BAKER &amp; MCKENZI</v>
          </cell>
          <cell r="E15082">
            <v>87712</v>
          </cell>
        </row>
        <row r="15083">
          <cell r="C15083">
            <v>800036641</v>
          </cell>
          <cell r="D15083" t="str">
            <v>BAKER &amp; MCKENZI</v>
          </cell>
          <cell r="E15083">
            <v>87713</v>
          </cell>
        </row>
        <row r="15084">
          <cell r="C15084">
            <v>800036641</v>
          </cell>
          <cell r="D15084" t="str">
            <v>BAKER &amp; MCKENZI</v>
          </cell>
          <cell r="E15084">
            <v>87724</v>
          </cell>
        </row>
        <row r="15085">
          <cell r="C15085">
            <v>800040351</v>
          </cell>
          <cell r="D15085" t="str">
            <v>APICS, INC</v>
          </cell>
          <cell r="E15085">
            <v>89065</v>
          </cell>
        </row>
        <row r="15086">
          <cell r="C15086">
            <v>800040600</v>
          </cell>
          <cell r="D15086" t="str">
            <v>HERE NORTH AMER</v>
          </cell>
          <cell r="E15086">
            <v>89073</v>
          </cell>
        </row>
        <row r="15087">
          <cell r="C15087">
            <v>800043340</v>
          </cell>
          <cell r="D15087" t="str">
            <v>DATASITE LLC</v>
          </cell>
          <cell r="E15087">
            <v>89435</v>
          </cell>
        </row>
        <row r="15088">
          <cell r="C15088"/>
          <cell r="D15088" t="str">
            <v>GOUD INC POWDER</v>
          </cell>
          <cell r="E15088">
            <v>84108</v>
          </cell>
        </row>
        <row r="15089">
          <cell r="C15089"/>
          <cell r="D15089" t="str">
            <v>UNION-SPECIAL</v>
          </cell>
          <cell r="E15089">
            <v>89504</v>
          </cell>
        </row>
        <row r="15090">
          <cell r="C15090"/>
          <cell r="D15090" t="str">
            <v>U.S. TSUBAKI</v>
          </cell>
          <cell r="E15090">
            <v>80233</v>
          </cell>
        </row>
        <row r="15091">
          <cell r="C15091"/>
          <cell r="D15091" t="str">
            <v>AKZO CHEMICALS</v>
          </cell>
          <cell r="E15091">
            <v>80080</v>
          </cell>
        </row>
        <row r="15092">
          <cell r="C15092">
            <v>800032122</v>
          </cell>
          <cell r="D15092" t="str">
            <v>VIBRACOUSTIC NO</v>
          </cell>
          <cell r="E15092">
            <v>86698</v>
          </cell>
        </row>
        <row r="15093">
          <cell r="C15093">
            <v>800006691</v>
          </cell>
          <cell r="D15093" t="str">
            <v>ATLAS ELECTRIC</v>
          </cell>
          <cell r="E15093">
            <v>80048</v>
          </cell>
        </row>
        <row r="15094">
          <cell r="C15094">
            <v>800007241</v>
          </cell>
          <cell r="D15094" t="str">
            <v>ATLAS ELECTRIC</v>
          </cell>
          <cell r="E15094">
            <v>80890</v>
          </cell>
        </row>
        <row r="15095">
          <cell r="C15095"/>
          <cell r="D15095" t="str">
            <v>FRATELLI</v>
          </cell>
          <cell r="E15095">
            <v>89605</v>
          </cell>
        </row>
        <row r="15096">
          <cell r="C15096">
            <v>800007147</v>
          </cell>
          <cell r="D15096" t="str">
            <v>DENSO MANUFACT.</v>
          </cell>
          <cell r="E15096">
            <v>80787</v>
          </cell>
        </row>
        <row r="15097">
          <cell r="C15097">
            <v>800030804</v>
          </cell>
          <cell r="D15097" t="str">
            <v>SAMI SRL</v>
          </cell>
          <cell r="E15097">
            <v>86361</v>
          </cell>
        </row>
        <row r="15098">
          <cell r="C15098"/>
          <cell r="D15098" t="str">
            <v>PERELLI</v>
          </cell>
          <cell r="E15098">
            <v>80135</v>
          </cell>
        </row>
        <row r="15099">
          <cell r="C15099">
            <v>800035924</v>
          </cell>
          <cell r="D15099" t="str">
            <v>NEWARK CORPORAT</v>
          </cell>
          <cell r="E15099">
            <v>87571</v>
          </cell>
        </row>
        <row r="15100">
          <cell r="C15100">
            <v>800035924</v>
          </cell>
          <cell r="D15100" t="str">
            <v>NEWARK CORPORAT</v>
          </cell>
          <cell r="E15100">
            <v>87670</v>
          </cell>
        </row>
        <row r="15101">
          <cell r="C15101">
            <v>800035924</v>
          </cell>
          <cell r="D15101" t="str">
            <v>NEWARK CORPORAT</v>
          </cell>
          <cell r="E15101">
            <v>87671</v>
          </cell>
        </row>
        <row r="15102">
          <cell r="C15102">
            <v>800036682</v>
          </cell>
          <cell r="D15102" t="str">
            <v>ACCOMPLICA MEDI</v>
          </cell>
          <cell r="E15102">
            <v>87749</v>
          </cell>
        </row>
        <row r="15103">
          <cell r="C15103">
            <v>800037643</v>
          </cell>
          <cell r="D15103" t="str">
            <v>HERE NORTH AMER</v>
          </cell>
          <cell r="E15103">
            <v>88984</v>
          </cell>
        </row>
        <row r="15104">
          <cell r="C15104">
            <v>800032273</v>
          </cell>
          <cell r="D15104" t="str">
            <v>SUPERIOR IND</v>
          </cell>
          <cell r="E15104">
            <v>86756</v>
          </cell>
        </row>
        <row r="15105">
          <cell r="C15105">
            <v>800032273</v>
          </cell>
          <cell r="D15105" t="str">
            <v>SUPERIOR IND NO</v>
          </cell>
          <cell r="E15105">
            <v>86757</v>
          </cell>
        </row>
        <row r="15106">
          <cell r="C15106">
            <v>800032273</v>
          </cell>
          <cell r="D15106" t="str">
            <v>SUPERIOR IND NO</v>
          </cell>
          <cell r="E15106">
            <v>86758</v>
          </cell>
        </row>
        <row r="15107">
          <cell r="C15107">
            <v>800032273</v>
          </cell>
          <cell r="D15107" t="str">
            <v>SUPERIOR IND NO</v>
          </cell>
          <cell r="E15107">
            <v>86759</v>
          </cell>
        </row>
        <row r="15108">
          <cell r="C15108">
            <v>800035048</v>
          </cell>
          <cell r="D15108" t="str">
            <v>SUPERIOR INDUST</v>
          </cell>
          <cell r="E15108">
            <v>87388</v>
          </cell>
        </row>
        <row r="15109">
          <cell r="C15109">
            <v>800035048</v>
          </cell>
          <cell r="D15109" t="str">
            <v>SUPERIOR INDUSTRIES</v>
          </cell>
          <cell r="E15109">
            <v>87389</v>
          </cell>
        </row>
        <row r="15110">
          <cell r="C15110">
            <v>800036146</v>
          </cell>
          <cell r="D15110" t="str">
            <v>SUPERIOR INDUST</v>
          </cell>
          <cell r="E15110">
            <v>87618</v>
          </cell>
        </row>
        <row r="15111">
          <cell r="C15111">
            <v>800036146</v>
          </cell>
          <cell r="D15111" t="str">
            <v>SUPERIOR INDUST.</v>
          </cell>
          <cell r="E15111">
            <v>87631</v>
          </cell>
        </row>
        <row r="15112">
          <cell r="C15112">
            <v>800036146</v>
          </cell>
          <cell r="D15112" t="str">
            <v>SUPERIOR INDUST</v>
          </cell>
          <cell r="E15112">
            <v>87632</v>
          </cell>
        </row>
        <row r="15113">
          <cell r="C15113">
            <v>800012905</v>
          </cell>
          <cell r="D15113" t="str">
            <v>ZHEJIANG</v>
          </cell>
          <cell r="E15113">
            <v>81602</v>
          </cell>
        </row>
        <row r="15114">
          <cell r="C15114">
            <v>800006790</v>
          </cell>
          <cell r="D15114" t="str">
            <v>SHIMADZU</v>
          </cell>
          <cell r="E15114">
            <v>80304</v>
          </cell>
        </row>
        <row r="15115">
          <cell r="C15115">
            <v>800007440</v>
          </cell>
          <cell r="D15115" t="str">
            <v>KYOWA</v>
          </cell>
          <cell r="E15115">
            <v>81121</v>
          </cell>
        </row>
        <row r="15116">
          <cell r="C15116">
            <v>800022961</v>
          </cell>
          <cell r="D15116" t="str">
            <v>CHONGGING</v>
          </cell>
          <cell r="E15116">
            <v>83569</v>
          </cell>
        </row>
        <row r="15117">
          <cell r="C15117"/>
          <cell r="D15117" t="str">
            <v>ESC.DA QUINZE</v>
          </cell>
          <cell r="E15117">
            <v>410983</v>
          </cell>
        </row>
        <row r="15118">
          <cell r="C15118">
            <v>800039926</v>
          </cell>
          <cell r="D15118" t="str">
            <v>QUALITY PAINTIN</v>
          </cell>
          <cell r="E15118">
            <v>89003</v>
          </cell>
        </row>
        <row r="15119">
          <cell r="C15119"/>
          <cell r="D15119" t="str">
            <v>UNICHEMA</v>
          </cell>
          <cell r="E15119">
            <v>89506</v>
          </cell>
        </row>
        <row r="15120">
          <cell r="C15120">
            <v>800001949</v>
          </cell>
          <cell r="D15120" t="str">
            <v>FIELTEC COM DE</v>
          </cell>
          <cell r="E15120">
            <v>77446094000151</v>
          </cell>
        </row>
        <row r="15121">
          <cell r="C15121">
            <v>800007980</v>
          </cell>
          <cell r="D15121" t="str">
            <v>MONTE CRISTO LO</v>
          </cell>
          <cell r="E15121">
            <v>7042915000290</v>
          </cell>
        </row>
        <row r="15122">
          <cell r="C15122">
            <v>800031564</v>
          </cell>
          <cell r="D15122" t="str">
            <v>LTDA</v>
          </cell>
          <cell r="E15122">
            <v>72358195000238</v>
          </cell>
        </row>
        <row r="15123">
          <cell r="C15123"/>
          <cell r="D15123" t="str">
            <v>ESC.ADVENT.</v>
          </cell>
          <cell r="E15123">
            <v>406453</v>
          </cell>
        </row>
        <row r="15124">
          <cell r="C15124"/>
          <cell r="D15124" t="str">
            <v>ESC.GIRASSOL EN</v>
          </cell>
          <cell r="E15124">
            <v>406477</v>
          </cell>
        </row>
        <row r="15125">
          <cell r="C15125"/>
          <cell r="D15125" t="str">
            <v>COL.CIANORTENSE</v>
          </cell>
          <cell r="E15125">
            <v>406478</v>
          </cell>
        </row>
        <row r="15126">
          <cell r="C15126"/>
          <cell r="D15126" t="str">
            <v>COL.DRUMOND</v>
          </cell>
          <cell r="E15126">
            <v>406479</v>
          </cell>
        </row>
        <row r="15127">
          <cell r="C15127"/>
          <cell r="D15127" t="str">
            <v>NRE - CIANORTE</v>
          </cell>
          <cell r="E15127">
            <v>409151</v>
          </cell>
        </row>
        <row r="15128">
          <cell r="C15128"/>
          <cell r="D15128" t="str">
            <v>CEN.EDUC.SAADA</v>
          </cell>
          <cell r="E15128">
            <v>409406</v>
          </cell>
        </row>
        <row r="15129">
          <cell r="C15129"/>
          <cell r="D15129" t="str">
            <v>EE ARLINDO CARV</v>
          </cell>
          <cell r="E15129">
            <v>408325</v>
          </cell>
        </row>
        <row r="15130">
          <cell r="C15130">
            <v>800031317</v>
          </cell>
          <cell r="D15130" t="str">
            <v>HANKOOK TIRE CI</v>
          </cell>
          <cell r="E15130">
            <v>86489</v>
          </cell>
        </row>
        <row r="15131">
          <cell r="C15131">
            <v>800031317</v>
          </cell>
          <cell r="D15131" t="str">
            <v>HANKOOK TIRE CI</v>
          </cell>
          <cell r="E15131">
            <v>86490</v>
          </cell>
        </row>
        <row r="15132">
          <cell r="C15132">
            <v>800038086</v>
          </cell>
          <cell r="D15132" t="str">
            <v>ASENSIO, BARRIO</v>
          </cell>
          <cell r="E15132">
            <v>88836</v>
          </cell>
        </row>
        <row r="15133">
          <cell r="C15133">
            <v>800007490</v>
          </cell>
          <cell r="D15133" t="str">
            <v>MP LINE</v>
          </cell>
          <cell r="E15133">
            <v>81178</v>
          </cell>
        </row>
        <row r="15134">
          <cell r="C15134">
            <v>800040326</v>
          </cell>
          <cell r="D15134" t="str">
            <v>AUTOMOTORA AUTO</v>
          </cell>
          <cell r="E15134">
            <v>89041</v>
          </cell>
        </row>
        <row r="15135">
          <cell r="C15135">
            <v>800036600</v>
          </cell>
          <cell r="D15135" t="str">
            <v>ASN BRASIL LOGI</v>
          </cell>
          <cell r="E15135">
            <v>74271727000140</v>
          </cell>
        </row>
        <row r="15136">
          <cell r="C15136">
            <v>800034966</v>
          </cell>
          <cell r="D15136" t="str">
            <v>E ARTIGOS DE PA</v>
          </cell>
          <cell r="E15136">
            <v>15051721000106</v>
          </cell>
        </row>
        <row r="15137">
          <cell r="C15137">
            <v>800036189</v>
          </cell>
          <cell r="D15137" t="str">
            <v>ESPECIA. E SERV</v>
          </cell>
          <cell r="E15137">
            <v>10342841000130</v>
          </cell>
        </row>
        <row r="15138">
          <cell r="C15138">
            <v>800034070</v>
          </cell>
          <cell r="D15138" t="str">
            <v>VITRA DO BRASIL</v>
          </cell>
          <cell r="E15138">
            <v>18562651000130</v>
          </cell>
        </row>
        <row r="15139">
          <cell r="C15139">
            <v>800044036</v>
          </cell>
          <cell r="D15139" t="str">
            <v>POLEN CONSULTOR</v>
          </cell>
          <cell r="E15139">
            <v>28038406000182</v>
          </cell>
        </row>
        <row r="15140">
          <cell r="C15140">
            <v>800042545</v>
          </cell>
          <cell r="D15140" t="str">
            <v>VALUE TRANSPORT</v>
          </cell>
          <cell r="E15140">
            <v>30153999000250</v>
          </cell>
        </row>
        <row r="15141">
          <cell r="C15141">
            <v>800043195</v>
          </cell>
          <cell r="D15141" t="str">
            <v>BRAVI CONSUMIVE</v>
          </cell>
          <cell r="E15141">
            <v>19457137000106</v>
          </cell>
        </row>
        <row r="15142">
          <cell r="C15142">
            <v>800043314</v>
          </cell>
          <cell r="D15142" t="str">
            <v>AZUL LINHAS AER</v>
          </cell>
          <cell r="E15142">
            <v>9296295001212</v>
          </cell>
        </row>
        <row r="15143">
          <cell r="C15143"/>
          <cell r="D15143" t="str">
            <v>UNIDADE ESCOLAR</v>
          </cell>
          <cell r="E15143">
            <v>406043</v>
          </cell>
        </row>
        <row r="15144">
          <cell r="C15144">
            <v>800019078</v>
          </cell>
          <cell r="D15144" t="str">
            <v>PLURIS VALUE NE</v>
          </cell>
          <cell r="E15144">
            <v>83280</v>
          </cell>
        </row>
        <row r="15145">
          <cell r="C15145"/>
          <cell r="D15145" t="str">
            <v>EMPG MARCILIO D</v>
          </cell>
          <cell r="E15145">
            <v>403922</v>
          </cell>
        </row>
        <row r="15146">
          <cell r="C15146"/>
          <cell r="D15146" t="str">
            <v>CEN.EDUC.PROFA.</v>
          </cell>
          <cell r="E15146">
            <v>409100</v>
          </cell>
        </row>
        <row r="15147">
          <cell r="C15147">
            <v>800006780</v>
          </cell>
          <cell r="D15147" t="str">
            <v>TELESIS</v>
          </cell>
          <cell r="E15147">
            <v>80279</v>
          </cell>
        </row>
        <row r="15148">
          <cell r="C15148"/>
          <cell r="D15148" t="str">
            <v>TELESIS</v>
          </cell>
          <cell r="E15148">
            <v>80428</v>
          </cell>
        </row>
        <row r="15149">
          <cell r="C15149">
            <v>800028764</v>
          </cell>
          <cell r="D15149" t="str">
            <v>TRISTONE FLOWTE</v>
          </cell>
          <cell r="E15149">
            <v>86046</v>
          </cell>
        </row>
        <row r="15150">
          <cell r="C15150"/>
          <cell r="D15150" t="str">
            <v>MOLLIFICIO</v>
          </cell>
          <cell r="E15150">
            <v>80335</v>
          </cell>
        </row>
        <row r="15151">
          <cell r="C15151">
            <v>800024949</v>
          </cell>
          <cell r="D15151" t="str">
            <v>MERCOVIA SA</v>
          </cell>
          <cell r="E15151">
            <v>87071</v>
          </cell>
        </row>
        <row r="15152">
          <cell r="C15152">
            <v>800024949</v>
          </cell>
          <cell r="D15152" t="str">
            <v>MERCOVIA SA</v>
          </cell>
          <cell r="E15152">
            <v>87072</v>
          </cell>
        </row>
        <row r="15153">
          <cell r="C15153">
            <v>800028677</v>
          </cell>
          <cell r="D15153" t="str">
            <v>GFK KLEIMAN SYG</v>
          </cell>
          <cell r="E15153">
            <v>89296</v>
          </cell>
        </row>
        <row r="15154">
          <cell r="C15154">
            <v>800030541</v>
          </cell>
          <cell r="D15154" t="str">
            <v>MMS COMUNICACIO</v>
          </cell>
          <cell r="E15154">
            <v>87802</v>
          </cell>
        </row>
        <row r="15155">
          <cell r="C15155">
            <v>800034474</v>
          </cell>
          <cell r="D15155" t="str">
            <v>SERBER SILVIO M</v>
          </cell>
          <cell r="E15155">
            <v>87294</v>
          </cell>
        </row>
        <row r="15156">
          <cell r="C15156">
            <v>800042483</v>
          </cell>
          <cell r="D15156" t="str">
            <v>MACAUTO MEXICO</v>
          </cell>
          <cell r="E15156">
            <v>89318</v>
          </cell>
        </row>
        <row r="15157">
          <cell r="C15157">
            <v>800042242</v>
          </cell>
          <cell r="D15157" t="str">
            <v>SCHOELLER ALLIB</v>
          </cell>
          <cell r="E15157">
            <v>89284</v>
          </cell>
        </row>
        <row r="15158">
          <cell r="C15158">
            <v>800014547</v>
          </cell>
          <cell r="D15158" t="str">
            <v>NINGBO ZHONGJUN</v>
          </cell>
          <cell r="E15158">
            <v>81719</v>
          </cell>
        </row>
        <row r="15159">
          <cell r="C15159">
            <v>800017134</v>
          </cell>
          <cell r="D15159" t="str">
            <v>METALURGICA SAV</v>
          </cell>
          <cell r="E15159">
            <v>26057760000129</v>
          </cell>
        </row>
        <row r="15160">
          <cell r="C15160"/>
          <cell r="D15160" t="str">
            <v>AMERICO</v>
          </cell>
          <cell r="E15160">
            <v>41805658620</v>
          </cell>
        </row>
        <row r="15161">
          <cell r="C15161">
            <v>800035282</v>
          </cell>
          <cell r="D15161" t="str">
            <v>PRECISION MEASU</v>
          </cell>
          <cell r="E15161">
            <v>87435</v>
          </cell>
        </row>
        <row r="15162">
          <cell r="C15162">
            <v>800035282</v>
          </cell>
          <cell r="D15162" t="str">
            <v>PRECISION MEASU</v>
          </cell>
          <cell r="E15162">
            <v>87436</v>
          </cell>
        </row>
        <row r="15163">
          <cell r="C15163"/>
          <cell r="D15163" t="str">
            <v>EE DE CLEMENTIN</v>
          </cell>
          <cell r="E15163">
            <v>409443</v>
          </cell>
        </row>
        <row r="15164">
          <cell r="C15164">
            <v>800006786</v>
          </cell>
          <cell r="D15164" t="str">
            <v>DALMEC</v>
          </cell>
          <cell r="E15164">
            <v>80293</v>
          </cell>
        </row>
        <row r="15165">
          <cell r="C15165">
            <v>800007666</v>
          </cell>
          <cell r="D15165" t="str">
            <v>ELWELL</v>
          </cell>
          <cell r="E15165">
            <v>83070</v>
          </cell>
        </row>
        <row r="15166">
          <cell r="C15166">
            <v>800038247</v>
          </cell>
          <cell r="D15166" t="str">
            <v>Q-LAB CORPORATI</v>
          </cell>
          <cell r="E15166">
            <v>88841</v>
          </cell>
        </row>
        <row r="15167">
          <cell r="C15167">
            <v>800043693</v>
          </cell>
          <cell r="D15167" t="str">
            <v>FREUDENBERG-NOK</v>
          </cell>
          <cell r="E15167">
            <v>89481</v>
          </cell>
        </row>
        <row r="15168">
          <cell r="C15168"/>
          <cell r="D15168" t="str">
            <v>ROTOR TOOL</v>
          </cell>
          <cell r="E15168">
            <v>87786</v>
          </cell>
        </row>
        <row r="15169">
          <cell r="C15169">
            <v>800007320</v>
          </cell>
          <cell r="D15169" t="str">
            <v>TRW</v>
          </cell>
          <cell r="E15169">
            <v>80974</v>
          </cell>
        </row>
        <row r="15170">
          <cell r="C15170"/>
          <cell r="D15170" t="str">
            <v>THE Q. PANEL CO</v>
          </cell>
          <cell r="E15170">
            <v>80083</v>
          </cell>
        </row>
        <row r="15171">
          <cell r="C15171"/>
          <cell r="D15171" t="str">
            <v>ESC.CRESCENCIO</v>
          </cell>
          <cell r="E15171">
            <v>410982</v>
          </cell>
        </row>
        <row r="15172">
          <cell r="C15172"/>
          <cell r="D15172" t="str">
            <v>STANLEY AIR TOO</v>
          </cell>
          <cell r="E15172">
            <v>88914</v>
          </cell>
        </row>
        <row r="15173">
          <cell r="C15173">
            <v>800007067</v>
          </cell>
          <cell r="D15173" t="str">
            <v>GLACIER VANDER.</v>
          </cell>
          <cell r="E15173">
            <v>80707</v>
          </cell>
        </row>
        <row r="15174">
          <cell r="C15174">
            <v>800007056</v>
          </cell>
          <cell r="D15174" t="str">
            <v>FEDERAL MOGUL</v>
          </cell>
          <cell r="E15174">
            <v>80696</v>
          </cell>
        </row>
        <row r="15175">
          <cell r="C15175">
            <v>800038028</v>
          </cell>
          <cell r="D15175" t="str">
            <v>HWASEUNG AUTOMO</v>
          </cell>
          <cell r="E15175">
            <v>88812</v>
          </cell>
        </row>
        <row r="15176">
          <cell r="C15176">
            <v>800020043</v>
          </cell>
          <cell r="D15176" t="str">
            <v>SDT NORTH AMERI</v>
          </cell>
          <cell r="E15176">
            <v>83348</v>
          </cell>
        </row>
        <row r="15177">
          <cell r="C15177">
            <v>800029550</v>
          </cell>
          <cell r="D15177" t="str">
            <v>LTDA</v>
          </cell>
          <cell r="E15177">
            <v>57373375000114</v>
          </cell>
        </row>
        <row r="15178">
          <cell r="C15178">
            <v>800000787</v>
          </cell>
          <cell r="D15178" t="str">
            <v>ELIANE AZULEJOS</v>
          </cell>
          <cell r="E15178">
            <v>86532538003269</v>
          </cell>
        </row>
        <row r="15179">
          <cell r="C15179">
            <v>800019865</v>
          </cell>
          <cell r="D15179" t="str">
            <v>ELIANE SA REVES</v>
          </cell>
          <cell r="E15179">
            <v>86532538003005</v>
          </cell>
        </row>
        <row r="15180">
          <cell r="C15180"/>
          <cell r="D15180" t="str">
            <v>EEPSG VISC.DE A</v>
          </cell>
          <cell r="E15180">
            <v>403941</v>
          </cell>
        </row>
        <row r="15181">
          <cell r="C15181"/>
          <cell r="D15181" t="str">
            <v>DISMAN</v>
          </cell>
          <cell r="E15181">
            <v>958774000120</v>
          </cell>
        </row>
        <row r="15182">
          <cell r="C15182">
            <v>800033866</v>
          </cell>
          <cell r="D15182" t="str">
            <v>SOLUPARTS GMBH</v>
          </cell>
          <cell r="E15182">
            <v>87167</v>
          </cell>
        </row>
        <row r="15183">
          <cell r="C15183">
            <v>800033866</v>
          </cell>
          <cell r="D15183" t="str">
            <v>SOLUPARTS GMBH</v>
          </cell>
          <cell r="E15183">
            <v>87169</v>
          </cell>
        </row>
        <row r="15184">
          <cell r="C15184">
            <v>800002169</v>
          </cell>
          <cell r="D15184" t="str">
            <v>AUTOMOTIVE</v>
          </cell>
          <cell r="E15184">
            <v>1229374000227</v>
          </cell>
        </row>
        <row r="15185">
          <cell r="C15185">
            <v>800002764</v>
          </cell>
          <cell r="D15185" t="str">
            <v>LOCALIZA</v>
          </cell>
          <cell r="E15185">
            <v>881084000110</v>
          </cell>
        </row>
        <row r="15186">
          <cell r="C15186">
            <v>800021632</v>
          </cell>
          <cell r="D15186" t="str">
            <v>BELLE</v>
          </cell>
          <cell r="E15186">
            <v>12655933000104</v>
          </cell>
        </row>
        <row r="15187">
          <cell r="C15187">
            <v>800030604</v>
          </cell>
          <cell r="D15187" t="str">
            <v>S/A</v>
          </cell>
          <cell r="E15187">
            <v>15358988000132</v>
          </cell>
        </row>
        <row r="15188">
          <cell r="C15188">
            <v>800043428</v>
          </cell>
          <cell r="D15188" t="str">
            <v>BERTOLINI S.A</v>
          </cell>
          <cell r="E15188">
            <v>87556650001682</v>
          </cell>
        </row>
        <row r="15189">
          <cell r="C15189"/>
          <cell r="D15189" t="str">
            <v>SCARTON VEICULO</v>
          </cell>
          <cell r="E15189">
            <v>27376706000109</v>
          </cell>
        </row>
        <row r="15190">
          <cell r="C15190"/>
          <cell r="D15190" t="str">
            <v>LUBRIFICANTESOL</v>
          </cell>
          <cell r="E15190">
            <v>4044927000184</v>
          </cell>
        </row>
        <row r="15191">
          <cell r="C15191"/>
          <cell r="D15191" t="str">
            <v>ESC.TEC.FED.ESP</v>
          </cell>
          <cell r="E15191">
            <v>404390</v>
          </cell>
        </row>
        <row r="15192">
          <cell r="C15192"/>
          <cell r="D15192" t="str">
            <v>COL.MARISTA</v>
          </cell>
          <cell r="E15192">
            <v>404492</v>
          </cell>
        </row>
        <row r="15193">
          <cell r="C15193"/>
          <cell r="D15193" t="str">
            <v>EDUCANDARIO ESP</v>
          </cell>
          <cell r="E15193">
            <v>404493</v>
          </cell>
        </row>
        <row r="15194">
          <cell r="C15194"/>
          <cell r="D15194" t="str">
            <v>ESC.AGROTECNICA</v>
          </cell>
          <cell r="E15194">
            <v>404790</v>
          </cell>
        </row>
        <row r="15195">
          <cell r="C15195"/>
          <cell r="D15195" t="str">
            <v>EEPSG LIONS CLU</v>
          </cell>
          <cell r="E15195">
            <v>404791</v>
          </cell>
        </row>
        <row r="15196">
          <cell r="C15196"/>
          <cell r="D15196" t="str">
            <v>EEPSG PROFA.CAR</v>
          </cell>
          <cell r="E15196">
            <v>404792</v>
          </cell>
        </row>
        <row r="15197">
          <cell r="C15197"/>
          <cell r="D15197" t="str">
            <v>EEPSG MARIA ORT</v>
          </cell>
          <cell r="E15197">
            <v>404793</v>
          </cell>
        </row>
        <row r="15198">
          <cell r="C15198"/>
          <cell r="D15198" t="str">
            <v>CEN.EDUC.SAO JO</v>
          </cell>
          <cell r="E15198">
            <v>405621</v>
          </cell>
        </row>
        <row r="15199">
          <cell r="C15199"/>
          <cell r="D15199" t="str">
            <v>ESC.PG ADVENT.</v>
          </cell>
          <cell r="E15199">
            <v>405622</v>
          </cell>
        </row>
        <row r="15200">
          <cell r="C15200"/>
          <cell r="D15200" t="str">
            <v>INST.EDUC.DIVIN</v>
          </cell>
          <cell r="E15200">
            <v>405623</v>
          </cell>
        </row>
        <row r="15201">
          <cell r="C15201"/>
          <cell r="D15201" t="str">
            <v>INST.JOAO XXIII</v>
          </cell>
          <cell r="E15201">
            <v>405625</v>
          </cell>
        </row>
        <row r="15202">
          <cell r="C15202"/>
          <cell r="D15202" t="str">
            <v>ESC.PG GRACA AR</v>
          </cell>
          <cell r="E15202">
            <v>405626</v>
          </cell>
        </row>
        <row r="15203">
          <cell r="C15203"/>
          <cell r="D15203" t="str">
            <v>ESC.PG DR.MOACI</v>
          </cell>
          <cell r="E15203">
            <v>405627</v>
          </cell>
        </row>
        <row r="15204">
          <cell r="C15204"/>
          <cell r="D15204" t="str">
            <v>EEPSG HONORIO F</v>
          </cell>
          <cell r="E15204">
            <v>407034</v>
          </cell>
        </row>
        <row r="15205">
          <cell r="C15205"/>
          <cell r="D15205" t="str">
            <v>EEPSG CONDE DE</v>
          </cell>
          <cell r="E15205">
            <v>407035</v>
          </cell>
        </row>
        <row r="15206">
          <cell r="C15206"/>
          <cell r="D15206" t="str">
            <v>EEPSG RUBENS RA</v>
          </cell>
          <cell r="E15206">
            <v>407036</v>
          </cell>
        </row>
        <row r="15207">
          <cell r="C15207"/>
          <cell r="D15207" t="str">
            <v>EEPG ARISTIDES</v>
          </cell>
          <cell r="E15207">
            <v>407814</v>
          </cell>
        </row>
        <row r="15208">
          <cell r="C15208"/>
          <cell r="D15208" t="str">
            <v>EEPG DR.OTAVIO</v>
          </cell>
          <cell r="E15208">
            <v>407815</v>
          </cell>
        </row>
        <row r="15209">
          <cell r="C15209"/>
          <cell r="D15209" t="str">
            <v>EPG DR.CARLOS G</v>
          </cell>
          <cell r="E15209">
            <v>407816</v>
          </cell>
        </row>
        <row r="15210">
          <cell r="C15210"/>
          <cell r="D15210" t="str">
            <v>EEPG CEL.VIRGIN</v>
          </cell>
          <cell r="E15210">
            <v>407817</v>
          </cell>
        </row>
        <row r="15211">
          <cell r="C15211"/>
          <cell r="D15211" t="str">
            <v>EMPG OSEAS RANG</v>
          </cell>
          <cell r="E15211">
            <v>407818</v>
          </cell>
        </row>
        <row r="15212">
          <cell r="C15212"/>
          <cell r="D15212" t="str">
            <v>EPSG CONDE DE L</v>
          </cell>
          <cell r="E15212">
            <v>407819</v>
          </cell>
        </row>
        <row r="15213">
          <cell r="C15213"/>
          <cell r="D15213" t="str">
            <v>EEPSG GERALDO V</v>
          </cell>
          <cell r="E15213">
            <v>408498</v>
          </cell>
        </row>
        <row r="15214">
          <cell r="C15214"/>
          <cell r="D15214" t="str">
            <v>EEPG IRINEU MOR</v>
          </cell>
          <cell r="E15214">
            <v>409278</v>
          </cell>
        </row>
        <row r="15215">
          <cell r="C15215">
            <v>800027913</v>
          </cell>
          <cell r="D15215" t="str">
            <v>QUINTA RADDISON</v>
          </cell>
          <cell r="E15215">
            <v>85873</v>
          </cell>
        </row>
        <row r="15216">
          <cell r="C15216">
            <v>800025301</v>
          </cell>
          <cell r="D15216" t="str">
            <v>ROBINSON INDUST</v>
          </cell>
          <cell r="E15216">
            <v>85721</v>
          </cell>
        </row>
        <row r="15217">
          <cell r="C15217"/>
          <cell r="D15217" t="str">
            <v>DESOUTTER BROTH</v>
          </cell>
          <cell r="E15217">
            <v>80019</v>
          </cell>
        </row>
        <row r="15218">
          <cell r="C15218">
            <v>800031434</v>
          </cell>
          <cell r="D15218" t="str">
            <v>PRINCIPAL RELOC</v>
          </cell>
          <cell r="E15218">
            <v>86516</v>
          </cell>
        </row>
        <row r="15219">
          <cell r="C15219">
            <v>800009705</v>
          </cell>
          <cell r="D15219" t="str">
            <v>ELCIS</v>
          </cell>
          <cell r="E15219">
            <v>81532</v>
          </cell>
        </row>
        <row r="15220">
          <cell r="C15220">
            <v>800038262</v>
          </cell>
          <cell r="D15220" t="str">
            <v>BITIA SRL</v>
          </cell>
          <cell r="E15220">
            <v>88844</v>
          </cell>
        </row>
        <row r="15221">
          <cell r="C15221">
            <v>800007266</v>
          </cell>
          <cell r="D15221" t="str">
            <v>CORAM SPA</v>
          </cell>
          <cell r="E15221">
            <v>80918</v>
          </cell>
        </row>
        <row r="15222">
          <cell r="C15222">
            <v>800007340</v>
          </cell>
          <cell r="D15222" t="str">
            <v>PIERBURG</v>
          </cell>
          <cell r="E15222">
            <v>80994</v>
          </cell>
        </row>
        <row r="15223">
          <cell r="C15223">
            <v>800007576</v>
          </cell>
          <cell r="D15223" t="str">
            <v>INFICON GMBH</v>
          </cell>
          <cell r="E15223">
            <v>81281</v>
          </cell>
        </row>
        <row r="15224">
          <cell r="C15224">
            <v>800007576</v>
          </cell>
          <cell r="D15224" t="str">
            <v>INFICON GMBH</v>
          </cell>
          <cell r="E15224">
            <v>87605</v>
          </cell>
        </row>
        <row r="15225">
          <cell r="C15225">
            <v>800023075</v>
          </cell>
          <cell r="D15225" t="str">
            <v>METELLI SPA</v>
          </cell>
          <cell r="E15225">
            <v>83583</v>
          </cell>
        </row>
        <row r="15226">
          <cell r="C15226">
            <v>800041100</v>
          </cell>
          <cell r="D15226" t="str">
            <v>ARKEMA FRANCE</v>
          </cell>
          <cell r="E15226">
            <v>89133</v>
          </cell>
        </row>
        <row r="15227">
          <cell r="C15227">
            <v>800012485</v>
          </cell>
          <cell r="D15227" t="str">
            <v>PARRA RODRIGUEZ</v>
          </cell>
          <cell r="E15227">
            <v>81560</v>
          </cell>
        </row>
        <row r="15228">
          <cell r="C15228">
            <v>800004676</v>
          </cell>
          <cell r="D15228" t="str">
            <v>TSK DO BRASIL L</v>
          </cell>
          <cell r="E15228">
            <v>2791633000190</v>
          </cell>
        </row>
        <row r="15229">
          <cell r="C15229">
            <v>800012867</v>
          </cell>
          <cell r="D15229" t="str">
            <v>APICOM BRL. EQU</v>
          </cell>
          <cell r="E15229">
            <v>3369927000191</v>
          </cell>
        </row>
        <row r="15230">
          <cell r="C15230">
            <v>800016589</v>
          </cell>
          <cell r="D15230" t="str">
            <v>PSICOGRAPH PRES</v>
          </cell>
          <cell r="E15230">
            <v>3610749000149</v>
          </cell>
        </row>
        <row r="15231">
          <cell r="C15231">
            <v>800018178</v>
          </cell>
          <cell r="D15231" t="str">
            <v>BARION</v>
          </cell>
          <cell r="E15231">
            <v>76657030000137</v>
          </cell>
        </row>
        <row r="15232">
          <cell r="C15232">
            <v>800019332</v>
          </cell>
          <cell r="D15232" t="str">
            <v>FORTE MOBILE</v>
          </cell>
          <cell r="E15232">
            <v>4748247000141</v>
          </cell>
        </row>
        <row r="15233">
          <cell r="C15233">
            <v>800020497</v>
          </cell>
          <cell r="D15233" t="str">
            <v>GSR ENERGIA E M</v>
          </cell>
          <cell r="E15233">
            <v>10825357000162</v>
          </cell>
        </row>
        <row r="15234">
          <cell r="C15234">
            <v>800021352</v>
          </cell>
          <cell r="D15234" t="str">
            <v>WYLLIS COMERCIO</v>
          </cell>
          <cell r="E15234">
            <v>5749749000150</v>
          </cell>
        </row>
        <row r="15235">
          <cell r="C15235">
            <v>800023846</v>
          </cell>
          <cell r="D15235" t="str">
            <v>BELTEX INDUSTRI</v>
          </cell>
          <cell r="E15235">
            <v>82317900000121</v>
          </cell>
        </row>
        <row r="15236">
          <cell r="C15236">
            <v>800024104</v>
          </cell>
          <cell r="D15236" t="str">
            <v>AHEAD CONSULTOR</v>
          </cell>
          <cell r="E15236">
            <v>11207061000140</v>
          </cell>
        </row>
        <row r="15237">
          <cell r="C15237">
            <v>800027380</v>
          </cell>
          <cell r="D15237" t="str">
            <v>INDUSTRIAL LTD</v>
          </cell>
          <cell r="E15237">
            <v>2640010000117</v>
          </cell>
        </row>
        <row r="15238">
          <cell r="C15238">
            <v>800028187</v>
          </cell>
          <cell r="D15238" t="str">
            <v>ENGEPOLI LTDA E</v>
          </cell>
          <cell r="E15238">
            <v>4534601000135</v>
          </cell>
        </row>
        <row r="15239">
          <cell r="C15239">
            <v>800028249</v>
          </cell>
          <cell r="D15239" t="str">
            <v>PK SERVICE LTDA</v>
          </cell>
          <cell r="E15239">
            <v>4126418000109</v>
          </cell>
        </row>
        <row r="15240">
          <cell r="C15240">
            <v>800028654</v>
          </cell>
          <cell r="D15240" t="str">
            <v>CHP SERV. TOP.</v>
          </cell>
          <cell r="E15240">
            <v>80184674000122</v>
          </cell>
        </row>
        <row r="15241">
          <cell r="C15241">
            <v>800033486</v>
          </cell>
          <cell r="D15241" t="str">
            <v>BM METAL TECNIC</v>
          </cell>
          <cell r="E15241">
            <v>13481133000179</v>
          </cell>
        </row>
        <row r="15242">
          <cell r="C15242">
            <v>800033670</v>
          </cell>
          <cell r="D15242" t="str">
            <v>RP PISOS EXPOXI</v>
          </cell>
          <cell r="E15242">
            <v>11606760000163</v>
          </cell>
        </row>
        <row r="15243">
          <cell r="C15243">
            <v>800034900</v>
          </cell>
          <cell r="D15243" t="str">
            <v>WALL AMBIENTES</v>
          </cell>
          <cell r="E15243">
            <v>23047547000148</v>
          </cell>
        </row>
        <row r="15244">
          <cell r="C15244">
            <v>800035087</v>
          </cell>
          <cell r="D15244" t="str">
            <v>BRUMAR EQUIPAME</v>
          </cell>
          <cell r="E15244">
            <v>18328874000138</v>
          </cell>
        </row>
        <row r="15245">
          <cell r="C15245">
            <v>800036108</v>
          </cell>
          <cell r="D15245" t="str">
            <v>ELOUIZE RODRIGU</v>
          </cell>
          <cell r="E15245">
            <v>13984357000101</v>
          </cell>
        </row>
        <row r="15246">
          <cell r="C15246">
            <v>800036550</v>
          </cell>
          <cell r="D15246" t="str">
            <v>JOSE TEODORO DA</v>
          </cell>
          <cell r="E15246">
            <v>23948111000120</v>
          </cell>
        </row>
        <row r="15247">
          <cell r="C15247">
            <v>800038737</v>
          </cell>
          <cell r="D15247" t="str">
            <v>TKP IND. COM. E</v>
          </cell>
          <cell r="E15247">
            <v>2677230000115</v>
          </cell>
        </row>
        <row r="15248">
          <cell r="C15248">
            <v>800040198</v>
          </cell>
          <cell r="D15248" t="str">
            <v>ENGETANK INDUST</v>
          </cell>
          <cell r="E15248">
            <v>2828193000107</v>
          </cell>
        </row>
        <row r="15249">
          <cell r="C15249">
            <v>800041058</v>
          </cell>
          <cell r="D15249" t="str">
            <v>BETENHEUSER MET</v>
          </cell>
          <cell r="E15249">
            <v>2724253000133</v>
          </cell>
        </row>
        <row r="15250">
          <cell r="C15250">
            <v>800041718</v>
          </cell>
          <cell r="D15250" t="str">
            <v>DIARCO - IMPORT</v>
          </cell>
          <cell r="E15250">
            <v>80826241000204</v>
          </cell>
        </row>
        <row r="15251">
          <cell r="C15251">
            <v>800043066</v>
          </cell>
          <cell r="D15251" t="str">
            <v>AGUA DOCE MEIO</v>
          </cell>
          <cell r="E15251">
            <v>19649298000193</v>
          </cell>
        </row>
        <row r="15252">
          <cell r="C15252"/>
          <cell r="D15252" t="str">
            <v>SADIA</v>
          </cell>
          <cell r="E15252">
            <v>20730099004424</v>
          </cell>
        </row>
        <row r="15253">
          <cell r="C15253"/>
          <cell r="D15253" t="str">
            <v>SPEED SPORT MKT</v>
          </cell>
          <cell r="E15253">
            <v>3366602000155</v>
          </cell>
        </row>
        <row r="15254">
          <cell r="C15254"/>
          <cell r="D15254" t="str">
            <v>MAESTRELLI</v>
          </cell>
          <cell r="E15254">
            <v>76601772000140</v>
          </cell>
        </row>
        <row r="15255">
          <cell r="C15255"/>
          <cell r="D15255" t="str">
            <v>ESC.AGAPE ENS.P</v>
          </cell>
          <cell r="E15255">
            <v>406250</v>
          </cell>
        </row>
        <row r="15256">
          <cell r="C15256"/>
          <cell r="D15256" t="str">
            <v>EE VER.RAULINO</v>
          </cell>
          <cell r="E15256">
            <v>411100</v>
          </cell>
        </row>
        <row r="15257">
          <cell r="C15257">
            <v>800032071</v>
          </cell>
          <cell r="D15257" t="str">
            <v>GKN SERVICE ITA</v>
          </cell>
          <cell r="E15257">
            <v>86706</v>
          </cell>
        </row>
        <row r="15258">
          <cell r="C15258">
            <v>800044584</v>
          </cell>
          <cell r="D15258" t="str">
            <v>Windsor Machine</v>
          </cell>
          <cell r="E15258">
            <v>800044584</v>
          </cell>
        </row>
        <row r="15259">
          <cell r="C15259"/>
          <cell r="D15259" t="str">
            <v>LEYBOLD</v>
          </cell>
          <cell r="E15259">
            <v>80133</v>
          </cell>
        </row>
        <row r="15260">
          <cell r="C15260">
            <v>800037942</v>
          </cell>
          <cell r="D15260" t="str">
            <v>MCM LEGAL</v>
          </cell>
          <cell r="E15260">
            <v>88805</v>
          </cell>
        </row>
        <row r="15261">
          <cell r="C15261">
            <v>800042614</v>
          </cell>
          <cell r="D15261" t="str">
            <v>SAPA SRL A SOCI</v>
          </cell>
          <cell r="E15261">
            <v>89331</v>
          </cell>
        </row>
        <row r="15262">
          <cell r="C15262"/>
          <cell r="D15262" t="str">
            <v>EM ENS.FUN.ESPI</v>
          </cell>
          <cell r="E15262">
            <v>406819</v>
          </cell>
        </row>
        <row r="15263">
          <cell r="C15263"/>
          <cell r="D15263" t="str">
            <v>EMEF MONTEIRO L</v>
          </cell>
          <cell r="E15263">
            <v>406820</v>
          </cell>
        </row>
        <row r="15264">
          <cell r="C15264"/>
          <cell r="D15264" t="str">
            <v>EMEF PRINCESA I</v>
          </cell>
          <cell r="E15264">
            <v>406821</v>
          </cell>
        </row>
        <row r="15265">
          <cell r="C15265"/>
          <cell r="D15265" t="str">
            <v>EE CECILIA MEIR</v>
          </cell>
          <cell r="E15265">
            <v>408375</v>
          </cell>
        </row>
        <row r="15266">
          <cell r="C15266"/>
          <cell r="D15266" t="str">
            <v>ESC.CARLOS DRUM</v>
          </cell>
          <cell r="E15266">
            <v>409327</v>
          </cell>
        </row>
        <row r="15267">
          <cell r="C15267"/>
          <cell r="D15267" t="str">
            <v>EE ARMINDO EDIV</v>
          </cell>
          <cell r="E15267">
            <v>409512</v>
          </cell>
        </row>
        <row r="15268">
          <cell r="C15268">
            <v>800006779</v>
          </cell>
          <cell r="D15268" t="str">
            <v>SUPERFLOW</v>
          </cell>
          <cell r="E15268">
            <v>80276</v>
          </cell>
        </row>
        <row r="15269">
          <cell r="C15269">
            <v>800007615</v>
          </cell>
          <cell r="D15269" t="str">
            <v>ALTIA INC</v>
          </cell>
          <cell r="E15269">
            <v>81336</v>
          </cell>
        </row>
        <row r="15270">
          <cell r="C15270">
            <v>800041893</v>
          </cell>
          <cell r="D15270" t="str">
            <v>ALTIA ACQUSITIO</v>
          </cell>
          <cell r="E15270">
            <v>89258</v>
          </cell>
        </row>
        <row r="15271">
          <cell r="C15271"/>
          <cell r="D15271" t="str">
            <v>CE RIO GRANDE D</v>
          </cell>
          <cell r="E15271">
            <v>404298</v>
          </cell>
        </row>
        <row r="15272">
          <cell r="C15272">
            <v>800007127</v>
          </cell>
          <cell r="D15272" t="str">
            <v>BYK GARDNER INS</v>
          </cell>
          <cell r="E15272">
            <v>80767</v>
          </cell>
        </row>
        <row r="15273">
          <cell r="C15273">
            <v>800007209</v>
          </cell>
          <cell r="D15273" t="str">
            <v>BYK GARDNER</v>
          </cell>
          <cell r="E15273">
            <v>80852</v>
          </cell>
        </row>
        <row r="15274">
          <cell r="C15274">
            <v>800023894</v>
          </cell>
          <cell r="D15274" t="str">
            <v>ROHDE &amp; SCHWARZ</v>
          </cell>
          <cell r="E15274">
            <v>85598</v>
          </cell>
        </row>
        <row r="15275">
          <cell r="C15275">
            <v>800031299</v>
          </cell>
          <cell r="D15275" t="str">
            <v>BOWLES FLUIDICS</v>
          </cell>
          <cell r="E15275">
            <v>86478</v>
          </cell>
        </row>
        <row r="15276">
          <cell r="C15276">
            <v>800038843</v>
          </cell>
          <cell r="D15276" t="str">
            <v>THE OHIO STATE</v>
          </cell>
          <cell r="E15276">
            <v>88930</v>
          </cell>
        </row>
        <row r="15277">
          <cell r="C15277">
            <v>800038843</v>
          </cell>
          <cell r="D15277" t="str">
            <v>THE OHIO STATE</v>
          </cell>
          <cell r="E15277">
            <v>88931</v>
          </cell>
        </row>
        <row r="15278">
          <cell r="C15278">
            <v>800042688</v>
          </cell>
          <cell r="D15278" t="str">
            <v>CUMMINS ENGINE</v>
          </cell>
          <cell r="E15278">
            <v>89347</v>
          </cell>
        </row>
        <row r="15279">
          <cell r="C15279"/>
          <cell r="D15279" t="str">
            <v>IRD</v>
          </cell>
          <cell r="E15279">
            <v>80159</v>
          </cell>
        </row>
        <row r="15280">
          <cell r="C15280">
            <v>800006766</v>
          </cell>
          <cell r="D15280" t="str">
            <v>SENSOTEC</v>
          </cell>
          <cell r="E15280">
            <v>80246</v>
          </cell>
        </row>
        <row r="15281">
          <cell r="C15281">
            <v>800014548</v>
          </cell>
          <cell r="D15281" t="str">
            <v>SEMCO</v>
          </cell>
          <cell r="E15281">
            <v>52225836000279</v>
          </cell>
        </row>
        <row r="15282">
          <cell r="C15282">
            <v>800014583</v>
          </cell>
          <cell r="D15282" t="str">
            <v>SEMCO</v>
          </cell>
          <cell r="E15282">
            <v>64607260000293</v>
          </cell>
        </row>
        <row r="15283">
          <cell r="C15283">
            <v>800042663</v>
          </cell>
          <cell r="D15283" t="str">
            <v>QWST TECNOLOGIA</v>
          </cell>
          <cell r="E15283">
            <v>4428534000174</v>
          </cell>
        </row>
        <row r="15284">
          <cell r="C15284">
            <v>800006710</v>
          </cell>
          <cell r="D15284" t="str">
            <v>CEMB</v>
          </cell>
          <cell r="E15284">
            <v>80112</v>
          </cell>
        </row>
        <row r="15285">
          <cell r="C15285">
            <v>800006758</v>
          </cell>
          <cell r="D15285" t="str">
            <v>INSTRUM.DEVICES</v>
          </cell>
          <cell r="E15285">
            <v>80231</v>
          </cell>
        </row>
        <row r="15286">
          <cell r="C15286">
            <v>800006925</v>
          </cell>
          <cell r="D15286" t="str">
            <v>MERITOR</v>
          </cell>
          <cell r="E15286">
            <v>80548</v>
          </cell>
        </row>
        <row r="15287">
          <cell r="C15287">
            <v>800006957</v>
          </cell>
          <cell r="D15287" t="str">
            <v>INSTR.DEVICES</v>
          </cell>
          <cell r="E15287">
            <v>80584</v>
          </cell>
        </row>
        <row r="15288">
          <cell r="C15288">
            <v>800006964</v>
          </cell>
          <cell r="D15288" t="str">
            <v>INSTRUMENTATION</v>
          </cell>
          <cell r="E15288">
            <v>80591</v>
          </cell>
        </row>
        <row r="15289">
          <cell r="C15289">
            <v>800029080</v>
          </cell>
          <cell r="D15289" t="str">
            <v>NORTEL SUPRIMEN</v>
          </cell>
          <cell r="E15289">
            <v>46044053002906</v>
          </cell>
        </row>
        <row r="15290">
          <cell r="C15290"/>
          <cell r="D15290" t="str">
            <v>EEPG JOAO B.BER</v>
          </cell>
          <cell r="E15290">
            <v>407822</v>
          </cell>
        </row>
        <row r="15291">
          <cell r="C15291"/>
          <cell r="D15291" t="str">
            <v>EEPSG JOSE CARL</v>
          </cell>
          <cell r="E15291">
            <v>408891</v>
          </cell>
        </row>
        <row r="15292">
          <cell r="C15292"/>
          <cell r="D15292" t="str">
            <v>CEN.EDUC.YEDA B</v>
          </cell>
          <cell r="E15292">
            <v>411077</v>
          </cell>
        </row>
        <row r="15293">
          <cell r="C15293"/>
          <cell r="D15293" t="str">
            <v>EM DEOLINDO DE</v>
          </cell>
          <cell r="E15293">
            <v>408208</v>
          </cell>
        </row>
        <row r="15294">
          <cell r="C15294"/>
          <cell r="D15294" t="str">
            <v>EM GOV.VALADARE</v>
          </cell>
          <cell r="E15294">
            <v>408209</v>
          </cell>
        </row>
        <row r="15295">
          <cell r="C15295"/>
          <cell r="D15295" t="str">
            <v>EM HERCULEGIO A</v>
          </cell>
          <cell r="E15295">
            <v>408210</v>
          </cell>
        </row>
        <row r="15296">
          <cell r="C15296"/>
          <cell r="D15296" t="str">
            <v>EM JOSE DE SENE</v>
          </cell>
          <cell r="E15296">
            <v>408211</v>
          </cell>
        </row>
        <row r="15297">
          <cell r="C15297"/>
          <cell r="D15297" t="str">
            <v>EM QUEROBINO GO</v>
          </cell>
          <cell r="E15297">
            <v>408212</v>
          </cell>
        </row>
        <row r="15298">
          <cell r="C15298"/>
          <cell r="D15298" t="str">
            <v>EE GOV.JUSCELIN</v>
          </cell>
          <cell r="E15298">
            <v>407077</v>
          </cell>
        </row>
        <row r="15299">
          <cell r="C15299">
            <v>800036407</v>
          </cell>
          <cell r="D15299" t="str">
            <v>APTIV</v>
          </cell>
          <cell r="E15299">
            <v>857758002356</v>
          </cell>
        </row>
        <row r="15300">
          <cell r="C15300"/>
          <cell r="D15300" t="str">
            <v>EEPG ALONSO FER</v>
          </cell>
          <cell r="E15300">
            <v>406912</v>
          </cell>
        </row>
        <row r="15301">
          <cell r="C15301"/>
          <cell r="D15301" t="str">
            <v>EEPSG PE.ORESTE</v>
          </cell>
          <cell r="E15301">
            <v>406913</v>
          </cell>
        </row>
        <row r="15302">
          <cell r="C15302"/>
          <cell r="D15302" t="str">
            <v>EEPG SEBASTIAO</v>
          </cell>
          <cell r="E15302">
            <v>406914</v>
          </cell>
        </row>
        <row r="15303">
          <cell r="C15303"/>
          <cell r="D15303" t="str">
            <v>EEPG CAIC - JD.</v>
          </cell>
          <cell r="E15303">
            <v>406915</v>
          </cell>
        </row>
        <row r="15304">
          <cell r="C15304"/>
          <cell r="D15304" t="str">
            <v>EEPSG PE.ALBERT</v>
          </cell>
          <cell r="E15304">
            <v>406916</v>
          </cell>
        </row>
        <row r="15305">
          <cell r="C15305"/>
          <cell r="D15305" t="str">
            <v>EEPG GIACOMO CO</v>
          </cell>
          <cell r="E15305">
            <v>406917</v>
          </cell>
        </row>
        <row r="15306">
          <cell r="C15306"/>
          <cell r="D15306" t="str">
            <v>EE PE.ALBERTO V</v>
          </cell>
          <cell r="E15306">
            <v>410694</v>
          </cell>
        </row>
        <row r="15307">
          <cell r="C15307"/>
          <cell r="D15307" t="str">
            <v>MULTI-ART</v>
          </cell>
          <cell r="E15307">
            <v>74295395000133</v>
          </cell>
        </row>
        <row r="15308">
          <cell r="C15308"/>
          <cell r="D15308" t="str">
            <v>COL.LUDICO DE C</v>
          </cell>
          <cell r="E15308">
            <v>404734</v>
          </cell>
        </row>
        <row r="15309">
          <cell r="C15309"/>
          <cell r="D15309" t="str">
            <v>EE PROF.ANISIO</v>
          </cell>
          <cell r="E15309">
            <v>410196</v>
          </cell>
        </row>
        <row r="15310">
          <cell r="C15310">
            <v>800018054</v>
          </cell>
          <cell r="D15310" t="str">
            <v>OXFORD INSTRUME</v>
          </cell>
          <cell r="E15310">
            <v>83187</v>
          </cell>
        </row>
        <row r="15311">
          <cell r="C15311">
            <v>800023143</v>
          </cell>
          <cell r="D15311" t="str">
            <v>STT TECHNOLOGIE</v>
          </cell>
          <cell r="E15311">
            <v>83591</v>
          </cell>
        </row>
        <row r="15312">
          <cell r="C15312">
            <v>800029479</v>
          </cell>
          <cell r="D15312" t="str">
            <v>CARLISE &amp; CO IN</v>
          </cell>
          <cell r="E15312">
            <v>86162</v>
          </cell>
        </row>
        <row r="15313">
          <cell r="C15313">
            <v>800035529</v>
          </cell>
          <cell r="D15313" t="str">
            <v>CO-EX-TEC TOOLI</v>
          </cell>
          <cell r="E15313">
            <v>87490</v>
          </cell>
        </row>
        <row r="15314">
          <cell r="C15314">
            <v>800043627</v>
          </cell>
          <cell r="D15314" t="str">
            <v>APRIORI TECHNOL</v>
          </cell>
          <cell r="E15314">
            <v>89478</v>
          </cell>
        </row>
        <row r="15315">
          <cell r="C15315">
            <v>800001912</v>
          </cell>
          <cell r="D15315" t="str">
            <v>CORDIAL DIST AU</v>
          </cell>
          <cell r="E15315">
            <v>85102549000140</v>
          </cell>
        </row>
        <row r="15316">
          <cell r="C15316">
            <v>800009606</v>
          </cell>
          <cell r="D15316" t="str">
            <v>ELETROPORT</v>
          </cell>
          <cell r="E15316">
            <v>95766614000195</v>
          </cell>
        </row>
        <row r="15317">
          <cell r="C15317">
            <v>800032249</v>
          </cell>
          <cell r="D15317" t="str">
            <v>INDUSTRIAL</v>
          </cell>
          <cell r="E15317">
            <v>3774688000740</v>
          </cell>
        </row>
        <row r="15318">
          <cell r="C15318"/>
          <cell r="D15318" t="str">
            <v>SADIA</v>
          </cell>
          <cell r="E15318">
            <v>83568147000100</v>
          </cell>
        </row>
        <row r="15319">
          <cell r="C15319"/>
          <cell r="D15319" t="str">
            <v>EBM EUGENIO POE</v>
          </cell>
          <cell r="E15319">
            <v>407429</v>
          </cell>
        </row>
        <row r="15320">
          <cell r="C15320">
            <v>800031720</v>
          </cell>
          <cell r="D15320" t="str">
            <v>CORDEIRO EIRELI</v>
          </cell>
          <cell r="E15320">
            <v>20790312000153</v>
          </cell>
        </row>
        <row r="15321">
          <cell r="C15321">
            <v>800033512</v>
          </cell>
          <cell r="D15321" t="str">
            <v>HIERING BEZERRA</v>
          </cell>
          <cell r="E15321">
            <v>9530701000107</v>
          </cell>
        </row>
        <row r="15322">
          <cell r="C15322">
            <v>800035624</v>
          </cell>
          <cell r="D15322" t="str">
            <v>GMC INSTALACOES</v>
          </cell>
          <cell r="E15322">
            <v>24084291000101</v>
          </cell>
        </row>
        <row r="15323">
          <cell r="C15323">
            <v>800025172</v>
          </cell>
          <cell r="D15323" t="str">
            <v>ACT TEST PANELS</v>
          </cell>
          <cell r="E15323">
            <v>85709</v>
          </cell>
        </row>
        <row r="15324">
          <cell r="C15324">
            <v>800030485</v>
          </cell>
          <cell r="D15324" t="str">
            <v>LM CAME INDUSTR</v>
          </cell>
          <cell r="E15324">
            <v>18300210000241</v>
          </cell>
        </row>
        <row r="15325">
          <cell r="C15325">
            <v>800030550</v>
          </cell>
          <cell r="D15325" t="str">
            <v>ELIZABETH PORCE</v>
          </cell>
          <cell r="E15325">
            <v>2357659000125</v>
          </cell>
        </row>
        <row r="15326">
          <cell r="C15326">
            <v>800033701</v>
          </cell>
          <cell r="D15326" t="str">
            <v>BRASILIAN WELDI</v>
          </cell>
          <cell r="E15326">
            <v>6270112000149</v>
          </cell>
        </row>
        <row r="15327">
          <cell r="C15327">
            <v>800033952</v>
          </cell>
          <cell r="D15327" t="str">
            <v>GLOBAL AR COM.</v>
          </cell>
          <cell r="E15327">
            <v>66110404001118</v>
          </cell>
        </row>
        <row r="15328">
          <cell r="C15328">
            <v>800039249</v>
          </cell>
          <cell r="D15328" t="str">
            <v>FRIOVIX COMERCI</v>
          </cell>
          <cell r="E15328">
            <v>9316105001109</v>
          </cell>
        </row>
        <row r="15329">
          <cell r="C15329">
            <v>800041574</v>
          </cell>
          <cell r="D15329" t="str">
            <v>ADELMA A DE SA</v>
          </cell>
          <cell r="E15329">
            <v>15210049000146</v>
          </cell>
        </row>
        <row r="15330">
          <cell r="C15330">
            <v>800042538</v>
          </cell>
          <cell r="D15330" t="str">
            <v>ORGANIZACOES LT</v>
          </cell>
          <cell r="E15330">
            <v>22763120000183</v>
          </cell>
        </row>
        <row r="15331">
          <cell r="C15331"/>
          <cell r="D15331" t="str">
            <v>WALBRO</v>
          </cell>
          <cell r="E15331">
            <v>89746</v>
          </cell>
        </row>
        <row r="15332">
          <cell r="C15332">
            <v>800002754</v>
          </cell>
          <cell r="D15332" t="str">
            <v>LOCALIZA</v>
          </cell>
          <cell r="E15332">
            <v>16670085009292</v>
          </cell>
        </row>
        <row r="15333">
          <cell r="C15333">
            <v>800005194</v>
          </cell>
          <cell r="D15333" t="str">
            <v>COOPERFINS</v>
          </cell>
          <cell r="E15333">
            <v>6794783000109</v>
          </cell>
        </row>
        <row r="15334">
          <cell r="C15334">
            <v>800009070</v>
          </cell>
          <cell r="D15334" t="str">
            <v>MINASCOM</v>
          </cell>
          <cell r="E15334">
            <v>8963549000193</v>
          </cell>
        </row>
        <row r="15335">
          <cell r="C15335">
            <v>800030263</v>
          </cell>
          <cell r="D15335" t="str">
            <v>DE ARMACAO LTDA</v>
          </cell>
          <cell r="E15335">
            <v>15230087000160</v>
          </cell>
        </row>
        <row r="15336">
          <cell r="C15336"/>
          <cell r="D15336" t="str">
            <v>BRASMEX BRASIL</v>
          </cell>
          <cell r="E15336">
            <v>4265456000134</v>
          </cell>
        </row>
        <row r="15337">
          <cell r="C15337"/>
          <cell r="D15337" t="str">
            <v>MG BLOCK LOCACA</v>
          </cell>
          <cell r="E15337">
            <v>2384168000173</v>
          </cell>
        </row>
        <row r="15338">
          <cell r="C15338"/>
          <cell r="D15338" t="str">
            <v>EE SAO JOSE DE</v>
          </cell>
          <cell r="E15338">
            <v>403605</v>
          </cell>
        </row>
        <row r="15339">
          <cell r="C15339"/>
          <cell r="D15339" t="str">
            <v>EM DE TAVARES</v>
          </cell>
          <cell r="E15339">
            <v>410752</v>
          </cell>
        </row>
        <row r="15340">
          <cell r="C15340">
            <v>800000682</v>
          </cell>
          <cell r="D15340" t="str">
            <v>GRACO SOM</v>
          </cell>
          <cell r="E15340">
            <v>2031122000170</v>
          </cell>
        </row>
        <row r="15341">
          <cell r="C15341">
            <v>800003828</v>
          </cell>
          <cell r="D15341" t="str">
            <v>SAPORE</v>
          </cell>
          <cell r="E15341">
            <v>67945071001967</v>
          </cell>
        </row>
        <row r="15342">
          <cell r="C15342">
            <v>800008628</v>
          </cell>
          <cell r="D15342" t="str">
            <v>ZE DIAS</v>
          </cell>
          <cell r="E15342">
            <v>20982237000122</v>
          </cell>
        </row>
        <row r="15343">
          <cell r="C15343">
            <v>800020302</v>
          </cell>
          <cell r="D15343" t="str">
            <v>WF TREINAMENTO</v>
          </cell>
          <cell r="E15343">
            <v>12685211000194</v>
          </cell>
        </row>
        <row r="15344">
          <cell r="C15344"/>
          <cell r="D15344" t="str">
            <v>CETEST MINAS</v>
          </cell>
          <cell r="E15344">
            <v>24016172000464</v>
          </cell>
        </row>
        <row r="15345">
          <cell r="C15345"/>
          <cell r="D15345" t="str">
            <v>FEIRAUTO</v>
          </cell>
          <cell r="E15345">
            <v>1968818000165</v>
          </cell>
        </row>
        <row r="15346">
          <cell r="C15346"/>
          <cell r="D15346" t="str">
            <v>COL. NOSSA SENH</v>
          </cell>
          <cell r="E15346">
            <v>401591</v>
          </cell>
        </row>
        <row r="15347">
          <cell r="C15347"/>
          <cell r="D15347" t="str">
            <v>ESC.IND.EDMUNDO</v>
          </cell>
          <cell r="E15347">
            <v>401853</v>
          </cell>
        </row>
        <row r="15348">
          <cell r="C15348"/>
          <cell r="D15348" t="str">
            <v>COLEGIO NOSSA S</v>
          </cell>
          <cell r="E15348">
            <v>403174</v>
          </cell>
        </row>
        <row r="15349">
          <cell r="C15349"/>
          <cell r="D15349" t="str">
            <v>EE BARAO DE CON</v>
          </cell>
          <cell r="E15349">
            <v>403704</v>
          </cell>
        </row>
        <row r="15350">
          <cell r="C15350"/>
          <cell r="D15350" t="str">
            <v>EM CONCEICAO LI</v>
          </cell>
          <cell r="E15350">
            <v>407836</v>
          </cell>
        </row>
        <row r="15351">
          <cell r="C15351"/>
          <cell r="D15351" t="str">
            <v>EM DR.ARY BELIZ</v>
          </cell>
          <cell r="E15351">
            <v>407837</v>
          </cell>
        </row>
        <row r="15352">
          <cell r="C15352"/>
          <cell r="D15352" t="str">
            <v>EE LAMARTINE DE</v>
          </cell>
          <cell r="E15352">
            <v>409393</v>
          </cell>
        </row>
        <row r="15353">
          <cell r="C15353"/>
          <cell r="D15353" t="str">
            <v>EE PROF.AIDES N</v>
          </cell>
          <cell r="E15353">
            <v>411154</v>
          </cell>
        </row>
        <row r="15354">
          <cell r="C15354"/>
          <cell r="D15354" t="str">
            <v>EE PATRIMONIO S</v>
          </cell>
          <cell r="E15354">
            <v>411156</v>
          </cell>
        </row>
        <row r="15355">
          <cell r="C15355">
            <v>800006837</v>
          </cell>
          <cell r="D15355" t="str">
            <v>DRUCK</v>
          </cell>
          <cell r="E15355">
            <v>80407</v>
          </cell>
        </row>
        <row r="15356">
          <cell r="C15356">
            <v>800033167</v>
          </cell>
          <cell r="D15356" t="str">
            <v>STANT USA.</v>
          </cell>
          <cell r="E15356">
            <v>86999</v>
          </cell>
        </row>
        <row r="15357">
          <cell r="C15357">
            <v>800033167</v>
          </cell>
          <cell r="D15357" t="str">
            <v>STANT USA.</v>
          </cell>
          <cell r="E15357">
            <v>87003</v>
          </cell>
        </row>
        <row r="15358">
          <cell r="C15358">
            <v>800033167</v>
          </cell>
          <cell r="D15358" t="str">
            <v>STANT USA.</v>
          </cell>
          <cell r="E15358">
            <v>87004</v>
          </cell>
        </row>
        <row r="15359">
          <cell r="C15359">
            <v>800033402</v>
          </cell>
          <cell r="D15359" t="str">
            <v>GKN SINTER</v>
          </cell>
          <cell r="E15359">
            <v>87073</v>
          </cell>
        </row>
        <row r="15360">
          <cell r="C15360"/>
          <cell r="D15360" t="str">
            <v>LAFPAX</v>
          </cell>
          <cell r="E15360">
            <v>16548604000107</v>
          </cell>
        </row>
        <row r="15361">
          <cell r="C15361">
            <v>800001932</v>
          </cell>
          <cell r="D15361" t="str">
            <v>DISMOVE DIST MO</v>
          </cell>
          <cell r="E15361">
            <v>20982443000132</v>
          </cell>
        </row>
        <row r="15362">
          <cell r="C15362">
            <v>800002126</v>
          </cell>
          <cell r="D15362" t="str">
            <v>GARRA</v>
          </cell>
          <cell r="E15362">
            <v>23396997000146</v>
          </cell>
        </row>
        <row r="15363">
          <cell r="C15363">
            <v>800004251</v>
          </cell>
          <cell r="D15363" t="str">
            <v>WAD</v>
          </cell>
          <cell r="E15363">
            <v>4502864000243</v>
          </cell>
        </row>
        <row r="15364">
          <cell r="C15364">
            <v>800015975</v>
          </cell>
          <cell r="D15364" t="str">
            <v>LOCALIZA AGENCI</v>
          </cell>
          <cell r="E15364">
            <v>697455000299</v>
          </cell>
        </row>
        <row r="15365">
          <cell r="C15365">
            <v>800041413</v>
          </cell>
          <cell r="D15365" t="str">
            <v>PREMOCON-PRE-MO</v>
          </cell>
          <cell r="E15365">
            <v>6056370000127</v>
          </cell>
        </row>
        <row r="15366">
          <cell r="C15366"/>
          <cell r="D15366" t="str">
            <v>MICROSERVICE</v>
          </cell>
          <cell r="E15366">
            <v>647799000102</v>
          </cell>
        </row>
        <row r="15367">
          <cell r="C15367"/>
          <cell r="D15367" t="str">
            <v>VIACAO SANDRA</v>
          </cell>
          <cell r="E15367">
            <v>19712504000162</v>
          </cell>
        </row>
        <row r="15368">
          <cell r="C15368"/>
          <cell r="D15368" t="str">
            <v>SADA</v>
          </cell>
          <cell r="E15368">
            <v>19199348001583</v>
          </cell>
        </row>
        <row r="15369">
          <cell r="C15369"/>
          <cell r="D15369" t="str">
            <v>EE MONS.ANTONIO</v>
          </cell>
          <cell r="E15369">
            <v>403414</v>
          </cell>
        </row>
        <row r="15370">
          <cell r="C15370"/>
          <cell r="D15370" t="str">
            <v>EE LUIZ MELLO V</v>
          </cell>
          <cell r="E15370">
            <v>404010</v>
          </cell>
        </row>
        <row r="15371">
          <cell r="C15371"/>
          <cell r="D15371" t="str">
            <v>COL.N.SRA.NAZAR</v>
          </cell>
          <cell r="E15371">
            <v>404874</v>
          </cell>
        </row>
        <row r="15372">
          <cell r="C15372"/>
          <cell r="D15372" t="str">
            <v>EE NARCISO DE Q</v>
          </cell>
          <cell r="E15372">
            <v>404875</v>
          </cell>
        </row>
        <row r="15373">
          <cell r="C15373"/>
          <cell r="D15373" t="str">
            <v>ESC.MERIDIONAL</v>
          </cell>
          <cell r="E15373">
            <v>404876</v>
          </cell>
        </row>
        <row r="15374">
          <cell r="C15374"/>
          <cell r="D15374" t="str">
            <v>INST.EDUC.QUELU</v>
          </cell>
          <cell r="E15374">
            <v>404877</v>
          </cell>
        </row>
        <row r="15375">
          <cell r="C15375"/>
          <cell r="D15375" t="str">
            <v>EM JULIA MIRAND</v>
          </cell>
          <cell r="E15375">
            <v>405654</v>
          </cell>
        </row>
        <row r="15376">
          <cell r="C15376"/>
          <cell r="D15376" t="str">
            <v>EE DOMINGOS DE</v>
          </cell>
          <cell r="E15376">
            <v>409037</v>
          </cell>
        </row>
        <row r="15377">
          <cell r="C15377"/>
          <cell r="D15377" t="str">
            <v>THEMAG</v>
          </cell>
          <cell r="E15377">
            <v>61356382000185</v>
          </cell>
        </row>
        <row r="15378">
          <cell r="C15378"/>
          <cell r="D15378" t="str">
            <v>THEMAG</v>
          </cell>
          <cell r="E15378">
            <v>366080000101</v>
          </cell>
        </row>
        <row r="15379">
          <cell r="C15379">
            <v>800000004</v>
          </cell>
          <cell r="D15379" t="str">
            <v>MARELLI</v>
          </cell>
          <cell r="E15379">
            <v>51597433000883</v>
          </cell>
        </row>
        <row r="15380">
          <cell r="C15380">
            <v>800000007</v>
          </cell>
          <cell r="D15380" t="str">
            <v>MARELLI</v>
          </cell>
          <cell r="E15380">
            <v>51597433001006</v>
          </cell>
        </row>
        <row r="15381">
          <cell r="C15381">
            <v>800000022</v>
          </cell>
          <cell r="D15381" t="str">
            <v>MAGNETI MARELLI SISTEMAS</v>
          </cell>
          <cell r="E15381">
            <v>2990605000100</v>
          </cell>
        </row>
        <row r="15382">
          <cell r="C15382">
            <v>800000026</v>
          </cell>
          <cell r="D15382" t="str">
            <v>PETRONAS</v>
          </cell>
          <cell r="E15382">
            <v>3613421000186</v>
          </cell>
        </row>
        <row r="15383">
          <cell r="C15383">
            <v>800000032</v>
          </cell>
          <cell r="D15383" t="str">
            <v>SATIZ DO BRASIL</v>
          </cell>
          <cell r="E15383">
            <v>3111769000256</v>
          </cell>
        </row>
        <row r="15384">
          <cell r="C15384">
            <v>800000034</v>
          </cell>
          <cell r="D15384" t="str">
            <v>MAGNETI MARELLI COFAP</v>
          </cell>
          <cell r="E15384">
            <v>2865246001719</v>
          </cell>
        </row>
        <row r="15385">
          <cell r="C15385">
            <v>800000035</v>
          </cell>
          <cell r="D15385" t="str">
            <v>MAGNETI M. ESCA</v>
          </cell>
          <cell r="E15385">
            <v>4291031000280</v>
          </cell>
        </row>
        <row r="15386">
          <cell r="C15386">
            <v>800000040</v>
          </cell>
          <cell r="D15386" t="str">
            <v>MAGNETI MARELLI</v>
          </cell>
          <cell r="E15386">
            <v>4325587000240</v>
          </cell>
        </row>
        <row r="15387">
          <cell r="C15387">
            <v>800000168</v>
          </cell>
          <cell r="D15387" t="str">
            <v>SANTANA MARQUES</v>
          </cell>
          <cell r="E15387">
            <v>22666531000150</v>
          </cell>
        </row>
        <row r="15388">
          <cell r="C15388">
            <v>800000175</v>
          </cell>
          <cell r="D15388" t="str">
            <v>ACOLIVER</v>
          </cell>
          <cell r="E15388">
            <v>23247273000130</v>
          </cell>
        </row>
        <row r="15389">
          <cell r="C15389">
            <v>800000177</v>
          </cell>
          <cell r="D15389" t="str">
            <v>JOSE FAUSTINO M</v>
          </cell>
          <cell r="E15389">
            <v>16872228000101</v>
          </cell>
        </row>
        <row r="15390">
          <cell r="C15390">
            <v>800000179</v>
          </cell>
          <cell r="D15390" t="str">
            <v>BEMA TINTAS LTD</v>
          </cell>
          <cell r="E15390">
            <v>17245838000148</v>
          </cell>
        </row>
        <row r="15391">
          <cell r="C15391">
            <v>800000181</v>
          </cell>
          <cell r="D15391" t="str">
            <v>JD TRANSPORTES</v>
          </cell>
          <cell r="E15391">
            <v>38547741000160</v>
          </cell>
        </row>
        <row r="15392">
          <cell r="C15392">
            <v>800000182</v>
          </cell>
          <cell r="D15392" t="str">
            <v>NECTAR MINAS</v>
          </cell>
          <cell r="E15392">
            <v>65299877000170</v>
          </cell>
        </row>
        <row r="15393">
          <cell r="C15393">
            <v>800000184</v>
          </cell>
          <cell r="D15393" t="str">
            <v>CONTAQ</v>
          </cell>
          <cell r="E15393">
            <v>71427330000106</v>
          </cell>
        </row>
        <row r="15394">
          <cell r="C15394">
            <v>800000187</v>
          </cell>
          <cell r="D15394" t="str">
            <v>CMBB IND COM MO</v>
          </cell>
          <cell r="E15394">
            <v>23327760000103</v>
          </cell>
        </row>
        <row r="15395">
          <cell r="C15395">
            <v>800000201</v>
          </cell>
          <cell r="D15395" t="str">
            <v>RECEITA FEDERAL</v>
          </cell>
          <cell r="E15395">
            <v>394460034208</v>
          </cell>
        </row>
        <row r="15396">
          <cell r="C15396">
            <v>800000216</v>
          </cell>
          <cell r="D15396" t="str">
            <v>METROPOLITAN</v>
          </cell>
          <cell r="E15396">
            <v>86669603000104</v>
          </cell>
        </row>
        <row r="15397">
          <cell r="C15397">
            <v>800000273</v>
          </cell>
          <cell r="D15397" t="str">
            <v>ATLAS</v>
          </cell>
          <cell r="E15397">
            <v>60664828006611</v>
          </cell>
        </row>
        <row r="15398">
          <cell r="C15398">
            <v>800000280</v>
          </cell>
          <cell r="D15398" t="str">
            <v>BALANCAS INDELT</v>
          </cell>
          <cell r="E15398">
            <v>22339626000160</v>
          </cell>
        </row>
        <row r="15399">
          <cell r="C15399">
            <v>800000296</v>
          </cell>
          <cell r="D15399" t="str">
            <v>GRAMADUS</v>
          </cell>
          <cell r="E15399">
            <v>17111121000103</v>
          </cell>
        </row>
        <row r="15400">
          <cell r="C15400">
            <v>800000314</v>
          </cell>
          <cell r="D15400" t="str">
            <v>BORPAC</v>
          </cell>
          <cell r="E15400">
            <v>42847541000108</v>
          </cell>
        </row>
        <row r="15401">
          <cell r="C15401">
            <v>800000347</v>
          </cell>
          <cell r="D15401" t="str">
            <v>RESIL COMERCIAL</v>
          </cell>
          <cell r="E15401">
            <v>68124858000282</v>
          </cell>
        </row>
        <row r="15402">
          <cell r="C15402">
            <v>800000350</v>
          </cell>
          <cell r="D15402" t="str">
            <v>PERFIL EMBALAGE</v>
          </cell>
          <cell r="E15402">
            <v>2477000000102</v>
          </cell>
        </row>
        <row r="15403">
          <cell r="C15403">
            <v>800000418</v>
          </cell>
          <cell r="D15403" t="str">
            <v>MARINELLI TEAM</v>
          </cell>
          <cell r="E15403">
            <v>21691340000186</v>
          </cell>
        </row>
        <row r="15404">
          <cell r="C15404">
            <v>800000419</v>
          </cell>
          <cell r="D15404" t="str">
            <v>MARCIO ATACADO</v>
          </cell>
          <cell r="E15404">
            <v>17301128000198</v>
          </cell>
        </row>
        <row r="15405">
          <cell r="C15405">
            <v>800000428</v>
          </cell>
          <cell r="D15405" t="str">
            <v>ORION</v>
          </cell>
          <cell r="E15405">
            <v>21128954000154</v>
          </cell>
        </row>
        <row r="15406">
          <cell r="C15406">
            <v>800000435</v>
          </cell>
          <cell r="D15406" t="str">
            <v>PACTUAL</v>
          </cell>
          <cell r="E15406">
            <v>71330096000102</v>
          </cell>
        </row>
        <row r="15407">
          <cell r="C15407">
            <v>800000459</v>
          </cell>
          <cell r="D15407" t="str">
            <v>FLEX TINTAS</v>
          </cell>
          <cell r="E15407">
            <v>921816000239</v>
          </cell>
        </row>
        <row r="15408">
          <cell r="C15408">
            <v>800000490</v>
          </cell>
          <cell r="D15408" t="str">
            <v>DATAMIDIA</v>
          </cell>
          <cell r="E15408">
            <v>558859000110</v>
          </cell>
        </row>
        <row r="15409">
          <cell r="C15409">
            <v>800000512</v>
          </cell>
          <cell r="D15409" t="str">
            <v>PERDIGAO</v>
          </cell>
          <cell r="E15409">
            <v>86547619013386</v>
          </cell>
        </row>
        <row r="15410">
          <cell r="C15410">
            <v>800000552</v>
          </cell>
          <cell r="D15410" t="str">
            <v>FAZFORT</v>
          </cell>
          <cell r="E15410">
            <v>17349523000140</v>
          </cell>
        </row>
        <row r="15411">
          <cell r="C15411">
            <v>800000605</v>
          </cell>
          <cell r="D15411" t="str">
            <v>CENTROSOLDAS LT</v>
          </cell>
          <cell r="E15411">
            <v>2818075000100</v>
          </cell>
        </row>
        <row r="15412">
          <cell r="C15412">
            <v>800000609</v>
          </cell>
          <cell r="D15412" t="str">
            <v>SEMPRE EDITORA</v>
          </cell>
          <cell r="E15412">
            <v>26198515000484</v>
          </cell>
        </row>
        <row r="15413">
          <cell r="C15413">
            <v>800000636</v>
          </cell>
          <cell r="D15413" t="str">
            <v>ISOPORLANDIA</v>
          </cell>
          <cell r="E15413">
            <v>17439795000301</v>
          </cell>
        </row>
        <row r="15414">
          <cell r="C15414">
            <v>800000782</v>
          </cell>
          <cell r="D15414" t="str">
            <v>ROMA AUTOMOVEIS</v>
          </cell>
          <cell r="E15414">
            <v>16620114000417</v>
          </cell>
        </row>
        <row r="15415">
          <cell r="C15415">
            <v>800000791</v>
          </cell>
          <cell r="D15415" t="str">
            <v>LOJA ELETRICA</v>
          </cell>
          <cell r="E15415">
            <v>17155342000698</v>
          </cell>
        </row>
        <row r="15416">
          <cell r="C15416">
            <v>800000871</v>
          </cell>
          <cell r="D15416" t="str">
            <v>CREME</v>
          </cell>
          <cell r="E15416">
            <v>4535564000180</v>
          </cell>
        </row>
        <row r="15417">
          <cell r="C15417">
            <v>800000902</v>
          </cell>
          <cell r="D15417" t="str">
            <v>RICARDO ELETRO</v>
          </cell>
          <cell r="E15417">
            <v>64282601004457</v>
          </cell>
        </row>
        <row r="15418">
          <cell r="C15418">
            <v>800000908</v>
          </cell>
          <cell r="D15418" t="str">
            <v>SENAI MG LABORA</v>
          </cell>
          <cell r="E15418">
            <v>3773700000964</v>
          </cell>
        </row>
        <row r="15419">
          <cell r="C15419">
            <v>800000933</v>
          </cell>
          <cell r="D15419" t="str">
            <v>TV MAQUINAS</v>
          </cell>
          <cell r="E15419">
            <v>312395000249</v>
          </cell>
        </row>
        <row r="15420">
          <cell r="C15420">
            <v>800000934</v>
          </cell>
          <cell r="D15420" t="str">
            <v>MUNDO DO ACRILI</v>
          </cell>
          <cell r="E15420">
            <v>4522539000161</v>
          </cell>
        </row>
        <row r="15421">
          <cell r="C15421">
            <v>800000937</v>
          </cell>
          <cell r="D15421" t="str">
            <v>VAL ACO</v>
          </cell>
          <cell r="E15421">
            <v>3006584000109</v>
          </cell>
        </row>
        <row r="15422">
          <cell r="C15422">
            <v>800000967</v>
          </cell>
          <cell r="D15422" t="str">
            <v>VETERAN CAR CLU</v>
          </cell>
          <cell r="E15422">
            <v>18258731000105</v>
          </cell>
        </row>
        <row r="15423">
          <cell r="C15423">
            <v>800000977</v>
          </cell>
          <cell r="D15423" t="str">
            <v>MAI</v>
          </cell>
          <cell r="E15423">
            <v>124771000190</v>
          </cell>
        </row>
        <row r="15424">
          <cell r="C15424">
            <v>800000998</v>
          </cell>
          <cell r="D15424" t="str">
            <v>EMBALA SONHOS</v>
          </cell>
          <cell r="E15424">
            <v>4031564000142</v>
          </cell>
        </row>
        <row r="15425">
          <cell r="C15425">
            <v>800001021</v>
          </cell>
          <cell r="D15425" t="str">
            <v>FUNCIONAL MOVEI</v>
          </cell>
          <cell r="E15425">
            <v>17365933000185</v>
          </cell>
        </row>
        <row r="15426">
          <cell r="C15426">
            <v>800001038</v>
          </cell>
          <cell r="D15426" t="str">
            <v>TRATO DIST</v>
          </cell>
          <cell r="E15426">
            <v>4825226000182</v>
          </cell>
        </row>
        <row r="15427">
          <cell r="C15427">
            <v>800001039</v>
          </cell>
          <cell r="D15427" t="str">
            <v>ASA INDUSTRIAL</v>
          </cell>
          <cell r="E15427">
            <v>86568680000160</v>
          </cell>
        </row>
        <row r="15428">
          <cell r="C15428">
            <v>800001055</v>
          </cell>
          <cell r="D15428" t="str">
            <v>SOTREQ</v>
          </cell>
          <cell r="E15428">
            <v>61064689004604</v>
          </cell>
        </row>
        <row r="15429">
          <cell r="C15429">
            <v>800001060</v>
          </cell>
          <cell r="D15429" t="str">
            <v>IORTEC</v>
          </cell>
          <cell r="E15429">
            <v>19399385000130</v>
          </cell>
        </row>
        <row r="15430">
          <cell r="C15430">
            <v>800001078</v>
          </cell>
          <cell r="D15430" t="str">
            <v>TRADIMAQ LTDA</v>
          </cell>
          <cell r="E15430">
            <v>22320881000160</v>
          </cell>
        </row>
        <row r="15431">
          <cell r="C15431">
            <v>800001080</v>
          </cell>
          <cell r="D15431" t="str">
            <v>NEWS PRINT</v>
          </cell>
          <cell r="E15431">
            <v>3885586000298</v>
          </cell>
        </row>
        <row r="15432">
          <cell r="C15432">
            <v>800001170</v>
          </cell>
          <cell r="D15432" t="str">
            <v>MOLAS IDEAL</v>
          </cell>
          <cell r="E15432">
            <v>5320960000152</v>
          </cell>
        </row>
        <row r="15433">
          <cell r="C15433">
            <v>800001176</v>
          </cell>
          <cell r="D15433" t="str">
            <v>CIRCUITOS REFRI</v>
          </cell>
          <cell r="E15433">
            <v>66190406000192</v>
          </cell>
        </row>
        <row r="15434">
          <cell r="C15434">
            <v>800001195</v>
          </cell>
          <cell r="D15434" t="str">
            <v>EXTIMBRAS</v>
          </cell>
          <cell r="E15434">
            <v>3164328000131</v>
          </cell>
        </row>
        <row r="15435">
          <cell r="C15435">
            <v>800001199</v>
          </cell>
          <cell r="D15435" t="str">
            <v>BOM PRECO</v>
          </cell>
          <cell r="E15435">
            <v>4143927000727</v>
          </cell>
        </row>
        <row r="15436">
          <cell r="C15436">
            <v>800001200</v>
          </cell>
          <cell r="D15436" t="str">
            <v>ILZA MARIA DE O</v>
          </cell>
          <cell r="E15436">
            <v>1648314000168</v>
          </cell>
        </row>
        <row r="15437">
          <cell r="C15437">
            <v>800001241</v>
          </cell>
          <cell r="D15437" t="str">
            <v>SETE LAGOAS TRA</v>
          </cell>
          <cell r="E15437">
            <v>3098929000355</v>
          </cell>
        </row>
        <row r="15438">
          <cell r="C15438">
            <v>800001257</v>
          </cell>
          <cell r="D15438" t="str">
            <v>MINAS COAT</v>
          </cell>
          <cell r="E15438">
            <v>4919082000123</v>
          </cell>
        </row>
        <row r="15439">
          <cell r="C15439">
            <v>800001422</v>
          </cell>
          <cell r="D15439" t="str">
            <v>IMPORTACAO</v>
          </cell>
          <cell r="E15439">
            <v>92664028003752</v>
          </cell>
        </row>
        <row r="15440">
          <cell r="C15440">
            <v>800001502</v>
          </cell>
          <cell r="D15440" t="str">
            <v>ANUNCIAR PRODUC</v>
          </cell>
          <cell r="E15440">
            <v>70924154000155</v>
          </cell>
        </row>
        <row r="15441">
          <cell r="C15441">
            <v>800001562</v>
          </cell>
          <cell r="D15441" t="str">
            <v>DIVICON LTDA EP</v>
          </cell>
          <cell r="E15441">
            <v>5193302000147</v>
          </cell>
        </row>
        <row r="15442">
          <cell r="C15442">
            <v>800001563</v>
          </cell>
          <cell r="D15442" t="str">
            <v>MS ATACADISTA</v>
          </cell>
          <cell r="E15442">
            <v>5391608000108</v>
          </cell>
        </row>
        <row r="15443">
          <cell r="C15443">
            <v>800001581</v>
          </cell>
          <cell r="D15443" t="str">
            <v>BUN TECH</v>
          </cell>
          <cell r="E15443">
            <v>56998438000408</v>
          </cell>
        </row>
        <row r="15444">
          <cell r="C15444">
            <v>800001646</v>
          </cell>
          <cell r="D15444" t="str">
            <v>REINALDO RIBAS</v>
          </cell>
          <cell r="E15444">
            <v>7281476000197</v>
          </cell>
        </row>
        <row r="15445">
          <cell r="C15445">
            <v>800001651</v>
          </cell>
          <cell r="D15445" t="str">
            <v>MANCHESTER</v>
          </cell>
          <cell r="E15445">
            <v>50666254000383</v>
          </cell>
        </row>
        <row r="15446">
          <cell r="C15446">
            <v>800001667</v>
          </cell>
          <cell r="D15446" t="str">
            <v>CBA</v>
          </cell>
          <cell r="E15446">
            <v>5045335000140</v>
          </cell>
        </row>
        <row r="15447">
          <cell r="C15447">
            <v>800001681</v>
          </cell>
          <cell r="D15447" t="str">
            <v>ACTUALL HOTEL</v>
          </cell>
          <cell r="E15447">
            <v>6083138000188</v>
          </cell>
        </row>
        <row r="15448">
          <cell r="C15448">
            <v>800001723</v>
          </cell>
          <cell r="D15448" t="str">
            <v>ESQUINAO DAS TI</v>
          </cell>
          <cell r="E15448">
            <v>6269411000163</v>
          </cell>
        </row>
        <row r="15449">
          <cell r="C15449">
            <v>800001733</v>
          </cell>
          <cell r="D15449" t="str">
            <v>FIUZA SILK</v>
          </cell>
          <cell r="E15449">
            <v>575739000121</v>
          </cell>
        </row>
        <row r="15450">
          <cell r="C15450">
            <v>800001840</v>
          </cell>
          <cell r="D15450" t="str">
            <v>SANTA TEREZA</v>
          </cell>
          <cell r="E15450">
            <v>26332890000122</v>
          </cell>
        </row>
        <row r="15451">
          <cell r="C15451">
            <v>800001936</v>
          </cell>
          <cell r="D15451" t="str">
            <v>TERMOBEL</v>
          </cell>
          <cell r="E15451">
            <v>22684922000106</v>
          </cell>
        </row>
        <row r="15452">
          <cell r="C15452">
            <v>800002203</v>
          </cell>
          <cell r="D15452" t="str">
            <v>ROMA</v>
          </cell>
          <cell r="E15452">
            <v>16620114001065</v>
          </cell>
        </row>
        <row r="15453">
          <cell r="C15453">
            <v>800002305</v>
          </cell>
          <cell r="D15453" t="str">
            <v>BAMAQ SA BANDEI</v>
          </cell>
          <cell r="E15453">
            <v>18209965000154</v>
          </cell>
        </row>
        <row r="15454">
          <cell r="C15454">
            <v>800002310</v>
          </cell>
          <cell r="D15454" t="str">
            <v>CONTEX CONST.CO</v>
          </cell>
          <cell r="E15454">
            <v>16821233000195</v>
          </cell>
        </row>
        <row r="15455">
          <cell r="C15455">
            <v>800002373</v>
          </cell>
          <cell r="D15455" t="str">
            <v>CBA</v>
          </cell>
          <cell r="E15455">
            <v>61409892005213</v>
          </cell>
        </row>
        <row r="15456">
          <cell r="C15456">
            <v>800002377</v>
          </cell>
          <cell r="D15456" t="str">
            <v>ACOCON IND COM</v>
          </cell>
          <cell r="E15456">
            <v>17185315000153</v>
          </cell>
        </row>
        <row r="15457">
          <cell r="C15457">
            <v>800002380</v>
          </cell>
          <cell r="D15457" t="str">
            <v>MINASPACK</v>
          </cell>
          <cell r="E15457">
            <v>25902354000152</v>
          </cell>
        </row>
        <row r="15458">
          <cell r="C15458">
            <v>800002381</v>
          </cell>
          <cell r="D15458" t="str">
            <v>PLACAS LEO</v>
          </cell>
          <cell r="E15458">
            <v>65093296000188</v>
          </cell>
        </row>
        <row r="15459">
          <cell r="C15459">
            <v>800002383</v>
          </cell>
          <cell r="D15459" t="str">
            <v>PASTIFICIO VILM</v>
          </cell>
          <cell r="E15459">
            <v>17159518000175</v>
          </cell>
        </row>
        <row r="15460">
          <cell r="C15460">
            <v>800002386</v>
          </cell>
          <cell r="D15460" t="str">
            <v>RAM</v>
          </cell>
          <cell r="E15460">
            <v>478851000144</v>
          </cell>
        </row>
        <row r="15461">
          <cell r="C15461">
            <v>800002405</v>
          </cell>
          <cell r="D15461" t="str">
            <v>IOCHPEMAXION MG</v>
          </cell>
          <cell r="E15461">
            <v>61156113003948</v>
          </cell>
        </row>
        <row r="15462">
          <cell r="C15462">
            <v>800002417</v>
          </cell>
          <cell r="D15462" t="str">
            <v>MADEIRAMA</v>
          </cell>
          <cell r="E15462">
            <v>19191147000215</v>
          </cell>
        </row>
        <row r="15463">
          <cell r="C15463">
            <v>800002430</v>
          </cell>
          <cell r="D15463" t="str">
            <v>BATER.ELDORADO</v>
          </cell>
          <cell r="E15463">
            <v>38595526000134</v>
          </cell>
        </row>
        <row r="15464">
          <cell r="C15464">
            <v>800002438</v>
          </cell>
          <cell r="D15464" t="str">
            <v>FERROTRANS</v>
          </cell>
          <cell r="E15464">
            <v>353812000110</v>
          </cell>
        </row>
        <row r="15465">
          <cell r="C15465">
            <v>800002446</v>
          </cell>
          <cell r="D15465" t="str">
            <v>VEMINAS</v>
          </cell>
          <cell r="E15465">
            <v>754526000167</v>
          </cell>
        </row>
        <row r="15466">
          <cell r="C15466">
            <v>800002475</v>
          </cell>
          <cell r="D15466" t="str">
            <v>IRMAOS CAMPOS</v>
          </cell>
          <cell r="E15466">
            <v>19150325000189</v>
          </cell>
        </row>
        <row r="15467">
          <cell r="C15467">
            <v>800002483</v>
          </cell>
          <cell r="D15467" t="str">
            <v>E COMERCIO LTDA</v>
          </cell>
          <cell r="E15467">
            <v>20172920000102</v>
          </cell>
        </row>
        <row r="15468">
          <cell r="C15468">
            <v>800002497</v>
          </cell>
          <cell r="D15468" t="str">
            <v>SHOCK</v>
          </cell>
          <cell r="E15468">
            <v>65184236000170</v>
          </cell>
        </row>
        <row r="15469">
          <cell r="C15469">
            <v>800002524</v>
          </cell>
          <cell r="D15469" t="str">
            <v>MEDICAO</v>
          </cell>
          <cell r="E15469">
            <v>1076296000197</v>
          </cell>
        </row>
        <row r="15470">
          <cell r="C15470">
            <v>800002571</v>
          </cell>
          <cell r="D15470" t="str">
            <v>GARANTIA</v>
          </cell>
          <cell r="E15470">
            <v>1085234000141</v>
          </cell>
        </row>
        <row r="15471">
          <cell r="C15471">
            <v>800002572</v>
          </cell>
          <cell r="D15471" t="str">
            <v>ELETROMEC</v>
          </cell>
          <cell r="E15471">
            <v>23206899000107</v>
          </cell>
        </row>
        <row r="15472">
          <cell r="C15472">
            <v>800002597</v>
          </cell>
          <cell r="D15472" t="str">
            <v>RHEDANI</v>
          </cell>
          <cell r="E15472">
            <v>65316184000149</v>
          </cell>
        </row>
        <row r="15473">
          <cell r="C15473">
            <v>800002605</v>
          </cell>
          <cell r="D15473" t="str">
            <v>SAI</v>
          </cell>
          <cell r="E15473">
            <v>1627493000157</v>
          </cell>
        </row>
        <row r="15474">
          <cell r="C15474">
            <v>800002614</v>
          </cell>
          <cell r="D15474" t="str">
            <v>OMEGAS.ENGEN.</v>
          </cell>
          <cell r="E15474">
            <v>473227000154</v>
          </cell>
        </row>
        <row r="15475">
          <cell r="C15475">
            <v>800002629</v>
          </cell>
          <cell r="D15475" t="str">
            <v>TECNOFUND</v>
          </cell>
          <cell r="E15475">
            <v>20881132000187</v>
          </cell>
        </row>
        <row r="15476">
          <cell r="C15476">
            <v>800002635</v>
          </cell>
          <cell r="D15476" t="str">
            <v>AETHRA II CENTAURO</v>
          </cell>
          <cell r="E15476">
            <v>41757527000223</v>
          </cell>
        </row>
        <row r="15477">
          <cell r="C15477">
            <v>800002651</v>
          </cell>
          <cell r="D15477" t="str">
            <v>GEICO</v>
          </cell>
          <cell r="E15477">
            <v>629924000313</v>
          </cell>
        </row>
        <row r="15478">
          <cell r="C15478">
            <v>800002658</v>
          </cell>
          <cell r="D15478" t="str">
            <v>IEF</v>
          </cell>
          <cell r="E15478">
            <v>17160383000168</v>
          </cell>
        </row>
        <row r="15479">
          <cell r="C15479">
            <v>800002659</v>
          </cell>
          <cell r="D15479" t="str">
            <v>ROUXINOL</v>
          </cell>
          <cell r="E15479">
            <v>26275420000174</v>
          </cell>
        </row>
        <row r="15480">
          <cell r="C15480">
            <v>800002674</v>
          </cell>
          <cell r="D15480" t="str">
            <v>FUNDICAO ALTIVO</v>
          </cell>
          <cell r="E15480">
            <v>19791276000163</v>
          </cell>
        </row>
        <row r="15481">
          <cell r="C15481">
            <v>800002675</v>
          </cell>
          <cell r="D15481" t="str">
            <v>HIDRAU MAQUINAS</v>
          </cell>
          <cell r="E15481">
            <v>548473000128</v>
          </cell>
        </row>
        <row r="15482">
          <cell r="C15482">
            <v>800002689</v>
          </cell>
          <cell r="D15482" t="str">
            <v>VIBRATEC.</v>
          </cell>
          <cell r="E15482">
            <v>18168872000129</v>
          </cell>
        </row>
        <row r="15483">
          <cell r="C15483">
            <v>800002696</v>
          </cell>
          <cell r="D15483" t="str">
            <v>QUIMICOM</v>
          </cell>
          <cell r="E15483">
            <v>38506390000149</v>
          </cell>
        </row>
        <row r="15484">
          <cell r="C15484">
            <v>800002703</v>
          </cell>
          <cell r="D15484" t="str">
            <v>LUBRIGRAX</v>
          </cell>
          <cell r="E15484">
            <v>1210643000122</v>
          </cell>
        </row>
        <row r="15485">
          <cell r="C15485">
            <v>800002712</v>
          </cell>
          <cell r="D15485" t="str">
            <v>BETEL</v>
          </cell>
          <cell r="E15485">
            <v>2085044000197</v>
          </cell>
        </row>
        <row r="15486">
          <cell r="C15486">
            <v>800002713</v>
          </cell>
          <cell r="D15486" t="str">
            <v>CIC ELETROMEC.</v>
          </cell>
          <cell r="E15486">
            <v>1837366000182</v>
          </cell>
        </row>
        <row r="15487">
          <cell r="C15487">
            <v>800002749</v>
          </cell>
          <cell r="D15487" t="str">
            <v>ACOPLAST BRASIL</v>
          </cell>
          <cell r="E15487">
            <v>666269000101</v>
          </cell>
        </row>
        <row r="15488">
          <cell r="C15488">
            <v>800002756</v>
          </cell>
          <cell r="D15488" t="str">
            <v>OMEGASYSTEM AUT</v>
          </cell>
          <cell r="E15488">
            <v>2497704000147</v>
          </cell>
        </row>
        <row r="15489">
          <cell r="C15489">
            <v>800002792</v>
          </cell>
          <cell r="D15489" t="str">
            <v>BELGO MINEIRA</v>
          </cell>
          <cell r="E15489">
            <v>56032972000112</v>
          </cell>
        </row>
        <row r="15490">
          <cell r="C15490">
            <v>800002811</v>
          </cell>
          <cell r="D15490" t="str">
            <v>S.K.DO BRASIL</v>
          </cell>
          <cell r="E15490">
            <v>2824538000146</v>
          </cell>
        </row>
        <row r="15491">
          <cell r="C15491">
            <v>800002849</v>
          </cell>
          <cell r="D15491" t="str">
            <v>SEARA ALIMENTOS</v>
          </cell>
          <cell r="E15491">
            <v>2914460006434</v>
          </cell>
        </row>
        <row r="15492">
          <cell r="C15492">
            <v>800002871</v>
          </cell>
          <cell r="D15492" t="str">
            <v>VAPORTECNICA</v>
          </cell>
          <cell r="E15492">
            <v>1316076000193</v>
          </cell>
        </row>
        <row r="15493">
          <cell r="C15493">
            <v>800002874</v>
          </cell>
          <cell r="D15493" t="str">
            <v>RYGON</v>
          </cell>
          <cell r="E15493">
            <v>1397854000116</v>
          </cell>
        </row>
        <row r="15494">
          <cell r="C15494">
            <v>800002884</v>
          </cell>
          <cell r="D15494" t="str">
            <v>PRALIMP</v>
          </cell>
          <cell r="E15494">
            <v>2840947000136</v>
          </cell>
        </row>
        <row r="15495">
          <cell r="C15495">
            <v>800002885</v>
          </cell>
          <cell r="D15495" t="str">
            <v>LTDA</v>
          </cell>
          <cell r="E15495">
            <v>3081465000102</v>
          </cell>
        </row>
        <row r="15496">
          <cell r="C15496">
            <v>800002893</v>
          </cell>
          <cell r="D15496" t="str">
            <v>PAGANI</v>
          </cell>
          <cell r="E15496">
            <v>759706000131</v>
          </cell>
        </row>
        <row r="15497">
          <cell r="C15497">
            <v>800002895</v>
          </cell>
          <cell r="D15497" t="str">
            <v>K&amp;M HAMZI</v>
          </cell>
          <cell r="E15497">
            <v>66485095000199</v>
          </cell>
        </row>
        <row r="15498">
          <cell r="C15498">
            <v>800002939</v>
          </cell>
          <cell r="D15498" t="str">
            <v>ELETROMAG LTDA</v>
          </cell>
          <cell r="E15498">
            <v>1896061000141</v>
          </cell>
        </row>
        <row r="15499">
          <cell r="C15499">
            <v>800002951</v>
          </cell>
          <cell r="D15499" t="str">
            <v>AUCOS DO BRASIL</v>
          </cell>
          <cell r="E15499">
            <v>433547000180</v>
          </cell>
        </row>
        <row r="15500">
          <cell r="C15500">
            <v>800002965</v>
          </cell>
          <cell r="D15500" t="str">
            <v>MASTER TOOLS</v>
          </cell>
          <cell r="E15500">
            <v>3079826000186</v>
          </cell>
        </row>
        <row r="15501">
          <cell r="C15501">
            <v>800002968</v>
          </cell>
          <cell r="D15501" t="str">
            <v>COREMAL</v>
          </cell>
          <cell r="E15501">
            <v>10793008001188</v>
          </cell>
        </row>
        <row r="15502">
          <cell r="C15502">
            <v>800002976</v>
          </cell>
          <cell r="D15502" t="str">
            <v>CARTAZ</v>
          </cell>
          <cell r="E15502">
            <v>2556103000168</v>
          </cell>
        </row>
        <row r="15503">
          <cell r="C15503">
            <v>800002993</v>
          </cell>
          <cell r="D15503" t="str">
            <v>ELITE MAQUINAS</v>
          </cell>
          <cell r="E15503">
            <v>750894000137</v>
          </cell>
        </row>
        <row r="15504">
          <cell r="C15504">
            <v>800003019</v>
          </cell>
          <cell r="D15504" t="str">
            <v>MAQTRON</v>
          </cell>
          <cell r="E15504">
            <v>3090100000144</v>
          </cell>
        </row>
        <row r="15505">
          <cell r="C15505">
            <v>800003030</v>
          </cell>
          <cell r="D15505" t="str">
            <v>AETHRA III HAMMER</v>
          </cell>
          <cell r="E15505">
            <v>41757527000495</v>
          </cell>
        </row>
        <row r="15506">
          <cell r="C15506">
            <v>800003076</v>
          </cell>
          <cell r="D15506" t="str">
            <v>TOMAFEER</v>
          </cell>
          <cell r="E15506">
            <v>71403745000140</v>
          </cell>
        </row>
        <row r="15507">
          <cell r="C15507">
            <v>800003113</v>
          </cell>
          <cell r="D15507" t="str">
            <v>EXPRESSO M 2000</v>
          </cell>
          <cell r="E15507">
            <v>26341222000161</v>
          </cell>
        </row>
        <row r="15508">
          <cell r="C15508">
            <v>800003117</v>
          </cell>
          <cell r="D15508" t="str">
            <v>MULTIBICOS INDU</v>
          </cell>
          <cell r="E15508">
            <v>2605051000172</v>
          </cell>
        </row>
        <row r="15509">
          <cell r="C15509">
            <v>800003118</v>
          </cell>
          <cell r="D15509" t="str">
            <v>MW</v>
          </cell>
          <cell r="E15509">
            <v>41940123000190</v>
          </cell>
        </row>
        <row r="15510">
          <cell r="C15510">
            <v>800003120</v>
          </cell>
          <cell r="D15510" t="str">
            <v>VERSAT</v>
          </cell>
          <cell r="E15510">
            <v>3874987000161</v>
          </cell>
        </row>
        <row r="15511">
          <cell r="C15511">
            <v>800003139</v>
          </cell>
          <cell r="D15511" t="str">
            <v>UNITEC</v>
          </cell>
          <cell r="E15511">
            <v>2644471000168</v>
          </cell>
        </row>
        <row r="15512">
          <cell r="C15512">
            <v>800003141</v>
          </cell>
          <cell r="D15512" t="str">
            <v>DSA AUTOMACAO</v>
          </cell>
          <cell r="E15512">
            <v>3671309000100</v>
          </cell>
        </row>
        <row r="15513">
          <cell r="C15513">
            <v>800003150</v>
          </cell>
          <cell r="D15513" t="str">
            <v>COFERMETA VI</v>
          </cell>
          <cell r="E15513">
            <v>17281973000572</v>
          </cell>
        </row>
        <row r="15514">
          <cell r="C15514">
            <v>800003153</v>
          </cell>
          <cell r="D15514" t="str">
            <v>BELGO MINEIRA</v>
          </cell>
          <cell r="E15514">
            <v>664902000203</v>
          </cell>
        </row>
        <row r="15515">
          <cell r="C15515">
            <v>800003154</v>
          </cell>
          <cell r="D15515" t="str">
            <v>PWA AUTOMACAO L</v>
          </cell>
          <cell r="E15515">
            <v>2960715000111</v>
          </cell>
        </row>
        <row r="15516">
          <cell r="C15516">
            <v>800003162</v>
          </cell>
          <cell r="D15516" t="str">
            <v>MOVEIS RIO GRAN</v>
          </cell>
          <cell r="E15516">
            <v>17178021000102</v>
          </cell>
        </row>
        <row r="15517">
          <cell r="C15517">
            <v>800003174</v>
          </cell>
          <cell r="D15517" t="str">
            <v>CEMA</v>
          </cell>
          <cell r="E15517">
            <v>20998977000157</v>
          </cell>
        </row>
        <row r="15518">
          <cell r="C15518">
            <v>800003184</v>
          </cell>
          <cell r="D15518" t="str">
            <v>JAMEF</v>
          </cell>
          <cell r="E15518">
            <v>20147617000141</v>
          </cell>
        </row>
        <row r="15519">
          <cell r="C15519">
            <v>800003227</v>
          </cell>
          <cell r="D15519" t="str">
            <v>ATELMIG</v>
          </cell>
          <cell r="E15519">
            <v>8811119000660</v>
          </cell>
        </row>
        <row r="15520">
          <cell r="C15520">
            <v>800003230</v>
          </cell>
          <cell r="D15520" t="str">
            <v>COMERCIAL DAVID</v>
          </cell>
          <cell r="E15520">
            <v>3455591000180</v>
          </cell>
        </row>
        <row r="15521">
          <cell r="C15521">
            <v>800003246</v>
          </cell>
          <cell r="D15521" t="str">
            <v>DAKIMAQ</v>
          </cell>
          <cell r="E15521">
            <v>65318503000155</v>
          </cell>
        </row>
        <row r="15522">
          <cell r="C15522">
            <v>800003248</v>
          </cell>
          <cell r="D15522" t="str">
            <v>SEVA</v>
          </cell>
          <cell r="E15522">
            <v>71336218000160</v>
          </cell>
        </row>
        <row r="15523">
          <cell r="C15523">
            <v>800003274</v>
          </cell>
          <cell r="D15523" t="str">
            <v>ANTONACCI TINTA</v>
          </cell>
          <cell r="E15523">
            <v>3908705000108</v>
          </cell>
        </row>
        <row r="15524">
          <cell r="C15524">
            <v>800003281</v>
          </cell>
          <cell r="D15524" t="str">
            <v>SAULO TRANSP.</v>
          </cell>
          <cell r="E15524">
            <v>1579273000103</v>
          </cell>
        </row>
        <row r="15525">
          <cell r="C15525">
            <v>800003291</v>
          </cell>
          <cell r="D15525" t="str">
            <v>IMEPA</v>
          </cell>
          <cell r="E15525">
            <v>609315000130</v>
          </cell>
        </row>
        <row r="15526">
          <cell r="C15526">
            <v>800003326</v>
          </cell>
          <cell r="D15526" t="str">
            <v>UNIMALTA</v>
          </cell>
          <cell r="E15526">
            <v>42864892000119</v>
          </cell>
        </row>
        <row r="15527">
          <cell r="C15527">
            <v>800003332</v>
          </cell>
          <cell r="D15527" t="str">
            <v>LOCAMAQ</v>
          </cell>
          <cell r="E15527">
            <v>16583841000109</v>
          </cell>
        </row>
        <row r="15528">
          <cell r="C15528">
            <v>800003349</v>
          </cell>
          <cell r="D15528" t="str">
            <v>FIBERLIT</v>
          </cell>
          <cell r="E15528">
            <v>2516642000173</v>
          </cell>
        </row>
        <row r="15529">
          <cell r="C15529">
            <v>800003376</v>
          </cell>
          <cell r="D15529" t="str">
            <v>SECTOR</v>
          </cell>
          <cell r="E15529">
            <v>2276646000121</v>
          </cell>
        </row>
        <row r="15530">
          <cell r="C15530">
            <v>800003379</v>
          </cell>
          <cell r="D15530" t="str">
            <v>AETHRA IV</v>
          </cell>
          <cell r="E15530">
            <v>41757527000738</v>
          </cell>
        </row>
        <row r="15531">
          <cell r="C15531">
            <v>800003417</v>
          </cell>
          <cell r="D15531" t="str">
            <v>HIDROARTE</v>
          </cell>
          <cell r="E15531">
            <v>1757508000100</v>
          </cell>
        </row>
        <row r="15532">
          <cell r="C15532">
            <v>800003421</v>
          </cell>
          <cell r="D15532" t="str">
            <v>TRANSDIAS</v>
          </cell>
          <cell r="E15532">
            <v>722312000109</v>
          </cell>
        </row>
        <row r="15533">
          <cell r="C15533">
            <v>800003442</v>
          </cell>
          <cell r="D15533" t="str">
            <v>GMS</v>
          </cell>
          <cell r="E15533">
            <v>4357367000118</v>
          </cell>
        </row>
        <row r="15534">
          <cell r="C15534">
            <v>800003460</v>
          </cell>
          <cell r="D15534" t="str">
            <v>ACOTRANS</v>
          </cell>
          <cell r="E15534">
            <v>64444623000136</v>
          </cell>
        </row>
        <row r="15535">
          <cell r="C15535">
            <v>800003463</v>
          </cell>
          <cell r="D15535" t="str">
            <v>CALIBRATEC COME</v>
          </cell>
          <cell r="E15535">
            <v>3886257000180</v>
          </cell>
        </row>
        <row r="15536">
          <cell r="C15536">
            <v>800003500</v>
          </cell>
          <cell r="D15536" t="str">
            <v>FRIOCLIMA</v>
          </cell>
          <cell r="E15536">
            <v>42939413000186</v>
          </cell>
        </row>
        <row r="15537">
          <cell r="C15537">
            <v>800003502</v>
          </cell>
          <cell r="D15537" t="str">
            <v>PRETEXTIL</v>
          </cell>
          <cell r="E15537">
            <v>4809423000108</v>
          </cell>
        </row>
        <row r="15538">
          <cell r="C15538">
            <v>800003506</v>
          </cell>
          <cell r="D15538" t="str">
            <v>ANTONACCI</v>
          </cell>
          <cell r="E15538">
            <v>22255939000130</v>
          </cell>
        </row>
        <row r="15539">
          <cell r="C15539">
            <v>800003511</v>
          </cell>
          <cell r="D15539" t="str">
            <v>MEP</v>
          </cell>
          <cell r="E15539">
            <v>4548253000155</v>
          </cell>
        </row>
        <row r="15540">
          <cell r="C15540">
            <v>800003529</v>
          </cell>
          <cell r="D15540" t="str">
            <v>PONTO FRIO</v>
          </cell>
          <cell r="E15540">
            <v>33041260035979</v>
          </cell>
        </row>
        <row r="15541">
          <cell r="C15541">
            <v>800003536</v>
          </cell>
          <cell r="D15541" t="str">
            <v>AKROM</v>
          </cell>
          <cell r="E15541">
            <v>1764287000199</v>
          </cell>
        </row>
        <row r="15542">
          <cell r="C15542">
            <v>800003542</v>
          </cell>
          <cell r="D15542" t="str">
            <v>TRATERMINAS</v>
          </cell>
          <cell r="E15542">
            <v>1028420000149</v>
          </cell>
        </row>
        <row r="15543">
          <cell r="C15543">
            <v>800003543</v>
          </cell>
          <cell r="D15543" t="str">
            <v>TEMPERBRAS</v>
          </cell>
          <cell r="E15543">
            <v>21808357000170</v>
          </cell>
        </row>
        <row r="15544">
          <cell r="C15544">
            <v>800003553</v>
          </cell>
          <cell r="D15544" t="str">
            <v>AC MAY</v>
          </cell>
          <cell r="E15544">
            <v>42927194000115</v>
          </cell>
        </row>
        <row r="15545">
          <cell r="C15545">
            <v>800003556</v>
          </cell>
          <cell r="D15545" t="str">
            <v>MADEMELO</v>
          </cell>
          <cell r="E15545">
            <v>4812069000170</v>
          </cell>
        </row>
        <row r="15546">
          <cell r="C15546">
            <v>800003558</v>
          </cell>
          <cell r="D15546" t="str">
            <v>AMV</v>
          </cell>
          <cell r="E15546">
            <v>3907929000197</v>
          </cell>
        </row>
        <row r="15547">
          <cell r="C15547">
            <v>800003588</v>
          </cell>
          <cell r="D15547" t="str">
            <v>OLM DO BRASIL</v>
          </cell>
          <cell r="E15547">
            <v>2921463000111</v>
          </cell>
        </row>
        <row r="15548">
          <cell r="C15548">
            <v>800003595</v>
          </cell>
          <cell r="D15548" t="str">
            <v>REVEST FILM</v>
          </cell>
          <cell r="E15548">
            <v>3018281000106</v>
          </cell>
        </row>
        <row r="15549">
          <cell r="C15549">
            <v>800003605</v>
          </cell>
          <cell r="D15549" t="str">
            <v>ELETRICA INDUST</v>
          </cell>
          <cell r="E15549">
            <v>86495090000154</v>
          </cell>
        </row>
        <row r="15550">
          <cell r="C15550">
            <v>800003610</v>
          </cell>
          <cell r="D15550" t="str">
            <v>CEVA LOGISTICS</v>
          </cell>
          <cell r="E15550">
            <v>43854116005402</v>
          </cell>
        </row>
        <row r="15551">
          <cell r="C15551">
            <v>800003612</v>
          </cell>
          <cell r="D15551" t="str">
            <v>PLANO INSTALACA</v>
          </cell>
          <cell r="E15551">
            <v>18367805000133</v>
          </cell>
        </row>
        <row r="15552">
          <cell r="C15552">
            <v>800003620</v>
          </cell>
          <cell r="D15552" t="str">
            <v>CLASSICOS</v>
          </cell>
          <cell r="E15552">
            <v>22249676000156</v>
          </cell>
        </row>
        <row r="15553">
          <cell r="C15553">
            <v>800003638</v>
          </cell>
          <cell r="D15553" t="str">
            <v>AITEC AUDIO</v>
          </cell>
          <cell r="E15553">
            <v>4671853000106</v>
          </cell>
        </row>
        <row r="15554">
          <cell r="C15554">
            <v>800003639</v>
          </cell>
          <cell r="D15554" t="str">
            <v>OMEGA DE MINAS</v>
          </cell>
          <cell r="E15554">
            <v>4474543000100</v>
          </cell>
        </row>
        <row r="15555">
          <cell r="C15555">
            <v>800003654</v>
          </cell>
          <cell r="D15555" t="str">
            <v>TG TEC MANUTENC</v>
          </cell>
          <cell r="E15555">
            <v>4188024000177</v>
          </cell>
        </row>
        <row r="15556">
          <cell r="C15556">
            <v>800003664</v>
          </cell>
          <cell r="D15556" t="str">
            <v>DATAPLUS</v>
          </cell>
          <cell r="E15556">
            <v>612363000188</v>
          </cell>
        </row>
        <row r="15557">
          <cell r="C15557">
            <v>800003670</v>
          </cell>
          <cell r="D15557" t="str">
            <v>BUSATTO'S</v>
          </cell>
          <cell r="E15557">
            <v>3222513000135</v>
          </cell>
        </row>
        <row r="15558">
          <cell r="C15558">
            <v>800003701</v>
          </cell>
          <cell r="D15558" t="str">
            <v>OXIGAS</v>
          </cell>
          <cell r="E15558">
            <v>810852000144</v>
          </cell>
        </row>
        <row r="15559">
          <cell r="C15559">
            <v>800003704</v>
          </cell>
          <cell r="D15559" t="str">
            <v>METROMEC.</v>
          </cell>
          <cell r="E15559">
            <v>1361115000174</v>
          </cell>
        </row>
        <row r="15560">
          <cell r="C15560">
            <v>800003718</v>
          </cell>
          <cell r="D15560" t="str">
            <v>VAREJAO DAS TIN</v>
          </cell>
          <cell r="E15560">
            <v>19972249000600</v>
          </cell>
        </row>
        <row r="15561">
          <cell r="C15561">
            <v>800003721</v>
          </cell>
          <cell r="D15561" t="str">
            <v>PLACAS</v>
          </cell>
          <cell r="E15561">
            <v>5459465000129</v>
          </cell>
        </row>
        <row r="15562">
          <cell r="C15562">
            <v>800003724</v>
          </cell>
          <cell r="D15562" t="str">
            <v>MADEIRA PALOWA</v>
          </cell>
          <cell r="E15562">
            <v>3940273000104</v>
          </cell>
        </row>
        <row r="15563">
          <cell r="C15563">
            <v>800003733</v>
          </cell>
          <cell r="D15563" t="str">
            <v>AR NORTE</v>
          </cell>
          <cell r="E15563">
            <v>3288300000106</v>
          </cell>
        </row>
        <row r="15564">
          <cell r="C15564">
            <v>800003745</v>
          </cell>
          <cell r="D15564" t="str">
            <v>USIMOL</v>
          </cell>
          <cell r="E15564">
            <v>86488780000186</v>
          </cell>
        </row>
        <row r="15565">
          <cell r="C15565">
            <v>800003775</v>
          </cell>
          <cell r="D15565" t="str">
            <v>TRANS AGUIAR</v>
          </cell>
          <cell r="E15565">
            <v>18206243000146</v>
          </cell>
        </row>
        <row r="15566">
          <cell r="C15566">
            <v>800003798</v>
          </cell>
          <cell r="D15566" t="str">
            <v>ARCELORMITTAL II</v>
          </cell>
          <cell r="E15566">
            <v>17469701002625</v>
          </cell>
        </row>
        <row r="15567">
          <cell r="C15567">
            <v>800003824</v>
          </cell>
          <cell r="D15567" t="str">
            <v>LOCOM</v>
          </cell>
          <cell r="E15567">
            <v>2907242000199</v>
          </cell>
        </row>
        <row r="15568">
          <cell r="C15568">
            <v>800003829</v>
          </cell>
          <cell r="D15568" t="str">
            <v>M S ATACADISTA</v>
          </cell>
          <cell r="E15568">
            <v>5391608000299</v>
          </cell>
        </row>
        <row r="15569">
          <cell r="C15569">
            <v>800003830</v>
          </cell>
          <cell r="D15569" t="str">
            <v>SEMPEL PAINEIS</v>
          </cell>
          <cell r="E15569">
            <v>26047068000110</v>
          </cell>
        </row>
        <row r="15570">
          <cell r="C15570">
            <v>800003836</v>
          </cell>
          <cell r="D15570" t="str">
            <v>HIBISCO</v>
          </cell>
          <cell r="E15570">
            <v>4505347000147</v>
          </cell>
        </row>
        <row r="15571">
          <cell r="C15571">
            <v>800003841</v>
          </cell>
          <cell r="D15571" t="str">
            <v>POLLYRUBBER</v>
          </cell>
          <cell r="E15571">
            <v>1527393000159</v>
          </cell>
        </row>
        <row r="15572">
          <cell r="C15572">
            <v>800003869</v>
          </cell>
          <cell r="D15572" t="str">
            <v>IRMAOS AYRES S/</v>
          </cell>
          <cell r="E15572">
            <v>17282377000183</v>
          </cell>
        </row>
        <row r="15573">
          <cell r="C15573">
            <v>800003877</v>
          </cell>
          <cell r="D15573" t="str">
            <v>COMERCIAL JRE</v>
          </cell>
          <cell r="E15573">
            <v>4965719000118</v>
          </cell>
        </row>
        <row r="15574">
          <cell r="C15574">
            <v>800003910</v>
          </cell>
          <cell r="D15574" t="str">
            <v>LOCALIZA</v>
          </cell>
          <cell r="E15574">
            <v>16670085013729</v>
          </cell>
        </row>
        <row r="15575">
          <cell r="C15575">
            <v>800003931</v>
          </cell>
          <cell r="D15575" t="str">
            <v>EXPRESS SERVICE</v>
          </cell>
          <cell r="E15575">
            <v>5472333000137</v>
          </cell>
        </row>
        <row r="15576">
          <cell r="C15576">
            <v>800003941</v>
          </cell>
          <cell r="D15576" t="str">
            <v>CODIFER COM E</v>
          </cell>
          <cell r="E15576">
            <v>71292924000157</v>
          </cell>
        </row>
        <row r="15577">
          <cell r="C15577">
            <v>800003956</v>
          </cell>
          <cell r="D15577" t="str">
            <v>LINE SINALIZACA</v>
          </cell>
          <cell r="E15577">
            <v>5036325000148</v>
          </cell>
        </row>
        <row r="15578">
          <cell r="C15578">
            <v>800003964</v>
          </cell>
          <cell r="D15578" t="str">
            <v>ARCELORMITTAL I</v>
          </cell>
          <cell r="E15578">
            <v>25878901000101</v>
          </cell>
        </row>
        <row r="15579">
          <cell r="C15579">
            <v>800003965</v>
          </cell>
          <cell r="D15579" t="str">
            <v>TRANSNORDESTE</v>
          </cell>
          <cell r="E15579">
            <v>2230540000197</v>
          </cell>
        </row>
        <row r="15580">
          <cell r="C15580">
            <v>800003972</v>
          </cell>
          <cell r="D15580" t="str">
            <v>AMERICA LTDA</v>
          </cell>
          <cell r="E15580">
            <v>60850617000128</v>
          </cell>
        </row>
        <row r="15581">
          <cell r="C15581">
            <v>800003973</v>
          </cell>
          <cell r="D15581" t="str">
            <v>ACIONAMENTOS</v>
          </cell>
          <cell r="E15581">
            <v>2973476000134</v>
          </cell>
        </row>
        <row r="15582">
          <cell r="C15582">
            <v>800003975</v>
          </cell>
          <cell r="D15582" t="str">
            <v>PAVILUX</v>
          </cell>
          <cell r="E15582">
            <v>4465580000143</v>
          </cell>
        </row>
        <row r="15583">
          <cell r="C15583">
            <v>800003985</v>
          </cell>
          <cell r="D15583" t="str">
            <v>TAPJOS AUTO SOM</v>
          </cell>
          <cell r="E15583">
            <v>2055970000110</v>
          </cell>
        </row>
        <row r="15584">
          <cell r="C15584">
            <v>800003990</v>
          </cell>
          <cell r="D15584" t="str">
            <v>CHOUSA</v>
          </cell>
          <cell r="E15584">
            <v>4789102000199</v>
          </cell>
        </row>
        <row r="15585">
          <cell r="C15585">
            <v>800004009</v>
          </cell>
          <cell r="D15585" t="str">
            <v>MINASBELT</v>
          </cell>
          <cell r="E15585">
            <v>2484859000149</v>
          </cell>
        </row>
        <row r="15586">
          <cell r="C15586">
            <v>800004022</v>
          </cell>
          <cell r="D15586" t="str">
            <v>RADICAL CENTER</v>
          </cell>
          <cell r="E15586">
            <v>5379884000150</v>
          </cell>
        </row>
        <row r="15587">
          <cell r="C15587">
            <v>800004037</v>
          </cell>
          <cell r="D15587" t="str">
            <v>ESPRAINADO</v>
          </cell>
          <cell r="E15587">
            <v>3919812000123</v>
          </cell>
        </row>
        <row r="15588">
          <cell r="C15588">
            <v>800004040</v>
          </cell>
          <cell r="D15588" t="str">
            <v>AUTOMADESA LTDA</v>
          </cell>
          <cell r="E15588">
            <v>5265638000178</v>
          </cell>
        </row>
        <row r="15589">
          <cell r="C15589">
            <v>800004065</v>
          </cell>
          <cell r="D15589" t="str">
            <v>LAVIC</v>
          </cell>
          <cell r="E15589">
            <v>25178955000164</v>
          </cell>
        </row>
        <row r="15590">
          <cell r="C15590">
            <v>800004067</v>
          </cell>
          <cell r="D15590" t="str">
            <v>LAVA LUVAS</v>
          </cell>
          <cell r="E15590">
            <v>3023775000170</v>
          </cell>
        </row>
        <row r="15591">
          <cell r="C15591">
            <v>800004074</v>
          </cell>
          <cell r="D15591" t="str">
            <v>DAL</v>
          </cell>
          <cell r="E15591">
            <v>61490561002901</v>
          </cell>
        </row>
        <row r="15592">
          <cell r="C15592">
            <v>800004093</v>
          </cell>
          <cell r="D15592" t="str">
            <v>MAXION SISTEMAS</v>
          </cell>
          <cell r="E15592">
            <v>736859000597</v>
          </cell>
        </row>
        <row r="15593">
          <cell r="C15593">
            <v>800004102</v>
          </cell>
          <cell r="D15593" t="str">
            <v>RACKS</v>
          </cell>
          <cell r="E15593">
            <v>5229878000117</v>
          </cell>
        </row>
        <row r="15594">
          <cell r="C15594">
            <v>800004138</v>
          </cell>
          <cell r="D15594" t="str">
            <v>ASA COMERCIO E</v>
          </cell>
          <cell r="E15594">
            <v>5905201000151</v>
          </cell>
        </row>
        <row r="15595">
          <cell r="C15595">
            <v>800004139</v>
          </cell>
          <cell r="D15595" t="str">
            <v>PRIMA</v>
          </cell>
          <cell r="E15595">
            <v>5581750000118</v>
          </cell>
        </row>
        <row r="15596">
          <cell r="C15596">
            <v>800004179</v>
          </cell>
          <cell r="D15596" t="str">
            <v>ISOPAR LTDA</v>
          </cell>
          <cell r="E15596">
            <v>26165381000152</v>
          </cell>
        </row>
        <row r="15597">
          <cell r="C15597">
            <v>800004209</v>
          </cell>
          <cell r="D15597" t="str">
            <v>TRANSRIOS</v>
          </cell>
          <cell r="E15597">
            <v>16638967000133</v>
          </cell>
        </row>
        <row r="15598">
          <cell r="C15598">
            <v>800004210</v>
          </cell>
          <cell r="D15598" t="str">
            <v>DIVIFORMA.</v>
          </cell>
          <cell r="E15598">
            <v>6332106000179</v>
          </cell>
        </row>
        <row r="15599">
          <cell r="C15599">
            <v>800004221</v>
          </cell>
          <cell r="D15599" t="str">
            <v>COMERCIAL FIMAC</v>
          </cell>
          <cell r="E15599">
            <v>41956236000183</v>
          </cell>
        </row>
        <row r="15600">
          <cell r="C15600">
            <v>800004232</v>
          </cell>
          <cell r="D15600" t="str">
            <v>CONTAGRO MATRIZ</v>
          </cell>
          <cell r="E15600">
            <v>19791920000101</v>
          </cell>
        </row>
        <row r="15601">
          <cell r="C15601">
            <v>800004240</v>
          </cell>
          <cell r="D15601" t="str">
            <v>FLUILAB IMPORT</v>
          </cell>
          <cell r="E15601">
            <v>4174588000150</v>
          </cell>
        </row>
        <row r="15602">
          <cell r="C15602">
            <v>800004304</v>
          </cell>
          <cell r="D15602" t="str">
            <v>CBB</v>
          </cell>
          <cell r="E15602">
            <v>4837964000140</v>
          </cell>
        </row>
        <row r="15603">
          <cell r="C15603">
            <v>800004338</v>
          </cell>
          <cell r="D15603" t="str">
            <v>GUARTINELLI</v>
          </cell>
          <cell r="E15603">
            <v>4316531000149</v>
          </cell>
        </row>
        <row r="15604">
          <cell r="C15604">
            <v>800004350</v>
          </cell>
          <cell r="D15604" t="str">
            <v>ASSIBRATEC</v>
          </cell>
          <cell r="E15604">
            <v>1569523000116</v>
          </cell>
        </row>
        <row r="15605">
          <cell r="C15605">
            <v>800004363</v>
          </cell>
          <cell r="D15605" t="str">
            <v>SABRIL PAVIMENT</v>
          </cell>
          <cell r="E15605">
            <v>71351019000120</v>
          </cell>
        </row>
        <row r="15606">
          <cell r="C15606">
            <v>800004373</v>
          </cell>
          <cell r="D15606" t="str">
            <v>BH RESINA</v>
          </cell>
          <cell r="E15606">
            <v>3007711000186</v>
          </cell>
        </row>
        <row r="15607">
          <cell r="C15607">
            <v>800004413</v>
          </cell>
          <cell r="D15607" t="str">
            <v>CNR</v>
          </cell>
          <cell r="E15607">
            <v>17324203000993</v>
          </cell>
        </row>
        <row r="15608">
          <cell r="C15608">
            <v>800004424</v>
          </cell>
          <cell r="D15608" t="str">
            <v>CARDOSO TRANSPO</v>
          </cell>
          <cell r="E15608">
            <v>1161180000237</v>
          </cell>
        </row>
        <row r="15609">
          <cell r="C15609">
            <v>800004436</v>
          </cell>
          <cell r="D15609" t="str">
            <v>LIMPAR DISTRIBU</v>
          </cell>
          <cell r="E15609">
            <v>5773591000153</v>
          </cell>
        </row>
        <row r="15610">
          <cell r="C15610">
            <v>800004469</v>
          </cell>
          <cell r="D15610" t="str">
            <v>GERDAU III</v>
          </cell>
          <cell r="E15610">
            <v>7369685006470</v>
          </cell>
        </row>
        <row r="15611">
          <cell r="C15611">
            <v>800004482</v>
          </cell>
          <cell r="D15611" t="str">
            <v>RAPIDAO COMETA</v>
          </cell>
          <cell r="E15611">
            <v>10970887000609</v>
          </cell>
        </row>
        <row r="15612">
          <cell r="C15612">
            <v>800004488</v>
          </cell>
          <cell r="D15612" t="str">
            <v>ALVORADA</v>
          </cell>
          <cell r="E15612">
            <v>7414599000159</v>
          </cell>
        </row>
        <row r="15613">
          <cell r="C15613">
            <v>800004501</v>
          </cell>
          <cell r="D15613" t="str">
            <v>SEMA FERRAMENTA</v>
          </cell>
          <cell r="E15613">
            <v>2052993000170</v>
          </cell>
        </row>
        <row r="15614">
          <cell r="C15614">
            <v>800004520</v>
          </cell>
          <cell r="D15614" t="str">
            <v>MARMORARIA GRAN</v>
          </cell>
          <cell r="E15614">
            <v>4519999000130</v>
          </cell>
        </row>
        <row r="15615">
          <cell r="C15615">
            <v>800004527</v>
          </cell>
          <cell r="D15615" t="str">
            <v>3D SYSTEM</v>
          </cell>
          <cell r="E15615">
            <v>4667862000123</v>
          </cell>
        </row>
        <row r="15616">
          <cell r="C15616">
            <v>800004640</v>
          </cell>
          <cell r="D15616" t="str">
            <v>INDUSTRIA AUTO</v>
          </cell>
          <cell r="E15616">
            <v>22655104000177</v>
          </cell>
        </row>
        <row r="15617">
          <cell r="C15617">
            <v>800004645</v>
          </cell>
          <cell r="D15617" t="str">
            <v>NOVO RUMO</v>
          </cell>
          <cell r="E15617">
            <v>7489346000225</v>
          </cell>
        </row>
        <row r="15618">
          <cell r="C15618">
            <v>800004648</v>
          </cell>
          <cell r="D15618" t="str">
            <v>SMF PROTECOES A</v>
          </cell>
          <cell r="E15618">
            <v>64216716000103</v>
          </cell>
        </row>
        <row r="15619">
          <cell r="C15619">
            <v>800004658</v>
          </cell>
          <cell r="D15619" t="str">
            <v>PROT CAP ARTIGO</v>
          </cell>
          <cell r="E15619">
            <v>43854777000550</v>
          </cell>
        </row>
        <row r="15620">
          <cell r="C15620">
            <v>800004665</v>
          </cell>
          <cell r="D15620" t="str">
            <v>JAT.</v>
          </cell>
          <cell r="E15620">
            <v>3349915000286</v>
          </cell>
        </row>
        <row r="15621">
          <cell r="C15621">
            <v>800004702</v>
          </cell>
          <cell r="D15621" t="str">
            <v>NOVA ESPERANCA</v>
          </cell>
          <cell r="E15621">
            <v>2622261000179</v>
          </cell>
        </row>
        <row r="15622">
          <cell r="C15622">
            <v>800004748</v>
          </cell>
          <cell r="D15622" t="str">
            <v>IRAPURU</v>
          </cell>
          <cell r="E15622">
            <v>88668298001982</v>
          </cell>
        </row>
        <row r="15623">
          <cell r="C15623">
            <v>800004760</v>
          </cell>
          <cell r="D15623" t="str">
            <v>MUNDIAL VIDROS</v>
          </cell>
          <cell r="E15623">
            <v>17198763000191</v>
          </cell>
        </row>
        <row r="15624">
          <cell r="C15624">
            <v>800004767</v>
          </cell>
          <cell r="D15624" t="str">
            <v>ELETRIBRAS</v>
          </cell>
          <cell r="E15624">
            <v>6940825000172</v>
          </cell>
        </row>
        <row r="15625">
          <cell r="C15625">
            <v>800004769</v>
          </cell>
          <cell r="D15625" t="str">
            <v>PERFILADOS</v>
          </cell>
          <cell r="E15625">
            <v>21815295000124</v>
          </cell>
        </row>
        <row r="15626">
          <cell r="C15626">
            <v>800004790</v>
          </cell>
          <cell r="D15626" t="str">
            <v>ESTEIO SUPERATA</v>
          </cell>
          <cell r="E15626">
            <v>5765131000264</v>
          </cell>
        </row>
        <row r="15627">
          <cell r="C15627">
            <v>800004817</v>
          </cell>
          <cell r="D15627" t="str">
            <v>NESTLE GOOD FOO</v>
          </cell>
          <cell r="E15627">
            <v>60409075010387</v>
          </cell>
        </row>
        <row r="15628">
          <cell r="C15628">
            <v>800004845</v>
          </cell>
          <cell r="D15628" t="str">
            <v>MIDIA RAPIDA</v>
          </cell>
          <cell r="E15628">
            <v>7634640000100</v>
          </cell>
        </row>
        <row r="15629">
          <cell r="C15629">
            <v>800004852</v>
          </cell>
          <cell r="D15629" t="str">
            <v>COMPANHIA DE BE</v>
          </cell>
          <cell r="E15629">
            <v>2808708005249</v>
          </cell>
        </row>
        <row r="15630">
          <cell r="C15630">
            <v>800004856</v>
          </cell>
          <cell r="D15630" t="str">
            <v>PNEUSOLA</v>
          </cell>
          <cell r="E15630">
            <v>17281668001986</v>
          </cell>
        </row>
        <row r="15631">
          <cell r="C15631">
            <v>800004883</v>
          </cell>
          <cell r="D15631" t="str">
            <v>PERACIOS MADEIR</v>
          </cell>
          <cell r="E15631">
            <v>25302860000100</v>
          </cell>
        </row>
        <row r="15632">
          <cell r="C15632">
            <v>800004884</v>
          </cell>
          <cell r="D15632" t="str">
            <v>PERFER</v>
          </cell>
          <cell r="E15632">
            <v>4402787000179</v>
          </cell>
        </row>
        <row r="15633">
          <cell r="C15633">
            <v>800004902</v>
          </cell>
          <cell r="D15633" t="str">
            <v>AETHRA V FERRAMENTAL</v>
          </cell>
          <cell r="E15633">
            <v>41757527000304</v>
          </cell>
        </row>
        <row r="15634">
          <cell r="C15634">
            <v>800004960</v>
          </cell>
          <cell r="D15634" t="str">
            <v>TRACTORDIESEL</v>
          </cell>
          <cell r="E15634">
            <v>41874777000162</v>
          </cell>
        </row>
        <row r="15635">
          <cell r="C15635">
            <v>800004985</v>
          </cell>
          <cell r="D15635" t="str">
            <v>AKI BRINDES</v>
          </cell>
          <cell r="E15635">
            <v>3872125000108</v>
          </cell>
        </row>
        <row r="15636">
          <cell r="C15636">
            <v>800004988</v>
          </cell>
          <cell r="D15636" t="str">
            <v>PERFINACO</v>
          </cell>
          <cell r="E15636">
            <v>20989372000108</v>
          </cell>
        </row>
        <row r="15637">
          <cell r="C15637">
            <v>800004992</v>
          </cell>
          <cell r="D15637" t="str">
            <v>EXTIN CHAMA</v>
          </cell>
          <cell r="E15637">
            <v>22573471000121</v>
          </cell>
        </row>
        <row r="15638">
          <cell r="C15638">
            <v>800005002</v>
          </cell>
          <cell r="D15638" t="str">
            <v>ACOCORTE COMERC</v>
          </cell>
          <cell r="E15638">
            <v>7561881000169</v>
          </cell>
        </row>
        <row r="15639">
          <cell r="C15639">
            <v>800005014</v>
          </cell>
          <cell r="D15639" t="str">
            <v>MIB</v>
          </cell>
          <cell r="E15639">
            <v>1478443000155</v>
          </cell>
        </row>
        <row r="15640">
          <cell r="C15640">
            <v>800005024</v>
          </cell>
          <cell r="D15640" t="str">
            <v>FT FERRAMENTARI</v>
          </cell>
          <cell r="E15640">
            <v>5773786000101</v>
          </cell>
        </row>
        <row r="15641">
          <cell r="C15641">
            <v>800005045</v>
          </cell>
          <cell r="D15641" t="str">
            <v>QUALYPRO TECNOL</v>
          </cell>
          <cell r="E15641">
            <v>7018068000147</v>
          </cell>
        </row>
        <row r="15642">
          <cell r="C15642">
            <v>800005063</v>
          </cell>
          <cell r="D15642" t="str">
            <v>TECNOSYS</v>
          </cell>
          <cell r="E15642">
            <v>3145388000107</v>
          </cell>
        </row>
        <row r="15643">
          <cell r="C15643">
            <v>800005213</v>
          </cell>
          <cell r="D15643" t="str">
            <v>SIZE</v>
          </cell>
          <cell r="E15643">
            <v>71186308000111</v>
          </cell>
        </row>
        <row r="15644">
          <cell r="C15644">
            <v>800005219</v>
          </cell>
          <cell r="D15644" t="str">
            <v>CBS SOCIEDADE</v>
          </cell>
          <cell r="E15644">
            <v>22741110000147</v>
          </cell>
        </row>
        <row r="15645">
          <cell r="C15645">
            <v>800005242</v>
          </cell>
          <cell r="D15645" t="str">
            <v>MANTEP</v>
          </cell>
          <cell r="E15645">
            <v>6539640000150</v>
          </cell>
        </row>
        <row r="15646">
          <cell r="C15646">
            <v>800005276</v>
          </cell>
          <cell r="D15646" t="str">
            <v>BIKE ZERO</v>
          </cell>
          <cell r="E15646">
            <v>5604911000141</v>
          </cell>
        </row>
        <row r="15647">
          <cell r="C15647">
            <v>800005303</v>
          </cell>
          <cell r="D15647" t="str">
            <v>IMPERIO DOS ROD</v>
          </cell>
          <cell r="E15647">
            <v>7946699000126</v>
          </cell>
        </row>
        <row r="15648">
          <cell r="C15648">
            <v>800005310</v>
          </cell>
          <cell r="D15648" t="str">
            <v>TEKFLEX MOLAS</v>
          </cell>
          <cell r="E15648">
            <v>1751120000193</v>
          </cell>
        </row>
        <row r="15649">
          <cell r="C15649">
            <v>800005313</v>
          </cell>
          <cell r="D15649" t="str">
            <v>RISOTHERM REFRA</v>
          </cell>
          <cell r="E15649">
            <v>3577317000183</v>
          </cell>
        </row>
        <row r="15650">
          <cell r="C15650">
            <v>800005329</v>
          </cell>
          <cell r="D15650" t="str">
            <v>ARTES GRAFICAS</v>
          </cell>
          <cell r="E15650">
            <v>23848567000118</v>
          </cell>
        </row>
        <row r="15651">
          <cell r="C15651">
            <v>800005337</v>
          </cell>
          <cell r="D15651" t="str">
            <v>FENIX</v>
          </cell>
          <cell r="E15651">
            <v>68496785000179</v>
          </cell>
        </row>
        <row r="15652">
          <cell r="C15652">
            <v>800005346</v>
          </cell>
          <cell r="D15652" t="str">
            <v>DAIDO QUIMICA</v>
          </cell>
          <cell r="E15652">
            <v>18235762000132</v>
          </cell>
        </row>
        <row r="15653">
          <cell r="C15653">
            <v>800005366</v>
          </cell>
          <cell r="D15653" t="str">
            <v>NAMARRA</v>
          </cell>
          <cell r="E15653">
            <v>4956004000107</v>
          </cell>
        </row>
        <row r="15654">
          <cell r="C15654">
            <v>800005388</v>
          </cell>
          <cell r="D15654" t="str">
            <v>RADIAL</v>
          </cell>
          <cell r="E15654">
            <v>64260896000392</v>
          </cell>
        </row>
        <row r="15655">
          <cell r="C15655">
            <v>800005448</v>
          </cell>
          <cell r="D15655" t="str">
            <v>DENTAL MAIA</v>
          </cell>
          <cell r="E15655">
            <v>86580156000104</v>
          </cell>
        </row>
        <row r="15656">
          <cell r="C15656">
            <v>800005476</v>
          </cell>
          <cell r="D15656" t="str">
            <v>FUTURA EXPRESS</v>
          </cell>
          <cell r="E15656">
            <v>5784828000100</v>
          </cell>
        </row>
        <row r="15657">
          <cell r="C15657">
            <v>800005492</v>
          </cell>
          <cell r="D15657" t="str">
            <v>MAQS BOLBI LTDA</v>
          </cell>
          <cell r="E15657">
            <v>17249830000150</v>
          </cell>
        </row>
        <row r="15658">
          <cell r="C15658">
            <v>800005518</v>
          </cell>
          <cell r="D15658" t="str">
            <v>FLORA BELO</v>
          </cell>
          <cell r="E15658">
            <v>71490817000133</v>
          </cell>
        </row>
        <row r="15659">
          <cell r="C15659">
            <v>800005521</v>
          </cell>
          <cell r="D15659" t="str">
            <v>SISTALI LTDA</v>
          </cell>
          <cell r="E15659">
            <v>1740116000120</v>
          </cell>
        </row>
        <row r="15660">
          <cell r="C15660">
            <v>800005526</v>
          </cell>
          <cell r="D15660" t="str">
            <v>MHI 2000</v>
          </cell>
          <cell r="E15660">
            <v>66429143000121</v>
          </cell>
        </row>
        <row r="15661">
          <cell r="C15661">
            <v>800005538</v>
          </cell>
          <cell r="D15661" t="str">
            <v>EUTECTIC CASTOT</v>
          </cell>
          <cell r="E15661">
            <v>18715177000300</v>
          </cell>
        </row>
        <row r="15662">
          <cell r="C15662">
            <v>800005564</v>
          </cell>
          <cell r="D15662" t="str">
            <v>COLOUR DYE TINT</v>
          </cell>
          <cell r="E15662">
            <v>25841644000133</v>
          </cell>
        </row>
        <row r="15663">
          <cell r="C15663">
            <v>800005601</v>
          </cell>
          <cell r="D15663" t="str">
            <v>CONCRETOMIX</v>
          </cell>
          <cell r="E15663">
            <v>3046405000663</v>
          </cell>
        </row>
        <row r="15664">
          <cell r="C15664">
            <v>800005602</v>
          </cell>
          <cell r="D15664" t="str">
            <v>CELIOPLASTICOS</v>
          </cell>
          <cell r="E15664">
            <v>4917152000104</v>
          </cell>
        </row>
        <row r="15665">
          <cell r="C15665">
            <v>800005611</v>
          </cell>
          <cell r="D15665" t="str">
            <v>INTERATIVA GRAF</v>
          </cell>
          <cell r="E15665">
            <v>8090776000151</v>
          </cell>
        </row>
        <row r="15666">
          <cell r="C15666">
            <v>800005618</v>
          </cell>
          <cell r="D15666" t="str">
            <v>FLEC ACO LTDA</v>
          </cell>
          <cell r="E15666">
            <v>410037000198</v>
          </cell>
        </row>
        <row r="15667">
          <cell r="C15667">
            <v>800005672</v>
          </cell>
          <cell r="D15667" t="str">
            <v>ABB LTDA</v>
          </cell>
          <cell r="E15667">
            <v>61074829002177</v>
          </cell>
        </row>
        <row r="15668">
          <cell r="C15668">
            <v>800005681</v>
          </cell>
          <cell r="D15668" t="str">
            <v>NESTLE BRASIL L</v>
          </cell>
          <cell r="E15668">
            <v>60409075009370</v>
          </cell>
        </row>
        <row r="15669">
          <cell r="C15669">
            <v>800005686</v>
          </cell>
          <cell r="D15669" t="str">
            <v>BRASIMET</v>
          </cell>
          <cell r="E15669">
            <v>60856820002236</v>
          </cell>
        </row>
        <row r="15670">
          <cell r="C15670">
            <v>800005687</v>
          </cell>
          <cell r="D15670" t="str">
            <v>ACUMENT</v>
          </cell>
          <cell r="E15670">
            <v>61526836000461</v>
          </cell>
        </row>
        <row r="15671">
          <cell r="C15671">
            <v>800005730</v>
          </cell>
          <cell r="D15671" t="str">
            <v>CCT CONCEITUAL</v>
          </cell>
          <cell r="E15671">
            <v>64338171000108</v>
          </cell>
        </row>
        <row r="15672">
          <cell r="C15672">
            <v>800005732</v>
          </cell>
          <cell r="D15672" t="str">
            <v>CIC ENGENHARIA</v>
          </cell>
          <cell r="E15672">
            <v>23373954000145</v>
          </cell>
        </row>
        <row r="15673">
          <cell r="C15673">
            <v>800005739</v>
          </cell>
          <cell r="D15673" t="str">
            <v>HIPER ATACADO</v>
          </cell>
          <cell r="E15673">
            <v>23385115000147</v>
          </cell>
        </row>
        <row r="15674">
          <cell r="C15674">
            <v>800005753</v>
          </cell>
          <cell r="D15674" t="str">
            <v>BELGO BEKAERT</v>
          </cell>
          <cell r="E15674">
            <v>61074506000130</v>
          </cell>
        </row>
        <row r="15675">
          <cell r="C15675">
            <v>800005755</v>
          </cell>
          <cell r="D15675" t="str">
            <v>BELGO BEKAERT</v>
          </cell>
          <cell r="E15675">
            <v>61074506000725</v>
          </cell>
        </row>
        <row r="15676">
          <cell r="C15676">
            <v>800005758</v>
          </cell>
          <cell r="D15676" t="str">
            <v>CINAFE</v>
          </cell>
          <cell r="E15676">
            <v>18688804000190</v>
          </cell>
        </row>
        <row r="15677">
          <cell r="C15677">
            <v>800005784</v>
          </cell>
          <cell r="D15677" t="str">
            <v>COMEC DO BRASIL</v>
          </cell>
          <cell r="E15677">
            <v>2847191000157</v>
          </cell>
        </row>
        <row r="15678">
          <cell r="C15678">
            <v>800005785</v>
          </cell>
          <cell r="D15678" t="str">
            <v>CONTEMPEX</v>
          </cell>
          <cell r="E15678">
            <v>56056534000194</v>
          </cell>
        </row>
        <row r="15679">
          <cell r="C15679">
            <v>800005816</v>
          </cell>
          <cell r="D15679" t="str">
            <v>OFICINA EDITORI</v>
          </cell>
          <cell r="E15679">
            <v>19295088000144</v>
          </cell>
        </row>
        <row r="15680">
          <cell r="C15680">
            <v>800005835</v>
          </cell>
          <cell r="D15680" t="str">
            <v>DAYCO POWER</v>
          </cell>
          <cell r="E15680">
            <v>1083192000100</v>
          </cell>
        </row>
        <row r="15681">
          <cell r="C15681">
            <v>800005839</v>
          </cell>
          <cell r="D15681" t="str">
            <v>DISSOLMINAS</v>
          </cell>
          <cell r="E15681">
            <v>17156753000193</v>
          </cell>
        </row>
        <row r="15682">
          <cell r="C15682">
            <v>800005851</v>
          </cell>
          <cell r="D15682" t="str">
            <v>DOVA</v>
          </cell>
          <cell r="E15682">
            <v>33387549002507</v>
          </cell>
        </row>
        <row r="15683">
          <cell r="C15683">
            <v>800005852</v>
          </cell>
          <cell r="D15683" t="str">
            <v>DOCES ALICE</v>
          </cell>
          <cell r="E15683">
            <v>42953844000105</v>
          </cell>
        </row>
        <row r="15684">
          <cell r="C15684">
            <v>800005887</v>
          </cell>
          <cell r="D15684" t="str">
            <v>EMON MONTAGENS</v>
          </cell>
          <cell r="E15684">
            <v>23183395000100</v>
          </cell>
        </row>
        <row r="15685">
          <cell r="C15685">
            <v>800005895</v>
          </cell>
          <cell r="D15685" t="str">
            <v>ENCAPA COM. DE</v>
          </cell>
          <cell r="E15685">
            <v>17437013000478</v>
          </cell>
        </row>
        <row r="15686">
          <cell r="C15686">
            <v>800005899</v>
          </cell>
          <cell r="D15686" t="str">
            <v>EXPRESSO CONTAG</v>
          </cell>
          <cell r="E15686">
            <v>19753086000151</v>
          </cell>
        </row>
        <row r="15687">
          <cell r="C15687">
            <v>800005903</v>
          </cell>
          <cell r="D15687" t="str">
            <v>ESAB S/A</v>
          </cell>
          <cell r="E15687">
            <v>29799921000148</v>
          </cell>
        </row>
        <row r="15688">
          <cell r="C15688">
            <v>800005948</v>
          </cell>
          <cell r="D15688" t="str">
            <v>WOODBROOK</v>
          </cell>
          <cell r="E15688">
            <v>18032250000179</v>
          </cell>
        </row>
        <row r="15689">
          <cell r="C15689">
            <v>800005949</v>
          </cell>
          <cell r="D15689" t="str">
            <v>FLIKS IND. E CO</v>
          </cell>
          <cell r="E15689">
            <v>20515847000116</v>
          </cell>
        </row>
        <row r="15690">
          <cell r="C15690">
            <v>800005961</v>
          </cell>
          <cell r="D15690" t="str">
            <v>FORROCOL LTDA</v>
          </cell>
          <cell r="E15690">
            <v>16622565000140</v>
          </cell>
        </row>
        <row r="15691">
          <cell r="C15691">
            <v>800005971</v>
          </cell>
          <cell r="D15691" t="str">
            <v>IMP E EXPORTADO</v>
          </cell>
          <cell r="E15691">
            <v>17160383000249</v>
          </cell>
        </row>
        <row r="15692">
          <cell r="C15692">
            <v>800005975</v>
          </cell>
          <cell r="D15692" t="str">
            <v>FUTURE VIDEO CO</v>
          </cell>
          <cell r="E15692">
            <v>42788208000167</v>
          </cell>
        </row>
        <row r="15693">
          <cell r="C15693">
            <v>800005976</v>
          </cell>
          <cell r="D15693" t="str">
            <v>FERROSIDER</v>
          </cell>
          <cell r="E15693">
            <v>41684424000108</v>
          </cell>
        </row>
        <row r="15694">
          <cell r="C15694">
            <v>800005978</v>
          </cell>
          <cell r="D15694" t="str">
            <v>FERROSIDER</v>
          </cell>
          <cell r="E15694">
            <v>5847800000166</v>
          </cell>
        </row>
        <row r="15695">
          <cell r="C15695">
            <v>800005979</v>
          </cell>
          <cell r="D15695" t="str">
            <v>MODERNA</v>
          </cell>
          <cell r="E15695">
            <v>19825942000137</v>
          </cell>
        </row>
        <row r="15696">
          <cell r="C15696">
            <v>800006015</v>
          </cell>
          <cell r="D15696" t="str">
            <v>GIBBS DO BRASIL</v>
          </cell>
          <cell r="E15696">
            <v>3456663000103</v>
          </cell>
        </row>
        <row r="15697">
          <cell r="C15697">
            <v>800006022</v>
          </cell>
          <cell r="D15697" t="str">
            <v>HAMMER I</v>
          </cell>
          <cell r="E15697">
            <v>17693763000320</v>
          </cell>
        </row>
        <row r="15698">
          <cell r="C15698">
            <v>800006060</v>
          </cell>
          <cell r="D15698" t="str">
            <v>IMEPA</v>
          </cell>
          <cell r="E15698">
            <v>20506101000146</v>
          </cell>
        </row>
        <row r="15699">
          <cell r="C15699">
            <v>800006065</v>
          </cell>
          <cell r="D15699" t="str">
            <v>INBRAC CABOS</v>
          </cell>
          <cell r="E15699">
            <v>61081972001700</v>
          </cell>
        </row>
        <row r="15700">
          <cell r="C15700">
            <v>800006074</v>
          </cell>
          <cell r="D15700" t="str">
            <v>INSIBRA IND SID</v>
          </cell>
          <cell r="E15700">
            <v>19158021000168</v>
          </cell>
        </row>
        <row r="15701">
          <cell r="C15701">
            <v>800006091</v>
          </cell>
          <cell r="D15701" t="str">
            <v>IRBA MAT DE CON</v>
          </cell>
          <cell r="E15701">
            <v>20979381000100</v>
          </cell>
        </row>
        <row r="15702">
          <cell r="C15702">
            <v>800006095</v>
          </cell>
          <cell r="D15702" t="str">
            <v>ISOMONTE</v>
          </cell>
          <cell r="E15702">
            <v>17666926000113</v>
          </cell>
        </row>
        <row r="15703">
          <cell r="C15703">
            <v>800006110</v>
          </cell>
          <cell r="D15703" t="str">
            <v>JL COMERCIO IND</v>
          </cell>
          <cell r="E15703">
            <v>38460838000130</v>
          </cell>
        </row>
        <row r="15704">
          <cell r="C15704">
            <v>800006112</v>
          </cell>
          <cell r="D15704" t="str">
            <v>JMS INDL LTDA</v>
          </cell>
          <cell r="E15704">
            <v>17162926000186</v>
          </cell>
        </row>
        <row r="15705">
          <cell r="C15705">
            <v>800006129</v>
          </cell>
          <cell r="D15705" t="str">
            <v>KROME LTDA.</v>
          </cell>
          <cell r="E15705">
            <v>16552127000153</v>
          </cell>
        </row>
        <row r="15706">
          <cell r="C15706">
            <v>800006145</v>
          </cell>
          <cell r="D15706" t="str">
            <v>LIQUIGAS</v>
          </cell>
          <cell r="E15706">
            <v>60886413007230</v>
          </cell>
        </row>
        <row r="15707">
          <cell r="C15707">
            <v>800006158</v>
          </cell>
          <cell r="D15707" t="str">
            <v>MAC MINAS, AUTO</v>
          </cell>
          <cell r="E15707">
            <v>18751776000109</v>
          </cell>
        </row>
        <row r="15708">
          <cell r="C15708">
            <v>800006164</v>
          </cell>
          <cell r="D15708" t="str">
            <v>MASCARENHAS</v>
          </cell>
          <cell r="E15708">
            <v>17193590000119</v>
          </cell>
        </row>
        <row r="15709">
          <cell r="C15709">
            <v>800006179</v>
          </cell>
          <cell r="D15709" t="str">
            <v>SOLDAMIX</v>
          </cell>
          <cell r="E15709">
            <v>86479227000187</v>
          </cell>
        </row>
        <row r="15710">
          <cell r="C15710">
            <v>800006196</v>
          </cell>
          <cell r="D15710" t="str">
            <v>MATRIZ MAQUINAS</v>
          </cell>
          <cell r="E15710">
            <v>21043666000105</v>
          </cell>
        </row>
        <row r="15711">
          <cell r="C15711">
            <v>800006211</v>
          </cell>
          <cell r="D15711" t="str">
            <v>TNT MERCURIO CA</v>
          </cell>
          <cell r="E15711">
            <v>95591723002910</v>
          </cell>
        </row>
        <row r="15712">
          <cell r="C15712">
            <v>800006223</v>
          </cell>
          <cell r="D15712" t="str">
            <v>MG PARAFUSOS LT</v>
          </cell>
          <cell r="E15712">
            <v>18535773000138</v>
          </cell>
        </row>
        <row r="15713">
          <cell r="C15713">
            <v>800006224</v>
          </cell>
          <cell r="D15713" t="str">
            <v>INDS MICHELETTO</v>
          </cell>
          <cell r="E15713">
            <v>88301163000406</v>
          </cell>
        </row>
        <row r="15714">
          <cell r="C15714">
            <v>800006227</v>
          </cell>
          <cell r="D15714" t="str">
            <v>TAMBASA.</v>
          </cell>
          <cell r="E15714">
            <v>17359233000188</v>
          </cell>
        </row>
        <row r="15715">
          <cell r="C15715">
            <v>800006228</v>
          </cell>
          <cell r="D15715" t="str">
            <v>MILLEN QUIMICA</v>
          </cell>
          <cell r="E15715">
            <v>20815452000139</v>
          </cell>
        </row>
        <row r="15716">
          <cell r="C15716">
            <v>800006232</v>
          </cell>
          <cell r="D15716" t="str">
            <v>KAEFER ISOBRASI</v>
          </cell>
          <cell r="E15716">
            <v>17285834000193</v>
          </cell>
        </row>
        <row r="15717">
          <cell r="C15717">
            <v>800006238</v>
          </cell>
          <cell r="D15717" t="str">
            <v>MINASMAQUINAS</v>
          </cell>
          <cell r="E15717">
            <v>17161241000115</v>
          </cell>
        </row>
        <row r="15718">
          <cell r="C15718">
            <v>800006243</v>
          </cell>
          <cell r="D15718" t="str">
            <v>MOD LINE SOLUCO</v>
          </cell>
          <cell r="E15718">
            <v>25438466000102</v>
          </cell>
        </row>
        <row r="15719">
          <cell r="C15719">
            <v>800006257</v>
          </cell>
          <cell r="D15719" t="str">
            <v>MUELLER CONTAG</v>
          </cell>
          <cell r="E15719">
            <v>61187043000708</v>
          </cell>
        </row>
        <row r="15720">
          <cell r="C15720">
            <v>800006258</v>
          </cell>
          <cell r="D15720" t="str">
            <v>CMP COMPONENTES</v>
          </cell>
          <cell r="E15720">
            <v>7374996000144</v>
          </cell>
        </row>
        <row r="15721">
          <cell r="C15721">
            <v>800006279</v>
          </cell>
          <cell r="D15721" t="str">
            <v>NILOS DO BRASIL</v>
          </cell>
          <cell r="E15721">
            <v>17318551000109</v>
          </cell>
        </row>
        <row r="15722">
          <cell r="C15722">
            <v>800006311</v>
          </cell>
          <cell r="D15722" t="str">
            <v>PAIRA INDUSTRIA</v>
          </cell>
          <cell r="E15722">
            <v>70967443000131</v>
          </cell>
        </row>
        <row r="15723">
          <cell r="C15723">
            <v>800006322</v>
          </cell>
          <cell r="D15723" t="str">
            <v>PARAIBUNA PAPEI</v>
          </cell>
          <cell r="E15723">
            <v>21550447001186</v>
          </cell>
        </row>
        <row r="15724">
          <cell r="C15724">
            <v>800006326</v>
          </cell>
          <cell r="D15724" t="str">
            <v>STP</v>
          </cell>
          <cell r="E15724">
            <v>71231575000163</v>
          </cell>
        </row>
        <row r="15725">
          <cell r="C15725">
            <v>800006363</v>
          </cell>
          <cell r="D15725" t="str">
            <v>POHLIG HECKEL</v>
          </cell>
          <cell r="E15725">
            <v>17281072000157</v>
          </cell>
        </row>
        <row r="15726">
          <cell r="C15726">
            <v>800006368</v>
          </cell>
          <cell r="D15726" t="str">
            <v>POWER.</v>
          </cell>
          <cell r="E15726">
            <v>25919549000105</v>
          </cell>
        </row>
        <row r="15727">
          <cell r="C15727">
            <v>800006379</v>
          </cell>
          <cell r="D15727" t="str">
            <v>RAD'S</v>
          </cell>
          <cell r="E15727">
            <v>19148600000120</v>
          </cell>
        </row>
        <row r="15728">
          <cell r="C15728">
            <v>800006384</v>
          </cell>
          <cell r="D15728" t="str">
            <v>REAUTO REP AUTO</v>
          </cell>
          <cell r="E15728">
            <v>17282963000128</v>
          </cell>
        </row>
        <row r="15729">
          <cell r="C15729">
            <v>800006396</v>
          </cell>
          <cell r="D15729" t="str">
            <v>MADEIR RETTORE</v>
          </cell>
          <cell r="E15729">
            <v>21533641000181</v>
          </cell>
        </row>
        <row r="15730">
          <cell r="C15730">
            <v>800006426</v>
          </cell>
          <cell r="D15730" t="str">
            <v>RUBERPLAST IND</v>
          </cell>
          <cell r="E15730">
            <v>19394485000173</v>
          </cell>
        </row>
        <row r="15731">
          <cell r="C15731">
            <v>800006461</v>
          </cell>
          <cell r="D15731" t="str">
            <v>SIMATEC</v>
          </cell>
          <cell r="E15731">
            <v>203993000107</v>
          </cell>
        </row>
        <row r="15732">
          <cell r="C15732">
            <v>800006475</v>
          </cell>
          <cell r="D15732" t="str">
            <v>SEMMI</v>
          </cell>
          <cell r="E15732">
            <v>41737602000103</v>
          </cell>
        </row>
        <row r="15733">
          <cell r="C15733">
            <v>800006483</v>
          </cell>
          <cell r="D15733" t="str">
            <v>RAQUEL RODRIGUE</v>
          </cell>
          <cell r="E15733">
            <v>1471954000145</v>
          </cell>
        </row>
        <row r="15734">
          <cell r="C15734">
            <v>800006509</v>
          </cell>
          <cell r="D15734" t="str">
            <v>SOCORRO COSTA</v>
          </cell>
          <cell r="E15734">
            <v>17277682000187</v>
          </cell>
        </row>
        <row r="15735">
          <cell r="C15735">
            <v>800006511</v>
          </cell>
          <cell r="D15735" t="str">
            <v>SOCORRO SAVASSI</v>
          </cell>
          <cell r="E15735">
            <v>64317456000162</v>
          </cell>
        </row>
        <row r="15736">
          <cell r="C15736">
            <v>800006512</v>
          </cell>
          <cell r="D15736" t="str">
            <v>SOCORRO COSTA</v>
          </cell>
          <cell r="E15736">
            <v>17277682000349</v>
          </cell>
        </row>
        <row r="15737">
          <cell r="C15737">
            <v>800006529</v>
          </cell>
          <cell r="D15737" t="str">
            <v>SOMITRA TRANSP</v>
          </cell>
          <cell r="E15737">
            <v>20467163000196</v>
          </cell>
        </row>
        <row r="15738">
          <cell r="C15738">
            <v>800006591</v>
          </cell>
          <cell r="D15738" t="str">
            <v>TORA</v>
          </cell>
          <cell r="E15738">
            <v>20468310000142</v>
          </cell>
        </row>
        <row r="15739">
          <cell r="C15739">
            <v>800006597</v>
          </cell>
          <cell r="D15739" t="str">
            <v>TRACBEL</v>
          </cell>
          <cell r="E15739">
            <v>17312448000143</v>
          </cell>
        </row>
        <row r="15740">
          <cell r="C15740">
            <v>800006608</v>
          </cell>
          <cell r="D15740" t="str">
            <v>TERMOTECNICA</v>
          </cell>
          <cell r="E15740">
            <v>83636019000318</v>
          </cell>
        </row>
        <row r="15741">
          <cell r="C15741">
            <v>800006618</v>
          </cell>
          <cell r="D15741" t="str">
            <v>UNIVERSAL MOVEI</v>
          </cell>
          <cell r="E15741">
            <v>18210914000142</v>
          </cell>
        </row>
        <row r="15742">
          <cell r="C15742">
            <v>800006620</v>
          </cell>
          <cell r="D15742" t="str">
            <v>USIFAST</v>
          </cell>
          <cell r="E15742">
            <v>86613403001446</v>
          </cell>
        </row>
        <row r="15743">
          <cell r="C15743">
            <v>800006621</v>
          </cell>
          <cell r="D15743" t="str">
            <v>USIFAST CONTAGE</v>
          </cell>
          <cell r="E15743">
            <v>86613403000202</v>
          </cell>
        </row>
        <row r="15744">
          <cell r="C15744">
            <v>800006642</v>
          </cell>
          <cell r="D15744" t="str">
            <v>VITO TRANSPORTE</v>
          </cell>
          <cell r="E15744">
            <v>17182742000188</v>
          </cell>
        </row>
        <row r="15745">
          <cell r="C15745">
            <v>800006657</v>
          </cell>
          <cell r="D15745" t="str">
            <v>WAMES</v>
          </cell>
          <cell r="E15745">
            <v>1086861000105</v>
          </cell>
        </row>
        <row r="15746">
          <cell r="C15746">
            <v>800006661</v>
          </cell>
          <cell r="D15746" t="str">
            <v>WHITE MARTINS</v>
          </cell>
          <cell r="E15746">
            <v>35820448003070</v>
          </cell>
        </row>
        <row r="15747">
          <cell r="C15747">
            <v>800006665</v>
          </cell>
          <cell r="D15747" t="str">
            <v>WIMMER</v>
          </cell>
          <cell r="E15747">
            <v>42819391000110</v>
          </cell>
        </row>
        <row r="15748">
          <cell r="C15748">
            <v>800007820</v>
          </cell>
          <cell r="D15748" t="str">
            <v>MINASCOPY NACIO</v>
          </cell>
          <cell r="E15748">
            <v>19425487000182</v>
          </cell>
        </row>
        <row r="15749">
          <cell r="C15749">
            <v>800007832</v>
          </cell>
          <cell r="D15749" t="str">
            <v>GRIFE EVENTOS</v>
          </cell>
          <cell r="E15749">
            <v>950648000129</v>
          </cell>
        </row>
        <row r="15750">
          <cell r="C15750">
            <v>800007898</v>
          </cell>
          <cell r="D15750" t="str">
            <v>SOLUPAR COMERCI</v>
          </cell>
          <cell r="E15750">
            <v>65232845000158</v>
          </cell>
        </row>
        <row r="15751">
          <cell r="C15751">
            <v>800007915</v>
          </cell>
          <cell r="D15751" t="str">
            <v>CENTRO ODONTO A</v>
          </cell>
          <cell r="E15751">
            <v>4522319000138</v>
          </cell>
        </row>
        <row r="15752">
          <cell r="C15752">
            <v>800007921</v>
          </cell>
          <cell r="D15752" t="str">
            <v>ARTE ORIGINAL L</v>
          </cell>
          <cell r="E15752">
            <v>23407083000133</v>
          </cell>
        </row>
        <row r="15753">
          <cell r="C15753">
            <v>800007976</v>
          </cell>
          <cell r="D15753" t="str">
            <v>CEDIACO CENTRO</v>
          </cell>
          <cell r="E15753">
            <v>4894510000100</v>
          </cell>
        </row>
        <row r="15754">
          <cell r="C15754">
            <v>800008063</v>
          </cell>
          <cell r="D15754" t="str">
            <v>KNUX</v>
          </cell>
          <cell r="E15754">
            <v>2861473000109</v>
          </cell>
        </row>
        <row r="15755">
          <cell r="C15755">
            <v>800008113</v>
          </cell>
          <cell r="D15755" t="str">
            <v>PLOTTER</v>
          </cell>
          <cell r="E15755">
            <v>4535534000173</v>
          </cell>
        </row>
        <row r="15756">
          <cell r="C15756">
            <v>800008151</v>
          </cell>
          <cell r="D15756" t="str">
            <v>CARRETAO</v>
          </cell>
          <cell r="E15756">
            <v>25321191000114</v>
          </cell>
        </row>
        <row r="15757">
          <cell r="C15757">
            <v>800008214</v>
          </cell>
          <cell r="D15757" t="str">
            <v>SSG AFIACAO E R</v>
          </cell>
          <cell r="E15757">
            <v>5104477000130</v>
          </cell>
        </row>
        <row r="15758">
          <cell r="C15758">
            <v>800008225</v>
          </cell>
          <cell r="D15758" t="str">
            <v>CIEMG</v>
          </cell>
          <cell r="E15758">
            <v>17246661000102</v>
          </cell>
        </row>
        <row r="15759">
          <cell r="C15759">
            <v>800008233</v>
          </cell>
          <cell r="D15759" t="str">
            <v>MUNDIAL AQUARIU</v>
          </cell>
          <cell r="E15759">
            <v>4635276000105</v>
          </cell>
        </row>
        <row r="15760">
          <cell r="C15760">
            <v>800008264</v>
          </cell>
          <cell r="D15760" t="str">
            <v>FEBRAS</v>
          </cell>
          <cell r="E15760">
            <v>3666474000165</v>
          </cell>
        </row>
        <row r="15761">
          <cell r="C15761">
            <v>800008411</v>
          </cell>
          <cell r="D15761" t="str">
            <v>CEMAS DO BRASIL</v>
          </cell>
          <cell r="E15761">
            <v>7568340000162</v>
          </cell>
        </row>
        <row r="15762">
          <cell r="C15762">
            <v>800008452</v>
          </cell>
          <cell r="D15762" t="str">
            <v>MTD</v>
          </cell>
          <cell r="E15762">
            <v>8025324000196</v>
          </cell>
        </row>
        <row r="15763">
          <cell r="C15763">
            <v>800008715</v>
          </cell>
          <cell r="D15763" t="str">
            <v>DECISAO ATACADI</v>
          </cell>
          <cell r="E15763">
            <v>25322868000139</v>
          </cell>
        </row>
        <row r="15764">
          <cell r="C15764">
            <v>800008719</v>
          </cell>
          <cell r="D15764" t="str">
            <v>SERGIOS CABELEI</v>
          </cell>
          <cell r="E15764">
            <v>3647532000103</v>
          </cell>
        </row>
        <row r="15765">
          <cell r="C15765">
            <v>800008722</v>
          </cell>
          <cell r="D15765" t="str">
            <v>RENAUTO</v>
          </cell>
          <cell r="E15765">
            <v>23194731000110</v>
          </cell>
        </row>
        <row r="15766">
          <cell r="C15766">
            <v>800008772</v>
          </cell>
          <cell r="D15766" t="str">
            <v>CBC</v>
          </cell>
          <cell r="E15766">
            <v>7738510003982</v>
          </cell>
        </row>
        <row r="15767">
          <cell r="C15767">
            <v>800008824</v>
          </cell>
          <cell r="D15767" t="str">
            <v>MONTELE</v>
          </cell>
          <cell r="E15767">
            <v>17609256000101</v>
          </cell>
        </row>
        <row r="15768">
          <cell r="C15768">
            <v>800008839</v>
          </cell>
          <cell r="D15768" t="str">
            <v>TURIN LOC.GUIND</v>
          </cell>
          <cell r="E15768">
            <v>166846000104</v>
          </cell>
        </row>
        <row r="15769">
          <cell r="C15769">
            <v>800008850</v>
          </cell>
          <cell r="D15769" t="str">
            <v>TRADICAO AUTO P</v>
          </cell>
          <cell r="E15769">
            <v>71012074000196</v>
          </cell>
        </row>
        <row r="15770">
          <cell r="C15770">
            <v>800008994</v>
          </cell>
          <cell r="D15770" t="str">
            <v>CASA DE FESTAS</v>
          </cell>
          <cell r="E15770">
            <v>7068989000114</v>
          </cell>
        </row>
        <row r="15771">
          <cell r="C15771">
            <v>800008998</v>
          </cell>
          <cell r="D15771" t="str">
            <v>BUFFET ALVINA B</v>
          </cell>
          <cell r="E15771">
            <v>7519086000102</v>
          </cell>
        </row>
        <row r="15772">
          <cell r="C15772">
            <v>800009004</v>
          </cell>
          <cell r="D15772" t="str">
            <v>WELLERSON JOSE</v>
          </cell>
          <cell r="E15772">
            <v>89225279604</v>
          </cell>
        </row>
        <row r="15773">
          <cell r="C15773">
            <v>800009016</v>
          </cell>
          <cell r="D15773" t="str">
            <v>ALTO ESTILO</v>
          </cell>
          <cell r="E15773">
            <v>979311000144</v>
          </cell>
        </row>
        <row r="15774">
          <cell r="C15774">
            <v>800009058</v>
          </cell>
          <cell r="D15774" t="str">
            <v>NEW PLASTIC</v>
          </cell>
          <cell r="E15774">
            <v>20848453000180</v>
          </cell>
        </row>
        <row r="15775">
          <cell r="C15775">
            <v>800009077</v>
          </cell>
          <cell r="D15775" t="str">
            <v>ECOMEL ELETRICA</v>
          </cell>
          <cell r="E15775">
            <v>7274938000149</v>
          </cell>
        </row>
        <row r="15776">
          <cell r="C15776">
            <v>800009126</v>
          </cell>
          <cell r="D15776" t="str">
            <v>ANJOU VEIC</v>
          </cell>
          <cell r="E15776">
            <v>42911230000403</v>
          </cell>
        </row>
        <row r="15777">
          <cell r="C15777">
            <v>800009138</v>
          </cell>
          <cell r="D15777" t="str">
            <v>MATIZ ESTAMPARI</v>
          </cell>
          <cell r="E15777">
            <v>25483397000140</v>
          </cell>
        </row>
        <row r="15778">
          <cell r="C15778">
            <v>800009150</v>
          </cell>
          <cell r="D15778" t="str">
            <v>CAETANO</v>
          </cell>
          <cell r="E15778">
            <v>21800362000137</v>
          </cell>
        </row>
        <row r="15779">
          <cell r="C15779">
            <v>800009152</v>
          </cell>
          <cell r="D15779" t="str">
            <v>TSE TRASPORTES</v>
          </cell>
          <cell r="E15779">
            <v>7260221000148</v>
          </cell>
        </row>
        <row r="15780">
          <cell r="C15780">
            <v>800009157</v>
          </cell>
          <cell r="D15780" t="str">
            <v>TEC MANG</v>
          </cell>
          <cell r="E15780">
            <v>3066351000193</v>
          </cell>
        </row>
        <row r="15781">
          <cell r="C15781">
            <v>800009163</v>
          </cell>
          <cell r="D15781" t="str">
            <v>PROMES COML</v>
          </cell>
          <cell r="E15781">
            <v>1118882000157</v>
          </cell>
        </row>
        <row r="15782">
          <cell r="C15782">
            <v>800009173</v>
          </cell>
          <cell r="D15782" t="str">
            <v>INSTITUTO DE PE</v>
          </cell>
          <cell r="E15782">
            <v>17322264000164</v>
          </cell>
        </row>
        <row r="15783">
          <cell r="C15783">
            <v>800009196</v>
          </cell>
          <cell r="D15783" t="str">
            <v>TRADELAB AMBIEN</v>
          </cell>
          <cell r="E15783">
            <v>7064197000171</v>
          </cell>
        </row>
        <row r="15784">
          <cell r="C15784">
            <v>800009197</v>
          </cell>
          <cell r="D15784" t="str">
            <v>DUPOLI REPRESEN</v>
          </cell>
          <cell r="E15784">
            <v>1482549000122</v>
          </cell>
        </row>
        <row r="15785">
          <cell r="C15785">
            <v>800009215</v>
          </cell>
          <cell r="D15785" t="str">
            <v>METALFLEX INDUS</v>
          </cell>
          <cell r="E15785">
            <v>5773842000108</v>
          </cell>
        </row>
        <row r="15786">
          <cell r="C15786">
            <v>800009271</v>
          </cell>
          <cell r="D15786" t="str">
            <v>MULTILUZ LTDA</v>
          </cell>
          <cell r="E15786">
            <v>86479243000170</v>
          </cell>
        </row>
        <row r="15787">
          <cell r="C15787">
            <v>800009300</v>
          </cell>
          <cell r="D15787" t="str">
            <v>SISMEC</v>
          </cell>
          <cell r="E15787">
            <v>5156132000120</v>
          </cell>
        </row>
        <row r="15788">
          <cell r="C15788">
            <v>800009355</v>
          </cell>
          <cell r="D15788" t="str">
            <v>ELETROMATE</v>
          </cell>
          <cell r="E15788">
            <v>2034442000184</v>
          </cell>
        </row>
        <row r="15789">
          <cell r="C15789">
            <v>800009406</v>
          </cell>
          <cell r="D15789" t="str">
            <v>WHITEL ASSIST T</v>
          </cell>
          <cell r="E15789">
            <v>26301317000151</v>
          </cell>
        </row>
        <row r="15790">
          <cell r="C15790">
            <v>800009425</v>
          </cell>
          <cell r="D15790" t="str">
            <v>GEGRAF</v>
          </cell>
          <cell r="E15790">
            <v>2305343000190</v>
          </cell>
        </row>
        <row r="15791">
          <cell r="C15791">
            <v>800009433</v>
          </cell>
          <cell r="D15791" t="str">
            <v>KETZIN DO BRASI</v>
          </cell>
          <cell r="E15791">
            <v>7647234000174</v>
          </cell>
        </row>
        <row r="15792">
          <cell r="C15792">
            <v>800009434</v>
          </cell>
          <cell r="D15792" t="str">
            <v>TECSERV COMPONE</v>
          </cell>
          <cell r="E15792">
            <v>3263904000106</v>
          </cell>
        </row>
        <row r="15793">
          <cell r="C15793">
            <v>800009503</v>
          </cell>
          <cell r="D15793" t="str">
            <v>IMAR</v>
          </cell>
          <cell r="E15793">
            <v>17646290000148</v>
          </cell>
        </row>
        <row r="15794">
          <cell r="C15794">
            <v>800009505</v>
          </cell>
          <cell r="D15794" t="str">
            <v>MARCENARIAL LOB</v>
          </cell>
          <cell r="E15794">
            <v>4379607000185</v>
          </cell>
        </row>
        <row r="15795">
          <cell r="C15795">
            <v>800009507</v>
          </cell>
          <cell r="D15795" t="str">
            <v>POHLIG HECKEL</v>
          </cell>
          <cell r="E15795">
            <v>71409684000128</v>
          </cell>
        </row>
        <row r="15796">
          <cell r="C15796">
            <v>800009545</v>
          </cell>
          <cell r="D15796" t="str">
            <v>TEC HIDRAU</v>
          </cell>
          <cell r="E15796">
            <v>38684726000163</v>
          </cell>
        </row>
        <row r="15797">
          <cell r="C15797">
            <v>800009561</v>
          </cell>
          <cell r="D15797" t="str">
            <v>PARAOPEBA</v>
          </cell>
          <cell r="E15797">
            <v>18322925000114</v>
          </cell>
        </row>
        <row r="15798">
          <cell r="C15798">
            <v>800009577</v>
          </cell>
          <cell r="D15798" t="str">
            <v>TECNIART</v>
          </cell>
          <cell r="E15798">
            <v>4235868000121</v>
          </cell>
        </row>
        <row r="15799">
          <cell r="C15799">
            <v>800009619</v>
          </cell>
          <cell r="D15799" t="str">
            <v>LAJES BARBOSA</v>
          </cell>
          <cell r="E15799">
            <v>4432945000133</v>
          </cell>
        </row>
        <row r="15800">
          <cell r="C15800">
            <v>800009654</v>
          </cell>
          <cell r="D15800" t="str">
            <v>TOP CESTAS</v>
          </cell>
          <cell r="E15800">
            <v>8281828000177</v>
          </cell>
        </row>
        <row r="15801">
          <cell r="C15801">
            <v>800009657</v>
          </cell>
          <cell r="D15801" t="str">
            <v>JORTEC</v>
          </cell>
          <cell r="E15801">
            <v>3151188000167</v>
          </cell>
        </row>
        <row r="15802">
          <cell r="C15802">
            <v>800009696</v>
          </cell>
          <cell r="D15802" t="str">
            <v>MELHOR INOX PRO</v>
          </cell>
          <cell r="E15802">
            <v>71324057000194</v>
          </cell>
        </row>
        <row r="15803">
          <cell r="C15803">
            <v>800009701</v>
          </cell>
          <cell r="D15803" t="str">
            <v>RADIADORES LIBE</v>
          </cell>
          <cell r="E15803">
            <v>7089663000173</v>
          </cell>
        </row>
        <row r="15804">
          <cell r="C15804">
            <v>800009749</v>
          </cell>
          <cell r="D15804" t="str">
            <v>MONTAR E ESTRUT</v>
          </cell>
          <cell r="E15804">
            <v>7866484000103</v>
          </cell>
        </row>
        <row r="15805">
          <cell r="C15805">
            <v>800009750</v>
          </cell>
          <cell r="D15805" t="str">
            <v>MONTAR ARMADURA</v>
          </cell>
          <cell r="E15805">
            <v>7301280000117</v>
          </cell>
        </row>
        <row r="15806">
          <cell r="C15806">
            <v>800009753</v>
          </cell>
          <cell r="D15806" t="str">
            <v>TERCON TERRAPLE</v>
          </cell>
          <cell r="E15806">
            <v>2690361000132</v>
          </cell>
        </row>
        <row r="15807">
          <cell r="C15807">
            <v>800009754</v>
          </cell>
          <cell r="D15807" t="str">
            <v>SETEM SERV TECN</v>
          </cell>
          <cell r="E15807">
            <v>21869086000163</v>
          </cell>
        </row>
        <row r="15808">
          <cell r="C15808">
            <v>800009768</v>
          </cell>
          <cell r="D15808" t="str">
            <v>ARCELORMITTAL</v>
          </cell>
          <cell r="E15808">
            <v>27251974001419</v>
          </cell>
        </row>
        <row r="15809">
          <cell r="C15809">
            <v>800009825</v>
          </cell>
          <cell r="D15809" t="str">
            <v>TORA</v>
          </cell>
          <cell r="E15809">
            <v>66702325000124</v>
          </cell>
        </row>
        <row r="15810">
          <cell r="C15810">
            <v>800009835</v>
          </cell>
          <cell r="D15810" t="str">
            <v>STALL</v>
          </cell>
          <cell r="E15810">
            <v>3244723000124</v>
          </cell>
        </row>
        <row r="15811">
          <cell r="C15811">
            <v>800009844</v>
          </cell>
          <cell r="D15811" t="str">
            <v>SOFIR DO BRASIL</v>
          </cell>
          <cell r="E15811">
            <v>6313403000177</v>
          </cell>
        </row>
        <row r="15812">
          <cell r="C15812">
            <v>800009854</v>
          </cell>
          <cell r="D15812" t="str">
            <v>CASA FERREIRA G</v>
          </cell>
          <cell r="E15812">
            <v>17250275000348</v>
          </cell>
        </row>
        <row r="15813">
          <cell r="C15813">
            <v>800009879</v>
          </cell>
          <cell r="D15813" t="str">
            <v>GPS</v>
          </cell>
          <cell r="E15813">
            <v>6142647000134</v>
          </cell>
        </row>
        <row r="15814">
          <cell r="C15814">
            <v>800009887</v>
          </cell>
          <cell r="D15814" t="str">
            <v>ATHENAS</v>
          </cell>
          <cell r="E15814">
            <v>23120066000110</v>
          </cell>
        </row>
        <row r="15815">
          <cell r="C15815">
            <v>800009929</v>
          </cell>
          <cell r="D15815" t="str">
            <v>REAL</v>
          </cell>
          <cell r="E15815">
            <v>2265872000107</v>
          </cell>
        </row>
        <row r="15816">
          <cell r="C15816">
            <v>800012486</v>
          </cell>
          <cell r="D15816" t="str">
            <v>DIVINA ZZON</v>
          </cell>
          <cell r="E15816">
            <v>38540522000159</v>
          </cell>
        </row>
        <row r="15817">
          <cell r="C15817">
            <v>800012508</v>
          </cell>
          <cell r="D15817" t="str">
            <v>GERDAU II</v>
          </cell>
          <cell r="E15817">
            <v>7358761002021</v>
          </cell>
        </row>
        <row r="15818">
          <cell r="C15818">
            <v>800012571</v>
          </cell>
          <cell r="D15818" t="str">
            <v>FERROLENE</v>
          </cell>
          <cell r="E15818">
            <v>61881017001080</v>
          </cell>
        </row>
        <row r="15819">
          <cell r="C15819">
            <v>800012637</v>
          </cell>
          <cell r="D15819" t="str">
            <v>VIACAO TRANSMOR</v>
          </cell>
          <cell r="E15819">
            <v>23266026000181</v>
          </cell>
        </row>
        <row r="15820">
          <cell r="C15820">
            <v>800012647</v>
          </cell>
          <cell r="D15820" t="str">
            <v>NESTLE</v>
          </cell>
          <cell r="E15820">
            <v>60409075001205</v>
          </cell>
        </row>
        <row r="15821">
          <cell r="C15821">
            <v>800012654</v>
          </cell>
          <cell r="D15821" t="str">
            <v>CSD IND, COM, C</v>
          </cell>
          <cell r="E15821">
            <v>7970185000106</v>
          </cell>
        </row>
        <row r="15822">
          <cell r="C15822">
            <v>800012695</v>
          </cell>
          <cell r="D15822" t="str">
            <v>ALCICLA</v>
          </cell>
          <cell r="E15822">
            <v>1134263000237</v>
          </cell>
        </row>
        <row r="15823">
          <cell r="C15823">
            <v>800012774</v>
          </cell>
          <cell r="D15823" t="str">
            <v>POLO PNEUS</v>
          </cell>
          <cell r="E15823">
            <v>16776023000122</v>
          </cell>
        </row>
        <row r="15824">
          <cell r="C15824">
            <v>800012784</v>
          </cell>
          <cell r="D15824" t="str">
            <v>LCM PROJ CONST</v>
          </cell>
          <cell r="E15824">
            <v>2615341000105</v>
          </cell>
        </row>
        <row r="15825">
          <cell r="C15825">
            <v>800012790</v>
          </cell>
          <cell r="D15825" t="str">
            <v>GDG OPERADORA L</v>
          </cell>
          <cell r="E15825">
            <v>6912212000121</v>
          </cell>
        </row>
        <row r="15826">
          <cell r="C15826">
            <v>800012836</v>
          </cell>
          <cell r="D15826" t="str">
            <v>TRANCIL TRANSFO</v>
          </cell>
          <cell r="E15826">
            <v>19149954000199</v>
          </cell>
        </row>
        <row r="15827">
          <cell r="C15827">
            <v>800012859</v>
          </cell>
          <cell r="D15827" t="str">
            <v>FRATO MG FERRAM</v>
          </cell>
          <cell r="E15827">
            <v>9037543000158</v>
          </cell>
        </row>
        <row r="15828">
          <cell r="C15828">
            <v>800012964</v>
          </cell>
          <cell r="D15828" t="str">
            <v>SUPERMERCADO MI</v>
          </cell>
          <cell r="E15828">
            <v>5622523000193</v>
          </cell>
        </row>
        <row r="15829">
          <cell r="C15829">
            <v>800012988</v>
          </cell>
          <cell r="D15829" t="str">
            <v>FLUIDICA HIDRAU</v>
          </cell>
          <cell r="E15829">
            <v>9341276000108</v>
          </cell>
        </row>
        <row r="15830">
          <cell r="C15830">
            <v>800013001</v>
          </cell>
          <cell r="D15830" t="str">
            <v>CANAL SOLUCAO</v>
          </cell>
          <cell r="E15830">
            <v>7463066000167</v>
          </cell>
        </row>
        <row r="15831">
          <cell r="C15831">
            <v>800013003</v>
          </cell>
          <cell r="D15831" t="str">
            <v>VH TRATAMENTO D</v>
          </cell>
          <cell r="E15831">
            <v>5367044000178</v>
          </cell>
        </row>
        <row r="15832">
          <cell r="C15832">
            <v>800013049</v>
          </cell>
          <cell r="D15832" t="str">
            <v>ENGECITY</v>
          </cell>
          <cell r="E15832">
            <v>64423791000145</v>
          </cell>
        </row>
        <row r="15833">
          <cell r="C15833">
            <v>800013113</v>
          </cell>
          <cell r="D15833" t="str">
            <v>Z E A PEOPLE SU</v>
          </cell>
          <cell r="E15833">
            <v>7745364000140</v>
          </cell>
        </row>
        <row r="15834">
          <cell r="C15834">
            <v>800013181</v>
          </cell>
          <cell r="D15834" t="str">
            <v>GUINDASTES PION</v>
          </cell>
          <cell r="E15834">
            <v>19263508000100</v>
          </cell>
        </row>
        <row r="15835">
          <cell r="C15835">
            <v>800013238</v>
          </cell>
          <cell r="D15835" t="str">
            <v>CACAU SHOW</v>
          </cell>
          <cell r="E15835">
            <v>7493437000153</v>
          </cell>
        </row>
        <row r="15836">
          <cell r="C15836">
            <v>800013244</v>
          </cell>
          <cell r="D15836" t="str">
            <v>PLASTFORMA</v>
          </cell>
          <cell r="E15836">
            <v>41817115000150</v>
          </cell>
        </row>
        <row r="15837">
          <cell r="C15837">
            <v>800013271</v>
          </cell>
          <cell r="D15837" t="str">
            <v>SERITECH</v>
          </cell>
          <cell r="E15837">
            <v>422855000100</v>
          </cell>
        </row>
        <row r="15838">
          <cell r="C15838">
            <v>800013301</v>
          </cell>
          <cell r="D15838" t="str">
            <v>SUPEX</v>
          </cell>
          <cell r="E15838">
            <v>7719534000200</v>
          </cell>
        </row>
        <row r="15839">
          <cell r="C15839">
            <v>800013317</v>
          </cell>
          <cell r="D15839" t="str">
            <v>LUNIX VAN LOCAD</v>
          </cell>
          <cell r="E15839">
            <v>9557906000186</v>
          </cell>
        </row>
        <row r="15840">
          <cell r="C15840">
            <v>800013348</v>
          </cell>
          <cell r="D15840" t="str">
            <v>PLANO ALIMENTAR</v>
          </cell>
          <cell r="E15840">
            <v>23847882000120</v>
          </cell>
        </row>
        <row r="15841">
          <cell r="C15841">
            <v>800013351</v>
          </cell>
          <cell r="D15841" t="str">
            <v>BORPLASTIC</v>
          </cell>
          <cell r="E15841">
            <v>9478567000142</v>
          </cell>
        </row>
        <row r="15842">
          <cell r="C15842">
            <v>800013396</v>
          </cell>
          <cell r="D15842" t="str">
            <v>SERASA S/A</v>
          </cell>
          <cell r="E15842">
            <v>62173620006463</v>
          </cell>
        </row>
        <row r="15843">
          <cell r="C15843">
            <v>800013399</v>
          </cell>
          <cell r="D15843" t="str">
            <v>BUFFET DOCES MO</v>
          </cell>
          <cell r="E15843">
            <v>3834049000138</v>
          </cell>
        </row>
        <row r="15844">
          <cell r="C15844">
            <v>800013411</v>
          </cell>
          <cell r="D15844" t="str">
            <v>TECNOWATT</v>
          </cell>
          <cell r="E15844">
            <v>17295205000144</v>
          </cell>
        </row>
        <row r="15845">
          <cell r="C15845">
            <v>800013507</v>
          </cell>
          <cell r="D15845" t="str">
            <v>ENOVA SOLUCOES</v>
          </cell>
          <cell r="E15845">
            <v>5579582000126</v>
          </cell>
        </row>
        <row r="15846">
          <cell r="C15846">
            <v>800013559</v>
          </cell>
          <cell r="D15846" t="str">
            <v>TORA TRANSPORTE</v>
          </cell>
          <cell r="E15846">
            <v>20468310005020</v>
          </cell>
        </row>
        <row r="15847">
          <cell r="C15847">
            <v>800013562</v>
          </cell>
          <cell r="D15847" t="str">
            <v>INDUSTRIA E COM</v>
          </cell>
          <cell r="E15847">
            <v>18774182000113</v>
          </cell>
        </row>
        <row r="15848">
          <cell r="C15848">
            <v>800013597</v>
          </cell>
          <cell r="D15848" t="str">
            <v>COMERCIAL ALUFE</v>
          </cell>
          <cell r="E15848">
            <v>4864035000120</v>
          </cell>
        </row>
        <row r="15849">
          <cell r="C15849">
            <v>800013701</v>
          </cell>
          <cell r="D15849" t="str">
            <v>DEKOLAR EXPRESS</v>
          </cell>
          <cell r="E15849">
            <v>7662849000170</v>
          </cell>
        </row>
        <row r="15850">
          <cell r="C15850">
            <v>800013720</v>
          </cell>
          <cell r="D15850" t="str">
            <v>PHL AUTOMACAO I</v>
          </cell>
          <cell r="E15850">
            <v>7338313000101</v>
          </cell>
        </row>
        <row r="15851">
          <cell r="C15851">
            <v>800013728</v>
          </cell>
          <cell r="D15851" t="str">
            <v>BELAS ARTES</v>
          </cell>
          <cell r="E15851">
            <v>7556987000174</v>
          </cell>
        </row>
        <row r="15852">
          <cell r="C15852">
            <v>800013823</v>
          </cell>
          <cell r="D15852" t="str">
            <v>HIDRAUMAM</v>
          </cell>
          <cell r="E15852">
            <v>71290522000113</v>
          </cell>
        </row>
        <row r="15853">
          <cell r="C15853">
            <v>800013825</v>
          </cell>
          <cell r="D15853" t="str">
            <v>ALL TEST SERVIC</v>
          </cell>
          <cell r="E15853">
            <v>8150009000190</v>
          </cell>
        </row>
        <row r="15854">
          <cell r="C15854">
            <v>800013882</v>
          </cell>
          <cell r="D15854" t="str">
            <v>GIRO NACIONAL</v>
          </cell>
          <cell r="E15854">
            <v>7126552000190</v>
          </cell>
        </row>
        <row r="15855">
          <cell r="C15855">
            <v>800013891</v>
          </cell>
          <cell r="D15855" t="str">
            <v>TRANSPORTAD RIO</v>
          </cell>
          <cell r="E15855">
            <v>8642410000148</v>
          </cell>
        </row>
        <row r="15856">
          <cell r="C15856">
            <v>800013930</v>
          </cell>
          <cell r="D15856" t="str">
            <v>CAPOTARIA TOMAZ</v>
          </cell>
          <cell r="E15856">
            <v>26043174000125</v>
          </cell>
        </row>
        <row r="15857">
          <cell r="C15857">
            <v>800013963</v>
          </cell>
          <cell r="D15857" t="str">
            <v>POLEN</v>
          </cell>
          <cell r="E15857">
            <v>8608167000141</v>
          </cell>
        </row>
        <row r="15858">
          <cell r="C15858">
            <v>800013973</v>
          </cell>
          <cell r="D15858" t="str">
            <v>PETHAMATI BR CO</v>
          </cell>
          <cell r="E15858">
            <v>7078890000101</v>
          </cell>
        </row>
        <row r="15859">
          <cell r="C15859">
            <v>800013980</v>
          </cell>
          <cell r="D15859" t="str">
            <v>CSA CONFECCOES</v>
          </cell>
          <cell r="E15859">
            <v>5051565000111</v>
          </cell>
        </row>
        <row r="15860">
          <cell r="C15860">
            <v>800014070</v>
          </cell>
          <cell r="D15860" t="str">
            <v>VIACAO MINAS GE</v>
          </cell>
          <cell r="E15860">
            <v>7740099000107</v>
          </cell>
        </row>
        <row r="15861">
          <cell r="C15861">
            <v>800014111</v>
          </cell>
          <cell r="D15861" t="str">
            <v>PLANAR EQUIPAME</v>
          </cell>
          <cell r="E15861">
            <v>7277010000118</v>
          </cell>
        </row>
        <row r="15862">
          <cell r="C15862">
            <v>800014144</v>
          </cell>
          <cell r="D15862" t="str">
            <v>VICTOR PNEUS</v>
          </cell>
          <cell r="E15862">
            <v>18774653000193</v>
          </cell>
        </row>
        <row r="15863">
          <cell r="C15863">
            <v>800014209</v>
          </cell>
          <cell r="D15863" t="str">
            <v>IOCHPE MAXION</v>
          </cell>
          <cell r="E15863">
            <v>61156113000680</v>
          </cell>
        </row>
        <row r="15864">
          <cell r="C15864">
            <v>800014264</v>
          </cell>
          <cell r="D15864" t="str">
            <v>UFINAP</v>
          </cell>
          <cell r="E15864">
            <v>8375174000140</v>
          </cell>
        </row>
        <row r="15865">
          <cell r="C15865">
            <v>800014359</v>
          </cell>
          <cell r="D15865" t="str">
            <v>CLINICA RADIOLO</v>
          </cell>
          <cell r="E15865">
            <v>26058198000158</v>
          </cell>
        </row>
        <row r="15866">
          <cell r="C15866">
            <v>800014400</v>
          </cell>
          <cell r="D15866" t="str">
            <v>BLAO EMPREENDIM</v>
          </cell>
          <cell r="E15866">
            <v>10324682000141</v>
          </cell>
        </row>
        <row r="15867">
          <cell r="C15867">
            <v>800014430</v>
          </cell>
          <cell r="D15867" t="str">
            <v>CONDOR EQUIPAME</v>
          </cell>
          <cell r="E15867">
            <v>25478975000150</v>
          </cell>
        </row>
        <row r="15868">
          <cell r="C15868">
            <v>800014438</v>
          </cell>
          <cell r="D15868" t="str">
            <v>EXPRESSO JUNIOR</v>
          </cell>
          <cell r="E15868">
            <v>20255824000110</v>
          </cell>
        </row>
        <row r="15869">
          <cell r="C15869">
            <v>800014450</v>
          </cell>
          <cell r="D15869" t="str">
            <v>FILIAL FIAT F</v>
          </cell>
          <cell r="E15869">
            <v>16701716000903</v>
          </cell>
        </row>
        <row r="15870">
          <cell r="C15870">
            <v>800014497</v>
          </cell>
          <cell r="D15870" t="str">
            <v>LOJA DO ACRILIC</v>
          </cell>
          <cell r="E15870">
            <v>7958207000112</v>
          </cell>
        </row>
        <row r="15871">
          <cell r="C15871">
            <v>800014577</v>
          </cell>
          <cell r="D15871" t="str">
            <v>UNOCANN</v>
          </cell>
          <cell r="E15871">
            <v>86632239000108</v>
          </cell>
        </row>
        <row r="15872">
          <cell r="C15872">
            <v>800014578</v>
          </cell>
          <cell r="D15872" t="str">
            <v>CAMILO DOS SANT</v>
          </cell>
          <cell r="E15872">
            <v>4489185000109</v>
          </cell>
        </row>
        <row r="15873">
          <cell r="C15873">
            <v>800014620</v>
          </cell>
          <cell r="D15873" t="str">
            <v>SUPRAMAX PRODUT</v>
          </cell>
          <cell r="E15873">
            <v>18230888000114</v>
          </cell>
        </row>
        <row r="15874">
          <cell r="C15874">
            <v>800014626</v>
          </cell>
          <cell r="D15874" t="str">
            <v>MINAS TECH</v>
          </cell>
          <cell r="E15874">
            <v>7805383000114</v>
          </cell>
        </row>
        <row r="15875">
          <cell r="C15875">
            <v>800014627</v>
          </cell>
          <cell r="D15875" t="str">
            <v>SENI PISOS</v>
          </cell>
          <cell r="E15875">
            <v>4973017000186</v>
          </cell>
        </row>
        <row r="15876">
          <cell r="C15876">
            <v>800014664</v>
          </cell>
          <cell r="D15876" t="str">
            <v>JPAR DISTRIBUID</v>
          </cell>
          <cell r="E15876">
            <v>1152671000645</v>
          </cell>
        </row>
        <row r="15877">
          <cell r="C15877">
            <v>800014741</v>
          </cell>
          <cell r="D15877" t="str">
            <v>MICROMECANICA</v>
          </cell>
          <cell r="E15877">
            <v>50088582000773</v>
          </cell>
        </row>
        <row r="15878">
          <cell r="C15878">
            <v>800014790</v>
          </cell>
          <cell r="D15878" t="str">
            <v>BUSATTOS</v>
          </cell>
          <cell r="E15878">
            <v>6117478000263</v>
          </cell>
        </row>
        <row r="15879">
          <cell r="C15879">
            <v>800014793</v>
          </cell>
          <cell r="D15879" t="str">
            <v>B &amp; B PROJETOS</v>
          </cell>
          <cell r="E15879">
            <v>9628414000134</v>
          </cell>
        </row>
        <row r="15880">
          <cell r="C15880">
            <v>800014882</v>
          </cell>
          <cell r="D15880" t="str">
            <v>AUTOLOG TRANS.</v>
          </cell>
          <cell r="E15880">
            <v>8875763000783</v>
          </cell>
        </row>
        <row r="15881">
          <cell r="C15881">
            <v>800014891</v>
          </cell>
          <cell r="D15881" t="str">
            <v>INOVA VEICULOS</v>
          </cell>
          <cell r="E15881">
            <v>25794843000138</v>
          </cell>
        </row>
        <row r="15882">
          <cell r="C15882">
            <v>800014935</v>
          </cell>
          <cell r="D15882" t="str">
            <v>CSN CONTAGEM</v>
          </cell>
          <cell r="E15882">
            <v>33042730003553</v>
          </cell>
        </row>
        <row r="15883">
          <cell r="C15883">
            <v>800014936</v>
          </cell>
          <cell r="D15883" t="str">
            <v>GALVASUD</v>
          </cell>
          <cell r="E15883">
            <v>2618456000650</v>
          </cell>
        </row>
        <row r="15884">
          <cell r="C15884">
            <v>800014946</v>
          </cell>
          <cell r="D15884" t="str">
            <v>USIPLAS USINAGE</v>
          </cell>
          <cell r="E15884">
            <v>1045643000114</v>
          </cell>
        </row>
        <row r="15885">
          <cell r="C15885">
            <v>800014991</v>
          </cell>
          <cell r="D15885" t="str">
            <v>BR CAMINHOES PI</v>
          </cell>
          <cell r="E15885">
            <v>9442396000100</v>
          </cell>
        </row>
        <row r="15886">
          <cell r="C15886">
            <v>800015136</v>
          </cell>
          <cell r="D15886" t="str">
            <v>BELISSIMA REPRE</v>
          </cell>
          <cell r="E15886">
            <v>8459103000126</v>
          </cell>
        </row>
        <row r="15887">
          <cell r="C15887">
            <v>800015151</v>
          </cell>
          <cell r="D15887" t="str">
            <v>LOC MAQUINAS ES</v>
          </cell>
          <cell r="E15887">
            <v>5670720000188</v>
          </cell>
        </row>
        <row r="15888">
          <cell r="C15888">
            <v>800015221</v>
          </cell>
          <cell r="D15888" t="str">
            <v>ROL SERVICE</v>
          </cell>
          <cell r="E15888">
            <v>8314220000100</v>
          </cell>
        </row>
        <row r="15889">
          <cell r="C15889">
            <v>800015231</v>
          </cell>
          <cell r="D15889" t="str">
            <v>FIAT DO BRASIL</v>
          </cell>
          <cell r="E15889">
            <v>33171026001557</v>
          </cell>
        </row>
        <row r="15890">
          <cell r="C15890">
            <v>800015246</v>
          </cell>
          <cell r="D15890" t="str">
            <v>TECNIFOX</v>
          </cell>
          <cell r="E15890">
            <v>3070205000131</v>
          </cell>
        </row>
        <row r="15891">
          <cell r="C15891">
            <v>800015274</v>
          </cell>
          <cell r="D15891" t="str">
            <v>GR QUIMICA</v>
          </cell>
          <cell r="E15891">
            <v>25575077000110</v>
          </cell>
        </row>
        <row r="15892">
          <cell r="C15892">
            <v>800015285</v>
          </cell>
          <cell r="D15892" t="str">
            <v>AUTOLOG LOGISTI</v>
          </cell>
          <cell r="E15892">
            <v>10510792000106</v>
          </cell>
        </row>
        <row r="15893">
          <cell r="C15893">
            <v>800015333</v>
          </cell>
          <cell r="D15893" t="str">
            <v>SERROL</v>
          </cell>
          <cell r="E15893">
            <v>4798347000182</v>
          </cell>
        </row>
        <row r="15894">
          <cell r="C15894">
            <v>800015351</v>
          </cell>
          <cell r="D15894" t="str">
            <v>DIMENSIONAL EQU</v>
          </cell>
          <cell r="E15894">
            <v>56545742000742</v>
          </cell>
        </row>
        <row r="15895">
          <cell r="C15895">
            <v>800015365</v>
          </cell>
          <cell r="D15895" t="str">
            <v>STEA BRASIL PRO</v>
          </cell>
          <cell r="E15895">
            <v>10686255000103</v>
          </cell>
        </row>
        <row r="15896">
          <cell r="C15896">
            <v>800015369</v>
          </cell>
          <cell r="D15896" t="str">
            <v>TECTRON</v>
          </cell>
          <cell r="E15896">
            <v>65300402000157</v>
          </cell>
        </row>
        <row r="15897">
          <cell r="C15897">
            <v>800015374</v>
          </cell>
          <cell r="D15897" t="str">
            <v>CITIPLAS LTDA M</v>
          </cell>
          <cell r="E15897">
            <v>10466847000110</v>
          </cell>
        </row>
        <row r="15898">
          <cell r="C15898">
            <v>800015378</v>
          </cell>
          <cell r="D15898" t="str">
            <v>GOULART E GOULA</v>
          </cell>
          <cell r="E15898">
            <v>42879643000105</v>
          </cell>
        </row>
        <row r="15899">
          <cell r="C15899">
            <v>800015437</v>
          </cell>
          <cell r="D15899" t="str">
            <v>JRL TRANSPORTES</v>
          </cell>
          <cell r="E15899">
            <v>3104013000107</v>
          </cell>
        </row>
        <row r="15900">
          <cell r="C15900">
            <v>800015449</v>
          </cell>
          <cell r="D15900" t="str">
            <v>SODECIA MINAS G</v>
          </cell>
          <cell r="E15900">
            <v>2454348000346</v>
          </cell>
        </row>
        <row r="15901">
          <cell r="C15901">
            <v>800015474</v>
          </cell>
          <cell r="D15901" t="str">
            <v>REFORDIESEL</v>
          </cell>
          <cell r="E15901">
            <v>20243838000113</v>
          </cell>
        </row>
        <row r="15902">
          <cell r="C15902">
            <v>800015480</v>
          </cell>
          <cell r="D15902" t="str">
            <v>MANG FIX</v>
          </cell>
          <cell r="E15902">
            <v>1878284000186</v>
          </cell>
        </row>
        <row r="15903">
          <cell r="C15903">
            <v>800015497</v>
          </cell>
          <cell r="D15903" t="str">
            <v>RODAS E RODIZIO</v>
          </cell>
          <cell r="E15903">
            <v>4956134000131</v>
          </cell>
        </row>
        <row r="15904">
          <cell r="C15904">
            <v>800015588</v>
          </cell>
          <cell r="D15904" t="str">
            <v>IPC</v>
          </cell>
          <cell r="E15904">
            <v>3879946000168</v>
          </cell>
        </row>
        <row r="15905">
          <cell r="C15905">
            <v>800015733</v>
          </cell>
          <cell r="D15905" t="str">
            <v>S G M</v>
          </cell>
          <cell r="E15905">
            <v>8692653000190</v>
          </cell>
        </row>
        <row r="15906">
          <cell r="C15906">
            <v>800015735</v>
          </cell>
          <cell r="D15906" t="str">
            <v>GRANDLUB</v>
          </cell>
          <cell r="E15906">
            <v>2305356000169</v>
          </cell>
        </row>
        <row r="15907">
          <cell r="C15907">
            <v>800015740</v>
          </cell>
          <cell r="D15907" t="str">
            <v>DIE TEC</v>
          </cell>
          <cell r="E15907">
            <v>7716759000114</v>
          </cell>
        </row>
        <row r="15908">
          <cell r="C15908">
            <v>800015760</v>
          </cell>
          <cell r="D15908" t="str">
            <v>ADLER</v>
          </cell>
          <cell r="E15908">
            <v>673500000356</v>
          </cell>
        </row>
        <row r="15909">
          <cell r="C15909">
            <v>800015761</v>
          </cell>
          <cell r="D15909" t="str">
            <v>RPC INDUSTRIA E</v>
          </cell>
          <cell r="E15909">
            <v>3438224000178</v>
          </cell>
        </row>
        <row r="15910">
          <cell r="C15910">
            <v>800015809</v>
          </cell>
          <cell r="D15910" t="str">
            <v>ROBOTICA</v>
          </cell>
          <cell r="E15910">
            <v>65848095000739</v>
          </cell>
        </row>
        <row r="15911">
          <cell r="C15911">
            <v>800015819</v>
          </cell>
          <cell r="D15911" t="str">
            <v>TECNI AR COMERC</v>
          </cell>
          <cell r="E15911">
            <v>22715684000140</v>
          </cell>
        </row>
        <row r="15912">
          <cell r="C15912">
            <v>800015861</v>
          </cell>
          <cell r="D15912" t="str">
            <v>ODG AUTO ACESSO</v>
          </cell>
          <cell r="E15912">
            <v>3954434000119</v>
          </cell>
        </row>
        <row r="15913">
          <cell r="C15913">
            <v>800015877</v>
          </cell>
          <cell r="D15913" t="str">
            <v>ICG GARUJO</v>
          </cell>
          <cell r="E15913">
            <v>353808000152</v>
          </cell>
        </row>
        <row r="15914">
          <cell r="C15914">
            <v>800015885</v>
          </cell>
          <cell r="D15914" t="str">
            <v>CARDAN MINAS</v>
          </cell>
          <cell r="E15914">
            <v>20005203000188</v>
          </cell>
        </row>
        <row r="15915">
          <cell r="C15915">
            <v>800016063</v>
          </cell>
          <cell r="D15915" t="str">
            <v>ARGOS</v>
          </cell>
          <cell r="E15915">
            <v>17180738000180</v>
          </cell>
        </row>
        <row r="15916">
          <cell r="C15916">
            <v>800016069</v>
          </cell>
          <cell r="D15916" t="str">
            <v>DEMOX</v>
          </cell>
          <cell r="E15916">
            <v>6192888000198</v>
          </cell>
        </row>
        <row r="15917">
          <cell r="C15917">
            <v>800016135</v>
          </cell>
          <cell r="D15917" t="str">
            <v>ACSER AUTOMACAO</v>
          </cell>
          <cell r="E15917">
            <v>7112834000138</v>
          </cell>
        </row>
        <row r="15918">
          <cell r="C15918">
            <v>800016162</v>
          </cell>
          <cell r="D15918" t="str">
            <v>SUPEX</v>
          </cell>
          <cell r="E15918">
            <v>7719534000111</v>
          </cell>
        </row>
        <row r="15919">
          <cell r="C15919">
            <v>800016314</v>
          </cell>
          <cell r="D15919" t="str">
            <v>ELETRO UNIAO</v>
          </cell>
          <cell r="E15919">
            <v>2633878000190</v>
          </cell>
        </row>
        <row r="15920">
          <cell r="C15920">
            <v>800016366</v>
          </cell>
          <cell r="D15920" t="str">
            <v>PROTECAR</v>
          </cell>
          <cell r="E15920">
            <v>11020819000137</v>
          </cell>
        </row>
        <row r="15921">
          <cell r="C15921">
            <v>800016378</v>
          </cell>
          <cell r="D15921" t="str">
            <v>QUINTAO IMOVEIS</v>
          </cell>
          <cell r="E15921">
            <v>20133351000188</v>
          </cell>
        </row>
        <row r="15922">
          <cell r="C15922">
            <v>800016380</v>
          </cell>
          <cell r="D15922" t="str">
            <v>BEND GLASS</v>
          </cell>
          <cell r="E15922">
            <v>785010000180</v>
          </cell>
        </row>
        <row r="15923">
          <cell r="C15923">
            <v>800016381</v>
          </cell>
          <cell r="D15923" t="str">
            <v>CIA DA MIDIA</v>
          </cell>
          <cell r="E15923">
            <v>6247454000148</v>
          </cell>
        </row>
        <row r="15924">
          <cell r="C15924">
            <v>800016397</v>
          </cell>
          <cell r="D15924" t="str">
            <v>SODEXHO DO BRAS</v>
          </cell>
          <cell r="E15924">
            <v>49930514000720</v>
          </cell>
        </row>
        <row r="15925">
          <cell r="C15925">
            <v>800016409</v>
          </cell>
          <cell r="D15925" t="str">
            <v>CITEROL</v>
          </cell>
          <cell r="E15925">
            <v>17183666000125</v>
          </cell>
        </row>
        <row r="15926">
          <cell r="C15926">
            <v>800016489</v>
          </cell>
          <cell r="D15926" t="str">
            <v>ESPUMA TEC</v>
          </cell>
          <cell r="E15926">
            <v>10866845000118</v>
          </cell>
        </row>
        <row r="15927">
          <cell r="C15927">
            <v>800016528</v>
          </cell>
          <cell r="D15927" t="str">
            <v>SIDER FUND MEC</v>
          </cell>
          <cell r="E15927">
            <v>7647932000170</v>
          </cell>
        </row>
        <row r="15928">
          <cell r="C15928">
            <v>800016533</v>
          </cell>
          <cell r="D15928" t="str">
            <v>CAPAS FERA</v>
          </cell>
          <cell r="E15928">
            <v>8768330000133</v>
          </cell>
        </row>
        <row r="15929">
          <cell r="C15929">
            <v>800016565</v>
          </cell>
          <cell r="D15929" t="str">
            <v>FERROSOLDAS</v>
          </cell>
          <cell r="E15929">
            <v>9297620000109</v>
          </cell>
        </row>
        <row r="15930">
          <cell r="C15930">
            <v>800016613</v>
          </cell>
          <cell r="D15930" t="str">
            <v>ARTE METAL</v>
          </cell>
          <cell r="E15930">
            <v>7217769000105</v>
          </cell>
        </row>
        <row r="15931">
          <cell r="C15931">
            <v>800016725</v>
          </cell>
          <cell r="D15931" t="str">
            <v>DEPOSITO RIO PA</v>
          </cell>
          <cell r="E15931">
            <v>21899190000109</v>
          </cell>
        </row>
        <row r="15932">
          <cell r="C15932">
            <v>800016772</v>
          </cell>
          <cell r="D15932" t="str">
            <v>PLASTMETAL</v>
          </cell>
          <cell r="E15932">
            <v>529595000177</v>
          </cell>
        </row>
        <row r="15933">
          <cell r="C15933">
            <v>800016785</v>
          </cell>
          <cell r="D15933" t="str">
            <v>ARTE CHAPAS IND</v>
          </cell>
          <cell r="E15933">
            <v>65106320000176</v>
          </cell>
        </row>
        <row r="15934">
          <cell r="C15934">
            <v>800016806</v>
          </cell>
          <cell r="D15934" t="str">
            <v>RICARDO ELETRO</v>
          </cell>
          <cell r="E15934">
            <v>64282601020142</v>
          </cell>
        </row>
        <row r="15935">
          <cell r="C15935">
            <v>800016888</v>
          </cell>
          <cell r="D15935" t="str">
            <v>A GERADORA ALUG</v>
          </cell>
          <cell r="E15935">
            <v>33845322000271</v>
          </cell>
        </row>
        <row r="15936">
          <cell r="C15936">
            <v>800016922</v>
          </cell>
          <cell r="D15936" t="str">
            <v>IDEAL GLOBAL SI</v>
          </cell>
          <cell r="E15936">
            <v>10702092000377</v>
          </cell>
        </row>
        <row r="15937">
          <cell r="C15937">
            <v>800016944</v>
          </cell>
          <cell r="D15937" t="str">
            <v>FAST SHOP S.A</v>
          </cell>
          <cell r="E15937">
            <v>43708379006213</v>
          </cell>
        </row>
        <row r="15938">
          <cell r="C15938">
            <v>800016961</v>
          </cell>
          <cell r="D15938" t="str">
            <v>TROVENCE</v>
          </cell>
          <cell r="E15938">
            <v>7958497000102</v>
          </cell>
        </row>
        <row r="15939">
          <cell r="C15939">
            <v>800017072</v>
          </cell>
          <cell r="D15939" t="str">
            <v>RESTAURANTE MAQ</v>
          </cell>
          <cell r="E15939">
            <v>10880802000197</v>
          </cell>
        </row>
        <row r="15940">
          <cell r="C15940">
            <v>800017088</v>
          </cell>
          <cell r="D15940" t="str">
            <v>FLUXOVAL ACESSO</v>
          </cell>
          <cell r="E15940">
            <v>10819542000144</v>
          </cell>
        </row>
        <row r="15941">
          <cell r="C15941">
            <v>800017136</v>
          </cell>
          <cell r="D15941" t="str">
            <v>TRANSNOVAG TRAN</v>
          </cell>
          <cell r="E15941">
            <v>55890016001008</v>
          </cell>
        </row>
        <row r="15942">
          <cell r="C15942">
            <v>800017167</v>
          </cell>
          <cell r="D15942" t="str">
            <v>ARTEFATOS DE CH</v>
          </cell>
          <cell r="E15942">
            <v>19172907000166</v>
          </cell>
        </row>
        <row r="15943">
          <cell r="C15943">
            <v>800017427</v>
          </cell>
          <cell r="D15943" t="str">
            <v>DELTATRONIC</v>
          </cell>
          <cell r="E15943">
            <v>5522187000107</v>
          </cell>
        </row>
        <row r="15944">
          <cell r="C15944">
            <v>800017539</v>
          </cell>
          <cell r="D15944" t="str">
            <v>SINDICATO DOS M</v>
          </cell>
          <cell r="E15944">
            <v>17448317000198</v>
          </cell>
        </row>
        <row r="15945">
          <cell r="C15945">
            <v>800017703</v>
          </cell>
          <cell r="D15945" t="str">
            <v>MEGA ESPORTES L</v>
          </cell>
          <cell r="E15945">
            <v>5547595000628</v>
          </cell>
        </row>
        <row r="15946">
          <cell r="C15946">
            <v>800017739</v>
          </cell>
          <cell r="D15946" t="str">
            <v>TRADICAO DA ROC</v>
          </cell>
          <cell r="E15946">
            <v>26245183000107</v>
          </cell>
        </row>
        <row r="15947">
          <cell r="C15947">
            <v>800017802</v>
          </cell>
          <cell r="D15947" t="str">
            <v>REFLORESTAR AMB</v>
          </cell>
          <cell r="E15947">
            <v>8145897000153</v>
          </cell>
        </row>
        <row r="15948">
          <cell r="C15948">
            <v>800017809</v>
          </cell>
          <cell r="D15948" t="str">
            <v>BRASIL IND. E C</v>
          </cell>
          <cell r="E15948">
            <v>7346124000172</v>
          </cell>
        </row>
        <row r="15949">
          <cell r="C15949">
            <v>800017817</v>
          </cell>
          <cell r="D15949" t="str">
            <v>JA SILVA DISTRI</v>
          </cell>
          <cell r="E15949">
            <v>9556862000170</v>
          </cell>
        </row>
        <row r="15950">
          <cell r="C15950">
            <v>800017827</v>
          </cell>
          <cell r="D15950" t="str">
            <v>ABCOL</v>
          </cell>
          <cell r="E15950">
            <v>4438068000108</v>
          </cell>
        </row>
        <row r="15951">
          <cell r="C15951">
            <v>800017857</v>
          </cell>
          <cell r="D15951" t="str">
            <v>UNICARGA</v>
          </cell>
          <cell r="E15951">
            <v>3112645000104</v>
          </cell>
        </row>
        <row r="15952">
          <cell r="C15952">
            <v>800017925</v>
          </cell>
          <cell r="D15952" t="str">
            <v>MARCELO COELHO</v>
          </cell>
          <cell r="E15952">
            <v>10803473000180</v>
          </cell>
        </row>
        <row r="15953">
          <cell r="C15953">
            <v>800017927</v>
          </cell>
          <cell r="D15953" t="str">
            <v>TNT ARACATUBA T</v>
          </cell>
          <cell r="E15953">
            <v>57692055001018</v>
          </cell>
        </row>
        <row r="15954">
          <cell r="C15954">
            <v>800017930</v>
          </cell>
          <cell r="D15954" t="str">
            <v>MINASCITRO</v>
          </cell>
          <cell r="E15954">
            <v>5124231000120</v>
          </cell>
        </row>
        <row r="15955">
          <cell r="C15955">
            <v>800018028</v>
          </cell>
          <cell r="D15955" t="str">
            <v>CIA SOLO TEATRO</v>
          </cell>
          <cell r="E15955">
            <v>9277629000158</v>
          </cell>
        </row>
        <row r="15956">
          <cell r="C15956">
            <v>800018030</v>
          </cell>
          <cell r="D15956" t="str">
            <v>TOSHIBA T E D D</v>
          </cell>
          <cell r="E15956">
            <v>8870769000172</v>
          </cell>
        </row>
        <row r="15957">
          <cell r="C15957">
            <v>800018050</v>
          </cell>
          <cell r="D15957" t="str">
            <v>FLORICULTURA NO</v>
          </cell>
          <cell r="E15957">
            <v>23417678000170</v>
          </cell>
        </row>
        <row r="15958">
          <cell r="C15958">
            <v>800018052</v>
          </cell>
          <cell r="D15958" t="str">
            <v>BETALUX INDUSTR</v>
          </cell>
          <cell r="E15958">
            <v>5453130000101</v>
          </cell>
        </row>
        <row r="15959">
          <cell r="C15959">
            <v>800018109</v>
          </cell>
          <cell r="D15959" t="str">
            <v>MICRO PRECISA F</v>
          </cell>
          <cell r="E15959">
            <v>1394783000106</v>
          </cell>
        </row>
        <row r="15960">
          <cell r="C15960">
            <v>800018136</v>
          </cell>
          <cell r="D15960" t="str">
            <v>POSTO RIACHO</v>
          </cell>
          <cell r="E15960">
            <v>23234230000110</v>
          </cell>
        </row>
        <row r="15961">
          <cell r="C15961">
            <v>800018161</v>
          </cell>
          <cell r="D15961" t="str">
            <v>REST TRABAL HEN</v>
          </cell>
          <cell r="E15961">
            <v>3773834001876</v>
          </cell>
        </row>
        <row r="15962">
          <cell r="C15962">
            <v>800018182</v>
          </cell>
          <cell r="D15962" t="str">
            <v>MABEL</v>
          </cell>
          <cell r="E15962">
            <v>1851716003423</v>
          </cell>
        </row>
        <row r="15963">
          <cell r="C15963">
            <v>800018273</v>
          </cell>
          <cell r="D15963" t="str">
            <v>SMART TELE</v>
          </cell>
          <cell r="E15963">
            <v>1714812000161</v>
          </cell>
        </row>
        <row r="15964">
          <cell r="C15964">
            <v>800018356</v>
          </cell>
          <cell r="D15964" t="str">
            <v>E COMERCIO LTDA</v>
          </cell>
          <cell r="E15964">
            <v>1658410000197</v>
          </cell>
        </row>
        <row r="15965">
          <cell r="C15965">
            <v>800018374</v>
          </cell>
          <cell r="D15965" t="str">
            <v>MULTIACOS IND.</v>
          </cell>
          <cell r="E15965">
            <v>53585766000656</v>
          </cell>
        </row>
        <row r="15966">
          <cell r="C15966">
            <v>800018375</v>
          </cell>
          <cell r="D15966" t="str">
            <v>PINTEPOXI</v>
          </cell>
          <cell r="E15966">
            <v>2577792000197</v>
          </cell>
        </row>
        <row r="15967">
          <cell r="C15967">
            <v>800018394</v>
          </cell>
          <cell r="D15967" t="str">
            <v>PASTIFICIO SELM</v>
          </cell>
          <cell r="E15967">
            <v>46025722001416</v>
          </cell>
        </row>
        <row r="15968">
          <cell r="C15968">
            <v>800018412</v>
          </cell>
          <cell r="D15968" t="str">
            <v>SECRON</v>
          </cell>
          <cell r="E15968">
            <v>22555098000186</v>
          </cell>
        </row>
        <row r="15969">
          <cell r="C15969">
            <v>800018430</v>
          </cell>
          <cell r="D15969" t="str">
            <v>VENEZA ARTIGOS</v>
          </cell>
          <cell r="E15969">
            <v>5884118000143</v>
          </cell>
        </row>
        <row r="15970">
          <cell r="C15970">
            <v>800018491</v>
          </cell>
          <cell r="D15970" t="str">
            <v>FRIO SOL REFRIG</v>
          </cell>
          <cell r="E15970">
            <v>2190658000139</v>
          </cell>
        </row>
        <row r="15971">
          <cell r="C15971">
            <v>800018530</v>
          </cell>
          <cell r="D15971" t="str">
            <v>STEP DO BRASIL</v>
          </cell>
          <cell r="E15971">
            <v>11371514000170</v>
          </cell>
        </row>
        <row r="15972">
          <cell r="C15972">
            <v>800018605</v>
          </cell>
          <cell r="D15972" t="str">
            <v>VAN GOGH MOLDUR</v>
          </cell>
          <cell r="E15972">
            <v>21168174000138</v>
          </cell>
        </row>
        <row r="15973">
          <cell r="C15973">
            <v>800018704</v>
          </cell>
          <cell r="D15973" t="str">
            <v>ELLO ENGENHARIA</v>
          </cell>
          <cell r="E15973">
            <v>7080029000170</v>
          </cell>
        </row>
        <row r="15974">
          <cell r="C15974">
            <v>800018896</v>
          </cell>
          <cell r="D15974" t="str">
            <v>TECKMULTI</v>
          </cell>
          <cell r="E15974">
            <v>8630887000103</v>
          </cell>
        </row>
        <row r="15975">
          <cell r="C15975">
            <v>800018938</v>
          </cell>
          <cell r="D15975" t="str">
            <v>MINASMAX DISTRI</v>
          </cell>
          <cell r="E15975">
            <v>11189683000193</v>
          </cell>
        </row>
        <row r="15976">
          <cell r="C15976">
            <v>800018968</v>
          </cell>
          <cell r="D15976" t="str">
            <v>A N R TRANSPORT</v>
          </cell>
          <cell r="E15976">
            <v>43171438000226</v>
          </cell>
        </row>
        <row r="15977">
          <cell r="C15977">
            <v>800019063</v>
          </cell>
          <cell r="D15977" t="str">
            <v>POWER COMERCIO</v>
          </cell>
          <cell r="E15977">
            <v>8025344000167</v>
          </cell>
        </row>
        <row r="15978">
          <cell r="C15978">
            <v>800019074</v>
          </cell>
          <cell r="D15978" t="str">
            <v>ELETRONOGUEIRA</v>
          </cell>
          <cell r="E15978">
            <v>10759101000102</v>
          </cell>
        </row>
        <row r="15979">
          <cell r="C15979">
            <v>800019124</v>
          </cell>
          <cell r="D15979" t="str">
            <v>ABRATEC COMERCI</v>
          </cell>
          <cell r="E15979">
            <v>11905105000106</v>
          </cell>
        </row>
        <row r="15980">
          <cell r="C15980">
            <v>800019127</v>
          </cell>
          <cell r="D15980" t="str">
            <v>TECNO PRODUCOES</v>
          </cell>
          <cell r="E15980">
            <v>10524609000113</v>
          </cell>
        </row>
        <row r="15981">
          <cell r="C15981">
            <v>800019183</v>
          </cell>
          <cell r="D15981" t="str">
            <v>RETIFICA TONUCC</v>
          </cell>
          <cell r="E15981">
            <v>17189366000153</v>
          </cell>
        </row>
        <row r="15982">
          <cell r="C15982">
            <v>800019185</v>
          </cell>
          <cell r="D15982" t="str">
            <v>TDR TRANSPORTES</v>
          </cell>
          <cell r="E15982">
            <v>8250872000110</v>
          </cell>
        </row>
        <row r="15983">
          <cell r="C15983">
            <v>800019310</v>
          </cell>
          <cell r="D15983" t="str">
            <v>ALUMINIAS</v>
          </cell>
          <cell r="E15983">
            <v>10260913000109</v>
          </cell>
        </row>
        <row r="15984">
          <cell r="C15984">
            <v>800019316</v>
          </cell>
          <cell r="D15984" t="str">
            <v>TRANSGETECH</v>
          </cell>
          <cell r="E15984">
            <v>10513981000124</v>
          </cell>
        </row>
        <row r="15985">
          <cell r="C15985">
            <v>800019325</v>
          </cell>
          <cell r="D15985" t="str">
            <v>CONTAGEM COMPRE</v>
          </cell>
          <cell r="E15985">
            <v>1155425000132</v>
          </cell>
        </row>
        <row r="15986">
          <cell r="C15986">
            <v>800019333</v>
          </cell>
          <cell r="D15986" t="str">
            <v>IDEA INSTITUTE</v>
          </cell>
          <cell r="E15986">
            <v>12375206000185</v>
          </cell>
        </row>
        <row r="15987">
          <cell r="C15987">
            <v>800019335</v>
          </cell>
          <cell r="D15987" t="str">
            <v>MCQ METROLOGIA</v>
          </cell>
          <cell r="E15987">
            <v>10256194000144</v>
          </cell>
        </row>
        <row r="15988">
          <cell r="C15988">
            <v>800019530</v>
          </cell>
          <cell r="D15988" t="str">
            <v>FERMOLD FERRAM</v>
          </cell>
          <cell r="E15988">
            <v>3449779000115</v>
          </cell>
        </row>
        <row r="15989">
          <cell r="C15989">
            <v>800019547</v>
          </cell>
          <cell r="D15989" t="str">
            <v>FACULDADE DE UN</v>
          </cell>
          <cell r="E15989">
            <v>5648257000259</v>
          </cell>
        </row>
        <row r="15990">
          <cell r="C15990">
            <v>800019629</v>
          </cell>
          <cell r="D15990" t="str">
            <v>VIVO</v>
          </cell>
          <cell r="E15990">
            <v>2558074000335</v>
          </cell>
        </row>
        <row r="15991">
          <cell r="C15991">
            <v>800019665</v>
          </cell>
          <cell r="D15991" t="str">
            <v>BRASPRESS</v>
          </cell>
          <cell r="E15991">
            <v>48740351000246</v>
          </cell>
        </row>
        <row r="15992">
          <cell r="C15992">
            <v>800019668</v>
          </cell>
          <cell r="D15992" t="str">
            <v>PARAFUMILOS COM</v>
          </cell>
          <cell r="E15992">
            <v>20575973000166</v>
          </cell>
        </row>
        <row r="15993">
          <cell r="C15993">
            <v>800019703</v>
          </cell>
          <cell r="D15993" t="str">
            <v>ELETROMEC</v>
          </cell>
          <cell r="E15993">
            <v>5513522000100</v>
          </cell>
        </row>
        <row r="15994">
          <cell r="C15994">
            <v>800019757</v>
          </cell>
          <cell r="D15994" t="str">
            <v>FRANZEN IMPORT</v>
          </cell>
          <cell r="E15994">
            <v>2004496000105</v>
          </cell>
        </row>
        <row r="15995">
          <cell r="C15995">
            <v>800019766</v>
          </cell>
          <cell r="D15995" t="str">
            <v>AB CO. FERRAMEN</v>
          </cell>
          <cell r="E15995">
            <v>12144145000145</v>
          </cell>
        </row>
        <row r="15996">
          <cell r="C15996">
            <v>800019792</v>
          </cell>
          <cell r="D15996" t="str">
            <v>COMBUSTOL MINAS</v>
          </cell>
          <cell r="E15996">
            <v>10440731000101</v>
          </cell>
        </row>
        <row r="15997">
          <cell r="C15997">
            <v>800019818</v>
          </cell>
          <cell r="D15997" t="str">
            <v>WELLERSON JOSE</v>
          </cell>
          <cell r="E15997">
            <v>12028980000110</v>
          </cell>
        </row>
        <row r="15998">
          <cell r="C15998">
            <v>800019857</v>
          </cell>
          <cell r="D15998" t="str">
            <v>CENTA</v>
          </cell>
          <cell r="E15998">
            <v>71192678000161</v>
          </cell>
        </row>
        <row r="15999">
          <cell r="C15999">
            <v>800019862</v>
          </cell>
          <cell r="D15999" t="str">
            <v>WALTER PNEUMATI</v>
          </cell>
          <cell r="E15999">
            <v>71487227000151</v>
          </cell>
        </row>
        <row r="16000">
          <cell r="C16000">
            <v>800019923</v>
          </cell>
          <cell r="D16000" t="str">
            <v>ARCELORMITTAL IV</v>
          </cell>
          <cell r="E16000">
            <v>27251974001842</v>
          </cell>
        </row>
        <row r="16001">
          <cell r="C16001">
            <v>800019953</v>
          </cell>
          <cell r="D16001" t="str">
            <v>YOGRAFI</v>
          </cell>
          <cell r="E16001">
            <v>42867192000188</v>
          </cell>
        </row>
        <row r="16002">
          <cell r="C16002">
            <v>800020052</v>
          </cell>
          <cell r="D16002" t="str">
            <v>SIGMA ENGENHARI</v>
          </cell>
          <cell r="E16002">
            <v>25898180000100</v>
          </cell>
        </row>
        <row r="16003">
          <cell r="C16003">
            <v>800020115</v>
          </cell>
          <cell r="D16003" t="str">
            <v>CAROLINE SILVA</v>
          </cell>
          <cell r="E16003">
            <v>1445080605</v>
          </cell>
        </row>
        <row r="16004">
          <cell r="C16004">
            <v>800020116</v>
          </cell>
          <cell r="D16004" t="str">
            <v>MAGAZINE LUIZA</v>
          </cell>
          <cell r="E16004">
            <v>47960950026600</v>
          </cell>
        </row>
        <row r="16005">
          <cell r="C16005">
            <v>800020126</v>
          </cell>
          <cell r="D16005" t="str">
            <v>LOKAMIX LOCACAO</v>
          </cell>
          <cell r="E16005">
            <v>4262869000165</v>
          </cell>
        </row>
        <row r="16006">
          <cell r="C16006">
            <v>800020206</v>
          </cell>
          <cell r="D16006" t="str">
            <v>CASA DO EPI LTD</v>
          </cell>
          <cell r="E16006">
            <v>3244478000236</v>
          </cell>
        </row>
        <row r="16007">
          <cell r="C16007">
            <v>800020212</v>
          </cell>
          <cell r="D16007" t="str">
            <v>MULTIMODAL TERM</v>
          </cell>
          <cell r="E16007">
            <v>66450107000140</v>
          </cell>
        </row>
        <row r="16008">
          <cell r="C16008">
            <v>800020220</v>
          </cell>
          <cell r="D16008" t="str">
            <v>TINTA SAO TIAGO</v>
          </cell>
          <cell r="E16008">
            <v>1653324000191</v>
          </cell>
        </row>
        <row r="16009">
          <cell r="C16009">
            <v>800020236</v>
          </cell>
          <cell r="D16009" t="str">
            <v>RAPIDO FERNAO D</v>
          </cell>
          <cell r="E16009">
            <v>4846334000131</v>
          </cell>
        </row>
        <row r="16010">
          <cell r="C16010">
            <v>800020263</v>
          </cell>
          <cell r="D16010" t="str">
            <v>RODOVIARIO SCHI</v>
          </cell>
          <cell r="E16010">
            <v>98522246002414</v>
          </cell>
        </row>
        <row r="16011">
          <cell r="C16011">
            <v>800020265</v>
          </cell>
          <cell r="D16011" t="str">
            <v>LA MADRE</v>
          </cell>
          <cell r="E16011">
            <v>5952355000102</v>
          </cell>
        </row>
        <row r="16012">
          <cell r="C16012">
            <v>800020344</v>
          </cell>
          <cell r="D16012" t="str">
            <v>MART MINAS ATAC</v>
          </cell>
          <cell r="E16012">
            <v>4737552000219</v>
          </cell>
        </row>
        <row r="16013">
          <cell r="C16013">
            <v>800020353</v>
          </cell>
          <cell r="D16013" t="str">
            <v>INCOPREM</v>
          </cell>
          <cell r="E16013">
            <v>17535964000137</v>
          </cell>
        </row>
        <row r="16014">
          <cell r="C16014">
            <v>800020397</v>
          </cell>
          <cell r="D16014" t="str">
            <v>CASA DO EPI LTD</v>
          </cell>
          <cell r="E16014">
            <v>3244478000155</v>
          </cell>
        </row>
        <row r="16015">
          <cell r="C16015">
            <v>800020402</v>
          </cell>
          <cell r="D16015" t="str">
            <v>GERAFORCA LOC.</v>
          </cell>
          <cell r="E16015">
            <v>53002077000248</v>
          </cell>
        </row>
        <row r="16016">
          <cell r="C16016">
            <v>800020427</v>
          </cell>
          <cell r="D16016" t="str">
            <v>MULTIMODAL</v>
          </cell>
          <cell r="E16016">
            <v>66450107000301</v>
          </cell>
        </row>
        <row r="16017">
          <cell r="C16017">
            <v>800020434</v>
          </cell>
          <cell r="D16017" t="str">
            <v>DROGANORTE</v>
          </cell>
          <cell r="E16017">
            <v>18748590000109</v>
          </cell>
        </row>
        <row r="16018">
          <cell r="C16018">
            <v>800020444</v>
          </cell>
          <cell r="D16018" t="str">
            <v>VULCABELT</v>
          </cell>
          <cell r="E16018">
            <v>7936637000133</v>
          </cell>
        </row>
        <row r="16019">
          <cell r="C16019">
            <v>800020468</v>
          </cell>
          <cell r="D16019" t="str">
            <v>SOLDATEL ELETRO</v>
          </cell>
          <cell r="E16019">
            <v>18792952000150</v>
          </cell>
        </row>
        <row r="16020">
          <cell r="C16020">
            <v>800020474</v>
          </cell>
          <cell r="D16020" t="str">
            <v>CFP ALVIMAR CAR</v>
          </cell>
          <cell r="E16020">
            <v>3773700001006</v>
          </cell>
        </row>
        <row r="16021">
          <cell r="C16021">
            <v>800020494</v>
          </cell>
          <cell r="D16021" t="str">
            <v>LOCATRANS.</v>
          </cell>
          <cell r="E16021">
            <v>7060964000174</v>
          </cell>
        </row>
        <row r="16022">
          <cell r="C16022">
            <v>800020529</v>
          </cell>
          <cell r="D16022" t="str">
            <v>COMERCIAL INOX</v>
          </cell>
          <cell r="E16022">
            <v>10435711000142</v>
          </cell>
        </row>
        <row r="16023">
          <cell r="C16023">
            <v>800020554</v>
          </cell>
          <cell r="D16023" t="str">
            <v>ENGETRON ENGENH</v>
          </cell>
          <cell r="E16023">
            <v>19267632000144</v>
          </cell>
        </row>
        <row r="16024">
          <cell r="C16024">
            <v>800020571</v>
          </cell>
          <cell r="D16024" t="str">
            <v>BERTOLINI</v>
          </cell>
          <cell r="E16024">
            <v>4503660001703</v>
          </cell>
        </row>
        <row r="16025">
          <cell r="C16025">
            <v>800020616</v>
          </cell>
          <cell r="D16025" t="str">
            <v>APLITEC MONTAGE</v>
          </cell>
          <cell r="E16025">
            <v>4121659000157</v>
          </cell>
        </row>
        <row r="16026">
          <cell r="C16026">
            <v>800020694</v>
          </cell>
          <cell r="D16026" t="str">
            <v>MINISTERIO DA J</v>
          </cell>
          <cell r="E16026">
            <v>394494011090</v>
          </cell>
        </row>
        <row r="16027">
          <cell r="C16027">
            <v>800020711</v>
          </cell>
          <cell r="D16027" t="str">
            <v>PARAENG</v>
          </cell>
          <cell r="E16027">
            <v>6250480000125</v>
          </cell>
        </row>
        <row r="16028">
          <cell r="C16028">
            <v>800020733</v>
          </cell>
          <cell r="D16028" t="str">
            <v>RODOVIARIO SCHI</v>
          </cell>
          <cell r="E16028">
            <v>98522246002171</v>
          </cell>
        </row>
        <row r="16029">
          <cell r="C16029">
            <v>800020801</v>
          </cell>
          <cell r="D16029" t="str">
            <v>TOWER AUTOMOTIV</v>
          </cell>
          <cell r="E16029">
            <v>61142287000260</v>
          </cell>
        </row>
        <row r="16030">
          <cell r="C16030">
            <v>800020815</v>
          </cell>
          <cell r="D16030" t="str">
            <v>BRINDES MOURA</v>
          </cell>
          <cell r="E16030">
            <v>16574626000141</v>
          </cell>
        </row>
        <row r="16031">
          <cell r="C16031">
            <v>800020883</v>
          </cell>
          <cell r="D16031" t="str">
            <v>VR MOTORES</v>
          </cell>
          <cell r="E16031">
            <v>481616000121</v>
          </cell>
        </row>
        <row r="16032">
          <cell r="C16032">
            <v>800020988</v>
          </cell>
          <cell r="D16032" t="str">
            <v>IDIOMS TREINAME</v>
          </cell>
          <cell r="E16032">
            <v>11940821000124</v>
          </cell>
        </row>
        <row r="16033">
          <cell r="C16033">
            <v>800020993</v>
          </cell>
          <cell r="D16033" t="str">
            <v>PROJECTOR EQUIP</v>
          </cell>
          <cell r="E16033">
            <v>11019859000169</v>
          </cell>
        </row>
        <row r="16034">
          <cell r="C16034">
            <v>800021018</v>
          </cell>
          <cell r="D16034" t="str">
            <v>ABCOL</v>
          </cell>
          <cell r="E16034">
            <v>11329107000102</v>
          </cell>
        </row>
        <row r="16035">
          <cell r="C16035">
            <v>800021020</v>
          </cell>
          <cell r="D16035" t="str">
            <v>COCA COLA</v>
          </cell>
          <cell r="E16035">
            <v>61186888002056</v>
          </cell>
        </row>
        <row r="16036">
          <cell r="C16036">
            <v>800021072</v>
          </cell>
          <cell r="D16036" t="str">
            <v>CLEAR DO BRASIL</v>
          </cell>
          <cell r="E16036">
            <v>3790761000182</v>
          </cell>
        </row>
        <row r="16037">
          <cell r="C16037">
            <v>800021122</v>
          </cell>
          <cell r="D16037" t="str">
            <v>VEICULOS LTDA</v>
          </cell>
          <cell r="E16037">
            <v>9068082000342</v>
          </cell>
        </row>
        <row r="16038">
          <cell r="C16038">
            <v>800021126</v>
          </cell>
          <cell r="D16038" t="str">
            <v>POLUS INSTRUMEN</v>
          </cell>
          <cell r="E16038">
            <v>11414621000138</v>
          </cell>
        </row>
        <row r="16039">
          <cell r="C16039">
            <v>800021192</v>
          </cell>
          <cell r="D16039" t="str">
            <v>WANMIX</v>
          </cell>
          <cell r="E16039">
            <v>17481813001387</v>
          </cell>
        </row>
        <row r="16040">
          <cell r="C16040">
            <v>800021270</v>
          </cell>
          <cell r="D16040" t="str">
            <v>VENTURE</v>
          </cell>
          <cell r="E16040">
            <v>3253755000196</v>
          </cell>
        </row>
        <row r="16041">
          <cell r="C16041">
            <v>800021379</v>
          </cell>
          <cell r="D16041" t="str">
            <v>R W SERVICOS TE</v>
          </cell>
          <cell r="E16041">
            <v>26058289000193</v>
          </cell>
        </row>
        <row r="16042">
          <cell r="C16042">
            <v>800021413</v>
          </cell>
          <cell r="D16042" t="str">
            <v>FIDEC INDUSTRIA</v>
          </cell>
          <cell r="E16042">
            <v>1857537000135</v>
          </cell>
        </row>
        <row r="16043">
          <cell r="C16043">
            <v>800021434</v>
          </cell>
          <cell r="D16043" t="str">
            <v>SUPERMIX</v>
          </cell>
          <cell r="E16043">
            <v>86580594000334</v>
          </cell>
        </row>
        <row r="16044">
          <cell r="C16044">
            <v>800021435</v>
          </cell>
          <cell r="D16044" t="str">
            <v>PAPEL CARTUM</v>
          </cell>
          <cell r="E16044">
            <v>6885111000109</v>
          </cell>
        </row>
        <row r="16045">
          <cell r="C16045">
            <v>800021538</v>
          </cell>
          <cell r="D16045" t="str">
            <v>EUMINAS</v>
          </cell>
          <cell r="E16045">
            <v>17219759000162</v>
          </cell>
        </row>
        <row r="16046">
          <cell r="C16046">
            <v>800021575</v>
          </cell>
          <cell r="D16046" t="str">
            <v>FL LOGISTICA BR</v>
          </cell>
          <cell r="E16046">
            <v>9913147000147</v>
          </cell>
        </row>
        <row r="16047">
          <cell r="C16047">
            <v>800021604</v>
          </cell>
          <cell r="D16047" t="str">
            <v>PRODUTOS TECNIC</v>
          </cell>
          <cell r="E16047">
            <v>3610790000115</v>
          </cell>
        </row>
        <row r="16048">
          <cell r="C16048">
            <v>800021649</v>
          </cell>
          <cell r="D16048" t="str">
            <v>PIPE ST</v>
          </cell>
          <cell r="E16048">
            <v>2226707000146</v>
          </cell>
        </row>
        <row r="16049">
          <cell r="C16049">
            <v>800021890</v>
          </cell>
          <cell r="D16049" t="str">
            <v>TRANSPES</v>
          </cell>
          <cell r="E16049">
            <v>17215039001443</v>
          </cell>
        </row>
        <row r="16050">
          <cell r="C16050">
            <v>800021939</v>
          </cell>
          <cell r="D16050" t="str">
            <v>MARTINS LANNA</v>
          </cell>
          <cell r="E16050">
            <v>19974518000316</v>
          </cell>
        </row>
        <row r="16051">
          <cell r="C16051">
            <v>800021940</v>
          </cell>
          <cell r="D16051" t="str">
            <v>HANNOVER AUTOMA</v>
          </cell>
          <cell r="E16051">
            <v>13299358000109</v>
          </cell>
        </row>
        <row r="16052">
          <cell r="C16052">
            <v>800021996</v>
          </cell>
          <cell r="D16052" t="str">
            <v>MINASBRITA</v>
          </cell>
          <cell r="E16052">
            <v>5156210000197</v>
          </cell>
        </row>
        <row r="16053">
          <cell r="C16053">
            <v>800022032</v>
          </cell>
          <cell r="D16053" t="str">
            <v>EFFICACE</v>
          </cell>
          <cell r="E16053">
            <v>13887239000177</v>
          </cell>
        </row>
        <row r="16054">
          <cell r="C16054">
            <v>800022051</v>
          </cell>
          <cell r="D16054" t="str">
            <v>GTS TRANSPORTES</v>
          </cell>
          <cell r="E16054">
            <v>6355217000109</v>
          </cell>
        </row>
        <row r="16055">
          <cell r="C16055">
            <v>800022106</v>
          </cell>
          <cell r="D16055" t="str">
            <v>METROFILE BRASI</v>
          </cell>
          <cell r="E16055">
            <v>3301925000241</v>
          </cell>
        </row>
        <row r="16056">
          <cell r="C16056">
            <v>800022152</v>
          </cell>
          <cell r="D16056" t="str">
            <v>CELANTO</v>
          </cell>
          <cell r="E16056">
            <v>22156228000108</v>
          </cell>
        </row>
        <row r="16057">
          <cell r="C16057">
            <v>800022191</v>
          </cell>
          <cell r="D16057" t="str">
            <v>MINAS DECOR</v>
          </cell>
          <cell r="E16057">
            <v>10485906000105</v>
          </cell>
        </row>
        <row r="16058">
          <cell r="C16058">
            <v>800022199</v>
          </cell>
          <cell r="D16058" t="str">
            <v>JP INTRUMENTACA</v>
          </cell>
          <cell r="E16058">
            <v>41842295000120</v>
          </cell>
        </row>
        <row r="16059">
          <cell r="C16059">
            <v>800022224</v>
          </cell>
          <cell r="D16059" t="str">
            <v>AUTOFIX</v>
          </cell>
          <cell r="E16059">
            <v>68535160000179</v>
          </cell>
        </row>
        <row r="16060">
          <cell r="C16060">
            <v>800022251</v>
          </cell>
          <cell r="D16060" t="str">
            <v>SINAL PLACAS</v>
          </cell>
          <cell r="E16060">
            <v>13676173000176</v>
          </cell>
        </row>
        <row r="16061">
          <cell r="C16061">
            <v>800022410</v>
          </cell>
          <cell r="D16061" t="str">
            <v>BUTIQUIM BUFFET</v>
          </cell>
          <cell r="E16061">
            <v>10451536000187</v>
          </cell>
        </row>
        <row r="16062">
          <cell r="C16062">
            <v>800022417</v>
          </cell>
          <cell r="D16062" t="str">
            <v>JM SERV JARDINA</v>
          </cell>
          <cell r="E16062">
            <v>10447470000151</v>
          </cell>
        </row>
        <row r="16063">
          <cell r="C16063">
            <v>800022428</v>
          </cell>
          <cell r="D16063" t="str">
            <v>PROEMA</v>
          </cell>
          <cell r="E16063">
            <v>41693003000135</v>
          </cell>
        </row>
        <row r="16064">
          <cell r="C16064">
            <v>800022433</v>
          </cell>
          <cell r="D16064" t="str">
            <v>SMF CABOS ELETR</v>
          </cell>
          <cell r="E16064">
            <v>22014476000114</v>
          </cell>
        </row>
        <row r="16065">
          <cell r="C16065">
            <v>800022498</v>
          </cell>
          <cell r="D16065" t="str">
            <v>CALMON VIDEO PR</v>
          </cell>
          <cell r="E16065">
            <v>11473416000143</v>
          </cell>
        </row>
        <row r="16066">
          <cell r="C16066">
            <v>800022511</v>
          </cell>
          <cell r="D16066" t="str">
            <v>VAREJAO DAS TIN</v>
          </cell>
          <cell r="E16066">
            <v>19972249002130</v>
          </cell>
        </row>
        <row r="16067">
          <cell r="C16067">
            <v>800022550</v>
          </cell>
          <cell r="D16067" t="str">
            <v>ESAB INDUSTRIA</v>
          </cell>
          <cell r="E16067">
            <v>29799921001039</v>
          </cell>
        </row>
        <row r="16068">
          <cell r="C16068">
            <v>800022683</v>
          </cell>
          <cell r="D16068" t="str">
            <v>AETHRA IV THERA</v>
          </cell>
          <cell r="E16068">
            <v>41757527001629</v>
          </cell>
        </row>
        <row r="16069">
          <cell r="C16069">
            <v>800022720</v>
          </cell>
          <cell r="D16069" t="str">
            <v>MOTA SANTOS IND</v>
          </cell>
          <cell r="E16069">
            <v>5048854000242</v>
          </cell>
        </row>
        <row r="16070">
          <cell r="C16070">
            <v>800022746</v>
          </cell>
          <cell r="D16070" t="str">
            <v>PATRUS TRANSPOR</v>
          </cell>
          <cell r="E16070">
            <v>17463456001324</v>
          </cell>
        </row>
        <row r="16071">
          <cell r="C16071">
            <v>800022756</v>
          </cell>
          <cell r="D16071" t="str">
            <v>MASTER SUPRIMEN</v>
          </cell>
          <cell r="E16071">
            <v>11306219000130</v>
          </cell>
        </row>
        <row r="16072">
          <cell r="C16072">
            <v>800022793</v>
          </cell>
          <cell r="D16072" t="str">
            <v>VIDROTEC OFICIN</v>
          </cell>
          <cell r="E16072">
            <v>71105712000113</v>
          </cell>
        </row>
        <row r="16073">
          <cell r="C16073">
            <v>800022794</v>
          </cell>
          <cell r="D16073" t="str">
            <v>ORA PRODUCOES E</v>
          </cell>
          <cell r="E16073">
            <v>14289762000164</v>
          </cell>
        </row>
        <row r="16074">
          <cell r="C16074">
            <v>800022841</v>
          </cell>
          <cell r="D16074" t="str">
            <v>DELICIA MINEIRA</v>
          </cell>
          <cell r="E16074">
            <v>1871038000100</v>
          </cell>
        </row>
        <row r="16075">
          <cell r="C16075">
            <v>800022974</v>
          </cell>
          <cell r="D16075" t="str">
            <v>METALURGICA MET</v>
          </cell>
          <cell r="E16075">
            <v>12858795000152</v>
          </cell>
        </row>
        <row r="16076">
          <cell r="C16076">
            <v>800022997</v>
          </cell>
          <cell r="D16076" t="str">
            <v>BRINDES MG INDU</v>
          </cell>
          <cell r="E16076">
            <v>16560682000127</v>
          </cell>
        </row>
        <row r="16077">
          <cell r="C16077">
            <v>800023038</v>
          </cell>
          <cell r="D16077" t="str">
            <v>TECNOART</v>
          </cell>
          <cell r="E16077">
            <v>927217000141</v>
          </cell>
        </row>
        <row r="16078">
          <cell r="C16078">
            <v>800023068</v>
          </cell>
          <cell r="D16078" t="str">
            <v>QUALYCOPIAS</v>
          </cell>
          <cell r="E16078">
            <v>3284846000199</v>
          </cell>
        </row>
        <row r="16079">
          <cell r="C16079">
            <v>800023114</v>
          </cell>
          <cell r="D16079" t="str">
            <v>CNR MATERIAIS D</v>
          </cell>
          <cell r="E16079">
            <v>13556759000369</v>
          </cell>
        </row>
        <row r="16080">
          <cell r="C16080">
            <v>800023161</v>
          </cell>
          <cell r="D16080" t="str">
            <v>MULTI PROTECAO</v>
          </cell>
          <cell r="E16080">
            <v>8321787000103</v>
          </cell>
        </row>
        <row r="16081">
          <cell r="C16081">
            <v>800023178</v>
          </cell>
          <cell r="D16081" t="str">
            <v>DSO SISTEMAS HI</v>
          </cell>
          <cell r="E16081">
            <v>444797000116</v>
          </cell>
        </row>
        <row r="16082">
          <cell r="C16082">
            <v>800023245</v>
          </cell>
          <cell r="D16082" t="str">
            <v>WENDEL AMARAL G</v>
          </cell>
          <cell r="E16082">
            <v>9236122000156</v>
          </cell>
        </row>
        <row r="16083">
          <cell r="C16083">
            <v>800023260</v>
          </cell>
          <cell r="D16083" t="str">
            <v>EXPRESSO JUNIOR</v>
          </cell>
          <cell r="E16083">
            <v>13617546000138</v>
          </cell>
        </row>
        <row r="16084">
          <cell r="C16084">
            <v>800023293</v>
          </cell>
          <cell r="D16084" t="str">
            <v>ESTER PEREIRA B</v>
          </cell>
          <cell r="E16084">
            <v>12516622000156</v>
          </cell>
        </row>
        <row r="16085">
          <cell r="C16085">
            <v>800023318</v>
          </cell>
          <cell r="D16085" t="str">
            <v>BUFFET ALVINA B</v>
          </cell>
          <cell r="E16085">
            <v>7519086000293</v>
          </cell>
        </row>
        <row r="16086">
          <cell r="C16086">
            <v>800023347</v>
          </cell>
          <cell r="D16086" t="str">
            <v>HOSPITAL E MATE</v>
          </cell>
          <cell r="E16086">
            <v>23237142000172</v>
          </cell>
        </row>
        <row r="16087">
          <cell r="C16087">
            <v>800023387</v>
          </cell>
          <cell r="D16087" t="str">
            <v>FATOR M SISTEMA</v>
          </cell>
          <cell r="E16087">
            <v>7932540000152</v>
          </cell>
        </row>
        <row r="16088">
          <cell r="C16088">
            <v>800023388</v>
          </cell>
          <cell r="D16088" t="str">
            <v>MAGNETI MARELLI</v>
          </cell>
          <cell r="E16088">
            <v>2990605001255</v>
          </cell>
        </row>
        <row r="16089">
          <cell r="C16089">
            <v>800023427</v>
          </cell>
          <cell r="D16089" t="str">
            <v>MERCOSUL COM. A</v>
          </cell>
          <cell r="E16089">
            <v>7060655000102</v>
          </cell>
        </row>
        <row r="16090">
          <cell r="C16090">
            <v>800023464</v>
          </cell>
          <cell r="D16090" t="str">
            <v>PARAMONT FIXADO</v>
          </cell>
          <cell r="E16090">
            <v>12141237000171</v>
          </cell>
        </row>
        <row r="16091">
          <cell r="C16091">
            <v>800023475</v>
          </cell>
          <cell r="D16091" t="str">
            <v>RESMA COMERCIO</v>
          </cell>
          <cell r="E16091">
            <v>17470790000171</v>
          </cell>
        </row>
        <row r="16092">
          <cell r="C16092">
            <v>800023503</v>
          </cell>
          <cell r="D16092" t="str">
            <v>W A PRODUCOES L</v>
          </cell>
          <cell r="E16092">
            <v>13557015000105</v>
          </cell>
        </row>
        <row r="16093">
          <cell r="C16093">
            <v>800023514</v>
          </cell>
          <cell r="D16093" t="str">
            <v>WELDTRONIC MANU</v>
          </cell>
          <cell r="E16093">
            <v>14442765000196</v>
          </cell>
        </row>
        <row r="16094">
          <cell r="C16094">
            <v>800023642</v>
          </cell>
          <cell r="D16094" t="str">
            <v>GERAFORTE GRUPO</v>
          </cell>
          <cell r="E16094">
            <v>10618016000116</v>
          </cell>
        </row>
        <row r="16095">
          <cell r="C16095">
            <v>800023705</v>
          </cell>
          <cell r="D16095" t="str">
            <v>HIPERTEK SISTEM</v>
          </cell>
          <cell r="E16095">
            <v>7859088000140</v>
          </cell>
        </row>
        <row r="16096">
          <cell r="C16096">
            <v>800023720</v>
          </cell>
          <cell r="D16096" t="str">
            <v>LAJES INCOPREM</v>
          </cell>
          <cell r="E16096">
            <v>594414000196</v>
          </cell>
        </row>
        <row r="16097">
          <cell r="C16097">
            <v>800023766</v>
          </cell>
          <cell r="D16097" t="str">
            <v>FRANGO LONDRES</v>
          </cell>
          <cell r="E16097">
            <v>17535667000191</v>
          </cell>
        </row>
        <row r="16098">
          <cell r="C16098">
            <v>800023807</v>
          </cell>
          <cell r="D16098" t="str">
            <v>TV MAQUINA LTDA</v>
          </cell>
          <cell r="E16098">
            <v>312395000168</v>
          </cell>
        </row>
        <row r="16099">
          <cell r="C16099">
            <v>800023833</v>
          </cell>
          <cell r="D16099" t="str">
            <v>METTA EQUIPAMEN</v>
          </cell>
          <cell r="E16099">
            <v>25176116000107</v>
          </cell>
        </row>
        <row r="16100">
          <cell r="C16100">
            <v>800023906</v>
          </cell>
          <cell r="D16100" t="str">
            <v>COPO</v>
          </cell>
          <cell r="E16100">
            <v>2195554000460</v>
          </cell>
        </row>
        <row r="16101">
          <cell r="C16101">
            <v>800023910</v>
          </cell>
          <cell r="D16101" t="str">
            <v>RN COMERCIO VAR</v>
          </cell>
          <cell r="E16101">
            <v>13481309019535</v>
          </cell>
        </row>
        <row r="16102">
          <cell r="C16102">
            <v>800023970</v>
          </cell>
          <cell r="D16102" t="str">
            <v>FRANCISCA IREUD</v>
          </cell>
          <cell r="E16102">
            <v>9461996000107</v>
          </cell>
        </row>
        <row r="16103">
          <cell r="C16103">
            <v>800024018</v>
          </cell>
          <cell r="D16103" t="str">
            <v>LUIZ FERNANDO C</v>
          </cell>
          <cell r="E16103">
            <v>14673996000100</v>
          </cell>
        </row>
        <row r="16104">
          <cell r="C16104">
            <v>800024079</v>
          </cell>
          <cell r="D16104" t="str">
            <v>CENTRO DE TREIN</v>
          </cell>
          <cell r="E16104">
            <v>9469456000170</v>
          </cell>
        </row>
        <row r="16105">
          <cell r="C16105">
            <v>800024086</v>
          </cell>
          <cell r="D16105" t="str">
            <v>EXXA MOTORS VEI</v>
          </cell>
          <cell r="E16105">
            <v>10664943000253</v>
          </cell>
        </row>
        <row r="16106">
          <cell r="C16106">
            <v>800024087</v>
          </cell>
          <cell r="D16106" t="str">
            <v>CARLA GOMES DUA</v>
          </cell>
          <cell r="E16106">
            <v>7367718000160</v>
          </cell>
        </row>
        <row r="16107">
          <cell r="C16107">
            <v>800024176</v>
          </cell>
          <cell r="D16107" t="str">
            <v>LOCAFER COMERCI</v>
          </cell>
          <cell r="E16107">
            <v>7115997000174</v>
          </cell>
        </row>
        <row r="16108">
          <cell r="C16108">
            <v>800024178</v>
          </cell>
          <cell r="D16108" t="str">
            <v>ARG COMERCIO E</v>
          </cell>
          <cell r="E16108">
            <v>11210357000110</v>
          </cell>
        </row>
        <row r="16109">
          <cell r="C16109">
            <v>800024207</v>
          </cell>
          <cell r="D16109" t="str">
            <v>MARINA EMPREEND</v>
          </cell>
          <cell r="E16109">
            <v>7323951000140</v>
          </cell>
        </row>
        <row r="16110">
          <cell r="C16110">
            <v>800024216</v>
          </cell>
          <cell r="D16110" t="str">
            <v>ELDORADO BORRAC</v>
          </cell>
          <cell r="E16110">
            <v>13952504000153</v>
          </cell>
        </row>
        <row r="16111">
          <cell r="C16111">
            <v>800024219</v>
          </cell>
          <cell r="D16111" t="str">
            <v>HESIDRAL COMERC</v>
          </cell>
          <cell r="E16111">
            <v>7602587000158</v>
          </cell>
        </row>
        <row r="16112">
          <cell r="C16112">
            <v>800024220</v>
          </cell>
          <cell r="D16112" t="str">
            <v>ZEMA HIDRAULICA</v>
          </cell>
          <cell r="E16112">
            <v>7672481000120</v>
          </cell>
        </row>
        <row r="16113">
          <cell r="C16113">
            <v>800024222</v>
          </cell>
          <cell r="D16113" t="str">
            <v>GIRASSOL TRATOR</v>
          </cell>
          <cell r="E16113">
            <v>2784969000126</v>
          </cell>
        </row>
        <row r="16114">
          <cell r="C16114">
            <v>800024224</v>
          </cell>
          <cell r="D16114" t="str">
            <v>AWM</v>
          </cell>
          <cell r="E16114">
            <v>7628876000126</v>
          </cell>
        </row>
        <row r="16115">
          <cell r="C16115">
            <v>800024225</v>
          </cell>
          <cell r="D16115" t="str">
            <v>PLASTIMOLDES IN</v>
          </cell>
          <cell r="E16115">
            <v>64424377000150</v>
          </cell>
        </row>
        <row r="16116">
          <cell r="C16116">
            <v>800024227</v>
          </cell>
          <cell r="D16116" t="str">
            <v>HIDRAULICA MECA</v>
          </cell>
          <cell r="E16116">
            <v>10892726000130</v>
          </cell>
        </row>
        <row r="16117">
          <cell r="C16117">
            <v>800024262</v>
          </cell>
          <cell r="D16117" t="str">
            <v>LHP</v>
          </cell>
          <cell r="E16117">
            <v>41805292000117</v>
          </cell>
        </row>
        <row r="16118">
          <cell r="C16118">
            <v>800024298</v>
          </cell>
          <cell r="D16118" t="str">
            <v>REAL GUINDASTES</v>
          </cell>
          <cell r="E16118">
            <v>86528700000179</v>
          </cell>
        </row>
        <row r="16119">
          <cell r="C16119">
            <v>800024307</v>
          </cell>
          <cell r="D16119" t="str">
            <v>INOX LIFE</v>
          </cell>
          <cell r="E16119">
            <v>7695395000133</v>
          </cell>
        </row>
        <row r="16120">
          <cell r="C16120">
            <v>800024308</v>
          </cell>
          <cell r="D16120" t="str">
            <v>ACOMAR LTDA</v>
          </cell>
          <cell r="E16120">
            <v>17640582000173</v>
          </cell>
        </row>
        <row r="16121">
          <cell r="C16121">
            <v>800024310</v>
          </cell>
          <cell r="D16121" t="str">
            <v>CENTRO ESPORTIV</v>
          </cell>
          <cell r="E16121">
            <v>10854118000130</v>
          </cell>
        </row>
        <row r="16122">
          <cell r="C16122">
            <v>800024344</v>
          </cell>
          <cell r="D16122" t="str">
            <v>TRUFER COMERCIO</v>
          </cell>
          <cell r="E16122">
            <v>62862479000718</v>
          </cell>
        </row>
        <row r="16123">
          <cell r="C16123">
            <v>800024353</v>
          </cell>
          <cell r="D16123" t="str">
            <v>SFC SONDAGENS</v>
          </cell>
          <cell r="E16123">
            <v>3339255000171</v>
          </cell>
        </row>
        <row r="16124">
          <cell r="C16124">
            <v>800024354</v>
          </cell>
          <cell r="D16124" t="str">
            <v>CARBONO SOLUCOE</v>
          </cell>
          <cell r="E16124">
            <v>11616923000199</v>
          </cell>
        </row>
        <row r="16125">
          <cell r="C16125">
            <v>800024436</v>
          </cell>
          <cell r="D16125" t="str">
            <v>STEEL INDUSTRIA</v>
          </cell>
          <cell r="E16125">
            <v>3041934000160</v>
          </cell>
        </row>
        <row r="16126">
          <cell r="C16126">
            <v>800024440</v>
          </cell>
          <cell r="D16126" t="str">
            <v>COMERCIO DE FER</v>
          </cell>
          <cell r="E16126">
            <v>68492792000100</v>
          </cell>
        </row>
        <row r="16127">
          <cell r="C16127">
            <v>800024571</v>
          </cell>
          <cell r="D16127" t="str">
            <v>SIDNEI GERALDO</v>
          </cell>
          <cell r="E16127">
            <v>14407835000175</v>
          </cell>
        </row>
        <row r="16128">
          <cell r="C16128">
            <v>800024575</v>
          </cell>
          <cell r="D16128" t="str">
            <v>MSX INTERNATION</v>
          </cell>
          <cell r="E16128">
            <v>900441000735</v>
          </cell>
        </row>
        <row r="16129">
          <cell r="C16129">
            <v>800024644</v>
          </cell>
          <cell r="D16129" t="str">
            <v>MUNICIPIO DE CO</v>
          </cell>
          <cell r="E16129">
            <v>18715508000131</v>
          </cell>
        </row>
        <row r="16130">
          <cell r="C16130">
            <v>800024647</v>
          </cell>
          <cell r="D16130" t="str">
            <v>ROTA CONSTRUTOR</v>
          </cell>
          <cell r="E16130">
            <v>12162944000144</v>
          </cell>
        </row>
        <row r="16131">
          <cell r="C16131">
            <v>800024658</v>
          </cell>
          <cell r="D16131" t="str">
            <v>ELETRO MAQUINAS</v>
          </cell>
          <cell r="E16131">
            <v>5323095000106</v>
          </cell>
        </row>
        <row r="16132">
          <cell r="C16132">
            <v>800024660</v>
          </cell>
          <cell r="D16132" t="str">
            <v>ESTEIO SUPERATA</v>
          </cell>
          <cell r="E16132">
            <v>5765131000183</v>
          </cell>
        </row>
        <row r="16133">
          <cell r="C16133">
            <v>800024661</v>
          </cell>
          <cell r="D16133" t="str">
            <v>VIVO SA</v>
          </cell>
          <cell r="E16133">
            <v>2449992047128</v>
          </cell>
        </row>
        <row r="16134">
          <cell r="C16134">
            <v>800024693</v>
          </cell>
          <cell r="D16134" t="str">
            <v>PRONTOMEC INDUS</v>
          </cell>
          <cell r="E16134">
            <v>17639865000103</v>
          </cell>
        </row>
        <row r="16135">
          <cell r="C16135">
            <v>800024712</v>
          </cell>
          <cell r="D16135" t="str">
            <v>ELETRO FERRAGEN</v>
          </cell>
          <cell r="E16135">
            <v>1047149000199</v>
          </cell>
        </row>
        <row r="16136">
          <cell r="C16136">
            <v>800024742</v>
          </cell>
          <cell r="D16136" t="str">
            <v>KWE CORTE E COS</v>
          </cell>
          <cell r="E16136">
            <v>15369977000158</v>
          </cell>
        </row>
        <row r="16137">
          <cell r="C16137">
            <v>800024812</v>
          </cell>
          <cell r="D16137" t="str">
            <v>SBF CO. DE PROD</v>
          </cell>
          <cell r="E16137">
            <v>6347409020352</v>
          </cell>
        </row>
        <row r="16138">
          <cell r="C16138">
            <v>800024815</v>
          </cell>
          <cell r="D16138" t="str">
            <v>SW LOCACOES E F</v>
          </cell>
          <cell r="E16138">
            <v>15508008000130</v>
          </cell>
        </row>
        <row r="16139">
          <cell r="C16139">
            <v>800024824</v>
          </cell>
          <cell r="D16139" t="str">
            <v>SANMINAS ESTRUT</v>
          </cell>
          <cell r="E16139">
            <v>9108926000170</v>
          </cell>
        </row>
        <row r="16140">
          <cell r="C16140">
            <v>800024844</v>
          </cell>
          <cell r="D16140" t="str">
            <v>VDA SERVICOS E</v>
          </cell>
          <cell r="E16140">
            <v>14172037000101</v>
          </cell>
        </row>
        <row r="16141">
          <cell r="C16141">
            <v>800024862</v>
          </cell>
          <cell r="D16141" t="str">
            <v>ANDINO LTDA</v>
          </cell>
          <cell r="E16141">
            <v>19792159000114</v>
          </cell>
        </row>
        <row r="16142">
          <cell r="C16142">
            <v>800024908</v>
          </cell>
          <cell r="D16142" t="str">
            <v>FERNANDA GOMES</v>
          </cell>
          <cell r="E16142">
            <v>15309368000103</v>
          </cell>
        </row>
        <row r="16143">
          <cell r="C16143">
            <v>800024921</v>
          </cell>
          <cell r="D16143" t="str">
            <v>JL DE MIRNDA MA</v>
          </cell>
          <cell r="E16143">
            <v>11061692000102</v>
          </cell>
        </row>
        <row r="16144">
          <cell r="C16144">
            <v>800024938</v>
          </cell>
          <cell r="D16144" t="str">
            <v>ASTRAL</v>
          </cell>
          <cell r="E16144">
            <v>7664483000178</v>
          </cell>
        </row>
        <row r="16145">
          <cell r="C16145">
            <v>800024970</v>
          </cell>
          <cell r="D16145" t="str">
            <v>ENGE MINAS ACES</v>
          </cell>
          <cell r="E16145">
            <v>14317278000100</v>
          </cell>
        </row>
        <row r="16146">
          <cell r="C16146">
            <v>800024974</v>
          </cell>
          <cell r="D16146" t="str">
            <v>ELITE PECAS E A</v>
          </cell>
          <cell r="E16146">
            <v>7120867000120</v>
          </cell>
        </row>
        <row r="16147">
          <cell r="C16147">
            <v>800025021</v>
          </cell>
          <cell r="D16147" t="str">
            <v>EXPRESSO FLECHA</v>
          </cell>
          <cell r="E16147">
            <v>24640211000661</v>
          </cell>
        </row>
        <row r="16148">
          <cell r="C16148">
            <v>800025034</v>
          </cell>
          <cell r="D16148" t="str">
            <v>EQUIFLEX DISTRI</v>
          </cell>
          <cell r="E16148">
            <v>3769669000130</v>
          </cell>
        </row>
        <row r="16149">
          <cell r="C16149">
            <v>800025039</v>
          </cell>
          <cell r="D16149" t="str">
            <v>MARTINS GUERRA</v>
          </cell>
          <cell r="E16149">
            <v>6095927000139</v>
          </cell>
        </row>
        <row r="16150">
          <cell r="C16150">
            <v>800025089</v>
          </cell>
          <cell r="D16150" t="str">
            <v>BENAFER SA COME</v>
          </cell>
          <cell r="E16150">
            <v>33049412000841</v>
          </cell>
        </row>
        <row r="16151">
          <cell r="C16151">
            <v>800025096</v>
          </cell>
          <cell r="D16151" t="str">
            <v>AGENCIAMENTO DE</v>
          </cell>
          <cell r="E16151">
            <v>4915315001515</v>
          </cell>
        </row>
        <row r="16152">
          <cell r="C16152">
            <v>800025191</v>
          </cell>
          <cell r="D16152" t="str">
            <v>BIMBO DO BRASIL</v>
          </cell>
          <cell r="E16152">
            <v>35402759004768</v>
          </cell>
        </row>
        <row r="16153">
          <cell r="C16153">
            <v>800025234</v>
          </cell>
          <cell r="D16153" t="str">
            <v>HIDRAUTEC COMER</v>
          </cell>
          <cell r="E16153">
            <v>8052580000172</v>
          </cell>
        </row>
        <row r="16154">
          <cell r="C16154">
            <v>800025278</v>
          </cell>
          <cell r="D16154" t="str">
            <v>RLR IND. E COME</v>
          </cell>
          <cell r="E16154">
            <v>4587270000100</v>
          </cell>
        </row>
        <row r="16155">
          <cell r="C16155">
            <v>800025300</v>
          </cell>
          <cell r="D16155" t="str">
            <v>LORENE CONTAGEM</v>
          </cell>
          <cell r="E16155">
            <v>14232028000169</v>
          </cell>
        </row>
        <row r="16156">
          <cell r="C16156">
            <v>800025328</v>
          </cell>
          <cell r="D16156" t="str">
            <v>SMART AUTOMOCAO</v>
          </cell>
          <cell r="E16156">
            <v>11902104000108</v>
          </cell>
        </row>
        <row r="16157">
          <cell r="C16157">
            <v>800025357</v>
          </cell>
          <cell r="D16157" t="str">
            <v>ATUAL FERRAMENT</v>
          </cell>
          <cell r="E16157">
            <v>5807955000179</v>
          </cell>
        </row>
        <row r="16158">
          <cell r="C16158">
            <v>800025441</v>
          </cell>
          <cell r="D16158" t="str">
            <v>MASTER QUALITY</v>
          </cell>
          <cell r="E16158">
            <v>8406177000102</v>
          </cell>
        </row>
        <row r="16159">
          <cell r="C16159">
            <v>800025467</v>
          </cell>
          <cell r="D16159" t="str">
            <v>CHEVERNY VEICUL</v>
          </cell>
          <cell r="E16159">
            <v>10511063000751</v>
          </cell>
        </row>
        <row r="16160">
          <cell r="C16160">
            <v>800025527</v>
          </cell>
          <cell r="D16160" t="str">
            <v>SERVICOS DE USI</v>
          </cell>
          <cell r="E16160">
            <v>16820610000171</v>
          </cell>
        </row>
        <row r="16161">
          <cell r="C16161">
            <v>800025581</v>
          </cell>
          <cell r="D16161" t="str">
            <v>PACIFIC MOTORS</v>
          </cell>
          <cell r="E16161">
            <v>6372912000413</v>
          </cell>
        </row>
        <row r="16162">
          <cell r="C16162">
            <v>800026216</v>
          </cell>
          <cell r="D16162" t="str">
            <v>MECNC AUTOMACAO</v>
          </cell>
          <cell r="E16162">
            <v>7625386000176</v>
          </cell>
        </row>
        <row r="16163">
          <cell r="C16163">
            <v>800026510</v>
          </cell>
          <cell r="D16163" t="str">
            <v>MK COMUNICACAO</v>
          </cell>
          <cell r="E16163">
            <v>13961221000178</v>
          </cell>
        </row>
        <row r="16164">
          <cell r="C16164">
            <v>800026873</v>
          </cell>
          <cell r="D16164" t="str">
            <v>TOTAL CESTA BAS</v>
          </cell>
          <cell r="E16164">
            <v>9032658000150</v>
          </cell>
        </row>
        <row r="16165">
          <cell r="C16165">
            <v>800026891</v>
          </cell>
          <cell r="D16165" t="str">
            <v>CONTAGEM MOTORP</v>
          </cell>
          <cell r="E16165">
            <v>2633281000145</v>
          </cell>
        </row>
        <row r="16166">
          <cell r="C16166">
            <v>800026934</v>
          </cell>
          <cell r="D16166" t="str">
            <v>VILLANOVA DO BR</v>
          </cell>
          <cell r="E16166">
            <v>9174577000607</v>
          </cell>
        </row>
        <row r="16167">
          <cell r="C16167">
            <v>800026950</v>
          </cell>
          <cell r="D16167" t="str">
            <v>VESTA ENGENHARI</v>
          </cell>
          <cell r="E16167">
            <v>15459041000118</v>
          </cell>
        </row>
        <row r="16168">
          <cell r="C16168">
            <v>800026953</v>
          </cell>
          <cell r="D16168" t="str">
            <v>MRB ELETRO MECA</v>
          </cell>
          <cell r="E16168">
            <v>3087044000199</v>
          </cell>
        </row>
        <row r="16169">
          <cell r="C16169">
            <v>800027035</v>
          </cell>
          <cell r="D16169" t="str">
            <v>INCOTERMINAS</v>
          </cell>
          <cell r="E16169">
            <v>13371379000198</v>
          </cell>
        </row>
        <row r="16170">
          <cell r="C16170">
            <v>800027102</v>
          </cell>
          <cell r="D16170" t="str">
            <v>MILENIUM EMBALA</v>
          </cell>
          <cell r="E16170">
            <v>3680418000185</v>
          </cell>
        </row>
        <row r="16171">
          <cell r="C16171">
            <v>800027159</v>
          </cell>
          <cell r="D16171" t="str">
            <v>MR CAPAS E PRIM</v>
          </cell>
          <cell r="E16171">
            <v>10286691000195</v>
          </cell>
        </row>
        <row r="16172">
          <cell r="C16172">
            <v>800027185</v>
          </cell>
          <cell r="D16172" t="str">
            <v>TECIDOS E ARMAR</v>
          </cell>
          <cell r="E16172">
            <v>17359233000501</v>
          </cell>
        </row>
        <row r="16173">
          <cell r="C16173">
            <v>800027253</v>
          </cell>
          <cell r="D16173" t="str">
            <v>RN COMERCIO VAR</v>
          </cell>
          <cell r="E16173">
            <v>13481309018644</v>
          </cell>
        </row>
        <row r="16174">
          <cell r="C16174">
            <v>800027322</v>
          </cell>
          <cell r="D16174" t="str">
            <v>COMERCIAL LAMAN</v>
          </cell>
          <cell r="E16174">
            <v>25845249000200</v>
          </cell>
        </row>
        <row r="16175">
          <cell r="C16175">
            <v>800027335</v>
          </cell>
          <cell r="D16175" t="str">
            <v>IGREJA DO EVANG</v>
          </cell>
          <cell r="E16175">
            <v>62955505236101</v>
          </cell>
        </row>
        <row r="16176">
          <cell r="C16176">
            <v>800027405</v>
          </cell>
          <cell r="D16176" t="str">
            <v>JOANAS JOSE COR</v>
          </cell>
          <cell r="E16176">
            <v>12470256000141</v>
          </cell>
        </row>
        <row r="16177">
          <cell r="C16177">
            <v>800027433</v>
          </cell>
          <cell r="D16177" t="str">
            <v>1001 EMBALAGENS</v>
          </cell>
          <cell r="E16177">
            <v>13941517000127</v>
          </cell>
        </row>
        <row r="16178">
          <cell r="C16178">
            <v>800027486</v>
          </cell>
          <cell r="D16178" t="str">
            <v>GBPLAST INDUSTR</v>
          </cell>
          <cell r="E16178">
            <v>1105294000260</v>
          </cell>
        </row>
        <row r="16179">
          <cell r="C16179">
            <v>800027492</v>
          </cell>
          <cell r="D16179" t="str">
            <v>GBPLAST INDUSTR</v>
          </cell>
          <cell r="E16179">
            <v>1105294000189</v>
          </cell>
        </row>
        <row r="16180">
          <cell r="C16180">
            <v>800027501</v>
          </cell>
          <cell r="D16180" t="str">
            <v>IMPERIAL QUIMIC</v>
          </cell>
          <cell r="E16180">
            <v>5205338000101</v>
          </cell>
        </row>
        <row r="16181">
          <cell r="C16181">
            <v>800027573</v>
          </cell>
          <cell r="D16181" t="str">
            <v>TERRA GREEN BIO</v>
          </cell>
          <cell r="E16181">
            <v>12654705000101</v>
          </cell>
        </row>
        <row r="16182">
          <cell r="C16182">
            <v>800027671</v>
          </cell>
          <cell r="D16182" t="str">
            <v>CALIBRALOC LOC.</v>
          </cell>
          <cell r="E16182">
            <v>10315500000176</v>
          </cell>
        </row>
        <row r="16183">
          <cell r="C16183">
            <v>800027711</v>
          </cell>
          <cell r="D16183" t="str">
            <v>RICARDO ERNANI</v>
          </cell>
          <cell r="E16183">
            <v>14410604000110</v>
          </cell>
        </row>
        <row r="16184">
          <cell r="C16184">
            <v>800027722</v>
          </cell>
          <cell r="D16184" t="str">
            <v>RESTAURANTE ACT</v>
          </cell>
          <cell r="E16184">
            <v>10278582000126</v>
          </cell>
        </row>
        <row r="16185">
          <cell r="C16185">
            <v>800027798</v>
          </cell>
          <cell r="D16185" t="str">
            <v>EMPORIO SPA EIR</v>
          </cell>
          <cell r="E16185">
            <v>7759927000159</v>
          </cell>
        </row>
        <row r="16186">
          <cell r="C16186">
            <v>800027823</v>
          </cell>
          <cell r="D16186" t="str">
            <v>DE ENGENHARIA S</v>
          </cell>
          <cell r="E16186">
            <v>27093558001278</v>
          </cell>
        </row>
        <row r="16187">
          <cell r="C16187">
            <v>800027837</v>
          </cell>
          <cell r="D16187" t="str">
            <v>GRAFICA HORIZON</v>
          </cell>
          <cell r="E16187">
            <v>22183321000101</v>
          </cell>
        </row>
        <row r="16188">
          <cell r="C16188">
            <v>800027887</v>
          </cell>
          <cell r="D16188" t="str">
            <v>MR SOLDAS LTDA</v>
          </cell>
          <cell r="E16188">
            <v>4514614000142</v>
          </cell>
        </row>
        <row r="16189">
          <cell r="C16189">
            <v>800028039</v>
          </cell>
          <cell r="D16189" t="str">
            <v>LIMA COMUNICACA</v>
          </cell>
          <cell r="E16189">
            <v>4160387000102</v>
          </cell>
        </row>
        <row r="16190">
          <cell r="C16190">
            <v>800028153</v>
          </cell>
          <cell r="D16190" t="str">
            <v>RCA MOVEIS PLAN</v>
          </cell>
          <cell r="E16190">
            <v>15007812000136</v>
          </cell>
        </row>
        <row r="16191">
          <cell r="C16191">
            <v>800028157</v>
          </cell>
          <cell r="D16191" t="str">
            <v>SACARIA AMERICA</v>
          </cell>
          <cell r="E16191">
            <v>25914763000179</v>
          </cell>
        </row>
        <row r="16192">
          <cell r="C16192">
            <v>800028278</v>
          </cell>
          <cell r="D16192" t="str">
            <v>DRL ATACADISTA</v>
          </cell>
          <cell r="E16192">
            <v>3914237000176</v>
          </cell>
        </row>
        <row r="16193">
          <cell r="C16193">
            <v>800028335</v>
          </cell>
          <cell r="D16193" t="str">
            <v>ABRASIVOS MONTA</v>
          </cell>
          <cell r="E16193">
            <v>46533808000488</v>
          </cell>
        </row>
        <row r="16194">
          <cell r="C16194">
            <v>800028358</v>
          </cell>
          <cell r="D16194" t="str">
            <v>HIDRO ELETRO HI</v>
          </cell>
          <cell r="E16194">
            <v>15827815000116</v>
          </cell>
        </row>
        <row r="16195">
          <cell r="C16195">
            <v>800028396</v>
          </cell>
          <cell r="D16195" t="str">
            <v>TECCOPPER INDUS</v>
          </cell>
          <cell r="E16195">
            <v>17574473000103</v>
          </cell>
        </row>
        <row r="16196">
          <cell r="C16196">
            <v>800028435</v>
          </cell>
          <cell r="D16196" t="str">
            <v>ARIZONA LOGISTI</v>
          </cell>
          <cell r="E16196">
            <v>6286431000142</v>
          </cell>
        </row>
        <row r="16197">
          <cell r="C16197">
            <v>800028473</v>
          </cell>
          <cell r="D16197" t="str">
            <v>BECAP COMERC. D</v>
          </cell>
          <cell r="E16197">
            <v>66617747000606</v>
          </cell>
        </row>
        <row r="16198">
          <cell r="C16198">
            <v>800028536</v>
          </cell>
          <cell r="D16198" t="str">
            <v>FABIO RODRIGUES</v>
          </cell>
          <cell r="E16198">
            <v>11928848000100</v>
          </cell>
        </row>
        <row r="16199">
          <cell r="C16199">
            <v>800028635</v>
          </cell>
          <cell r="D16199" t="str">
            <v>EPS SIST. CONST</v>
          </cell>
          <cell r="E16199">
            <v>18339217000196</v>
          </cell>
        </row>
        <row r="16200">
          <cell r="C16200">
            <v>800028643</v>
          </cell>
          <cell r="D16200" t="str">
            <v>TONA COM. P. EL</v>
          </cell>
          <cell r="E16200">
            <v>18072073000154</v>
          </cell>
        </row>
        <row r="16201">
          <cell r="C16201">
            <v>800028662</v>
          </cell>
          <cell r="D16201" t="str">
            <v>PREV. C. S. SEG</v>
          </cell>
          <cell r="E16201">
            <v>7595825000145</v>
          </cell>
        </row>
        <row r="16202">
          <cell r="C16202">
            <v>800028664</v>
          </cell>
          <cell r="D16202" t="str">
            <v>SAITAMA BH VEIC</v>
          </cell>
          <cell r="E16202">
            <v>14830396000109</v>
          </cell>
        </row>
        <row r="16203">
          <cell r="C16203">
            <v>800028668</v>
          </cell>
          <cell r="D16203" t="str">
            <v>EMDISA DISTRIBU</v>
          </cell>
          <cell r="E16203">
            <v>8998535000539</v>
          </cell>
        </row>
        <row r="16204">
          <cell r="C16204">
            <v>800028747</v>
          </cell>
          <cell r="D16204" t="str">
            <v>GERDAU I</v>
          </cell>
          <cell r="E16204">
            <v>7358761023967</v>
          </cell>
        </row>
        <row r="16205">
          <cell r="C16205">
            <v>800028817</v>
          </cell>
          <cell r="D16205" t="str">
            <v>MART MINAS DIST</v>
          </cell>
          <cell r="E16205">
            <v>4737552000480</v>
          </cell>
        </row>
        <row r="16206">
          <cell r="C16206">
            <v>800028858</v>
          </cell>
          <cell r="D16206" t="str">
            <v>TRINDADE SIQ.M.</v>
          </cell>
          <cell r="E16206">
            <v>9463222000115</v>
          </cell>
        </row>
        <row r="16207">
          <cell r="C16207">
            <v>800028872</v>
          </cell>
          <cell r="D16207" t="str">
            <v>COMERCIAL DAHAN</v>
          </cell>
          <cell r="E16207">
            <v>70509000453</v>
          </cell>
        </row>
        <row r="16208">
          <cell r="C16208">
            <v>800028920</v>
          </cell>
          <cell r="D16208" t="str">
            <v>MINAS BALANCAS</v>
          </cell>
          <cell r="E16208">
            <v>11144198000101</v>
          </cell>
        </row>
        <row r="16209">
          <cell r="C16209">
            <v>800029081</v>
          </cell>
          <cell r="D16209" t="str">
            <v>VDN ENGENHARIA</v>
          </cell>
          <cell r="E16209">
            <v>6107485000101</v>
          </cell>
        </row>
        <row r="16210">
          <cell r="C16210">
            <v>800029087</v>
          </cell>
          <cell r="D16210" t="str">
            <v>VOGUE PROMOCOES</v>
          </cell>
          <cell r="E16210">
            <v>10980361000103</v>
          </cell>
        </row>
        <row r="16211">
          <cell r="C16211">
            <v>800029098</v>
          </cell>
          <cell r="D16211" t="str">
            <v>COFRES DE ACO C</v>
          </cell>
          <cell r="E16211">
            <v>11876321000170</v>
          </cell>
        </row>
        <row r="16212">
          <cell r="C16212">
            <v>800029112</v>
          </cell>
          <cell r="D16212" t="str">
            <v>KACHER INDUSTRI</v>
          </cell>
          <cell r="E16212">
            <v>47110960001735</v>
          </cell>
        </row>
        <row r="16213">
          <cell r="C16213">
            <v>800029130</v>
          </cell>
          <cell r="D16213" t="str">
            <v>AUTO POSTO CIDA</v>
          </cell>
          <cell r="E16213">
            <v>17191424000183</v>
          </cell>
        </row>
        <row r="16214">
          <cell r="C16214">
            <v>800029139</v>
          </cell>
          <cell r="D16214" t="str">
            <v>PAGNAN INDUSTRI</v>
          </cell>
          <cell r="E16214">
            <v>4283845000192</v>
          </cell>
        </row>
        <row r="16215">
          <cell r="C16215">
            <v>800029164</v>
          </cell>
          <cell r="D16215" t="str">
            <v>SEMPRE VIVA E I</v>
          </cell>
          <cell r="E16215">
            <v>5522664000134</v>
          </cell>
        </row>
        <row r="16216">
          <cell r="C16216">
            <v>800029182</v>
          </cell>
          <cell r="D16216" t="str">
            <v>LINDA NOIVA LTD</v>
          </cell>
          <cell r="E16216">
            <v>981619000124</v>
          </cell>
        </row>
        <row r="16217">
          <cell r="C16217">
            <v>800029185</v>
          </cell>
          <cell r="D16217" t="str">
            <v>VOLTZ LOCACAO D</v>
          </cell>
          <cell r="E16217">
            <v>18425359000176</v>
          </cell>
        </row>
        <row r="16218">
          <cell r="C16218">
            <v>800029242</v>
          </cell>
          <cell r="D16218" t="str">
            <v>WTP ULTRASSONIC</v>
          </cell>
          <cell r="E16218">
            <v>17688481000172</v>
          </cell>
        </row>
        <row r="16219">
          <cell r="C16219">
            <v>800029303</v>
          </cell>
          <cell r="D16219" t="str">
            <v>SOTREQ S/A</v>
          </cell>
          <cell r="E16219">
            <v>34151100001706</v>
          </cell>
        </row>
        <row r="16220">
          <cell r="C16220">
            <v>800029325</v>
          </cell>
          <cell r="D16220" t="str">
            <v>ESAB IND. E COM</v>
          </cell>
          <cell r="E16220">
            <v>29799921000814</v>
          </cell>
        </row>
        <row r="16221">
          <cell r="C16221">
            <v>800029342</v>
          </cell>
          <cell r="D16221" t="str">
            <v>CPX DISTRIBUIDO</v>
          </cell>
          <cell r="E16221">
            <v>10158356000616</v>
          </cell>
        </row>
        <row r="16222">
          <cell r="C16222">
            <v>800029399</v>
          </cell>
          <cell r="D16222" t="str">
            <v>REI DAS CARRETI</v>
          </cell>
          <cell r="E16222">
            <v>18771203000147</v>
          </cell>
        </row>
        <row r="16223">
          <cell r="C16223">
            <v>800029416</v>
          </cell>
          <cell r="D16223" t="str">
            <v>SIDERTRANS TRAN</v>
          </cell>
          <cell r="E16223">
            <v>12023616000167</v>
          </cell>
        </row>
        <row r="16224">
          <cell r="C16224">
            <v>800029452</v>
          </cell>
          <cell r="D16224" t="str">
            <v>LARISSA FELIX C</v>
          </cell>
          <cell r="E16224">
            <v>19145493000186</v>
          </cell>
        </row>
        <row r="16225">
          <cell r="C16225">
            <v>800029471</v>
          </cell>
          <cell r="D16225" t="str">
            <v>PREVENT TWB COM</v>
          </cell>
          <cell r="E16225">
            <v>19070927000126</v>
          </cell>
        </row>
        <row r="16226">
          <cell r="C16226">
            <v>800029551</v>
          </cell>
          <cell r="D16226" t="str">
            <v>PONTO DE SOLDA</v>
          </cell>
          <cell r="E16226">
            <v>19572326000111</v>
          </cell>
        </row>
        <row r="16227">
          <cell r="C16227">
            <v>800029557</v>
          </cell>
          <cell r="D16227" t="str">
            <v>TM TRANSPORTES</v>
          </cell>
          <cell r="E16227">
            <v>8817518000124</v>
          </cell>
        </row>
        <row r="16228">
          <cell r="C16228">
            <v>800029812</v>
          </cell>
          <cell r="D16228" t="str">
            <v>TELEFONICA B</v>
          </cell>
          <cell r="E16228">
            <v>2558157047126</v>
          </cell>
        </row>
        <row r="16229">
          <cell r="C16229">
            <v>800029840</v>
          </cell>
          <cell r="D16229" t="str">
            <v>CIA DA MIDIA</v>
          </cell>
          <cell r="E16229">
            <v>14758086000120</v>
          </cell>
        </row>
        <row r="16230">
          <cell r="C16230">
            <v>800029867</v>
          </cell>
          <cell r="D16230" t="str">
            <v>LTDA</v>
          </cell>
          <cell r="E16230">
            <v>17383030000127</v>
          </cell>
        </row>
        <row r="16231">
          <cell r="C16231">
            <v>800029876</v>
          </cell>
          <cell r="D16231" t="str">
            <v>J.C.BORGES</v>
          </cell>
          <cell r="E16231">
            <v>75211394615</v>
          </cell>
        </row>
        <row r="16232">
          <cell r="C16232">
            <v>800029882</v>
          </cell>
          <cell r="D16232" t="str">
            <v>LOGISTICAS EPP</v>
          </cell>
          <cell r="E16232">
            <v>4418609000136</v>
          </cell>
        </row>
        <row r="16233">
          <cell r="C16233">
            <v>800029971</v>
          </cell>
          <cell r="D16233" t="str">
            <v>BALANCAS PRECIS</v>
          </cell>
          <cell r="E16233">
            <v>17746575000150</v>
          </cell>
        </row>
        <row r="16234">
          <cell r="C16234">
            <v>800030017</v>
          </cell>
          <cell r="D16234" t="str">
            <v>MAX EXPRESS TRA</v>
          </cell>
          <cell r="E16234">
            <v>5402446000590</v>
          </cell>
        </row>
        <row r="16235">
          <cell r="C16235">
            <v>800030036</v>
          </cell>
          <cell r="D16235" t="str">
            <v>ANA NUNES OLIVE</v>
          </cell>
          <cell r="E16235">
            <v>15124864000192</v>
          </cell>
        </row>
        <row r="16236">
          <cell r="C16236">
            <v>800030179</v>
          </cell>
          <cell r="D16236" t="str">
            <v>INDUSTRIAIS LTD</v>
          </cell>
          <cell r="E16236">
            <v>10833045000109</v>
          </cell>
        </row>
        <row r="16237">
          <cell r="C16237">
            <v>800030188</v>
          </cell>
          <cell r="D16237" t="str">
            <v>REDE MINEIRA DE</v>
          </cell>
          <cell r="E16237">
            <v>2618214000151</v>
          </cell>
        </row>
        <row r="16238">
          <cell r="C16238">
            <v>800030192</v>
          </cell>
          <cell r="D16238" t="str">
            <v>MANUTENCAO BATI</v>
          </cell>
          <cell r="E16238">
            <v>3037667000157</v>
          </cell>
        </row>
        <row r="16239">
          <cell r="C16239">
            <v>800030208</v>
          </cell>
          <cell r="D16239" t="str">
            <v>PWA SERVICE PRO</v>
          </cell>
          <cell r="E16239">
            <v>10701003000106</v>
          </cell>
        </row>
        <row r="16240">
          <cell r="C16240">
            <v>800030237</v>
          </cell>
          <cell r="D16240" t="str">
            <v>DINAMICA SERVIC</v>
          </cell>
          <cell r="E16240">
            <v>13465723000108</v>
          </cell>
        </row>
        <row r="16241">
          <cell r="C16241">
            <v>800030252</v>
          </cell>
          <cell r="D16241" t="str">
            <v>HEBROM INDUSTRI</v>
          </cell>
          <cell r="E16241">
            <v>13298995000160</v>
          </cell>
        </row>
        <row r="16242">
          <cell r="C16242">
            <v>800030320</v>
          </cell>
          <cell r="D16242" t="str">
            <v>TECNOLOGIAS DE</v>
          </cell>
          <cell r="E16242">
            <v>19595977000127</v>
          </cell>
        </row>
        <row r="16243">
          <cell r="C16243">
            <v>800030374</v>
          </cell>
          <cell r="D16243" t="str">
            <v>LTDA ME</v>
          </cell>
          <cell r="E16243">
            <v>19753973000120</v>
          </cell>
        </row>
        <row r="16244">
          <cell r="C16244">
            <v>800030390</v>
          </cell>
          <cell r="D16244" t="str">
            <v>MAGAZINE LUIZA</v>
          </cell>
          <cell r="E16244">
            <v>47960950034450</v>
          </cell>
        </row>
        <row r="16245">
          <cell r="C16245">
            <v>800030548</v>
          </cell>
          <cell r="D16245" t="str">
            <v>EQUIPAMENTOS IN</v>
          </cell>
          <cell r="E16245">
            <v>13196036000134</v>
          </cell>
        </row>
        <row r="16246">
          <cell r="C16246">
            <v>800030581</v>
          </cell>
          <cell r="D16246" t="str">
            <v>BRINDES RIMAR L</v>
          </cell>
          <cell r="E16246">
            <v>21341482000113</v>
          </cell>
        </row>
        <row r="16247">
          <cell r="C16247">
            <v>800030596</v>
          </cell>
          <cell r="D16247" t="str">
            <v>ALLCONTROL ENGE</v>
          </cell>
          <cell r="E16247">
            <v>11838945000101</v>
          </cell>
        </row>
        <row r="16248">
          <cell r="C16248">
            <v>800030722</v>
          </cell>
          <cell r="D16248" t="str">
            <v>POLIMIX CONCRET</v>
          </cell>
          <cell r="E16248">
            <v>29067113021355</v>
          </cell>
        </row>
        <row r="16249">
          <cell r="C16249">
            <v>800030759</v>
          </cell>
          <cell r="D16249" t="str">
            <v>WURTH DO BRASIL</v>
          </cell>
          <cell r="E16249">
            <v>43648971004908</v>
          </cell>
        </row>
        <row r="16250">
          <cell r="C16250">
            <v>800030815</v>
          </cell>
          <cell r="D16250" t="str">
            <v>ATK FERRAMENTAS</v>
          </cell>
          <cell r="E16250">
            <v>20150230000144</v>
          </cell>
        </row>
        <row r="16251">
          <cell r="C16251">
            <v>800030837</v>
          </cell>
          <cell r="D16251" t="str">
            <v>COMERCIAL ALAGG</v>
          </cell>
          <cell r="E16251">
            <v>4211856000167</v>
          </cell>
        </row>
        <row r="16252">
          <cell r="C16252">
            <v>800030870</v>
          </cell>
          <cell r="D16252" t="str">
            <v>CONDUTORES SEMA</v>
          </cell>
          <cell r="E16252">
            <v>21123112000100</v>
          </cell>
        </row>
        <row r="16253">
          <cell r="C16253">
            <v>800030876</v>
          </cell>
          <cell r="D16253" t="str">
            <v>FONTE ATACADO L</v>
          </cell>
          <cell r="E16253">
            <v>71127492000129</v>
          </cell>
        </row>
        <row r="16254">
          <cell r="C16254">
            <v>800030886</v>
          </cell>
          <cell r="D16254" t="str">
            <v>CSI PARTICIPACO</v>
          </cell>
          <cell r="E16254">
            <v>17832156000131</v>
          </cell>
        </row>
        <row r="16255">
          <cell r="C16255">
            <v>800031133</v>
          </cell>
          <cell r="D16255" t="str">
            <v>COMPRIMIDO LTDA</v>
          </cell>
          <cell r="E16255">
            <v>3790611000179</v>
          </cell>
        </row>
        <row r="16256">
          <cell r="C16256">
            <v>800031141</v>
          </cell>
          <cell r="D16256" t="str">
            <v>LTDA EPP</v>
          </cell>
          <cell r="E16256">
            <v>2008049000116</v>
          </cell>
        </row>
        <row r="16257">
          <cell r="C16257">
            <v>800031153</v>
          </cell>
          <cell r="D16257" t="str">
            <v>RUBBERMINAS COM</v>
          </cell>
          <cell r="E16257">
            <v>545047000130</v>
          </cell>
        </row>
        <row r="16258">
          <cell r="C16258">
            <v>800031164</v>
          </cell>
          <cell r="D16258" t="str">
            <v>TRABALHO EIRELI</v>
          </cell>
          <cell r="E16258">
            <v>17024739000136</v>
          </cell>
        </row>
        <row r="16259">
          <cell r="C16259">
            <v>800031178</v>
          </cell>
          <cell r="D16259" t="str">
            <v>INDUSTRIAIS LTD</v>
          </cell>
          <cell r="E16259">
            <v>11181804000150</v>
          </cell>
        </row>
        <row r="16260">
          <cell r="C16260">
            <v>800031203</v>
          </cell>
          <cell r="D16260" t="str">
            <v>MADEIREIRA PALO</v>
          </cell>
          <cell r="E16260">
            <v>25490137000798</v>
          </cell>
        </row>
        <row r="16261">
          <cell r="C16261">
            <v>800031291</v>
          </cell>
          <cell r="D16261" t="str">
            <v>METALICAS LTDA</v>
          </cell>
          <cell r="E16261">
            <v>41719576000271</v>
          </cell>
        </row>
        <row r="16262">
          <cell r="C16262">
            <v>800031334</v>
          </cell>
          <cell r="D16262" t="str">
            <v>LTDA EPP</v>
          </cell>
          <cell r="E16262">
            <v>5913305000108</v>
          </cell>
        </row>
        <row r="16263">
          <cell r="C16263">
            <v>800031345</v>
          </cell>
          <cell r="D16263" t="str">
            <v>JJM AUTOMOVEIS</v>
          </cell>
          <cell r="E16263">
            <v>17426228000221</v>
          </cell>
        </row>
        <row r="16264">
          <cell r="C16264">
            <v>800031374</v>
          </cell>
          <cell r="D16264" t="str">
            <v>LTDA EPP</v>
          </cell>
          <cell r="E16264">
            <v>16792827000115</v>
          </cell>
        </row>
        <row r="16265">
          <cell r="C16265">
            <v>800031466</v>
          </cell>
          <cell r="D16265" t="str">
            <v>PREMIUM TRANSPO</v>
          </cell>
          <cell r="E16265">
            <v>13700154000138</v>
          </cell>
        </row>
        <row r="16266">
          <cell r="C16266">
            <v>800031478</v>
          </cell>
          <cell r="D16266" t="str">
            <v>LTDA EPP</v>
          </cell>
          <cell r="E16266">
            <v>13576654000100</v>
          </cell>
        </row>
        <row r="16267">
          <cell r="C16267">
            <v>800031518</v>
          </cell>
          <cell r="D16267" t="str">
            <v>LTDA ME</v>
          </cell>
          <cell r="E16267">
            <v>17189125000104</v>
          </cell>
        </row>
        <row r="16268">
          <cell r="C16268">
            <v>800031563</v>
          </cell>
          <cell r="D16268" t="str">
            <v>GLOBAL ESQUADRI</v>
          </cell>
          <cell r="E16268">
            <v>2336254000100</v>
          </cell>
        </row>
        <row r="16269">
          <cell r="C16269">
            <v>800031579</v>
          </cell>
          <cell r="D16269" t="str">
            <v>JOAO E MARIA FE</v>
          </cell>
          <cell r="E16269">
            <v>7873559000175</v>
          </cell>
        </row>
        <row r="16270">
          <cell r="C16270">
            <v>800031608</v>
          </cell>
          <cell r="D16270" t="str">
            <v>SILVA FREIRE 02</v>
          </cell>
          <cell r="E16270">
            <v>20878337000103</v>
          </cell>
        </row>
        <row r="16271">
          <cell r="C16271">
            <v>800031658</v>
          </cell>
          <cell r="D16271" t="str">
            <v>ME</v>
          </cell>
          <cell r="E16271">
            <v>11181622000180</v>
          </cell>
        </row>
        <row r="16272">
          <cell r="C16272">
            <v>800031688</v>
          </cell>
          <cell r="D16272" t="str">
            <v>CARGOLIFT LOGIS</v>
          </cell>
          <cell r="E16272">
            <v>82270711000655</v>
          </cell>
        </row>
        <row r="16273">
          <cell r="C16273">
            <v>800031709</v>
          </cell>
          <cell r="D16273" t="str">
            <v>W E G AGENCIA D</v>
          </cell>
          <cell r="E16273">
            <v>4674482000116</v>
          </cell>
        </row>
        <row r="16274">
          <cell r="C16274">
            <v>800031718</v>
          </cell>
          <cell r="D16274" t="str">
            <v>ALL MASTER PAIN</v>
          </cell>
          <cell r="E16274">
            <v>18548871000100</v>
          </cell>
        </row>
        <row r="16275">
          <cell r="C16275">
            <v>800031757</v>
          </cell>
          <cell r="D16275" t="str">
            <v>MUNIZ UNIFORMES</v>
          </cell>
          <cell r="E16275">
            <v>11060512000160</v>
          </cell>
        </row>
        <row r="16276">
          <cell r="C16276">
            <v>800031781</v>
          </cell>
          <cell r="D16276" t="str">
            <v>GEFCO LOGISTICA</v>
          </cell>
          <cell r="E16276">
            <v>3094658001927</v>
          </cell>
        </row>
        <row r="16277">
          <cell r="C16277">
            <v>800031783</v>
          </cell>
          <cell r="D16277" t="str">
            <v>RESICOM RESIDUO</v>
          </cell>
          <cell r="E16277">
            <v>3054633000170</v>
          </cell>
        </row>
        <row r="16278">
          <cell r="C16278">
            <v>800031866</v>
          </cell>
          <cell r="D16278" t="str">
            <v>GERTURDES MARIA</v>
          </cell>
          <cell r="E16278">
            <v>18648538000172</v>
          </cell>
        </row>
        <row r="16279">
          <cell r="C16279">
            <v>800031918</v>
          </cell>
          <cell r="D16279" t="str">
            <v>COFERMETA</v>
          </cell>
          <cell r="E16279">
            <v>17281973001382</v>
          </cell>
        </row>
        <row r="16280">
          <cell r="C16280">
            <v>800031943</v>
          </cell>
          <cell r="D16280" t="str">
            <v>EPP</v>
          </cell>
          <cell r="E16280">
            <v>3326289000121</v>
          </cell>
        </row>
        <row r="16281">
          <cell r="C16281">
            <v>800031953</v>
          </cell>
          <cell r="D16281" t="str">
            <v>TITULOS DE CONT</v>
          </cell>
          <cell r="E16281">
            <v>21857651000172</v>
          </cell>
        </row>
        <row r="16282">
          <cell r="C16282">
            <v>800031993</v>
          </cell>
          <cell r="D16282" t="str">
            <v>ME</v>
          </cell>
          <cell r="E16282">
            <v>12671695000112</v>
          </cell>
        </row>
        <row r="16283">
          <cell r="C16283">
            <v>800032013</v>
          </cell>
          <cell r="D16283" t="str">
            <v>BOMFIM CARGAS E</v>
          </cell>
          <cell r="E16283">
            <v>4617906000100</v>
          </cell>
        </row>
        <row r="16284">
          <cell r="C16284">
            <v>800032104</v>
          </cell>
          <cell r="D16284" t="str">
            <v>GLOBAL TECNOLOG</v>
          </cell>
          <cell r="E16284">
            <v>11500416000195</v>
          </cell>
        </row>
        <row r="16285">
          <cell r="C16285">
            <v>800032110</v>
          </cell>
          <cell r="D16285" t="str">
            <v>ABCZ DESING LTD</v>
          </cell>
          <cell r="E16285">
            <v>4654421000197</v>
          </cell>
        </row>
        <row r="16286">
          <cell r="C16286">
            <v>800032147</v>
          </cell>
          <cell r="D16286" t="str">
            <v>LTDA ME</v>
          </cell>
          <cell r="E16286">
            <v>16916405000104</v>
          </cell>
        </row>
        <row r="16287">
          <cell r="C16287">
            <v>800032184</v>
          </cell>
          <cell r="D16287" t="str">
            <v>LTDA ME</v>
          </cell>
          <cell r="E16287">
            <v>19954356000192</v>
          </cell>
        </row>
        <row r="16288">
          <cell r="C16288">
            <v>800032220</v>
          </cell>
          <cell r="D16288" t="str">
            <v>LTDA ME</v>
          </cell>
          <cell r="E16288">
            <v>12432188000126</v>
          </cell>
        </row>
        <row r="16289">
          <cell r="C16289">
            <v>800032266</v>
          </cell>
          <cell r="D16289" t="str">
            <v>VEST ENGENHARIA</v>
          </cell>
          <cell r="E16289">
            <v>21065486000116</v>
          </cell>
        </row>
        <row r="16290">
          <cell r="C16290">
            <v>800032381</v>
          </cell>
          <cell r="D16290" t="str">
            <v>METALTEMPER LTD</v>
          </cell>
          <cell r="E16290">
            <v>5044012000131</v>
          </cell>
        </row>
        <row r="16291">
          <cell r="C16291">
            <v>800032383</v>
          </cell>
          <cell r="D16291" t="str">
            <v>INDUSTRIAL LTDA</v>
          </cell>
          <cell r="E16291">
            <v>10448838000104</v>
          </cell>
        </row>
        <row r="16292">
          <cell r="C16292">
            <v>800032402</v>
          </cell>
          <cell r="D16292" t="str">
            <v>RM VIDROS LTDA</v>
          </cell>
          <cell r="E16292">
            <v>19245604000126</v>
          </cell>
        </row>
        <row r="16293">
          <cell r="C16293">
            <v>800032416</v>
          </cell>
          <cell r="D16293" t="str">
            <v>COMERCIO DE CIM</v>
          </cell>
          <cell r="E16293">
            <v>9158623000161</v>
          </cell>
        </row>
        <row r="16294">
          <cell r="C16294">
            <v>800032468</v>
          </cell>
          <cell r="D16294" t="str">
            <v>LTDA ME</v>
          </cell>
          <cell r="E16294">
            <v>12939623000103</v>
          </cell>
        </row>
        <row r="16295">
          <cell r="C16295">
            <v>800032861</v>
          </cell>
          <cell r="D16295" t="str">
            <v>TCL- TRANSPORTE</v>
          </cell>
          <cell r="E16295">
            <v>20764809000105</v>
          </cell>
        </row>
        <row r="16296">
          <cell r="C16296">
            <v>800032913</v>
          </cell>
          <cell r="D16296" t="str">
            <v>MBV MINERACAO B</v>
          </cell>
          <cell r="E16296">
            <v>3334595000100</v>
          </cell>
        </row>
        <row r="16297">
          <cell r="C16297">
            <v>800032914</v>
          </cell>
          <cell r="D16297" t="str">
            <v>ORLANDO FERRREI</v>
          </cell>
          <cell r="E16297">
            <v>23853781000162</v>
          </cell>
        </row>
        <row r="16298">
          <cell r="C16298">
            <v>800033058</v>
          </cell>
          <cell r="D16298" t="str">
            <v>DUARTE 03284718</v>
          </cell>
          <cell r="E16298">
            <v>22007944000123</v>
          </cell>
        </row>
        <row r="16299">
          <cell r="C16299">
            <v>800033074</v>
          </cell>
          <cell r="D16299" t="str">
            <v>ALEX EMBALAGENS</v>
          </cell>
          <cell r="E16299">
            <v>3657788000100</v>
          </cell>
        </row>
        <row r="16300">
          <cell r="C16300">
            <v>800033075</v>
          </cell>
          <cell r="D16300" t="str">
            <v>LTDA ME</v>
          </cell>
          <cell r="E16300">
            <v>10806611000185</v>
          </cell>
        </row>
        <row r="16301">
          <cell r="C16301">
            <v>800033118</v>
          </cell>
          <cell r="D16301" t="str">
            <v>ARCELORMITTAL</v>
          </cell>
          <cell r="E16301">
            <v>25878901000888</v>
          </cell>
        </row>
        <row r="16302">
          <cell r="C16302">
            <v>800033134</v>
          </cell>
          <cell r="D16302" t="str">
            <v>KSB BOMBAS HIDR</v>
          </cell>
          <cell r="E16302">
            <v>60680873001609</v>
          </cell>
        </row>
        <row r="16303">
          <cell r="C16303">
            <v>800033245</v>
          </cell>
          <cell r="D16303" t="str">
            <v>OSI INDUSTRIAL</v>
          </cell>
          <cell r="E16303">
            <v>21711088000120</v>
          </cell>
        </row>
        <row r="16304">
          <cell r="C16304">
            <v>800033333</v>
          </cell>
          <cell r="D16304" t="str">
            <v>TRANSPORTE LTDA</v>
          </cell>
          <cell r="E16304">
            <v>4824534000436</v>
          </cell>
        </row>
        <row r="16305">
          <cell r="C16305">
            <v>800033379</v>
          </cell>
          <cell r="D16305" t="str">
            <v>TRANSTANA LOCAC</v>
          </cell>
          <cell r="E16305">
            <v>70710000198</v>
          </cell>
        </row>
        <row r="16306">
          <cell r="C16306">
            <v>800033555</v>
          </cell>
          <cell r="D16306" t="str">
            <v>INDUSTRIA LTDA</v>
          </cell>
          <cell r="E16306">
            <v>25982976000138</v>
          </cell>
        </row>
        <row r="16307">
          <cell r="C16307">
            <v>800033571</v>
          </cell>
          <cell r="D16307" t="str">
            <v>QUALIMINAS ACES</v>
          </cell>
          <cell r="E16307">
            <v>10506000000111</v>
          </cell>
        </row>
        <row r="16308">
          <cell r="C16308">
            <v>800033632</v>
          </cell>
          <cell r="D16308" t="str">
            <v>BERGSON DO BRAS</v>
          </cell>
          <cell r="E16308">
            <v>2993861000143</v>
          </cell>
        </row>
        <row r="16309">
          <cell r="C16309">
            <v>800033694</v>
          </cell>
          <cell r="D16309" t="str">
            <v>BRUNA SGRONO DE</v>
          </cell>
          <cell r="E16309">
            <v>17285556000174</v>
          </cell>
        </row>
        <row r="16310">
          <cell r="C16310">
            <v>800033722</v>
          </cell>
          <cell r="D16310" t="str">
            <v>JOAO RANULPHO D</v>
          </cell>
          <cell r="E16310">
            <v>23939226000158</v>
          </cell>
        </row>
        <row r="16311">
          <cell r="C16311">
            <v>800033877</v>
          </cell>
          <cell r="D16311" t="str">
            <v>SETOR ELETRICO</v>
          </cell>
          <cell r="E16311">
            <v>1881458000160</v>
          </cell>
        </row>
        <row r="16312">
          <cell r="C16312">
            <v>800033939</v>
          </cell>
          <cell r="D16312" t="str">
            <v>UAIBAG CONFECCA</v>
          </cell>
          <cell r="E16312">
            <v>13902967000100</v>
          </cell>
        </row>
        <row r="16313">
          <cell r="C16313">
            <v>800033947</v>
          </cell>
          <cell r="D16313" t="str">
            <v>L.Z. DE SOUZA A</v>
          </cell>
          <cell r="E16313">
            <v>21455909000104</v>
          </cell>
        </row>
        <row r="16314">
          <cell r="C16314">
            <v>800034038</v>
          </cell>
          <cell r="D16314" t="str">
            <v>JR BATERIAS REU</v>
          </cell>
          <cell r="E16314">
            <v>15572457000148</v>
          </cell>
        </row>
        <row r="16315">
          <cell r="C16315">
            <v>800034063</v>
          </cell>
          <cell r="D16315" t="str">
            <v>PENTASUL LTDA</v>
          </cell>
          <cell r="E16315">
            <v>42765644001001</v>
          </cell>
        </row>
        <row r="16316">
          <cell r="C16316">
            <v>800034109</v>
          </cell>
          <cell r="D16316" t="str">
            <v>GNC AUTOMOTORES</v>
          </cell>
          <cell r="E16316">
            <v>4798469000764</v>
          </cell>
        </row>
        <row r="16317">
          <cell r="C16317">
            <v>800034125</v>
          </cell>
          <cell r="D16317" t="str">
            <v>MIRLA MIRANI RI</v>
          </cell>
          <cell r="E16317">
            <v>18639722000156</v>
          </cell>
        </row>
        <row r="16318">
          <cell r="C16318">
            <v>800034171</v>
          </cell>
          <cell r="D16318" t="str">
            <v>RONHIDRAULICA L</v>
          </cell>
          <cell r="E16318">
            <v>1978198000145</v>
          </cell>
        </row>
        <row r="16319">
          <cell r="C16319">
            <v>800034279</v>
          </cell>
          <cell r="D16319" t="str">
            <v>GABRIEL BATISTA</v>
          </cell>
          <cell r="E16319">
            <v>13383720000125</v>
          </cell>
        </row>
        <row r="16320">
          <cell r="C16320">
            <v>800034294</v>
          </cell>
          <cell r="D16320" t="str">
            <v>LUIZ ALBERTO DA</v>
          </cell>
          <cell r="E16320">
            <v>22088388000167</v>
          </cell>
        </row>
        <row r="16321">
          <cell r="C16321">
            <v>800034315</v>
          </cell>
          <cell r="D16321" t="str">
            <v>TRANSPORTADORA</v>
          </cell>
          <cell r="E16321">
            <v>86501400001097</v>
          </cell>
        </row>
        <row r="16322">
          <cell r="C16322">
            <v>800034325</v>
          </cell>
          <cell r="D16322" t="str">
            <v>INVICTA FERRAME</v>
          </cell>
          <cell r="E16322">
            <v>9234629000170</v>
          </cell>
        </row>
        <row r="16323">
          <cell r="C16323">
            <v>800034383</v>
          </cell>
          <cell r="D16323" t="str">
            <v>JB MANUTENCAO D</v>
          </cell>
          <cell r="E16323">
            <v>7441419000128</v>
          </cell>
        </row>
        <row r="16324">
          <cell r="C16324">
            <v>800034400</v>
          </cell>
          <cell r="D16324" t="str">
            <v>PACIFIC VEICULO</v>
          </cell>
          <cell r="E16324">
            <v>19988731000468</v>
          </cell>
        </row>
        <row r="16325">
          <cell r="C16325">
            <v>800034422</v>
          </cell>
          <cell r="D16325" t="str">
            <v>RHEA EMPREENDIM</v>
          </cell>
          <cell r="E16325">
            <v>8596505000172</v>
          </cell>
        </row>
        <row r="16326">
          <cell r="C16326">
            <v>800034659</v>
          </cell>
          <cell r="D16326" t="str">
            <v>ARIANE SOARES A</v>
          </cell>
          <cell r="E16326">
            <v>12994053632</v>
          </cell>
        </row>
        <row r="16327">
          <cell r="C16327">
            <v>800034665</v>
          </cell>
          <cell r="D16327" t="str">
            <v>EULLER COSTQA D</v>
          </cell>
          <cell r="E16327">
            <v>12128707609</v>
          </cell>
        </row>
        <row r="16328">
          <cell r="C16328">
            <v>800034672</v>
          </cell>
          <cell r="D16328" t="str">
            <v>GABRIEL MARCOS</v>
          </cell>
          <cell r="E16328">
            <v>13033246605</v>
          </cell>
        </row>
        <row r="16329">
          <cell r="C16329">
            <v>800034674</v>
          </cell>
          <cell r="D16329" t="str">
            <v>JULLY DAYSE ASS</v>
          </cell>
          <cell r="E16329">
            <v>13419299656</v>
          </cell>
        </row>
        <row r="16330">
          <cell r="C16330">
            <v>800034676</v>
          </cell>
          <cell r="D16330" t="str">
            <v>LUDMILA ARAUJO</v>
          </cell>
          <cell r="E16330">
            <v>11300821647</v>
          </cell>
        </row>
        <row r="16331">
          <cell r="C16331">
            <v>800034687</v>
          </cell>
          <cell r="D16331" t="str">
            <v>ALINE CHAVES RA</v>
          </cell>
          <cell r="E16331">
            <v>9533033657</v>
          </cell>
        </row>
        <row r="16332">
          <cell r="C16332">
            <v>800034689</v>
          </cell>
          <cell r="D16332" t="str">
            <v>GIOVANNA COLLI</v>
          </cell>
          <cell r="E16332">
            <v>11043694609</v>
          </cell>
        </row>
        <row r="16333">
          <cell r="C16333">
            <v>800034691</v>
          </cell>
          <cell r="D16333" t="str">
            <v>LUCAS HENRIQUE</v>
          </cell>
          <cell r="E16333">
            <v>9760305607</v>
          </cell>
        </row>
        <row r="16334">
          <cell r="C16334">
            <v>800034695</v>
          </cell>
          <cell r="D16334" t="str">
            <v>RAQUEL DANIELE</v>
          </cell>
          <cell r="E16334">
            <v>9804310694</v>
          </cell>
        </row>
        <row r="16335">
          <cell r="C16335">
            <v>800034737</v>
          </cell>
          <cell r="D16335" t="str">
            <v>GABRIELLE HERIN</v>
          </cell>
          <cell r="E16335">
            <v>21900336000180</v>
          </cell>
        </row>
        <row r="16336">
          <cell r="C16336">
            <v>800034856</v>
          </cell>
          <cell r="D16336" t="str">
            <v>VALENCE VEICULO</v>
          </cell>
          <cell r="E16336">
            <v>3321110000810</v>
          </cell>
        </row>
        <row r="16337">
          <cell r="C16337">
            <v>800034857</v>
          </cell>
          <cell r="D16337" t="str">
            <v>YES ALUGUEL DE</v>
          </cell>
          <cell r="E16337">
            <v>17328595000101</v>
          </cell>
        </row>
        <row r="16338">
          <cell r="C16338">
            <v>800034858</v>
          </cell>
          <cell r="D16338" t="str">
            <v>ELECTRON SYSTEM</v>
          </cell>
          <cell r="E16338">
            <v>4738980000185</v>
          </cell>
        </row>
        <row r="16339">
          <cell r="C16339">
            <v>800034888</v>
          </cell>
          <cell r="D16339" t="str">
            <v>ELDORADO LTDA -</v>
          </cell>
          <cell r="E16339">
            <v>22881834000196</v>
          </cell>
        </row>
        <row r="16340">
          <cell r="C16340">
            <v>800034894</v>
          </cell>
          <cell r="D16340" t="str">
            <v>DOCUMENTOS LTDA</v>
          </cell>
          <cell r="E16340">
            <v>13617593000181</v>
          </cell>
        </row>
        <row r="16341">
          <cell r="C16341">
            <v>800034920</v>
          </cell>
          <cell r="D16341" t="str">
            <v>RODRIGO ALMEIDA</v>
          </cell>
          <cell r="E16341">
            <v>4980828000104</v>
          </cell>
        </row>
        <row r="16342">
          <cell r="C16342">
            <v>800034925</v>
          </cell>
          <cell r="D16342" t="str">
            <v>LUCAS SORAGGI D</v>
          </cell>
          <cell r="E16342">
            <v>15277242000102</v>
          </cell>
        </row>
        <row r="16343">
          <cell r="C16343">
            <v>800034980</v>
          </cell>
          <cell r="D16343" t="str">
            <v>KEIPER</v>
          </cell>
          <cell r="E16343">
            <v>23655106000200</v>
          </cell>
        </row>
        <row r="16344">
          <cell r="C16344">
            <v>800035114</v>
          </cell>
          <cell r="D16344" t="str">
            <v>LOCAFORTE LOCAC</v>
          </cell>
          <cell r="E16344">
            <v>8646112000126</v>
          </cell>
        </row>
        <row r="16345">
          <cell r="C16345">
            <v>800035157</v>
          </cell>
          <cell r="D16345" t="str">
            <v>EM MAQUINAS LTD</v>
          </cell>
          <cell r="E16345">
            <v>6078301000114</v>
          </cell>
        </row>
        <row r="16346">
          <cell r="C16346">
            <v>800035207</v>
          </cell>
          <cell r="D16346" t="str">
            <v>MINASJATO JATEA</v>
          </cell>
          <cell r="E16346">
            <v>12987389000190</v>
          </cell>
        </row>
        <row r="16347">
          <cell r="C16347">
            <v>800035355</v>
          </cell>
          <cell r="D16347" t="str">
            <v>ZAC IND. COM. D</v>
          </cell>
          <cell r="E16347">
            <v>3218713000114</v>
          </cell>
        </row>
        <row r="16348">
          <cell r="C16348">
            <v>800035394</v>
          </cell>
          <cell r="D16348" t="str">
            <v>OPTAR SERVICOS</v>
          </cell>
          <cell r="E16348">
            <v>13407500000194</v>
          </cell>
        </row>
        <row r="16349">
          <cell r="C16349">
            <v>800035420</v>
          </cell>
          <cell r="D16349" t="str">
            <v>IMECAN INDUSTRI</v>
          </cell>
          <cell r="E16349">
            <v>86386133000163</v>
          </cell>
        </row>
        <row r="16350">
          <cell r="C16350">
            <v>800035459</v>
          </cell>
          <cell r="D16350" t="str">
            <v>MEPROS EMBALAGE</v>
          </cell>
          <cell r="E16350">
            <v>23823231000109</v>
          </cell>
        </row>
        <row r="16351">
          <cell r="C16351">
            <v>800035547</v>
          </cell>
          <cell r="D16351" t="str">
            <v>ARAMOLAS INDUST</v>
          </cell>
          <cell r="E16351">
            <v>21716381000180</v>
          </cell>
        </row>
        <row r="16352">
          <cell r="C16352">
            <v>800035679</v>
          </cell>
          <cell r="D16352" t="str">
            <v>BHBELTING AUTOM</v>
          </cell>
          <cell r="E16352">
            <v>23158979000126</v>
          </cell>
        </row>
        <row r="16353">
          <cell r="C16353">
            <v>800035698</v>
          </cell>
          <cell r="D16353" t="str">
            <v>MADEIREIRA PALO</v>
          </cell>
          <cell r="E16353">
            <v>8411518000120</v>
          </cell>
        </row>
        <row r="16354">
          <cell r="C16354">
            <v>800035838</v>
          </cell>
          <cell r="D16354" t="str">
            <v>KAYZE DAIANE SI</v>
          </cell>
          <cell r="E16354">
            <v>20384880000154</v>
          </cell>
        </row>
        <row r="16355">
          <cell r="C16355">
            <v>800035866</v>
          </cell>
          <cell r="D16355" t="str">
            <v>SOCIEDADE HIPIC</v>
          </cell>
          <cell r="E16355">
            <v>26757633000132</v>
          </cell>
        </row>
        <row r="16356">
          <cell r="C16356">
            <v>800035931</v>
          </cell>
          <cell r="D16356" t="str">
            <v>COMECI-CONSTRU.</v>
          </cell>
          <cell r="E16356">
            <v>4394601000187</v>
          </cell>
        </row>
        <row r="16357">
          <cell r="C16357">
            <v>800035940</v>
          </cell>
          <cell r="D16357" t="str">
            <v>DAVIDSON CLAYTO</v>
          </cell>
          <cell r="E16357">
            <v>11398123000149</v>
          </cell>
        </row>
        <row r="16358">
          <cell r="C16358">
            <v>800035970</v>
          </cell>
          <cell r="D16358" t="str">
            <v>MG MIX CONCRETO</v>
          </cell>
          <cell r="E16358">
            <v>10780884000289</v>
          </cell>
        </row>
        <row r="16359">
          <cell r="C16359">
            <v>800036028</v>
          </cell>
          <cell r="D16359" t="str">
            <v>MAKER MOVEIS LT</v>
          </cell>
          <cell r="E16359">
            <v>2592979000160</v>
          </cell>
        </row>
        <row r="16360">
          <cell r="C16360">
            <v>800036068</v>
          </cell>
          <cell r="D16360" t="str">
            <v>MAGAZINE LUIZA</v>
          </cell>
          <cell r="E16360">
            <v>47960950091330</v>
          </cell>
        </row>
        <row r="16361">
          <cell r="C16361">
            <v>800036117</v>
          </cell>
          <cell r="D16361" t="str">
            <v>EUROAR TECNOLOG</v>
          </cell>
          <cell r="E16361">
            <v>6285986000170</v>
          </cell>
        </row>
        <row r="16362">
          <cell r="C16362">
            <v>800036303</v>
          </cell>
          <cell r="D16362" t="str">
            <v>LOCSOLDAS LTDA</v>
          </cell>
          <cell r="E16362">
            <v>1615979000175</v>
          </cell>
        </row>
        <row r="16363">
          <cell r="C16363">
            <v>800036338</v>
          </cell>
          <cell r="D16363" t="str">
            <v>WANDERLAINE LUI</v>
          </cell>
          <cell r="E16363">
            <v>22543950000103</v>
          </cell>
        </row>
        <row r="16364">
          <cell r="C16364">
            <v>800036422</v>
          </cell>
          <cell r="D16364" t="str">
            <v>PAULO LOPES DOS</v>
          </cell>
          <cell r="E16364">
            <v>11912710000104</v>
          </cell>
        </row>
        <row r="16365">
          <cell r="C16365">
            <v>800036438</v>
          </cell>
          <cell r="D16365" t="str">
            <v>S.D.F PROTECOES</v>
          </cell>
          <cell r="E16365">
            <v>25355224000147</v>
          </cell>
        </row>
        <row r="16366">
          <cell r="C16366">
            <v>800036489</v>
          </cell>
          <cell r="D16366" t="str">
            <v>LOC-LINE GERADO</v>
          </cell>
          <cell r="E16366">
            <v>11431803000117</v>
          </cell>
        </row>
        <row r="16367">
          <cell r="C16367">
            <v>800036502</v>
          </cell>
          <cell r="D16367" t="str">
            <v>ESAB INDUSTRIA</v>
          </cell>
          <cell r="E16367">
            <v>29799921000490</v>
          </cell>
        </row>
        <row r="16368">
          <cell r="C16368">
            <v>800036527</v>
          </cell>
          <cell r="D16368" t="str">
            <v>M. FERRARI IND.</v>
          </cell>
          <cell r="E16368">
            <v>71362263000199</v>
          </cell>
        </row>
        <row r="16369">
          <cell r="C16369">
            <v>800036533</v>
          </cell>
          <cell r="D16369" t="str">
            <v>REAL FERRAMENTA</v>
          </cell>
          <cell r="E16369">
            <v>20837395000199</v>
          </cell>
        </row>
        <row r="16370">
          <cell r="C16370">
            <v>800036561</v>
          </cell>
          <cell r="D16370" t="str">
            <v>T &amp; M ELETROHID</v>
          </cell>
          <cell r="E16370">
            <v>12937692000188</v>
          </cell>
        </row>
        <row r="16371">
          <cell r="C16371">
            <v>800036570</v>
          </cell>
          <cell r="D16371" t="str">
            <v>PONTIS ENG.BRAS</v>
          </cell>
          <cell r="E16371">
            <v>25451623000101</v>
          </cell>
        </row>
        <row r="16372">
          <cell r="C16372">
            <v>800036667</v>
          </cell>
          <cell r="D16372" t="str">
            <v>LIXEIRAS BH LTD</v>
          </cell>
          <cell r="E16372">
            <v>20908128000165</v>
          </cell>
        </row>
        <row r="16373">
          <cell r="C16373">
            <v>800036676</v>
          </cell>
          <cell r="D16373" t="str">
            <v>CONSULTORIA LTD</v>
          </cell>
          <cell r="E16373">
            <v>11945569000146</v>
          </cell>
        </row>
        <row r="16374">
          <cell r="C16374">
            <v>800036680</v>
          </cell>
          <cell r="D16374" t="str">
            <v>INVICTA SERVICE</v>
          </cell>
          <cell r="E16374">
            <v>20522276000147</v>
          </cell>
        </row>
        <row r="16375">
          <cell r="C16375">
            <v>800036694</v>
          </cell>
          <cell r="D16375" t="str">
            <v>GRAFICA E EDITO</v>
          </cell>
          <cell r="E16375">
            <v>17407145000104</v>
          </cell>
        </row>
        <row r="16376">
          <cell r="C16376">
            <v>800036761</v>
          </cell>
          <cell r="D16376" t="str">
            <v>AR CONSERTO COM</v>
          </cell>
          <cell r="E16376">
            <v>9520970000192</v>
          </cell>
        </row>
        <row r="16377">
          <cell r="C16377">
            <v>800036763</v>
          </cell>
          <cell r="D16377" t="str">
            <v>EIRELI - EPP</v>
          </cell>
          <cell r="E16377">
            <v>14959192000172</v>
          </cell>
        </row>
        <row r="16378">
          <cell r="C16378">
            <v>800036764</v>
          </cell>
          <cell r="D16378" t="str">
            <v>EPP</v>
          </cell>
          <cell r="E16378">
            <v>23691163000163</v>
          </cell>
        </row>
        <row r="16379">
          <cell r="C16379">
            <v>800036923</v>
          </cell>
          <cell r="D16379" t="str">
            <v>HIDRAULICOS IND</v>
          </cell>
          <cell r="E16379">
            <v>23361254000130</v>
          </cell>
        </row>
        <row r="16380">
          <cell r="C16380">
            <v>800036924</v>
          </cell>
          <cell r="D16380" t="str">
            <v>REDE DE SERVICO</v>
          </cell>
          <cell r="E16380">
            <v>21120581000175</v>
          </cell>
        </row>
        <row r="16381">
          <cell r="C16381">
            <v>800036942</v>
          </cell>
          <cell r="D16381" t="str">
            <v>EMANUELLA ALVAR</v>
          </cell>
          <cell r="E16381">
            <v>13761574622</v>
          </cell>
        </row>
        <row r="16382">
          <cell r="C16382">
            <v>800036949</v>
          </cell>
          <cell r="D16382" t="str">
            <v>TAMIRIS MOREIRA</v>
          </cell>
          <cell r="E16382">
            <v>9503476631</v>
          </cell>
        </row>
        <row r="16383">
          <cell r="C16383">
            <v>800036951</v>
          </cell>
          <cell r="D16383" t="str">
            <v>THAISSA DEBORTO</v>
          </cell>
          <cell r="E16383">
            <v>11421232600</v>
          </cell>
        </row>
        <row r="16384">
          <cell r="C16384">
            <v>800036953</v>
          </cell>
          <cell r="D16384" t="str">
            <v>WODSON MENDSON</v>
          </cell>
          <cell r="E16384">
            <v>11095850636</v>
          </cell>
        </row>
        <row r="16385">
          <cell r="C16385">
            <v>800036955</v>
          </cell>
          <cell r="D16385" t="str">
            <v>THAIZA BARBOSA</v>
          </cell>
          <cell r="E16385">
            <v>10354191659</v>
          </cell>
        </row>
        <row r="16386">
          <cell r="C16386">
            <v>800036958</v>
          </cell>
          <cell r="D16386" t="str">
            <v>MYLENA CORREA B</v>
          </cell>
          <cell r="E16386">
            <v>13556640635</v>
          </cell>
        </row>
        <row r="16387">
          <cell r="C16387">
            <v>800036963</v>
          </cell>
          <cell r="D16387" t="str">
            <v>BRENDA GONCALVE</v>
          </cell>
          <cell r="E16387">
            <v>13528942622</v>
          </cell>
        </row>
        <row r="16388">
          <cell r="C16388">
            <v>800037018</v>
          </cell>
          <cell r="D16388" t="str">
            <v>06231598640</v>
          </cell>
          <cell r="E16388">
            <v>20190649000120</v>
          </cell>
        </row>
        <row r="16389">
          <cell r="C16389">
            <v>800037023</v>
          </cell>
          <cell r="D16389" t="str">
            <v>LICITA CASMAG E</v>
          </cell>
          <cell r="E16389">
            <v>25235133000178</v>
          </cell>
        </row>
        <row r="16390">
          <cell r="C16390">
            <v>800037063</v>
          </cell>
          <cell r="D16390" t="str">
            <v>COMERCIAL MAXIM</v>
          </cell>
          <cell r="E16390">
            <v>12553729000174</v>
          </cell>
        </row>
        <row r="16391">
          <cell r="C16391">
            <v>800037069</v>
          </cell>
          <cell r="D16391" t="str">
            <v>MEDICAO MANUT.</v>
          </cell>
          <cell r="E16391">
            <v>7260927000100</v>
          </cell>
        </row>
        <row r="16392">
          <cell r="C16392">
            <v>800037075</v>
          </cell>
          <cell r="D16392" t="str">
            <v>LIDER DOS PARAF</v>
          </cell>
          <cell r="E16392">
            <v>18986018000170</v>
          </cell>
        </row>
        <row r="16393">
          <cell r="C16393">
            <v>800037080</v>
          </cell>
          <cell r="D16393" t="str">
            <v>USICON IND. COM</v>
          </cell>
          <cell r="E16393">
            <v>82796000179</v>
          </cell>
        </row>
        <row r="16394">
          <cell r="C16394">
            <v>800037172</v>
          </cell>
          <cell r="D16394" t="str">
            <v>TECAR MINAS AUT</v>
          </cell>
          <cell r="E16394">
            <v>1739520000345</v>
          </cell>
        </row>
        <row r="16395">
          <cell r="C16395">
            <v>800037175</v>
          </cell>
          <cell r="D16395" t="str">
            <v>ROMA AUTOMOVEIS</v>
          </cell>
          <cell r="E16395">
            <v>16620114001499</v>
          </cell>
        </row>
        <row r="16396">
          <cell r="C16396">
            <v>800037565</v>
          </cell>
          <cell r="D16396" t="str">
            <v>BUFFET JACQUELI</v>
          </cell>
          <cell r="E16396">
            <v>14315241000134</v>
          </cell>
        </row>
        <row r="16397">
          <cell r="C16397">
            <v>800037681</v>
          </cell>
          <cell r="D16397" t="str">
            <v>DECMINAS DISTRI</v>
          </cell>
          <cell r="E16397">
            <v>7399636000105</v>
          </cell>
        </row>
        <row r="16398">
          <cell r="C16398">
            <v>800037688</v>
          </cell>
          <cell r="D16398" t="str">
            <v>STEP ENGENHARIA</v>
          </cell>
          <cell r="E16398">
            <v>26602369000168</v>
          </cell>
        </row>
        <row r="16399">
          <cell r="C16399">
            <v>800037696</v>
          </cell>
          <cell r="D16399" t="str">
            <v>THE HIDRAULICA</v>
          </cell>
          <cell r="E16399">
            <v>21610576000140</v>
          </cell>
        </row>
        <row r="16400">
          <cell r="C16400">
            <v>800037766</v>
          </cell>
          <cell r="D16400" t="str">
            <v>RODAL TRANSPORT</v>
          </cell>
          <cell r="E16400">
            <v>1732232000105</v>
          </cell>
        </row>
        <row r="16401">
          <cell r="C16401">
            <v>800037798</v>
          </cell>
          <cell r="D16401" t="str">
            <v>GRANITOS NOBRE</v>
          </cell>
          <cell r="E16401">
            <v>2280062000120</v>
          </cell>
        </row>
        <row r="16402">
          <cell r="C16402">
            <v>800037808</v>
          </cell>
          <cell r="D16402" t="str">
            <v>CNH INDUSTRIAL</v>
          </cell>
          <cell r="E16402">
            <v>1844555002045</v>
          </cell>
        </row>
        <row r="16403">
          <cell r="C16403">
            <v>800037816</v>
          </cell>
          <cell r="D16403" t="str">
            <v>SUPER CESTA BAS</v>
          </cell>
          <cell r="E16403">
            <v>21467701000105</v>
          </cell>
        </row>
        <row r="16404">
          <cell r="C16404">
            <v>800037832</v>
          </cell>
          <cell r="D16404" t="str">
            <v>GIULIAN LOGISTI</v>
          </cell>
          <cell r="E16404">
            <v>12248257000146</v>
          </cell>
        </row>
        <row r="16405">
          <cell r="C16405">
            <v>800037937</v>
          </cell>
          <cell r="D16405" t="str">
            <v>ICOTEC PROD. PARA VEDACAO LTD</v>
          </cell>
          <cell r="E16405">
            <v>24786332000101</v>
          </cell>
        </row>
        <row r="16406">
          <cell r="C16406">
            <v>800037970</v>
          </cell>
          <cell r="D16406" t="str">
            <v>MECHITRON MANUT</v>
          </cell>
          <cell r="E16406">
            <v>13251742000131</v>
          </cell>
        </row>
        <row r="16407">
          <cell r="C16407">
            <v>800037971</v>
          </cell>
          <cell r="D16407" t="str">
            <v>PAPELCITY LTDA</v>
          </cell>
          <cell r="E16407">
            <v>71393474000199</v>
          </cell>
        </row>
        <row r="16408">
          <cell r="C16408">
            <v>800038017</v>
          </cell>
          <cell r="D16408" t="str">
            <v>MARIA DOS ANJOS</v>
          </cell>
          <cell r="E16408">
            <v>19933850000170</v>
          </cell>
        </row>
        <row r="16409">
          <cell r="C16409">
            <v>800038065</v>
          </cell>
          <cell r="D16409" t="str">
            <v>SMP MANUTENCAO</v>
          </cell>
          <cell r="E16409">
            <v>20531269000101</v>
          </cell>
        </row>
        <row r="16410">
          <cell r="C16410">
            <v>800038085</v>
          </cell>
          <cell r="D16410" t="str">
            <v>ANA ESTHER CARD</v>
          </cell>
          <cell r="E16410">
            <v>20957228000181</v>
          </cell>
        </row>
        <row r="16411">
          <cell r="C16411">
            <v>800038183</v>
          </cell>
          <cell r="D16411" t="str">
            <v>GRAFICA PRESS E</v>
          </cell>
          <cell r="E16411">
            <v>25025143000189</v>
          </cell>
        </row>
        <row r="16412">
          <cell r="C16412">
            <v>800038204</v>
          </cell>
          <cell r="D16412" t="str">
            <v>CARRETINHAS IMP</v>
          </cell>
          <cell r="E16412">
            <v>22694163000154</v>
          </cell>
        </row>
        <row r="16413">
          <cell r="C16413">
            <v>800038222</v>
          </cell>
          <cell r="D16413" t="str">
            <v>ELBA EQUIPAMENT</v>
          </cell>
          <cell r="E16413">
            <v>26242107001454</v>
          </cell>
        </row>
        <row r="16414">
          <cell r="C16414">
            <v>800038383</v>
          </cell>
          <cell r="D16414" t="str">
            <v>USINEL USINAGEM</v>
          </cell>
          <cell r="E16414">
            <v>15400946000112</v>
          </cell>
        </row>
        <row r="16415">
          <cell r="C16415">
            <v>800038510</v>
          </cell>
          <cell r="D16415" t="str">
            <v>ELDORADO GASGAS</v>
          </cell>
          <cell r="E16415">
            <v>4985622000177</v>
          </cell>
        </row>
        <row r="16416">
          <cell r="C16416">
            <v>800038686</v>
          </cell>
          <cell r="D16416" t="str">
            <v>MARCENARIA VAZ</v>
          </cell>
          <cell r="E16416">
            <v>8882304000131</v>
          </cell>
        </row>
        <row r="16417">
          <cell r="C16417">
            <v>800038710</v>
          </cell>
          <cell r="D16417" t="str">
            <v>LILIAN CARDOSO</v>
          </cell>
          <cell r="E16417">
            <v>27584703000160</v>
          </cell>
        </row>
        <row r="16418">
          <cell r="C16418">
            <v>800038746</v>
          </cell>
          <cell r="D16418" t="str">
            <v>IPC 1000 MECANI</v>
          </cell>
          <cell r="E16418">
            <v>24737312000140</v>
          </cell>
        </row>
        <row r="16419">
          <cell r="C16419">
            <v>800038825</v>
          </cell>
          <cell r="D16419" t="str">
            <v>SOCIEDADE MINEI</v>
          </cell>
          <cell r="E16419">
            <v>17178195002100</v>
          </cell>
        </row>
        <row r="16420">
          <cell r="C16420">
            <v>800038855</v>
          </cell>
          <cell r="D16420" t="str">
            <v>CODIGA COMERCIO</v>
          </cell>
          <cell r="E16420">
            <v>42881730000199</v>
          </cell>
        </row>
        <row r="16421">
          <cell r="C16421">
            <v>800038894</v>
          </cell>
          <cell r="D16421" t="str">
            <v>FEDERAL TRANSPO</v>
          </cell>
          <cell r="E16421">
            <v>7569360000158</v>
          </cell>
        </row>
        <row r="16422">
          <cell r="C16422">
            <v>800038959</v>
          </cell>
          <cell r="D16422" t="str">
            <v>CESTA BASICA BR</v>
          </cell>
          <cell r="E16422">
            <v>4108518000285</v>
          </cell>
        </row>
        <row r="16423">
          <cell r="C16423">
            <v>800039141</v>
          </cell>
          <cell r="D16423" t="str">
            <v>WAGNER DA SILVA</v>
          </cell>
          <cell r="E16423">
            <v>27308640000110</v>
          </cell>
        </row>
        <row r="16424">
          <cell r="C16424">
            <v>800039144</v>
          </cell>
          <cell r="D16424" t="str">
            <v>ELECTRIC TEST S</v>
          </cell>
          <cell r="E16424">
            <v>21059191000137</v>
          </cell>
        </row>
        <row r="16425">
          <cell r="C16425">
            <v>800039254</v>
          </cell>
          <cell r="D16425" t="str">
            <v>ENOVA FOODS S.A</v>
          </cell>
          <cell r="E16425">
            <v>46948287002392</v>
          </cell>
        </row>
        <row r="16426">
          <cell r="C16426">
            <v>800039359</v>
          </cell>
          <cell r="D16426" t="str">
            <v>LUCAS EDUARDO P</v>
          </cell>
          <cell r="E16426">
            <v>14023930679</v>
          </cell>
        </row>
        <row r="16427">
          <cell r="C16427">
            <v>800039361</v>
          </cell>
          <cell r="D16427" t="str">
            <v>ALICIA THANDRES</v>
          </cell>
          <cell r="E16427">
            <v>9662590684</v>
          </cell>
        </row>
        <row r="16428">
          <cell r="C16428">
            <v>800039372</v>
          </cell>
          <cell r="D16428" t="str">
            <v>PALOMA GONCALVE</v>
          </cell>
          <cell r="E16428">
            <v>11858104637</v>
          </cell>
        </row>
        <row r="16429">
          <cell r="C16429">
            <v>800039374</v>
          </cell>
          <cell r="D16429" t="str">
            <v>ISABELA BEATRIZ</v>
          </cell>
          <cell r="E16429">
            <v>12206487608</v>
          </cell>
        </row>
        <row r="16430">
          <cell r="C16430">
            <v>800039376</v>
          </cell>
          <cell r="D16430" t="str">
            <v>LUISA SOUZA COS</v>
          </cell>
          <cell r="E16430">
            <v>12392347670</v>
          </cell>
        </row>
        <row r="16431">
          <cell r="C16431">
            <v>800039382</v>
          </cell>
          <cell r="D16431" t="str">
            <v>ANDRE PALHARES</v>
          </cell>
          <cell r="E16431">
            <v>12021640647</v>
          </cell>
        </row>
        <row r="16432">
          <cell r="C16432">
            <v>800039384</v>
          </cell>
          <cell r="D16432" t="str">
            <v>BRUNA ADRIANE E</v>
          </cell>
          <cell r="E16432">
            <v>9104678621</v>
          </cell>
        </row>
        <row r="16433">
          <cell r="C16433">
            <v>800039390</v>
          </cell>
          <cell r="D16433" t="str">
            <v>LUDMILA ASSIS Q</v>
          </cell>
          <cell r="E16433">
            <v>13534417682</v>
          </cell>
        </row>
        <row r="16434">
          <cell r="C16434">
            <v>800039476</v>
          </cell>
          <cell r="D16434" t="str">
            <v>ACOTEL INDUSTRI</v>
          </cell>
          <cell r="E16434">
            <v>22719686001260</v>
          </cell>
        </row>
        <row r="16435">
          <cell r="C16435">
            <v>800039507</v>
          </cell>
          <cell r="D16435" t="str">
            <v>ALEGRIA BUFFET</v>
          </cell>
          <cell r="E16435">
            <v>8600543000151</v>
          </cell>
        </row>
        <row r="16436">
          <cell r="C16436">
            <v>800039510</v>
          </cell>
          <cell r="D16436" t="str">
            <v>GERALDO MAGELA</v>
          </cell>
          <cell r="E16436">
            <v>26704120000163</v>
          </cell>
        </row>
        <row r="16437">
          <cell r="C16437">
            <v>800039525</v>
          </cell>
          <cell r="D16437" t="str">
            <v>PRODUCAO VERDE</v>
          </cell>
          <cell r="E16437">
            <v>26142396000103</v>
          </cell>
        </row>
        <row r="16438">
          <cell r="C16438">
            <v>800039528</v>
          </cell>
          <cell r="D16438" t="str">
            <v>AIR LIFE LABORA</v>
          </cell>
          <cell r="E16438">
            <v>14364931000183</v>
          </cell>
        </row>
        <row r="16439">
          <cell r="C16439">
            <v>800039591</v>
          </cell>
          <cell r="D16439" t="str">
            <v>MOISES DE ANDRA</v>
          </cell>
          <cell r="E16439">
            <v>9369661654</v>
          </cell>
        </row>
        <row r="16440">
          <cell r="C16440">
            <v>800039619</v>
          </cell>
          <cell r="D16440" t="str">
            <v>RUDNEI RODRIGO</v>
          </cell>
          <cell r="E16440">
            <v>27620296000108</v>
          </cell>
        </row>
        <row r="16441">
          <cell r="C16441">
            <v>800039906</v>
          </cell>
          <cell r="D16441" t="str">
            <v>ESTRUTURA METAL</v>
          </cell>
          <cell r="E16441">
            <v>25255704000136</v>
          </cell>
        </row>
        <row r="16442">
          <cell r="C16442">
            <v>800039919</v>
          </cell>
          <cell r="D16442" t="str">
            <v>PERSONAL PLACAS</v>
          </cell>
          <cell r="E16442">
            <v>6175775000184</v>
          </cell>
        </row>
        <row r="16443">
          <cell r="C16443">
            <v>800039925</v>
          </cell>
          <cell r="D16443" t="str">
            <v>MONTAGEM TRANSP</v>
          </cell>
          <cell r="E16443">
            <v>11813031000188</v>
          </cell>
        </row>
        <row r="16444">
          <cell r="C16444">
            <v>800039937</v>
          </cell>
          <cell r="D16444" t="str">
            <v>VIBROM LTDA</v>
          </cell>
          <cell r="E16444">
            <v>23951544000134</v>
          </cell>
        </row>
        <row r="16445">
          <cell r="C16445">
            <v>800040115</v>
          </cell>
          <cell r="D16445" t="str">
            <v>FABIUS ANCHIETA</v>
          </cell>
          <cell r="E16445">
            <v>21611070000156</v>
          </cell>
        </row>
        <row r="16446">
          <cell r="C16446">
            <v>800040183</v>
          </cell>
          <cell r="D16446" t="str">
            <v>FIVEMAX PECAS M</v>
          </cell>
          <cell r="E16446">
            <v>258168000100</v>
          </cell>
        </row>
        <row r="16447">
          <cell r="C16447">
            <v>800040200</v>
          </cell>
          <cell r="D16447" t="str">
            <v>JAMES TINTAS LT</v>
          </cell>
          <cell r="E16447">
            <v>4899054000191</v>
          </cell>
        </row>
        <row r="16448">
          <cell r="C16448">
            <v>800040226</v>
          </cell>
          <cell r="D16448" t="str">
            <v>LMC MEDICAO E C</v>
          </cell>
          <cell r="E16448">
            <v>27498289000177</v>
          </cell>
        </row>
        <row r="16449">
          <cell r="C16449">
            <v>800040244</v>
          </cell>
          <cell r="D16449" t="str">
            <v>MLM ACIONAMENTO</v>
          </cell>
          <cell r="E16449">
            <v>71285704000287</v>
          </cell>
        </row>
        <row r="16450">
          <cell r="C16450">
            <v>800040299</v>
          </cell>
          <cell r="D16450" t="str">
            <v>ARCOS COMERCIO</v>
          </cell>
          <cell r="E16450">
            <v>4467255000110</v>
          </cell>
        </row>
        <row r="16451">
          <cell r="C16451">
            <v>800040301</v>
          </cell>
          <cell r="D16451" t="str">
            <v>MAGNUS MAN. WM</v>
          </cell>
          <cell r="E16451">
            <v>26254412000141</v>
          </cell>
        </row>
        <row r="16452">
          <cell r="C16452">
            <v>800040318</v>
          </cell>
          <cell r="D16452" t="str">
            <v>CIA DA SOLDA EI</v>
          </cell>
          <cell r="E16452">
            <v>29267337000141</v>
          </cell>
        </row>
        <row r="16453">
          <cell r="C16453">
            <v>800040342</v>
          </cell>
          <cell r="D16453" t="str">
            <v>GESC- LOGISTIC</v>
          </cell>
          <cell r="E16453">
            <v>6150229000199</v>
          </cell>
        </row>
        <row r="16454">
          <cell r="C16454">
            <v>800040371</v>
          </cell>
          <cell r="D16454" t="str">
            <v>DINAMICA MATERI</v>
          </cell>
          <cell r="E16454">
            <v>8624328000433</v>
          </cell>
        </row>
        <row r="16455">
          <cell r="C16455">
            <v>800040378</v>
          </cell>
          <cell r="D16455" t="str">
            <v>H SETE PROJETOS</v>
          </cell>
          <cell r="E16455">
            <v>6087858000111</v>
          </cell>
        </row>
        <row r="16456">
          <cell r="C16456">
            <v>800040395</v>
          </cell>
          <cell r="D16456" t="str">
            <v>WICKBOLD &amp; NOSS</v>
          </cell>
          <cell r="E16456">
            <v>62691043000460</v>
          </cell>
        </row>
        <row r="16457">
          <cell r="C16457">
            <v>800040404</v>
          </cell>
          <cell r="D16457" t="str">
            <v>BASE INSTALACOE</v>
          </cell>
          <cell r="E16457">
            <v>20515364000111</v>
          </cell>
        </row>
        <row r="16458">
          <cell r="C16458">
            <v>800040405</v>
          </cell>
          <cell r="D16458" t="str">
            <v>PEPSICO DO BRAS</v>
          </cell>
          <cell r="E16458">
            <v>31565104026648</v>
          </cell>
        </row>
        <row r="16459">
          <cell r="C16459">
            <v>800040418</v>
          </cell>
          <cell r="D16459" t="str">
            <v>M&amp;M MANUTENCAO</v>
          </cell>
          <cell r="E16459">
            <v>28571053000181</v>
          </cell>
        </row>
        <row r="16460">
          <cell r="C16460">
            <v>800040464</v>
          </cell>
          <cell r="D16460" t="str">
            <v>M.G.E. MINAS GE</v>
          </cell>
          <cell r="E16460">
            <v>1465813000110</v>
          </cell>
        </row>
        <row r="16461">
          <cell r="C16461">
            <v>800040577</v>
          </cell>
          <cell r="D16461" t="str">
            <v>ANTONIO ANONTON</v>
          </cell>
          <cell r="E16461">
            <v>3560754000194</v>
          </cell>
        </row>
        <row r="16462">
          <cell r="C16462">
            <v>800040700</v>
          </cell>
          <cell r="D16462" t="str">
            <v>CIMA LOGISTICA</v>
          </cell>
          <cell r="E16462">
            <v>28145539000158</v>
          </cell>
        </row>
        <row r="16463">
          <cell r="C16463">
            <v>800040810</v>
          </cell>
          <cell r="D16463" t="str">
            <v>MARCOS L RODRIG</v>
          </cell>
          <cell r="E16463">
            <v>22730871000284</v>
          </cell>
        </row>
        <row r="16464">
          <cell r="C16464">
            <v>800040833</v>
          </cell>
          <cell r="D16464" t="str">
            <v>FASI TRANSPORTE</v>
          </cell>
          <cell r="E16464">
            <v>3886930000182</v>
          </cell>
        </row>
        <row r="16465">
          <cell r="C16465">
            <v>800040865</v>
          </cell>
          <cell r="D16465" t="str">
            <v>VICON INDUSTRIA</v>
          </cell>
          <cell r="E16465">
            <v>26739008000168</v>
          </cell>
        </row>
        <row r="16466">
          <cell r="C16466">
            <v>800040868</v>
          </cell>
          <cell r="D16466" t="str">
            <v>LISBOA INDUSTRI</v>
          </cell>
          <cell r="E16466">
            <v>7111474000150</v>
          </cell>
        </row>
        <row r="16467">
          <cell r="C16467">
            <v>800040950</v>
          </cell>
          <cell r="D16467" t="str">
            <v>KAREN AVELAR LE</v>
          </cell>
          <cell r="E16467">
            <v>14701047686</v>
          </cell>
        </row>
        <row r="16468">
          <cell r="C16468">
            <v>800040954</v>
          </cell>
          <cell r="D16468" t="str">
            <v>ALUCOBRE COMERC</v>
          </cell>
          <cell r="E16468">
            <v>31308116000116</v>
          </cell>
        </row>
        <row r="16469">
          <cell r="C16469">
            <v>800040973</v>
          </cell>
          <cell r="D16469" t="str">
            <v>ALEXANDRE COLLI</v>
          </cell>
          <cell r="E16469">
            <v>12753383642</v>
          </cell>
        </row>
        <row r="16470">
          <cell r="C16470">
            <v>800040974</v>
          </cell>
          <cell r="D16470" t="str">
            <v>ANA BEATRIZ DE</v>
          </cell>
          <cell r="E16470">
            <v>12012070612</v>
          </cell>
        </row>
        <row r="16471">
          <cell r="C16471">
            <v>800040975</v>
          </cell>
          <cell r="D16471" t="str">
            <v>ANA PAULA DE OL</v>
          </cell>
          <cell r="E16471">
            <v>1881650618</v>
          </cell>
        </row>
        <row r="16472">
          <cell r="C16472">
            <v>800040981</v>
          </cell>
          <cell r="D16472" t="str">
            <v>JESSICA SILVA D</v>
          </cell>
          <cell r="E16472">
            <v>8382970648</v>
          </cell>
        </row>
        <row r="16473">
          <cell r="C16473">
            <v>800040982</v>
          </cell>
          <cell r="D16473" t="str">
            <v>JOYCE SILVA DE</v>
          </cell>
          <cell r="E16473">
            <v>8382979602</v>
          </cell>
        </row>
        <row r="16474">
          <cell r="C16474">
            <v>800040985</v>
          </cell>
          <cell r="D16474" t="str">
            <v>RAYANNE LUIZA L</v>
          </cell>
          <cell r="E16474">
            <v>10016611683</v>
          </cell>
        </row>
        <row r="16475">
          <cell r="C16475">
            <v>800040996</v>
          </cell>
          <cell r="D16475" t="str">
            <v>DAYANE DE SOUSA</v>
          </cell>
          <cell r="E16475">
            <v>14026587614</v>
          </cell>
        </row>
        <row r="16476">
          <cell r="C16476">
            <v>800040997</v>
          </cell>
          <cell r="D16476" t="str">
            <v>ARTHUR HENRIQUE</v>
          </cell>
          <cell r="E16476">
            <v>14331866670</v>
          </cell>
        </row>
        <row r="16477">
          <cell r="C16477">
            <v>800041001</v>
          </cell>
          <cell r="D16477" t="str">
            <v>DAYANA LOPES FE</v>
          </cell>
          <cell r="E16477">
            <v>13862959651</v>
          </cell>
        </row>
        <row r="16478">
          <cell r="C16478">
            <v>800041007</v>
          </cell>
          <cell r="D16478" t="str">
            <v>ESTER MARIA COS</v>
          </cell>
          <cell r="E16478">
            <v>14271552674</v>
          </cell>
        </row>
        <row r="16479">
          <cell r="C16479">
            <v>800041012</v>
          </cell>
          <cell r="D16479" t="str">
            <v>LAURA ROCHA LOB</v>
          </cell>
          <cell r="E16479">
            <v>14366337614</v>
          </cell>
        </row>
        <row r="16480">
          <cell r="C16480">
            <v>800041023</v>
          </cell>
          <cell r="D16480" t="str">
            <v>ITALO OTAVIO DE</v>
          </cell>
          <cell r="E16480">
            <v>11994365692</v>
          </cell>
        </row>
        <row r="16481">
          <cell r="C16481">
            <v>800041025</v>
          </cell>
          <cell r="D16481" t="str">
            <v>MARCOS VINICIUS</v>
          </cell>
          <cell r="E16481">
            <v>14592352661</v>
          </cell>
        </row>
        <row r="16482">
          <cell r="C16482">
            <v>800041110</v>
          </cell>
          <cell r="D16482" t="str">
            <v>FERROLENE</v>
          </cell>
          <cell r="E16482">
            <v>61881017001242</v>
          </cell>
        </row>
        <row r="16483">
          <cell r="C16483">
            <v>800041198</v>
          </cell>
          <cell r="D16483" t="str">
            <v>SCUDERIA TINTAS</v>
          </cell>
          <cell r="E16483">
            <v>3261092000151</v>
          </cell>
        </row>
        <row r="16484">
          <cell r="C16484">
            <v>800041261</v>
          </cell>
          <cell r="D16484" t="str">
            <v>CENTRAL USINAGE</v>
          </cell>
          <cell r="E16484">
            <v>11800577000102</v>
          </cell>
        </row>
        <row r="16485">
          <cell r="C16485">
            <v>800041372</v>
          </cell>
          <cell r="D16485" t="str">
            <v>M &amp; M AUTO SOCO</v>
          </cell>
          <cell r="E16485">
            <v>10477795000187</v>
          </cell>
        </row>
        <row r="16486">
          <cell r="C16486">
            <v>800041454</v>
          </cell>
          <cell r="D16486" t="str">
            <v>EXPRESSO &amp; TRAN</v>
          </cell>
          <cell r="E16486">
            <v>21644614000186</v>
          </cell>
        </row>
        <row r="16487">
          <cell r="C16487">
            <v>800041507</v>
          </cell>
          <cell r="D16487" t="str">
            <v>ALFA PINTURAS I</v>
          </cell>
          <cell r="E16487">
            <v>74133315000143</v>
          </cell>
        </row>
        <row r="16488">
          <cell r="C16488">
            <v>800041529</v>
          </cell>
          <cell r="D16488" t="str">
            <v>USINART INDUSTR</v>
          </cell>
          <cell r="E16488">
            <v>25490517000137</v>
          </cell>
        </row>
        <row r="16489">
          <cell r="C16489">
            <v>800041662</v>
          </cell>
          <cell r="D16489" t="str">
            <v>COMERCIAL DAHAN</v>
          </cell>
          <cell r="E16489">
            <v>70509002820</v>
          </cell>
        </row>
        <row r="16490">
          <cell r="C16490">
            <v>800041691</v>
          </cell>
          <cell r="D16490" t="str">
            <v>RACOES NUTRICAM</v>
          </cell>
          <cell r="E16490">
            <v>28176985000120</v>
          </cell>
        </row>
        <row r="16491">
          <cell r="C16491">
            <v>800041797</v>
          </cell>
          <cell r="D16491" t="str">
            <v>OENGENHARIA LTD</v>
          </cell>
          <cell r="E16491">
            <v>21471093000102</v>
          </cell>
        </row>
        <row r="16492">
          <cell r="C16492">
            <v>800041900</v>
          </cell>
          <cell r="D16492" t="str">
            <v>ARCELORMITTAL BRASIL SA</v>
          </cell>
          <cell r="E16492">
            <v>17469701026214</v>
          </cell>
        </row>
        <row r="16493">
          <cell r="C16493">
            <v>800041902</v>
          </cell>
          <cell r="D16493" t="str">
            <v>IP DISTRIBUIDOR</v>
          </cell>
          <cell r="E16493">
            <v>27431522000102</v>
          </cell>
        </row>
        <row r="16494">
          <cell r="C16494">
            <v>800041935</v>
          </cell>
          <cell r="D16494" t="str">
            <v>LMC SERVICOS TE</v>
          </cell>
          <cell r="E16494">
            <v>27898321000101</v>
          </cell>
        </row>
        <row r="16495">
          <cell r="C16495">
            <v>800042057</v>
          </cell>
          <cell r="D16495" t="str">
            <v>AMILTECH COMERC</v>
          </cell>
          <cell r="E16495">
            <v>24737178000188</v>
          </cell>
        </row>
        <row r="16496">
          <cell r="C16496">
            <v>800042058</v>
          </cell>
          <cell r="D16496" t="str">
            <v>STARFIX COMERCI</v>
          </cell>
          <cell r="E16496">
            <v>41891631000125</v>
          </cell>
        </row>
        <row r="16497">
          <cell r="C16497">
            <v>800042059</v>
          </cell>
          <cell r="D16497" t="str">
            <v>MAIS USINAGEM L</v>
          </cell>
          <cell r="E16497">
            <v>33861563000123</v>
          </cell>
        </row>
        <row r="16498">
          <cell r="C16498">
            <v>800042063</v>
          </cell>
          <cell r="D16498" t="str">
            <v>MEI DU MATO PUB</v>
          </cell>
          <cell r="E16498">
            <v>15733556000164</v>
          </cell>
        </row>
        <row r="16499">
          <cell r="C16499">
            <v>800042096</v>
          </cell>
          <cell r="D16499" t="str">
            <v>JADIMO TRANSPOR</v>
          </cell>
          <cell r="E16499">
            <v>81724908000573</v>
          </cell>
        </row>
        <row r="16500">
          <cell r="C16500">
            <v>800042105</v>
          </cell>
          <cell r="D16500" t="str">
            <v>P.A TECH AUTOMA</v>
          </cell>
          <cell r="E16500">
            <v>17916351000220</v>
          </cell>
        </row>
        <row r="16501">
          <cell r="C16501">
            <v>800042114</v>
          </cell>
          <cell r="D16501" t="str">
            <v>LINK LOGISTICA</v>
          </cell>
          <cell r="E16501">
            <v>8775225000121</v>
          </cell>
        </row>
        <row r="16502">
          <cell r="C16502">
            <v>800042121</v>
          </cell>
          <cell r="D16502" t="str">
            <v>CCA AUTOMACAO P</v>
          </cell>
          <cell r="E16502">
            <v>18765951000117</v>
          </cell>
        </row>
        <row r="16503">
          <cell r="C16503">
            <v>800042208</v>
          </cell>
          <cell r="D16503" t="str">
            <v>BUFFET SANTA LU</v>
          </cell>
          <cell r="E16503">
            <v>24030348000190</v>
          </cell>
        </row>
        <row r="16504">
          <cell r="C16504">
            <v>800042265</v>
          </cell>
          <cell r="D16504" t="str">
            <v>SOLUÇÕES EM AÇO USIMINAS</v>
          </cell>
          <cell r="E16504">
            <v>42956441002902</v>
          </cell>
        </row>
        <row r="16505">
          <cell r="C16505">
            <v>800042272</v>
          </cell>
          <cell r="D16505" t="str">
            <v>SOLANGE JANE AL</v>
          </cell>
          <cell r="E16505">
            <v>33795504000102</v>
          </cell>
        </row>
        <row r="16506">
          <cell r="C16506">
            <v>800042280</v>
          </cell>
          <cell r="D16506" t="str">
            <v>UNIAO CENTRO DE</v>
          </cell>
          <cell r="E16506">
            <v>1145278000110</v>
          </cell>
        </row>
        <row r="16507">
          <cell r="C16507">
            <v>800042281</v>
          </cell>
          <cell r="D16507" t="str">
            <v>NATALIA RODRIGU</v>
          </cell>
          <cell r="E16507">
            <v>10214052000114</v>
          </cell>
        </row>
        <row r="16508">
          <cell r="C16508">
            <v>800042349</v>
          </cell>
          <cell r="D16508" t="str">
            <v>ANA CAROLINA DI</v>
          </cell>
          <cell r="E16508">
            <v>15023892662</v>
          </cell>
        </row>
        <row r="16509">
          <cell r="C16509">
            <v>800042360</v>
          </cell>
          <cell r="D16509" t="str">
            <v>ANDRESSA CRISTI</v>
          </cell>
          <cell r="E16509">
            <v>1881646696</v>
          </cell>
        </row>
        <row r="16510">
          <cell r="C16510">
            <v>800042361</v>
          </cell>
          <cell r="D16510" t="str">
            <v>CAROLINA XAVIER</v>
          </cell>
          <cell r="E16510">
            <v>11695449673</v>
          </cell>
        </row>
        <row r="16511">
          <cell r="C16511">
            <v>800042368</v>
          </cell>
          <cell r="D16511" t="str">
            <v>CINTHIA LORRAIN</v>
          </cell>
          <cell r="E16511">
            <v>11639616632</v>
          </cell>
        </row>
        <row r="16512">
          <cell r="C16512">
            <v>800042369</v>
          </cell>
          <cell r="D16512" t="str">
            <v>GEOVANA AUGUSTA</v>
          </cell>
          <cell r="E16512">
            <v>11825625662</v>
          </cell>
        </row>
        <row r="16513">
          <cell r="C16513">
            <v>800042392</v>
          </cell>
          <cell r="D16513" t="str">
            <v>KEREN INGRID AM</v>
          </cell>
          <cell r="E16513">
            <v>13035570612</v>
          </cell>
        </row>
        <row r="16514">
          <cell r="C16514">
            <v>800042394</v>
          </cell>
          <cell r="D16514" t="str">
            <v>HIAGO TENORIO T</v>
          </cell>
          <cell r="E16514">
            <v>2212700601</v>
          </cell>
        </row>
        <row r="16515">
          <cell r="C16515">
            <v>800042396</v>
          </cell>
          <cell r="D16515" t="str">
            <v>INGRID DE PAULA</v>
          </cell>
          <cell r="E16515">
            <v>14015254660</v>
          </cell>
        </row>
        <row r="16516">
          <cell r="C16516">
            <v>800042398</v>
          </cell>
          <cell r="D16516" t="str">
            <v>LIDIANE ASSIS Q</v>
          </cell>
          <cell r="E16516">
            <v>13534402650</v>
          </cell>
        </row>
        <row r="16517">
          <cell r="C16517">
            <v>800042399</v>
          </cell>
          <cell r="D16517" t="str">
            <v>LIVIA MARIA VAZ</v>
          </cell>
          <cell r="E16517">
            <v>13018262603</v>
          </cell>
        </row>
        <row r="16518">
          <cell r="C16518">
            <v>800042411</v>
          </cell>
          <cell r="D16518" t="str">
            <v>TAINARA CLARA D</v>
          </cell>
          <cell r="E16518">
            <v>11884236650</v>
          </cell>
        </row>
        <row r="16519">
          <cell r="C16519">
            <v>800042438</v>
          </cell>
          <cell r="D16519" t="str">
            <v>ROTACARGAS TRAN</v>
          </cell>
          <cell r="E16519">
            <v>31456838000118</v>
          </cell>
        </row>
        <row r="16520">
          <cell r="C16520">
            <v>800042457</v>
          </cell>
          <cell r="D16520" t="str">
            <v>LOGPACK EMBALAG</v>
          </cell>
          <cell r="E16520">
            <v>32532294000199</v>
          </cell>
        </row>
        <row r="16521">
          <cell r="C16521">
            <v>800042487</v>
          </cell>
          <cell r="D16521" t="str">
            <v>UNIAO CENTRO DE</v>
          </cell>
          <cell r="E16521">
            <v>1145278000381</v>
          </cell>
        </row>
        <row r="16522">
          <cell r="C16522">
            <v>800042553</v>
          </cell>
          <cell r="D16522" t="str">
            <v>DON SABATA BAR</v>
          </cell>
          <cell r="E16522">
            <v>30871224000130</v>
          </cell>
        </row>
        <row r="16523">
          <cell r="C16523">
            <v>800042559</v>
          </cell>
          <cell r="D16523" t="str">
            <v>AETHRA SISTEMAS</v>
          </cell>
          <cell r="E16523">
            <v>41757527001700</v>
          </cell>
        </row>
        <row r="16524">
          <cell r="C16524">
            <v>800042579</v>
          </cell>
          <cell r="D16524" t="str">
            <v>VM VIDROS E ESQ</v>
          </cell>
          <cell r="E16524">
            <v>14177875000178</v>
          </cell>
        </row>
        <row r="16525">
          <cell r="C16525">
            <v>800042625</v>
          </cell>
          <cell r="D16525" t="str">
            <v>QUALYMED SOLUCO</v>
          </cell>
          <cell r="E16525">
            <v>22698206000170</v>
          </cell>
        </row>
        <row r="16526">
          <cell r="C16526">
            <v>800042656</v>
          </cell>
          <cell r="D16526" t="str">
            <v>RECICLART GEREN</v>
          </cell>
          <cell r="E16526">
            <v>28376875000101</v>
          </cell>
        </row>
        <row r="16527">
          <cell r="C16527">
            <v>800042742</v>
          </cell>
          <cell r="D16527" t="str">
            <v>RCM TECHNIC PEC</v>
          </cell>
          <cell r="E16527">
            <v>35366018000196</v>
          </cell>
        </row>
        <row r="16528">
          <cell r="C16528">
            <v>800042771</v>
          </cell>
          <cell r="D16528" t="str">
            <v>TORA TRANSPORTE</v>
          </cell>
          <cell r="E16528">
            <v>20468310001629</v>
          </cell>
        </row>
        <row r="16529">
          <cell r="C16529">
            <v>800042821</v>
          </cell>
          <cell r="D16529" t="str">
            <v>CASA NUR EIRELI</v>
          </cell>
          <cell r="E16529">
            <v>9598694000185</v>
          </cell>
        </row>
        <row r="16530">
          <cell r="C16530">
            <v>800042847</v>
          </cell>
          <cell r="D16530" t="str">
            <v>JULIO CESAR ROD</v>
          </cell>
          <cell r="E16530">
            <v>35453681000128</v>
          </cell>
        </row>
        <row r="16531">
          <cell r="C16531">
            <v>800042883</v>
          </cell>
          <cell r="D16531" t="str">
            <v>SS TELEMATICA E</v>
          </cell>
          <cell r="E16531">
            <v>19175081000199</v>
          </cell>
        </row>
        <row r="16532">
          <cell r="C16532">
            <v>800042940</v>
          </cell>
          <cell r="D16532" t="str">
            <v>MINAS EMBALAGEN</v>
          </cell>
          <cell r="E16532">
            <v>30398561000151</v>
          </cell>
        </row>
        <row r="16533">
          <cell r="C16533">
            <v>800042956</v>
          </cell>
          <cell r="D16533" t="str">
            <v>DISTRIBUIR COME</v>
          </cell>
          <cell r="E16533">
            <v>24291891000140</v>
          </cell>
        </row>
        <row r="16534">
          <cell r="C16534">
            <v>800042959</v>
          </cell>
          <cell r="D16534" t="str">
            <v>CIRURGICA ELDOR</v>
          </cell>
          <cell r="E16534">
            <v>86566783000190</v>
          </cell>
        </row>
        <row r="16535">
          <cell r="C16535">
            <v>800043002</v>
          </cell>
          <cell r="D16535" t="str">
            <v>UFINAP - USINAG</v>
          </cell>
          <cell r="E16535">
            <v>22997966000188</v>
          </cell>
        </row>
        <row r="16536">
          <cell r="C16536">
            <v>800043069</v>
          </cell>
          <cell r="D16536" t="str">
            <v>CDV EQUIPAMENTO</v>
          </cell>
          <cell r="E16536">
            <v>24355243000100</v>
          </cell>
        </row>
        <row r="16537">
          <cell r="C16537">
            <v>800043163</v>
          </cell>
          <cell r="D16537" t="str">
            <v>BRASILMAXI LOGI</v>
          </cell>
          <cell r="E16537">
            <v>59530832002106</v>
          </cell>
        </row>
        <row r="16538">
          <cell r="C16538">
            <v>800043187</v>
          </cell>
          <cell r="D16538" t="str">
            <v>JSL S/A</v>
          </cell>
          <cell r="E16538">
            <v>52548435019600</v>
          </cell>
        </row>
        <row r="16539">
          <cell r="C16539">
            <v>800043201</v>
          </cell>
          <cell r="D16539" t="str">
            <v>ELETRO FERRAGEN</v>
          </cell>
          <cell r="E16539">
            <v>2633878000351</v>
          </cell>
        </row>
        <row r="16540">
          <cell r="C16540">
            <v>800043228</v>
          </cell>
          <cell r="D16540" t="str">
            <v>FOCUSLOG LOGIST</v>
          </cell>
          <cell r="E16540">
            <v>4824534000606</v>
          </cell>
        </row>
        <row r="16541">
          <cell r="C16541">
            <v>800043231</v>
          </cell>
          <cell r="D16541" t="str">
            <v>SUPERCAR COMERC</v>
          </cell>
          <cell r="E16541">
            <v>27735377000145</v>
          </cell>
        </row>
        <row r="16542">
          <cell r="C16542">
            <v>800043239</v>
          </cell>
          <cell r="D16542" t="str">
            <v>VIACAO COMETA S</v>
          </cell>
          <cell r="E16542">
            <v>61084018004877</v>
          </cell>
        </row>
        <row r="16543">
          <cell r="C16543">
            <v>800043242</v>
          </cell>
          <cell r="D16543" t="str">
            <v>LTDA</v>
          </cell>
          <cell r="E16543">
            <v>4323643000127</v>
          </cell>
        </row>
        <row r="16544">
          <cell r="C16544">
            <v>800043248</v>
          </cell>
          <cell r="D16544" t="str">
            <v>VIA REABILITACA</v>
          </cell>
          <cell r="E16544">
            <v>17734557000159</v>
          </cell>
        </row>
        <row r="16545">
          <cell r="C16545">
            <v>800043268</v>
          </cell>
          <cell r="D16545" t="str">
            <v>TRANSPORTADORA</v>
          </cell>
          <cell r="E16545">
            <v>19793652000159</v>
          </cell>
        </row>
        <row r="16546">
          <cell r="C16546">
            <v>800043277</v>
          </cell>
          <cell r="D16546" t="str">
            <v>AB COMERCIO DE</v>
          </cell>
          <cell r="E16546">
            <v>7124577000588</v>
          </cell>
        </row>
        <row r="16547">
          <cell r="C16547">
            <v>800043308</v>
          </cell>
          <cell r="D16547" t="str">
            <v>PENTAGONO USINA</v>
          </cell>
          <cell r="E16547">
            <v>22169361000107</v>
          </cell>
        </row>
        <row r="16548">
          <cell r="C16548">
            <v>800043406</v>
          </cell>
          <cell r="D16548" t="str">
            <v>MG MANGUEIRAS E</v>
          </cell>
          <cell r="E16548">
            <v>15467428000116</v>
          </cell>
        </row>
        <row r="16549">
          <cell r="C16549">
            <v>800043456</v>
          </cell>
          <cell r="D16549" t="str">
            <v>SOMA LOGISTICA</v>
          </cell>
          <cell r="E16549">
            <v>5476099000116</v>
          </cell>
        </row>
        <row r="16550">
          <cell r="C16550">
            <v>800043478</v>
          </cell>
          <cell r="D16550" t="str">
            <v>BBM LOGISTICA S</v>
          </cell>
          <cell r="E16550">
            <v>1107327001100</v>
          </cell>
        </row>
        <row r="16551">
          <cell r="C16551">
            <v>800043486</v>
          </cell>
          <cell r="D16551" t="str">
            <v>MARIA DA LUZ SI</v>
          </cell>
          <cell r="E16551">
            <v>16499564000150</v>
          </cell>
        </row>
        <row r="16552">
          <cell r="C16552">
            <v>800043491</v>
          </cell>
          <cell r="D16552" t="str">
            <v>MECSYSTEMS ENGE</v>
          </cell>
          <cell r="E16552">
            <v>9096392000109</v>
          </cell>
        </row>
        <row r="16553">
          <cell r="C16553">
            <v>800043503</v>
          </cell>
          <cell r="D16553" t="str">
            <v>ESTAMOLD INDUST</v>
          </cell>
          <cell r="E16553">
            <v>13675737000156</v>
          </cell>
        </row>
        <row r="16554">
          <cell r="C16554">
            <v>800043521</v>
          </cell>
          <cell r="D16554" t="str">
            <v>PILAR INCORPORA</v>
          </cell>
          <cell r="E16554">
            <v>31594554000198</v>
          </cell>
        </row>
        <row r="16555">
          <cell r="C16555">
            <v>800043561</v>
          </cell>
          <cell r="D16555" t="str">
            <v>BATERIAS E FREI</v>
          </cell>
          <cell r="E16555">
            <v>6219955000110</v>
          </cell>
        </row>
        <row r="16556">
          <cell r="C16556">
            <v>800043569</v>
          </cell>
          <cell r="D16556" t="str">
            <v>FWE PROTECOES A</v>
          </cell>
          <cell r="E16556">
            <v>37456898000117</v>
          </cell>
        </row>
        <row r="16557">
          <cell r="C16557">
            <v>800043604</v>
          </cell>
          <cell r="D16557" t="str">
            <v>AGATHA MARIANE</v>
          </cell>
          <cell r="E16557">
            <v>14352319619</v>
          </cell>
        </row>
        <row r="16558">
          <cell r="C16558">
            <v>800043605</v>
          </cell>
          <cell r="D16558" t="str">
            <v>ALANIS VIANA CA</v>
          </cell>
          <cell r="E16558">
            <v>9662587624</v>
          </cell>
        </row>
        <row r="16559">
          <cell r="C16559">
            <v>800043624</v>
          </cell>
          <cell r="D16559" t="str">
            <v>DAVI DE SOUZA L</v>
          </cell>
          <cell r="E16559">
            <v>14972353678</v>
          </cell>
        </row>
        <row r="16560">
          <cell r="C16560">
            <v>800043641</v>
          </cell>
          <cell r="D16560" t="str">
            <v>ISABELA SOARES</v>
          </cell>
          <cell r="E16560">
            <v>13531773607</v>
          </cell>
        </row>
        <row r="16561">
          <cell r="C16561">
            <v>800043644</v>
          </cell>
          <cell r="D16561" t="str">
            <v>JULIA AMORIM FE</v>
          </cell>
          <cell r="E16561">
            <v>12827899612</v>
          </cell>
        </row>
        <row r="16562">
          <cell r="C16562">
            <v>800043645</v>
          </cell>
          <cell r="D16562" t="str">
            <v>JULIA LUIZA CAM</v>
          </cell>
          <cell r="E16562">
            <v>13251824600</v>
          </cell>
        </row>
        <row r="16563">
          <cell r="C16563">
            <v>800043647</v>
          </cell>
          <cell r="D16563" t="str">
            <v>KELLY CARNONHA</v>
          </cell>
          <cell r="E16563">
            <v>12712997638</v>
          </cell>
        </row>
        <row r="16564">
          <cell r="C16564">
            <v>800043650</v>
          </cell>
          <cell r="D16564" t="str">
            <v>LUCAS EDUARDO A</v>
          </cell>
          <cell r="E16564">
            <v>15412706657</v>
          </cell>
        </row>
        <row r="16565">
          <cell r="C16565">
            <v>800043652</v>
          </cell>
          <cell r="D16565" t="str">
            <v>LUIZA GUIMARAES</v>
          </cell>
          <cell r="E16565">
            <v>70179431633</v>
          </cell>
        </row>
        <row r="16566">
          <cell r="C16566">
            <v>800043668</v>
          </cell>
          <cell r="D16566" t="str">
            <v>FLAVIA EMANUELL</v>
          </cell>
          <cell r="E16566">
            <v>1975901606</v>
          </cell>
        </row>
        <row r="16567">
          <cell r="C16567">
            <v>800043682</v>
          </cell>
          <cell r="D16567" t="str">
            <v>BH SHOW COMERCI</v>
          </cell>
          <cell r="E16567">
            <v>18666373000161</v>
          </cell>
        </row>
        <row r="16568">
          <cell r="C16568">
            <v>800043700</v>
          </cell>
          <cell r="D16568" t="str">
            <v>ACP TRANSPORTES</v>
          </cell>
          <cell r="E16568">
            <v>7881225000143</v>
          </cell>
        </row>
        <row r="16569">
          <cell r="C16569">
            <v>800043714</v>
          </cell>
          <cell r="D16569" t="str">
            <v>MIX PNEUS LTDA</v>
          </cell>
          <cell r="E16569">
            <v>10482611000410</v>
          </cell>
        </row>
        <row r="16570">
          <cell r="C16570">
            <v>800043729</v>
          </cell>
          <cell r="D16570" t="str">
            <v>CODIFER-COM. E</v>
          </cell>
          <cell r="E16570">
            <v>71292924000319</v>
          </cell>
        </row>
        <row r="16571">
          <cell r="C16571">
            <v>800044014</v>
          </cell>
          <cell r="D16571" t="str">
            <v>FORTMOLAS INDUS</v>
          </cell>
          <cell r="E16571">
            <v>40010774000118</v>
          </cell>
        </row>
        <row r="16572">
          <cell r="C16572">
            <v>800044101</v>
          </cell>
          <cell r="D16572" t="str">
            <v>GRAFICA DUARTE</v>
          </cell>
          <cell r="E16572">
            <v>34308701000104</v>
          </cell>
        </row>
        <row r="16573">
          <cell r="C16573">
            <v>800044135</v>
          </cell>
          <cell r="D16573" t="str">
            <v>MINAS GERAIS SO</v>
          </cell>
          <cell r="E16573">
            <v>8223667000165</v>
          </cell>
        </row>
        <row r="16574">
          <cell r="C16574">
            <v>800044141</v>
          </cell>
          <cell r="D16574" t="str">
            <v>ANCHOR PROJETOS</v>
          </cell>
          <cell r="E16574">
            <v>26995757000156</v>
          </cell>
        </row>
        <row r="16575">
          <cell r="C16575">
            <v>800044159</v>
          </cell>
          <cell r="D16575" t="str">
            <v>IDEALTEC ASSIST</v>
          </cell>
          <cell r="E16575">
            <v>39606478000103</v>
          </cell>
        </row>
        <row r="16576">
          <cell r="C16576">
            <v>800044166</v>
          </cell>
          <cell r="D16576" t="str">
            <v>GV PNEUS E SERV</v>
          </cell>
          <cell r="E16576">
            <v>13922209000154</v>
          </cell>
        </row>
        <row r="16577">
          <cell r="C16577">
            <v>800044167</v>
          </cell>
          <cell r="D16577" t="str">
            <v>SOUZA TEC COMER</v>
          </cell>
          <cell r="E16577">
            <v>39412830000161</v>
          </cell>
        </row>
        <row r="16578">
          <cell r="C16578">
            <v>800044247</v>
          </cell>
          <cell r="D16578" t="str">
            <v>PROFAST PNEUS I</v>
          </cell>
          <cell r="E16578">
            <v>24083312000174</v>
          </cell>
        </row>
        <row r="16579">
          <cell r="C16579">
            <v>800044274</v>
          </cell>
          <cell r="D16579" t="str">
            <v>NSD SERVICOS IN</v>
          </cell>
          <cell r="E16579">
            <v>16822513000118</v>
          </cell>
        </row>
        <row r="16580">
          <cell r="C16580">
            <v>800044352</v>
          </cell>
          <cell r="D16580" t="str">
            <v>NOVA ELETRICA L</v>
          </cell>
          <cell r="E16580">
            <v>19448699000185</v>
          </cell>
        </row>
        <row r="16581">
          <cell r="C16581">
            <v>800044414</v>
          </cell>
          <cell r="D16581" t="str">
            <v>DOMINAS INDUSTR</v>
          </cell>
          <cell r="E16581">
            <v>30810486000194</v>
          </cell>
        </row>
        <row r="16582">
          <cell r="C16582">
            <v>800044436</v>
          </cell>
          <cell r="D16582" t="str">
            <v>ARCELORMITTAL B</v>
          </cell>
          <cell r="E16582">
            <v>17469701027709</v>
          </cell>
        </row>
        <row r="16583">
          <cell r="C16583">
            <v>800044492</v>
          </cell>
          <cell r="D16583" t="str">
            <v>TRANSNAC LOGIST</v>
          </cell>
          <cell r="E16583">
            <v>15834113000402</v>
          </cell>
        </row>
        <row r="16584">
          <cell r="C16584">
            <v>800044504</v>
          </cell>
          <cell r="D16584" t="str">
            <v>ELETRO INDUZIDO</v>
          </cell>
          <cell r="E16584">
            <v>19538768000141</v>
          </cell>
        </row>
        <row r="16585">
          <cell r="C16585">
            <v>800044518</v>
          </cell>
          <cell r="D16585" t="str">
            <v>RADLINE TECNOLO</v>
          </cell>
          <cell r="E16585">
            <v>29750525000126</v>
          </cell>
        </row>
        <row r="16586">
          <cell r="C16586">
            <v>800044532</v>
          </cell>
          <cell r="D16586" t="str">
            <v>LWART SOLUCOES</v>
          </cell>
          <cell r="E16586">
            <v>46201083001230</v>
          </cell>
        </row>
        <row r="16587">
          <cell r="C16587">
            <v>800044542</v>
          </cell>
          <cell r="D16587" t="str">
            <v>TCL SERVICOS LT</v>
          </cell>
          <cell r="E16587">
            <v>8074509000190</v>
          </cell>
        </row>
        <row r="16588">
          <cell r="C16588">
            <v>800044560</v>
          </cell>
          <cell r="D16588" t="str">
            <v>ESTILO CONSTRUC</v>
          </cell>
          <cell r="E16588">
            <v>9131944000172</v>
          </cell>
        </row>
        <row r="16589">
          <cell r="C16589">
            <v>800044954</v>
          </cell>
          <cell r="D16589" t="str">
            <v>BHPUMP DO BRASI</v>
          </cell>
          <cell r="E16589">
            <v>11572424000147</v>
          </cell>
        </row>
        <row r="16590">
          <cell r="C16590">
            <v>800045287</v>
          </cell>
          <cell r="D16590" t="str">
            <v>ARRUEL.BRASIL</v>
          </cell>
          <cell r="E16590">
            <v>19636984000120</v>
          </cell>
        </row>
        <row r="16591">
          <cell r="C16591">
            <v>800045459</v>
          </cell>
          <cell r="D16591" t="str">
            <v>NANSEN S/A INST</v>
          </cell>
          <cell r="E16591">
            <v>17155276000141</v>
          </cell>
        </row>
        <row r="16592">
          <cell r="C16592">
            <v>800046197</v>
          </cell>
          <cell r="D16592" t="str">
            <v>LEROY MARLIN</v>
          </cell>
          <cell r="E16592">
            <v>1438784000520</v>
          </cell>
        </row>
        <row r="16593">
          <cell r="C16593">
            <v>800075215</v>
          </cell>
          <cell r="D16593" t="str">
            <v>TORA</v>
          </cell>
          <cell r="E16593">
            <v>20468310000142</v>
          </cell>
        </row>
        <row r="16594">
          <cell r="C16594"/>
          <cell r="D16594" t="str">
            <v>MARELLI EXAUST</v>
          </cell>
          <cell r="E16594">
            <v>462777000178</v>
          </cell>
        </row>
        <row r="16595">
          <cell r="C16595"/>
          <cell r="D16595" t="str">
            <v>CNH LATINO</v>
          </cell>
          <cell r="E16595">
            <v>60891785000161</v>
          </cell>
        </row>
        <row r="16596">
          <cell r="C16596"/>
          <cell r="D16596" t="str">
            <v>IM AUTOPECAS</v>
          </cell>
          <cell r="E16596">
            <v>18689364000196</v>
          </cell>
        </row>
        <row r="16597">
          <cell r="C16597"/>
          <cell r="D16597" t="str">
            <v>COMAU</v>
          </cell>
          <cell r="E16597">
            <v>2693750000545</v>
          </cell>
        </row>
        <row r="16598">
          <cell r="C16598"/>
          <cell r="D16598" t="str">
            <v>TUTELA-I</v>
          </cell>
          <cell r="E16598">
            <v>18325944000102</v>
          </cell>
        </row>
        <row r="16599">
          <cell r="C16599"/>
          <cell r="D16599" t="str">
            <v>ABC PROJ INDUST</v>
          </cell>
          <cell r="E16599">
            <v>26043992000128</v>
          </cell>
        </row>
        <row r="16600">
          <cell r="C16600"/>
          <cell r="D16600" t="str">
            <v>CIAFAL-COM.IND.</v>
          </cell>
          <cell r="E16600">
            <v>20146676000286</v>
          </cell>
        </row>
        <row r="16601">
          <cell r="C16601"/>
          <cell r="D16601" t="str">
            <v>ACES. CONSOLDA</v>
          </cell>
          <cell r="E16601">
            <v>21007372000110</v>
          </cell>
        </row>
        <row r="16602">
          <cell r="C16602"/>
          <cell r="D16602" t="str">
            <v>FRIG. GRAMADO</v>
          </cell>
          <cell r="E16602">
            <v>26283184000138</v>
          </cell>
        </row>
        <row r="16603">
          <cell r="C16603"/>
          <cell r="D16603" t="str">
            <v>EMBALA LTDA</v>
          </cell>
          <cell r="E16603">
            <v>64273097000199</v>
          </cell>
        </row>
        <row r="16604">
          <cell r="C16604"/>
          <cell r="D16604" t="str">
            <v>MICROVAL C.R C.</v>
          </cell>
          <cell r="E16604">
            <v>65308520000101</v>
          </cell>
        </row>
        <row r="16605">
          <cell r="C16605"/>
          <cell r="D16605" t="str">
            <v>AGRAF-ASSISTENC</v>
          </cell>
          <cell r="E16605">
            <v>22359715000178</v>
          </cell>
        </row>
        <row r="16606">
          <cell r="C16606"/>
          <cell r="D16606" t="str">
            <v>AG.SAN.S.GLOBO</v>
          </cell>
          <cell r="E16606">
            <v>19791284000100</v>
          </cell>
        </row>
        <row r="16607">
          <cell r="C16607"/>
          <cell r="D16607" t="str">
            <v>FRANSCOR COM RE</v>
          </cell>
          <cell r="E16607">
            <v>21588637000110</v>
          </cell>
        </row>
        <row r="16608">
          <cell r="C16608"/>
          <cell r="D16608" t="str">
            <v>ALUMINAS INDUST</v>
          </cell>
          <cell r="E16608">
            <v>23314065000107</v>
          </cell>
        </row>
        <row r="16609">
          <cell r="C16609"/>
          <cell r="D16609" t="str">
            <v>SENAI</v>
          </cell>
          <cell r="E16609">
            <v>33564543017409</v>
          </cell>
        </row>
        <row r="16610">
          <cell r="C16610"/>
          <cell r="D16610" t="str">
            <v>CLIN.SANTA RITA</v>
          </cell>
          <cell r="E16610">
            <v>18260968000112</v>
          </cell>
        </row>
        <row r="16611">
          <cell r="C16611"/>
          <cell r="D16611" t="str">
            <v>FUND.IRM.GLACUS</v>
          </cell>
          <cell r="E16611">
            <v>26046839000154</v>
          </cell>
        </row>
        <row r="16612">
          <cell r="C16612"/>
          <cell r="D16612" t="str">
            <v>RADIAL LTDA</v>
          </cell>
          <cell r="E16612">
            <v>20103842000186</v>
          </cell>
        </row>
        <row r="16613">
          <cell r="C16613"/>
          <cell r="D16613" t="str">
            <v>SENAI</v>
          </cell>
          <cell r="E16613">
            <v>33564543009813</v>
          </cell>
        </row>
        <row r="16614">
          <cell r="C16614"/>
          <cell r="D16614" t="str">
            <v>ANTONIO GERALDO</v>
          </cell>
          <cell r="E16614">
            <v>22064794000190</v>
          </cell>
        </row>
        <row r="16615">
          <cell r="C16615"/>
          <cell r="D16615" t="str">
            <v>PAN</v>
          </cell>
          <cell r="E16615">
            <v>65275679000177</v>
          </cell>
        </row>
        <row r="16616">
          <cell r="C16616"/>
          <cell r="D16616" t="str">
            <v>MANUT.MECANICA</v>
          </cell>
          <cell r="E16616">
            <v>42912238000133</v>
          </cell>
        </row>
        <row r="16617">
          <cell r="C16617"/>
          <cell r="D16617" t="str">
            <v>DPL</v>
          </cell>
          <cell r="E16617">
            <v>18499947000154</v>
          </cell>
        </row>
        <row r="16618">
          <cell r="C16618"/>
          <cell r="D16618" t="str">
            <v>ARCOMINAS LTDA</v>
          </cell>
          <cell r="E16618">
            <v>17088584000100</v>
          </cell>
        </row>
        <row r="16619">
          <cell r="C16619"/>
          <cell r="D16619" t="str">
            <v>ROVASI</v>
          </cell>
          <cell r="E16619">
            <v>26061135000150</v>
          </cell>
        </row>
        <row r="16620">
          <cell r="C16620"/>
          <cell r="D16620" t="str">
            <v>STA TEREZA</v>
          </cell>
          <cell r="E16620">
            <v>26332890000394</v>
          </cell>
        </row>
        <row r="16621">
          <cell r="C16621"/>
          <cell r="D16621" t="str">
            <v>C.TEC.CONTAGEM</v>
          </cell>
          <cell r="E16621">
            <v>17178195001139</v>
          </cell>
        </row>
        <row r="16622">
          <cell r="C16622"/>
          <cell r="D16622" t="str">
            <v>USIVEDA</v>
          </cell>
          <cell r="E16622">
            <v>41821976000102</v>
          </cell>
        </row>
        <row r="16623">
          <cell r="C16623"/>
          <cell r="D16623" t="str">
            <v>CHECK-UP</v>
          </cell>
          <cell r="E16623">
            <v>65206542000241</v>
          </cell>
        </row>
        <row r="16624">
          <cell r="C16624"/>
          <cell r="D16624" t="str">
            <v>FORMULA ONE</v>
          </cell>
          <cell r="E16624">
            <v>760797000125</v>
          </cell>
        </row>
        <row r="16625">
          <cell r="C16625"/>
          <cell r="D16625" t="str">
            <v>SAO LUCAS</v>
          </cell>
          <cell r="E16625">
            <v>19327428000171</v>
          </cell>
        </row>
        <row r="16626">
          <cell r="C16626"/>
          <cell r="D16626" t="str">
            <v>TIA SALETE</v>
          </cell>
          <cell r="E16626">
            <v>41846486000160</v>
          </cell>
        </row>
        <row r="16627">
          <cell r="C16627"/>
          <cell r="D16627" t="str">
            <v>KIT ELETRO</v>
          </cell>
          <cell r="E16627">
            <v>17163312002405</v>
          </cell>
        </row>
        <row r="16628">
          <cell r="C16628"/>
          <cell r="D16628" t="str">
            <v>KIT ELETRO</v>
          </cell>
          <cell r="E16628">
            <v>17163312001514</v>
          </cell>
        </row>
        <row r="16629">
          <cell r="C16629"/>
          <cell r="D16629" t="str">
            <v>SEMAPHORO</v>
          </cell>
          <cell r="E16629">
            <v>21693833000155</v>
          </cell>
        </row>
        <row r="16630">
          <cell r="C16630"/>
          <cell r="D16630" t="str">
            <v>RAF</v>
          </cell>
          <cell r="E16630">
            <v>25372681000301</v>
          </cell>
        </row>
        <row r="16631">
          <cell r="C16631"/>
          <cell r="D16631" t="str">
            <v>AROMEC</v>
          </cell>
          <cell r="E16631">
            <v>1080797000147</v>
          </cell>
        </row>
        <row r="16632">
          <cell r="C16632"/>
          <cell r="D16632" t="str">
            <v>SCOA</v>
          </cell>
          <cell r="E16632">
            <v>70924204000102</v>
          </cell>
        </row>
        <row r="16633">
          <cell r="C16633"/>
          <cell r="D16633" t="str">
            <v>BIRUTA</v>
          </cell>
          <cell r="E16633">
            <v>71227979000183</v>
          </cell>
        </row>
        <row r="16634">
          <cell r="C16634"/>
          <cell r="D16634" t="str">
            <v>BELTMEC</v>
          </cell>
          <cell r="E16634">
            <v>71333389000135</v>
          </cell>
        </row>
        <row r="16635">
          <cell r="C16635"/>
          <cell r="D16635" t="str">
            <v>BR BRASIL QUIMI</v>
          </cell>
          <cell r="E16635">
            <v>22595268000156</v>
          </cell>
        </row>
        <row r="16636">
          <cell r="C16636"/>
          <cell r="D16636" t="str">
            <v>BRASIL VEICULOS</v>
          </cell>
          <cell r="E16636">
            <v>17206426000107</v>
          </cell>
        </row>
        <row r="16637">
          <cell r="C16637"/>
          <cell r="D16637" t="str">
            <v>SALT</v>
          </cell>
          <cell r="E16637">
            <v>25344714000148</v>
          </cell>
        </row>
        <row r="16638">
          <cell r="C16638"/>
          <cell r="D16638" t="str">
            <v>CONECTICA LTDA</v>
          </cell>
          <cell r="E16638">
            <v>71381834000132</v>
          </cell>
        </row>
        <row r="16639">
          <cell r="C16639"/>
          <cell r="D16639" t="str">
            <v>ALIMENTESC</v>
          </cell>
          <cell r="E16639">
            <v>24051773000246</v>
          </cell>
        </row>
        <row r="16640">
          <cell r="C16640"/>
          <cell r="D16640" t="str">
            <v>SUDCOOP</v>
          </cell>
          <cell r="E16640">
            <v>77595395003405</v>
          </cell>
        </row>
        <row r="16641">
          <cell r="C16641"/>
          <cell r="D16641" t="str">
            <v>CAFE NOVA SUISS</v>
          </cell>
          <cell r="E16641">
            <v>65126039000103</v>
          </cell>
        </row>
        <row r="16642">
          <cell r="C16642"/>
          <cell r="D16642" t="str">
            <v>CCR CONTROLE AM</v>
          </cell>
          <cell r="E16642">
            <v>26092213000184</v>
          </cell>
        </row>
        <row r="16643">
          <cell r="C16643"/>
          <cell r="D16643" t="str">
            <v>ELOMINAS</v>
          </cell>
          <cell r="E16643">
            <v>563967000181</v>
          </cell>
        </row>
        <row r="16644">
          <cell r="C16644"/>
          <cell r="D16644" t="str">
            <v>WISDOM</v>
          </cell>
          <cell r="E16644">
            <v>1760790000176</v>
          </cell>
        </row>
        <row r="16645">
          <cell r="C16645"/>
          <cell r="D16645" t="str">
            <v>FLYMOTOS</v>
          </cell>
          <cell r="E16645">
            <v>1588667000110</v>
          </cell>
        </row>
        <row r="16646">
          <cell r="C16646"/>
          <cell r="D16646" t="str">
            <v>CAP MINAS IND E</v>
          </cell>
          <cell r="E16646">
            <v>25626383000139</v>
          </cell>
        </row>
        <row r="16647">
          <cell r="C16647"/>
          <cell r="D16647" t="str">
            <v>CARVEL INDUSTRI</v>
          </cell>
          <cell r="E16647">
            <v>18222562000145</v>
          </cell>
        </row>
        <row r="16648">
          <cell r="C16648"/>
          <cell r="D16648" t="str">
            <v>UNICARGA</v>
          </cell>
          <cell r="E16648">
            <v>25499765000149</v>
          </cell>
        </row>
        <row r="16649">
          <cell r="C16649"/>
          <cell r="D16649" t="str">
            <v>ELETROPHONE</v>
          </cell>
          <cell r="E16649">
            <v>56591464000174</v>
          </cell>
        </row>
        <row r="16650">
          <cell r="C16650"/>
          <cell r="D16650" t="str">
            <v>NOVA SAFRA</v>
          </cell>
          <cell r="E16650">
            <v>19592641000100</v>
          </cell>
        </row>
        <row r="16651">
          <cell r="C16651"/>
          <cell r="D16651" t="str">
            <v>REAL COMPUTER</v>
          </cell>
          <cell r="E16651">
            <v>2238271000105</v>
          </cell>
        </row>
        <row r="16652">
          <cell r="C16652"/>
          <cell r="D16652" t="str">
            <v>CONTERRA</v>
          </cell>
          <cell r="E16652">
            <v>41871922000151</v>
          </cell>
        </row>
        <row r="16653">
          <cell r="C16653"/>
          <cell r="D16653" t="str">
            <v>CENTERMINAS DIS</v>
          </cell>
          <cell r="E16653">
            <v>26321042000118</v>
          </cell>
        </row>
        <row r="16654">
          <cell r="C16654"/>
          <cell r="D16654" t="str">
            <v>TRANSP.STATUS</v>
          </cell>
          <cell r="E16654">
            <v>1794164000109</v>
          </cell>
        </row>
        <row r="16655">
          <cell r="C16655"/>
          <cell r="D16655" t="str">
            <v>CIT.BARRO PRETO</v>
          </cell>
          <cell r="E16655">
            <v>24059180000226</v>
          </cell>
        </row>
        <row r="16656">
          <cell r="C16656"/>
          <cell r="D16656" t="str">
            <v>CPL COMERCIAL D</v>
          </cell>
          <cell r="E16656">
            <v>25812447000196</v>
          </cell>
        </row>
        <row r="16657">
          <cell r="C16657"/>
          <cell r="D16657" t="str">
            <v>COMER CILL COML</v>
          </cell>
          <cell r="E16657">
            <v>17605197000195</v>
          </cell>
        </row>
        <row r="16658">
          <cell r="C16658"/>
          <cell r="D16658" t="str">
            <v>COMERC LTDA</v>
          </cell>
          <cell r="E16658">
            <v>25308826000143</v>
          </cell>
        </row>
        <row r="16659">
          <cell r="C16659"/>
          <cell r="D16659" t="str">
            <v>ILUMINAUTO</v>
          </cell>
          <cell r="E16659">
            <v>22171581000167</v>
          </cell>
        </row>
        <row r="16660">
          <cell r="C16660"/>
          <cell r="D16660" t="str">
            <v>FLAUBERT</v>
          </cell>
          <cell r="E16660">
            <v>42892240000198</v>
          </cell>
        </row>
        <row r="16661">
          <cell r="C16661"/>
          <cell r="D16661" t="str">
            <v>MAIA</v>
          </cell>
          <cell r="E16661">
            <v>98052624649</v>
          </cell>
        </row>
        <row r="16662">
          <cell r="C16662"/>
          <cell r="D16662" t="str">
            <v>EDSON</v>
          </cell>
          <cell r="E16662">
            <v>1037714000137</v>
          </cell>
        </row>
        <row r="16663">
          <cell r="C16663"/>
          <cell r="D16663" t="str">
            <v>MINEIRAO</v>
          </cell>
          <cell r="E16663">
            <v>20469060000165</v>
          </cell>
        </row>
        <row r="16664">
          <cell r="C16664"/>
          <cell r="D16664" t="str">
            <v>UNIVERSAL</v>
          </cell>
          <cell r="E16664">
            <v>71462451000199</v>
          </cell>
        </row>
        <row r="16665">
          <cell r="C16665"/>
          <cell r="D16665" t="str">
            <v>HIDROMASTER</v>
          </cell>
          <cell r="E16665">
            <v>66446741000109</v>
          </cell>
        </row>
        <row r="16666">
          <cell r="C16666"/>
          <cell r="D16666" t="str">
            <v>STREET</v>
          </cell>
          <cell r="E16666">
            <v>2541711000107</v>
          </cell>
        </row>
        <row r="16667">
          <cell r="C16667"/>
          <cell r="D16667" t="str">
            <v>SUPERLUBRE</v>
          </cell>
          <cell r="E16667">
            <v>40355513000300</v>
          </cell>
        </row>
        <row r="16668">
          <cell r="C16668"/>
          <cell r="D16668" t="str">
            <v>SUPPORT</v>
          </cell>
          <cell r="E16668">
            <v>82337000195</v>
          </cell>
        </row>
        <row r="16669">
          <cell r="C16669"/>
          <cell r="D16669" t="str">
            <v>TROPEIRA ALIM.</v>
          </cell>
          <cell r="E16669">
            <v>38711826000131</v>
          </cell>
        </row>
        <row r="16670">
          <cell r="C16670"/>
          <cell r="D16670" t="str">
            <v>COSME DAMIAO</v>
          </cell>
          <cell r="E16670">
            <v>26057588000103</v>
          </cell>
        </row>
        <row r="16671">
          <cell r="C16671"/>
          <cell r="D16671" t="str">
            <v>PREDILETO</v>
          </cell>
          <cell r="E16671">
            <v>2523163000184</v>
          </cell>
        </row>
        <row r="16672">
          <cell r="C16672"/>
          <cell r="D16672" t="str">
            <v>PCI</v>
          </cell>
          <cell r="E16672">
            <v>2116167000148</v>
          </cell>
        </row>
        <row r="16673">
          <cell r="C16673"/>
          <cell r="D16673" t="str">
            <v>IMEX TURISMO</v>
          </cell>
          <cell r="E16673">
            <v>989716000163</v>
          </cell>
        </row>
        <row r="16674">
          <cell r="C16674"/>
          <cell r="D16674" t="str">
            <v>SANTA PAULA</v>
          </cell>
          <cell r="E16674">
            <v>280553000145</v>
          </cell>
        </row>
        <row r="16675">
          <cell r="C16675"/>
          <cell r="D16675" t="str">
            <v>CROMODUR CROMO</v>
          </cell>
          <cell r="E16675">
            <v>17667809000174</v>
          </cell>
        </row>
        <row r="16676">
          <cell r="C16676"/>
          <cell r="D16676" t="str">
            <v>AMAZONIA</v>
          </cell>
          <cell r="E16676">
            <v>66476052000147</v>
          </cell>
        </row>
        <row r="16677">
          <cell r="C16677"/>
          <cell r="D16677" t="str">
            <v>PLENA</v>
          </cell>
          <cell r="E16677">
            <v>1739835000120</v>
          </cell>
        </row>
        <row r="16678">
          <cell r="C16678"/>
          <cell r="D16678" t="str">
            <v>ABC BULL</v>
          </cell>
          <cell r="E16678">
            <v>45137122000596</v>
          </cell>
        </row>
        <row r="16679">
          <cell r="C16679"/>
          <cell r="D16679" t="str">
            <v>D'GICON MAQ.SUP</v>
          </cell>
          <cell r="E16679">
            <v>25682279000161</v>
          </cell>
        </row>
        <row r="16680">
          <cell r="C16680"/>
          <cell r="D16680" t="str">
            <v>DIVIFOR IND.COM</v>
          </cell>
          <cell r="E16680">
            <v>22552715000190</v>
          </cell>
        </row>
        <row r="16681">
          <cell r="C16681"/>
          <cell r="D16681" t="str">
            <v>FRIGO ADORO</v>
          </cell>
          <cell r="E16681">
            <v>2354641000170</v>
          </cell>
        </row>
        <row r="16682">
          <cell r="C16682"/>
          <cell r="D16682" t="str">
            <v>D J G REP.COM.L</v>
          </cell>
          <cell r="E16682">
            <v>25290750000176</v>
          </cell>
        </row>
        <row r="16683">
          <cell r="C16683"/>
          <cell r="D16683" t="str">
            <v>MAL. BOA VIAGEM</v>
          </cell>
          <cell r="E16683">
            <v>20513867001200</v>
          </cell>
        </row>
        <row r="16684">
          <cell r="C16684"/>
          <cell r="D16684" t="str">
            <v>DOCES TRIUNPHO</v>
          </cell>
          <cell r="E16684">
            <v>25562448000120</v>
          </cell>
        </row>
        <row r="16685">
          <cell r="C16685"/>
          <cell r="D16685" t="str">
            <v>MARTINS BARBOSA</v>
          </cell>
          <cell r="E16685">
            <v>26358622000180</v>
          </cell>
        </row>
        <row r="16686">
          <cell r="C16686"/>
          <cell r="D16686" t="str">
            <v>CONTAGEM NOTIC.</v>
          </cell>
          <cell r="E16686">
            <v>2660107000191</v>
          </cell>
        </row>
        <row r="16687">
          <cell r="C16687"/>
          <cell r="D16687" t="str">
            <v>ALTRANS</v>
          </cell>
          <cell r="E16687">
            <v>42847756000110</v>
          </cell>
        </row>
        <row r="16688">
          <cell r="C16688"/>
          <cell r="D16688" t="str">
            <v>MATSULFUR</v>
          </cell>
          <cell r="E16688">
            <v>22664890001140</v>
          </cell>
        </row>
        <row r="16689">
          <cell r="C16689"/>
          <cell r="D16689" t="str">
            <v>MOISES LONAS</v>
          </cell>
          <cell r="E16689">
            <v>2716121000160</v>
          </cell>
        </row>
        <row r="16690">
          <cell r="C16690"/>
          <cell r="D16690" t="str">
            <v>MODELINE</v>
          </cell>
          <cell r="E16690">
            <v>1934436000110</v>
          </cell>
        </row>
        <row r="16691">
          <cell r="C16691"/>
          <cell r="D16691" t="str">
            <v>REZENDE ALIM.</v>
          </cell>
          <cell r="E16691">
            <v>20730099001166</v>
          </cell>
        </row>
        <row r="16692">
          <cell r="C16692"/>
          <cell r="D16692" t="str">
            <v>OFICINA DA FOTO</v>
          </cell>
          <cell r="E16692">
            <v>23188857000182</v>
          </cell>
        </row>
        <row r="16693">
          <cell r="C16693"/>
          <cell r="D16693" t="str">
            <v>ROBERTO SANTOS</v>
          </cell>
          <cell r="E16693">
            <v>19245851000122</v>
          </cell>
        </row>
        <row r="16694">
          <cell r="C16694"/>
          <cell r="D16694" t="str">
            <v>ELO PROD.ALIMEN</v>
          </cell>
          <cell r="E16694">
            <v>25552050000102</v>
          </cell>
        </row>
        <row r="16695">
          <cell r="C16695"/>
          <cell r="D16695" t="str">
            <v>ELDORADO TINTAS</v>
          </cell>
          <cell r="E16695">
            <v>16922353000189</v>
          </cell>
        </row>
        <row r="16696">
          <cell r="C16696"/>
          <cell r="D16696" t="str">
            <v>W &amp; R</v>
          </cell>
          <cell r="E16696">
            <v>843107000100</v>
          </cell>
        </row>
        <row r="16697">
          <cell r="C16697"/>
          <cell r="D16697" t="str">
            <v>ELO COM. REP.</v>
          </cell>
          <cell r="E16697">
            <v>64198393000172</v>
          </cell>
        </row>
        <row r="16698">
          <cell r="C16698"/>
          <cell r="D16698" t="str">
            <v>SUPERMIX</v>
          </cell>
          <cell r="E16698">
            <v>86580594000415</v>
          </cell>
        </row>
        <row r="16699">
          <cell r="C16699"/>
          <cell r="D16699" t="str">
            <v>SABOR DE MINAS</v>
          </cell>
          <cell r="E16699">
            <v>604778000100</v>
          </cell>
        </row>
        <row r="16700">
          <cell r="C16700"/>
          <cell r="D16700" t="str">
            <v>KIBON</v>
          </cell>
          <cell r="E16700">
            <v>1811558000977</v>
          </cell>
        </row>
        <row r="16701">
          <cell r="C16701"/>
          <cell r="D16701" t="str">
            <v>EQUIPE DE CRIAC</v>
          </cell>
          <cell r="E16701">
            <v>42786814000143</v>
          </cell>
        </row>
        <row r="16702">
          <cell r="C16702"/>
          <cell r="D16702" t="str">
            <v>TOTAL EMPREEND.</v>
          </cell>
          <cell r="E16702">
            <v>1097319000140</v>
          </cell>
        </row>
        <row r="16703">
          <cell r="C16703"/>
          <cell r="D16703" t="str">
            <v>LGA</v>
          </cell>
          <cell r="E16703">
            <v>2006068000103</v>
          </cell>
        </row>
        <row r="16704">
          <cell r="C16704"/>
          <cell r="D16704" t="str">
            <v>FENIX TAMBORES</v>
          </cell>
          <cell r="E16704">
            <v>25509787000142</v>
          </cell>
        </row>
        <row r="16705">
          <cell r="C16705"/>
          <cell r="D16705" t="str">
            <v>ATAC.KOSMOS</v>
          </cell>
          <cell r="E16705">
            <v>71259642000158</v>
          </cell>
        </row>
        <row r="16706">
          <cell r="C16706"/>
          <cell r="D16706" t="str">
            <v>LIDER DE MINAS</v>
          </cell>
          <cell r="E16706">
            <v>641604000117</v>
          </cell>
        </row>
        <row r="16707">
          <cell r="C16707"/>
          <cell r="D16707" t="str">
            <v>FEIJAO MARAVILH</v>
          </cell>
          <cell r="E16707">
            <v>25184763000160</v>
          </cell>
        </row>
        <row r="16708">
          <cell r="C16708"/>
          <cell r="D16708" t="str">
            <v>MINEIRINHA</v>
          </cell>
          <cell r="E16708">
            <v>38617791000176</v>
          </cell>
        </row>
        <row r="16709">
          <cell r="C16709"/>
          <cell r="D16709" t="str">
            <v>FADD TRANSP.</v>
          </cell>
          <cell r="E16709">
            <v>65234502000203</v>
          </cell>
        </row>
        <row r="16710">
          <cell r="C16710"/>
          <cell r="D16710" t="str">
            <v>YOKI ALIMENTOS</v>
          </cell>
          <cell r="E16710">
            <v>61586558000608</v>
          </cell>
        </row>
        <row r="16711">
          <cell r="C16711"/>
          <cell r="D16711" t="str">
            <v>FORNO DE MINAS</v>
          </cell>
          <cell r="E16711">
            <v>3373913000222</v>
          </cell>
        </row>
        <row r="16712">
          <cell r="C16712"/>
          <cell r="D16712" t="str">
            <v>HORTIMINAS</v>
          </cell>
          <cell r="E16712">
            <v>64407687000167</v>
          </cell>
        </row>
        <row r="16713">
          <cell r="C16713"/>
          <cell r="D16713" t="str">
            <v>DENEAR</v>
          </cell>
          <cell r="E16713">
            <v>42834721000147</v>
          </cell>
        </row>
        <row r="16714">
          <cell r="C16714"/>
          <cell r="D16714" t="str">
            <v>PANTUZO</v>
          </cell>
          <cell r="E16714">
            <v>19545110000167</v>
          </cell>
        </row>
        <row r="16715">
          <cell r="C16715"/>
          <cell r="D16715" t="str">
            <v>STOCK MEAT</v>
          </cell>
          <cell r="E16715">
            <v>71511505000169</v>
          </cell>
        </row>
        <row r="16716">
          <cell r="C16716"/>
          <cell r="D16716" t="str">
            <v>CEREALISTA</v>
          </cell>
          <cell r="E16716">
            <v>23186158000101</v>
          </cell>
        </row>
        <row r="16717">
          <cell r="C16717"/>
          <cell r="D16717" t="str">
            <v>ATACAD.ITAOBIM</v>
          </cell>
          <cell r="E16717">
            <v>86467511000133</v>
          </cell>
        </row>
        <row r="16718">
          <cell r="C16718"/>
          <cell r="D16718" t="str">
            <v>SABOR &amp; ARTE</v>
          </cell>
          <cell r="E16718">
            <v>1657423000141</v>
          </cell>
        </row>
        <row r="16719">
          <cell r="C16719"/>
          <cell r="D16719" t="str">
            <v>SANDIM</v>
          </cell>
          <cell r="E16719">
            <v>2026228000186</v>
          </cell>
        </row>
        <row r="16720">
          <cell r="C16720"/>
          <cell r="D16720" t="str">
            <v>PRESTECNICA</v>
          </cell>
          <cell r="E16720">
            <v>66485053000158</v>
          </cell>
        </row>
        <row r="16721">
          <cell r="C16721"/>
          <cell r="D16721" t="str">
            <v>FRIOSMIL DIST F</v>
          </cell>
          <cell r="E16721">
            <v>64219371000141</v>
          </cell>
        </row>
        <row r="16722">
          <cell r="C16722"/>
          <cell r="D16722" t="str">
            <v>OMA ALIMENTACAO</v>
          </cell>
          <cell r="E16722">
            <v>3131991000130</v>
          </cell>
        </row>
        <row r="16723">
          <cell r="C16723"/>
          <cell r="D16723" t="str">
            <v>LIONDENES</v>
          </cell>
          <cell r="E16723">
            <v>86570603000144</v>
          </cell>
        </row>
        <row r="16724">
          <cell r="C16724"/>
          <cell r="D16724" t="str">
            <v>INST. MINEIRO</v>
          </cell>
          <cell r="E16724">
            <v>26227959000310</v>
          </cell>
        </row>
        <row r="16725">
          <cell r="C16725"/>
          <cell r="D16725" t="str">
            <v>SUPRILIDER</v>
          </cell>
          <cell r="E16725">
            <v>3225533000160</v>
          </cell>
        </row>
        <row r="16726">
          <cell r="C16726"/>
          <cell r="D16726" t="str">
            <v>GEVISA S/A</v>
          </cell>
          <cell r="E16726">
            <v>68059674000529</v>
          </cell>
        </row>
        <row r="16727">
          <cell r="C16727"/>
          <cell r="D16727" t="str">
            <v>GIROPLAST</v>
          </cell>
          <cell r="E16727">
            <v>19226901000124</v>
          </cell>
        </row>
        <row r="16728">
          <cell r="C16728"/>
          <cell r="D16728" t="str">
            <v>RME</v>
          </cell>
          <cell r="E16728">
            <v>3157779000141</v>
          </cell>
        </row>
        <row r="16729">
          <cell r="C16729"/>
          <cell r="D16729" t="str">
            <v>GOLD PAPER-MODA</v>
          </cell>
          <cell r="E16729">
            <v>21710587000100</v>
          </cell>
        </row>
        <row r="16730">
          <cell r="C16730"/>
          <cell r="D16730" t="str">
            <v>S.R.ALIMENTOS</v>
          </cell>
          <cell r="E16730">
            <v>25418930000190</v>
          </cell>
        </row>
        <row r="16731">
          <cell r="C16731"/>
          <cell r="D16731" t="str">
            <v>IGARAPE</v>
          </cell>
          <cell r="E16731">
            <v>722331000135</v>
          </cell>
        </row>
        <row r="16732">
          <cell r="C16732"/>
          <cell r="D16732" t="str">
            <v>GUINDASTES BONF</v>
          </cell>
          <cell r="E16732">
            <v>19502996000161</v>
          </cell>
        </row>
        <row r="16733">
          <cell r="C16733"/>
          <cell r="D16733" t="str">
            <v>COMERCIAL GOMES</v>
          </cell>
          <cell r="E16733">
            <v>20602041000165</v>
          </cell>
        </row>
        <row r="16734">
          <cell r="C16734"/>
          <cell r="D16734" t="str">
            <v>RICARDO ELETRO</v>
          </cell>
          <cell r="E16734">
            <v>64282601002403</v>
          </cell>
        </row>
        <row r="16735">
          <cell r="C16735"/>
          <cell r="D16735" t="str">
            <v>LOSHERMAN</v>
          </cell>
          <cell r="E16735">
            <v>2348604000159</v>
          </cell>
        </row>
        <row r="16736">
          <cell r="C16736"/>
          <cell r="D16736" t="str">
            <v>FAI</v>
          </cell>
          <cell r="E16736">
            <v>1840047000207</v>
          </cell>
        </row>
        <row r="16737">
          <cell r="C16737"/>
          <cell r="D16737" t="str">
            <v>PATY INFORMATIC</v>
          </cell>
          <cell r="E16737">
            <v>2422299000106</v>
          </cell>
        </row>
        <row r="16738">
          <cell r="C16738"/>
          <cell r="D16738" t="str">
            <v>SUCOTE PRODUC.</v>
          </cell>
          <cell r="E16738">
            <v>1764880000135</v>
          </cell>
        </row>
        <row r="16739">
          <cell r="C16739"/>
          <cell r="D16739" t="str">
            <v>CALIFORNIA</v>
          </cell>
          <cell r="E16739">
            <v>375216000131</v>
          </cell>
        </row>
        <row r="16740">
          <cell r="C16740"/>
          <cell r="D16740" t="str">
            <v>IMPERIAL DAS BI</v>
          </cell>
          <cell r="E16740">
            <v>20136339000127</v>
          </cell>
        </row>
        <row r="16741">
          <cell r="C16741"/>
          <cell r="D16741" t="str">
            <v>NEWMEC</v>
          </cell>
          <cell r="E16741">
            <v>2341248000141</v>
          </cell>
        </row>
        <row r="16742">
          <cell r="C16742"/>
          <cell r="D16742" t="str">
            <v>SANTAMARIA</v>
          </cell>
          <cell r="E16742">
            <v>17088311000238</v>
          </cell>
        </row>
        <row r="16743">
          <cell r="C16743"/>
          <cell r="D16743" t="str">
            <v>IND COM KIYOTO</v>
          </cell>
          <cell r="E16743">
            <v>19397439000128</v>
          </cell>
        </row>
        <row r="16744">
          <cell r="C16744"/>
          <cell r="D16744" t="str">
            <v>REINA GUINDAUTO</v>
          </cell>
          <cell r="E16744">
            <v>3104033000170</v>
          </cell>
        </row>
        <row r="16745">
          <cell r="C16745"/>
          <cell r="D16745" t="str">
            <v>UROLASER</v>
          </cell>
          <cell r="E16745">
            <v>1862992000129</v>
          </cell>
        </row>
        <row r="16746">
          <cell r="C16746"/>
          <cell r="D16746" t="str">
            <v>MAXIMUS</v>
          </cell>
          <cell r="E16746">
            <v>4798354000184</v>
          </cell>
        </row>
        <row r="16747">
          <cell r="C16747"/>
          <cell r="D16747" t="str">
            <v>ONIVETTI-MAQS.M</v>
          </cell>
          <cell r="E16747">
            <v>23323348000115</v>
          </cell>
        </row>
        <row r="16748">
          <cell r="C16748"/>
          <cell r="D16748" t="str">
            <v>MAXIMIANO LOCAD</v>
          </cell>
          <cell r="E16748">
            <v>21756176000148</v>
          </cell>
        </row>
        <row r="16749">
          <cell r="C16749"/>
          <cell r="D16749" t="str">
            <v>TGS TINTAS</v>
          </cell>
          <cell r="E16749">
            <v>42960013000233</v>
          </cell>
        </row>
        <row r="16750">
          <cell r="C16750"/>
          <cell r="D16750" t="str">
            <v>ROSEMARY</v>
          </cell>
          <cell r="E16750">
            <v>68494350000195</v>
          </cell>
        </row>
        <row r="16751">
          <cell r="C16751"/>
          <cell r="D16751" t="str">
            <v>MEGA ALIMENTOS</v>
          </cell>
          <cell r="E16751">
            <v>86535481000155</v>
          </cell>
        </row>
        <row r="16752">
          <cell r="C16752"/>
          <cell r="D16752" t="str">
            <v>TROPICAL</v>
          </cell>
          <cell r="E16752">
            <v>2536326000163</v>
          </cell>
        </row>
        <row r="16753">
          <cell r="C16753"/>
          <cell r="D16753" t="str">
            <v>TIRADENTES</v>
          </cell>
          <cell r="E16753">
            <v>3997430000118</v>
          </cell>
        </row>
        <row r="16754">
          <cell r="C16754"/>
          <cell r="D16754" t="str">
            <v>MINAS HIDRAULIC</v>
          </cell>
          <cell r="E16754">
            <v>21035316000199</v>
          </cell>
        </row>
        <row r="16755">
          <cell r="C16755"/>
          <cell r="D16755" t="str">
            <v>MILTON DE OLIVE</v>
          </cell>
          <cell r="E16755">
            <v>41893249000150</v>
          </cell>
        </row>
        <row r="16756">
          <cell r="C16756"/>
          <cell r="D16756" t="str">
            <v>MANFERRARI</v>
          </cell>
          <cell r="E16756">
            <v>4372053000194</v>
          </cell>
        </row>
        <row r="16757">
          <cell r="C16757"/>
          <cell r="D16757" t="str">
            <v>MURTA MOTORES E</v>
          </cell>
          <cell r="E16757">
            <v>16521205000152</v>
          </cell>
        </row>
        <row r="16758">
          <cell r="C16758"/>
          <cell r="D16758" t="str">
            <v>MGTECH</v>
          </cell>
          <cell r="E16758">
            <v>5205548000191</v>
          </cell>
        </row>
        <row r="16759">
          <cell r="C16759"/>
          <cell r="D16759" t="str">
            <v>NUTRIBRAS NUTRI</v>
          </cell>
          <cell r="E16759">
            <v>38575601000103</v>
          </cell>
        </row>
        <row r="16760">
          <cell r="C16760"/>
          <cell r="D16760" t="str">
            <v>PONTO</v>
          </cell>
          <cell r="E16760">
            <v>21008578000164</v>
          </cell>
        </row>
        <row r="16761">
          <cell r="C16761"/>
          <cell r="D16761" t="str">
            <v>CHAPFER HB IND.</v>
          </cell>
          <cell r="E16761">
            <v>5785239000138</v>
          </cell>
        </row>
        <row r="16762">
          <cell r="C16762"/>
          <cell r="D16762" t="str">
            <v>LACERDA</v>
          </cell>
          <cell r="E16762">
            <v>101401000219</v>
          </cell>
        </row>
        <row r="16763">
          <cell r="C16763"/>
          <cell r="D16763" t="str">
            <v>ORTENG EQUIP E</v>
          </cell>
          <cell r="E16763">
            <v>19884626000136</v>
          </cell>
        </row>
        <row r="16764">
          <cell r="C16764"/>
          <cell r="D16764" t="str">
            <v>ORTAFI</v>
          </cell>
          <cell r="E16764">
            <v>17262833000123</v>
          </cell>
        </row>
        <row r="16765">
          <cell r="C16765"/>
          <cell r="D16765" t="str">
            <v>PANIFIC. RIACHO</v>
          </cell>
          <cell r="E16765">
            <v>20979522000194</v>
          </cell>
        </row>
        <row r="16766">
          <cell r="C16766"/>
          <cell r="D16766" t="str">
            <v>ROCK CENTER</v>
          </cell>
          <cell r="E16766">
            <v>65367997000168</v>
          </cell>
        </row>
        <row r="16767">
          <cell r="C16767"/>
          <cell r="D16767" t="str">
            <v>VITO</v>
          </cell>
          <cell r="E16767">
            <v>17182742000420</v>
          </cell>
        </row>
        <row r="16768">
          <cell r="C16768"/>
          <cell r="D16768" t="str">
            <v>ROBOTRONIC</v>
          </cell>
          <cell r="E16768">
            <v>5262200000136</v>
          </cell>
        </row>
        <row r="16769">
          <cell r="C16769"/>
          <cell r="D16769" t="str">
            <v>AMARAL</v>
          </cell>
          <cell r="E16769">
            <v>26086066000130</v>
          </cell>
        </row>
        <row r="16770">
          <cell r="C16770"/>
          <cell r="D16770" t="str">
            <v>PRA MOTOS</v>
          </cell>
          <cell r="E16770">
            <v>41760372000101</v>
          </cell>
        </row>
        <row r="16771">
          <cell r="C16771"/>
          <cell r="D16771" t="str">
            <v>SG ELETRONICA</v>
          </cell>
          <cell r="E16771">
            <v>71036990000166</v>
          </cell>
        </row>
        <row r="16772">
          <cell r="C16772"/>
          <cell r="D16772" t="str">
            <v>POSTO PETROLINA</v>
          </cell>
          <cell r="E16772">
            <v>19791870000154</v>
          </cell>
        </row>
        <row r="16773">
          <cell r="C16773"/>
          <cell r="D16773" t="str">
            <v>PROMECA LTDA</v>
          </cell>
          <cell r="E16773">
            <v>21920640000190</v>
          </cell>
        </row>
        <row r="16774">
          <cell r="C16774"/>
          <cell r="D16774" t="str">
            <v>PRESTIGIO COM.E</v>
          </cell>
          <cell r="E16774">
            <v>19969112000264</v>
          </cell>
        </row>
        <row r="16775">
          <cell r="C16775"/>
          <cell r="D16775" t="str">
            <v>TAMPGRAF IND/SE</v>
          </cell>
          <cell r="E16775">
            <v>38511176000180</v>
          </cell>
        </row>
        <row r="16776">
          <cell r="C16776"/>
          <cell r="D16776" t="str">
            <v>PAPELARIA AUREA</v>
          </cell>
          <cell r="E16776">
            <v>5210207000104</v>
          </cell>
        </row>
        <row r="16777">
          <cell r="C16777"/>
          <cell r="D16777" t="str">
            <v>TRANSINTER</v>
          </cell>
          <cell r="E16777">
            <v>5944950000198</v>
          </cell>
        </row>
        <row r="16778">
          <cell r="C16778"/>
          <cell r="D16778" t="str">
            <v>SERDIESEL LTDA</v>
          </cell>
          <cell r="E16778">
            <v>23749054000150</v>
          </cell>
        </row>
        <row r="16779">
          <cell r="C16779"/>
          <cell r="D16779" t="str">
            <v>SERIL INFORMATI</v>
          </cell>
          <cell r="E16779">
            <v>19978006000247</v>
          </cell>
        </row>
        <row r="16780">
          <cell r="C16780"/>
          <cell r="D16780" t="str">
            <v>SERDIESEL</v>
          </cell>
          <cell r="E16780">
            <v>23749054000230</v>
          </cell>
        </row>
        <row r="16781">
          <cell r="C16781"/>
          <cell r="D16781" t="str">
            <v>SINALMIG SINAIS</v>
          </cell>
          <cell r="E16781">
            <v>21325485000325</v>
          </cell>
        </row>
        <row r="16782">
          <cell r="C16782"/>
          <cell r="D16782" t="str">
            <v>ESMALTEC</v>
          </cell>
          <cell r="E16782">
            <v>7205743000732</v>
          </cell>
        </row>
        <row r="16783">
          <cell r="C16783"/>
          <cell r="D16783" t="str">
            <v>TRANS.SAO PEDRO</v>
          </cell>
          <cell r="E16783">
            <v>24897969000337</v>
          </cell>
        </row>
        <row r="16784">
          <cell r="C16784"/>
          <cell r="D16784" t="str">
            <v>USINAGEM SANTAN</v>
          </cell>
          <cell r="E16784">
            <v>71453518000129</v>
          </cell>
        </row>
        <row r="16785">
          <cell r="C16785"/>
          <cell r="D16785" t="str">
            <v>MOTTORA VEIC.P</v>
          </cell>
          <cell r="E16785">
            <v>21010624000160</v>
          </cell>
        </row>
        <row r="16786">
          <cell r="C16786"/>
          <cell r="D16786" t="str">
            <v>USIMIG SERV.IND</v>
          </cell>
          <cell r="E16786">
            <v>23994056000104</v>
          </cell>
        </row>
        <row r="16787">
          <cell r="C16787"/>
          <cell r="D16787" t="str">
            <v>RCS DATA MG PRO</v>
          </cell>
          <cell r="E16787">
            <v>26341537000109</v>
          </cell>
        </row>
        <row r="16788">
          <cell r="C16788"/>
          <cell r="D16788" t="str">
            <v>ISOBRASTERMO IN</v>
          </cell>
          <cell r="E16788">
            <v>66363623000137</v>
          </cell>
        </row>
        <row r="16789">
          <cell r="C16789"/>
          <cell r="D16789" t="str">
            <v>BRAFER INDUSTRI</v>
          </cell>
          <cell r="E16789">
            <v>17246695000199</v>
          </cell>
        </row>
        <row r="16790">
          <cell r="C16790"/>
          <cell r="D16790" t="str">
            <v>BEBID. PARAGUAI</v>
          </cell>
          <cell r="E16790">
            <v>17160409000178</v>
          </cell>
        </row>
        <row r="16791">
          <cell r="C16791"/>
          <cell r="D16791" t="str">
            <v>MUNDO DOS CEREA</v>
          </cell>
          <cell r="E16791">
            <v>64283856000102</v>
          </cell>
        </row>
        <row r="16792">
          <cell r="C16792"/>
          <cell r="D16792" t="str">
            <v>DISPARE DIS.PRO</v>
          </cell>
          <cell r="E16792">
            <v>64435183000150</v>
          </cell>
        </row>
        <row r="16793">
          <cell r="C16793"/>
          <cell r="D16793" t="str">
            <v>SIBRACOM-SIST.B</v>
          </cell>
          <cell r="E16793">
            <v>21965553000159</v>
          </cell>
        </row>
        <row r="16794">
          <cell r="C16794"/>
          <cell r="D16794" t="str">
            <v>IND MET.ATLAS</v>
          </cell>
          <cell r="E16794">
            <v>61075404007818</v>
          </cell>
        </row>
        <row r="16795">
          <cell r="C16795"/>
          <cell r="D16795" t="str">
            <v>SOLLO GRAOS ALI</v>
          </cell>
          <cell r="E16795">
            <v>38695680000188</v>
          </cell>
        </row>
        <row r="16796">
          <cell r="C16796"/>
          <cell r="D16796" t="str">
            <v>NORTE SUL CONST</v>
          </cell>
          <cell r="E16796">
            <v>25417452000102</v>
          </cell>
        </row>
        <row r="16797">
          <cell r="C16797"/>
          <cell r="D16797" t="str">
            <v>REFRIG.M.GERAIS</v>
          </cell>
          <cell r="E16797">
            <v>17168220001101</v>
          </cell>
        </row>
        <row r="16798">
          <cell r="C16798"/>
          <cell r="D16798" t="str">
            <v>ALIMENTA-ALIMEN</v>
          </cell>
          <cell r="E16798">
            <v>16582645001604</v>
          </cell>
        </row>
        <row r="16799">
          <cell r="C16799"/>
          <cell r="D16799" t="str">
            <v>INTERCOM ALIMEN</v>
          </cell>
          <cell r="E16799">
            <v>26234054000105</v>
          </cell>
        </row>
        <row r="16800">
          <cell r="C16800"/>
          <cell r="D16800" t="str">
            <v>COMMANDER</v>
          </cell>
          <cell r="E16800">
            <v>59907907000262</v>
          </cell>
        </row>
        <row r="16801">
          <cell r="C16801"/>
          <cell r="D16801" t="str">
            <v>ACOBRAS PRODUT.</v>
          </cell>
          <cell r="E16801">
            <v>20981510000102</v>
          </cell>
        </row>
        <row r="16802">
          <cell r="C16802"/>
          <cell r="D16802" t="str">
            <v>TVM ELETRONICA</v>
          </cell>
          <cell r="E16802">
            <v>22090542000135</v>
          </cell>
        </row>
        <row r="16803">
          <cell r="C16803"/>
          <cell r="D16803" t="str">
            <v>AMARANTINA COML</v>
          </cell>
          <cell r="E16803">
            <v>19850510000267</v>
          </cell>
        </row>
        <row r="16804">
          <cell r="C16804"/>
          <cell r="D16804" t="str">
            <v>ADRIA PRODUTOS</v>
          </cell>
          <cell r="E16804">
            <v>45038197000439</v>
          </cell>
        </row>
        <row r="16805">
          <cell r="C16805"/>
          <cell r="D16805" t="str">
            <v>ALIMENTA-ALIMEN</v>
          </cell>
          <cell r="E16805">
            <v>16582645000896</v>
          </cell>
        </row>
        <row r="16806">
          <cell r="C16806"/>
          <cell r="D16806" t="str">
            <v>CARVEL IND E CO</v>
          </cell>
          <cell r="E16806">
            <v>18222562000226</v>
          </cell>
        </row>
        <row r="16807">
          <cell r="C16807"/>
          <cell r="D16807" t="str">
            <v>A UNICA S/A</v>
          </cell>
          <cell r="E16807">
            <v>19791250000115</v>
          </cell>
        </row>
        <row r="16808">
          <cell r="C16808"/>
          <cell r="D16808" t="str">
            <v>SOC.NACIONAL</v>
          </cell>
          <cell r="E16808">
            <v>17162694000166</v>
          </cell>
        </row>
        <row r="16809">
          <cell r="C16809"/>
          <cell r="D16809" t="str">
            <v>DR.INCOFIDENTES</v>
          </cell>
          <cell r="E16809">
            <v>66329426000100</v>
          </cell>
        </row>
        <row r="16810">
          <cell r="C16810"/>
          <cell r="D16810" t="str">
            <v>EMBRAFOR-EMP BR</v>
          </cell>
          <cell r="E16810">
            <v>25962432000104</v>
          </cell>
        </row>
        <row r="16811">
          <cell r="C16811"/>
          <cell r="D16811" t="str">
            <v>PALANQUE ATACAD</v>
          </cell>
          <cell r="E16811">
            <v>26313189000166</v>
          </cell>
        </row>
        <row r="16812">
          <cell r="C16812"/>
          <cell r="D16812" t="str">
            <v>IND.ARTES BRIND</v>
          </cell>
          <cell r="E16812">
            <v>17197799000150</v>
          </cell>
        </row>
        <row r="16813">
          <cell r="C16813"/>
          <cell r="D16813" t="str">
            <v>MYKRO AUTOMACAO</v>
          </cell>
          <cell r="E16813">
            <v>41757337000125</v>
          </cell>
        </row>
        <row r="16814">
          <cell r="C16814"/>
          <cell r="D16814" t="str">
            <v>MEC.INDL.BRUNO</v>
          </cell>
          <cell r="E16814">
            <v>17343567000163</v>
          </cell>
        </row>
        <row r="16815">
          <cell r="C16815"/>
          <cell r="D16815" t="str">
            <v>GASTROMINAS</v>
          </cell>
          <cell r="E16815">
            <v>24049900000191</v>
          </cell>
        </row>
        <row r="16816">
          <cell r="C16816"/>
          <cell r="D16816" t="str">
            <v>MERIDIANO TECNI</v>
          </cell>
          <cell r="E16816">
            <v>65187023000100</v>
          </cell>
        </row>
        <row r="16817">
          <cell r="C16817"/>
          <cell r="D16817" t="str">
            <v>CASA SAO LUIZ</v>
          </cell>
          <cell r="E16817">
            <v>17278771000148</v>
          </cell>
        </row>
        <row r="16818">
          <cell r="C16818"/>
          <cell r="D16818" t="str">
            <v>SOC MOGYANA EXP</v>
          </cell>
          <cell r="E16818">
            <v>58158627000589</v>
          </cell>
        </row>
        <row r="16819">
          <cell r="C16819"/>
          <cell r="D16819" t="str">
            <v>ELDORADO TRANSG</v>
          </cell>
          <cell r="E16819">
            <v>23850811000187</v>
          </cell>
        </row>
        <row r="16820">
          <cell r="C16820"/>
          <cell r="D16820" t="str">
            <v>GUARIBA EMPREEN</v>
          </cell>
          <cell r="E16820">
            <v>65300287000110</v>
          </cell>
        </row>
        <row r="16821">
          <cell r="C16821"/>
          <cell r="D16821" t="str">
            <v>DIEDRO ENGENHAR</v>
          </cell>
          <cell r="E16821">
            <v>25455981000192</v>
          </cell>
        </row>
        <row r="16822">
          <cell r="C16822"/>
          <cell r="D16822" t="str">
            <v>CEVAL ALIMENTOS</v>
          </cell>
          <cell r="E16822">
            <v>84046101015972</v>
          </cell>
        </row>
        <row r="16823">
          <cell r="C16823"/>
          <cell r="D16823" t="str">
            <v>POMAR</v>
          </cell>
          <cell r="E16823">
            <v>48081848001271</v>
          </cell>
        </row>
        <row r="16824">
          <cell r="C16824"/>
          <cell r="D16824" t="str">
            <v>ZOLINI REP.COM.</v>
          </cell>
          <cell r="E16824">
            <v>64256167000109</v>
          </cell>
        </row>
        <row r="16825">
          <cell r="C16825"/>
          <cell r="D16825" t="str">
            <v>ESAP-EMP.SEL.AD</v>
          </cell>
          <cell r="E16825">
            <v>23912314000166</v>
          </cell>
        </row>
        <row r="16826">
          <cell r="C16826"/>
          <cell r="D16826" t="str">
            <v>RADIOL.STA.RITA</v>
          </cell>
          <cell r="E16826">
            <v>21123138000158</v>
          </cell>
        </row>
        <row r="16827">
          <cell r="C16827"/>
          <cell r="D16827" t="str">
            <v>EUSON-ELDORADO</v>
          </cell>
          <cell r="E16827">
            <v>26048157000180</v>
          </cell>
        </row>
        <row r="16828">
          <cell r="C16828"/>
          <cell r="D16828" t="str">
            <v>IND QUIM.SASIL</v>
          </cell>
          <cell r="E16828">
            <v>13958756000602</v>
          </cell>
        </row>
        <row r="16829">
          <cell r="C16829"/>
          <cell r="D16829" t="str">
            <v>MINASTEMPERA IN</v>
          </cell>
          <cell r="E16829">
            <v>22368195000160</v>
          </cell>
        </row>
        <row r="16830">
          <cell r="C16830"/>
          <cell r="D16830" t="str">
            <v>EMBRAFOR FORNEC</v>
          </cell>
          <cell r="E16830">
            <v>25962432000376</v>
          </cell>
        </row>
        <row r="16831">
          <cell r="C16831"/>
          <cell r="D16831" t="str">
            <v>EMBRAFOR-FORNEC</v>
          </cell>
          <cell r="E16831">
            <v>25962432000295</v>
          </cell>
        </row>
        <row r="16832">
          <cell r="C16832"/>
          <cell r="D16832" t="str">
            <v>REVEST FILM</v>
          </cell>
          <cell r="E16832">
            <v>19403096000167</v>
          </cell>
        </row>
        <row r="16833">
          <cell r="C16833"/>
          <cell r="D16833" t="str">
            <v>ATACADISTA PRES</v>
          </cell>
          <cell r="E16833">
            <v>26180695000124</v>
          </cell>
        </row>
        <row r="16834">
          <cell r="C16834"/>
          <cell r="D16834" t="str">
            <v>DELARA</v>
          </cell>
          <cell r="E16834">
            <v>81167587000553</v>
          </cell>
        </row>
        <row r="16835">
          <cell r="C16835"/>
          <cell r="D16835" t="str">
            <v>SADA</v>
          </cell>
          <cell r="E16835">
            <v>19199348001907</v>
          </cell>
        </row>
        <row r="16836">
          <cell r="C16836"/>
          <cell r="D16836" t="str">
            <v>TRANSMODAL</v>
          </cell>
          <cell r="E16836">
            <v>25417916000172</v>
          </cell>
        </row>
        <row r="16837">
          <cell r="C16837"/>
          <cell r="D16837" t="str">
            <v>FORNO DE MINAS</v>
          </cell>
          <cell r="E16837">
            <v>38711800000193</v>
          </cell>
        </row>
        <row r="16838">
          <cell r="C16838"/>
          <cell r="D16838" t="str">
            <v>COML BOA OPCAO</v>
          </cell>
          <cell r="E16838">
            <v>65211229000110</v>
          </cell>
        </row>
        <row r="16839">
          <cell r="C16839"/>
          <cell r="D16839" t="str">
            <v>MONTEC</v>
          </cell>
          <cell r="E16839">
            <v>20466512000155</v>
          </cell>
        </row>
        <row r="16840">
          <cell r="C16840"/>
          <cell r="D16840" t="str">
            <v>MACROSUL</v>
          </cell>
          <cell r="E16840">
            <v>86623915000179</v>
          </cell>
        </row>
        <row r="16841">
          <cell r="C16841"/>
          <cell r="D16841" t="str">
            <v>IMA</v>
          </cell>
          <cell r="E16841">
            <v>19791615000101</v>
          </cell>
        </row>
        <row r="16842">
          <cell r="C16842"/>
          <cell r="D16842" t="str">
            <v>ACEB MONTAGENS</v>
          </cell>
          <cell r="E16842">
            <v>18367979000104</v>
          </cell>
        </row>
        <row r="16843">
          <cell r="C16843"/>
          <cell r="D16843" t="str">
            <v>RF TELECOMUNIC.</v>
          </cell>
          <cell r="E16843">
            <v>688798000106</v>
          </cell>
        </row>
        <row r="16844">
          <cell r="C16844"/>
          <cell r="D16844" t="str">
            <v>JR PECAS</v>
          </cell>
          <cell r="E16844">
            <v>71166656000127</v>
          </cell>
        </row>
        <row r="16845">
          <cell r="C16845"/>
          <cell r="D16845" t="str">
            <v>CARAMURU</v>
          </cell>
          <cell r="E16845">
            <v>79119939000472</v>
          </cell>
        </row>
        <row r="16846">
          <cell r="C16846"/>
          <cell r="D16846" t="str">
            <v>AGA SOCIEDADE</v>
          </cell>
          <cell r="E16846">
            <v>60619202001624</v>
          </cell>
        </row>
        <row r="16847">
          <cell r="C16847"/>
          <cell r="D16847" t="str">
            <v>TEC</v>
          </cell>
          <cell r="E16847">
            <v>19410323000262</v>
          </cell>
        </row>
        <row r="16848">
          <cell r="C16848"/>
          <cell r="D16848" t="str">
            <v>CEVAL</v>
          </cell>
          <cell r="E16848">
            <v>84046101017916</v>
          </cell>
        </row>
        <row r="16849">
          <cell r="C16849"/>
          <cell r="D16849" t="str">
            <v>J.B.</v>
          </cell>
          <cell r="E16849">
            <v>114578000179</v>
          </cell>
        </row>
        <row r="16850">
          <cell r="C16850"/>
          <cell r="D16850" t="str">
            <v>PERDIGAO</v>
          </cell>
          <cell r="E16850">
            <v>82829730024004</v>
          </cell>
        </row>
        <row r="16851">
          <cell r="C16851"/>
          <cell r="D16851" t="str">
            <v>BRASFRIGO</v>
          </cell>
          <cell r="E16851">
            <v>19166180000538</v>
          </cell>
        </row>
        <row r="16852">
          <cell r="C16852"/>
          <cell r="D16852" t="str">
            <v>COPPEG</v>
          </cell>
          <cell r="E16852">
            <v>86618501000151</v>
          </cell>
        </row>
        <row r="16853">
          <cell r="C16853"/>
          <cell r="D16853" t="str">
            <v>TMBR</v>
          </cell>
          <cell r="E16853">
            <v>71383483000107</v>
          </cell>
        </row>
        <row r="16854">
          <cell r="C16854"/>
          <cell r="D16854" t="str">
            <v>USIP</v>
          </cell>
          <cell r="E16854">
            <v>25345950000189</v>
          </cell>
        </row>
        <row r="16855">
          <cell r="C16855"/>
          <cell r="D16855" t="str">
            <v>PRESS PONTO</v>
          </cell>
          <cell r="E16855">
            <v>71206452000172</v>
          </cell>
        </row>
        <row r="16856">
          <cell r="C16856"/>
          <cell r="D16856" t="str">
            <v>GUITOM</v>
          </cell>
          <cell r="E16856">
            <v>61936563000261</v>
          </cell>
        </row>
        <row r="16857">
          <cell r="C16857"/>
          <cell r="D16857" t="str">
            <v>TOP ARTE</v>
          </cell>
          <cell r="E16857">
            <v>993719000170</v>
          </cell>
        </row>
        <row r="16858">
          <cell r="C16858"/>
          <cell r="D16858" t="str">
            <v>BARROTE</v>
          </cell>
          <cell r="E16858">
            <v>71465512000171</v>
          </cell>
        </row>
        <row r="16859">
          <cell r="C16859"/>
          <cell r="D16859" t="str">
            <v>CONGEMIG</v>
          </cell>
          <cell r="E16859">
            <v>71458269000164</v>
          </cell>
        </row>
        <row r="16860">
          <cell r="C16860"/>
          <cell r="D16860" t="str">
            <v>REFR POLO NORTE</v>
          </cell>
          <cell r="E16860">
            <v>86607082000152</v>
          </cell>
        </row>
        <row r="16861">
          <cell r="C16861"/>
          <cell r="D16861" t="str">
            <v>TECMISA</v>
          </cell>
          <cell r="E16861">
            <v>736859000244</v>
          </cell>
        </row>
        <row r="16862">
          <cell r="C16862"/>
          <cell r="D16862" t="str">
            <v>MONTEC</v>
          </cell>
          <cell r="E16862">
            <v>20466512004304</v>
          </cell>
        </row>
        <row r="16863">
          <cell r="C16863"/>
          <cell r="D16863" t="str">
            <v>ZETTA</v>
          </cell>
          <cell r="E16863">
            <v>42939538000106</v>
          </cell>
        </row>
        <row r="16864">
          <cell r="C16864"/>
          <cell r="D16864" t="str">
            <v>DIFAL</v>
          </cell>
          <cell r="E16864">
            <v>16703779000141</v>
          </cell>
        </row>
        <row r="16865">
          <cell r="C16865"/>
          <cell r="D16865" t="str">
            <v>IMPERIAL</v>
          </cell>
          <cell r="E16865">
            <v>86628500000198</v>
          </cell>
        </row>
        <row r="16866">
          <cell r="C16866"/>
          <cell r="D16866" t="str">
            <v>HERCULES</v>
          </cell>
          <cell r="E16866">
            <v>28815058000102</v>
          </cell>
        </row>
        <row r="16867">
          <cell r="C16867"/>
          <cell r="D16867" t="str">
            <v>RAVEC</v>
          </cell>
          <cell r="E16867">
            <v>16713448000192</v>
          </cell>
        </row>
        <row r="16868">
          <cell r="C16868"/>
          <cell r="D16868" t="str">
            <v>TECNELETRO</v>
          </cell>
          <cell r="E16868">
            <v>86413176000190</v>
          </cell>
        </row>
        <row r="16869">
          <cell r="C16869"/>
          <cell r="D16869" t="str">
            <v>PIM</v>
          </cell>
          <cell r="E16869">
            <v>1276159000104</v>
          </cell>
        </row>
        <row r="16870">
          <cell r="C16870"/>
          <cell r="D16870" t="str">
            <v>EMBALATEL</v>
          </cell>
          <cell r="E16870">
            <v>17198508000149</v>
          </cell>
        </row>
        <row r="16871">
          <cell r="C16871"/>
          <cell r="D16871" t="str">
            <v>MACHADO CORREA</v>
          </cell>
          <cell r="E16871">
            <v>16666927000103</v>
          </cell>
        </row>
        <row r="16872">
          <cell r="C16872"/>
          <cell r="D16872" t="str">
            <v>FACCHINI</v>
          </cell>
          <cell r="E16872">
            <v>435117001412</v>
          </cell>
        </row>
        <row r="16873">
          <cell r="C16873"/>
          <cell r="D16873" t="str">
            <v>SAME LOGISTICA</v>
          </cell>
          <cell r="E16873">
            <v>1558702000158</v>
          </cell>
        </row>
        <row r="16874">
          <cell r="C16874"/>
          <cell r="D16874" t="str">
            <v>AGC CEREAIS</v>
          </cell>
          <cell r="E16874">
            <v>25816653000174</v>
          </cell>
        </row>
        <row r="16875">
          <cell r="C16875"/>
          <cell r="D16875" t="str">
            <v>SUPERMIX</v>
          </cell>
          <cell r="E16875">
            <v>86580594000172</v>
          </cell>
        </row>
        <row r="16876">
          <cell r="C16876"/>
          <cell r="D16876" t="str">
            <v>DOMINGOS COSTA</v>
          </cell>
          <cell r="E16876">
            <v>17159518000256</v>
          </cell>
        </row>
        <row r="16877">
          <cell r="C16877"/>
          <cell r="D16877" t="str">
            <v>TAI CACAMBA</v>
          </cell>
          <cell r="E16877">
            <v>561586000163</v>
          </cell>
        </row>
        <row r="16878">
          <cell r="C16878"/>
          <cell r="D16878" t="str">
            <v>CONTAGEM</v>
          </cell>
          <cell r="E16878">
            <v>1307643000145</v>
          </cell>
        </row>
        <row r="16879">
          <cell r="C16879"/>
          <cell r="D16879" t="str">
            <v>MONTELETRO</v>
          </cell>
          <cell r="E16879">
            <v>22742746000103</v>
          </cell>
        </row>
        <row r="16880">
          <cell r="C16880"/>
          <cell r="D16880" t="str">
            <v>PDI</v>
          </cell>
          <cell r="E16880">
            <v>1571007000126</v>
          </cell>
        </row>
        <row r="16881">
          <cell r="C16881"/>
          <cell r="D16881" t="str">
            <v>ASW</v>
          </cell>
          <cell r="E16881">
            <v>1453367000123</v>
          </cell>
        </row>
        <row r="16882">
          <cell r="C16882"/>
          <cell r="D16882" t="str">
            <v>MHA</v>
          </cell>
          <cell r="E16882">
            <v>42911644000181</v>
          </cell>
        </row>
        <row r="16883">
          <cell r="C16883"/>
          <cell r="D16883" t="str">
            <v>RAPIDO 900</v>
          </cell>
          <cell r="E16883">
            <v>60510583000394</v>
          </cell>
        </row>
        <row r="16884">
          <cell r="C16884"/>
          <cell r="D16884" t="str">
            <v>ARTHEMIS</v>
          </cell>
          <cell r="E16884">
            <v>1181893000181</v>
          </cell>
        </row>
        <row r="16885">
          <cell r="C16885"/>
          <cell r="D16885" t="str">
            <v>DEPOSITO</v>
          </cell>
          <cell r="E16885">
            <v>17425646000970</v>
          </cell>
        </row>
        <row r="16886">
          <cell r="C16886"/>
          <cell r="D16886" t="str">
            <v>STATUS</v>
          </cell>
          <cell r="E16886">
            <v>19827484000175</v>
          </cell>
        </row>
        <row r="16887">
          <cell r="C16887"/>
          <cell r="D16887" t="str">
            <v>REQUINTE COLON.</v>
          </cell>
          <cell r="E16887">
            <v>66353392000180</v>
          </cell>
        </row>
        <row r="16888">
          <cell r="C16888"/>
          <cell r="D16888" t="str">
            <v>FRIGORIF.IBERIA</v>
          </cell>
          <cell r="E16888">
            <v>65183725000108</v>
          </cell>
        </row>
        <row r="16889">
          <cell r="C16889"/>
          <cell r="D16889" t="str">
            <v>MULTITUR</v>
          </cell>
          <cell r="E16889">
            <v>71173025000135</v>
          </cell>
        </row>
        <row r="16890">
          <cell r="C16890"/>
          <cell r="D16890" t="str">
            <v>ALVANA</v>
          </cell>
          <cell r="E16890">
            <v>16809055000187</v>
          </cell>
        </row>
        <row r="16891">
          <cell r="C16891"/>
          <cell r="D16891" t="str">
            <v>ARRANCADA</v>
          </cell>
          <cell r="E16891">
            <v>16840837000189</v>
          </cell>
        </row>
        <row r="16892">
          <cell r="C16892"/>
          <cell r="D16892" t="str">
            <v>EES</v>
          </cell>
          <cell r="E16892">
            <v>2241200000161</v>
          </cell>
        </row>
        <row r="16893">
          <cell r="C16893"/>
          <cell r="D16893" t="str">
            <v>CEMM</v>
          </cell>
          <cell r="E16893">
            <v>42884742000258</v>
          </cell>
        </row>
        <row r="16894">
          <cell r="C16894"/>
          <cell r="D16894" t="str">
            <v>GUAJAJARAS</v>
          </cell>
          <cell r="E16894">
            <v>23921141000142</v>
          </cell>
        </row>
        <row r="16895">
          <cell r="C16895"/>
          <cell r="D16895" t="str">
            <v>ROCHA E LUZ</v>
          </cell>
          <cell r="E16895">
            <v>2380929000119</v>
          </cell>
        </row>
        <row r="16896">
          <cell r="C16896"/>
          <cell r="D16896" t="str">
            <v>FADD TRANSP.</v>
          </cell>
          <cell r="E16896">
            <v>65234502000122</v>
          </cell>
        </row>
        <row r="16897">
          <cell r="C16897"/>
          <cell r="D16897" t="str">
            <v>M.MERENDA E CIA</v>
          </cell>
          <cell r="E16897">
            <v>1163624000192</v>
          </cell>
        </row>
        <row r="16898">
          <cell r="C16898"/>
          <cell r="D16898" t="str">
            <v>GRAFICA CARLA</v>
          </cell>
          <cell r="E16898">
            <v>19232040000197</v>
          </cell>
        </row>
        <row r="16899">
          <cell r="C16899"/>
          <cell r="D16899" t="str">
            <v>KIBON</v>
          </cell>
          <cell r="E16899">
            <v>1811558000110</v>
          </cell>
        </row>
        <row r="16900">
          <cell r="C16900"/>
          <cell r="D16900" t="str">
            <v>MINAS TORNEAM</v>
          </cell>
          <cell r="E16900">
            <v>18319053000135</v>
          </cell>
        </row>
        <row r="16901">
          <cell r="C16901"/>
          <cell r="D16901" t="str">
            <v>REVAL</v>
          </cell>
          <cell r="E16901">
            <v>491153000189</v>
          </cell>
        </row>
        <row r="16902">
          <cell r="C16902"/>
          <cell r="D16902" t="str">
            <v>SERTELPRO</v>
          </cell>
          <cell r="E16902">
            <v>17938739000141</v>
          </cell>
        </row>
        <row r="16903">
          <cell r="C16903"/>
          <cell r="D16903" t="str">
            <v>NUTRIL</v>
          </cell>
          <cell r="E16903">
            <v>21747282000670</v>
          </cell>
        </row>
        <row r="16904">
          <cell r="C16904"/>
          <cell r="D16904" t="str">
            <v>TORA</v>
          </cell>
          <cell r="E16904">
            <v>66702325000809</v>
          </cell>
        </row>
        <row r="16905">
          <cell r="C16905"/>
          <cell r="D16905" t="str">
            <v>SIDERACO</v>
          </cell>
          <cell r="E16905">
            <v>1874328000361</v>
          </cell>
        </row>
        <row r="16906">
          <cell r="C16906"/>
          <cell r="D16906" t="str">
            <v>LIDER GUINDASTE</v>
          </cell>
          <cell r="E16906">
            <v>23878457000107</v>
          </cell>
        </row>
        <row r="16907">
          <cell r="C16907"/>
          <cell r="D16907" t="str">
            <v>LOBATO</v>
          </cell>
          <cell r="E16907">
            <v>71432942000197</v>
          </cell>
        </row>
        <row r="16908">
          <cell r="C16908"/>
          <cell r="D16908" t="str">
            <v>MOVERE</v>
          </cell>
          <cell r="E16908">
            <v>42827790000123</v>
          </cell>
        </row>
        <row r="16909">
          <cell r="C16909"/>
          <cell r="D16909" t="str">
            <v>QUALIFLUX</v>
          </cell>
          <cell r="E16909">
            <v>1512340000164</v>
          </cell>
        </row>
        <row r="16910">
          <cell r="C16910"/>
          <cell r="D16910" t="str">
            <v>PROTEC</v>
          </cell>
          <cell r="E16910">
            <v>26252171000100</v>
          </cell>
        </row>
        <row r="16911">
          <cell r="C16911"/>
          <cell r="D16911" t="str">
            <v>ORTENG-SPE</v>
          </cell>
          <cell r="E16911">
            <v>2615943000154</v>
          </cell>
        </row>
        <row r="16912">
          <cell r="C16912"/>
          <cell r="D16912" t="str">
            <v>SICAL</v>
          </cell>
          <cell r="E16912">
            <v>19416627002604</v>
          </cell>
        </row>
        <row r="16913">
          <cell r="C16913"/>
          <cell r="D16913" t="str">
            <v>TECNOFIL</v>
          </cell>
          <cell r="E16913">
            <v>26059535000121</v>
          </cell>
        </row>
        <row r="16914">
          <cell r="C16914"/>
          <cell r="D16914" t="str">
            <v>CEREMIX</v>
          </cell>
          <cell r="E16914">
            <v>1708299000104</v>
          </cell>
        </row>
        <row r="16915">
          <cell r="C16915"/>
          <cell r="D16915" t="str">
            <v>PARMALAT</v>
          </cell>
          <cell r="E16915">
            <v>89940878015061</v>
          </cell>
        </row>
        <row r="16916">
          <cell r="C16916"/>
          <cell r="D16916" t="str">
            <v>BOM DE QUEIJO</v>
          </cell>
          <cell r="E16916">
            <v>2093663000123</v>
          </cell>
        </row>
        <row r="16917">
          <cell r="C16917"/>
          <cell r="D16917" t="str">
            <v>AUTTEC</v>
          </cell>
          <cell r="E16917">
            <v>2484809000161</v>
          </cell>
        </row>
        <row r="16918">
          <cell r="C16918"/>
          <cell r="D16918" t="str">
            <v>TECNO USI</v>
          </cell>
          <cell r="E16918">
            <v>2658068000198</v>
          </cell>
        </row>
        <row r="16919">
          <cell r="C16919"/>
          <cell r="D16919" t="str">
            <v>TNE-ESTR MET</v>
          </cell>
          <cell r="E16919">
            <v>26401539000146</v>
          </cell>
        </row>
        <row r="16920">
          <cell r="C16920"/>
          <cell r="D16920" t="str">
            <v>OXILL</v>
          </cell>
          <cell r="E16920">
            <v>1650797000135</v>
          </cell>
        </row>
        <row r="16921">
          <cell r="C16921"/>
          <cell r="D16921" t="str">
            <v>NC</v>
          </cell>
          <cell r="E16921">
            <v>816357000142</v>
          </cell>
        </row>
        <row r="16922">
          <cell r="C16922"/>
          <cell r="D16922" t="str">
            <v>COOP.PRO.SERRO</v>
          </cell>
          <cell r="E16922">
            <v>24975138000255</v>
          </cell>
        </row>
        <row r="16923">
          <cell r="C16923"/>
          <cell r="D16923" t="str">
            <v>PIF PAF</v>
          </cell>
          <cell r="E16923">
            <v>17767435003265</v>
          </cell>
        </row>
        <row r="16924">
          <cell r="C16924"/>
          <cell r="D16924" t="str">
            <v>PONTE ALTA MAQ.</v>
          </cell>
          <cell r="E16924">
            <v>23805666000112</v>
          </cell>
        </row>
        <row r="16925">
          <cell r="C16925"/>
          <cell r="D16925" t="str">
            <v>LOCALIZA</v>
          </cell>
          <cell r="E16925">
            <v>2982380000132</v>
          </cell>
        </row>
        <row r="16926">
          <cell r="C16926"/>
          <cell r="D16926" t="str">
            <v>BAYSIDE</v>
          </cell>
          <cell r="E16926">
            <v>3133792000160</v>
          </cell>
        </row>
        <row r="16927">
          <cell r="C16927"/>
          <cell r="D16927" t="str">
            <v>MARLEY</v>
          </cell>
          <cell r="E16927">
            <v>2945601000100</v>
          </cell>
        </row>
        <row r="16928">
          <cell r="C16928"/>
          <cell r="D16928" t="str">
            <v>EQUIPRES</v>
          </cell>
          <cell r="E16928">
            <v>614021000105</v>
          </cell>
        </row>
        <row r="16929">
          <cell r="C16929"/>
          <cell r="D16929" t="str">
            <v>DIMAP</v>
          </cell>
          <cell r="E16929">
            <v>17156035000117</v>
          </cell>
        </row>
        <row r="16930">
          <cell r="C16930"/>
          <cell r="D16930" t="str">
            <v>H.P. EQUIPAMENT</v>
          </cell>
          <cell r="E16930">
            <v>806062000195</v>
          </cell>
        </row>
        <row r="16931">
          <cell r="C16931"/>
          <cell r="D16931" t="str">
            <v>TRAINEE CONSUL.</v>
          </cell>
          <cell r="E16931">
            <v>2529508000107</v>
          </cell>
        </row>
        <row r="16932">
          <cell r="C16932"/>
          <cell r="D16932" t="str">
            <v>SODITEC</v>
          </cell>
          <cell r="E16932">
            <v>65132987000143</v>
          </cell>
        </row>
        <row r="16933">
          <cell r="C16933"/>
          <cell r="D16933" t="str">
            <v>AUTOMATION SEC.</v>
          </cell>
          <cell r="E16933">
            <v>3165342000150</v>
          </cell>
        </row>
        <row r="16934">
          <cell r="C16934"/>
          <cell r="D16934" t="str">
            <v>CONSTRUTORA API</v>
          </cell>
          <cell r="E16934">
            <v>20122412000101</v>
          </cell>
        </row>
        <row r="16935">
          <cell r="C16935"/>
          <cell r="D16935" t="str">
            <v>ARMENIO QUEIROZ</v>
          </cell>
          <cell r="E16935">
            <v>19188945000530</v>
          </cell>
        </row>
        <row r="16936">
          <cell r="C16936"/>
          <cell r="D16936" t="str">
            <v>TERRANOVA</v>
          </cell>
          <cell r="E16936">
            <v>19869858000115</v>
          </cell>
        </row>
        <row r="16937">
          <cell r="C16937"/>
          <cell r="D16937" t="str">
            <v>KIBON</v>
          </cell>
          <cell r="E16937">
            <v>61068276030275</v>
          </cell>
        </row>
        <row r="16938">
          <cell r="C16938"/>
          <cell r="D16938" t="str">
            <v>SUPORTE GRAFICO</v>
          </cell>
          <cell r="E16938">
            <v>38500088000183</v>
          </cell>
        </row>
        <row r="16939">
          <cell r="C16939"/>
          <cell r="D16939" t="str">
            <v>ARTEMEVI LTDA</v>
          </cell>
          <cell r="E16939">
            <v>17549072000195</v>
          </cell>
        </row>
        <row r="16940">
          <cell r="C16940"/>
          <cell r="D16940" t="str">
            <v>CLIN RAD STA HE</v>
          </cell>
          <cell r="E16940">
            <v>21009550000141</v>
          </cell>
        </row>
        <row r="16941">
          <cell r="C16941"/>
          <cell r="D16941" t="str">
            <v>BANJET TAXI AER</v>
          </cell>
          <cell r="E16941">
            <v>23348345000136</v>
          </cell>
        </row>
        <row r="16942">
          <cell r="C16942"/>
          <cell r="D16942" t="str">
            <v>LOBENWEIN</v>
          </cell>
          <cell r="E16942">
            <v>20732772000125</v>
          </cell>
        </row>
        <row r="16943">
          <cell r="C16943"/>
          <cell r="D16943" t="str">
            <v>WCA</v>
          </cell>
          <cell r="E16943">
            <v>74527276001211</v>
          </cell>
        </row>
        <row r="16944">
          <cell r="C16944"/>
          <cell r="D16944" t="str">
            <v>METALCORTE</v>
          </cell>
          <cell r="E16944">
            <v>1451594000110</v>
          </cell>
        </row>
        <row r="16945">
          <cell r="C16945"/>
          <cell r="D16945" t="str">
            <v>SILVIA RABELO</v>
          </cell>
          <cell r="E16945">
            <v>3028038000160</v>
          </cell>
        </row>
        <row r="16946">
          <cell r="C16946"/>
          <cell r="D16946" t="str">
            <v>ARCINCO AUTOMAC</v>
          </cell>
          <cell r="E16946">
            <v>25158197000112</v>
          </cell>
        </row>
        <row r="16947">
          <cell r="C16947"/>
          <cell r="D16947" t="str">
            <v>CINAFE</v>
          </cell>
          <cell r="E16947">
            <v>18688804000271</v>
          </cell>
        </row>
        <row r="16948">
          <cell r="C16948"/>
          <cell r="D16948" t="str">
            <v>IG CONSTRUCOES</v>
          </cell>
          <cell r="E16948">
            <v>23239072000191</v>
          </cell>
        </row>
        <row r="16949">
          <cell r="C16949"/>
          <cell r="D16949" t="str">
            <v>COELHO INFORMAT</v>
          </cell>
          <cell r="E16949">
            <v>3981353000108</v>
          </cell>
        </row>
        <row r="16950">
          <cell r="C16950"/>
          <cell r="D16950" t="str">
            <v>A PRATELEIRA</v>
          </cell>
          <cell r="E16950">
            <v>21786199000103</v>
          </cell>
        </row>
        <row r="16951">
          <cell r="C16951"/>
          <cell r="D16951" t="str">
            <v>ARTEC ARTEF CIM</v>
          </cell>
          <cell r="E16951">
            <v>19791474000127</v>
          </cell>
        </row>
        <row r="16952">
          <cell r="C16952"/>
          <cell r="D16952" t="str">
            <v>ARTEC ARTEF CIM</v>
          </cell>
          <cell r="E16952">
            <v>19791474000208</v>
          </cell>
        </row>
        <row r="16953">
          <cell r="C16953"/>
          <cell r="D16953" t="str">
            <v>CAS.ARTHUR HAAS</v>
          </cell>
          <cell r="E16953">
            <v>17288044001648</v>
          </cell>
        </row>
        <row r="16954">
          <cell r="C16954"/>
          <cell r="D16954" t="str">
            <v>SANTA TEREZINHA</v>
          </cell>
          <cell r="E16954">
            <v>86653318000197</v>
          </cell>
        </row>
        <row r="16955">
          <cell r="C16955"/>
          <cell r="D16955" t="str">
            <v>HAL TRANSPORTES</v>
          </cell>
          <cell r="E16955">
            <v>3336212000132</v>
          </cell>
        </row>
        <row r="16956">
          <cell r="C16956"/>
          <cell r="D16956" t="str">
            <v>LOCAMAQ</v>
          </cell>
          <cell r="E16956">
            <v>16583841000370</v>
          </cell>
        </row>
        <row r="16957">
          <cell r="C16957"/>
          <cell r="D16957" t="str">
            <v>GPE</v>
          </cell>
          <cell r="E16957">
            <v>20445953000170</v>
          </cell>
        </row>
        <row r="16958">
          <cell r="C16958"/>
          <cell r="D16958" t="str">
            <v>MACORIN</v>
          </cell>
          <cell r="E16958">
            <v>24013526000174</v>
          </cell>
        </row>
        <row r="16959">
          <cell r="C16959"/>
          <cell r="D16959" t="str">
            <v>ASSPA-ASSES.PRO</v>
          </cell>
          <cell r="E16959">
            <v>21812631000185</v>
          </cell>
        </row>
        <row r="16960">
          <cell r="C16960"/>
          <cell r="D16960" t="str">
            <v>INVICTA DISTRIB</v>
          </cell>
          <cell r="E16960">
            <v>1451597000153</v>
          </cell>
        </row>
        <row r="16961">
          <cell r="C16961"/>
          <cell r="D16961" t="str">
            <v>BIMINAS</v>
          </cell>
          <cell r="E16961">
            <v>4132753000101</v>
          </cell>
        </row>
        <row r="16962">
          <cell r="C16962"/>
          <cell r="D16962" t="str">
            <v>ALFA IMPLEMENTO</v>
          </cell>
          <cell r="E16962">
            <v>1662883000168</v>
          </cell>
        </row>
        <row r="16963">
          <cell r="C16963"/>
          <cell r="D16963" t="str">
            <v>CONSTRUMAT</v>
          </cell>
          <cell r="E16963">
            <v>3821415000114</v>
          </cell>
        </row>
        <row r="16964">
          <cell r="C16964"/>
          <cell r="D16964" t="str">
            <v>SPREAD</v>
          </cell>
          <cell r="E16964">
            <v>52845203000778</v>
          </cell>
        </row>
        <row r="16965">
          <cell r="C16965"/>
          <cell r="D16965" t="str">
            <v>TEBRAZ</v>
          </cell>
          <cell r="E16965">
            <v>86677374000161</v>
          </cell>
        </row>
        <row r="16966">
          <cell r="C16966"/>
          <cell r="D16966" t="str">
            <v>ROCHA E LOPES</v>
          </cell>
          <cell r="E16966">
            <v>66266164000173</v>
          </cell>
        </row>
        <row r="16967">
          <cell r="C16967"/>
          <cell r="D16967" t="str">
            <v>ACOSIDER</v>
          </cell>
          <cell r="E16967">
            <v>2072108000115</v>
          </cell>
        </row>
        <row r="16968">
          <cell r="C16968"/>
          <cell r="D16968" t="str">
            <v>ARDA</v>
          </cell>
          <cell r="E16968">
            <v>3013742000140</v>
          </cell>
        </row>
        <row r="16969">
          <cell r="C16969"/>
          <cell r="D16969" t="str">
            <v>SANTA TEREZA</v>
          </cell>
          <cell r="E16969">
            <v>19848415000148</v>
          </cell>
        </row>
        <row r="16970">
          <cell r="C16970"/>
          <cell r="D16970" t="str">
            <v>ATELIER PLASTIC</v>
          </cell>
          <cell r="E16970">
            <v>18734194000114</v>
          </cell>
        </row>
        <row r="16971">
          <cell r="C16971"/>
          <cell r="D16971" t="str">
            <v>ANA MARIA GUIMA</v>
          </cell>
          <cell r="E16971">
            <v>86372257000190</v>
          </cell>
        </row>
        <row r="16972">
          <cell r="C16972"/>
          <cell r="D16972" t="str">
            <v>CONCEICAO ELETR</v>
          </cell>
          <cell r="E16972">
            <v>2987282000198</v>
          </cell>
        </row>
        <row r="16973">
          <cell r="C16973"/>
          <cell r="D16973" t="str">
            <v>RECORD MAQUINAS</v>
          </cell>
          <cell r="E16973">
            <v>2802024000190</v>
          </cell>
        </row>
        <row r="16974">
          <cell r="C16974"/>
          <cell r="D16974" t="str">
            <v>TACOM</v>
          </cell>
          <cell r="E16974">
            <v>1005845000728</v>
          </cell>
        </row>
        <row r="16975">
          <cell r="C16975"/>
          <cell r="D16975" t="str">
            <v>GERDAU</v>
          </cell>
          <cell r="E16975">
            <v>33611500011749</v>
          </cell>
        </row>
        <row r="16976">
          <cell r="C16976"/>
          <cell r="D16976" t="str">
            <v>INTERFACE</v>
          </cell>
          <cell r="E16976">
            <v>1221364000164</v>
          </cell>
        </row>
        <row r="16977">
          <cell r="C16977"/>
          <cell r="D16977" t="str">
            <v>KARSON CAPOTARI</v>
          </cell>
          <cell r="E16977">
            <v>38702494000129</v>
          </cell>
        </row>
        <row r="16978">
          <cell r="C16978"/>
          <cell r="D16978" t="str">
            <v>GRAFICA PADRAO</v>
          </cell>
          <cell r="E16978">
            <v>1013469000128</v>
          </cell>
        </row>
        <row r="16979">
          <cell r="C16979"/>
          <cell r="D16979" t="str">
            <v>NOVA TRACAO</v>
          </cell>
          <cell r="E16979">
            <v>17155250000101</v>
          </cell>
        </row>
        <row r="16980">
          <cell r="C16980"/>
          <cell r="D16980" t="str">
            <v>MGLAB CORPORATI</v>
          </cell>
          <cell r="E16980">
            <v>5470645000101</v>
          </cell>
        </row>
        <row r="16981">
          <cell r="C16981"/>
          <cell r="D16981" t="str">
            <v>INDAL</v>
          </cell>
          <cell r="E16981">
            <v>1857221000143</v>
          </cell>
        </row>
        <row r="16982">
          <cell r="C16982"/>
          <cell r="D16982" t="str">
            <v>J.J.ACRILICOS</v>
          </cell>
          <cell r="E16982">
            <v>5532237000137</v>
          </cell>
        </row>
        <row r="16983">
          <cell r="C16983"/>
          <cell r="D16983" t="str">
            <v>AIR LIQUIDE</v>
          </cell>
          <cell r="E16983">
            <v>60830296000523</v>
          </cell>
        </row>
        <row r="16984">
          <cell r="C16984"/>
          <cell r="D16984" t="str">
            <v>WF INFORMATICA</v>
          </cell>
          <cell r="E16984">
            <v>1574410000290</v>
          </cell>
        </row>
        <row r="16985">
          <cell r="C16985"/>
          <cell r="D16985" t="str">
            <v>SOCORRO TREM</v>
          </cell>
          <cell r="E16985">
            <v>1898838000107</v>
          </cell>
        </row>
        <row r="16986">
          <cell r="C16986"/>
          <cell r="D16986" t="str">
            <v>GIRASSOL</v>
          </cell>
          <cell r="E16986">
            <v>3847437000153</v>
          </cell>
        </row>
        <row r="16987">
          <cell r="C16987"/>
          <cell r="D16987" t="str">
            <v>HASTOLL</v>
          </cell>
          <cell r="E16987">
            <v>5234053000190</v>
          </cell>
        </row>
        <row r="16988">
          <cell r="C16988"/>
          <cell r="D16988" t="str">
            <v>GENERAL MILLS</v>
          </cell>
          <cell r="E16988">
            <v>1269194001089</v>
          </cell>
        </row>
        <row r="16989">
          <cell r="C16989"/>
          <cell r="D16989" t="str">
            <v>RIO BRANCO</v>
          </cell>
          <cell r="E16989">
            <v>5017780000368</v>
          </cell>
        </row>
        <row r="16990">
          <cell r="C16990"/>
          <cell r="D16990" t="str">
            <v>LIGHT</v>
          </cell>
          <cell r="E16990">
            <v>4569846000106</v>
          </cell>
        </row>
        <row r="16991">
          <cell r="C16991"/>
          <cell r="D16991" t="str">
            <v>TIP TOP</v>
          </cell>
          <cell r="E16991">
            <v>23421936000191</v>
          </cell>
        </row>
        <row r="16992">
          <cell r="C16992"/>
          <cell r="D16992" t="str">
            <v>ALO MINAS</v>
          </cell>
          <cell r="E16992">
            <v>38541116000291</v>
          </cell>
        </row>
        <row r="16993">
          <cell r="C16993"/>
          <cell r="D16993" t="str">
            <v>FUMIO ODAGUIRI</v>
          </cell>
          <cell r="E16993">
            <v>2789457000152</v>
          </cell>
        </row>
        <row r="16994">
          <cell r="C16994"/>
          <cell r="D16994" t="str">
            <v>CANAL</v>
          </cell>
          <cell r="E16994">
            <v>3817859000186</v>
          </cell>
        </row>
        <row r="16995">
          <cell r="C16995"/>
          <cell r="D16995" t="str">
            <v>DANONE</v>
          </cell>
          <cell r="E16995">
            <v>23643315000403</v>
          </cell>
        </row>
        <row r="16996">
          <cell r="C16996"/>
          <cell r="D16996" t="str">
            <v>RYGON</v>
          </cell>
          <cell r="E16996">
            <v>1397854000205</v>
          </cell>
        </row>
        <row r="16997">
          <cell r="C16997"/>
          <cell r="D16997" t="str">
            <v>ELETRO ALPHA</v>
          </cell>
          <cell r="E16997">
            <v>42917369000103</v>
          </cell>
        </row>
        <row r="16998">
          <cell r="C16998"/>
          <cell r="D16998" t="str">
            <v>BRASILPACK</v>
          </cell>
          <cell r="E16998">
            <v>4746695000106</v>
          </cell>
        </row>
        <row r="16999">
          <cell r="C16999"/>
          <cell r="D16999" t="str">
            <v>PARATI CEREAIS</v>
          </cell>
          <cell r="E16999">
            <v>3419836000113</v>
          </cell>
        </row>
        <row r="17000">
          <cell r="C17000"/>
          <cell r="D17000" t="str">
            <v>SANTA TEREZINHA</v>
          </cell>
          <cell r="E17000">
            <v>86653318001088</v>
          </cell>
        </row>
        <row r="17001">
          <cell r="C17001"/>
          <cell r="D17001" t="str">
            <v>SIGMA BONES</v>
          </cell>
          <cell r="E17001">
            <v>4525178000107</v>
          </cell>
        </row>
        <row r="17002">
          <cell r="C17002"/>
          <cell r="D17002" t="str">
            <v>MINASCUCAR</v>
          </cell>
          <cell r="E17002">
            <v>16973000000531</v>
          </cell>
        </row>
        <row r="17003">
          <cell r="C17003"/>
          <cell r="D17003" t="str">
            <v>COMERCIAL</v>
          </cell>
          <cell r="E17003">
            <v>4163582000188</v>
          </cell>
        </row>
        <row r="17004">
          <cell r="C17004"/>
          <cell r="D17004" t="str">
            <v>TORNIC</v>
          </cell>
          <cell r="E17004">
            <v>3381543000194</v>
          </cell>
        </row>
        <row r="17005">
          <cell r="C17005"/>
          <cell r="D17005" t="str">
            <v>MOINHO SUL</v>
          </cell>
          <cell r="E17005">
            <v>25860305000366</v>
          </cell>
        </row>
        <row r="17006">
          <cell r="C17006"/>
          <cell r="D17006" t="str">
            <v>FONTUS</v>
          </cell>
          <cell r="E17006">
            <v>1333945000198</v>
          </cell>
        </row>
        <row r="17007">
          <cell r="C17007"/>
          <cell r="D17007" t="str">
            <v>NILLEFRUT</v>
          </cell>
          <cell r="E17007">
            <v>2332089000119</v>
          </cell>
        </row>
        <row r="17008">
          <cell r="C17008"/>
          <cell r="D17008" t="str">
            <v>TIM</v>
          </cell>
          <cell r="E17008">
            <v>5099952000128</v>
          </cell>
        </row>
        <row r="17009">
          <cell r="C17009"/>
          <cell r="D17009" t="str">
            <v>FLORICULTURA</v>
          </cell>
          <cell r="E17009">
            <v>23951510000140</v>
          </cell>
        </row>
        <row r="17010">
          <cell r="C17010"/>
          <cell r="D17010" t="str">
            <v>FERRAMENTARIA</v>
          </cell>
          <cell r="E17010">
            <v>772854000196</v>
          </cell>
        </row>
        <row r="17011">
          <cell r="C17011"/>
          <cell r="D17011" t="str">
            <v>LILIARTE</v>
          </cell>
          <cell r="E17011">
            <v>3863625000175</v>
          </cell>
        </row>
        <row r="17012">
          <cell r="C17012"/>
          <cell r="D17012" t="str">
            <v>SCN</v>
          </cell>
          <cell r="E17012">
            <v>5655259000194</v>
          </cell>
        </row>
        <row r="17013">
          <cell r="C17013"/>
          <cell r="D17013" t="str">
            <v>AIR LIQUIDE</v>
          </cell>
          <cell r="E17013">
            <v>331788003134</v>
          </cell>
        </row>
        <row r="17014">
          <cell r="C17014"/>
          <cell r="D17014" t="str">
            <v>AYMORE PRODS AL</v>
          </cell>
          <cell r="E17014">
            <v>19791136000195</v>
          </cell>
        </row>
        <row r="17015">
          <cell r="C17015"/>
          <cell r="D17015" t="str">
            <v>LONDRINA</v>
          </cell>
          <cell r="E17015">
            <v>78608569000474</v>
          </cell>
        </row>
        <row r="17016">
          <cell r="C17016"/>
          <cell r="D17016" t="str">
            <v>REFRATARIOS</v>
          </cell>
          <cell r="E17016">
            <v>4655672000196</v>
          </cell>
        </row>
        <row r="17017">
          <cell r="C17017"/>
          <cell r="D17017" t="str">
            <v>GERDAU</v>
          </cell>
          <cell r="E17017">
            <v>17227422001845</v>
          </cell>
        </row>
        <row r="17018">
          <cell r="C17018"/>
          <cell r="D17018" t="str">
            <v>REICH DER</v>
          </cell>
          <cell r="E17018">
            <v>5919874000160</v>
          </cell>
        </row>
        <row r="17019">
          <cell r="C17019"/>
          <cell r="D17019" t="str">
            <v>OBJETIVA</v>
          </cell>
          <cell r="E17019">
            <v>2681115000203</v>
          </cell>
        </row>
        <row r="17020">
          <cell r="C17020"/>
          <cell r="D17020" t="str">
            <v>MEPP</v>
          </cell>
          <cell r="E17020">
            <v>1918741000119</v>
          </cell>
        </row>
        <row r="17021">
          <cell r="C17021"/>
          <cell r="D17021" t="str">
            <v>DALIANA</v>
          </cell>
          <cell r="E17021">
            <v>5581027000139</v>
          </cell>
        </row>
        <row r="17022">
          <cell r="C17022"/>
          <cell r="D17022" t="str">
            <v>MARTENG</v>
          </cell>
          <cell r="E17022">
            <v>19271618000114</v>
          </cell>
        </row>
        <row r="17023">
          <cell r="C17023"/>
          <cell r="D17023" t="str">
            <v>DAL</v>
          </cell>
          <cell r="E17023">
            <v>61490561000100</v>
          </cell>
        </row>
        <row r="17024">
          <cell r="C17024"/>
          <cell r="D17024" t="str">
            <v>UNO MASTER LTDA</v>
          </cell>
          <cell r="E17024">
            <v>2520736000116</v>
          </cell>
        </row>
        <row r="17025">
          <cell r="C17025"/>
          <cell r="D17025" t="str">
            <v>TE-TURBOS</v>
          </cell>
          <cell r="E17025">
            <v>6035350000170</v>
          </cell>
        </row>
        <row r="17026">
          <cell r="C17026"/>
          <cell r="D17026" t="str">
            <v>CHAPERFIL</v>
          </cell>
          <cell r="E17026">
            <v>23388804000105</v>
          </cell>
        </row>
        <row r="17027">
          <cell r="C17027"/>
          <cell r="D17027" t="str">
            <v>SOLUCAO AMBIENT</v>
          </cell>
          <cell r="E17027">
            <v>4118757000135</v>
          </cell>
        </row>
        <row r="17028">
          <cell r="C17028"/>
          <cell r="D17028" t="str">
            <v>TOSHIBA</v>
          </cell>
          <cell r="E17028">
            <v>61407052000848</v>
          </cell>
        </row>
        <row r="17029">
          <cell r="C17029"/>
          <cell r="D17029" t="str">
            <v>MARINELLI TEAM</v>
          </cell>
          <cell r="E17029">
            <v>42918094000122</v>
          </cell>
        </row>
        <row r="17030">
          <cell r="C17030"/>
          <cell r="D17030" t="str">
            <v>CENTRAL</v>
          </cell>
          <cell r="E17030">
            <v>41658519000149</v>
          </cell>
        </row>
        <row r="17031">
          <cell r="C17031"/>
          <cell r="D17031" t="str">
            <v>EXIBE</v>
          </cell>
          <cell r="E17031">
            <v>5934338000134</v>
          </cell>
        </row>
        <row r="17032">
          <cell r="C17032"/>
          <cell r="D17032" t="str">
            <v>SENAC</v>
          </cell>
          <cell r="E17032">
            <v>3447242000620</v>
          </cell>
        </row>
        <row r="17033">
          <cell r="C17033"/>
          <cell r="D17033" t="str">
            <v>PERMANENZA</v>
          </cell>
          <cell r="E17033">
            <v>4033138000229</v>
          </cell>
        </row>
        <row r="17034">
          <cell r="C17034"/>
          <cell r="D17034" t="str">
            <v>BANTEC MANUTENC</v>
          </cell>
          <cell r="E17034">
            <v>66303413000153</v>
          </cell>
        </row>
        <row r="17035">
          <cell r="C17035"/>
          <cell r="D17035" t="str">
            <v>MAESTRELLI</v>
          </cell>
          <cell r="E17035">
            <v>76601772000221</v>
          </cell>
        </row>
        <row r="17036">
          <cell r="C17036"/>
          <cell r="D17036" t="str">
            <v>DIS.BANDEIRANTE</v>
          </cell>
          <cell r="E17036">
            <v>21091855000145</v>
          </cell>
        </row>
        <row r="17037">
          <cell r="C17037"/>
          <cell r="D17037" t="str">
            <v>MANIA PNEUS</v>
          </cell>
          <cell r="E17037">
            <v>68511765000120</v>
          </cell>
        </row>
        <row r="17038">
          <cell r="C17038"/>
          <cell r="D17038" t="str">
            <v>ZEROMEC</v>
          </cell>
          <cell r="E17038">
            <v>5265001000181</v>
          </cell>
        </row>
        <row r="17039">
          <cell r="C17039"/>
          <cell r="D17039" t="str">
            <v>LOCTRANS</v>
          </cell>
          <cell r="E17039">
            <v>4346697000108</v>
          </cell>
        </row>
        <row r="17040">
          <cell r="C17040"/>
          <cell r="D17040" t="str">
            <v>GRANVIA</v>
          </cell>
          <cell r="E17040">
            <v>2749481000168</v>
          </cell>
        </row>
        <row r="17041">
          <cell r="C17041"/>
          <cell r="D17041" t="str">
            <v>TREVO</v>
          </cell>
          <cell r="E17041">
            <v>6248214000168</v>
          </cell>
        </row>
        <row r="17042">
          <cell r="C17042"/>
          <cell r="D17042" t="str">
            <v>TECNOBAC</v>
          </cell>
          <cell r="E17042">
            <v>41891466000101</v>
          </cell>
        </row>
        <row r="17043">
          <cell r="C17043"/>
          <cell r="D17043" t="str">
            <v>MAKTRO DIESEL</v>
          </cell>
          <cell r="E17043">
            <v>26046383000122</v>
          </cell>
        </row>
        <row r="17044">
          <cell r="C17044"/>
          <cell r="D17044" t="str">
            <v>CONCRETA</v>
          </cell>
          <cell r="E17044">
            <v>617236000171</v>
          </cell>
        </row>
        <row r="17045">
          <cell r="C17045"/>
          <cell r="D17045" t="str">
            <v>BATERMIL-BATERI</v>
          </cell>
          <cell r="E17045">
            <v>18567263000142</v>
          </cell>
        </row>
        <row r="17046">
          <cell r="C17046"/>
          <cell r="D17046" t="str">
            <v>GERDAU</v>
          </cell>
          <cell r="E17046">
            <v>17227422001411</v>
          </cell>
        </row>
        <row r="17047">
          <cell r="C17047"/>
          <cell r="D17047" t="str">
            <v>ENGEMIX</v>
          </cell>
          <cell r="E17047">
            <v>60405446006169</v>
          </cell>
        </row>
        <row r="17048">
          <cell r="C17048"/>
          <cell r="D17048" t="str">
            <v>NOVARTES LTDA M</v>
          </cell>
          <cell r="E17048">
            <v>4894940000122</v>
          </cell>
        </row>
        <row r="17049">
          <cell r="C17049"/>
          <cell r="D17049" t="str">
            <v>BAMARO</v>
          </cell>
          <cell r="E17049">
            <v>21806336000116</v>
          </cell>
        </row>
        <row r="17050">
          <cell r="C17050"/>
          <cell r="D17050" t="str">
            <v>BELGO MINEIRA</v>
          </cell>
          <cell r="E17050">
            <v>24315012000416</v>
          </cell>
        </row>
        <row r="17051">
          <cell r="C17051"/>
          <cell r="D17051" t="str">
            <v>SONHO DE FESTAS</v>
          </cell>
          <cell r="E17051">
            <v>4389355000175</v>
          </cell>
        </row>
        <row r="17052">
          <cell r="C17052"/>
          <cell r="D17052" t="str">
            <v>REFRATA INSUREF</v>
          </cell>
          <cell r="E17052">
            <v>7630773000109</v>
          </cell>
        </row>
        <row r="17053">
          <cell r="C17053"/>
          <cell r="D17053" t="str">
            <v>PNEUTOP</v>
          </cell>
          <cell r="E17053">
            <v>2884276002078</v>
          </cell>
        </row>
        <row r="17054">
          <cell r="C17054"/>
          <cell r="D17054" t="str">
            <v>REFRATARIOS UNI</v>
          </cell>
          <cell r="E17054">
            <v>7647162000165</v>
          </cell>
        </row>
        <row r="17055">
          <cell r="C17055"/>
          <cell r="D17055" t="str">
            <v>GHF HIDRAULICA</v>
          </cell>
          <cell r="E17055">
            <v>26046722000170</v>
          </cell>
        </row>
        <row r="17056">
          <cell r="C17056"/>
          <cell r="D17056" t="str">
            <v>SOC BRASILEIRA</v>
          </cell>
          <cell r="E17056">
            <v>33303652000154</v>
          </cell>
        </row>
        <row r="17057">
          <cell r="C17057"/>
          <cell r="D17057" t="str">
            <v>BRASILTON CONTA</v>
          </cell>
          <cell r="E17057">
            <v>18219964000271</v>
          </cell>
        </row>
        <row r="17058">
          <cell r="C17058"/>
          <cell r="D17058" t="str">
            <v>BRUMA COM CEREA</v>
          </cell>
          <cell r="E17058">
            <v>17101668000128</v>
          </cell>
        </row>
        <row r="17059">
          <cell r="C17059"/>
          <cell r="D17059" t="str">
            <v>CALIMERIO A.C.C</v>
          </cell>
          <cell r="E17059">
            <v>19953538001897</v>
          </cell>
        </row>
        <row r="17060">
          <cell r="C17060"/>
          <cell r="D17060" t="str">
            <v>CARREFOUR COM I</v>
          </cell>
          <cell r="E17060">
            <v>45543915000858</v>
          </cell>
        </row>
        <row r="17061">
          <cell r="C17061"/>
          <cell r="D17061" t="str">
            <v>CASTROL BRASIL</v>
          </cell>
          <cell r="E17061">
            <v>33194978000433</v>
          </cell>
        </row>
        <row r="17062">
          <cell r="C17062"/>
          <cell r="D17062" t="str">
            <v>ZICO AMORIM</v>
          </cell>
          <cell r="E17062">
            <v>17038084000155</v>
          </cell>
        </row>
        <row r="17063">
          <cell r="C17063"/>
          <cell r="D17063" t="str">
            <v>COSATRIL</v>
          </cell>
          <cell r="E17063">
            <v>86432960000146</v>
          </cell>
        </row>
        <row r="17064">
          <cell r="C17064"/>
          <cell r="D17064" t="str">
            <v>CERE. MORATO</v>
          </cell>
          <cell r="E17064">
            <v>25555194000112</v>
          </cell>
        </row>
        <row r="17065">
          <cell r="C17065"/>
          <cell r="D17065" t="str">
            <v>CCPR</v>
          </cell>
          <cell r="E17065">
            <v>17249111007494</v>
          </cell>
        </row>
        <row r="17066">
          <cell r="C17066"/>
          <cell r="D17066" t="str">
            <v>GERAES EQUIPS.</v>
          </cell>
          <cell r="E17066">
            <v>23234016000164</v>
          </cell>
        </row>
        <row r="17067">
          <cell r="C17067"/>
          <cell r="D17067" t="str">
            <v>CICOMP-CENTRO I</v>
          </cell>
          <cell r="E17067">
            <v>16693111000160</v>
          </cell>
        </row>
        <row r="17068">
          <cell r="C17068"/>
          <cell r="D17068" t="str">
            <v>CLINI. STA.ROSA</v>
          </cell>
          <cell r="E17068">
            <v>23209836000104</v>
          </cell>
        </row>
        <row r="17069">
          <cell r="C17069"/>
          <cell r="D17069" t="str">
            <v>CM-COMERCIO E R</v>
          </cell>
          <cell r="E17069">
            <v>22323778000174</v>
          </cell>
        </row>
        <row r="17070">
          <cell r="C17070"/>
          <cell r="D17070" t="str">
            <v>CODERPE COM DER</v>
          </cell>
          <cell r="E17070">
            <v>17176595000133</v>
          </cell>
        </row>
        <row r="17071">
          <cell r="C17071"/>
          <cell r="D17071" t="str">
            <v>CONCRET.REDIMIX</v>
          </cell>
          <cell r="E17071">
            <v>27701564002747</v>
          </cell>
        </row>
        <row r="17072">
          <cell r="C17072"/>
          <cell r="D17072" t="str">
            <v>COMMANDER</v>
          </cell>
          <cell r="E17072">
            <v>26267000239</v>
          </cell>
        </row>
        <row r="17073">
          <cell r="C17073"/>
          <cell r="D17073" t="str">
            <v>COMERCIAL RENA</v>
          </cell>
          <cell r="E17073">
            <v>17043803000126</v>
          </cell>
        </row>
        <row r="17074">
          <cell r="C17074"/>
          <cell r="D17074" t="str">
            <v>CCI CONTROLES I</v>
          </cell>
          <cell r="E17074">
            <v>16850935000288</v>
          </cell>
        </row>
        <row r="17075">
          <cell r="C17075"/>
          <cell r="D17075" t="str">
            <v>COOPEFORT IMP E</v>
          </cell>
          <cell r="E17075">
            <v>23353857000190</v>
          </cell>
        </row>
        <row r="17076">
          <cell r="C17076"/>
          <cell r="D17076" t="str">
            <v>ARTEF DEL REY</v>
          </cell>
          <cell r="E17076">
            <v>16579377000187</v>
          </cell>
        </row>
        <row r="17077">
          <cell r="C17077"/>
          <cell r="D17077" t="str">
            <v>DEP.B.MONTEIRO</v>
          </cell>
          <cell r="E17077">
            <v>19214642000111</v>
          </cell>
        </row>
        <row r="17078">
          <cell r="C17078"/>
          <cell r="D17078" t="str">
            <v>MINEIRA FRUTAS</v>
          </cell>
          <cell r="E17078">
            <v>17779737000157</v>
          </cell>
        </row>
        <row r="17079">
          <cell r="C17079"/>
          <cell r="D17079" t="str">
            <v>DIMAP</v>
          </cell>
          <cell r="E17079">
            <v>17233974000118</v>
          </cell>
        </row>
        <row r="17080">
          <cell r="C17080"/>
          <cell r="D17080" t="str">
            <v>DIMAP</v>
          </cell>
          <cell r="E17080">
            <v>17233974000622</v>
          </cell>
        </row>
        <row r="17081">
          <cell r="C17081"/>
          <cell r="D17081" t="str">
            <v>FRIGODINIZ S/A</v>
          </cell>
          <cell r="E17081">
            <v>19791383000191</v>
          </cell>
        </row>
        <row r="17082">
          <cell r="C17082"/>
          <cell r="D17082" t="str">
            <v>DISTR. ITAMINAS</v>
          </cell>
          <cell r="E17082">
            <v>23399348000107</v>
          </cell>
        </row>
        <row r="17083">
          <cell r="C17083"/>
          <cell r="D17083" t="str">
            <v>DISCOM COM.REPR</v>
          </cell>
          <cell r="E17083">
            <v>17637000000108</v>
          </cell>
        </row>
        <row r="17084">
          <cell r="C17084"/>
          <cell r="D17084" t="str">
            <v>DIST FRUTIHORTI</v>
          </cell>
          <cell r="E17084">
            <v>24010464000147</v>
          </cell>
        </row>
        <row r="17085">
          <cell r="C17085"/>
          <cell r="D17085" t="str">
            <v>ELETRO CONTAGEM</v>
          </cell>
          <cell r="E17085">
            <v>23290638000100</v>
          </cell>
        </row>
        <row r="17086">
          <cell r="C17086"/>
          <cell r="D17086" t="str">
            <v>EMBEX-EMBALAGEN</v>
          </cell>
          <cell r="E17086">
            <v>19399682000185</v>
          </cell>
        </row>
        <row r="17087">
          <cell r="C17087"/>
          <cell r="D17087" t="str">
            <v>EQUIFER</v>
          </cell>
          <cell r="E17087">
            <v>23247513000105</v>
          </cell>
        </row>
        <row r="17088">
          <cell r="C17088"/>
          <cell r="D17088" t="str">
            <v>ERICO TONUCCI F</v>
          </cell>
          <cell r="E17088">
            <v>17189366000404</v>
          </cell>
        </row>
        <row r="17089">
          <cell r="C17089"/>
          <cell r="D17089" t="str">
            <v>ESTOFER IND.COM</v>
          </cell>
          <cell r="E17089">
            <v>21691407000182</v>
          </cell>
        </row>
        <row r="17090">
          <cell r="C17090"/>
          <cell r="D17090" t="str">
            <v>EXP.TRANSPORTEL</v>
          </cell>
          <cell r="E17090">
            <v>22065379000150</v>
          </cell>
        </row>
        <row r="17091">
          <cell r="C17091"/>
          <cell r="D17091" t="str">
            <v>FAMC S/A PROD S</v>
          </cell>
          <cell r="E17091">
            <v>33435314000338</v>
          </cell>
        </row>
        <row r="17092">
          <cell r="C17092"/>
          <cell r="D17092" t="str">
            <v>FAMA DIST DE AL</v>
          </cell>
          <cell r="E17092">
            <v>26327395000125</v>
          </cell>
        </row>
        <row r="17093">
          <cell r="C17093"/>
          <cell r="D17093" t="str">
            <v>FARMAC.AMAZONAS</v>
          </cell>
          <cell r="E17093">
            <v>23243033000168</v>
          </cell>
        </row>
        <row r="17094">
          <cell r="C17094"/>
          <cell r="D17094" t="str">
            <v>FESTO AUTOMACAO</v>
          </cell>
          <cell r="E17094">
            <v>57582793000383</v>
          </cell>
        </row>
        <row r="17095">
          <cell r="C17095"/>
          <cell r="D17095" t="str">
            <v>FLECHA DE LIMA</v>
          </cell>
          <cell r="E17095">
            <v>19167790000122</v>
          </cell>
        </row>
        <row r="17096">
          <cell r="C17096"/>
          <cell r="D17096" t="str">
            <v>FOSTER MAQ.ELET</v>
          </cell>
          <cell r="E17096">
            <v>17252040000123</v>
          </cell>
        </row>
        <row r="17097">
          <cell r="C17097"/>
          <cell r="D17097" t="str">
            <v>GENERAL ELETRIC</v>
          </cell>
          <cell r="E17097">
            <v>33482241002621</v>
          </cell>
        </row>
        <row r="17098">
          <cell r="C17098"/>
          <cell r="D17098" t="str">
            <v>COMER. GERDAU</v>
          </cell>
          <cell r="E17098">
            <v>42119370002802</v>
          </cell>
        </row>
        <row r="17099">
          <cell r="C17099"/>
          <cell r="D17099" t="str">
            <v>GUIMARAES E CIA</v>
          </cell>
          <cell r="E17099">
            <v>19492818000105</v>
          </cell>
        </row>
        <row r="17100">
          <cell r="C17100"/>
          <cell r="D17100" t="str">
            <v>HAMMER II</v>
          </cell>
          <cell r="E17100">
            <v>17693763000591</v>
          </cell>
        </row>
        <row r="17101">
          <cell r="C17101"/>
          <cell r="D17101" t="str">
            <v>ICIL ITACARAMBU</v>
          </cell>
          <cell r="E17101">
            <v>16893372000558</v>
          </cell>
        </row>
        <row r="17102">
          <cell r="C17102"/>
          <cell r="D17102" t="str">
            <v>IMPERCITY COMER</v>
          </cell>
          <cell r="E17102">
            <v>41951757000148</v>
          </cell>
        </row>
        <row r="17103">
          <cell r="C17103"/>
          <cell r="D17103" t="str">
            <v>INBRAC CABOS S/</v>
          </cell>
          <cell r="E17103">
            <v>66007816000317</v>
          </cell>
        </row>
        <row r="17104">
          <cell r="C17104"/>
          <cell r="D17104" t="str">
            <v>INBRAC VITORIA</v>
          </cell>
          <cell r="E17104">
            <v>33884677000946</v>
          </cell>
        </row>
        <row r="17105">
          <cell r="C17105"/>
          <cell r="D17105" t="str">
            <v>INDAIA BRASIL A</v>
          </cell>
          <cell r="E17105">
            <v>48785002620</v>
          </cell>
        </row>
        <row r="17106">
          <cell r="C17106"/>
          <cell r="D17106" t="str">
            <v>INDUSPAN COM. I</v>
          </cell>
          <cell r="E17106">
            <v>22037758000137</v>
          </cell>
        </row>
        <row r="17107">
          <cell r="C17107"/>
          <cell r="D17107" t="str">
            <v>INSIBRA IND SID</v>
          </cell>
          <cell r="E17107">
            <v>19158021000320</v>
          </cell>
        </row>
        <row r="17108">
          <cell r="C17108"/>
          <cell r="D17108" t="str">
            <v>INSTEL ELETROME</v>
          </cell>
          <cell r="E17108">
            <v>18480087000107</v>
          </cell>
        </row>
        <row r="17109">
          <cell r="C17109"/>
          <cell r="D17109" t="str">
            <v>INTERNACIONAL I</v>
          </cell>
          <cell r="E17109">
            <v>17504648000360</v>
          </cell>
        </row>
        <row r="17110">
          <cell r="C17110"/>
          <cell r="D17110" t="str">
            <v>JOFER IND &amp; COM</v>
          </cell>
          <cell r="E17110">
            <v>18324335000120</v>
          </cell>
        </row>
        <row r="17111">
          <cell r="C17111"/>
          <cell r="D17111" t="str">
            <v>KELEN ATACADIST</v>
          </cell>
          <cell r="E17111">
            <v>41799669000172</v>
          </cell>
        </row>
        <row r="17112">
          <cell r="C17112"/>
          <cell r="D17112" t="str">
            <v>KIBON</v>
          </cell>
          <cell r="E17112">
            <v>57003881000707</v>
          </cell>
        </row>
        <row r="17113">
          <cell r="C17113"/>
          <cell r="D17113" t="str">
            <v>KI-BATATA LTDA</v>
          </cell>
          <cell r="E17113">
            <v>19254614000128</v>
          </cell>
        </row>
        <row r="17114">
          <cell r="C17114"/>
          <cell r="D17114" t="str">
            <v>LEGUMES E FRUTA</v>
          </cell>
          <cell r="E17114">
            <v>17522889000170</v>
          </cell>
        </row>
        <row r="17115">
          <cell r="C17115"/>
          <cell r="D17115" t="str">
            <v>PLACAS XARA</v>
          </cell>
          <cell r="E17115">
            <v>21009659000189</v>
          </cell>
        </row>
        <row r="17116">
          <cell r="C17116"/>
          <cell r="D17116" t="str">
            <v>NUTRIL-NUTRIMEN</v>
          </cell>
          <cell r="E17116">
            <v>21747282000165</v>
          </cell>
        </row>
        <row r="17117">
          <cell r="C17117"/>
          <cell r="D17117" t="str">
            <v>NUTRIL-NUTRIMEN</v>
          </cell>
          <cell r="E17117">
            <v>21747282000327</v>
          </cell>
        </row>
        <row r="17118">
          <cell r="C17118"/>
          <cell r="D17118" t="str">
            <v>LOGICA AUTOMACA</v>
          </cell>
          <cell r="E17118">
            <v>23889967000171</v>
          </cell>
        </row>
        <row r="17119">
          <cell r="C17119"/>
          <cell r="D17119" t="str">
            <v>MACARICON LTDA</v>
          </cell>
          <cell r="E17119">
            <v>66266263000155</v>
          </cell>
        </row>
        <row r="17120">
          <cell r="C17120"/>
          <cell r="D17120" t="str">
            <v>MAGNESITA SA</v>
          </cell>
          <cell r="E17120">
            <v>19791268000117</v>
          </cell>
        </row>
        <row r="17121">
          <cell r="C17121"/>
          <cell r="D17121" t="str">
            <v>MAGNESITA SA</v>
          </cell>
          <cell r="E17121">
            <v>19791268003485</v>
          </cell>
        </row>
        <row r="17122">
          <cell r="C17122"/>
          <cell r="D17122" t="str">
            <v>PRIMAVERA ATACA</v>
          </cell>
          <cell r="E17122">
            <v>71340053000108</v>
          </cell>
        </row>
        <row r="17123">
          <cell r="C17123"/>
          <cell r="D17123" t="str">
            <v>MAKRO</v>
          </cell>
          <cell r="E17123">
            <v>47427653001006</v>
          </cell>
        </row>
        <row r="17124">
          <cell r="C17124"/>
          <cell r="D17124" t="str">
            <v>MANSER MANUTENC</v>
          </cell>
          <cell r="E17124">
            <v>64286503000158</v>
          </cell>
        </row>
        <row r="17125">
          <cell r="C17125"/>
          <cell r="D17125" t="str">
            <v>MINASCUCAR</v>
          </cell>
          <cell r="E17125">
            <v>16973000000108</v>
          </cell>
        </row>
        <row r="17126">
          <cell r="C17126"/>
          <cell r="D17126" t="str">
            <v>MARLIM DISTRIB.</v>
          </cell>
          <cell r="E17126">
            <v>65382814000183</v>
          </cell>
        </row>
        <row r="17127">
          <cell r="C17127"/>
          <cell r="D17127" t="str">
            <v>CASA MARTINS BI</v>
          </cell>
          <cell r="E17127">
            <v>17251885001257</v>
          </cell>
        </row>
        <row r="17128">
          <cell r="C17128"/>
          <cell r="D17128" t="str">
            <v>MICROTECNICA</v>
          </cell>
          <cell r="E17128">
            <v>18724187000131</v>
          </cell>
        </row>
        <row r="17129">
          <cell r="C17129"/>
          <cell r="D17129" t="str">
            <v>METALFER IND CO</v>
          </cell>
          <cell r="E17129">
            <v>16683567000140</v>
          </cell>
        </row>
        <row r="17130">
          <cell r="C17130"/>
          <cell r="D17130" t="str">
            <v>MECA</v>
          </cell>
          <cell r="E17130">
            <v>18289447000198</v>
          </cell>
        </row>
        <row r="17131">
          <cell r="C17131"/>
          <cell r="D17131" t="str">
            <v>MESBLA</v>
          </cell>
          <cell r="E17131">
            <v>27848076001523</v>
          </cell>
        </row>
        <row r="17132">
          <cell r="C17132"/>
          <cell r="D17132" t="str">
            <v>METAFER METALUR</v>
          </cell>
          <cell r="E17132">
            <v>18683581000179</v>
          </cell>
        </row>
        <row r="17133">
          <cell r="C17133"/>
          <cell r="D17133" t="str">
            <v>META GALVANIZAC</v>
          </cell>
          <cell r="E17133">
            <v>19887199000140</v>
          </cell>
        </row>
        <row r="17134">
          <cell r="C17134"/>
          <cell r="D17134" t="str">
            <v>MINAS SUL IND.C</v>
          </cell>
          <cell r="E17134">
            <v>25376377000170</v>
          </cell>
        </row>
        <row r="17135">
          <cell r="C17135"/>
          <cell r="D17135" t="str">
            <v>MINAS DIESEL S/</v>
          </cell>
          <cell r="E17135">
            <v>17155540000813</v>
          </cell>
        </row>
        <row r="17136">
          <cell r="C17136"/>
          <cell r="D17136" t="str">
            <v>FAB DOCES MINAS</v>
          </cell>
          <cell r="E17136">
            <v>19858430000177</v>
          </cell>
        </row>
        <row r="17137">
          <cell r="C17137"/>
          <cell r="D17137" t="str">
            <v>MINAS MATRIZES</v>
          </cell>
          <cell r="E17137">
            <v>17413386000166</v>
          </cell>
        </row>
        <row r="17138">
          <cell r="C17138"/>
          <cell r="D17138" t="str">
            <v>MODULO S/A</v>
          </cell>
          <cell r="E17138">
            <v>17240763000102</v>
          </cell>
        </row>
        <row r="17139">
          <cell r="C17139"/>
          <cell r="D17139" t="str">
            <v>PLAST. MUELLER</v>
          </cell>
          <cell r="E17139">
            <v>20096053000165</v>
          </cell>
        </row>
        <row r="17140">
          <cell r="C17140"/>
          <cell r="D17140" t="str">
            <v>MUNDIAL ATACADI</v>
          </cell>
          <cell r="E17140">
            <v>21629423000145</v>
          </cell>
        </row>
        <row r="17141">
          <cell r="C17141"/>
          <cell r="D17141" t="str">
            <v>MULTI-PARTS</v>
          </cell>
          <cell r="E17141">
            <v>86573623000179</v>
          </cell>
        </row>
        <row r="17142">
          <cell r="C17142"/>
          <cell r="D17142" t="str">
            <v>MULTIFIBRAS PLA</v>
          </cell>
          <cell r="E17142">
            <v>21098488000101</v>
          </cell>
        </row>
        <row r="17143">
          <cell r="C17143"/>
          <cell r="D17143" t="str">
            <v>NILOS DO BRASIL</v>
          </cell>
          <cell r="E17143">
            <v>17318551000281</v>
          </cell>
        </row>
        <row r="17144">
          <cell r="C17144"/>
          <cell r="D17144" t="str">
            <v>NOVAMAX</v>
          </cell>
          <cell r="E17144">
            <v>51539856000251</v>
          </cell>
        </row>
        <row r="17145">
          <cell r="C17145"/>
          <cell r="D17145" t="str">
            <v>M.N.M.</v>
          </cell>
          <cell r="E17145">
            <v>22670178000263</v>
          </cell>
        </row>
        <row r="17146">
          <cell r="C17146"/>
          <cell r="D17146" t="str">
            <v>OCALA COM REP L</v>
          </cell>
          <cell r="E17146">
            <v>17293739000131</v>
          </cell>
        </row>
        <row r="17147">
          <cell r="C17147"/>
          <cell r="D17147" t="str">
            <v>OMRON COMP.ELE.</v>
          </cell>
          <cell r="E17147">
            <v>22995567000269</v>
          </cell>
        </row>
        <row r="17148">
          <cell r="C17148"/>
          <cell r="D17148" t="str">
            <v>ORGAN. DEL REY</v>
          </cell>
          <cell r="E17148">
            <v>16586950000180</v>
          </cell>
        </row>
        <row r="17149">
          <cell r="C17149"/>
          <cell r="D17149" t="str">
            <v>BOREALIS BRASIL</v>
          </cell>
          <cell r="E17149">
            <v>13204698000370</v>
          </cell>
        </row>
        <row r="17150">
          <cell r="C17150"/>
          <cell r="D17150" t="str">
            <v>OPP-CONTAGEM</v>
          </cell>
          <cell r="E17150">
            <v>89546063001123</v>
          </cell>
        </row>
        <row r="17151">
          <cell r="C17151"/>
          <cell r="D17151" t="str">
            <v>PINHO E GLUECK</v>
          </cell>
          <cell r="E17151">
            <v>23885049000174</v>
          </cell>
        </row>
        <row r="17152">
          <cell r="C17152"/>
          <cell r="D17152" t="str">
            <v>OSAN-MINAS</v>
          </cell>
          <cell r="E17152">
            <v>41858911000131</v>
          </cell>
        </row>
        <row r="17153">
          <cell r="C17153"/>
          <cell r="D17153" t="str">
            <v>EQUIPAN-PANIN</v>
          </cell>
          <cell r="E17153">
            <v>16628984000190</v>
          </cell>
        </row>
        <row r="17154">
          <cell r="C17154"/>
          <cell r="D17154" t="str">
            <v>PORTICO</v>
          </cell>
          <cell r="E17154">
            <v>65292666000106</v>
          </cell>
        </row>
        <row r="17155">
          <cell r="C17155"/>
          <cell r="D17155" t="str">
            <v>PONEI CARGAS</v>
          </cell>
          <cell r="E17155">
            <v>23269087000100</v>
          </cell>
        </row>
        <row r="17156">
          <cell r="C17156"/>
          <cell r="D17156" t="str">
            <v>PRODS PIRATA IN</v>
          </cell>
          <cell r="E17156">
            <v>17157439000125</v>
          </cell>
        </row>
        <row r="17157">
          <cell r="C17157"/>
          <cell r="D17157" t="str">
            <v>POLIMETAL LIGAS</v>
          </cell>
          <cell r="E17157">
            <v>17474685000100</v>
          </cell>
        </row>
        <row r="17158">
          <cell r="C17158"/>
          <cell r="D17158" t="str">
            <v>POLIMETAL LIGAS</v>
          </cell>
          <cell r="E17158">
            <v>17474685000372</v>
          </cell>
        </row>
        <row r="17159">
          <cell r="C17159"/>
          <cell r="D17159" t="str">
            <v>PROTEIA</v>
          </cell>
          <cell r="E17159">
            <v>26061374000100</v>
          </cell>
        </row>
        <row r="17160">
          <cell r="C17160"/>
          <cell r="D17160" t="str">
            <v>PROTRADE PROAMI</v>
          </cell>
          <cell r="E17160">
            <v>61089512000837</v>
          </cell>
        </row>
        <row r="17161">
          <cell r="C17161"/>
          <cell r="D17161" t="str">
            <v>PROEMA</v>
          </cell>
          <cell r="E17161">
            <v>41693003000305</v>
          </cell>
        </row>
        <row r="17162">
          <cell r="C17162"/>
          <cell r="D17162" t="str">
            <v>RF.MILHO BRASIL</v>
          </cell>
          <cell r="E17162">
            <v>60441573006709</v>
          </cell>
        </row>
        <row r="17163">
          <cell r="C17163"/>
          <cell r="D17163" t="str">
            <v>RURAL LIDER</v>
          </cell>
          <cell r="E17163">
            <v>65242042000184</v>
          </cell>
        </row>
        <row r="17164">
          <cell r="C17164"/>
          <cell r="D17164" t="str">
            <v>STA ROSA COMEC.</v>
          </cell>
          <cell r="E17164">
            <v>38755831000146</v>
          </cell>
        </row>
        <row r="17165">
          <cell r="C17165"/>
          <cell r="D17165" t="str">
            <v>HOSP STA HELENA</v>
          </cell>
          <cell r="E17165">
            <v>20377941000156</v>
          </cell>
        </row>
        <row r="17166">
          <cell r="C17166"/>
          <cell r="D17166" t="str">
            <v>KIT ELETRO</v>
          </cell>
          <cell r="E17166">
            <v>17163312001786</v>
          </cell>
        </row>
        <row r="17167">
          <cell r="C17167"/>
          <cell r="D17167" t="str">
            <v>AUTO SILVA LTDA</v>
          </cell>
          <cell r="E17167">
            <v>17274861000837</v>
          </cell>
        </row>
        <row r="17168">
          <cell r="C17168"/>
          <cell r="D17168" t="str">
            <v>ARREIOS PAMPAS</v>
          </cell>
          <cell r="E17168">
            <v>17526666000180</v>
          </cell>
        </row>
        <row r="17169">
          <cell r="C17169"/>
          <cell r="D17169" t="str">
            <v>SANTA TEREZA</v>
          </cell>
          <cell r="E17169">
            <v>71102446000175</v>
          </cell>
        </row>
        <row r="17170">
          <cell r="C17170"/>
          <cell r="D17170" t="str">
            <v>SODIMA COM IND</v>
          </cell>
          <cell r="E17170">
            <v>17342627000476</v>
          </cell>
        </row>
        <row r="17171">
          <cell r="C17171"/>
          <cell r="D17171" t="str">
            <v>SOTEBRAS IND CO</v>
          </cell>
          <cell r="E17171">
            <v>21309646000125</v>
          </cell>
        </row>
        <row r="17172">
          <cell r="C17172"/>
          <cell r="D17172" t="str">
            <v>SUVIFER</v>
          </cell>
          <cell r="E17172">
            <v>62088828000524</v>
          </cell>
        </row>
        <row r="17173">
          <cell r="C17173"/>
          <cell r="D17173" t="str">
            <v>TERRA COMERCIO</v>
          </cell>
          <cell r="E17173">
            <v>23228331000189</v>
          </cell>
        </row>
        <row r="17174">
          <cell r="C17174"/>
          <cell r="D17174" t="str">
            <v>TEXACO DO BRASI</v>
          </cell>
          <cell r="E17174">
            <v>33337122000127</v>
          </cell>
        </row>
        <row r="17175">
          <cell r="C17175"/>
          <cell r="D17175" t="str">
            <v>TEXACO DO BRASI</v>
          </cell>
          <cell r="E17175">
            <v>33337122001018</v>
          </cell>
        </row>
        <row r="17176">
          <cell r="C17176"/>
          <cell r="D17176" t="str">
            <v>TYRESOLES</v>
          </cell>
          <cell r="E17176">
            <v>17158742000142</v>
          </cell>
        </row>
        <row r="17177">
          <cell r="C17177"/>
          <cell r="D17177" t="str">
            <v>BH TINTAS AUTOM</v>
          </cell>
          <cell r="E17177">
            <v>18158584000193</v>
          </cell>
        </row>
        <row r="17178">
          <cell r="C17178"/>
          <cell r="D17178" t="str">
            <v>TRANSMODAL</v>
          </cell>
          <cell r="E17178">
            <v>25417916000253</v>
          </cell>
        </row>
        <row r="17179">
          <cell r="C17179"/>
          <cell r="D17179" t="str">
            <v>UNISA</v>
          </cell>
          <cell r="E17179">
            <v>17266529000154</v>
          </cell>
        </row>
        <row r="17180">
          <cell r="C17180"/>
          <cell r="D17180" t="str">
            <v>UNIAO PROD ALIM</v>
          </cell>
          <cell r="E17180">
            <v>17459694000122</v>
          </cell>
        </row>
        <row r="17181">
          <cell r="C17181"/>
          <cell r="D17181" t="str">
            <v>URBAL URBANIZ.A</v>
          </cell>
          <cell r="E17181">
            <v>23233992000100</v>
          </cell>
        </row>
        <row r="17182">
          <cell r="C17182"/>
          <cell r="D17182" t="str">
            <v>VALCOFLAN ACESS</v>
          </cell>
          <cell r="E17182">
            <v>26095950000130</v>
          </cell>
        </row>
        <row r="17183">
          <cell r="C17183"/>
          <cell r="D17183" t="str">
            <v>VEDAUMINAS IND</v>
          </cell>
          <cell r="E17183">
            <v>17049842000130</v>
          </cell>
        </row>
        <row r="17184">
          <cell r="C17184"/>
          <cell r="D17184" t="str">
            <v>VEMINAS</v>
          </cell>
          <cell r="E17184">
            <v>17165804000305</v>
          </cell>
        </row>
        <row r="17185">
          <cell r="C17185"/>
          <cell r="D17185" t="str">
            <v>VENIND VENTILAC</v>
          </cell>
          <cell r="E17185">
            <v>71464424000155</v>
          </cell>
        </row>
        <row r="17186">
          <cell r="C17186"/>
          <cell r="D17186" t="str">
            <v>WHITE MARTINS S</v>
          </cell>
          <cell r="E17186">
            <v>35756055000534</v>
          </cell>
        </row>
        <row r="17187">
          <cell r="C17187"/>
          <cell r="D17187" t="str">
            <v>WILCAS COMERCIA</v>
          </cell>
          <cell r="E17187">
            <v>17646373000137</v>
          </cell>
        </row>
        <row r="17188">
          <cell r="C17188"/>
          <cell r="D17188" t="str">
            <v>PARMALAT</v>
          </cell>
          <cell r="E17188">
            <v>49647647008000</v>
          </cell>
        </row>
        <row r="17189">
          <cell r="C17189"/>
          <cell r="D17189" t="str">
            <v>PARMALAT</v>
          </cell>
          <cell r="E17189">
            <v>49647647011729</v>
          </cell>
        </row>
        <row r="17190">
          <cell r="C17190"/>
          <cell r="D17190" t="str">
            <v>EE DO B TROPICA</v>
          </cell>
          <cell r="E17190">
            <v>400249</v>
          </cell>
        </row>
        <row r="17191">
          <cell r="C17191"/>
          <cell r="D17191" t="str">
            <v>EE ADRIANO JOSE</v>
          </cell>
          <cell r="E17191">
            <v>400304</v>
          </cell>
        </row>
        <row r="17192">
          <cell r="C17192"/>
          <cell r="D17192" t="str">
            <v>EE HELENA GUERR</v>
          </cell>
          <cell r="E17192">
            <v>400305</v>
          </cell>
        </row>
        <row r="17193">
          <cell r="C17193"/>
          <cell r="D17193" t="str">
            <v>INST MARIA MONT</v>
          </cell>
          <cell r="E17193">
            <v>400310</v>
          </cell>
        </row>
        <row r="17194">
          <cell r="C17194"/>
          <cell r="D17194" t="str">
            <v>EEPG FRANCISCO</v>
          </cell>
          <cell r="E17194">
            <v>400506</v>
          </cell>
        </row>
        <row r="17195">
          <cell r="C17195"/>
          <cell r="D17195" t="str">
            <v>COLEGIO STO AGO</v>
          </cell>
          <cell r="E17195">
            <v>400726</v>
          </cell>
        </row>
        <row r="17196">
          <cell r="C17196"/>
          <cell r="D17196" t="str">
            <v>EE CONFRADE ANT</v>
          </cell>
          <cell r="E17196">
            <v>400777</v>
          </cell>
        </row>
        <row r="17197">
          <cell r="C17197"/>
          <cell r="D17197" t="str">
            <v>EE DEP RENATO A</v>
          </cell>
          <cell r="E17197">
            <v>400789</v>
          </cell>
        </row>
        <row r="17198">
          <cell r="C17198"/>
          <cell r="D17198" t="str">
            <v>EE PROFA CONCEI</v>
          </cell>
          <cell r="E17198">
            <v>400929</v>
          </cell>
        </row>
        <row r="17199">
          <cell r="C17199"/>
          <cell r="D17199" t="str">
            <v>EE RUY PIMENTA</v>
          </cell>
          <cell r="E17199">
            <v>400944</v>
          </cell>
        </row>
        <row r="17200">
          <cell r="C17200"/>
          <cell r="D17200" t="str">
            <v>ESC SAO JUDAS T</v>
          </cell>
          <cell r="E17200">
            <v>401405</v>
          </cell>
        </row>
        <row r="17201">
          <cell r="C17201"/>
          <cell r="D17201" t="str">
            <v>ESC SESI ALVIMA</v>
          </cell>
          <cell r="E17201">
            <v>401406</v>
          </cell>
        </row>
        <row r="17202">
          <cell r="C17202"/>
          <cell r="D17202" t="str">
            <v>INST ELIZABETH</v>
          </cell>
          <cell r="E17202">
            <v>401443</v>
          </cell>
        </row>
        <row r="17203">
          <cell r="C17203"/>
          <cell r="D17203" t="str">
            <v>INST EROS GUSTA</v>
          </cell>
          <cell r="E17203">
            <v>401444</v>
          </cell>
        </row>
        <row r="17204">
          <cell r="C17204"/>
          <cell r="D17204" t="str">
            <v>INSTITUTO POLLY</v>
          </cell>
          <cell r="E17204">
            <v>401455</v>
          </cell>
        </row>
        <row r="17205">
          <cell r="C17205"/>
          <cell r="D17205" t="str">
            <v>SEBRAE</v>
          </cell>
          <cell r="E17205">
            <v>401493</v>
          </cell>
        </row>
        <row r="17206">
          <cell r="C17206"/>
          <cell r="D17206" t="str">
            <v>COLEGIO STO AGO</v>
          </cell>
          <cell r="E17206">
            <v>401696</v>
          </cell>
        </row>
        <row r="17207">
          <cell r="C17207"/>
          <cell r="D17207" t="str">
            <v>FUNEC-UNIDADE C</v>
          </cell>
          <cell r="E17207">
            <v>401892</v>
          </cell>
        </row>
        <row r="17208">
          <cell r="C17208"/>
          <cell r="D17208" t="str">
            <v>INST.JOANA DARQ</v>
          </cell>
          <cell r="E17208">
            <v>401912</v>
          </cell>
        </row>
        <row r="17209">
          <cell r="C17209"/>
          <cell r="D17209" t="str">
            <v>EM NEWTON AMARA</v>
          </cell>
          <cell r="E17209">
            <v>402188</v>
          </cell>
        </row>
        <row r="17210">
          <cell r="C17210"/>
          <cell r="D17210" t="str">
            <v>EM PROF.MARIA O</v>
          </cell>
          <cell r="E17210">
            <v>402211</v>
          </cell>
        </row>
        <row r="17211">
          <cell r="C17211"/>
          <cell r="D17211" t="str">
            <v>EE APIO CARDOSO</v>
          </cell>
          <cell r="E17211">
            <v>402472</v>
          </cell>
        </row>
        <row r="17212">
          <cell r="C17212"/>
          <cell r="D17212" t="str">
            <v>EE DO BAIRRO RI</v>
          </cell>
          <cell r="E17212">
            <v>402501</v>
          </cell>
        </row>
        <row r="17213">
          <cell r="C17213"/>
          <cell r="D17213" t="str">
            <v>EE DR.JOSE ROBE</v>
          </cell>
          <cell r="E17213">
            <v>402509</v>
          </cell>
        </row>
        <row r="17214">
          <cell r="C17214"/>
          <cell r="D17214" t="str">
            <v>EE JOSE MAURO D</v>
          </cell>
          <cell r="E17214">
            <v>402539</v>
          </cell>
        </row>
        <row r="17215">
          <cell r="C17215"/>
          <cell r="D17215" t="str">
            <v>EE LAURITA DE M</v>
          </cell>
          <cell r="E17215">
            <v>402545</v>
          </cell>
        </row>
        <row r="17216">
          <cell r="C17216"/>
          <cell r="D17216" t="str">
            <v>EE MARIA DAS GR</v>
          </cell>
          <cell r="E17216">
            <v>402556</v>
          </cell>
        </row>
        <row r="17217">
          <cell r="C17217"/>
          <cell r="D17217" t="str">
            <v>EE NOVA CONTAGE</v>
          </cell>
          <cell r="E17217">
            <v>402570</v>
          </cell>
        </row>
        <row r="17218">
          <cell r="C17218"/>
          <cell r="D17218" t="str">
            <v>EE PE.JOSE MARI</v>
          </cell>
          <cell r="E17218">
            <v>402576</v>
          </cell>
        </row>
        <row r="17219">
          <cell r="C17219"/>
          <cell r="D17219" t="str">
            <v>EE PRES.TANCRED</v>
          </cell>
          <cell r="E17219">
            <v>402582</v>
          </cell>
        </row>
        <row r="17220">
          <cell r="C17220"/>
          <cell r="D17220" t="str">
            <v>EM AVELINO CAMA</v>
          </cell>
          <cell r="E17220">
            <v>402750</v>
          </cell>
        </row>
        <row r="17221">
          <cell r="C17221"/>
          <cell r="D17221" t="str">
            <v>EM VER.JESUS MI</v>
          </cell>
          <cell r="E17221">
            <v>402796</v>
          </cell>
        </row>
        <row r="17222">
          <cell r="C17222"/>
          <cell r="D17222" t="str">
            <v>SESI BEIJAMIM G</v>
          </cell>
          <cell r="E17222">
            <v>402965</v>
          </cell>
        </row>
        <row r="17223">
          <cell r="C17223"/>
          <cell r="D17223" t="str">
            <v>COLEGIO PROF RU</v>
          </cell>
          <cell r="E17223">
            <v>403180</v>
          </cell>
        </row>
        <row r="17224">
          <cell r="C17224"/>
          <cell r="D17224" t="str">
            <v>EE BAIRRO IND.S</v>
          </cell>
          <cell r="E17224">
            <v>403270</v>
          </cell>
        </row>
        <row r="17225">
          <cell r="C17225"/>
          <cell r="D17225" t="str">
            <v>EM MARIA SILVA</v>
          </cell>
          <cell r="E17225">
            <v>403337</v>
          </cell>
        </row>
        <row r="17226">
          <cell r="C17226"/>
          <cell r="D17226" t="str">
            <v>EM VASCO PINTO</v>
          </cell>
          <cell r="E17226">
            <v>403338</v>
          </cell>
        </row>
        <row r="17227">
          <cell r="C17227"/>
          <cell r="D17227" t="str">
            <v>EM DONA CORDELI</v>
          </cell>
          <cell r="E17227">
            <v>403340</v>
          </cell>
        </row>
        <row r="17228">
          <cell r="C17228"/>
          <cell r="D17228" t="str">
            <v>EM JOSE LUCAS F</v>
          </cell>
          <cell r="E17228">
            <v>403342</v>
          </cell>
        </row>
        <row r="17229">
          <cell r="C17229"/>
          <cell r="D17229" t="str">
            <v>EM PEDRO DE ALC</v>
          </cell>
          <cell r="E17229">
            <v>403343</v>
          </cell>
        </row>
        <row r="17230">
          <cell r="C17230"/>
          <cell r="D17230" t="str">
            <v>FUND.DE ENS.DE</v>
          </cell>
          <cell r="E17230">
            <v>403361</v>
          </cell>
        </row>
        <row r="17231">
          <cell r="C17231"/>
          <cell r="D17231" t="str">
            <v>FUNEC-UNID.CENT</v>
          </cell>
          <cell r="E17231">
            <v>403439</v>
          </cell>
        </row>
        <row r="17232">
          <cell r="C17232"/>
          <cell r="D17232" t="str">
            <v>EE PROFA.MARIA</v>
          </cell>
          <cell r="E17232">
            <v>403491</v>
          </cell>
        </row>
        <row r="17233">
          <cell r="C17233"/>
          <cell r="D17233" t="str">
            <v>EM PROFA.ANA GU</v>
          </cell>
          <cell r="E17233">
            <v>403611</v>
          </cell>
        </row>
        <row r="17234">
          <cell r="C17234"/>
          <cell r="D17234" t="str">
            <v>EM IZABEL NASCI</v>
          </cell>
          <cell r="E17234">
            <v>403617</v>
          </cell>
        </row>
        <row r="17235">
          <cell r="C17235"/>
          <cell r="D17235" t="str">
            <v>EM PROF.HILTON</v>
          </cell>
          <cell r="E17235">
            <v>403620</v>
          </cell>
        </row>
        <row r="17236">
          <cell r="C17236"/>
          <cell r="D17236" t="str">
            <v>EM SANDRA ROCHA</v>
          </cell>
          <cell r="E17236">
            <v>403621</v>
          </cell>
        </row>
        <row r="17237">
          <cell r="C17237"/>
          <cell r="D17237" t="str">
            <v>EM WALTER FAUST</v>
          </cell>
          <cell r="E17237">
            <v>403641</v>
          </cell>
        </row>
        <row r="17238">
          <cell r="C17238"/>
          <cell r="D17238" t="str">
            <v>EM CARLOS DRUMO</v>
          </cell>
          <cell r="E17238">
            <v>403678</v>
          </cell>
        </row>
        <row r="17239">
          <cell r="C17239"/>
          <cell r="D17239" t="str">
            <v>EM PROFA.MARIA</v>
          </cell>
          <cell r="E17239">
            <v>403684</v>
          </cell>
        </row>
        <row r="17240">
          <cell r="C17240"/>
          <cell r="D17240" t="str">
            <v>EM PE.JOAQUIM S</v>
          </cell>
          <cell r="E17240">
            <v>403702</v>
          </cell>
        </row>
        <row r="17241">
          <cell r="C17241"/>
          <cell r="D17241" t="str">
            <v>EM GUIMARAES RO</v>
          </cell>
          <cell r="E17241">
            <v>403705</v>
          </cell>
        </row>
        <row r="17242">
          <cell r="C17242"/>
          <cell r="D17242" t="str">
            <v>EM DORA DE MATO</v>
          </cell>
          <cell r="E17242">
            <v>403852</v>
          </cell>
        </row>
        <row r="17243">
          <cell r="C17243"/>
          <cell r="D17243" t="str">
            <v>EM MARIA DO AMP</v>
          </cell>
          <cell r="E17243">
            <v>403855</v>
          </cell>
        </row>
        <row r="17244">
          <cell r="C17244"/>
          <cell r="D17244" t="str">
            <v>EM SOCRATES M.B</v>
          </cell>
          <cell r="E17244">
            <v>403860</v>
          </cell>
        </row>
        <row r="17245">
          <cell r="C17245"/>
          <cell r="D17245" t="str">
            <v>EM JENNY DE AND</v>
          </cell>
          <cell r="E17245">
            <v>403900</v>
          </cell>
        </row>
        <row r="17246">
          <cell r="C17246"/>
          <cell r="D17246" t="str">
            <v>EM VER.JOSE FER</v>
          </cell>
          <cell r="E17246">
            <v>403991</v>
          </cell>
        </row>
        <row r="17247">
          <cell r="C17247"/>
          <cell r="D17247" t="str">
            <v>EE ELZA MENDONC</v>
          </cell>
          <cell r="E17247">
            <v>404218</v>
          </cell>
        </row>
        <row r="17248">
          <cell r="C17248"/>
          <cell r="D17248" t="str">
            <v>COL.TEC.DE CONT</v>
          </cell>
          <cell r="E17248">
            <v>404219</v>
          </cell>
        </row>
        <row r="17249">
          <cell r="C17249"/>
          <cell r="D17249" t="str">
            <v>COL.PROF.RUBENS</v>
          </cell>
          <cell r="E17249">
            <v>404231</v>
          </cell>
        </row>
        <row r="17250">
          <cell r="C17250"/>
          <cell r="D17250" t="str">
            <v>CFP EUVALDO LOD</v>
          </cell>
          <cell r="E17250">
            <v>404253</v>
          </cell>
        </row>
        <row r="17251">
          <cell r="C17251"/>
          <cell r="D17251" t="str">
            <v>EE DEP.SIMAO DA</v>
          </cell>
          <cell r="E17251">
            <v>404387</v>
          </cell>
        </row>
        <row r="17252">
          <cell r="C17252"/>
          <cell r="D17252" t="str">
            <v>CFP ALVIMAR CAR</v>
          </cell>
          <cell r="E17252">
            <v>404830</v>
          </cell>
        </row>
        <row r="17253">
          <cell r="C17253"/>
          <cell r="D17253" t="str">
            <v>CESU CLEMENTE D</v>
          </cell>
          <cell r="E17253">
            <v>404831</v>
          </cell>
        </row>
        <row r="17254">
          <cell r="C17254"/>
          <cell r="D17254" t="str">
            <v>ESC SESI BENJAM</v>
          </cell>
          <cell r="E17254">
            <v>407055</v>
          </cell>
        </row>
        <row r="17255">
          <cell r="C17255"/>
          <cell r="D17255" t="str">
            <v>EM DONA GABRIEL</v>
          </cell>
          <cell r="E17255">
            <v>407056</v>
          </cell>
        </row>
        <row r="17256">
          <cell r="C17256"/>
          <cell r="D17256" t="str">
            <v>EM N.SRA.APAREC</v>
          </cell>
          <cell r="E17256">
            <v>408152</v>
          </cell>
        </row>
        <row r="17257">
          <cell r="C17257"/>
          <cell r="D17257" t="str">
            <v>CEN.EDUC.INTELE</v>
          </cell>
          <cell r="E17257">
            <v>408652</v>
          </cell>
        </row>
        <row r="17258">
          <cell r="C17258"/>
          <cell r="D17258" t="str">
            <v>COL.PROF.RUBENS</v>
          </cell>
          <cell r="E17258">
            <v>409390</v>
          </cell>
        </row>
        <row r="17259">
          <cell r="C17259"/>
          <cell r="D17259" t="str">
            <v>EM HEITOR VILA</v>
          </cell>
          <cell r="E17259">
            <v>410198</v>
          </cell>
        </row>
        <row r="17260">
          <cell r="C17260"/>
          <cell r="D17260" t="str">
            <v>CE MIGUEL FRANC</v>
          </cell>
          <cell r="E17260">
            <v>407336</v>
          </cell>
        </row>
        <row r="17261">
          <cell r="C17261">
            <v>800007445</v>
          </cell>
          <cell r="D17261" t="str">
            <v>STRUERS</v>
          </cell>
          <cell r="E17261">
            <v>81127</v>
          </cell>
        </row>
        <row r="17262">
          <cell r="C17262">
            <v>800020374</v>
          </cell>
          <cell r="D17262" t="str">
            <v>MARK 10</v>
          </cell>
          <cell r="E17262">
            <v>83367</v>
          </cell>
        </row>
        <row r="17263">
          <cell r="C17263"/>
          <cell r="D17263" t="str">
            <v>EE PE.ANCHIETA</v>
          </cell>
          <cell r="E17263">
            <v>404906</v>
          </cell>
        </row>
        <row r="17264">
          <cell r="C17264">
            <v>800015545</v>
          </cell>
          <cell r="D17264" t="str">
            <v>SOCIEDADE LTDA</v>
          </cell>
          <cell r="E17264">
            <v>3239470001920</v>
          </cell>
        </row>
        <row r="17265">
          <cell r="C17265">
            <v>800035285</v>
          </cell>
          <cell r="D17265" t="str">
            <v>SOLUPARTS GLOBA</v>
          </cell>
          <cell r="E17265">
            <v>87439</v>
          </cell>
        </row>
        <row r="17266">
          <cell r="C17266">
            <v>800035285</v>
          </cell>
          <cell r="D17266" t="str">
            <v>SOLUPARTS GLOBA</v>
          </cell>
          <cell r="E17266">
            <v>87440</v>
          </cell>
        </row>
        <row r="17267">
          <cell r="C17267"/>
          <cell r="D17267" t="str">
            <v>CE AMANCIO MORT</v>
          </cell>
          <cell r="E17267">
            <v>408518</v>
          </cell>
        </row>
        <row r="17268">
          <cell r="C17268"/>
          <cell r="D17268" t="str">
            <v>EE DUQUE DE CAX</v>
          </cell>
          <cell r="E17268">
            <v>410979</v>
          </cell>
        </row>
        <row r="17269">
          <cell r="C17269">
            <v>800023175</v>
          </cell>
          <cell r="D17269" t="str">
            <v>MAGNETI MARELLI</v>
          </cell>
          <cell r="E17269">
            <v>87414</v>
          </cell>
        </row>
        <row r="17270">
          <cell r="C17270">
            <v>800023175</v>
          </cell>
          <cell r="D17270" t="str">
            <v>MAGNETI MARELLI</v>
          </cell>
          <cell r="E17270">
            <v>89248</v>
          </cell>
        </row>
        <row r="17271">
          <cell r="C17271"/>
          <cell r="D17271" t="str">
            <v>SILEC-MOVOMATIC</v>
          </cell>
          <cell r="E17271">
            <v>88335</v>
          </cell>
        </row>
        <row r="17272">
          <cell r="C17272">
            <v>800009842</v>
          </cell>
          <cell r="D17272" t="str">
            <v>CEZAN EMBALAGEN</v>
          </cell>
          <cell r="E17272">
            <v>47331640000300</v>
          </cell>
        </row>
        <row r="17273">
          <cell r="C17273">
            <v>800019861</v>
          </cell>
          <cell r="D17273" t="str">
            <v>EUROMETALL CABO</v>
          </cell>
          <cell r="E17273">
            <v>2040504000160</v>
          </cell>
        </row>
        <row r="17274">
          <cell r="C17274">
            <v>800021032</v>
          </cell>
          <cell r="D17274" t="str">
            <v>NESTLE</v>
          </cell>
          <cell r="E17274">
            <v>60409075044605</v>
          </cell>
        </row>
        <row r="17275">
          <cell r="C17275">
            <v>800035391</v>
          </cell>
          <cell r="D17275" t="str">
            <v>ROSSI DO BRASIL COMERCIO E.</v>
          </cell>
          <cell r="E17275">
            <v>21904436000185</v>
          </cell>
        </row>
        <row r="17276">
          <cell r="C17276">
            <v>800038706</v>
          </cell>
          <cell r="D17276" t="str">
            <v>ANDREIA HELENA</v>
          </cell>
          <cell r="E17276">
            <v>5283615000196</v>
          </cell>
        </row>
        <row r="17277">
          <cell r="C17277"/>
          <cell r="D17277" t="str">
            <v>PERLIMA</v>
          </cell>
          <cell r="E17277">
            <v>51464022000143</v>
          </cell>
        </row>
        <row r="17278">
          <cell r="C17278">
            <v>800028684</v>
          </cell>
          <cell r="D17278" t="str">
            <v>NILO TOZZO &amp; CI</v>
          </cell>
          <cell r="E17278">
            <v>1956134000143</v>
          </cell>
        </row>
        <row r="17279">
          <cell r="C17279"/>
          <cell r="D17279" t="str">
            <v>RBS PREST.SERV.</v>
          </cell>
          <cell r="E17279">
            <v>38504916000151</v>
          </cell>
        </row>
        <row r="17280">
          <cell r="C17280"/>
          <cell r="D17280" t="str">
            <v>JL &amp; SCOUTTO PR</v>
          </cell>
          <cell r="E17280">
            <v>7209971000195</v>
          </cell>
        </row>
        <row r="17281">
          <cell r="C17281">
            <v>800000076</v>
          </cell>
          <cell r="D17281" t="str">
            <v>CORMEC CORDOBA</v>
          </cell>
          <cell r="E17281">
            <v>1264</v>
          </cell>
        </row>
        <row r="17282">
          <cell r="C17282">
            <v>800000094</v>
          </cell>
          <cell r="D17282" t="str">
            <v>FIAT ARGENTINA.</v>
          </cell>
          <cell r="E17282">
            <v>1283</v>
          </cell>
        </row>
        <row r="17283">
          <cell r="C17283">
            <v>800000097</v>
          </cell>
          <cell r="D17283" t="str">
            <v>DENSO ARGENTINA</v>
          </cell>
          <cell r="E17283">
            <v>1286</v>
          </cell>
        </row>
        <row r="17284">
          <cell r="C17284">
            <v>800000104</v>
          </cell>
          <cell r="D17284" t="str">
            <v>MAGNETI MARELLI</v>
          </cell>
          <cell r="E17284">
            <v>1293</v>
          </cell>
        </row>
        <row r="17285">
          <cell r="C17285">
            <v>800000113</v>
          </cell>
          <cell r="D17285" t="str">
            <v>FIAT CONCORD S/</v>
          </cell>
          <cell r="E17285">
            <v>1305</v>
          </cell>
        </row>
        <row r="17286">
          <cell r="C17286">
            <v>800000139</v>
          </cell>
          <cell r="D17286" t="str">
            <v>IVECO</v>
          </cell>
          <cell r="E17286">
            <v>1332</v>
          </cell>
        </row>
        <row r="17287">
          <cell r="C17287">
            <v>800000158</v>
          </cell>
          <cell r="D17287" t="str">
            <v>MARELLI ARGENTI</v>
          </cell>
          <cell r="E17287">
            <v>1354</v>
          </cell>
        </row>
        <row r="17288">
          <cell r="C17288">
            <v>800006680</v>
          </cell>
          <cell r="D17288" t="str">
            <v>INFAS SOC.RESPO</v>
          </cell>
          <cell r="E17288">
            <v>80003</v>
          </cell>
        </row>
        <row r="17289">
          <cell r="C17289">
            <v>800006781</v>
          </cell>
          <cell r="D17289" t="str">
            <v>MARTE SA</v>
          </cell>
          <cell r="E17289">
            <v>80280</v>
          </cell>
        </row>
        <row r="17290">
          <cell r="C17290">
            <v>800006796</v>
          </cell>
          <cell r="D17290" t="str">
            <v>RIETER</v>
          </cell>
          <cell r="E17290">
            <v>80314</v>
          </cell>
        </row>
        <row r="17291">
          <cell r="C17291">
            <v>800006804</v>
          </cell>
          <cell r="D17291" t="str">
            <v>BARTOLOME MACCH</v>
          </cell>
          <cell r="E17291">
            <v>80330</v>
          </cell>
        </row>
        <row r="17292">
          <cell r="C17292">
            <v>800006805</v>
          </cell>
          <cell r="D17292" t="str">
            <v>DELPHI</v>
          </cell>
          <cell r="E17292">
            <v>80331</v>
          </cell>
        </row>
        <row r="17293">
          <cell r="C17293">
            <v>800006805</v>
          </cell>
          <cell r="D17293" t="str">
            <v>DELPHI</v>
          </cell>
          <cell r="E17293">
            <v>86271</v>
          </cell>
        </row>
        <row r="17294">
          <cell r="C17294">
            <v>800006868</v>
          </cell>
          <cell r="D17294" t="str">
            <v>FUMISCOR</v>
          </cell>
          <cell r="E17294">
            <v>80468</v>
          </cell>
        </row>
        <row r="17295">
          <cell r="C17295">
            <v>800006869</v>
          </cell>
          <cell r="D17295" t="str">
            <v>STURAM</v>
          </cell>
          <cell r="E17295">
            <v>80470</v>
          </cell>
        </row>
        <row r="17296">
          <cell r="C17296">
            <v>800006887</v>
          </cell>
          <cell r="D17296" t="str">
            <v>LEAR</v>
          </cell>
          <cell r="E17296">
            <v>80501</v>
          </cell>
        </row>
        <row r="17297">
          <cell r="C17297">
            <v>800006891</v>
          </cell>
          <cell r="D17297" t="str">
            <v>MGI COUTIER</v>
          </cell>
          <cell r="E17297">
            <v>80505</v>
          </cell>
        </row>
        <row r="17298">
          <cell r="C17298">
            <v>800006911</v>
          </cell>
          <cell r="D17298" t="str">
            <v>DAYCO ARGENT</v>
          </cell>
          <cell r="E17298">
            <v>80530</v>
          </cell>
        </row>
        <row r="17299">
          <cell r="C17299">
            <v>800006930</v>
          </cell>
          <cell r="D17299" t="str">
            <v>BENEVENUTA ARG</v>
          </cell>
          <cell r="E17299">
            <v>80554</v>
          </cell>
        </row>
        <row r="17300">
          <cell r="C17300">
            <v>800006962</v>
          </cell>
          <cell r="D17300" t="str">
            <v>PETRUZZI</v>
          </cell>
          <cell r="E17300">
            <v>80589</v>
          </cell>
        </row>
        <row r="17301">
          <cell r="C17301">
            <v>800006967</v>
          </cell>
          <cell r="D17301" t="str">
            <v>EVANGELISTI</v>
          </cell>
          <cell r="E17301">
            <v>80594</v>
          </cell>
        </row>
        <row r="17302">
          <cell r="C17302">
            <v>800006968</v>
          </cell>
          <cell r="D17302" t="str">
            <v>MAZZUCCO</v>
          </cell>
          <cell r="E17302">
            <v>80595</v>
          </cell>
        </row>
        <row r="17303">
          <cell r="C17303">
            <v>800006975</v>
          </cell>
          <cell r="D17303" t="str">
            <v>FUMISCOR ARG.</v>
          </cell>
          <cell r="E17303">
            <v>80607</v>
          </cell>
        </row>
        <row r="17304">
          <cell r="C17304">
            <v>800006981</v>
          </cell>
          <cell r="D17304" t="str">
            <v>BASE AS</v>
          </cell>
          <cell r="E17304">
            <v>80613</v>
          </cell>
        </row>
        <row r="17305">
          <cell r="C17305">
            <v>800007003</v>
          </cell>
          <cell r="D17305" t="str">
            <v>ICOM SUR</v>
          </cell>
          <cell r="E17305">
            <v>80635</v>
          </cell>
        </row>
        <row r="17306">
          <cell r="C17306">
            <v>800007057</v>
          </cell>
          <cell r="D17306" t="str">
            <v>SILA</v>
          </cell>
          <cell r="E17306">
            <v>80697</v>
          </cell>
        </row>
        <row r="17307">
          <cell r="C17307">
            <v>800007135</v>
          </cell>
          <cell r="D17307" t="str">
            <v>LIGGET</v>
          </cell>
          <cell r="E17307">
            <v>80775</v>
          </cell>
        </row>
        <row r="17308">
          <cell r="C17308">
            <v>800007178</v>
          </cell>
          <cell r="D17308" t="str">
            <v>FONTANA</v>
          </cell>
          <cell r="E17308">
            <v>80819</v>
          </cell>
        </row>
        <row r="17309">
          <cell r="C17309">
            <v>800007213</v>
          </cell>
          <cell r="D17309" t="str">
            <v>AUSTRAL</v>
          </cell>
          <cell r="E17309">
            <v>80856</v>
          </cell>
        </row>
        <row r="17310">
          <cell r="C17310">
            <v>800007271</v>
          </cell>
          <cell r="D17310" t="str">
            <v>FERROSIDER GEST</v>
          </cell>
          <cell r="E17310">
            <v>80923</v>
          </cell>
        </row>
        <row r="17311">
          <cell r="C17311">
            <v>800007363</v>
          </cell>
          <cell r="D17311" t="str">
            <v>INMEBA</v>
          </cell>
          <cell r="E17311">
            <v>81032</v>
          </cell>
        </row>
        <row r="17312">
          <cell r="C17312">
            <v>800007393</v>
          </cell>
          <cell r="D17312" t="str">
            <v>VOTTERO</v>
          </cell>
          <cell r="E17312">
            <v>81063</v>
          </cell>
        </row>
        <row r="17313">
          <cell r="C17313">
            <v>800007473</v>
          </cell>
          <cell r="D17313" t="str">
            <v>RENAUT ARGENTIN</v>
          </cell>
          <cell r="E17313">
            <v>81160</v>
          </cell>
        </row>
        <row r="17314">
          <cell r="C17314">
            <v>800007678</v>
          </cell>
          <cell r="D17314" t="str">
            <v>CIBIE</v>
          </cell>
          <cell r="E17314">
            <v>84180</v>
          </cell>
        </row>
        <row r="17315">
          <cell r="C17315">
            <v>800007688</v>
          </cell>
          <cell r="D17315" t="str">
            <v>INFAS SOCIEDAD</v>
          </cell>
          <cell r="E17315">
            <v>84665</v>
          </cell>
        </row>
        <row r="17316">
          <cell r="C17316">
            <v>800010122</v>
          </cell>
          <cell r="D17316" t="str">
            <v>PASSERINI VIAJE</v>
          </cell>
          <cell r="E17316">
            <v>86143</v>
          </cell>
        </row>
        <row r="17317">
          <cell r="C17317">
            <v>800010180</v>
          </cell>
          <cell r="D17317" t="str">
            <v>PRODISMO S.R.L.</v>
          </cell>
          <cell r="E17317">
            <v>88820</v>
          </cell>
        </row>
        <row r="17318">
          <cell r="C17318">
            <v>800010180</v>
          </cell>
          <cell r="D17318" t="str">
            <v>PRODISMO S.R.L.</v>
          </cell>
          <cell r="E17318">
            <v>88821</v>
          </cell>
        </row>
        <row r="17319">
          <cell r="C17319">
            <v>800010180</v>
          </cell>
          <cell r="D17319" t="str">
            <v>PRODISMO S.R.L.</v>
          </cell>
          <cell r="E17319">
            <v>88822</v>
          </cell>
        </row>
        <row r="17320">
          <cell r="C17320">
            <v>800010532</v>
          </cell>
          <cell r="D17320" t="str">
            <v>ELTA TRANSPORTE</v>
          </cell>
          <cell r="E17320">
            <v>85984</v>
          </cell>
        </row>
        <row r="17321">
          <cell r="C17321">
            <v>800014228</v>
          </cell>
          <cell r="D17321" t="str">
            <v>L'EQUIPE MONTEU</v>
          </cell>
          <cell r="E17321">
            <v>89527</v>
          </cell>
        </row>
        <row r="17322">
          <cell r="C17322">
            <v>800014228</v>
          </cell>
          <cell r="D17322" t="str">
            <v>L'EQUIPE MONTEU</v>
          </cell>
          <cell r="E17322">
            <v>89528</v>
          </cell>
        </row>
        <row r="17323">
          <cell r="C17323">
            <v>800025582</v>
          </cell>
          <cell r="D17323" t="str">
            <v>FIAT AUTO ARGENTINA S.A.</v>
          </cell>
        </row>
        <row r="17324">
          <cell r="C17324">
            <v>800026952</v>
          </cell>
          <cell r="D17324" t="str">
            <v>INTERSYS SRL</v>
          </cell>
          <cell r="E17324">
            <v>85786</v>
          </cell>
        </row>
        <row r="17325">
          <cell r="C17325">
            <v>800026952</v>
          </cell>
          <cell r="D17325" t="str">
            <v>INTERSYS SRL</v>
          </cell>
          <cell r="E17325">
            <v>85787</v>
          </cell>
        </row>
        <row r="17326">
          <cell r="C17326">
            <v>800027406</v>
          </cell>
          <cell r="D17326" t="str">
            <v>FEAS ELECTRONIC</v>
          </cell>
          <cell r="E17326">
            <v>85992</v>
          </cell>
        </row>
        <row r="17327">
          <cell r="C17327">
            <v>800032644</v>
          </cell>
          <cell r="D17327" t="str">
            <v>LIMITADA</v>
          </cell>
          <cell r="E17327">
            <v>86868</v>
          </cell>
        </row>
        <row r="17328">
          <cell r="C17328">
            <v>800043208</v>
          </cell>
          <cell r="D17328" t="str">
            <v>FCA ARGENTINA S</v>
          </cell>
          <cell r="E17328">
            <v>89411</v>
          </cell>
        </row>
        <row r="17329">
          <cell r="C17329"/>
          <cell r="D17329" t="str">
            <v>CORMEC CORDOBA</v>
          </cell>
          <cell r="E17329">
            <v>80068</v>
          </cell>
        </row>
        <row r="17330">
          <cell r="C17330"/>
          <cell r="D17330" t="str">
            <v>C.F.GOMMA</v>
          </cell>
          <cell r="E17330">
            <v>80300</v>
          </cell>
        </row>
        <row r="17331">
          <cell r="C17331"/>
          <cell r="D17331" t="str">
            <v>CAUPLAS</v>
          </cell>
          <cell r="E17331">
            <v>80316</v>
          </cell>
        </row>
        <row r="17332">
          <cell r="C17332"/>
          <cell r="D17332" t="str">
            <v>LIGGETT</v>
          </cell>
          <cell r="E17332">
            <v>80317</v>
          </cell>
        </row>
        <row r="17333">
          <cell r="C17333"/>
          <cell r="D17333" t="str">
            <v>RESORTES</v>
          </cell>
          <cell r="E17333">
            <v>80319</v>
          </cell>
        </row>
        <row r="17334">
          <cell r="C17334"/>
          <cell r="D17334" t="str">
            <v>IRAUTO</v>
          </cell>
          <cell r="E17334">
            <v>80364</v>
          </cell>
        </row>
        <row r="17335">
          <cell r="C17335"/>
          <cell r="D17335" t="str">
            <v>MARIO EVANGEL.</v>
          </cell>
          <cell r="E17335">
            <v>80404</v>
          </cell>
        </row>
        <row r="17336">
          <cell r="C17336"/>
          <cell r="D17336" t="str">
            <v>VALEO</v>
          </cell>
          <cell r="E17336">
            <v>80463</v>
          </cell>
        </row>
        <row r="17337">
          <cell r="C17337"/>
          <cell r="D17337" t="str">
            <v>J.ZANNIER</v>
          </cell>
          <cell r="E17337">
            <v>80467</v>
          </cell>
        </row>
        <row r="17338">
          <cell r="C17338"/>
          <cell r="D17338" t="str">
            <v>METAL.ARGENT.</v>
          </cell>
          <cell r="E17338">
            <v>80469</v>
          </cell>
        </row>
        <row r="17339">
          <cell r="C17339"/>
          <cell r="D17339" t="str">
            <v>MAGNETI MARELLI</v>
          </cell>
          <cell r="E17339">
            <v>80480</v>
          </cell>
        </row>
        <row r="17340">
          <cell r="C17340"/>
          <cell r="D17340" t="str">
            <v>CORMEC CORDOBA</v>
          </cell>
          <cell r="E17340">
            <v>82370</v>
          </cell>
        </row>
        <row r="17341">
          <cell r="C17341"/>
          <cell r="D17341" t="str">
            <v>PROMECOR SOC.RE</v>
          </cell>
          <cell r="E17341">
            <v>87320</v>
          </cell>
        </row>
        <row r="17342">
          <cell r="C17342"/>
          <cell r="D17342" t="str">
            <v>AUTOMOVILESS/A</v>
          </cell>
          <cell r="E17342">
            <v>87580</v>
          </cell>
        </row>
        <row r="17343">
          <cell r="C17343"/>
          <cell r="D17343" t="str">
            <v>UNION CONSTRUCT</v>
          </cell>
          <cell r="E17343">
            <v>89503</v>
          </cell>
        </row>
        <row r="17344">
          <cell r="C17344">
            <v>800004263</v>
          </cell>
          <cell r="D17344" t="str">
            <v>TRANSPORTE ROD</v>
          </cell>
          <cell r="E17344">
            <v>5094863000199</v>
          </cell>
        </row>
        <row r="17345">
          <cell r="C17345">
            <v>800043159</v>
          </cell>
          <cell r="D17345" t="str">
            <v>ECO DIAGNOSTICA</v>
          </cell>
          <cell r="E17345">
            <v>14633154000206</v>
          </cell>
        </row>
        <row r="17346">
          <cell r="C17346"/>
          <cell r="D17346" t="str">
            <v>COL.DOM SERAFIM</v>
          </cell>
          <cell r="E17346">
            <v>403564</v>
          </cell>
        </row>
        <row r="17347">
          <cell r="C17347">
            <v>800009176</v>
          </cell>
          <cell r="D17347" t="str">
            <v>MOTION CONTROL</v>
          </cell>
          <cell r="E17347">
            <v>81496</v>
          </cell>
        </row>
        <row r="17348">
          <cell r="C17348">
            <v>800008666</v>
          </cell>
          <cell r="D17348" t="str">
            <v>CACULA</v>
          </cell>
          <cell r="E17348">
            <v>81061665000107</v>
          </cell>
        </row>
        <row r="17349">
          <cell r="C17349">
            <v>800019776</v>
          </cell>
          <cell r="D17349" t="str">
            <v>TRANSFORMADORES</v>
          </cell>
          <cell r="E17349">
            <v>138806000140</v>
          </cell>
        </row>
        <row r="17350">
          <cell r="C17350"/>
          <cell r="D17350" t="str">
            <v>SCHMIDT AUTOVEI</v>
          </cell>
          <cell r="E17350">
            <v>78006467000136</v>
          </cell>
        </row>
        <row r="17351">
          <cell r="C17351"/>
          <cell r="D17351" t="str">
            <v>ESC.ENS.PG RUI</v>
          </cell>
          <cell r="E17351">
            <v>404130</v>
          </cell>
        </row>
        <row r="17352">
          <cell r="C17352"/>
          <cell r="D17352" t="str">
            <v>COL.N.SRA.ROSAR</v>
          </cell>
          <cell r="E17352">
            <v>406407</v>
          </cell>
        </row>
        <row r="17353">
          <cell r="C17353"/>
          <cell r="D17353" t="str">
            <v>COL.CHAC.DA EMI</v>
          </cell>
          <cell r="E17353">
            <v>406408</v>
          </cell>
        </row>
        <row r="17354">
          <cell r="C17354"/>
          <cell r="D17354" t="str">
            <v>COMPLEXO EDUC.A</v>
          </cell>
          <cell r="E17354">
            <v>406409</v>
          </cell>
        </row>
        <row r="17355">
          <cell r="C17355"/>
          <cell r="D17355" t="str">
            <v>EMPG DEP.NILSON</v>
          </cell>
          <cell r="E17355">
            <v>407362</v>
          </cell>
        </row>
        <row r="17356">
          <cell r="C17356"/>
          <cell r="D17356" t="str">
            <v>NRE - CORNELIO</v>
          </cell>
          <cell r="E17356">
            <v>409145</v>
          </cell>
        </row>
        <row r="17357">
          <cell r="C17357"/>
          <cell r="D17357" t="str">
            <v>COL.ALFA DE COR</v>
          </cell>
          <cell r="E17357">
            <v>409256</v>
          </cell>
        </row>
        <row r="17358">
          <cell r="C17358"/>
          <cell r="D17358" t="str">
            <v>CEAD</v>
          </cell>
          <cell r="E17358">
            <v>409369</v>
          </cell>
        </row>
        <row r="17359">
          <cell r="C17359"/>
          <cell r="D17359" t="str">
            <v>EE PROFA.WILLIA</v>
          </cell>
          <cell r="E17359">
            <v>409609</v>
          </cell>
        </row>
        <row r="17360">
          <cell r="C17360"/>
          <cell r="D17360" t="str">
            <v>CE VANDYR DE AL</v>
          </cell>
          <cell r="E17360">
            <v>409717</v>
          </cell>
        </row>
        <row r="17361">
          <cell r="C17361"/>
          <cell r="D17361" t="str">
            <v>CE ZULMIRA MARC</v>
          </cell>
          <cell r="E17361">
            <v>409986</v>
          </cell>
        </row>
        <row r="17362">
          <cell r="C17362"/>
          <cell r="D17362" t="str">
            <v>CE MONTEIRO LOB</v>
          </cell>
          <cell r="E17362">
            <v>410998</v>
          </cell>
        </row>
        <row r="17363">
          <cell r="C17363"/>
          <cell r="D17363" t="str">
            <v>EE ALBERTO CARA</v>
          </cell>
          <cell r="E17363">
            <v>411151</v>
          </cell>
        </row>
        <row r="17364">
          <cell r="C17364"/>
          <cell r="D17364" t="str">
            <v>EE PE.MANUEL DA</v>
          </cell>
          <cell r="E17364">
            <v>411153</v>
          </cell>
        </row>
        <row r="17365">
          <cell r="C17365">
            <v>800002010</v>
          </cell>
          <cell r="D17365" t="str">
            <v>NAPOLES AUTOMOV</v>
          </cell>
          <cell r="E17365">
            <v>20803953000103</v>
          </cell>
        </row>
        <row r="17366">
          <cell r="C17366">
            <v>800002244</v>
          </cell>
          <cell r="D17366" t="str">
            <v>DINAUTO</v>
          </cell>
          <cell r="E17366">
            <v>19588391000569</v>
          </cell>
        </row>
        <row r="17367">
          <cell r="C17367">
            <v>800003409</v>
          </cell>
          <cell r="D17367" t="str">
            <v>RESIPLEN</v>
          </cell>
          <cell r="E17367">
            <v>2320479000250</v>
          </cell>
        </row>
        <row r="17368">
          <cell r="C17368">
            <v>800004217</v>
          </cell>
          <cell r="D17368" t="str">
            <v>A SUPERBOX</v>
          </cell>
          <cell r="E17368">
            <v>20153177000135</v>
          </cell>
        </row>
        <row r="17369">
          <cell r="C17369"/>
          <cell r="D17369" t="str">
            <v>DISFRUTA LTDA</v>
          </cell>
          <cell r="E17369">
            <v>24018376000272</v>
          </cell>
        </row>
        <row r="17370">
          <cell r="C17370"/>
          <cell r="D17370" t="str">
            <v>DIPISO</v>
          </cell>
          <cell r="E17370">
            <v>23329493000103</v>
          </cell>
        </row>
        <row r="17371">
          <cell r="C17371"/>
          <cell r="D17371" t="str">
            <v>PRESTOVALE</v>
          </cell>
          <cell r="E17371">
            <v>2537755000155</v>
          </cell>
        </row>
        <row r="17372">
          <cell r="C17372"/>
          <cell r="D17372" t="str">
            <v>COLEGIO JOAO CA</v>
          </cell>
          <cell r="E17372">
            <v>401668</v>
          </cell>
        </row>
        <row r="17373">
          <cell r="C17373"/>
          <cell r="D17373" t="str">
            <v>ESC.ANGELICA DE</v>
          </cell>
          <cell r="E17373">
            <v>402260</v>
          </cell>
        </row>
        <row r="17374">
          <cell r="C17374"/>
          <cell r="D17374" t="str">
            <v>COL.TEC.CEL.FAB</v>
          </cell>
          <cell r="E17374">
            <v>402451</v>
          </cell>
        </row>
        <row r="17375">
          <cell r="C17375"/>
          <cell r="D17375" t="str">
            <v>EE TANCREDO DE</v>
          </cell>
          <cell r="E17375">
            <v>403612</v>
          </cell>
        </row>
        <row r="17376">
          <cell r="C17376"/>
          <cell r="D17376" t="str">
            <v>EE ZACARIAS ROQ</v>
          </cell>
          <cell r="E17376">
            <v>403679</v>
          </cell>
        </row>
        <row r="17377">
          <cell r="C17377"/>
          <cell r="D17377" t="str">
            <v>CAT PIRACICABA</v>
          </cell>
          <cell r="E17377">
            <v>403771</v>
          </cell>
        </row>
        <row r="17378">
          <cell r="C17378"/>
          <cell r="D17378" t="str">
            <v>ESC.INF.CANARIN</v>
          </cell>
          <cell r="E17378">
            <v>404850</v>
          </cell>
        </row>
        <row r="17379">
          <cell r="C17379"/>
          <cell r="D17379" t="str">
            <v>EE CEL.SILVINO</v>
          </cell>
          <cell r="E17379">
            <v>408197</v>
          </cell>
        </row>
        <row r="17380">
          <cell r="C17380">
            <v>800044069</v>
          </cell>
          <cell r="D17380" t="str">
            <v>JJETTASOFT DESE</v>
          </cell>
          <cell r="E17380">
            <v>19890728000164</v>
          </cell>
        </row>
        <row r="17381">
          <cell r="C17381"/>
          <cell r="D17381" t="str">
            <v>EE MJ.JOAO CARL</v>
          </cell>
          <cell r="E17381">
            <v>411152</v>
          </cell>
        </row>
        <row r="17382">
          <cell r="C17382"/>
          <cell r="D17382" t="str">
            <v>CEAD CEL.VIVIDA</v>
          </cell>
          <cell r="E17382">
            <v>411123</v>
          </cell>
        </row>
        <row r="17383">
          <cell r="C17383">
            <v>800028729</v>
          </cell>
          <cell r="D17383" t="str">
            <v>SPAL AUTOMOTIVE</v>
          </cell>
          <cell r="E17383">
            <v>86032</v>
          </cell>
        </row>
        <row r="17384">
          <cell r="C17384">
            <v>800030661</v>
          </cell>
          <cell r="D17384" t="str">
            <v>CARCOUSTICS IND</v>
          </cell>
          <cell r="E17384">
            <v>86330</v>
          </cell>
        </row>
        <row r="17385">
          <cell r="C17385">
            <v>800030661</v>
          </cell>
          <cell r="D17385" t="str">
            <v>CARCOUSTICS IND</v>
          </cell>
          <cell r="E17385">
            <v>86331</v>
          </cell>
        </row>
        <row r="17386">
          <cell r="C17386">
            <v>800031221</v>
          </cell>
          <cell r="D17386" t="str">
            <v>LTDA ME</v>
          </cell>
          <cell r="E17386">
            <v>7987672000262</v>
          </cell>
        </row>
        <row r="17387">
          <cell r="C17387">
            <v>800044340</v>
          </cell>
          <cell r="D17387" t="str">
            <v>CASTRO ARANTES</v>
          </cell>
          <cell r="E17387">
            <v>11202638000121</v>
          </cell>
        </row>
        <row r="17388">
          <cell r="C17388"/>
          <cell r="D17388" t="str">
            <v>ESCOLA MUNICIPA</v>
          </cell>
          <cell r="E17388">
            <v>403217</v>
          </cell>
        </row>
        <row r="17389">
          <cell r="C17389"/>
          <cell r="D17389" t="str">
            <v>CEN.EDUC.DE COR</v>
          </cell>
          <cell r="E17389">
            <v>409098</v>
          </cell>
        </row>
        <row r="17390">
          <cell r="C17390">
            <v>800043577</v>
          </cell>
          <cell r="D17390" t="str">
            <v>VIKING PLASTICS</v>
          </cell>
          <cell r="E17390">
            <v>89470</v>
          </cell>
        </row>
        <row r="17391">
          <cell r="C17391">
            <v>800007244</v>
          </cell>
          <cell r="D17391" t="str">
            <v>AUTOMATOR</v>
          </cell>
          <cell r="E17391">
            <v>80893</v>
          </cell>
        </row>
        <row r="17392">
          <cell r="C17392">
            <v>800007043</v>
          </cell>
          <cell r="D17392" t="str">
            <v>BROVIND VIBRAT.</v>
          </cell>
          <cell r="E17392">
            <v>80682</v>
          </cell>
        </row>
        <row r="17393">
          <cell r="C17393">
            <v>800002180</v>
          </cell>
          <cell r="D17393" t="str">
            <v>J. JARDIM</v>
          </cell>
          <cell r="E17393">
            <v>36775914000252</v>
          </cell>
        </row>
        <row r="17394">
          <cell r="C17394"/>
          <cell r="D17394" t="str">
            <v>PAIAGUAS CONC.</v>
          </cell>
          <cell r="E17394">
            <v>36799500000182</v>
          </cell>
        </row>
        <row r="17395">
          <cell r="C17395"/>
          <cell r="D17395" t="str">
            <v>LOCALIZA</v>
          </cell>
          <cell r="E17395">
            <v>2019677000105</v>
          </cell>
        </row>
        <row r="17396">
          <cell r="C17396"/>
          <cell r="D17396" t="str">
            <v>ESC.NEUSA ASSA</v>
          </cell>
          <cell r="E17396">
            <v>408717</v>
          </cell>
        </row>
        <row r="17397">
          <cell r="C17397"/>
          <cell r="D17397" t="str">
            <v>EM GOV.HARRY AM</v>
          </cell>
          <cell r="E17397">
            <v>408789</v>
          </cell>
        </row>
        <row r="17398">
          <cell r="C17398"/>
          <cell r="D17398" t="str">
            <v>EE JULIA GONCAL</v>
          </cell>
          <cell r="E17398">
            <v>408801</v>
          </cell>
        </row>
        <row r="17399">
          <cell r="C17399"/>
          <cell r="D17399" t="str">
            <v>EEPSG MARIA LEI</v>
          </cell>
          <cell r="E17399">
            <v>408802</v>
          </cell>
        </row>
        <row r="17400">
          <cell r="C17400"/>
          <cell r="D17400" t="str">
            <v>EE ROTARY CLUB</v>
          </cell>
          <cell r="E17400">
            <v>408804</v>
          </cell>
        </row>
        <row r="17401">
          <cell r="C17401"/>
          <cell r="D17401" t="str">
            <v>ESC.EVANG.ASSEM</v>
          </cell>
          <cell r="E17401">
            <v>408805</v>
          </cell>
        </row>
        <row r="17402">
          <cell r="C17402"/>
          <cell r="D17402" t="str">
            <v>EE DOM BOSCO</v>
          </cell>
          <cell r="E17402">
            <v>408806</v>
          </cell>
        </row>
        <row r="17403">
          <cell r="C17403"/>
          <cell r="D17403" t="str">
            <v>EE ESTRELA DO O</v>
          </cell>
          <cell r="E17403">
            <v>409064</v>
          </cell>
        </row>
        <row r="17404">
          <cell r="C17404"/>
          <cell r="D17404" t="str">
            <v>EE OCTACILIO FA</v>
          </cell>
          <cell r="E17404">
            <v>409120</v>
          </cell>
        </row>
        <row r="17405">
          <cell r="C17405"/>
          <cell r="D17405" t="str">
            <v>EE NATHERCIA PO</v>
          </cell>
          <cell r="E17405">
            <v>409121</v>
          </cell>
        </row>
        <row r="17406">
          <cell r="C17406"/>
          <cell r="D17406" t="str">
            <v>ESC.PROF.LUIZ A</v>
          </cell>
          <cell r="E17406">
            <v>409705</v>
          </cell>
        </row>
        <row r="17407">
          <cell r="C17407"/>
          <cell r="D17407" t="str">
            <v>EE FRANCISCO NA</v>
          </cell>
          <cell r="E17407">
            <v>410153</v>
          </cell>
        </row>
        <row r="17408">
          <cell r="C17408"/>
          <cell r="D17408" t="str">
            <v>EE MARIA HELENA</v>
          </cell>
          <cell r="E17408">
            <v>410956</v>
          </cell>
        </row>
        <row r="17409">
          <cell r="C17409">
            <v>800007804</v>
          </cell>
          <cell r="D17409" t="str">
            <v>ELETROPOLL</v>
          </cell>
          <cell r="E17409">
            <v>3585741000170</v>
          </cell>
        </row>
        <row r="17410">
          <cell r="C17410">
            <v>800004998</v>
          </cell>
          <cell r="D17410" t="str">
            <v>ESP PISOS</v>
          </cell>
          <cell r="E17410">
            <v>3074936000236</v>
          </cell>
        </row>
        <row r="17411">
          <cell r="C17411">
            <v>800020874</v>
          </cell>
          <cell r="D17411" t="str">
            <v>SUPLINET</v>
          </cell>
          <cell r="E17411">
            <v>3247116000118</v>
          </cell>
        </row>
        <row r="17412">
          <cell r="C17412">
            <v>800022400</v>
          </cell>
          <cell r="D17412" t="str">
            <v>REVEST GROUP</v>
          </cell>
          <cell r="E17412">
            <v>8180009000133</v>
          </cell>
        </row>
        <row r="17413">
          <cell r="C17413">
            <v>800031388</v>
          </cell>
          <cell r="D17413" t="str">
            <v>MOBILIARIOS TEC</v>
          </cell>
          <cell r="E17413">
            <v>6134435000105</v>
          </cell>
        </row>
        <row r="17414">
          <cell r="C17414"/>
          <cell r="D17414" t="str">
            <v>ENGEFAZ</v>
          </cell>
          <cell r="E17414">
            <v>58998683000106</v>
          </cell>
        </row>
        <row r="17415">
          <cell r="C17415"/>
          <cell r="D17415" t="str">
            <v>FLAGESS</v>
          </cell>
          <cell r="E17415">
            <v>67768721000117</v>
          </cell>
        </row>
        <row r="17416">
          <cell r="C17416"/>
          <cell r="D17416" t="str">
            <v>EM DR.LUIS NICO</v>
          </cell>
          <cell r="E17416">
            <v>410442</v>
          </cell>
        </row>
        <row r="17417">
          <cell r="C17417"/>
          <cell r="D17417" t="str">
            <v>ARTE EMPREENDIM</v>
          </cell>
          <cell r="E17417">
            <v>411065</v>
          </cell>
        </row>
        <row r="17418">
          <cell r="C17418"/>
          <cell r="D17418" t="str">
            <v>EE PROF.ALVARO</v>
          </cell>
          <cell r="E17418">
            <v>409442</v>
          </cell>
        </row>
        <row r="17419">
          <cell r="C17419">
            <v>800037909</v>
          </cell>
          <cell r="D17419" t="str">
            <v>MORGAN &amp; MORGAN</v>
          </cell>
          <cell r="E17419">
            <v>88797</v>
          </cell>
        </row>
        <row r="17420">
          <cell r="C17420">
            <v>800028609</v>
          </cell>
          <cell r="D17420" t="str">
            <v>CLA VAL CO.</v>
          </cell>
          <cell r="E17420">
            <v>86012</v>
          </cell>
        </row>
        <row r="17421">
          <cell r="C17421">
            <v>800006907</v>
          </cell>
          <cell r="D17421" t="str">
            <v>LIMONTA</v>
          </cell>
          <cell r="E17421">
            <v>80526</v>
          </cell>
        </row>
        <row r="17422">
          <cell r="C17422"/>
          <cell r="D17422" t="str">
            <v>EE PROF.QUARESM</v>
          </cell>
          <cell r="E17422">
            <v>404891</v>
          </cell>
        </row>
        <row r="17423">
          <cell r="C17423">
            <v>800000332</v>
          </cell>
          <cell r="D17423" t="str">
            <v>SIAMAR</v>
          </cell>
          <cell r="E17423">
            <v>67445338000128</v>
          </cell>
        </row>
        <row r="17424">
          <cell r="C17424">
            <v>800000422</v>
          </cell>
          <cell r="D17424" t="str">
            <v>MAVARO</v>
          </cell>
          <cell r="E17424">
            <v>59720284000133</v>
          </cell>
        </row>
        <row r="17425">
          <cell r="C17425">
            <v>800000493</v>
          </cell>
          <cell r="D17425" t="str">
            <v>WURTH DO BRASIL</v>
          </cell>
          <cell r="E17425">
            <v>43648971000155</v>
          </cell>
        </row>
        <row r="17426">
          <cell r="C17426">
            <v>800000881</v>
          </cell>
          <cell r="D17426" t="str">
            <v>BITZER</v>
          </cell>
          <cell r="E17426">
            <v>68870997000174</v>
          </cell>
        </row>
        <row r="17427">
          <cell r="C17427">
            <v>800000971</v>
          </cell>
          <cell r="D17427" t="str">
            <v>CONCORD RELACOE</v>
          </cell>
          <cell r="E17427">
            <v>4422536000156</v>
          </cell>
        </row>
        <row r="17428">
          <cell r="C17428">
            <v>800001040</v>
          </cell>
          <cell r="D17428" t="str">
            <v>MERCK</v>
          </cell>
          <cell r="E17428">
            <v>33069212000850</v>
          </cell>
        </row>
        <row r="17429">
          <cell r="C17429">
            <v>800001281</v>
          </cell>
          <cell r="D17429" t="str">
            <v>INPUT SERVICE</v>
          </cell>
          <cell r="E17429">
            <v>61557856000157</v>
          </cell>
        </row>
        <row r="17430">
          <cell r="C17430">
            <v>800001312</v>
          </cell>
          <cell r="D17430" t="str">
            <v>LIGHT</v>
          </cell>
          <cell r="E17430">
            <v>3536195000187</v>
          </cell>
        </row>
        <row r="17431">
          <cell r="C17431">
            <v>800001968</v>
          </cell>
          <cell r="D17431" t="str">
            <v>ETRUSCA</v>
          </cell>
          <cell r="E17431">
            <v>67952416000180</v>
          </cell>
        </row>
        <row r="17432">
          <cell r="C17432">
            <v>800002423</v>
          </cell>
          <cell r="D17432" t="str">
            <v>AEROGLASS BRASI</v>
          </cell>
          <cell r="E17432">
            <v>61665212000182</v>
          </cell>
        </row>
        <row r="17433">
          <cell r="C17433">
            <v>800002472</v>
          </cell>
          <cell r="D17433" t="str">
            <v>INDUSTRIAIS LTD</v>
          </cell>
          <cell r="E17433">
            <v>627222000139</v>
          </cell>
        </row>
        <row r="17434">
          <cell r="C17434">
            <v>800002589</v>
          </cell>
          <cell r="D17434" t="str">
            <v>ADVOCACIA PIETR</v>
          </cell>
          <cell r="E17434">
            <v>48794218000191</v>
          </cell>
        </row>
        <row r="17435">
          <cell r="C17435">
            <v>800002667</v>
          </cell>
          <cell r="D17435" t="str">
            <v>MATEL</v>
          </cell>
          <cell r="E17435">
            <v>54370093000256</v>
          </cell>
        </row>
        <row r="17436">
          <cell r="C17436">
            <v>800002687</v>
          </cell>
          <cell r="D17436" t="str">
            <v>CETEST MINAS</v>
          </cell>
          <cell r="E17436">
            <v>24016172000545</v>
          </cell>
        </row>
        <row r="17437">
          <cell r="C17437">
            <v>800002973</v>
          </cell>
          <cell r="D17437" t="str">
            <v>COREMAL</v>
          </cell>
          <cell r="E17437">
            <v>10793008000610</v>
          </cell>
        </row>
        <row r="17438">
          <cell r="C17438">
            <v>800003038</v>
          </cell>
          <cell r="D17438" t="str">
            <v>AROTEC SERVICOS</v>
          </cell>
          <cell r="E17438">
            <v>3029926000106</v>
          </cell>
        </row>
        <row r="17439">
          <cell r="C17439">
            <v>800003147</v>
          </cell>
          <cell r="D17439" t="str">
            <v>F. MAIA</v>
          </cell>
          <cell r="E17439">
            <v>42294785000283</v>
          </cell>
        </row>
        <row r="17440">
          <cell r="C17440">
            <v>800003198</v>
          </cell>
          <cell r="D17440" t="str">
            <v>AROTEC S/A INDU</v>
          </cell>
          <cell r="E17440">
            <v>43547702000100</v>
          </cell>
        </row>
        <row r="17441">
          <cell r="C17441">
            <v>800003200</v>
          </cell>
          <cell r="D17441" t="str">
            <v>AGENDAS POMBO</v>
          </cell>
          <cell r="E17441">
            <v>2327775000100</v>
          </cell>
        </row>
        <row r="17442">
          <cell r="C17442">
            <v>800003334</v>
          </cell>
          <cell r="D17442" t="str">
            <v>THOT</v>
          </cell>
          <cell r="E17442">
            <v>74362344000187</v>
          </cell>
        </row>
        <row r="17443">
          <cell r="C17443">
            <v>800003538</v>
          </cell>
          <cell r="D17443" t="str">
            <v>PREST VACUO</v>
          </cell>
          <cell r="E17443">
            <v>738516000138</v>
          </cell>
        </row>
        <row r="17444">
          <cell r="C17444">
            <v>800003868</v>
          </cell>
          <cell r="D17444" t="str">
            <v>MONROE AXIOS</v>
          </cell>
          <cell r="E17444">
            <v>43646256000183</v>
          </cell>
        </row>
        <row r="17445">
          <cell r="C17445">
            <v>800004024</v>
          </cell>
          <cell r="D17445" t="str">
            <v>COLOIL</v>
          </cell>
          <cell r="E17445">
            <v>59214965000120</v>
          </cell>
        </row>
        <row r="17446">
          <cell r="C17446">
            <v>800004300</v>
          </cell>
          <cell r="D17446" t="str">
            <v>AVP INFLAVEIS</v>
          </cell>
          <cell r="E17446">
            <v>3060912000147</v>
          </cell>
        </row>
        <row r="17447">
          <cell r="C17447">
            <v>800004423</v>
          </cell>
          <cell r="D17447" t="str">
            <v>VERSATIL</v>
          </cell>
          <cell r="E17447">
            <v>2100464000103</v>
          </cell>
        </row>
        <row r="17448">
          <cell r="C17448">
            <v>800004434</v>
          </cell>
          <cell r="D17448" t="str">
            <v>AMANA KEY DESEN</v>
          </cell>
          <cell r="E17448">
            <v>67129833000128</v>
          </cell>
        </row>
        <row r="17449">
          <cell r="C17449">
            <v>800005087</v>
          </cell>
          <cell r="D17449" t="str">
            <v>NEWVAL</v>
          </cell>
          <cell r="E17449">
            <v>2485416000172</v>
          </cell>
        </row>
        <row r="17450">
          <cell r="C17450">
            <v>800005183</v>
          </cell>
          <cell r="D17450" t="str">
            <v>IBERSIGN</v>
          </cell>
          <cell r="E17450">
            <v>399639000191</v>
          </cell>
        </row>
        <row r="17451">
          <cell r="C17451">
            <v>800005628</v>
          </cell>
          <cell r="D17451" t="str">
            <v>BACCI</v>
          </cell>
          <cell r="E17451">
            <v>57485542000119</v>
          </cell>
        </row>
        <row r="17452">
          <cell r="C17452">
            <v>800005896</v>
          </cell>
          <cell r="D17452" t="str">
            <v>ENCON</v>
          </cell>
          <cell r="E17452">
            <v>68378702000147</v>
          </cell>
        </row>
        <row r="17453">
          <cell r="C17453">
            <v>800006253</v>
          </cell>
          <cell r="D17453" t="str">
            <v>DEMAG</v>
          </cell>
          <cell r="E17453">
            <v>44246635000149</v>
          </cell>
        </row>
        <row r="17454">
          <cell r="C17454">
            <v>800006455</v>
          </cell>
          <cell r="D17454" t="str">
            <v>SPIRAX SARCO IN</v>
          </cell>
          <cell r="E17454">
            <v>61193074000186</v>
          </cell>
        </row>
        <row r="17455">
          <cell r="C17455">
            <v>800006466</v>
          </cell>
          <cell r="D17455" t="str">
            <v>SCHUNK DO BRASI</v>
          </cell>
          <cell r="E17455">
            <v>61410841000161</v>
          </cell>
        </row>
        <row r="17456">
          <cell r="C17456">
            <v>800006654</v>
          </cell>
          <cell r="D17456" t="str">
            <v>TENNECO</v>
          </cell>
          <cell r="E17456">
            <v>44023471000271</v>
          </cell>
        </row>
        <row r="17457">
          <cell r="C17457">
            <v>800008061</v>
          </cell>
          <cell r="D17457" t="str">
            <v>SAMM SISTEMAS A</v>
          </cell>
          <cell r="E17457">
            <v>2677563000144</v>
          </cell>
        </row>
        <row r="17458">
          <cell r="C17458">
            <v>800008216</v>
          </cell>
          <cell r="D17458" t="str">
            <v>HP EMBALAGENS</v>
          </cell>
          <cell r="E17458">
            <v>67274811000151</v>
          </cell>
        </row>
        <row r="17459">
          <cell r="C17459">
            <v>800008443</v>
          </cell>
          <cell r="D17459" t="str">
            <v>O2 PRODUCOES</v>
          </cell>
          <cell r="E17459">
            <v>67431718000103</v>
          </cell>
        </row>
        <row r="17460">
          <cell r="C17460">
            <v>800008455</v>
          </cell>
          <cell r="D17460" t="str">
            <v>MOBILIARIOS E D</v>
          </cell>
          <cell r="E17460">
            <v>8414166000166</v>
          </cell>
        </row>
        <row r="17461">
          <cell r="C17461">
            <v>800008472</v>
          </cell>
          <cell r="D17461" t="str">
            <v>ROSLER</v>
          </cell>
          <cell r="E17461">
            <v>2495209000107</v>
          </cell>
        </row>
        <row r="17462">
          <cell r="C17462">
            <v>800008854</v>
          </cell>
          <cell r="D17462" t="str">
            <v>COLUMBUS</v>
          </cell>
          <cell r="E17462">
            <v>4095679000109</v>
          </cell>
        </row>
        <row r="17463">
          <cell r="C17463">
            <v>800008978</v>
          </cell>
          <cell r="D17463" t="str">
            <v>LOCALIZA AGENCI</v>
          </cell>
          <cell r="E17463">
            <v>16670085022477</v>
          </cell>
        </row>
        <row r="17464">
          <cell r="C17464">
            <v>800009095</v>
          </cell>
          <cell r="D17464" t="str">
            <v>POLIMETER</v>
          </cell>
          <cell r="E17464">
            <v>3387080000178</v>
          </cell>
        </row>
        <row r="17465">
          <cell r="C17465">
            <v>800009159</v>
          </cell>
          <cell r="D17465" t="str">
            <v>ENGELETRIC</v>
          </cell>
          <cell r="E17465">
            <v>44135069000106</v>
          </cell>
        </row>
        <row r="17466">
          <cell r="C17466">
            <v>800009214</v>
          </cell>
          <cell r="D17466" t="str">
            <v>GH INDUCAO</v>
          </cell>
          <cell r="E17466">
            <v>2718230000116</v>
          </cell>
        </row>
        <row r="17467">
          <cell r="C17467">
            <v>800009549</v>
          </cell>
          <cell r="D17467" t="str">
            <v>NTC KMACK</v>
          </cell>
          <cell r="E17467">
            <v>2652844000142</v>
          </cell>
        </row>
        <row r="17468">
          <cell r="C17468">
            <v>800009602</v>
          </cell>
          <cell r="D17468" t="str">
            <v>CIAMAIS</v>
          </cell>
          <cell r="E17468">
            <v>8679415000145</v>
          </cell>
        </row>
        <row r="17469">
          <cell r="C17469">
            <v>800012609</v>
          </cell>
          <cell r="D17469" t="str">
            <v>TECNOFIX</v>
          </cell>
          <cell r="E17469">
            <v>7503057000152</v>
          </cell>
        </row>
        <row r="17470">
          <cell r="C17470">
            <v>800012675</v>
          </cell>
          <cell r="D17470" t="str">
            <v>NDL</v>
          </cell>
          <cell r="E17470">
            <v>8740460000168</v>
          </cell>
        </row>
        <row r="17471">
          <cell r="C17471">
            <v>800012702</v>
          </cell>
          <cell r="D17471" t="str">
            <v>ROMALI SERIGRAF</v>
          </cell>
          <cell r="E17471">
            <v>7154609000164</v>
          </cell>
        </row>
        <row r="17472">
          <cell r="C17472">
            <v>800013352</v>
          </cell>
          <cell r="D17472" t="str">
            <v>TPMI</v>
          </cell>
          <cell r="E17472">
            <v>3450674000186</v>
          </cell>
        </row>
        <row r="17473">
          <cell r="C17473">
            <v>800013395</v>
          </cell>
          <cell r="D17473" t="str">
            <v>PIERRO E LICCIA</v>
          </cell>
          <cell r="E17473">
            <v>3481356000182</v>
          </cell>
        </row>
        <row r="17474">
          <cell r="C17474">
            <v>800013520</v>
          </cell>
          <cell r="D17474" t="str">
            <v>OFF FIELD FUTEB</v>
          </cell>
          <cell r="E17474">
            <v>3640640000154</v>
          </cell>
        </row>
        <row r="17475">
          <cell r="C17475">
            <v>800014677</v>
          </cell>
          <cell r="D17475" t="str">
            <v>GIAFFONE BROSS</v>
          </cell>
          <cell r="E17475">
            <v>65706574000125</v>
          </cell>
        </row>
        <row r="17476">
          <cell r="C17476">
            <v>800015104</v>
          </cell>
          <cell r="D17476" t="str">
            <v>WORKSHOP</v>
          </cell>
          <cell r="E17476">
            <v>4178593000131</v>
          </cell>
        </row>
        <row r="17477">
          <cell r="C17477">
            <v>800015147</v>
          </cell>
          <cell r="D17477" t="str">
            <v>CREATION COM BR</v>
          </cell>
          <cell r="E17477">
            <v>7094646000124</v>
          </cell>
        </row>
        <row r="17478">
          <cell r="C17478">
            <v>800015945</v>
          </cell>
          <cell r="D17478" t="str">
            <v>COMERCIAL QUIMI</v>
          </cell>
          <cell r="E17478">
            <v>3354765000118</v>
          </cell>
        </row>
        <row r="17479">
          <cell r="C17479">
            <v>800016614</v>
          </cell>
          <cell r="D17479" t="str">
            <v>GRIFFUS PCB IND</v>
          </cell>
          <cell r="E17479">
            <v>56484314000161</v>
          </cell>
        </row>
        <row r="17480">
          <cell r="C17480">
            <v>800016984</v>
          </cell>
          <cell r="D17480" t="str">
            <v>VECCHIO</v>
          </cell>
          <cell r="E17480">
            <v>5652385000195</v>
          </cell>
        </row>
        <row r="17481">
          <cell r="C17481">
            <v>800018232</v>
          </cell>
          <cell r="D17481" t="str">
            <v>AMI INTERNACION</v>
          </cell>
          <cell r="E17481">
            <v>2630890000140</v>
          </cell>
        </row>
        <row r="17482">
          <cell r="C17482">
            <v>800018462</v>
          </cell>
          <cell r="D17482" t="str">
            <v>PLENICOR</v>
          </cell>
          <cell r="E17482">
            <v>3238055000122</v>
          </cell>
        </row>
        <row r="17483">
          <cell r="C17483">
            <v>800018586</v>
          </cell>
          <cell r="D17483" t="str">
            <v>RADAR FOTOGRAFI</v>
          </cell>
          <cell r="E17483">
            <v>59648717000197</v>
          </cell>
        </row>
        <row r="17484">
          <cell r="C17484">
            <v>800019167</v>
          </cell>
          <cell r="D17484" t="str">
            <v>UNIKLIMA</v>
          </cell>
          <cell r="E17484">
            <v>2673475000174</v>
          </cell>
        </row>
        <row r="17485">
          <cell r="C17485">
            <v>800019378</v>
          </cell>
          <cell r="D17485" t="str">
            <v>ALVENIUS EQUIPA</v>
          </cell>
          <cell r="E17485">
            <v>59273714000116</v>
          </cell>
        </row>
        <row r="17486">
          <cell r="C17486">
            <v>800019386</v>
          </cell>
          <cell r="D17486" t="str">
            <v>O2 FILMES</v>
          </cell>
          <cell r="E17486">
            <v>2525725000129</v>
          </cell>
        </row>
        <row r="17487">
          <cell r="C17487">
            <v>800019773</v>
          </cell>
          <cell r="D17487" t="str">
            <v>UNIKEY</v>
          </cell>
          <cell r="E17487">
            <v>5340586000157</v>
          </cell>
        </row>
        <row r="17488">
          <cell r="C17488">
            <v>800020505</v>
          </cell>
          <cell r="D17488" t="str">
            <v>CREATION</v>
          </cell>
          <cell r="E17488">
            <v>10427779000180</v>
          </cell>
        </row>
        <row r="17489">
          <cell r="C17489">
            <v>800020804</v>
          </cell>
          <cell r="D17489" t="str">
            <v>FARO TECHNOLOGI</v>
          </cell>
          <cell r="E17489">
            <v>12513912000146</v>
          </cell>
        </row>
        <row r="17490">
          <cell r="C17490">
            <v>800021563</v>
          </cell>
          <cell r="D17490" t="str">
            <v>DELPHI</v>
          </cell>
          <cell r="E17490">
            <v>857758002194</v>
          </cell>
        </row>
        <row r="17491">
          <cell r="C17491">
            <v>800022427</v>
          </cell>
          <cell r="D17491" t="str">
            <v>LUCCHI LTDA</v>
          </cell>
          <cell r="E17491">
            <v>62934690000294</v>
          </cell>
        </row>
        <row r="17492">
          <cell r="C17492">
            <v>800022624</v>
          </cell>
          <cell r="D17492" t="str">
            <v>PHITHIL</v>
          </cell>
          <cell r="E17492">
            <v>8944270000162</v>
          </cell>
        </row>
        <row r="17493">
          <cell r="C17493">
            <v>800023510</v>
          </cell>
          <cell r="D17493" t="str">
            <v>F MAIA INDUSTRI</v>
          </cell>
          <cell r="E17493">
            <v>52556248000480</v>
          </cell>
        </row>
        <row r="17494">
          <cell r="C17494">
            <v>800023583</v>
          </cell>
          <cell r="D17494" t="str">
            <v>INDUSTRIAS CELT</v>
          </cell>
          <cell r="E17494">
            <v>2901092000106</v>
          </cell>
        </row>
        <row r="17495">
          <cell r="C17495">
            <v>800023722</v>
          </cell>
          <cell r="D17495" t="str">
            <v>MILLIPORE INDUS</v>
          </cell>
          <cell r="E17495">
            <v>46387973000550</v>
          </cell>
        </row>
        <row r="17496">
          <cell r="C17496">
            <v>800023897</v>
          </cell>
          <cell r="D17496" t="str">
            <v>A&amp;C OPPORTUNA C</v>
          </cell>
          <cell r="E17496">
            <v>13777401000102</v>
          </cell>
        </row>
        <row r="17497">
          <cell r="C17497">
            <v>800024459</v>
          </cell>
          <cell r="D17497" t="str">
            <v>BRUNO BENEIT US</v>
          </cell>
          <cell r="E17497">
            <v>10219302000109</v>
          </cell>
        </row>
        <row r="17498">
          <cell r="C17498">
            <v>800024651</v>
          </cell>
          <cell r="D17498" t="str">
            <v>AR ROLAMENTOS L</v>
          </cell>
          <cell r="E17498">
            <v>12661639000105</v>
          </cell>
        </row>
        <row r="17499">
          <cell r="C17499">
            <v>800025059</v>
          </cell>
          <cell r="D17499" t="str">
            <v>ME</v>
          </cell>
          <cell r="E17499">
            <v>216766000108</v>
          </cell>
        </row>
        <row r="17500">
          <cell r="C17500">
            <v>800028120</v>
          </cell>
          <cell r="D17500" t="str">
            <v>H BUSTER SAO PA</v>
          </cell>
          <cell r="E17500">
            <v>9119618000140</v>
          </cell>
        </row>
        <row r="17501">
          <cell r="C17501">
            <v>800028496</v>
          </cell>
          <cell r="D17501" t="str">
            <v>MERCK S/A</v>
          </cell>
          <cell r="E17501">
            <v>33069212001407</v>
          </cell>
        </row>
        <row r="17502">
          <cell r="C17502">
            <v>800029290</v>
          </cell>
          <cell r="D17502" t="str">
            <v>ITAL PRODUTOS I</v>
          </cell>
          <cell r="E17502">
            <v>3196632000160</v>
          </cell>
        </row>
        <row r="17503">
          <cell r="C17503">
            <v>800029790</v>
          </cell>
          <cell r="D17503" t="str">
            <v>HORMANN</v>
          </cell>
          <cell r="E17503">
            <v>10914916000100</v>
          </cell>
        </row>
        <row r="17504">
          <cell r="C17504">
            <v>800029900</v>
          </cell>
          <cell r="D17504" t="str">
            <v>TEREX LATIN AME</v>
          </cell>
          <cell r="E17504">
            <v>2957021000630</v>
          </cell>
        </row>
        <row r="17505">
          <cell r="C17505">
            <v>800030492</v>
          </cell>
          <cell r="D17505" t="str">
            <v>NEOCOM INDUSTRI</v>
          </cell>
          <cell r="E17505">
            <v>52323607000106</v>
          </cell>
        </row>
        <row r="17506">
          <cell r="C17506">
            <v>800031383</v>
          </cell>
          <cell r="D17506" t="str">
            <v>VWS BRASIL LTDA</v>
          </cell>
          <cell r="E17506">
            <v>96591128000499</v>
          </cell>
        </row>
        <row r="17507">
          <cell r="C17507">
            <v>800032180</v>
          </cell>
          <cell r="D17507" t="str">
            <v>FOXWALL IND E COM DE VALVULAS</v>
          </cell>
          <cell r="E17507">
            <v>54216882000156</v>
          </cell>
        </row>
        <row r="17508">
          <cell r="C17508">
            <v>800032646</v>
          </cell>
          <cell r="D17508" t="str">
            <v>LEVEL 3 COMUNIC</v>
          </cell>
          <cell r="E17508">
            <v>72843212000141</v>
          </cell>
        </row>
        <row r="17509">
          <cell r="C17509">
            <v>800033191</v>
          </cell>
          <cell r="D17509" t="str">
            <v>PRO ANALISE QUI</v>
          </cell>
          <cell r="E17509">
            <v>398022000232</v>
          </cell>
        </row>
        <row r="17510">
          <cell r="C17510">
            <v>800033194</v>
          </cell>
          <cell r="D17510" t="str">
            <v>ABASERVICE INST</v>
          </cell>
          <cell r="E17510">
            <v>14468781000158</v>
          </cell>
        </row>
        <row r="17511">
          <cell r="C17511">
            <v>800033500</v>
          </cell>
          <cell r="D17511" t="str">
            <v>ELUBEL INDUSTRI</v>
          </cell>
          <cell r="E17511">
            <v>50301639000185</v>
          </cell>
        </row>
        <row r="17512">
          <cell r="C17512">
            <v>800033881</v>
          </cell>
          <cell r="D17512" t="str">
            <v>L DE JESUS MOUR</v>
          </cell>
          <cell r="E17512">
            <v>11582507000117</v>
          </cell>
        </row>
        <row r="17513">
          <cell r="C17513">
            <v>800034323</v>
          </cell>
          <cell r="D17513" t="str">
            <v>DISPLAY4 VIDEOW</v>
          </cell>
          <cell r="E17513">
            <v>3958786000142</v>
          </cell>
        </row>
        <row r="17514">
          <cell r="C17514">
            <v>800034459</v>
          </cell>
          <cell r="D17514" t="str">
            <v>KRAUS &amp; NAIMER</v>
          </cell>
          <cell r="E17514">
            <v>51706745000101</v>
          </cell>
        </row>
        <row r="17515">
          <cell r="C17515">
            <v>800034775</v>
          </cell>
          <cell r="D17515" t="str">
            <v>AHETEST COMERCIO E SERVICOS E</v>
          </cell>
          <cell r="E17515">
            <v>22861239000199</v>
          </cell>
        </row>
        <row r="17516">
          <cell r="C17516">
            <v>800035165</v>
          </cell>
          <cell r="D17516" t="str">
            <v>VASTEC EQUIPAME</v>
          </cell>
          <cell r="E17516">
            <v>44895969000143</v>
          </cell>
        </row>
        <row r="17517">
          <cell r="C17517">
            <v>800035252</v>
          </cell>
          <cell r="D17517" t="str">
            <v>DE ENERGIA E TR</v>
          </cell>
          <cell r="E17517">
            <v>1009681000111</v>
          </cell>
        </row>
        <row r="17518">
          <cell r="C17518">
            <v>800035815</v>
          </cell>
          <cell r="D17518" t="str">
            <v>DUROCOLOR INDUS</v>
          </cell>
          <cell r="E17518">
            <v>3834072000122</v>
          </cell>
        </row>
        <row r="17519">
          <cell r="C17519">
            <v>800036092</v>
          </cell>
          <cell r="D17519" t="str">
            <v>SAMSON CONTROL</v>
          </cell>
          <cell r="E17519">
            <v>1802124000234</v>
          </cell>
        </row>
        <row r="17520">
          <cell r="C17520">
            <v>800036652</v>
          </cell>
          <cell r="D17520" t="str">
            <v>INSTITUTO DE MA</v>
          </cell>
          <cell r="E17520">
            <v>1704323000129</v>
          </cell>
        </row>
        <row r="17521">
          <cell r="C17521">
            <v>800036808</v>
          </cell>
          <cell r="D17521" t="str">
            <v>ESCOLA DE MARKE</v>
          </cell>
          <cell r="E17521">
            <v>5360138000115</v>
          </cell>
        </row>
        <row r="17522">
          <cell r="C17522">
            <v>800038174</v>
          </cell>
          <cell r="D17522" t="str">
            <v>MHPS BRAZIL EQU</v>
          </cell>
          <cell r="E17522">
            <v>26917050000121</v>
          </cell>
        </row>
        <row r="17523">
          <cell r="C17523">
            <v>800038246</v>
          </cell>
          <cell r="D17523" t="str">
            <v>VALCI FRANCISCO</v>
          </cell>
          <cell r="E17523">
            <v>25330052823</v>
          </cell>
        </row>
        <row r="17524">
          <cell r="C17524">
            <v>800038571</v>
          </cell>
          <cell r="D17524" t="str">
            <v>IPG FOTONICA DO</v>
          </cell>
          <cell r="E17524">
            <v>25117880000101</v>
          </cell>
        </row>
        <row r="17525">
          <cell r="C17525">
            <v>800039537</v>
          </cell>
          <cell r="D17525" t="str">
            <v>KONECRANES DEMAG BRASIL LTDA *</v>
          </cell>
          <cell r="E17525">
            <v>10405464000131</v>
          </cell>
        </row>
        <row r="17526">
          <cell r="C17526">
            <v>800039962</v>
          </cell>
          <cell r="D17526" t="str">
            <v>LNG ORGANIZACAO</v>
          </cell>
          <cell r="E17526">
            <v>12255611000160</v>
          </cell>
        </row>
        <row r="17527">
          <cell r="C17527">
            <v>800040093</v>
          </cell>
          <cell r="D17527" t="str">
            <v>PETROFER DO BRASIL COM. IMPOR</v>
          </cell>
          <cell r="E17527">
            <v>4663317000169</v>
          </cell>
        </row>
        <row r="17528">
          <cell r="C17528">
            <v>800041016</v>
          </cell>
          <cell r="D17528" t="str">
            <v>A2J CONSULTORIA</v>
          </cell>
          <cell r="E17528">
            <v>11854963000179</v>
          </cell>
        </row>
        <row r="17529">
          <cell r="C17529">
            <v>800042110</v>
          </cell>
          <cell r="D17529" t="str">
            <v>E C COSTA E SIL</v>
          </cell>
          <cell r="E17529">
            <v>22307852000169</v>
          </cell>
        </row>
        <row r="17530">
          <cell r="C17530">
            <v>800043051</v>
          </cell>
          <cell r="D17530" t="str">
            <v>SUEZ - TEC. E S</v>
          </cell>
          <cell r="E17530">
            <v>28234708000479</v>
          </cell>
        </row>
        <row r="17531">
          <cell r="C17531">
            <v>800043280</v>
          </cell>
          <cell r="D17531" t="str">
            <v>MDC SISTEMAS DE</v>
          </cell>
          <cell r="E17531">
            <v>36444163000100</v>
          </cell>
        </row>
        <row r="17532">
          <cell r="C17532">
            <v>800044516</v>
          </cell>
          <cell r="D17532" t="str">
            <v>ADVANTAG TECNOL</v>
          </cell>
          <cell r="E17532">
            <v>28300306000182</v>
          </cell>
        </row>
        <row r="17533">
          <cell r="C17533"/>
          <cell r="D17533" t="str">
            <v>BRASOFTWARE INF</v>
          </cell>
          <cell r="E17533">
            <v>57142978000296</v>
          </cell>
        </row>
        <row r="17534">
          <cell r="C17534"/>
          <cell r="D17534" t="str">
            <v>DELPHI DIESEL</v>
          </cell>
          <cell r="E17534">
            <v>49871155000192</v>
          </cell>
        </row>
        <row r="17535">
          <cell r="C17535"/>
          <cell r="D17535" t="str">
            <v>CAMBRIDGE DO BR</v>
          </cell>
          <cell r="E17535">
            <v>51750917000144</v>
          </cell>
        </row>
        <row r="17536">
          <cell r="C17536"/>
          <cell r="D17536" t="str">
            <v>CATHO PROG PROF</v>
          </cell>
          <cell r="E17536">
            <v>48869697001059</v>
          </cell>
        </row>
        <row r="17537">
          <cell r="C17537"/>
          <cell r="D17537" t="str">
            <v>FRAVO</v>
          </cell>
          <cell r="E17537">
            <v>56995673000183</v>
          </cell>
        </row>
        <row r="17538">
          <cell r="C17538"/>
          <cell r="D17538" t="str">
            <v>MULT PROMO</v>
          </cell>
          <cell r="E17538">
            <v>96460134000164</v>
          </cell>
        </row>
        <row r="17539">
          <cell r="C17539"/>
          <cell r="D17539" t="str">
            <v>MICROTEC</v>
          </cell>
          <cell r="E17539">
            <v>45169406000130</v>
          </cell>
        </row>
        <row r="17540">
          <cell r="C17540"/>
          <cell r="D17540" t="str">
            <v>SUZANA GOUVEIA</v>
          </cell>
          <cell r="E17540">
            <v>949557000173</v>
          </cell>
        </row>
        <row r="17541">
          <cell r="C17541"/>
          <cell r="D17541" t="str">
            <v>KOCH TAVARES</v>
          </cell>
          <cell r="E17541">
            <v>57909723000125</v>
          </cell>
        </row>
        <row r="17542">
          <cell r="C17542"/>
          <cell r="D17542" t="str">
            <v>STAGE</v>
          </cell>
          <cell r="E17542">
            <v>3011398000150</v>
          </cell>
        </row>
        <row r="17543">
          <cell r="C17543"/>
          <cell r="D17543" t="str">
            <v>VIFIL</v>
          </cell>
          <cell r="E17543">
            <v>65706640000167</v>
          </cell>
        </row>
        <row r="17544">
          <cell r="C17544"/>
          <cell r="D17544" t="str">
            <v>DESENHO DE LUZ</v>
          </cell>
          <cell r="E17544">
            <v>3466144000126</v>
          </cell>
        </row>
        <row r="17545">
          <cell r="C17545"/>
          <cell r="D17545" t="str">
            <v>BLESS P &amp; P</v>
          </cell>
          <cell r="E17545">
            <v>720188000142</v>
          </cell>
        </row>
        <row r="17546">
          <cell r="C17546"/>
          <cell r="D17546" t="str">
            <v>TOQUE DE AREIA</v>
          </cell>
          <cell r="E17546">
            <v>71739890000104</v>
          </cell>
        </row>
        <row r="17547">
          <cell r="C17547"/>
          <cell r="D17547" t="str">
            <v>MITSUCOM INFORM</v>
          </cell>
          <cell r="E17547">
            <v>54640420000242</v>
          </cell>
        </row>
        <row r="17548">
          <cell r="C17548"/>
          <cell r="D17548" t="str">
            <v>ELITE MODEL M.C</v>
          </cell>
          <cell r="E17548">
            <v>59661785000277</v>
          </cell>
        </row>
        <row r="17549">
          <cell r="C17549"/>
          <cell r="D17549" t="str">
            <v>ARC PRODUTOS QU</v>
          </cell>
          <cell r="E17549">
            <v>1512260000109</v>
          </cell>
        </row>
        <row r="17550">
          <cell r="C17550"/>
          <cell r="D17550" t="str">
            <v>MARINÆS</v>
          </cell>
          <cell r="E17550">
            <v>4422239000100</v>
          </cell>
        </row>
        <row r="17551">
          <cell r="C17551"/>
          <cell r="D17551" t="str">
            <v>TRUFIL</v>
          </cell>
          <cell r="E17551">
            <v>43571975000182</v>
          </cell>
        </row>
        <row r="17552">
          <cell r="C17552"/>
          <cell r="D17552" t="str">
            <v>EXECPLAN</v>
          </cell>
          <cell r="E17552">
            <v>50057967000269</v>
          </cell>
        </row>
        <row r="17553">
          <cell r="C17553"/>
          <cell r="D17553" t="str">
            <v>COSIGUA</v>
          </cell>
          <cell r="E17553">
            <v>33611500000542</v>
          </cell>
        </row>
        <row r="17554">
          <cell r="C17554"/>
          <cell r="D17554" t="str">
            <v>SIAMAR</v>
          </cell>
          <cell r="E17554">
            <v>67445338000209</v>
          </cell>
        </row>
        <row r="17555">
          <cell r="C17555"/>
          <cell r="D17555" t="str">
            <v>AEROGLASS BRASI</v>
          </cell>
          <cell r="E17555">
            <v>61665212000506</v>
          </cell>
        </row>
        <row r="17556">
          <cell r="C17556"/>
          <cell r="D17556" t="str">
            <v>ALBA QUIMICA IN</v>
          </cell>
          <cell r="E17556">
            <v>61460150001144</v>
          </cell>
        </row>
        <row r="17557">
          <cell r="C17557"/>
          <cell r="D17557" t="str">
            <v>UPPER</v>
          </cell>
          <cell r="E17557">
            <v>25621020000534</v>
          </cell>
        </row>
        <row r="17558">
          <cell r="C17558"/>
          <cell r="D17558" t="str">
            <v>ROSLER</v>
          </cell>
          <cell r="E17558">
            <v>2495209000280</v>
          </cell>
        </row>
        <row r="17559">
          <cell r="C17559"/>
          <cell r="D17559" t="str">
            <v>COMPUSOFTWARE</v>
          </cell>
          <cell r="E17559">
            <v>1516572000190</v>
          </cell>
        </row>
        <row r="17560">
          <cell r="C17560"/>
          <cell r="D17560" t="str">
            <v>RESIST. ELBAC</v>
          </cell>
          <cell r="E17560">
            <v>56997992000128</v>
          </cell>
        </row>
        <row r="17561">
          <cell r="C17561"/>
          <cell r="D17561" t="str">
            <v>EMBAL-EMBALAGEN</v>
          </cell>
          <cell r="E17561">
            <v>61260196000148</v>
          </cell>
        </row>
        <row r="17562">
          <cell r="C17562"/>
          <cell r="D17562" t="str">
            <v>EXECPLAN</v>
          </cell>
          <cell r="E17562">
            <v>66561762000256</v>
          </cell>
        </row>
        <row r="17563">
          <cell r="C17563"/>
          <cell r="D17563" t="str">
            <v>EXECPLAN</v>
          </cell>
          <cell r="E17563">
            <v>56990583000280</v>
          </cell>
        </row>
        <row r="17564">
          <cell r="C17564"/>
          <cell r="D17564" t="str">
            <v>HANKA MOLDONADO</v>
          </cell>
          <cell r="E17564">
            <v>62773007000101</v>
          </cell>
        </row>
        <row r="17565">
          <cell r="C17565"/>
          <cell r="D17565" t="str">
            <v>MICRO BAC DO BR</v>
          </cell>
          <cell r="E17565">
            <v>59488007000147</v>
          </cell>
        </row>
        <row r="17566">
          <cell r="C17566"/>
          <cell r="D17566" t="str">
            <v>IND MAQ. MIRUNA</v>
          </cell>
          <cell r="E17566">
            <v>61090734000101</v>
          </cell>
        </row>
        <row r="17567">
          <cell r="C17567"/>
          <cell r="D17567" t="str">
            <v>MANNESMANN</v>
          </cell>
          <cell r="E17567">
            <v>44246635000220</v>
          </cell>
        </row>
        <row r="17568">
          <cell r="C17568"/>
          <cell r="D17568" t="str">
            <v>PLASTWAL IND PL</v>
          </cell>
          <cell r="E17568">
            <v>50518695000257</v>
          </cell>
        </row>
        <row r="17569">
          <cell r="C17569"/>
          <cell r="D17569" t="str">
            <v>SOLTRONIC S/A E</v>
          </cell>
          <cell r="E17569">
            <v>50519537000130</v>
          </cell>
        </row>
        <row r="17570">
          <cell r="C17570"/>
          <cell r="D17570" t="str">
            <v>STTIM SIST T.TR</v>
          </cell>
          <cell r="E17570">
            <v>51453389000161</v>
          </cell>
        </row>
        <row r="17571">
          <cell r="C17571"/>
          <cell r="D17571" t="str">
            <v>MET.TECNOESTAMP</v>
          </cell>
          <cell r="E17571">
            <v>57507345000153</v>
          </cell>
        </row>
        <row r="17572">
          <cell r="C17572"/>
          <cell r="D17572" t="str">
            <v>ULTRASOLDA IND</v>
          </cell>
          <cell r="E17572">
            <v>61456158000165</v>
          </cell>
        </row>
        <row r="17573">
          <cell r="C17573"/>
          <cell r="D17573" t="str">
            <v>WOERNER</v>
          </cell>
          <cell r="E17573">
            <v>48605695000161</v>
          </cell>
        </row>
        <row r="17574">
          <cell r="C17574"/>
          <cell r="D17574" t="str">
            <v>EEPG ANA MACIEI</v>
          </cell>
          <cell r="E17574">
            <v>400972</v>
          </cell>
        </row>
        <row r="17575">
          <cell r="C17575"/>
          <cell r="D17575" t="str">
            <v>COL.MARIO SCHEN</v>
          </cell>
          <cell r="E17575">
            <v>401626</v>
          </cell>
        </row>
        <row r="17576">
          <cell r="C17576"/>
          <cell r="D17576" t="str">
            <v>ESCOLA MUTIRAO</v>
          </cell>
          <cell r="E17576">
            <v>401873</v>
          </cell>
        </row>
        <row r="17577">
          <cell r="C17577"/>
          <cell r="D17577" t="str">
            <v>MADRE IVA - COL</v>
          </cell>
          <cell r="E17577">
            <v>401924</v>
          </cell>
        </row>
        <row r="17578">
          <cell r="C17578"/>
          <cell r="D17578" t="str">
            <v>EEPSG VINICIUS</v>
          </cell>
          <cell r="E17578">
            <v>403475</v>
          </cell>
        </row>
        <row r="17579">
          <cell r="C17579"/>
          <cell r="D17579" t="str">
            <v>EEPG PROFA.ARY</v>
          </cell>
          <cell r="E17579">
            <v>403478</v>
          </cell>
        </row>
        <row r="17580">
          <cell r="C17580"/>
          <cell r="D17580" t="str">
            <v>EEPSG PROF.PEDR</v>
          </cell>
          <cell r="E17580">
            <v>403858</v>
          </cell>
        </row>
        <row r="17581">
          <cell r="C17581"/>
          <cell r="D17581" t="str">
            <v>COL.RIO BRANCO-</v>
          </cell>
          <cell r="E17581">
            <v>404568</v>
          </cell>
        </row>
        <row r="17582">
          <cell r="C17582"/>
          <cell r="D17582" t="str">
            <v>COL.VIA SAPIENS</v>
          </cell>
          <cell r="E17582">
            <v>405318</v>
          </cell>
        </row>
        <row r="17583">
          <cell r="C17583"/>
          <cell r="D17583" t="str">
            <v>EEPG FERNAO DIA</v>
          </cell>
          <cell r="E17583">
            <v>405319</v>
          </cell>
        </row>
        <row r="17584">
          <cell r="C17584"/>
          <cell r="D17584" t="str">
            <v>EEPG JD.SABIA</v>
          </cell>
          <cell r="E17584">
            <v>405320</v>
          </cell>
        </row>
        <row r="17585">
          <cell r="C17585"/>
          <cell r="D17585" t="str">
            <v>EEPG PROF.CARLO</v>
          </cell>
          <cell r="E17585">
            <v>405321</v>
          </cell>
        </row>
        <row r="17586">
          <cell r="C17586"/>
          <cell r="D17586" t="str">
            <v>EEPSG PROF.ODAI</v>
          </cell>
          <cell r="E17586">
            <v>405322</v>
          </cell>
        </row>
        <row r="17587">
          <cell r="C17587"/>
          <cell r="D17587" t="str">
            <v>EEPSG REPUBLICA</v>
          </cell>
          <cell r="E17587">
            <v>405323</v>
          </cell>
        </row>
        <row r="17588">
          <cell r="C17588"/>
          <cell r="D17588" t="str">
            <v>EEPSG ZACARIAS</v>
          </cell>
          <cell r="E17588">
            <v>405324</v>
          </cell>
        </row>
        <row r="17589">
          <cell r="C17589"/>
          <cell r="D17589" t="str">
            <v>EEPSG REPUBLICA</v>
          </cell>
          <cell r="E17589">
            <v>405378</v>
          </cell>
        </row>
        <row r="17590">
          <cell r="C17590"/>
          <cell r="D17590" t="str">
            <v>IDOMINEU ANTUNE</v>
          </cell>
          <cell r="E17590">
            <v>406827</v>
          </cell>
        </row>
        <row r="17591">
          <cell r="C17591"/>
          <cell r="D17591" t="str">
            <v>KENKITI SIMOMOT</v>
          </cell>
          <cell r="E17591">
            <v>406836</v>
          </cell>
        </row>
        <row r="17592">
          <cell r="C17592"/>
          <cell r="D17592" t="str">
            <v>ESC.DOM ORIONE</v>
          </cell>
          <cell r="E17592">
            <v>406854</v>
          </cell>
        </row>
        <row r="17593">
          <cell r="C17593"/>
          <cell r="D17593" t="str">
            <v>EEPSG PROFA.A.D</v>
          </cell>
          <cell r="E17593">
            <v>406855</v>
          </cell>
        </row>
        <row r="17594">
          <cell r="C17594"/>
          <cell r="D17594" t="str">
            <v>EE CONCEICAO DA</v>
          </cell>
          <cell r="E17594">
            <v>406856</v>
          </cell>
        </row>
        <row r="17595">
          <cell r="C17595"/>
          <cell r="D17595" t="str">
            <v>EEPG BATISTA CE</v>
          </cell>
          <cell r="E17595">
            <v>408022</v>
          </cell>
        </row>
        <row r="17596">
          <cell r="C17596"/>
          <cell r="D17596" t="str">
            <v>EEPG FERNANDO N</v>
          </cell>
          <cell r="E17596">
            <v>408023</v>
          </cell>
        </row>
        <row r="17597">
          <cell r="C17597"/>
          <cell r="D17597" t="str">
            <v>EEPG PROF.CARLO</v>
          </cell>
          <cell r="E17597">
            <v>408024</v>
          </cell>
        </row>
        <row r="17598">
          <cell r="C17598"/>
          <cell r="D17598" t="str">
            <v>EE SIDRONIA NUN</v>
          </cell>
          <cell r="E17598">
            <v>408472</v>
          </cell>
        </row>
        <row r="17599">
          <cell r="C17599"/>
          <cell r="D17599" t="str">
            <v>EE PROF.ODAIR P</v>
          </cell>
          <cell r="E17599">
            <v>409264</v>
          </cell>
        </row>
        <row r="17600">
          <cell r="C17600"/>
          <cell r="D17600" t="str">
            <v>EE DA VILA SAO</v>
          </cell>
          <cell r="E17600">
            <v>409520</v>
          </cell>
        </row>
        <row r="17601">
          <cell r="C17601"/>
          <cell r="D17601" t="str">
            <v>ASSESSORIA DA E</v>
          </cell>
          <cell r="E17601">
            <v>409830</v>
          </cell>
        </row>
        <row r="17602">
          <cell r="C17602"/>
          <cell r="D17602" t="str">
            <v>EE PEQUENO COTO</v>
          </cell>
          <cell r="E17602">
            <v>409831</v>
          </cell>
        </row>
        <row r="17603">
          <cell r="C17603"/>
          <cell r="D17603" t="str">
            <v>EEPG PROF.JOSE</v>
          </cell>
          <cell r="E17603">
            <v>410222</v>
          </cell>
        </row>
        <row r="17604">
          <cell r="C17604"/>
          <cell r="D17604" t="str">
            <v>EE ROQUE SAVIOL</v>
          </cell>
          <cell r="E17604">
            <v>411063</v>
          </cell>
        </row>
        <row r="17605">
          <cell r="C17605"/>
          <cell r="D17605" t="str">
            <v>EE PROF.QUARESM</v>
          </cell>
          <cell r="E17605">
            <v>404063</v>
          </cell>
        </row>
        <row r="17606">
          <cell r="C17606"/>
          <cell r="D17606" t="str">
            <v>LE CARBONE LORR</v>
          </cell>
          <cell r="E17606">
            <v>85120</v>
          </cell>
        </row>
        <row r="17607">
          <cell r="C17607">
            <v>800043735</v>
          </cell>
          <cell r="D17607" t="str">
            <v>ZF AUTOMOTIVE U</v>
          </cell>
          <cell r="E17607">
            <v>89485</v>
          </cell>
        </row>
        <row r="17608">
          <cell r="C17608">
            <v>800024473</v>
          </cell>
          <cell r="D17608" t="str">
            <v>FEDERAL MOGUL</v>
          </cell>
          <cell r="E17608">
            <v>83025</v>
          </cell>
        </row>
        <row r="17609">
          <cell r="C17609"/>
          <cell r="D17609" t="str">
            <v>APIA VEICULOS L</v>
          </cell>
          <cell r="E17609">
            <v>15926082000177</v>
          </cell>
        </row>
        <row r="17610">
          <cell r="C17610"/>
          <cell r="D17610" t="str">
            <v>FUND.EDUC.DE CO</v>
          </cell>
          <cell r="E17610">
            <v>408464</v>
          </cell>
        </row>
        <row r="17611">
          <cell r="C17611"/>
          <cell r="D17611" t="str">
            <v>FUND.LESTONS DE</v>
          </cell>
          <cell r="E17611">
            <v>409021</v>
          </cell>
        </row>
        <row r="17612">
          <cell r="C17612"/>
          <cell r="D17612" t="str">
            <v>COL.PEQUENO PRI</v>
          </cell>
          <cell r="E17612">
            <v>409778</v>
          </cell>
        </row>
        <row r="17613">
          <cell r="C17613"/>
          <cell r="D17613" t="str">
            <v>EE ESTADO DA PA</v>
          </cell>
          <cell r="E17613">
            <v>410543</v>
          </cell>
        </row>
        <row r="17614">
          <cell r="C17614">
            <v>800016722</v>
          </cell>
          <cell r="D17614" t="str">
            <v>PALETRANS</v>
          </cell>
          <cell r="E17614">
            <v>65641904000141</v>
          </cell>
        </row>
        <row r="17615">
          <cell r="C17615">
            <v>800027223</v>
          </cell>
          <cell r="D17615" t="str">
            <v>LIF SERV. CO. E</v>
          </cell>
          <cell r="E17615">
            <v>3662874000100</v>
          </cell>
        </row>
        <row r="17616">
          <cell r="C17616">
            <v>800028812</v>
          </cell>
          <cell r="D17616" t="str">
            <v>KOSTAL ELETROME</v>
          </cell>
          <cell r="E17616" t="str">
            <v>60852274000483</v>
          </cell>
        </row>
        <row r="17617">
          <cell r="C17617">
            <v>800038511</v>
          </cell>
          <cell r="D17617" t="str">
            <v>CONIMEL EMPRESA</v>
          </cell>
          <cell r="E17617">
            <v>69295731000108</v>
          </cell>
        </row>
        <row r="17618">
          <cell r="C17618">
            <v>800043235</v>
          </cell>
          <cell r="D17618" t="str">
            <v>KOSTAL ELETROME</v>
          </cell>
          <cell r="E17618">
            <v>60852274000564</v>
          </cell>
        </row>
        <row r="17619">
          <cell r="C17619"/>
          <cell r="D17619" t="str">
            <v>TES-TECNOLOGIA</v>
          </cell>
          <cell r="E17619">
            <v>62517297000114</v>
          </cell>
        </row>
        <row r="17620">
          <cell r="C17620"/>
          <cell r="D17620" t="str">
            <v>NEUSA ABIGHETTI</v>
          </cell>
          <cell r="E17620">
            <v>55112601000188</v>
          </cell>
        </row>
        <row r="17621">
          <cell r="C17621"/>
          <cell r="D17621" t="str">
            <v>FORTE ASSISTENC</v>
          </cell>
          <cell r="E17621">
            <v>3094541000114</v>
          </cell>
        </row>
        <row r="17622">
          <cell r="C17622"/>
          <cell r="D17622" t="str">
            <v>LIFTRANS</v>
          </cell>
          <cell r="E17622">
            <v>50770445000129</v>
          </cell>
        </row>
        <row r="17623">
          <cell r="C17623">
            <v>800018759</v>
          </cell>
          <cell r="D17623" t="str">
            <v>FIRSTMARK</v>
          </cell>
          <cell r="E17623">
            <v>83238</v>
          </cell>
        </row>
        <row r="17624">
          <cell r="C17624">
            <v>800031086</v>
          </cell>
          <cell r="D17624" t="str">
            <v>ACCIAIERIA ARVE</v>
          </cell>
          <cell r="E17624">
            <v>86445</v>
          </cell>
        </row>
        <row r="17625">
          <cell r="C17625">
            <v>800031086</v>
          </cell>
          <cell r="D17625" t="str">
            <v>ACCIAIERIA ARVE</v>
          </cell>
          <cell r="E17625">
            <v>86446</v>
          </cell>
        </row>
        <row r="17626">
          <cell r="C17626"/>
          <cell r="D17626" t="str">
            <v>BENTLEY HARRIS</v>
          </cell>
          <cell r="E17626">
            <v>80261</v>
          </cell>
        </row>
        <row r="17627">
          <cell r="C17627">
            <v>800000125</v>
          </cell>
          <cell r="D17627" t="str">
            <v>TEKSID SPA</v>
          </cell>
          <cell r="E17627">
            <v>1317</v>
          </cell>
        </row>
        <row r="17628">
          <cell r="C17628">
            <v>800007783</v>
          </cell>
          <cell r="D17628" t="str">
            <v>EGGER</v>
          </cell>
          <cell r="E17628">
            <v>80901</v>
          </cell>
        </row>
        <row r="17629">
          <cell r="C17629">
            <v>800007144</v>
          </cell>
          <cell r="D17629" t="str">
            <v>SERMETO</v>
          </cell>
          <cell r="E17629">
            <v>80784</v>
          </cell>
        </row>
        <row r="17630">
          <cell r="C17630">
            <v>800000795</v>
          </cell>
          <cell r="D17630" t="str">
            <v>ELIANE SA</v>
          </cell>
          <cell r="E17630">
            <v>86532538002963</v>
          </cell>
        </row>
        <row r="17631">
          <cell r="C17631">
            <v>800004130</v>
          </cell>
          <cell r="D17631" t="str">
            <v>GOES E NICOLADE</v>
          </cell>
          <cell r="E17631">
            <v>3239823000162</v>
          </cell>
        </row>
        <row r="17632">
          <cell r="C17632">
            <v>800009771</v>
          </cell>
          <cell r="D17632" t="str">
            <v>LOCALIZA RENT A</v>
          </cell>
          <cell r="E17632">
            <v>16670085010703</v>
          </cell>
        </row>
        <row r="17633">
          <cell r="C17633">
            <v>800014797</v>
          </cell>
          <cell r="D17633" t="str">
            <v>MINASTEC LTDA</v>
          </cell>
          <cell r="E17633">
            <v>95869145000130</v>
          </cell>
        </row>
        <row r="17634">
          <cell r="C17634">
            <v>800021626</v>
          </cell>
          <cell r="D17634" t="str">
            <v>UNITA VEICULOS</v>
          </cell>
          <cell r="E17634">
            <v>1956015000352</v>
          </cell>
        </row>
        <row r="17635">
          <cell r="C17635">
            <v>800021713</v>
          </cell>
          <cell r="D17635" t="str">
            <v>ACRIFLEX</v>
          </cell>
          <cell r="E17635">
            <v>7598088000134</v>
          </cell>
        </row>
        <row r="17636">
          <cell r="C17636">
            <v>800023029</v>
          </cell>
          <cell r="D17636" t="str">
            <v>CECRISA</v>
          </cell>
          <cell r="E17636">
            <v>79655916000130</v>
          </cell>
        </row>
        <row r="17637">
          <cell r="C17637">
            <v>800024116</v>
          </cell>
          <cell r="D17637" t="str">
            <v>TRANSPORTES MAR</v>
          </cell>
          <cell r="E17637">
            <v>83066159000136</v>
          </cell>
        </row>
        <row r="17638">
          <cell r="C17638">
            <v>800031902</v>
          </cell>
          <cell r="D17638" t="str">
            <v>GIASSI &amp; CIA LT</v>
          </cell>
          <cell r="E17638">
            <v>83648477002078</v>
          </cell>
        </row>
        <row r="17639">
          <cell r="C17639">
            <v>800040528</v>
          </cell>
          <cell r="D17639" t="str">
            <v>SUL PECAS E VEI</v>
          </cell>
          <cell r="E17639">
            <v>97752851000556</v>
          </cell>
        </row>
        <row r="17640">
          <cell r="C17640">
            <v>800042468</v>
          </cell>
          <cell r="D17640" t="str">
            <v>HIDRAMACO INDUS</v>
          </cell>
          <cell r="E17640">
            <v>86791852000160</v>
          </cell>
        </row>
        <row r="17641">
          <cell r="C17641">
            <v>800043364</v>
          </cell>
          <cell r="D17641" t="str">
            <v>DUPLACAO - COM.</v>
          </cell>
          <cell r="E17641">
            <v>5569434000120</v>
          </cell>
        </row>
        <row r="17642">
          <cell r="C17642"/>
          <cell r="D17642" t="str">
            <v>ELIANE</v>
          </cell>
          <cell r="E17642">
            <v>82930470000208</v>
          </cell>
        </row>
        <row r="17643">
          <cell r="C17643"/>
          <cell r="D17643" t="str">
            <v>TURIM VEICULOS</v>
          </cell>
          <cell r="E17643">
            <v>75422287000147</v>
          </cell>
        </row>
        <row r="17644">
          <cell r="C17644"/>
          <cell r="D17644" t="str">
            <v>LOCALIZA</v>
          </cell>
          <cell r="E17644">
            <v>83931956000649</v>
          </cell>
        </row>
        <row r="17645">
          <cell r="C17645"/>
          <cell r="D17645" t="str">
            <v>ELIANE REVESTIM</v>
          </cell>
          <cell r="E17645">
            <v>85371714000169</v>
          </cell>
        </row>
        <row r="17646">
          <cell r="C17646"/>
          <cell r="D17646" t="str">
            <v>MERCURIO</v>
          </cell>
          <cell r="E17646">
            <v>95591723004297</v>
          </cell>
        </row>
        <row r="17647">
          <cell r="C17647"/>
          <cell r="D17647" t="str">
            <v>ZANATTA</v>
          </cell>
          <cell r="E17647">
            <v>82915315000123</v>
          </cell>
        </row>
        <row r="17648">
          <cell r="C17648"/>
          <cell r="D17648" t="str">
            <v>ORG.EDUC.SUL CA</v>
          </cell>
          <cell r="E17648">
            <v>404264</v>
          </cell>
        </row>
        <row r="17649">
          <cell r="C17649"/>
          <cell r="D17649" t="str">
            <v>CIS ABILIO PAUL</v>
          </cell>
          <cell r="E17649">
            <v>404484</v>
          </cell>
        </row>
        <row r="17650">
          <cell r="C17650"/>
          <cell r="D17650" t="str">
            <v>CE PE.MIGUEL GI</v>
          </cell>
          <cell r="E17650">
            <v>404486</v>
          </cell>
        </row>
        <row r="17651">
          <cell r="C17651"/>
          <cell r="D17651" t="str">
            <v>CJ.EDUC.SEBASTI</v>
          </cell>
          <cell r="E17651">
            <v>404488</v>
          </cell>
        </row>
        <row r="17652">
          <cell r="C17652"/>
          <cell r="D17652" t="str">
            <v>COL.SAO BENTO</v>
          </cell>
          <cell r="E17652">
            <v>405138</v>
          </cell>
        </row>
        <row r="17653">
          <cell r="C17653"/>
          <cell r="D17653" t="str">
            <v>COL.QUARTA DIME</v>
          </cell>
          <cell r="E17653">
            <v>405139</v>
          </cell>
        </row>
        <row r="17654">
          <cell r="C17654"/>
          <cell r="D17654" t="str">
            <v>SOC.EDUC.CULT.D</v>
          </cell>
          <cell r="E17654">
            <v>405140</v>
          </cell>
        </row>
        <row r="17655">
          <cell r="C17655"/>
          <cell r="D17655" t="str">
            <v>ESC.BASICA SAO</v>
          </cell>
          <cell r="E17655">
            <v>405141</v>
          </cell>
        </row>
        <row r="17656">
          <cell r="C17656"/>
          <cell r="D17656" t="str">
            <v>COL.MADRE TERES</v>
          </cell>
          <cell r="E17656">
            <v>405142</v>
          </cell>
        </row>
        <row r="17657">
          <cell r="C17657"/>
          <cell r="D17657" t="str">
            <v>COL.MARISTA</v>
          </cell>
          <cell r="E17657">
            <v>405143</v>
          </cell>
        </row>
        <row r="17658">
          <cell r="C17658"/>
          <cell r="D17658" t="str">
            <v>CEN.EDUC.PEQUEN</v>
          </cell>
          <cell r="E17658">
            <v>405144</v>
          </cell>
        </row>
        <row r="17659">
          <cell r="C17659"/>
          <cell r="D17659" t="str">
            <v>SOC.EDUC.CULT.D</v>
          </cell>
          <cell r="E17659">
            <v>405268</v>
          </cell>
        </row>
        <row r="17660">
          <cell r="C17660"/>
          <cell r="D17660" t="str">
            <v>ESC.BASICA MAL.</v>
          </cell>
          <cell r="E17660">
            <v>406553</v>
          </cell>
        </row>
        <row r="17661">
          <cell r="C17661"/>
          <cell r="D17661" t="str">
            <v>ESC.BASICA DR.J</v>
          </cell>
          <cell r="E17661">
            <v>406554</v>
          </cell>
        </row>
        <row r="17662">
          <cell r="C17662"/>
          <cell r="D17662" t="str">
            <v>INST.SAO JOSE</v>
          </cell>
          <cell r="E17662">
            <v>406555</v>
          </cell>
        </row>
        <row r="17663">
          <cell r="C17663"/>
          <cell r="D17663" t="str">
            <v>ESC.BASICA LUIZ</v>
          </cell>
          <cell r="E17663">
            <v>406556</v>
          </cell>
        </row>
        <row r="17664">
          <cell r="C17664"/>
          <cell r="D17664" t="str">
            <v>CE PROF.LAPAGES</v>
          </cell>
          <cell r="E17664">
            <v>407407</v>
          </cell>
        </row>
        <row r="17665">
          <cell r="C17665"/>
          <cell r="D17665" t="str">
            <v>CE JOAQUIM RAMO</v>
          </cell>
          <cell r="E17665">
            <v>407408</v>
          </cell>
        </row>
        <row r="17666">
          <cell r="C17666"/>
          <cell r="D17666" t="str">
            <v>COL.DE APLICACA</v>
          </cell>
          <cell r="E17666">
            <v>407409</v>
          </cell>
        </row>
        <row r="17667">
          <cell r="C17667"/>
          <cell r="D17667" t="str">
            <v>GRUPO ESC.FILHO</v>
          </cell>
          <cell r="E17667">
            <v>408411</v>
          </cell>
        </row>
        <row r="17668">
          <cell r="C17668"/>
          <cell r="D17668" t="str">
            <v>EB SAO CRISTOVA</v>
          </cell>
          <cell r="E17668">
            <v>411025</v>
          </cell>
        </row>
        <row r="17669">
          <cell r="C17669"/>
          <cell r="D17669" t="str">
            <v>CEN.EDUC.ENERGI</v>
          </cell>
          <cell r="E17669">
            <v>409990</v>
          </cell>
        </row>
        <row r="17670">
          <cell r="C17670"/>
          <cell r="D17670" t="str">
            <v>EE DR.OSMAR BIC</v>
          </cell>
          <cell r="E17670">
            <v>407079</v>
          </cell>
        </row>
        <row r="17671">
          <cell r="C17671">
            <v>800032295</v>
          </cell>
          <cell r="D17671" t="str">
            <v>DANIELA ARRUDA</v>
          </cell>
          <cell r="E17671">
            <v>4449220000158</v>
          </cell>
        </row>
        <row r="17672">
          <cell r="C17672"/>
          <cell r="D17672" t="str">
            <v>EE CONEGO ARTEM</v>
          </cell>
          <cell r="E17672">
            <v>403311</v>
          </cell>
        </row>
        <row r="17673">
          <cell r="C17673">
            <v>800038689</v>
          </cell>
          <cell r="D17673" t="str">
            <v>EXPRESSO NEPOMU</v>
          </cell>
          <cell r="E17673">
            <v>19368927002827</v>
          </cell>
        </row>
        <row r="17674">
          <cell r="C17674">
            <v>800032613</v>
          </cell>
          <cell r="D17674" t="str">
            <v>TECNIMETAL</v>
          </cell>
          <cell r="E17674">
            <v>86855</v>
          </cell>
        </row>
        <row r="17675">
          <cell r="C17675">
            <v>800007702</v>
          </cell>
          <cell r="D17675" t="str">
            <v>LANDIS LUND</v>
          </cell>
          <cell r="E17675">
            <v>85312</v>
          </cell>
        </row>
        <row r="17676">
          <cell r="C17676">
            <v>800002252</v>
          </cell>
          <cell r="D17676" t="str">
            <v>FELICE</v>
          </cell>
          <cell r="E17676">
            <v>91525790000699</v>
          </cell>
        </row>
        <row r="17677">
          <cell r="C17677"/>
          <cell r="D17677" t="str">
            <v>ANATERRA VEICUL</v>
          </cell>
          <cell r="E17677">
            <v>90984485000198</v>
          </cell>
        </row>
        <row r="17678">
          <cell r="C17678"/>
          <cell r="D17678" t="str">
            <v>EEPSG MARGARIDA</v>
          </cell>
          <cell r="E17678">
            <v>403940</v>
          </cell>
        </row>
        <row r="17679">
          <cell r="C17679"/>
          <cell r="D17679" t="str">
            <v>COL.SANTISSIMA</v>
          </cell>
          <cell r="E17679">
            <v>409418</v>
          </cell>
        </row>
        <row r="17680">
          <cell r="C17680">
            <v>800032364</v>
          </cell>
          <cell r="D17680" t="str">
            <v>LTDA</v>
          </cell>
          <cell r="E17680">
            <v>18141871000352</v>
          </cell>
        </row>
        <row r="17681">
          <cell r="C17681">
            <v>800002494</v>
          </cell>
          <cell r="D17681" t="str">
            <v>MAXION</v>
          </cell>
          <cell r="E17681">
            <v>736859000163</v>
          </cell>
        </row>
        <row r="17682">
          <cell r="C17682">
            <v>800002985</v>
          </cell>
          <cell r="D17682" t="str">
            <v>MAXION</v>
          </cell>
          <cell r="E17682">
            <v>1599435000167</v>
          </cell>
        </row>
        <row r="17683">
          <cell r="C17683">
            <v>800003870</v>
          </cell>
          <cell r="D17683" t="str">
            <v>AMSTED MAXION</v>
          </cell>
          <cell r="E17683">
            <v>1599436000101</v>
          </cell>
        </row>
        <row r="17684">
          <cell r="C17684">
            <v>800013215</v>
          </cell>
          <cell r="D17684" t="str">
            <v>W L DA SILVA</v>
          </cell>
          <cell r="E17684">
            <v>8770154000174</v>
          </cell>
        </row>
        <row r="17685">
          <cell r="C17685">
            <v>800014005</v>
          </cell>
          <cell r="D17685" t="str">
            <v>IOCHPE MAXION</v>
          </cell>
          <cell r="E17685">
            <v>61156113000175</v>
          </cell>
        </row>
        <row r="17686">
          <cell r="C17686">
            <v>800027720</v>
          </cell>
          <cell r="D17686" t="str">
            <v>CARRON AUTOMOTI</v>
          </cell>
          <cell r="E17686">
            <v>14053224000176</v>
          </cell>
        </row>
        <row r="17687">
          <cell r="C17687">
            <v>800030721</v>
          </cell>
          <cell r="D17687" t="str">
            <v>E SERVICOS D EM</v>
          </cell>
          <cell r="E17687">
            <v>12803600000177</v>
          </cell>
        </row>
        <row r="17688">
          <cell r="C17688">
            <v>800030943</v>
          </cell>
          <cell r="D17688" t="str">
            <v>EQUIPAMENTOS IN</v>
          </cell>
          <cell r="E17688">
            <v>757717000263</v>
          </cell>
        </row>
        <row r="17689">
          <cell r="C17689">
            <v>800036589</v>
          </cell>
          <cell r="D17689" t="str">
            <v>EISENMANN JUIZ DE FORA MANUT.</v>
          </cell>
          <cell r="E17689">
            <v>18356078000290</v>
          </cell>
        </row>
        <row r="17690">
          <cell r="C17690">
            <v>800037210</v>
          </cell>
          <cell r="D17690" t="str">
            <v>BUONO VEICULOS</v>
          </cell>
          <cell r="E17690">
            <v>55984850000406</v>
          </cell>
        </row>
        <row r="17691">
          <cell r="C17691"/>
          <cell r="D17691" t="str">
            <v>IMOLA - VEICULO</v>
          </cell>
          <cell r="E17691">
            <v>61434122000180</v>
          </cell>
        </row>
        <row r="17692">
          <cell r="C17692"/>
          <cell r="D17692" t="str">
            <v>MARBELLA</v>
          </cell>
          <cell r="E17692">
            <v>1179444000107</v>
          </cell>
        </row>
        <row r="17693">
          <cell r="C17693"/>
          <cell r="D17693" t="str">
            <v>LOCALIZA</v>
          </cell>
          <cell r="E17693">
            <v>1560441000100</v>
          </cell>
        </row>
        <row r="17694">
          <cell r="C17694"/>
          <cell r="D17694" t="str">
            <v>SESI 401 - CENT</v>
          </cell>
          <cell r="E17694">
            <v>401940</v>
          </cell>
        </row>
        <row r="17695">
          <cell r="C17695"/>
          <cell r="D17695" t="str">
            <v>INST.NOSSA SRA.</v>
          </cell>
          <cell r="E17695">
            <v>402282</v>
          </cell>
        </row>
        <row r="17696">
          <cell r="C17696"/>
          <cell r="D17696" t="str">
            <v>ETE PROF.JOSE S</v>
          </cell>
          <cell r="E17696">
            <v>402935</v>
          </cell>
        </row>
        <row r="17697">
          <cell r="C17697"/>
          <cell r="D17697" t="str">
            <v>SESI 116</v>
          </cell>
          <cell r="E17697">
            <v>402980</v>
          </cell>
        </row>
        <row r="17698">
          <cell r="C17698"/>
          <cell r="D17698" t="str">
            <v>CEETEPS-CEN.EST</v>
          </cell>
          <cell r="E17698">
            <v>404439</v>
          </cell>
        </row>
        <row r="17699">
          <cell r="C17699"/>
          <cell r="D17699" t="str">
            <v>CE CRUZEIRO DO</v>
          </cell>
          <cell r="E17699">
            <v>409616</v>
          </cell>
        </row>
        <row r="17700">
          <cell r="C17700"/>
          <cell r="D17700" t="str">
            <v>ESC.N.SRA.DE FA</v>
          </cell>
          <cell r="E17700">
            <v>411010</v>
          </cell>
        </row>
        <row r="17701">
          <cell r="C17701"/>
          <cell r="D17701" t="str">
            <v>EM JUSSINIANO D</v>
          </cell>
          <cell r="E17701">
            <v>407856</v>
          </cell>
        </row>
        <row r="17702">
          <cell r="C17702"/>
          <cell r="D17702" t="str">
            <v>EE SAO SEBASTIA</v>
          </cell>
          <cell r="E17702">
            <v>404910</v>
          </cell>
        </row>
        <row r="17703">
          <cell r="C17703"/>
          <cell r="D17703" t="str">
            <v>EM D.BENVINDA I</v>
          </cell>
          <cell r="E17703">
            <v>408742</v>
          </cell>
        </row>
        <row r="17704">
          <cell r="C17704">
            <v>800032240</v>
          </cell>
          <cell r="D17704" t="str">
            <v>NOVARES</v>
          </cell>
          <cell r="E17704">
            <v>86750</v>
          </cell>
        </row>
        <row r="17705">
          <cell r="C17705">
            <v>800032240</v>
          </cell>
          <cell r="D17705" t="str">
            <v>NOVARES MEXICO</v>
          </cell>
          <cell r="E17705">
            <v>86751</v>
          </cell>
        </row>
        <row r="17706">
          <cell r="C17706">
            <v>800000458</v>
          </cell>
          <cell r="D17706" t="str">
            <v>COSIPA</v>
          </cell>
          <cell r="E17706">
            <v>2790893000222</v>
          </cell>
        </row>
        <row r="17707">
          <cell r="C17707">
            <v>800003005</v>
          </cell>
          <cell r="D17707" t="str">
            <v>USIFAST FILIAL</v>
          </cell>
          <cell r="E17707">
            <v>86613403000555</v>
          </cell>
        </row>
        <row r="17708">
          <cell r="C17708">
            <v>800004828</v>
          </cell>
          <cell r="D17708" t="str">
            <v>LIBRA TERMINAIS</v>
          </cell>
          <cell r="E17708">
            <v>33813452000494</v>
          </cell>
        </row>
        <row r="17709">
          <cell r="C17709">
            <v>800006337</v>
          </cell>
          <cell r="D17709" t="str">
            <v>PETROBRAS DISTR</v>
          </cell>
          <cell r="E17709">
            <v>34274233010167</v>
          </cell>
        </row>
        <row r="17710">
          <cell r="C17710">
            <v>800006482</v>
          </cell>
          <cell r="D17710" t="str">
            <v>SHELL</v>
          </cell>
          <cell r="E17710">
            <v>33453598017875</v>
          </cell>
        </row>
        <row r="17711">
          <cell r="C17711">
            <v>800032086</v>
          </cell>
          <cell r="D17711" t="str">
            <v>YARA BRASIL FER</v>
          </cell>
          <cell r="E17711">
            <v>92660604015708</v>
          </cell>
        </row>
        <row r="17712">
          <cell r="C17712">
            <v>800036300</v>
          </cell>
          <cell r="D17712" t="str">
            <v>USINAS SIDERURG</v>
          </cell>
          <cell r="E17712">
            <v>60894730006308</v>
          </cell>
        </row>
        <row r="17713">
          <cell r="C17713"/>
          <cell r="D17713" t="str">
            <v>MIGMAR</v>
          </cell>
          <cell r="E17713">
            <v>73007031000148</v>
          </cell>
        </row>
        <row r="17714">
          <cell r="C17714"/>
          <cell r="D17714" t="str">
            <v>RAFAUG</v>
          </cell>
          <cell r="E17714">
            <v>67901173000151</v>
          </cell>
        </row>
        <row r="17715">
          <cell r="C17715"/>
          <cell r="D17715" t="str">
            <v>RIO CUBATAO</v>
          </cell>
          <cell r="E17715">
            <v>1811056000199</v>
          </cell>
        </row>
        <row r="17716">
          <cell r="C17716"/>
          <cell r="D17716" t="str">
            <v>USIMINAS</v>
          </cell>
          <cell r="E17716">
            <v>60894730000296</v>
          </cell>
        </row>
        <row r="17717">
          <cell r="C17717"/>
          <cell r="D17717" t="str">
            <v>PETROBRAS</v>
          </cell>
          <cell r="E17717">
            <v>33000167014757</v>
          </cell>
        </row>
        <row r="17718">
          <cell r="C17718"/>
          <cell r="D17718" t="str">
            <v>SHELL BRASIL</v>
          </cell>
          <cell r="E17718">
            <v>33453598045739</v>
          </cell>
        </row>
        <row r="17719">
          <cell r="C17719"/>
          <cell r="D17719" t="str">
            <v>SESI 424</v>
          </cell>
          <cell r="E17719">
            <v>403109</v>
          </cell>
        </row>
        <row r="17720">
          <cell r="C17720"/>
          <cell r="D17720" t="str">
            <v>EMEI ESTADO DE</v>
          </cell>
          <cell r="E17720">
            <v>403989</v>
          </cell>
        </row>
        <row r="17721">
          <cell r="C17721"/>
          <cell r="D17721" t="str">
            <v>EE JOSE PEREIRA</v>
          </cell>
          <cell r="E17721">
            <v>402540</v>
          </cell>
        </row>
        <row r="17722">
          <cell r="C17722">
            <v>800001343</v>
          </cell>
          <cell r="D17722" t="str">
            <v>FERREIRA</v>
          </cell>
          <cell r="E17722">
            <v>37465788000111</v>
          </cell>
        </row>
        <row r="17723">
          <cell r="C17723">
            <v>800004594</v>
          </cell>
          <cell r="D17723" t="str">
            <v>HOTEL DEVILLE</v>
          </cell>
          <cell r="E17723">
            <v>81071623000580</v>
          </cell>
        </row>
        <row r="17724">
          <cell r="C17724">
            <v>800004721</v>
          </cell>
          <cell r="D17724" t="str">
            <v>RAPIDO TRANSPAU</v>
          </cell>
          <cell r="E17724">
            <v>88317847001389</v>
          </cell>
        </row>
        <row r="17725">
          <cell r="C17725">
            <v>800005051</v>
          </cell>
          <cell r="D17725" t="str">
            <v>ATLAS</v>
          </cell>
          <cell r="E17725">
            <v>60664828006450</v>
          </cell>
        </row>
        <row r="17726">
          <cell r="C17726">
            <v>800008093</v>
          </cell>
          <cell r="D17726" t="str">
            <v>LOCALIZA</v>
          </cell>
          <cell r="E17726">
            <v>3130093000167</v>
          </cell>
        </row>
        <row r="17727">
          <cell r="C17727">
            <v>800015067</v>
          </cell>
          <cell r="D17727" t="str">
            <v>RAMOS CUIABA</v>
          </cell>
          <cell r="E17727">
            <v>25100223009108</v>
          </cell>
        </row>
        <row r="17728">
          <cell r="C17728">
            <v>800017375</v>
          </cell>
          <cell r="D17728" t="str">
            <v>SECRETARIA DE F</v>
          </cell>
          <cell r="E17728">
            <v>3507415000578</v>
          </cell>
        </row>
        <row r="17729">
          <cell r="C17729">
            <v>800018941</v>
          </cell>
          <cell r="D17729" t="str">
            <v>PAIAGUAS PALACE</v>
          </cell>
          <cell r="E17729">
            <v>1982156000188</v>
          </cell>
        </row>
        <row r="17730">
          <cell r="C17730">
            <v>800022059</v>
          </cell>
          <cell r="D17730" t="str">
            <v>R Y EVENTOS</v>
          </cell>
          <cell r="E17730">
            <v>5524686000133</v>
          </cell>
        </row>
        <row r="17731">
          <cell r="C17731">
            <v>800026913</v>
          </cell>
          <cell r="D17731" t="str">
            <v>PADARIA AMERICA</v>
          </cell>
          <cell r="E17731">
            <v>7256473000101</v>
          </cell>
        </row>
        <row r="17732">
          <cell r="C17732">
            <v>800026963</v>
          </cell>
          <cell r="D17732" t="str">
            <v>RUBENS MANFINAT</v>
          </cell>
          <cell r="E17732">
            <v>11393994000170</v>
          </cell>
        </row>
        <row r="17733">
          <cell r="C17733">
            <v>800033273</v>
          </cell>
          <cell r="D17733" t="str">
            <v>MEDIDAS DE MATO</v>
          </cell>
          <cell r="E17733">
            <v>3326216000130</v>
          </cell>
        </row>
        <row r="17734">
          <cell r="C17734">
            <v>800037150</v>
          </cell>
          <cell r="D17734" t="str">
            <v>DOMANI PRIME DI</v>
          </cell>
          <cell r="E17734">
            <v>7625119000107</v>
          </cell>
        </row>
        <row r="17735">
          <cell r="C17735">
            <v>800037335</v>
          </cell>
          <cell r="D17735" t="str">
            <v>DOMANI DISTR. D</v>
          </cell>
          <cell r="E17735">
            <v>1016616000202</v>
          </cell>
        </row>
        <row r="17736">
          <cell r="C17736">
            <v>800037614</v>
          </cell>
          <cell r="D17736" t="str">
            <v>G L COMERCIO DE</v>
          </cell>
          <cell r="E17736">
            <v>10494116000188</v>
          </cell>
        </row>
        <row r="17737">
          <cell r="C17737">
            <v>800041575</v>
          </cell>
          <cell r="D17737" t="str">
            <v>NBS INFORMATICA</v>
          </cell>
          <cell r="E17737">
            <v>2348447000181</v>
          </cell>
        </row>
        <row r="17738">
          <cell r="C17738"/>
          <cell r="D17738" t="str">
            <v>ELDORADO CUIABA</v>
          </cell>
          <cell r="E17738">
            <v>54175476000192</v>
          </cell>
        </row>
        <row r="17739">
          <cell r="C17739"/>
          <cell r="D17739" t="str">
            <v>ZUGAIR AUTOMOVE</v>
          </cell>
          <cell r="E17739">
            <v>37452018000134</v>
          </cell>
        </row>
        <row r="17740">
          <cell r="C17740"/>
          <cell r="D17740" t="str">
            <v>INFORJURIS</v>
          </cell>
          <cell r="E17740">
            <v>26566653000126</v>
          </cell>
        </row>
        <row r="17741">
          <cell r="C17741"/>
          <cell r="D17741" t="str">
            <v>HOTEIS MATO GRO</v>
          </cell>
          <cell r="E17741">
            <v>3372237000434</v>
          </cell>
        </row>
        <row r="17742">
          <cell r="C17742"/>
          <cell r="D17742" t="str">
            <v>EEPG BARAO DE M</v>
          </cell>
          <cell r="E17742">
            <v>407875</v>
          </cell>
        </row>
        <row r="17743">
          <cell r="C17743"/>
          <cell r="D17743" t="str">
            <v>EMPG ANTONIO FE</v>
          </cell>
          <cell r="E17743">
            <v>408322</v>
          </cell>
        </row>
        <row r="17744">
          <cell r="C17744"/>
          <cell r="D17744" t="str">
            <v>EEPSG HERMELIND</v>
          </cell>
          <cell r="E17744">
            <v>410412</v>
          </cell>
        </row>
        <row r="17745">
          <cell r="C17745"/>
          <cell r="D17745" t="str">
            <v>Z8</v>
          </cell>
          <cell r="E17745">
            <v>14974034000191</v>
          </cell>
        </row>
        <row r="17746">
          <cell r="C17746">
            <v>800042532</v>
          </cell>
          <cell r="D17746" t="str">
            <v>CORRAL &amp; ROSALE</v>
          </cell>
          <cell r="E17746">
            <v>89323</v>
          </cell>
        </row>
        <row r="17747">
          <cell r="C17747">
            <v>800006734</v>
          </cell>
          <cell r="D17747" t="str">
            <v>VALEO</v>
          </cell>
          <cell r="E17747">
            <v>80167</v>
          </cell>
        </row>
        <row r="17748">
          <cell r="C17748">
            <v>800031117</v>
          </cell>
          <cell r="D17748" t="str">
            <v>SIECAB SRL</v>
          </cell>
          <cell r="E17748">
            <v>86447</v>
          </cell>
        </row>
        <row r="17749">
          <cell r="C17749">
            <v>800021163</v>
          </cell>
          <cell r="D17749" t="str">
            <v>FEDERAL MOGUL I</v>
          </cell>
          <cell r="E17749">
            <v>83433</v>
          </cell>
        </row>
        <row r="17750">
          <cell r="C17750">
            <v>800000044</v>
          </cell>
          <cell r="D17750" t="str">
            <v>CNH LATINO AMER</v>
          </cell>
          <cell r="E17750">
            <v>60891785000595</v>
          </cell>
        </row>
        <row r="17751">
          <cell r="C17751">
            <v>800000261</v>
          </cell>
          <cell r="D17751" t="str">
            <v>FIBRA</v>
          </cell>
          <cell r="E17751">
            <v>80564578000100</v>
          </cell>
        </row>
        <row r="17752">
          <cell r="C17752">
            <v>800000276</v>
          </cell>
          <cell r="D17752" t="str">
            <v>STOCCO</v>
          </cell>
          <cell r="E17752">
            <v>404441000159</v>
          </cell>
        </row>
        <row r="17753">
          <cell r="C17753">
            <v>800000906</v>
          </cell>
          <cell r="D17753" t="str">
            <v>ISS SERVISYSTEM</v>
          </cell>
          <cell r="E17753">
            <v>43709799000950</v>
          </cell>
        </row>
        <row r="17754">
          <cell r="C17754">
            <v>800000963</v>
          </cell>
          <cell r="D17754" t="str">
            <v>METHAL COMPANY</v>
          </cell>
          <cell r="E17754">
            <v>82472481000100</v>
          </cell>
        </row>
        <row r="17755">
          <cell r="C17755">
            <v>800001169</v>
          </cell>
          <cell r="D17755" t="str">
            <v>TIM</v>
          </cell>
          <cell r="E17755">
            <v>2332397000144</v>
          </cell>
        </row>
        <row r="17756">
          <cell r="C17756">
            <v>800001179</v>
          </cell>
          <cell r="D17756" t="str">
            <v>PIRES SERVICOS</v>
          </cell>
          <cell r="E17756">
            <v>57346637000313</v>
          </cell>
        </row>
        <row r="17757">
          <cell r="C17757">
            <v>800001256</v>
          </cell>
          <cell r="D17757" t="str">
            <v>TAPECARIA JAEDI</v>
          </cell>
          <cell r="E17757">
            <v>1884993000255</v>
          </cell>
        </row>
        <row r="17758">
          <cell r="C17758">
            <v>800001317</v>
          </cell>
          <cell r="D17758" t="str">
            <v>CNCG PM/CBM</v>
          </cell>
          <cell r="E17758">
            <v>2410655000163</v>
          </cell>
        </row>
        <row r="17759">
          <cell r="C17759">
            <v>800001375</v>
          </cell>
          <cell r="D17759" t="str">
            <v>CNH LATIN</v>
          </cell>
          <cell r="E17759">
            <v>60850617000985</v>
          </cell>
        </row>
        <row r="17760">
          <cell r="C17760">
            <v>800001399</v>
          </cell>
          <cell r="D17760" t="str">
            <v>HELP COMUNIC</v>
          </cell>
          <cell r="E17760">
            <v>4103852000165</v>
          </cell>
        </row>
        <row r="17761">
          <cell r="C17761">
            <v>800001428</v>
          </cell>
          <cell r="D17761" t="str">
            <v>NOVA GESTOES</v>
          </cell>
          <cell r="E17761">
            <v>75986232000160</v>
          </cell>
        </row>
        <row r="17762">
          <cell r="C17762">
            <v>800001505</v>
          </cell>
          <cell r="D17762" t="str">
            <v>CRYSTAL</v>
          </cell>
          <cell r="E17762">
            <v>1341572000105</v>
          </cell>
        </row>
        <row r="17763">
          <cell r="C17763">
            <v>800001538</v>
          </cell>
          <cell r="D17763" t="str">
            <v>COPEL</v>
          </cell>
          <cell r="E17763">
            <v>4368898000106</v>
          </cell>
        </row>
        <row r="17764">
          <cell r="C17764">
            <v>800001561</v>
          </cell>
          <cell r="D17764" t="str">
            <v>COMERC. ITALIA</v>
          </cell>
          <cell r="E17764">
            <v>78542636000152</v>
          </cell>
        </row>
        <row r="17765">
          <cell r="C17765">
            <v>800001575</v>
          </cell>
          <cell r="D17765" t="str">
            <v>ESTAPAR</v>
          </cell>
          <cell r="E17765">
            <v>52024452004609</v>
          </cell>
        </row>
        <row r="17766">
          <cell r="C17766">
            <v>800001876</v>
          </cell>
          <cell r="D17766" t="str">
            <v>BARIGUI VEICULO</v>
          </cell>
          <cell r="E17766">
            <v>79763884000196</v>
          </cell>
        </row>
        <row r="17767">
          <cell r="C17767">
            <v>800001954</v>
          </cell>
          <cell r="D17767" t="str">
            <v>FLORENCA VEICUL</v>
          </cell>
          <cell r="E17767">
            <v>77968980000145</v>
          </cell>
        </row>
        <row r="17768">
          <cell r="C17768">
            <v>800002099</v>
          </cell>
          <cell r="D17768" t="str">
            <v>LATINA VEICULOS</v>
          </cell>
          <cell r="E17768">
            <v>1878554000159</v>
          </cell>
        </row>
        <row r="17769">
          <cell r="C17769">
            <v>800002113</v>
          </cell>
          <cell r="D17769" t="str">
            <v>BARIGUI SAO JOS</v>
          </cell>
          <cell r="E17769">
            <v>79763884000781</v>
          </cell>
        </row>
        <row r="17770">
          <cell r="C17770">
            <v>800002204</v>
          </cell>
          <cell r="D17770" t="str">
            <v>SUPER AUTOM</v>
          </cell>
          <cell r="E17770">
            <v>6163175000104</v>
          </cell>
        </row>
        <row r="17771">
          <cell r="C17771">
            <v>800002232</v>
          </cell>
          <cell r="D17771" t="str">
            <v>SPR AUTOMOVEIS</v>
          </cell>
          <cell r="E17771">
            <v>6163175000368</v>
          </cell>
        </row>
        <row r="17772">
          <cell r="C17772">
            <v>800002314</v>
          </cell>
          <cell r="D17772" t="str">
            <v>TROX DO BR.DIF.</v>
          </cell>
          <cell r="E17772">
            <v>76881093000172</v>
          </cell>
        </row>
        <row r="17773">
          <cell r="C17773">
            <v>800002439</v>
          </cell>
          <cell r="D17773" t="str">
            <v>MUNTERS</v>
          </cell>
          <cell r="E17773">
            <v>385090000186</v>
          </cell>
        </row>
        <row r="17774">
          <cell r="C17774">
            <v>800002535</v>
          </cell>
          <cell r="D17774" t="str">
            <v>LOCALIZA</v>
          </cell>
          <cell r="E17774">
            <v>16670085003251</v>
          </cell>
        </row>
        <row r="17775">
          <cell r="C17775">
            <v>800002554</v>
          </cell>
          <cell r="D17775" t="str">
            <v>TRANSIMARIBO</v>
          </cell>
          <cell r="E17775">
            <v>78387420000160</v>
          </cell>
        </row>
        <row r="17776">
          <cell r="C17776">
            <v>800002650</v>
          </cell>
          <cell r="D17776" t="str">
            <v>TEGAPE IMP. E C</v>
          </cell>
          <cell r="E17776">
            <v>76533074000155</v>
          </cell>
        </row>
        <row r="17777">
          <cell r="C17777">
            <v>800002797</v>
          </cell>
          <cell r="D17777" t="str">
            <v>SIEMENS</v>
          </cell>
          <cell r="E17777">
            <v>44013159001279</v>
          </cell>
        </row>
        <row r="17778">
          <cell r="C17778">
            <v>800002925</v>
          </cell>
          <cell r="D17778" t="str">
            <v>S.R.GRASSI &amp; CI</v>
          </cell>
          <cell r="E17778">
            <v>2587273000100</v>
          </cell>
        </row>
        <row r="17779">
          <cell r="C17779">
            <v>800002930</v>
          </cell>
          <cell r="D17779" t="str">
            <v>CUBE TECNOLOGIA</v>
          </cell>
          <cell r="E17779">
            <v>2424191000144</v>
          </cell>
        </row>
        <row r="17780">
          <cell r="C17780">
            <v>800002981</v>
          </cell>
          <cell r="D17780" t="str">
            <v>POSITIVO INF</v>
          </cell>
          <cell r="E17780">
            <v>81243735000229</v>
          </cell>
        </row>
        <row r="17781">
          <cell r="C17781">
            <v>800003078</v>
          </cell>
          <cell r="D17781" t="str">
            <v>ARRUDA ALVIM AD</v>
          </cell>
          <cell r="E17781">
            <v>1653197000120</v>
          </cell>
        </row>
        <row r="17782">
          <cell r="C17782">
            <v>800003272</v>
          </cell>
          <cell r="D17782" t="str">
            <v>DM COMERCIAL D</v>
          </cell>
          <cell r="E17782">
            <v>1061070000112</v>
          </cell>
        </row>
        <row r="17783">
          <cell r="C17783">
            <v>800003314</v>
          </cell>
          <cell r="D17783" t="str">
            <v>PFERD</v>
          </cell>
          <cell r="E17783">
            <v>3428954000198</v>
          </cell>
        </row>
        <row r="17784">
          <cell r="C17784">
            <v>800003484</v>
          </cell>
          <cell r="D17784" t="str">
            <v>T.E.A.M.</v>
          </cell>
          <cell r="E17784">
            <v>1908893000130</v>
          </cell>
        </row>
        <row r="17785">
          <cell r="C17785">
            <v>800003512</v>
          </cell>
          <cell r="D17785" t="str">
            <v>XEROX</v>
          </cell>
          <cell r="E17785">
            <v>2773629002739</v>
          </cell>
        </row>
        <row r="17786">
          <cell r="C17786">
            <v>800003519</v>
          </cell>
          <cell r="D17786" t="str">
            <v>TECNOEFIT</v>
          </cell>
          <cell r="E17786">
            <v>2450090000148</v>
          </cell>
        </row>
        <row r="17787">
          <cell r="C17787">
            <v>800003587</v>
          </cell>
          <cell r="D17787" t="str">
            <v>INTERCASE</v>
          </cell>
          <cell r="E17787">
            <v>73292740000112</v>
          </cell>
        </row>
        <row r="17788">
          <cell r="C17788">
            <v>800003690</v>
          </cell>
          <cell r="D17788" t="str">
            <v>RENNER HERRMANN</v>
          </cell>
          <cell r="E17788">
            <v>92690700000254</v>
          </cell>
        </row>
        <row r="17789">
          <cell r="C17789">
            <v>800003709</v>
          </cell>
          <cell r="D17789" t="str">
            <v>TOOLING</v>
          </cell>
          <cell r="E17789">
            <v>4559091000231</v>
          </cell>
        </row>
        <row r="17790">
          <cell r="C17790">
            <v>800003797</v>
          </cell>
          <cell r="D17790" t="str">
            <v>DOTTI.</v>
          </cell>
          <cell r="E17790">
            <v>1791711000194</v>
          </cell>
        </row>
        <row r="17791">
          <cell r="C17791">
            <v>800003930</v>
          </cell>
          <cell r="D17791" t="str">
            <v>ADETEC</v>
          </cell>
          <cell r="E17791">
            <v>3246598000191</v>
          </cell>
        </row>
        <row r="17792">
          <cell r="C17792">
            <v>800003955</v>
          </cell>
          <cell r="D17792" t="str">
            <v>AMG</v>
          </cell>
          <cell r="E17792">
            <v>5462079000196</v>
          </cell>
        </row>
        <row r="17793">
          <cell r="C17793">
            <v>800003993</v>
          </cell>
          <cell r="D17793" t="str">
            <v>LOJA</v>
          </cell>
          <cell r="E17793">
            <v>217482000136</v>
          </cell>
        </row>
        <row r="17794">
          <cell r="C17794">
            <v>800004075</v>
          </cell>
          <cell r="D17794" t="str">
            <v>HOTEL DEVILLE</v>
          </cell>
          <cell r="E17794">
            <v>75162156000178</v>
          </cell>
        </row>
        <row r="17795">
          <cell r="C17795">
            <v>800004086</v>
          </cell>
          <cell r="D17795" t="str">
            <v>GRAFIA AUTO-ADESIVOS</v>
          </cell>
          <cell r="E17795">
            <v>81214587000133</v>
          </cell>
        </row>
        <row r="17796">
          <cell r="C17796">
            <v>800004126</v>
          </cell>
          <cell r="D17796" t="str">
            <v>SINUELO</v>
          </cell>
          <cell r="E17796">
            <v>86764149000162</v>
          </cell>
        </row>
        <row r="17797">
          <cell r="C17797">
            <v>800004198</v>
          </cell>
          <cell r="D17797" t="str">
            <v>EXPRESSO ARACAT</v>
          </cell>
          <cell r="E17797">
            <v>57692055004971</v>
          </cell>
        </row>
        <row r="17798">
          <cell r="C17798">
            <v>800004412</v>
          </cell>
          <cell r="D17798" t="str">
            <v>TRANSNET RENT A</v>
          </cell>
          <cell r="E17798">
            <v>3984925000102</v>
          </cell>
        </row>
        <row r="17799">
          <cell r="C17799">
            <v>800004443</v>
          </cell>
          <cell r="D17799" t="str">
            <v>VENCYS BR IND/C</v>
          </cell>
          <cell r="E17799">
            <v>5746837000106</v>
          </cell>
        </row>
        <row r="17800">
          <cell r="C17800">
            <v>800004484</v>
          </cell>
          <cell r="D17800" t="str">
            <v>GA HAUER</v>
          </cell>
          <cell r="E17800">
            <v>76490044000109</v>
          </cell>
        </row>
        <row r="17801">
          <cell r="C17801">
            <v>800004490</v>
          </cell>
          <cell r="D17801" t="str">
            <v>ESTRELA DO ORIE</v>
          </cell>
          <cell r="E17801">
            <v>3453285000104</v>
          </cell>
        </row>
        <row r="17802">
          <cell r="C17802">
            <v>800004549</v>
          </cell>
          <cell r="D17802" t="str">
            <v>ANIMA COMERCIO</v>
          </cell>
          <cell r="E17802">
            <v>5253399000136</v>
          </cell>
        </row>
        <row r="17803">
          <cell r="C17803">
            <v>800004563</v>
          </cell>
          <cell r="D17803" t="str">
            <v>DIGI TRON</v>
          </cell>
          <cell r="E17803">
            <v>1970368000145</v>
          </cell>
        </row>
        <row r="17804">
          <cell r="C17804">
            <v>800004611</v>
          </cell>
          <cell r="D17804" t="str">
            <v>GLOBAL VALUE</v>
          </cell>
          <cell r="E17804">
            <v>4321601000408</v>
          </cell>
        </row>
        <row r="17805">
          <cell r="C17805">
            <v>800004799</v>
          </cell>
          <cell r="D17805" t="str">
            <v>ABDC</v>
          </cell>
          <cell r="E17805">
            <v>40303109000112</v>
          </cell>
        </row>
        <row r="17806">
          <cell r="C17806">
            <v>800004806</v>
          </cell>
          <cell r="D17806" t="str">
            <v>SCP PLAZA RESID</v>
          </cell>
          <cell r="E17806">
            <v>9967852003819</v>
          </cell>
        </row>
        <row r="17807">
          <cell r="C17807">
            <v>800004846</v>
          </cell>
          <cell r="D17807" t="str">
            <v>KALYDA COMERCIO</v>
          </cell>
          <cell r="E17807">
            <v>81069486000116</v>
          </cell>
        </row>
        <row r="17808">
          <cell r="C17808">
            <v>800005168</v>
          </cell>
          <cell r="D17808" t="str">
            <v>IOLANDA</v>
          </cell>
          <cell r="E17808">
            <v>80015704000177</v>
          </cell>
        </row>
        <row r="17809">
          <cell r="C17809">
            <v>800005171</v>
          </cell>
          <cell r="D17809" t="str">
            <v>SECCIONAL COM.</v>
          </cell>
          <cell r="E17809">
            <v>73514861000161</v>
          </cell>
        </row>
        <row r="17810">
          <cell r="C17810">
            <v>800005244</v>
          </cell>
          <cell r="D17810" t="str">
            <v>TICCOLOR</v>
          </cell>
          <cell r="E17810">
            <v>77986321000131</v>
          </cell>
        </row>
        <row r="17811">
          <cell r="C17811">
            <v>800005251</v>
          </cell>
          <cell r="D17811" t="str">
            <v>RAMOS</v>
          </cell>
          <cell r="E17811">
            <v>25100223008721</v>
          </cell>
        </row>
        <row r="17812">
          <cell r="C17812">
            <v>800005262</v>
          </cell>
          <cell r="D17812" t="str">
            <v>NEXOTRON</v>
          </cell>
          <cell r="E17812">
            <v>3743517000169</v>
          </cell>
        </row>
        <row r="17813">
          <cell r="C17813">
            <v>800005387</v>
          </cell>
          <cell r="D17813" t="str">
            <v>IRAPURU</v>
          </cell>
          <cell r="E17813">
            <v>88668298002288</v>
          </cell>
        </row>
        <row r="17814">
          <cell r="C17814">
            <v>800005470</v>
          </cell>
          <cell r="D17814" t="str">
            <v>EMPRESA HOTELEI</v>
          </cell>
          <cell r="E17814">
            <v>75047498000147</v>
          </cell>
        </row>
        <row r="17815">
          <cell r="C17815">
            <v>800005510</v>
          </cell>
          <cell r="D17815" t="str">
            <v>UNIFY SOLUCOES</v>
          </cell>
          <cell r="E17815">
            <v>67071001000360</v>
          </cell>
        </row>
        <row r="17816">
          <cell r="C17816">
            <v>800005570</v>
          </cell>
          <cell r="D17816" t="str">
            <v>MUNDO VIRTUAL</v>
          </cell>
          <cell r="E17816">
            <v>7343803000198</v>
          </cell>
        </row>
        <row r="17817">
          <cell r="C17817">
            <v>800005935</v>
          </cell>
          <cell r="D17817" t="str">
            <v>FERRAMENTAS PRE</v>
          </cell>
          <cell r="E17817">
            <v>79104220000115</v>
          </cell>
        </row>
        <row r="17818">
          <cell r="C17818">
            <v>800006178</v>
          </cell>
          <cell r="D17818" t="str">
            <v>MAFLOW</v>
          </cell>
          <cell r="E17818">
            <v>2744832000148</v>
          </cell>
        </row>
        <row r="17819">
          <cell r="C17819">
            <v>800006244</v>
          </cell>
          <cell r="D17819" t="str">
            <v>METALURGICA MOHR LTDA</v>
          </cell>
          <cell r="E17819">
            <v>78437720000106</v>
          </cell>
        </row>
        <row r="17820">
          <cell r="C17820">
            <v>800006280</v>
          </cell>
          <cell r="D17820" t="str">
            <v>DENSO</v>
          </cell>
          <cell r="E17820">
            <v>43375930000132</v>
          </cell>
        </row>
        <row r="17821">
          <cell r="C17821">
            <v>800006411</v>
          </cell>
          <cell r="D17821" t="str">
            <v>BOSCH</v>
          </cell>
          <cell r="E17821">
            <v>45990181001231</v>
          </cell>
        </row>
        <row r="17822">
          <cell r="C17822">
            <v>800007877</v>
          </cell>
          <cell r="D17822" t="str">
            <v>PARANA SECRETAR</v>
          </cell>
          <cell r="E17822">
            <v>76416890000189</v>
          </cell>
        </row>
        <row r="17823">
          <cell r="C17823">
            <v>800007878</v>
          </cell>
          <cell r="D17823" t="str">
            <v>FIAT AUTOMOVEIS</v>
          </cell>
          <cell r="E17823">
            <v>16701716002604</v>
          </cell>
        </row>
        <row r="17824">
          <cell r="C17824">
            <v>800007927</v>
          </cell>
          <cell r="D17824" t="str">
            <v>EDITORA INTERLL</v>
          </cell>
          <cell r="E17824">
            <v>6959045000174</v>
          </cell>
        </row>
        <row r="17825">
          <cell r="C17825">
            <v>800007946</v>
          </cell>
          <cell r="D17825" t="str">
            <v>PREFEITURA</v>
          </cell>
          <cell r="E17825">
            <v>76417005000186</v>
          </cell>
        </row>
        <row r="17826">
          <cell r="C17826">
            <v>800008033</v>
          </cell>
          <cell r="D17826" t="str">
            <v>POSIGRAF</v>
          </cell>
          <cell r="E17826">
            <v>75104422000106</v>
          </cell>
        </row>
        <row r="17827">
          <cell r="C17827">
            <v>800008070</v>
          </cell>
          <cell r="D17827" t="str">
            <v>TIM</v>
          </cell>
          <cell r="E17827">
            <v>4206050012863</v>
          </cell>
        </row>
        <row r="17828">
          <cell r="C17828">
            <v>800008158</v>
          </cell>
          <cell r="D17828" t="str">
            <v>PSICOGRAPH</v>
          </cell>
          <cell r="E17828">
            <v>82233529000110</v>
          </cell>
        </row>
        <row r="17829">
          <cell r="C17829">
            <v>800008384</v>
          </cell>
          <cell r="D17829" t="str">
            <v>LTDA</v>
          </cell>
          <cell r="E17829">
            <v>80375363000140</v>
          </cell>
        </row>
        <row r="17830">
          <cell r="C17830">
            <v>800008513</v>
          </cell>
          <cell r="D17830" t="str">
            <v>TRACAO PROMOCOE</v>
          </cell>
          <cell r="E17830">
            <v>7192893000163</v>
          </cell>
        </row>
        <row r="17831">
          <cell r="C17831">
            <v>800008547</v>
          </cell>
          <cell r="D17831" t="str">
            <v>MAR DE SABORES</v>
          </cell>
          <cell r="E17831">
            <v>6106851000280</v>
          </cell>
        </row>
        <row r="17832">
          <cell r="C17832">
            <v>800008560</v>
          </cell>
          <cell r="D17832" t="str">
            <v>MAPLINK</v>
          </cell>
          <cell r="E17832">
            <v>4111974000101</v>
          </cell>
        </row>
        <row r="17833">
          <cell r="C17833">
            <v>800008651</v>
          </cell>
          <cell r="D17833" t="str">
            <v>FUNPAR</v>
          </cell>
          <cell r="E17833">
            <v>78350188000195</v>
          </cell>
        </row>
        <row r="17834">
          <cell r="C17834">
            <v>800008727</v>
          </cell>
          <cell r="D17834" t="str">
            <v>FLUIPRESS</v>
          </cell>
          <cell r="E17834">
            <v>85203925000516</v>
          </cell>
        </row>
        <row r="17835">
          <cell r="C17835">
            <v>800008758</v>
          </cell>
          <cell r="D17835" t="str">
            <v>BUFFET CASEIRO</v>
          </cell>
          <cell r="E17835">
            <v>79477584000140</v>
          </cell>
        </row>
        <row r="17836">
          <cell r="C17836">
            <v>800008760</v>
          </cell>
          <cell r="D17836" t="str">
            <v>J MIARA</v>
          </cell>
          <cell r="E17836">
            <v>8431037000186</v>
          </cell>
        </row>
        <row r="17837">
          <cell r="C17837">
            <v>800008761</v>
          </cell>
          <cell r="D17837" t="str">
            <v>SESI PR</v>
          </cell>
          <cell r="E17837">
            <v>3802018000103</v>
          </cell>
        </row>
        <row r="17838">
          <cell r="C17838">
            <v>800008848</v>
          </cell>
          <cell r="D17838" t="str">
            <v>BRONX</v>
          </cell>
          <cell r="E17838">
            <v>6152648000160</v>
          </cell>
        </row>
        <row r="17839">
          <cell r="C17839">
            <v>800008897</v>
          </cell>
          <cell r="D17839" t="str">
            <v>MOVIDA RENT A C</v>
          </cell>
          <cell r="E17839">
            <v>76618024000170</v>
          </cell>
        </row>
        <row r="17840">
          <cell r="C17840">
            <v>800008905</v>
          </cell>
          <cell r="D17840" t="str">
            <v>GWUP</v>
          </cell>
          <cell r="E17840">
            <v>1959772000207</v>
          </cell>
        </row>
        <row r="17841">
          <cell r="C17841">
            <v>800008947</v>
          </cell>
          <cell r="D17841" t="str">
            <v>MAGNIFICAT</v>
          </cell>
          <cell r="E17841">
            <v>85505808000183</v>
          </cell>
        </row>
        <row r="17842">
          <cell r="C17842">
            <v>800009019</v>
          </cell>
          <cell r="D17842" t="str">
            <v>JAIME LERNER</v>
          </cell>
          <cell r="E17842">
            <v>5534323000189</v>
          </cell>
        </row>
        <row r="17843">
          <cell r="C17843">
            <v>800009048</v>
          </cell>
          <cell r="D17843" t="str">
            <v>SCHUCKER DO BRA</v>
          </cell>
          <cell r="E17843">
            <v>2410810000141</v>
          </cell>
        </row>
        <row r="17844">
          <cell r="C17844">
            <v>800009114</v>
          </cell>
          <cell r="D17844" t="str">
            <v>KAPAZI</v>
          </cell>
          <cell r="E17844">
            <v>332511000100</v>
          </cell>
        </row>
        <row r="17845">
          <cell r="C17845">
            <v>800009146</v>
          </cell>
          <cell r="D17845" t="str">
            <v>CULPI IMPORTADO</v>
          </cell>
          <cell r="E17845">
            <v>4140399000167</v>
          </cell>
        </row>
        <row r="17846">
          <cell r="C17846">
            <v>800009153</v>
          </cell>
          <cell r="D17846" t="str">
            <v>AMC MUDANCAS E</v>
          </cell>
          <cell r="E17846">
            <v>7960360000184</v>
          </cell>
        </row>
        <row r="17847">
          <cell r="C17847">
            <v>800009181</v>
          </cell>
          <cell r="D17847" t="str">
            <v>BERGERSON</v>
          </cell>
          <cell r="E17847">
            <v>76535111001489</v>
          </cell>
        </row>
        <row r="17848">
          <cell r="C17848">
            <v>800009225</v>
          </cell>
          <cell r="D17848" t="str">
            <v>ENERGYCENTER</v>
          </cell>
          <cell r="E17848">
            <v>3884711000164</v>
          </cell>
        </row>
        <row r="17849">
          <cell r="C17849">
            <v>800009349</v>
          </cell>
          <cell r="D17849" t="str">
            <v>ELMO RIETSCHLE</v>
          </cell>
          <cell r="E17849">
            <v>4062951000146</v>
          </cell>
        </row>
        <row r="17850">
          <cell r="C17850">
            <v>800009387</v>
          </cell>
          <cell r="D17850" t="str">
            <v>CLIMB CLEAN</v>
          </cell>
          <cell r="E17850">
            <v>3425109000169</v>
          </cell>
        </row>
        <row r="17851">
          <cell r="C17851">
            <v>800009448</v>
          </cell>
          <cell r="D17851" t="str">
            <v>ECODRY</v>
          </cell>
          <cell r="E17851">
            <v>80337280000167</v>
          </cell>
        </row>
        <row r="17852">
          <cell r="C17852">
            <v>800009488</v>
          </cell>
          <cell r="D17852" t="str">
            <v>WHB FUNDICAO</v>
          </cell>
          <cell r="E17852">
            <v>1261681000104</v>
          </cell>
        </row>
        <row r="17853">
          <cell r="C17853">
            <v>800009559</v>
          </cell>
          <cell r="D17853" t="str">
            <v>MANFRA</v>
          </cell>
          <cell r="E17853">
            <v>77824738000106</v>
          </cell>
        </row>
        <row r="17854">
          <cell r="C17854">
            <v>800009632</v>
          </cell>
          <cell r="D17854" t="str">
            <v>OLO</v>
          </cell>
          <cell r="E17854">
            <v>7740720000132</v>
          </cell>
        </row>
        <row r="17855">
          <cell r="C17855">
            <v>800009697</v>
          </cell>
          <cell r="D17855" t="str">
            <v>TECH</v>
          </cell>
          <cell r="E17855">
            <v>433754000135</v>
          </cell>
        </row>
        <row r="17856">
          <cell r="C17856">
            <v>800009746</v>
          </cell>
          <cell r="D17856" t="str">
            <v>CEOMIDIA COMUNI</v>
          </cell>
          <cell r="E17856">
            <v>7657388000147</v>
          </cell>
        </row>
        <row r="17857">
          <cell r="C17857">
            <v>800009892</v>
          </cell>
          <cell r="D17857" t="str">
            <v>ABRUZZO</v>
          </cell>
          <cell r="E17857">
            <v>2081175000104</v>
          </cell>
        </row>
        <row r="17858">
          <cell r="C17858">
            <v>800012569</v>
          </cell>
          <cell r="D17858" t="str">
            <v>CARBOMAFRA</v>
          </cell>
          <cell r="E17858">
            <v>85128981000100</v>
          </cell>
        </row>
        <row r="17859">
          <cell r="C17859">
            <v>800012796</v>
          </cell>
          <cell r="D17859" t="str">
            <v>IBPT INSTITUTO</v>
          </cell>
          <cell r="E17859">
            <v>8611302000108</v>
          </cell>
        </row>
        <row r="17860">
          <cell r="C17860">
            <v>800012831</v>
          </cell>
          <cell r="D17860" t="str">
            <v>COVAL AUTOMACAO</v>
          </cell>
          <cell r="E17860">
            <v>8962231000198</v>
          </cell>
        </row>
        <row r="17861">
          <cell r="C17861">
            <v>800013097</v>
          </cell>
          <cell r="D17861" t="str">
            <v>MARCO ANTONIO A</v>
          </cell>
          <cell r="E17861">
            <v>4261966000133</v>
          </cell>
        </row>
        <row r="17862">
          <cell r="C17862">
            <v>800013175</v>
          </cell>
          <cell r="D17862" t="str">
            <v>MJ MATERIAS</v>
          </cell>
          <cell r="E17862">
            <v>8438603000181</v>
          </cell>
        </row>
        <row r="17863">
          <cell r="C17863">
            <v>800013209</v>
          </cell>
          <cell r="D17863" t="str">
            <v>APC</v>
          </cell>
          <cell r="E17863">
            <v>76659820000151</v>
          </cell>
        </row>
        <row r="17864">
          <cell r="C17864">
            <v>800013280</v>
          </cell>
          <cell r="D17864" t="str">
            <v>EFITRANS TRANSP</v>
          </cell>
          <cell r="E17864">
            <v>650831000109</v>
          </cell>
        </row>
        <row r="17865">
          <cell r="C17865">
            <v>800013330</v>
          </cell>
          <cell r="D17865" t="str">
            <v>GZ EDITORA E PR</v>
          </cell>
          <cell r="E17865">
            <v>1081860000160</v>
          </cell>
        </row>
        <row r="17866">
          <cell r="C17866">
            <v>800013377</v>
          </cell>
          <cell r="D17866" t="str">
            <v>DIGITAL PRINTER</v>
          </cell>
          <cell r="E17866">
            <v>7882872000170</v>
          </cell>
        </row>
        <row r="17867">
          <cell r="C17867">
            <v>800013419</v>
          </cell>
          <cell r="D17867" t="str">
            <v>MC4</v>
          </cell>
          <cell r="E17867">
            <v>8776764000185</v>
          </cell>
        </row>
        <row r="17868">
          <cell r="C17868">
            <v>800013659</v>
          </cell>
          <cell r="D17868" t="str">
            <v>EDITORA QUANTUM</v>
          </cell>
          <cell r="E17868">
            <v>86988656000180</v>
          </cell>
        </row>
        <row r="17869">
          <cell r="C17869">
            <v>800013665</v>
          </cell>
          <cell r="D17869" t="str">
            <v>FORMATONOVE IMP</v>
          </cell>
          <cell r="E17869">
            <v>1331236000173</v>
          </cell>
        </row>
        <row r="17870">
          <cell r="C17870">
            <v>800013694</v>
          </cell>
          <cell r="D17870" t="str">
            <v>CENTERMEDIA</v>
          </cell>
          <cell r="E17870">
            <v>7511115000190</v>
          </cell>
        </row>
        <row r="17871">
          <cell r="C17871">
            <v>800013731</v>
          </cell>
          <cell r="D17871" t="str">
            <v>MULTIPLAY</v>
          </cell>
          <cell r="E17871">
            <v>3135086000158</v>
          </cell>
        </row>
        <row r="17872">
          <cell r="C17872">
            <v>800014108</v>
          </cell>
          <cell r="D17872" t="str">
            <v>MUNDI</v>
          </cell>
          <cell r="E17872">
            <v>9110063000175</v>
          </cell>
        </row>
        <row r="17873">
          <cell r="C17873">
            <v>800014171</v>
          </cell>
          <cell r="D17873" t="str">
            <v>SOLUCOES TECNOL</v>
          </cell>
          <cell r="E17873">
            <v>5159145000153</v>
          </cell>
        </row>
        <row r="17874">
          <cell r="C17874">
            <v>800014248</v>
          </cell>
          <cell r="D17874" t="str">
            <v>GESTOFLEX</v>
          </cell>
          <cell r="E17874">
            <v>7852041000155</v>
          </cell>
        </row>
        <row r="17875">
          <cell r="C17875">
            <v>800014305</v>
          </cell>
          <cell r="D17875" t="str">
            <v>NIZO GOMIDE</v>
          </cell>
          <cell r="E17875">
            <v>3129173000100</v>
          </cell>
        </row>
        <row r="17876">
          <cell r="C17876">
            <v>800014445</v>
          </cell>
          <cell r="D17876" t="str">
            <v>INVISYS SISTEMA</v>
          </cell>
          <cell r="E17876">
            <v>6315660000148</v>
          </cell>
        </row>
        <row r="17877">
          <cell r="C17877">
            <v>800014542</v>
          </cell>
          <cell r="D17877" t="str">
            <v>TELE TAXI</v>
          </cell>
          <cell r="E17877">
            <v>1363693000140</v>
          </cell>
        </row>
        <row r="17878">
          <cell r="C17878">
            <v>800014635</v>
          </cell>
          <cell r="D17878" t="str">
            <v>OCTOPUS SOM E L</v>
          </cell>
          <cell r="E17878">
            <v>7384256000199</v>
          </cell>
        </row>
        <row r="17879">
          <cell r="C17879">
            <v>800014650</v>
          </cell>
          <cell r="D17879" t="str">
            <v>ROBERTO SIMOES</v>
          </cell>
          <cell r="E17879">
            <v>76769256000120</v>
          </cell>
        </row>
        <row r="17880">
          <cell r="C17880">
            <v>800014739</v>
          </cell>
          <cell r="D17880" t="str">
            <v>WELTWEIT ENSINO</v>
          </cell>
          <cell r="E17880">
            <v>597654000144</v>
          </cell>
        </row>
        <row r="17881">
          <cell r="C17881">
            <v>800015280</v>
          </cell>
          <cell r="D17881" t="str">
            <v>MEGA RECICLAGEM</v>
          </cell>
          <cell r="E17881">
            <v>1995863000109</v>
          </cell>
        </row>
        <row r="17882">
          <cell r="C17882">
            <v>800015284</v>
          </cell>
          <cell r="D17882" t="str">
            <v>J MALUCELLI SEG</v>
          </cell>
          <cell r="E17882">
            <v>84948157000133</v>
          </cell>
        </row>
        <row r="17883">
          <cell r="C17883">
            <v>800015323</v>
          </cell>
          <cell r="D17883" t="str">
            <v>CALIBRATEC COM</v>
          </cell>
          <cell r="E17883">
            <v>3416863000132</v>
          </cell>
        </row>
        <row r="17884">
          <cell r="C17884">
            <v>800015370</v>
          </cell>
          <cell r="D17884" t="str">
            <v>REI DAS ESPUMAS</v>
          </cell>
          <cell r="E17884">
            <v>78945730000667</v>
          </cell>
        </row>
        <row r="17885">
          <cell r="C17885">
            <v>800015381</v>
          </cell>
          <cell r="D17885" t="str">
            <v>TRANSPORTADORA</v>
          </cell>
          <cell r="E17885">
            <v>43025774000422</v>
          </cell>
        </row>
        <row r="17886">
          <cell r="C17886">
            <v>800015542</v>
          </cell>
          <cell r="D17886" t="str">
            <v>SANDEN</v>
          </cell>
          <cell r="E17886">
            <v>3847112000251</v>
          </cell>
        </row>
        <row r="17887">
          <cell r="C17887">
            <v>800015695</v>
          </cell>
          <cell r="D17887" t="str">
            <v>GR</v>
          </cell>
          <cell r="E17887">
            <v>2905110010433</v>
          </cell>
        </row>
        <row r="17888">
          <cell r="C17888">
            <v>800015697</v>
          </cell>
          <cell r="D17888" t="str">
            <v>PARES ELETRONIC</v>
          </cell>
          <cell r="E17888">
            <v>79119871000189</v>
          </cell>
        </row>
        <row r="17889">
          <cell r="C17889">
            <v>800015702</v>
          </cell>
          <cell r="D17889" t="str">
            <v>KUEHNE NAGEL SE</v>
          </cell>
          <cell r="E17889">
            <v>2886427001721</v>
          </cell>
        </row>
        <row r="17890">
          <cell r="C17890">
            <v>800015704</v>
          </cell>
          <cell r="D17890" t="str">
            <v>TELEGRAFOS</v>
          </cell>
          <cell r="E17890">
            <v>34028316002076</v>
          </cell>
        </row>
        <row r="17891">
          <cell r="C17891">
            <v>800015772</v>
          </cell>
          <cell r="D17891" t="str">
            <v>LOCALIZA AGENCI</v>
          </cell>
          <cell r="E17891">
            <v>16670085031891</v>
          </cell>
        </row>
        <row r="17892">
          <cell r="C17892">
            <v>800015790</v>
          </cell>
          <cell r="D17892" t="str">
            <v>TWGROUP IND.COM</v>
          </cell>
          <cell r="E17892">
            <v>81734279000139</v>
          </cell>
        </row>
        <row r="17893">
          <cell r="C17893">
            <v>800015811</v>
          </cell>
          <cell r="D17893" t="str">
            <v>COMUNICACAO</v>
          </cell>
          <cell r="E17893">
            <v>4513101000117</v>
          </cell>
        </row>
        <row r="17894">
          <cell r="C17894">
            <v>800015878</v>
          </cell>
          <cell r="D17894" t="str">
            <v>HAVAN</v>
          </cell>
          <cell r="E17894">
            <v>79379491000779</v>
          </cell>
        </row>
        <row r="17895">
          <cell r="C17895">
            <v>800015944</v>
          </cell>
          <cell r="D17895" t="str">
            <v>CROSS FILTER</v>
          </cell>
          <cell r="E17895">
            <v>281679000215</v>
          </cell>
        </row>
        <row r="17896">
          <cell r="C17896">
            <v>800016064</v>
          </cell>
          <cell r="D17896" t="str">
            <v>GKN</v>
          </cell>
          <cell r="E17896">
            <v>58512310000507</v>
          </cell>
        </row>
        <row r="17897">
          <cell r="C17897">
            <v>800016116</v>
          </cell>
          <cell r="D17897" t="str">
            <v>DEFENCER</v>
          </cell>
          <cell r="E17897">
            <v>9215908000197</v>
          </cell>
        </row>
        <row r="17898">
          <cell r="C17898">
            <v>800016197</v>
          </cell>
          <cell r="D17898" t="str">
            <v>CONFINDUSTRIA</v>
          </cell>
          <cell r="E17898">
            <v>4153780000160</v>
          </cell>
        </row>
        <row r="17899">
          <cell r="C17899">
            <v>800016246</v>
          </cell>
          <cell r="D17899" t="str">
            <v>CEJN DO BR. LT.</v>
          </cell>
          <cell r="E17899">
            <v>7237298000105</v>
          </cell>
        </row>
        <row r="17900">
          <cell r="C17900">
            <v>800016407</v>
          </cell>
          <cell r="D17900" t="str">
            <v>OSTEN FERREAGEN</v>
          </cell>
          <cell r="E17900">
            <v>76635689000192</v>
          </cell>
        </row>
        <row r="17901">
          <cell r="C17901">
            <v>800016458</v>
          </cell>
          <cell r="D17901" t="str">
            <v>GIFT DO BRASIL</v>
          </cell>
          <cell r="E17901">
            <v>4161793000181</v>
          </cell>
        </row>
        <row r="17902">
          <cell r="C17902">
            <v>800016536</v>
          </cell>
          <cell r="D17902" t="str">
            <v>GRAF SERVICOS A</v>
          </cell>
          <cell r="E17902">
            <v>7283950000110</v>
          </cell>
        </row>
        <row r="17903">
          <cell r="C17903">
            <v>800016593</v>
          </cell>
          <cell r="D17903" t="str">
            <v>TRADENER LIMITA</v>
          </cell>
          <cell r="E17903">
            <v>2691745000170</v>
          </cell>
        </row>
        <row r="17904">
          <cell r="C17904">
            <v>800016624</v>
          </cell>
          <cell r="D17904" t="str">
            <v>UTI DO BRASIL L</v>
          </cell>
          <cell r="E17904">
            <v>2735565000657</v>
          </cell>
        </row>
        <row r="17905">
          <cell r="C17905">
            <v>800016669</v>
          </cell>
          <cell r="D17905" t="str">
            <v>SIGMAFONE</v>
          </cell>
          <cell r="E17905">
            <v>78766151000142</v>
          </cell>
        </row>
        <row r="17906">
          <cell r="C17906">
            <v>800016694</v>
          </cell>
          <cell r="D17906" t="str">
            <v>SEGULA DO BRASI</v>
          </cell>
          <cell r="E17906">
            <v>6984368000118</v>
          </cell>
        </row>
        <row r="17907">
          <cell r="C17907">
            <v>800016762</v>
          </cell>
          <cell r="D17907" t="str">
            <v>HEXPORT EQUIPAM</v>
          </cell>
          <cell r="E17907">
            <v>4562012000160</v>
          </cell>
        </row>
        <row r="17908">
          <cell r="C17908">
            <v>800016768</v>
          </cell>
          <cell r="D17908" t="str">
            <v>ESAT CONSULTORI</v>
          </cell>
          <cell r="E17908">
            <v>4300690000155</v>
          </cell>
        </row>
        <row r="17909">
          <cell r="C17909">
            <v>800016794</v>
          </cell>
          <cell r="D17909" t="str">
            <v>FSA LOGISTICA</v>
          </cell>
          <cell r="E17909">
            <v>3172874000114</v>
          </cell>
        </row>
        <row r="17910">
          <cell r="C17910">
            <v>800016828</v>
          </cell>
          <cell r="D17910" t="str">
            <v>TUTTI PAES E DO</v>
          </cell>
          <cell r="E17910">
            <v>84857853000215</v>
          </cell>
        </row>
        <row r="17911">
          <cell r="C17911">
            <v>800016847</v>
          </cell>
          <cell r="D17911" t="str">
            <v>FARMANIL QUIMA</v>
          </cell>
          <cell r="E17911">
            <v>76509488000149</v>
          </cell>
        </row>
        <row r="17912">
          <cell r="C17912">
            <v>800016849</v>
          </cell>
          <cell r="D17912" t="str">
            <v>COASTAL DO BRAS</v>
          </cell>
          <cell r="E17912">
            <v>1820871000114</v>
          </cell>
        </row>
        <row r="17913">
          <cell r="C17913">
            <v>800016853</v>
          </cell>
          <cell r="D17913" t="str">
            <v>GBMAQ</v>
          </cell>
          <cell r="E17913">
            <v>6027332000146</v>
          </cell>
        </row>
        <row r="17914">
          <cell r="C17914">
            <v>800016876</v>
          </cell>
          <cell r="D17914" t="str">
            <v>HIDROLIMPA DESE</v>
          </cell>
          <cell r="E17914">
            <v>7098004000101</v>
          </cell>
        </row>
        <row r="17915">
          <cell r="C17915">
            <v>800016936</v>
          </cell>
          <cell r="D17915" t="str">
            <v>SIND DAS EMPRES</v>
          </cell>
          <cell r="E17915">
            <v>81917726000195</v>
          </cell>
        </row>
        <row r="17916">
          <cell r="C17916">
            <v>800016986</v>
          </cell>
          <cell r="D17916" t="str">
            <v>UPS</v>
          </cell>
          <cell r="E17916">
            <v>53284634001313</v>
          </cell>
        </row>
        <row r="17917">
          <cell r="C17917">
            <v>800017019</v>
          </cell>
          <cell r="D17917" t="str">
            <v>SCHENKER DO BRA</v>
          </cell>
          <cell r="E17917">
            <v>43823079000325</v>
          </cell>
        </row>
        <row r="17918">
          <cell r="C17918">
            <v>800017071</v>
          </cell>
          <cell r="D17918" t="str">
            <v>GAZETA DO POVO</v>
          </cell>
          <cell r="E17918">
            <v>76530047000129</v>
          </cell>
        </row>
        <row r="17919">
          <cell r="C17919">
            <v>800017125</v>
          </cell>
          <cell r="D17919" t="str">
            <v>EDITORA GRAFICA</v>
          </cell>
          <cell r="E17919">
            <v>651783000173</v>
          </cell>
        </row>
        <row r="17920">
          <cell r="C17920">
            <v>800017149</v>
          </cell>
          <cell r="D17920" t="str">
            <v>AMERICAN CHAMBE</v>
          </cell>
          <cell r="E17920">
            <v>62044151000956</v>
          </cell>
        </row>
        <row r="17921">
          <cell r="C17921">
            <v>800017649</v>
          </cell>
          <cell r="D17921" t="str">
            <v>DEPARTAMENTO DE</v>
          </cell>
          <cell r="E17921">
            <v>78206513000140</v>
          </cell>
        </row>
        <row r="17922">
          <cell r="C17922">
            <v>800017773</v>
          </cell>
          <cell r="D17922" t="str">
            <v>SOLARIS EQUIPAM</v>
          </cell>
          <cell r="E17922">
            <v>1633840000820</v>
          </cell>
        </row>
        <row r="17923">
          <cell r="C17923">
            <v>800017784</v>
          </cell>
          <cell r="D17923" t="str">
            <v>RODRIGO DE CAST</v>
          </cell>
          <cell r="E17923">
            <v>8764077000140</v>
          </cell>
        </row>
        <row r="17924">
          <cell r="C17924">
            <v>800017964</v>
          </cell>
          <cell r="D17924" t="str">
            <v>CAROLFIX</v>
          </cell>
          <cell r="E17924">
            <v>1977555000150</v>
          </cell>
        </row>
        <row r="17925">
          <cell r="C17925">
            <v>800018036</v>
          </cell>
          <cell r="D17925" t="str">
            <v>MERCURE CURITIB</v>
          </cell>
          <cell r="E17925">
            <v>9967852003495</v>
          </cell>
        </row>
        <row r="17926">
          <cell r="C17926">
            <v>800018071</v>
          </cell>
          <cell r="D17926" t="str">
            <v>FNAC BRASIL</v>
          </cell>
          <cell r="E17926">
            <v>2634926000830</v>
          </cell>
        </row>
        <row r="17927">
          <cell r="C17927">
            <v>800018079</v>
          </cell>
          <cell r="D17927" t="str">
            <v>ZEITTEC</v>
          </cell>
          <cell r="E17927">
            <v>3758063000108</v>
          </cell>
        </row>
        <row r="17928">
          <cell r="C17928">
            <v>800018088</v>
          </cell>
          <cell r="D17928" t="str">
            <v>AMS COMERCIO DE</v>
          </cell>
          <cell r="E17928">
            <v>11241372000126</v>
          </cell>
        </row>
        <row r="17929">
          <cell r="C17929">
            <v>800018101</v>
          </cell>
          <cell r="D17929" t="str">
            <v>CENTRO DE DESEN</v>
          </cell>
          <cell r="E17929">
            <v>2791551000146</v>
          </cell>
        </row>
        <row r="17930">
          <cell r="C17930">
            <v>800018133</v>
          </cell>
          <cell r="D17930" t="str">
            <v>COMPUFIX</v>
          </cell>
          <cell r="E17930">
            <v>5004477000169</v>
          </cell>
        </row>
        <row r="17931">
          <cell r="C17931">
            <v>800018199</v>
          </cell>
          <cell r="D17931" t="str">
            <v>BOROLO TRATORIA</v>
          </cell>
          <cell r="E17931">
            <v>2146450000112</v>
          </cell>
        </row>
        <row r="17932">
          <cell r="C17932">
            <v>800018209</v>
          </cell>
          <cell r="D17932" t="str">
            <v>ATEQ SUL</v>
          </cell>
          <cell r="E17932">
            <v>62067541000275</v>
          </cell>
        </row>
        <row r="17933">
          <cell r="C17933">
            <v>800018266</v>
          </cell>
          <cell r="D17933" t="str">
            <v>SUN HEAT ELETRO</v>
          </cell>
          <cell r="E17933">
            <v>11111526000165</v>
          </cell>
        </row>
        <row r="17934">
          <cell r="C17934">
            <v>800018276</v>
          </cell>
          <cell r="D17934" t="str">
            <v>CHAIR E TABLE</v>
          </cell>
          <cell r="E17934">
            <v>7435298000101</v>
          </cell>
        </row>
        <row r="17935">
          <cell r="C17935">
            <v>800018310</v>
          </cell>
          <cell r="D17935" t="str">
            <v>VIANISA</v>
          </cell>
          <cell r="E17935">
            <v>3144747000101</v>
          </cell>
        </row>
        <row r="17936">
          <cell r="C17936">
            <v>800018318</v>
          </cell>
          <cell r="D17936" t="str">
            <v>ASR TRANSPORTES</v>
          </cell>
          <cell r="E17936">
            <v>3410332000132</v>
          </cell>
        </row>
        <row r="17937">
          <cell r="C17937">
            <v>800018319</v>
          </cell>
          <cell r="D17937" t="str">
            <v>GW FREIGHT MANA</v>
          </cell>
          <cell r="E17937">
            <v>52147923000921</v>
          </cell>
        </row>
        <row r="17938">
          <cell r="C17938">
            <v>800018320</v>
          </cell>
          <cell r="D17938" t="str">
            <v>RDC RADIO SERVI</v>
          </cell>
          <cell r="E17938">
            <v>7237903000130</v>
          </cell>
        </row>
        <row r="17939">
          <cell r="C17939">
            <v>800018334</v>
          </cell>
          <cell r="D17939" t="str">
            <v>RADIOCOM</v>
          </cell>
          <cell r="E17939">
            <v>80834427000124</v>
          </cell>
        </row>
        <row r="17940">
          <cell r="C17940">
            <v>800018335</v>
          </cell>
          <cell r="D17940" t="str">
            <v>FRATO SUL FERRA</v>
          </cell>
          <cell r="E17940">
            <v>8457588000119</v>
          </cell>
        </row>
        <row r="17941">
          <cell r="C17941">
            <v>800018345</v>
          </cell>
          <cell r="D17941" t="str">
            <v>CASA DO CABO DE</v>
          </cell>
          <cell r="E17941">
            <v>81463630000102</v>
          </cell>
        </row>
        <row r="17942">
          <cell r="C17942">
            <v>800018398</v>
          </cell>
          <cell r="D17942" t="str">
            <v>TQ COMERCIAL</v>
          </cell>
          <cell r="E17942">
            <v>8600268000176</v>
          </cell>
        </row>
        <row r="17943">
          <cell r="C17943">
            <v>800018401</v>
          </cell>
          <cell r="D17943" t="str">
            <v>SIMONE SUZETTI</v>
          </cell>
          <cell r="E17943">
            <v>8236370000134</v>
          </cell>
        </row>
        <row r="17944">
          <cell r="C17944">
            <v>800018407</v>
          </cell>
          <cell r="D17944" t="str">
            <v>RINALDI ENGENHA</v>
          </cell>
          <cell r="E17944">
            <v>4061254000170</v>
          </cell>
        </row>
        <row r="17945">
          <cell r="C17945">
            <v>800018428</v>
          </cell>
          <cell r="D17945" t="str">
            <v>PENTAGONOS ARTE</v>
          </cell>
          <cell r="E17945">
            <v>7738134000153</v>
          </cell>
        </row>
        <row r="17946">
          <cell r="C17946">
            <v>800018485</v>
          </cell>
          <cell r="D17946" t="str">
            <v>CIA DA BORRACHA</v>
          </cell>
          <cell r="E17946">
            <v>7670509000190</v>
          </cell>
        </row>
        <row r="17947">
          <cell r="C17947">
            <v>800018539</v>
          </cell>
          <cell r="D17947" t="str">
            <v>AUTOMA</v>
          </cell>
          <cell r="E17947">
            <v>2463475000140</v>
          </cell>
        </row>
        <row r="17948">
          <cell r="C17948">
            <v>800018542</v>
          </cell>
          <cell r="D17948" t="str">
            <v>GRUPO DIGITAL</v>
          </cell>
          <cell r="E17948">
            <v>5467315000167</v>
          </cell>
        </row>
        <row r="17949">
          <cell r="C17949">
            <v>800018551</v>
          </cell>
          <cell r="D17949" t="str">
            <v>KANTEK TRADUCOE</v>
          </cell>
          <cell r="E17949">
            <v>3110176000194</v>
          </cell>
        </row>
        <row r="17950">
          <cell r="C17950">
            <v>800018579</v>
          </cell>
          <cell r="D17950" t="str">
            <v>HYGIE SYSTEMS</v>
          </cell>
          <cell r="E17950">
            <v>1517623000107</v>
          </cell>
        </row>
        <row r="17951">
          <cell r="C17951">
            <v>800018580</v>
          </cell>
          <cell r="D17951" t="str">
            <v>MACROMIDIA COMU</v>
          </cell>
          <cell r="E17951">
            <v>1304288000150</v>
          </cell>
        </row>
        <row r="17952">
          <cell r="C17952">
            <v>800018593</v>
          </cell>
          <cell r="D17952" t="str">
            <v>LOOK DO BRASIL</v>
          </cell>
          <cell r="E17952">
            <v>5938919000144</v>
          </cell>
        </row>
        <row r="17953">
          <cell r="C17953">
            <v>800018622</v>
          </cell>
          <cell r="D17953" t="str">
            <v>ALCEDE</v>
          </cell>
          <cell r="E17953">
            <v>4585918000109</v>
          </cell>
        </row>
        <row r="17954">
          <cell r="C17954">
            <v>800018651</v>
          </cell>
          <cell r="D17954" t="str">
            <v>TECPRINTERS</v>
          </cell>
          <cell r="E17954">
            <v>809489000147</v>
          </cell>
        </row>
        <row r="17955">
          <cell r="C17955">
            <v>800018693</v>
          </cell>
          <cell r="D17955" t="str">
            <v>METROPOLITAN</v>
          </cell>
          <cell r="E17955">
            <v>62422878001144</v>
          </cell>
        </row>
        <row r="17956">
          <cell r="C17956">
            <v>800018694</v>
          </cell>
          <cell r="D17956" t="str">
            <v>HANSA FLEX</v>
          </cell>
          <cell r="E17956">
            <v>3485692000446</v>
          </cell>
        </row>
        <row r="17957">
          <cell r="C17957">
            <v>800018695</v>
          </cell>
          <cell r="D17957" t="str">
            <v>VINIL SUL</v>
          </cell>
          <cell r="E17957">
            <v>4187580000129</v>
          </cell>
        </row>
        <row r="17958">
          <cell r="C17958">
            <v>800018696</v>
          </cell>
          <cell r="D17958" t="str">
            <v>TALESMANN</v>
          </cell>
          <cell r="E17958">
            <v>545595000160</v>
          </cell>
        </row>
        <row r="17959">
          <cell r="C17959">
            <v>800018697</v>
          </cell>
          <cell r="D17959" t="str">
            <v>TUTTI PAES E DO</v>
          </cell>
          <cell r="E17959">
            <v>84857853000134</v>
          </cell>
        </row>
        <row r="17960">
          <cell r="C17960">
            <v>800018754</v>
          </cell>
          <cell r="D17960" t="str">
            <v>ADELUB</v>
          </cell>
          <cell r="E17960">
            <v>8310061000167</v>
          </cell>
        </row>
        <row r="17961">
          <cell r="C17961">
            <v>800018760</v>
          </cell>
          <cell r="D17961" t="str">
            <v>DIRETRIZ</v>
          </cell>
          <cell r="E17961">
            <v>1489385000165</v>
          </cell>
        </row>
        <row r="17962">
          <cell r="C17962">
            <v>800018769</v>
          </cell>
          <cell r="D17962" t="str">
            <v>TECFUSOS CENTRO</v>
          </cell>
          <cell r="E17962">
            <v>6036663000142</v>
          </cell>
        </row>
        <row r="17963">
          <cell r="C17963">
            <v>800018804</v>
          </cell>
          <cell r="D17963" t="str">
            <v>COTA MAXIMA ENG</v>
          </cell>
          <cell r="E17963">
            <v>11470547000177</v>
          </cell>
        </row>
        <row r="17964">
          <cell r="C17964">
            <v>800018836</v>
          </cell>
          <cell r="D17964" t="str">
            <v>FLUIPRESS AUTOM</v>
          </cell>
          <cell r="E17964">
            <v>85203925000788</v>
          </cell>
        </row>
        <row r="17965">
          <cell r="C17965">
            <v>800018855</v>
          </cell>
          <cell r="D17965" t="str">
            <v>FLEX MANUTENCAO</v>
          </cell>
          <cell r="E17965">
            <v>10743990000101</v>
          </cell>
        </row>
        <row r="17966">
          <cell r="C17966">
            <v>800018856</v>
          </cell>
          <cell r="D17966" t="str">
            <v>ABAITI SERVICOS</v>
          </cell>
          <cell r="E17966">
            <v>79790077000162</v>
          </cell>
        </row>
        <row r="17967">
          <cell r="C17967">
            <v>800018858</v>
          </cell>
          <cell r="D17967" t="str">
            <v>MUNDO VERTICAL</v>
          </cell>
          <cell r="E17967">
            <v>4422682000181</v>
          </cell>
        </row>
        <row r="17968">
          <cell r="C17968">
            <v>800018883</v>
          </cell>
          <cell r="D17968" t="str">
            <v>RLD BOMBAS</v>
          </cell>
          <cell r="E17968">
            <v>10614433000190</v>
          </cell>
        </row>
        <row r="17969">
          <cell r="C17969">
            <v>800018884</v>
          </cell>
          <cell r="D17969" t="str">
            <v>ABRASPAR</v>
          </cell>
          <cell r="E17969">
            <v>80603103000185</v>
          </cell>
        </row>
        <row r="17970">
          <cell r="C17970">
            <v>800018891</v>
          </cell>
          <cell r="D17970" t="str">
            <v>BANDEIRAS SIMBO</v>
          </cell>
          <cell r="E17970">
            <v>79756680000128</v>
          </cell>
        </row>
        <row r="17971">
          <cell r="C17971">
            <v>800018915</v>
          </cell>
          <cell r="D17971" t="str">
            <v>PROJEMEC CONSUL</v>
          </cell>
          <cell r="E17971">
            <v>364775000146</v>
          </cell>
        </row>
        <row r="17972">
          <cell r="C17972">
            <v>800019030</v>
          </cell>
          <cell r="D17972" t="str">
            <v>SIEBERT E CIA</v>
          </cell>
          <cell r="E17972">
            <v>82256587000169</v>
          </cell>
        </row>
        <row r="17973">
          <cell r="C17973">
            <v>800019056</v>
          </cell>
          <cell r="D17973" t="str">
            <v>RIBEIRO REPRESE</v>
          </cell>
          <cell r="E17973">
            <v>75621672000113</v>
          </cell>
        </row>
        <row r="17974">
          <cell r="C17974">
            <v>800019059</v>
          </cell>
          <cell r="D17974" t="str">
            <v>PP SERIGRAFIA</v>
          </cell>
          <cell r="E17974">
            <v>81079782000106</v>
          </cell>
        </row>
        <row r="17975">
          <cell r="C17975">
            <v>800019060</v>
          </cell>
          <cell r="D17975" t="str">
            <v>SOLUCAO DISTRIB</v>
          </cell>
          <cell r="E17975">
            <v>9088379000108</v>
          </cell>
        </row>
        <row r="17976">
          <cell r="C17976">
            <v>800019068</v>
          </cell>
          <cell r="D17976" t="str">
            <v>D MARKS</v>
          </cell>
          <cell r="E17976">
            <v>7241100000159</v>
          </cell>
        </row>
        <row r="17977">
          <cell r="C17977">
            <v>800019095</v>
          </cell>
          <cell r="D17977" t="str">
            <v>ID CRACHAS</v>
          </cell>
          <cell r="E17977">
            <v>10685015000194</v>
          </cell>
        </row>
        <row r="17978">
          <cell r="C17978">
            <v>800019140</v>
          </cell>
          <cell r="D17978" t="str">
            <v>REVEPECAS</v>
          </cell>
          <cell r="E17978">
            <v>78783842000154</v>
          </cell>
        </row>
        <row r="17979">
          <cell r="C17979">
            <v>800019147</v>
          </cell>
          <cell r="D17979" t="str">
            <v>TELOS</v>
          </cell>
          <cell r="E17979">
            <v>76492552000126</v>
          </cell>
        </row>
        <row r="17980">
          <cell r="C17980">
            <v>800019153</v>
          </cell>
          <cell r="D17980" t="str">
            <v>MOVIPRESS COMER</v>
          </cell>
          <cell r="E17980">
            <v>10248012000193</v>
          </cell>
        </row>
        <row r="17981">
          <cell r="C17981">
            <v>800019181</v>
          </cell>
          <cell r="D17981" t="str">
            <v>LUXTEC C E E</v>
          </cell>
          <cell r="E17981">
            <v>5592976000114</v>
          </cell>
        </row>
        <row r="17982">
          <cell r="C17982">
            <v>800019251</v>
          </cell>
          <cell r="D17982" t="str">
            <v>ODONTOLOGICA.</v>
          </cell>
          <cell r="E17982">
            <v>78738101000151</v>
          </cell>
        </row>
        <row r="17983">
          <cell r="C17983">
            <v>800019261</v>
          </cell>
          <cell r="D17983" t="str">
            <v>ENGEMO INDUSTRI</v>
          </cell>
          <cell r="E17983">
            <v>78745205000193</v>
          </cell>
        </row>
        <row r="17984">
          <cell r="C17984">
            <v>800019297</v>
          </cell>
          <cell r="D17984" t="str">
            <v>SERRA SUL COURO</v>
          </cell>
          <cell r="E17984">
            <v>95393013000184</v>
          </cell>
        </row>
        <row r="17985">
          <cell r="C17985">
            <v>800019313</v>
          </cell>
          <cell r="D17985" t="str">
            <v>ALLINK TRANSPOR</v>
          </cell>
          <cell r="E17985">
            <v>86846847000611</v>
          </cell>
        </row>
        <row r="17986">
          <cell r="C17986">
            <v>800019326</v>
          </cell>
          <cell r="D17986" t="str">
            <v>PTI PRODUTOS TE</v>
          </cell>
          <cell r="E17986">
            <v>11718555000190</v>
          </cell>
        </row>
        <row r="17987">
          <cell r="C17987">
            <v>800019415</v>
          </cell>
          <cell r="D17987" t="str">
            <v>ESSENCIS</v>
          </cell>
          <cell r="E17987">
            <v>40263170000930</v>
          </cell>
        </row>
        <row r="17988">
          <cell r="C17988">
            <v>800019443</v>
          </cell>
          <cell r="D17988" t="str">
            <v>SOCID DE ADV</v>
          </cell>
          <cell r="E17988">
            <v>6210094000100</v>
          </cell>
        </row>
        <row r="17989">
          <cell r="C17989">
            <v>800019446</v>
          </cell>
          <cell r="D17989" t="str">
            <v>MDK FERRAMENTAS</v>
          </cell>
          <cell r="E17989">
            <v>6137625000186</v>
          </cell>
        </row>
        <row r="17990">
          <cell r="C17990">
            <v>800019458</v>
          </cell>
          <cell r="D17990" t="str">
            <v>VSR COM INFORMA</v>
          </cell>
          <cell r="E17990">
            <v>6945637000137</v>
          </cell>
        </row>
        <row r="17991">
          <cell r="C17991">
            <v>800019465</v>
          </cell>
          <cell r="D17991" t="str">
            <v>PARANA INSTALAC</v>
          </cell>
          <cell r="E17991">
            <v>7414359000154</v>
          </cell>
        </row>
        <row r="17992">
          <cell r="C17992">
            <v>800019467</v>
          </cell>
          <cell r="D17992" t="str">
            <v>NATUR PISOS</v>
          </cell>
          <cell r="E17992">
            <v>80527369000196</v>
          </cell>
        </row>
        <row r="17993">
          <cell r="C17993">
            <v>800019471</v>
          </cell>
          <cell r="D17993" t="str">
            <v>AOM CONSULTORI</v>
          </cell>
          <cell r="E17993">
            <v>10283493000178</v>
          </cell>
        </row>
        <row r="17994">
          <cell r="C17994">
            <v>800019497</v>
          </cell>
          <cell r="D17994" t="str">
            <v>PRECIFLEX</v>
          </cell>
          <cell r="E17994">
            <v>7196675000105</v>
          </cell>
        </row>
        <row r="17995">
          <cell r="C17995">
            <v>800019533</v>
          </cell>
          <cell r="D17995" t="str">
            <v>CATENA ENGENHAR</v>
          </cell>
          <cell r="E17995">
            <v>679782000137</v>
          </cell>
        </row>
        <row r="17996">
          <cell r="C17996">
            <v>800019555</v>
          </cell>
          <cell r="D17996" t="str">
            <v>SAFETY CONTROL</v>
          </cell>
          <cell r="E17996">
            <v>10545567000105</v>
          </cell>
        </row>
        <row r="17997">
          <cell r="C17997">
            <v>800019556</v>
          </cell>
          <cell r="D17997" t="str">
            <v>GRAFICA CENTAUR</v>
          </cell>
          <cell r="E17997">
            <v>77623353000172</v>
          </cell>
        </row>
        <row r="17998">
          <cell r="C17998">
            <v>800019594</v>
          </cell>
          <cell r="D17998" t="str">
            <v>GERALFIX</v>
          </cell>
          <cell r="E17998">
            <v>4944866000101</v>
          </cell>
        </row>
        <row r="17999">
          <cell r="C17999">
            <v>800019630</v>
          </cell>
          <cell r="D17999" t="str">
            <v>FUZETTO CAMISET</v>
          </cell>
          <cell r="E17999">
            <v>81171829000159</v>
          </cell>
        </row>
        <row r="18000">
          <cell r="C18000">
            <v>800019631</v>
          </cell>
          <cell r="D18000" t="str">
            <v>EVENTOS E INVEN</v>
          </cell>
          <cell r="E18000">
            <v>77686954000124</v>
          </cell>
        </row>
        <row r="18001">
          <cell r="C18001">
            <v>800019695</v>
          </cell>
          <cell r="D18001" t="str">
            <v>SAFESYSTEM</v>
          </cell>
          <cell r="E18001">
            <v>84817733000103</v>
          </cell>
        </row>
        <row r="18002">
          <cell r="C18002">
            <v>800019706</v>
          </cell>
          <cell r="D18002" t="str">
            <v>PROT CART</v>
          </cell>
          <cell r="E18002">
            <v>9661796000106</v>
          </cell>
        </row>
        <row r="18003">
          <cell r="C18003">
            <v>800019730</v>
          </cell>
          <cell r="D18003" t="str">
            <v>IDEIA CRIACAO L</v>
          </cell>
          <cell r="E18003">
            <v>4298171000108</v>
          </cell>
        </row>
        <row r="18004">
          <cell r="C18004">
            <v>800019741</v>
          </cell>
          <cell r="D18004" t="str">
            <v>LOJAS COLOMBO</v>
          </cell>
          <cell r="E18004">
            <v>89848543021336</v>
          </cell>
        </row>
        <row r="18005">
          <cell r="C18005">
            <v>800019797</v>
          </cell>
          <cell r="D18005" t="str">
            <v>GIFT CONSULT</v>
          </cell>
          <cell r="E18005">
            <v>328007000137</v>
          </cell>
        </row>
        <row r="18006">
          <cell r="C18006">
            <v>800019812</v>
          </cell>
          <cell r="D18006" t="str">
            <v>HAWKING AUTOMAC</v>
          </cell>
          <cell r="E18006">
            <v>10624139000160</v>
          </cell>
        </row>
        <row r="18007">
          <cell r="C18007">
            <v>800019813</v>
          </cell>
          <cell r="D18007" t="str">
            <v>BIODIESELBR</v>
          </cell>
          <cell r="E18007">
            <v>8071768000168</v>
          </cell>
        </row>
        <row r="18008">
          <cell r="C18008">
            <v>800019817</v>
          </cell>
          <cell r="D18008" t="str">
            <v>CCIPRSC</v>
          </cell>
          <cell r="E18008">
            <v>85075810000160</v>
          </cell>
        </row>
        <row r="18009">
          <cell r="C18009">
            <v>800019819</v>
          </cell>
          <cell r="D18009" t="str">
            <v>TRIPLEX</v>
          </cell>
          <cell r="E18009">
            <v>1500971000163</v>
          </cell>
        </row>
        <row r="18010">
          <cell r="C18010">
            <v>800019863</v>
          </cell>
          <cell r="D18010" t="str">
            <v>PERFORMACE INF</v>
          </cell>
          <cell r="E18010">
            <v>2800397000121</v>
          </cell>
        </row>
        <row r="18011">
          <cell r="C18011">
            <v>800019882</v>
          </cell>
          <cell r="D18011" t="str">
            <v>BUREAU DE VEZ</v>
          </cell>
          <cell r="E18011">
            <v>8785133000122</v>
          </cell>
        </row>
        <row r="18012">
          <cell r="C18012">
            <v>800019883</v>
          </cell>
          <cell r="D18012" t="str">
            <v>MASTERKAP COMER</v>
          </cell>
          <cell r="E18012">
            <v>8457452000109</v>
          </cell>
        </row>
        <row r="18013">
          <cell r="C18013">
            <v>800019924</v>
          </cell>
          <cell r="D18013" t="str">
            <v>VERTICAL PERSIA</v>
          </cell>
          <cell r="E18013">
            <v>3329719000169</v>
          </cell>
        </row>
        <row r="18014">
          <cell r="C18014">
            <v>800019934</v>
          </cell>
          <cell r="D18014" t="str">
            <v>POLISETE COMPON</v>
          </cell>
          <cell r="E18014">
            <v>82451154000164</v>
          </cell>
        </row>
        <row r="18015">
          <cell r="C18015">
            <v>800019955</v>
          </cell>
          <cell r="D18015" t="str">
            <v>TECNOWELDING CO</v>
          </cell>
          <cell r="E18015">
            <v>4334409000103</v>
          </cell>
        </row>
        <row r="18016">
          <cell r="C18016">
            <v>800019984</v>
          </cell>
          <cell r="D18016" t="str">
            <v>CONTABILISTA PA</v>
          </cell>
          <cell r="E18016">
            <v>77765840000170</v>
          </cell>
        </row>
        <row r="18017">
          <cell r="C18017">
            <v>800020054</v>
          </cell>
          <cell r="D18017" t="str">
            <v>MASTERCORP DO B</v>
          </cell>
          <cell r="E18017">
            <v>3586159000209</v>
          </cell>
        </row>
        <row r="18018">
          <cell r="C18018">
            <v>800020063</v>
          </cell>
          <cell r="D18018" t="str">
            <v>SUPER AUTOMOVEI</v>
          </cell>
          <cell r="E18018">
            <v>6163175000449</v>
          </cell>
        </row>
        <row r="18019">
          <cell r="C18019">
            <v>800020074</v>
          </cell>
          <cell r="D18019" t="str">
            <v>TECSUL EQUIPAME</v>
          </cell>
          <cell r="E18019">
            <v>3509766000194</v>
          </cell>
        </row>
        <row r="18020">
          <cell r="C18020">
            <v>800020154</v>
          </cell>
          <cell r="D18020" t="str">
            <v>DTR</v>
          </cell>
          <cell r="E18020">
            <v>10421775000194</v>
          </cell>
        </row>
        <row r="18021">
          <cell r="C18021">
            <v>800020231</v>
          </cell>
          <cell r="D18021" t="str">
            <v>IRUSA ROLAMENTO</v>
          </cell>
          <cell r="E18021">
            <v>42423079000456</v>
          </cell>
        </row>
        <row r="18022">
          <cell r="C18022">
            <v>800020232</v>
          </cell>
          <cell r="D18022" t="str">
            <v>NHS</v>
          </cell>
          <cell r="E18022">
            <v>81048837000102</v>
          </cell>
        </row>
        <row r="18023">
          <cell r="C18023">
            <v>800020240</v>
          </cell>
          <cell r="D18023" t="str">
            <v>BRAIN BIROU DE</v>
          </cell>
          <cell r="E18023">
            <v>6247590000138</v>
          </cell>
        </row>
        <row r="18024">
          <cell r="C18024">
            <v>800020262</v>
          </cell>
          <cell r="D18024" t="str">
            <v>MERCADO DA BOLA</v>
          </cell>
          <cell r="E18024">
            <v>10503421000199</v>
          </cell>
        </row>
        <row r="18025">
          <cell r="C18025">
            <v>800020306</v>
          </cell>
          <cell r="D18025" t="str">
            <v>SOLLAR TECH</v>
          </cell>
          <cell r="E18025">
            <v>10212630000183</v>
          </cell>
        </row>
        <row r="18026">
          <cell r="C18026">
            <v>800020331</v>
          </cell>
          <cell r="D18026" t="str">
            <v>CIELO CENTRO PI</v>
          </cell>
          <cell r="E18026">
            <v>73780892000164</v>
          </cell>
        </row>
        <row r="18027">
          <cell r="C18027">
            <v>800020355</v>
          </cell>
          <cell r="D18027" t="str">
            <v>REFRIMAQ</v>
          </cell>
          <cell r="E18027">
            <v>78574332000177</v>
          </cell>
        </row>
        <row r="18028">
          <cell r="C18028">
            <v>800020358</v>
          </cell>
          <cell r="D18028" t="str">
            <v>STILO REPRESENT</v>
          </cell>
          <cell r="E18028">
            <v>79476958000103</v>
          </cell>
        </row>
        <row r="18029">
          <cell r="C18029">
            <v>800020409</v>
          </cell>
          <cell r="D18029" t="str">
            <v>ATI BRASIL ARTI</v>
          </cell>
          <cell r="E18029">
            <v>3246792000177</v>
          </cell>
        </row>
        <row r="18030">
          <cell r="C18030">
            <v>800020435</v>
          </cell>
          <cell r="D18030" t="str">
            <v>PENTAXO EQUIPAM</v>
          </cell>
          <cell r="E18030">
            <v>11589915000109</v>
          </cell>
        </row>
        <row r="18031">
          <cell r="C18031">
            <v>800020455</v>
          </cell>
          <cell r="D18031" t="str">
            <v>METRONIC COM I</v>
          </cell>
          <cell r="E18031">
            <v>685597000155</v>
          </cell>
        </row>
        <row r="18032">
          <cell r="C18032">
            <v>800020467</v>
          </cell>
          <cell r="D18032" t="str">
            <v>HOTELARIA ACCOR</v>
          </cell>
          <cell r="E18032">
            <v>9967852014187</v>
          </cell>
        </row>
        <row r="18033">
          <cell r="C18033">
            <v>800020482</v>
          </cell>
          <cell r="D18033" t="str">
            <v>BRASIL SECURITY</v>
          </cell>
          <cell r="E18033">
            <v>7470022000164</v>
          </cell>
        </row>
        <row r="18034">
          <cell r="C18034">
            <v>800020495</v>
          </cell>
          <cell r="D18034" t="str">
            <v>CHOICE TECNOLOG</v>
          </cell>
          <cell r="E18034">
            <v>6994251000115</v>
          </cell>
        </row>
        <row r="18035">
          <cell r="C18035">
            <v>800020499</v>
          </cell>
          <cell r="D18035" t="str">
            <v>A BOA MARCA EM</v>
          </cell>
          <cell r="E18035">
            <v>77665347000188</v>
          </cell>
        </row>
        <row r="18036">
          <cell r="C18036">
            <v>800020503</v>
          </cell>
          <cell r="D18036" t="str">
            <v>GG UNIVERSAL ES</v>
          </cell>
          <cell r="E18036">
            <v>2861816000135</v>
          </cell>
        </row>
        <row r="18037">
          <cell r="C18037">
            <v>800020504</v>
          </cell>
          <cell r="D18037" t="str">
            <v>FESTO</v>
          </cell>
          <cell r="E18037">
            <v>57582793000898</v>
          </cell>
        </row>
        <row r="18038">
          <cell r="C18038">
            <v>800020506</v>
          </cell>
          <cell r="D18038" t="str">
            <v>OURO VERDE</v>
          </cell>
          <cell r="E18038">
            <v>75609123000123</v>
          </cell>
        </row>
        <row r="18039">
          <cell r="C18039">
            <v>800020522</v>
          </cell>
          <cell r="D18039" t="str">
            <v>MAGNUS FERRAMEN</v>
          </cell>
          <cell r="E18039">
            <v>11356256000152</v>
          </cell>
        </row>
        <row r="18040">
          <cell r="C18040">
            <v>800020560</v>
          </cell>
          <cell r="D18040" t="str">
            <v>SOS SUL RESGATE</v>
          </cell>
          <cell r="E18040">
            <v>3928511000166</v>
          </cell>
        </row>
        <row r="18041">
          <cell r="C18041">
            <v>800020598</v>
          </cell>
          <cell r="D18041" t="str">
            <v>MULTIPLATAFORMA</v>
          </cell>
          <cell r="E18041">
            <v>10394958000168</v>
          </cell>
        </row>
        <row r="18042">
          <cell r="C18042">
            <v>800020625</v>
          </cell>
          <cell r="D18042" t="str">
            <v>AGERE CONSTRUCA</v>
          </cell>
          <cell r="E18042">
            <v>12236277000105</v>
          </cell>
        </row>
        <row r="18043">
          <cell r="C18043">
            <v>800020626</v>
          </cell>
          <cell r="D18043" t="str">
            <v>ABCD POCOL CORR</v>
          </cell>
          <cell r="E18043">
            <v>4575986000189</v>
          </cell>
        </row>
        <row r="18044">
          <cell r="C18044">
            <v>800020629</v>
          </cell>
          <cell r="D18044" t="str">
            <v>MATEL</v>
          </cell>
          <cell r="E18044">
            <v>3354660000169</v>
          </cell>
        </row>
        <row r="18045">
          <cell r="C18045">
            <v>800020630</v>
          </cell>
          <cell r="D18045" t="str">
            <v>REPAL PIQUIRI</v>
          </cell>
          <cell r="E18045">
            <v>4518310000153</v>
          </cell>
        </row>
        <row r="18046">
          <cell r="C18046">
            <v>800020668</v>
          </cell>
          <cell r="D18046" t="str">
            <v>TELEWORK</v>
          </cell>
          <cell r="E18046">
            <v>618461000122</v>
          </cell>
        </row>
        <row r="18047">
          <cell r="C18047">
            <v>800020719</v>
          </cell>
          <cell r="D18047" t="str">
            <v>EMPORIO DAS LAM</v>
          </cell>
          <cell r="E18047">
            <v>3237554000103</v>
          </cell>
        </row>
        <row r="18048">
          <cell r="C18048">
            <v>800020741</v>
          </cell>
          <cell r="D18048" t="str">
            <v>SINUELO SERVICE</v>
          </cell>
          <cell r="E18048">
            <v>11873673000172</v>
          </cell>
        </row>
        <row r="18049">
          <cell r="C18049">
            <v>800020840</v>
          </cell>
          <cell r="D18049" t="str">
            <v>SAI BR SERVICOS</v>
          </cell>
          <cell r="E18049">
            <v>10885661000103</v>
          </cell>
        </row>
        <row r="18050">
          <cell r="C18050">
            <v>800020894</v>
          </cell>
          <cell r="D18050" t="str">
            <v>ILADIR JANING</v>
          </cell>
          <cell r="E18050">
            <v>10677732000174</v>
          </cell>
        </row>
        <row r="18051">
          <cell r="C18051">
            <v>800020922</v>
          </cell>
          <cell r="D18051" t="str">
            <v>ESCOLA OCRA BRA</v>
          </cell>
          <cell r="E18051">
            <v>10267024000165</v>
          </cell>
        </row>
        <row r="18052">
          <cell r="C18052">
            <v>800020952</v>
          </cell>
          <cell r="D18052" t="str">
            <v>PARANA EQUIPAME</v>
          </cell>
          <cell r="E18052">
            <v>76527951000185</v>
          </cell>
        </row>
        <row r="18053">
          <cell r="C18053">
            <v>800020955</v>
          </cell>
          <cell r="D18053" t="str">
            <v>SOLUMAX</v>
          </cell>
          <cell r="E18053">
            <v>5236166000125</v>
          </cell>
        </row>
        <row r="18054">
          <cell r="C18054">
            <v>800020998</v>
          </cell>
          <cell r="D18054" t="str">
            <v>TONNERMAX COM I</v>
          </cell>
          <cell r="E18054">
            <v>8018497000187</v>
          </cell>
        </row>
        <row r="18055">
          <cell r="C18055">
            <v>800021029</v>
          </cell>
          <cell r="D18055" t="str">
            <v>CASA DO BORRACH</v>
          </cell>
          <cell r="E18055">
            <v>75700799000128</v>
          </cell>
        </row>
        <row r="18056">
          <cell r="C18056">
            <v>800021071</v>
          </cell>
          <cell r="D18056" t="str">
            <v>DUCTILFER COMER</v>
          </cell>
          <cell r="E18056">
            <v>436090000168</v>
          </cell>
        </row>
        <row r="18057">
          <cell r="C18057">
            <v>800021077</v>
          </cell>
          <cell r="D18057" t="str">
            <v>ROLPASA ROLAMEN</v>
          </cell>
          <cell r="E18057">
            <v>68818913000153</v>
          </cell>
        </row>
        <row r="18058">
          <cell r="C18058">
            <v>800021082</v>
          </cell>
          <cell r="D18058" t="str">
            <v>LASERMETAIS SEG</v>
          </cell>
          <cell r="E18058">
            <v>13237312000165</v>
          </cell>
        </row>
        <row r="18059">
          <cell r="C18059">
            <v>800021116</v>
          </cell>
          <cell r="D18059" t="str">
            <v>SC EVENTOS E FE</v>
          </cell>
          <cell r="E18059">
            <v>12370477000148</v>
          </cell>
        </row>
        <row r="18060">
          <cell r="C18060">
            <v>800021125</v>
          </cell>
          <cell r="D18060" t="str">
            <v>EVEREST</v>
          </cell>
          <cell r="E18060">
            <v>67424895000677</v>
          </cell>
        </row>
        <row r="18061">
          <cell r="C18061">
            <v>800021160</v>
          </cell>
          <cell r="D18061" t="str">
            <v>FIXOTRAVAS</v>
          </cell>
          <cell r="E18061">
            <v>7315124000105</v>
          </cell>
        </row>
        <row r="18062">
          <cell r="C18062">
            <v>800021161</v>
          </cell>
          <cell r="D18062" t="str">
            <v>ILS TEC EQUIP S</v>
          </cell>
          <cell r="E18062">
            <v>10265455000192</v>
          </cell>
        </row>
        <row r="18063">
          <cell r="C18063">
            <v>800021166</v>
          </cell>
          <cell r="D18063" t="str">
            <v>IAP</v>
          </cell>
          <cell r="E18063">
            <v>68596162000178</v>
          </cell>
        </row>
        <row r="18064">
          <cell r="C18064">
            <v>800021178</v>
          </cell>
          <cell r="D18064" t="str">
            <v>NOSSA GESTAO DE</v>
          </cell>
          <cell r="E18064">
            <v>86915691000179</v>
          </cell>
        </row>
        <row r="18065">
          <cell r="C18065">
            <v>800021228</v>
          </cell>
          <cell r="D18065" t="str">
            <v>MECATROL</v>
          </cell>
          <cell r="E18065">
            <v>10486315000144</v>
          </cell>
        </row>
        <row r="18066">
          <cell r="C18066">
            <v>800021245</v>
          </cell>
          <cell r="D18066" t="str">
            <v>OMNI REPRESENTA</v>
          </cell>
          <cell r="E18066">
            <v>85473106000165</v>
          </cell>
        </row>
        <row r="18067">
          <cell r="C18067">
            <v>800021280</v>
          </cell>
          <cell r="D18067" t="str">
            <v>SUECA ROLAMENTO</v>
          </cell>
          <cell r="E18067">
            <v>2410500000399</v>
          </cell>
        </row>
        <row r="18068">
          <cell r="C18068">
            <v>800021287</v>
          </cell>
          <cell r="D18068" t="str">
            <v>BULBOX</v>
          </cell>
          <cell r="E18068">
            <v>8412531000101</v>
          </cell>
        </row>
        <row r="18069">
          <cell r="C18069">
            <v>800021307</v>
          </cell>
          <cell r="D18069" t="str">
            <v>REBOLIXAS</v>
          </cell>
          <cell r="E18069">
            <v>84889971000124</v>
          </cell>
        </row>
        <row r="18070">
          <cell r="C18070">
            <v>800021331</v>
          </cell>
          <cell r="D18070" t="str">
            <v>DEO VINDEX GEST</v>
          </cell>
          <cell r="E18070">
            <v>12868009000106</v>
          </cell>
        </row>
        <row r="18071">
          <cell r="C18071">
            <v>800021347</v>
          </cell>
          <cell r="D18071" t="str">
            <v>METALURGICA VOI</v>
          </cell>
          <cell r="E18071">
            <v>2759989000147</v>
          </cell>
        </row>
        <row r="18072">
          <cell r="C18072">
            <v>800021367</v>
          </cell>
          <cell r="D18072" t="str">
            <v>V M DISTRIBUIDO</v>
          </cell>
          <cell r="E18072">
            <v>9146261000199</v>
          </cell>
        </row>
        <row r="18073">
          <cell r="C18073">
            <v>800021373</v>
          </cell>
          <cell r="D18073" t="str">
            <v>SEFIT SERVICOS</v>
          </cell>
          <cell r="E18073">
            <v>4207225000174</v>
          </cell>
        </row>
        <row r="18074">
          <cell r="C18074">
            <v>800021374</v>
          </cell>
          <cell r="D18074" t="str">
            <v>UNGHE</v>
          </cell>
          <cell r="E18074">
            <v>7984976000195</v>
          </cell>
        </row>
        <row r="18075">
          <cell r="C18075">
            <v>800021402</v>
          </cell>
          <cell r="D18075" t="str">
            <v>LAS A CONEXAO D</v>
          </cell>
          <cell r="E18075">
            <v>4497080000193</v>
          </cell>
        </row>
        <row r="18076">
          <cell r="C18076">
            <v>800021416</v>
          </cell>
          <cell r="D18076" t="str">
            <v>MAGNAFLEX COM P</v>
          </cell>
          <cell r="E18076">
            <v>3191499000150</v>
          </cell>
        </row>
        <row r="18077">
          <cell r="C18077">
            <v>800021430</v>
          </cell>
          <cell r="D18077" t="str">
            <v>MAGAZINE LUIZA</v>
          </cell>
          <cell r="E18077">
            <v>47960950012642</v>
          </cell>
        </row>
        <row r="18078">
          <cell r="C18078">
            <v>800021459</v>
          </cell>
          <cell r="D18078" t="str">
            <v>GT TECHONOLOGIE</v>
          </cell>
          <cell r="E18078">
            <v>2974005000140</v>
          </cell>
        </row>
        <row r="18079">
          <cell r="C18079">
            <v>800021534</v>
          </cell>
          <cell r="D18079" t="str">
            <v>TELESOM EQUIPAM</v>
          </cell>
          <cell r="E18079">
            <v>75105783000177</v>
          </cell>
        </row>
        <row r="18080">
          <cell r="C18080">
            <v>800021548</v>
          </cell>
          <cell r="D18080" t="str">
            <v>VEDASETE</v>
          </cell>
          <cell r="E18080">
            <v>11371710000144</v>
          </cell>
        </row>
        <row r="18081">
          <cell r="C18081">
            <v>800021549</v>
          </cell>
          <cell r="D18081" t="str">
            <v>S E B INSTRUMEN</v>
          </cell>
          <cell r="E18081">
            <v>1688296000148</v>
          </cell>
        </row>
        <row r="18082">
          <cell r="C18082">
            <v>800021573</v>
          </cell>
          <cell r="D18082" t="str">
            <v>PROT CAP</v>
          </cell>
          <cell r="E18082">
            <v>43854777001106</v>
          </cell>
        </row>
        <row r="18083">
          <cell r="C18083">
            <v>800021584</v>
          </cell>
          <cell r="D18083" t="str">
            <v>ASM TREINAMENTO</v>
          </cell>
          <cell r="E18083">
            <v>9511352000186</v>
          </cell>
        </row>
        <row r="18084">
          <cell r="C18084">
            <v>800021585</v>
          </cell>
          <cell r="D18084" t="str">
            <v>YKE SOLDAS</v>
          </cell>
          <cell r="E18084">
            <v>9129737000183</v>
          </cell>
        </row>
        <row r="18085">
          <cell r="C18085">
            <v>800021598</v>
          </cell>
          <cell r="D18085" t="str">
            <v>GRAFICA AMERICA</v>
          </cell>
          <cell r="E18085">
            <v>12824638000126</v>
          </cell>
        </row>
        <row r="18086">
          <cell r="C18086">
            <v>800021605</v>
          </cell>
          <cell r="D18086" t="str">
            <v>MADEPISOS</v>
          </cell>
          <cell r="E18086">
            <v>9242784000139</v>
          </cell>
        </row>
        <row r="18087">
          <cell r="C18087">
            <v>800021611</v>
          </cell>
          <cell r="D18087" t="str">
            <v>REDUMAX</v>
          </cell>
          <cell r="E18087">
            <v>4837931000108</v>
          </cell>
        </row>
        <row r="18088">
          <cell r="C18088">
            <v>800021669</v>
          </cell>
          <cell r="D18088" t="str">
            <v>GENIUS IMPRESSA</v>
          </cell>
          <cell r="E18088">
            <v>10845384000105</v>
          </cell>
        </row>
        <row r="18089">
          <cell r="C18089">
            <v>800021670</v>
          </cell>
          <cell r="D18089" t="str">
            <v>CETEM</v>
          </cell>
          <cell r="E18089">
            <v>85482123000169</v>
          </cell>
        </row>
        <row r="18090">
          <cell r="C18090">
            <v>800021671</v>
          </cell>
          <cell r="D18090" t="str">
            <v>ENGELAB LTDA</v>
          </cell>
          <cell r="E18090">
            <v>2599274000174</v>
          </cell>
        </row>
        <row r="18091">
          <cell r="C18091">
            <v>800021703</v>
          </cell>
          <cell r="D18091" t="str">
            <v>CHOCOLATE DO PA</v>
          </cell>
          <cell r="E18091">
            <v>91385310000399</v>
          </cell>
        </row>
        <row r="18092">
          <cell r="C18092">
            <v>800021705</v>
          </cell>
          <cell r="D18092" t="str">
            <v>OSCIP GERAR</v>
          </cell>
          <cell r="E18092">
            <v>5653393000156</v>
          </cell>
        </row>
        <row r="18093">
          <cell r="C18093">
            <v>800021772</v>
          </cell>
          <cell r="D18093" t="str">
            <v>KLOSS ENGENHARI</v>
          </cell>
          <cell r="E18093">
            <v>2908834000125</v>
          </cell>
        </row>
        <row r="18094">
          <cell r="C18094">
            <v>800021816</v>
          </cell>
          <cell r="D18094" t="str">
            <v>BRISARTEC C REF</v>
          </cell>
          <cell r="E18094">
            <v>4212603000108</v>
          </cell>
        </row>
        <row r="18095">
          <cell r="C18095">
            <v>800021836</v>
          </cell>
          <cell r="D18095" t="str">
            <v>CASA DI BEL @</v>
          </cell>
          <cell r="E18095">
            <v>5880743000117</v>
          </cell>
        </row>
        <row r="18096">
          <cell r="C18096">
            <v>800021863</v>
          </cell>
          <cell r="D18096" t="str">
            <v>MELCTRONIC</v>
          </cell>
          <cell r="E18096">
            <v>5820835000101</v>
          </cell>
        </row>
        <row r="18097">
          <cell r="C18097">
            <v>800021886</v>
          </cell>
          <cell r="D18097" t="str">
            <v>UNILEHU</v>
          </cell>
          <cell r="E18097">
            <v>6977673000182</v>
          </cell>
        </row>
        <row r="18098">
          <cell r="C18098">
            <v>800021911</v>
          </cell>
          <cell r="D18098" t="str">
            <v>VSDATA COMER. I</v>
          </cell>
          <cell r="E18098">
            <v>7268152000380</v>
          </cell>
        </row>
        <row r="18099">
          <cell r="C18099">
            <v>800021916</v>
          </cell>
          <cell r="D18099" t="str">
            <v>GRUPO DIGITAL</v>
          </cell>
          <cell r="E18099">
            <v>8254208000149</v>
          </cell>
        </row>
        <row r="18100">
          <cell r="C18100">
            <v>800021973</v>
          </cell>
          <cell r="D18100" t="str">
            <v>CARTORIO GUIMAR</v>
          </cell>
          <cell r="E18100">
            <v>75213272000179</v>
          </cell>
        </row>
        <row r="18101">
          <cell r="C18101">
            <v>800022034</v>
          </cell>
          <cell r="D18101" t="str">
            <v>VERDEMAR LOCACA</v>
          </cell>
          <cell r="E18101">
            <v>4936271000104</v>
          </cell>
        </row>
        <row r="18102">
          <cell r="C18102">
            <v>800022094</v>
          </cell>
          <cell r="D18102" t="str">
            <v>1000 MARCAS SUL</v>
          </cell>
          <cell r="E18102">
            <v>8584043000173</v>
          </cell>
        </row>
        <row r="18103">
          <cell r="C18103">
            <v>800022099</v>
          </cell>
          <cell r="D18103" t="str">
            <v>FORPLAS II</v>
          </cell>
          <cell r="E18103">
            <v>76499938000160</v>
          </cell>
        </row>
        <row r="18104">
          <cell r="C18104">
            <v>800022100</v>
          </cell>
          <cell r="D18104" t="str">
            <v>MAXIMO LOCACAO</v>
          </cell>
          <cell r="E18104">
            <v>9632966000116</v>
          </cell>
        </row>
        <row r="18105">
          <cell r="C18105">
            <v>800022105</v>
          </cell>
          <cell r="D18105" t="str">
            <v>PRO ANALISE</v>
          </cell>
          <cell r="E18105">
            <v>398022000313</v>
          </cell>
        </row>
        <row r="18106">
          <cell r="C18106">
            <v>800022143</v>
          </cell>
          <cell r="D18106" t="str">
            <v>SERVICOS DE ASS</v>
          </cell>
          <cell r="E18106">
            <v>2020440000136</v>
          </cell>
        </row>
        <row r="18107">
          <cell r="C18107">
            <v>800022176</v>
          </cell>
          <cell r="D18107" t="str">
            <v>MP1</v>
          </cell>
          <cell r="E18107">
            <v>6033124000150</v>
          </cell>
        </row>
        <row r="18108">
          <cell r="C18108">
            <v>800022183</v>
          </cell>
          <cell r="D18108" t="str">
            <v>TECNOVAPOR</v>
          </cell>
          <cell r="E18108">
            <v>246428000119</v>
          </cell>
        </row>
        <row r="18109">
          <cell r="C18109">
            <v>800022221</v>
          </cell>
          <cell r="D18109" t="str">
            <v>RIC PRODUTOS</v>
          </cell>
          <cell r="E18109">
            <v>10946773000119</v>
          </cell>
        </row>
        <row r="18110">
          <cell r="C18110">
            <v>800022238</v>
          </cell>
          <cell r="D18110" t="str">
            <v>CIA DA PISCINA</v>
          </cell>
          <cell r="E18110">
            <v>1102330000150</v>
          </cell>
        </row>
        <row r="18111">
          <cell r="C18111">
            <v>800022243</v>
          </cell>
          <cell r="D18111" t="str">
            <v>HASSON E ADVOGA</v>
          </cell>
          <cell r="E18111">
            <v>79777413000137</v>
          </cell>
        </row>
        <row r="18112">
          <cell r="C18112">
            <v>800022259</v>
          </cell>
          <cell r="D18112" t="str">
            <v>ONIUM</v>
          </cell>
          <cell r="E18112">
            <v>10438954000134</v>
          </cell>
        </row>
        <row r="18113">
          <cell r="C18113">
            <v>800022322</v>
          </cell>
          <cell r="D18113" t="str">
            <v>THALASSA</v>
          </cell>
          <cell r="E18113">
            <v>4788807000191</v>
          </cell>
        </row>
        <row r="18114">
          <cell r="C18114">
            <v>800022378</v>
          </cell>
          <cell r="D18114" t="str">
            <v>HORA PARK SISTE</v>
          </cell>
          <cell r="E18114">
            <v>1808151002004</v>
          </cell>
        </row>
        <row r="18115">
          <cell r="C18115">
            <v>800022460</v>
          </cell>
          <cell r="D18115" t="str">
            <v>REBOCAR</v>
          </cell>
          <cell r="E18115">
            <v>8056291000141</v>
          </cell>
        </row>
        <row r="18116">
          <cell r="C18116">
            <v>800022485</v>
          </cell>
          <cell r="D18116" t="str">
            <v>RITMO LOGISTICA</v>
          </cell>
          <cell r="E18116">
            <v>12898982000160</v>
          </cell>
        </row>
        <row r="18117">
          <cell r="C18117">
            <v>800022501</v>
          </cell>
          <cell r="D18117" t="str">
            <v>UNION</v>
          </cell>
          <cell r="E18117">
            <v>4112301000168</v>
          </cell>
        </row>
        <row r="18118">
          <cell r="C18118">
            <v>800022512</v>
          </cell>
          <cell r="D18118" t="str">
            <v>CENTRO DE TREIN</v>
          </cell>
          <cell r="E18118">
            <v>13601590000150</v>
          </cell>
        </row>
        <row r="18119">
          <cell r="C18119">
            <v>800022517</v>
          </cell>
          <cell r="D18119" t="str">
            <v>MANUSA DO BRASI</v>
          </cell>
          <cell r="E18119">
            <v>11255235000140</v>
          </cell>
        </row>
        <row r="18120">
          <cell r="C18120">
            <v>800022519</v>
          </cell>
          <cell r="D18120" t="str">
            <v>AMPLITUDE SOLUC</v>
          </cell>
          <cell r="E18120">
            <v>13437300000184</v>
          </cell>
        </row>
        <row r="18121">
          <cell r="C18121">
            <v>800022532</v>
          </cell>
          <cell r="D18121" t="str">
            <v>LAYOUT ARTES GR</v>
          </cell>
          <cell r="E18121">
            <v>82484429000166</v>
          </cell>
        </row>
        <row r="18122">
          <cell r="C18122">
            <v>800022579</v>
          </cell>
          <cell r="D18122" t="str">
            <v>KAITECH SOLUTIO</v>
          </cell>
          <cell r="E18122">
            <v>13655571000106</v>
          </cell>
        </row>
        <row r="18123">
          <cell r="C18123">
            <v>800022600</v>
          </cell>
          <cell r="D18123" t="str">
            <v>DOCE PALADAR PA</v>
          </cell>
          <cell r="E18123">
            <v>77994903000160</v>
          </cell>
        </row>
        <row r="18124">
          <cell r="C18124">
            <v>800022621</v>
          </cell>
          <cell r="D18124" t="str">
            <v>PRAEX</v>
          </cell>
          <cell r="E18124">
            <v>8094568000120</v>
          </cell>
        </row>
        <row r="18125">
          <cell r="C18125">
            <v>800022639</v>
          </cell>
          <cell r="D18125" t="str">
            <v>MORIFARMA SAO J</v>
          </cell>
          <cell r="E18125">
            <v>10302127000119</v>
          </cell>
        </row>
        <row r="18126">
          <cell r="C18126">
            <v>800022640</v>
          </cell>
          <cell r="D18126" t="str">
            <v>ITSCON TECNOLOG</v>
          </cell>
          <cell r="E18126">
            <v>11067719000166</v>
          </cell>
        </row>
        <row r="18127">
          <cell r="C18127">
            <v>800022671</v>
          </cell>
          <cell r="D18127" t="str">
            <v>RADISSON HOTEL</v>
          </cell>
          <cell r="E18127">
            <v>3554611000331</v>
          </cell>
        </row>
        <row r="18128">
          <cell r="C18128">
            <v>800022673</v>
          </cell>
          <cell r="D18128" t="str">
            <v>DYK DEALER</v>
          </cell>
          <cell r="E18128">
            <v>8252697000280</v>
          </cell>
        </row>
        <row r="18129">
          <cell r="C18129">
            <v>800022681</v>
          </cell>
          <cell r="D18129" t="str">
            <v>DELL COMPUTADOR</v>
          </cell>
          <cell r="E18129">
            <v>72381189000897</v>
          </cell>
        </row>
        <row r="18130">
          <cell r="C18130">
            <v>800022706</v>
          </cell>
          <cell r="D18130" t="str">
            <v>INTERLINKED</v>
          </cell>
          <cell r="E18130">
            <v>11214440000168</v>
          </cell>
        </row>
        <row r="18131">
          <cell r="C18131">
            <v>800022763</v>
          </cell>
          <cell r="D18131" t="str">
            <v>DAISTEEL AUTOMA</v>
          </cell>
          <cell r="E18131">
            <v>7543331000117</v>
          </cell>
        </row>
        <row r="18132">
          <cell r="C18132">
            <v>800022764</v>
          </cell>
          <cell r="D18132" t="str">
            <v>REIS E SILVA VE</v>
          </cell>
          <cell r="E18132">
            <v>10195149000127</v>
          </cell>
        </row>
        <row r="18133">
          <cell r="C18133">
            <v>800022773</v>
          </cell>
          <cell r="D18133" t="str">
            <v>BRONZART PLACAS</v>
          </cell>
          <cell r="E18133">
            <v>82453044000131</v>
          </cell>
        </row>
        <row r="18134">
          <cell r="C18134">
            <v>800022803</v>
          </cell>
          <cell r="D18134" t="str">
            <v>CASA CONEXAO</v>
          </cell>
          <cell r="E18134">
            <v>75118679000117</v>
          </cell>
        </row>
        <row r="18135">
          <cell r="C18135">
            <v>800022834</v>
          </cell>
          <cell r="D18135" t="str">
            <v>RACIONAL LTDA</v>
          </cell>
          <cell r="E18135">
            <v>77063527000190</v>
          </cell>
        </row>
        <row r="18136">
          <cell r="C18136">
            <v>800022948</v>
          </cell>
          <cell r="D18136" t="str">
            <v>NIVEL SOM</v>
          </cell>
          <cell r="E18136">
            <v>10860735000149</v>
          </cell>
        </row>
        <row r="18137">
          <cell r="C18137">
            <v>800022973</v>
          </cell>
          <cell r="D18137" t="str">
            <v>IEL PARANA</v>
          </cell>
          <cell r="E18137">
            <v>75047399000165</v>
          </cell>
        </row>
        <row r="18138">
          <cell r="C18138">
            <v>800023073</v>
          </cell>
          <cell r="D18138" t="str">
            <v>MFP PLASTICOS</v>
          </cell>
          <cell r="E18138">
            <v>10819226000172</v>
          </cell>
        </row>
        <row r="18139">
          <cell r="C18139">
            <v>800023128</v>
          </cell>
          <cell r="D18139" t="str">
            <v>PARESTECK COMER</v>
          </cell>
          <cell r="E18139">
            <v>7587049000131</v>
          </cell>
        </row>
        <row r="18140">
          <cell r="C18140">
            <v>800023146</v>
          </cell>
          <cell r="D18140" t="str">
            <v>GRANITEC TECNOL</v>
          </cell>
          <cell r="E18140">
            <v>77960771000155</v>
          </cell>
        </row>
        <row r="18141">
          <cell r="C18141">
            <v>800023148</v>
          </cell>
          <cell r="D18141" t="str">
            <v>SINDICATO DOS M</v>
          </cell>
          <cell r="E18141">
            <v>76684943000142</v>
          </cell>
        </row>
        <row r="18142">
          <cell r="C18142">
            <v>800023155</v>
          </cell>
          <cell r="D18142" t="str">
            <v>GRANTINA COMERC</v>
          </cell>
          <cell r="E18142">
            <v>5859097000106</v>
          </cell>
        </row>
        <row r="18143">
          <cell r="C18143">
            <v>800023168</v>
          </cell>
          <cell r="D18143" t="str">
            <v>ROSANGELA BACHE</v>
          </cell>
          <cell r="E18143">
            <v>4346776000119</v>
          </cell>
        </row>
        <row r="18144">
          <cell r="C18144">
            <v>800023179</v>
          </cell>
          <cell r="D18144" t="str">
            <v>IESDE BRASIL S/</v>
          </cell>
          <cell r="E18144">
            <v>3295274000143</v>
          </cell>
        </row>
        <row r="18145">
          <cell r="C18145">
            <v>800023181</v>
          </cell>
          <cell r="D18145" t="str">
            <v>DRF COMERCIO DE</v>
          </cell>
          <cell r="E18145">
            <v>10920508000161</v>
          </cell>
        </row>
        <row r="18146">
          <cell r="C18146">
            <v>800023227</v>
          </cell>
          <cell r="D18146" t="str">
            <v>BRESCA COMP HID</v>
          </cell>
          <cell r="E18146">
            <v>10901979000122</v>
          </cell>
        </row>
        <row r="18147">
          <cell r="C18147">
            <v>800023248</v>
          </cell>
          <cell r="D18147" t="str">
            <v>APE SUL DISTR.</v>
          </cell>
          <cell r="E18147">
            <v>11351168000168</v>
          </cell>
        </row>
        <row r="18148">
          <cell r="C18148">
            <v>800023259</v>
          </cell>
          <cell r="D18148" t="str">
            <v>SOCIEDADE BRASI</v>
          </cell>
          <cell r="E18148">
            <v>76689041000107</v>
          </cell>
        </row>
        <row r="18149">
          <cell r="C18149">
            <v>800023321</v>
          </cell>
          <cell r="D18149" t="str">
            <v>LINE DESIGN ENG</v>
          </cell>
          <cell r="E18149">
            <v>10792843000121</v>
          </cell>
        </row>
        <row r="18150">
          <cell r="C18150">
            <v>800023363</v>
          </cell>
          <cell r="D18150" t="str">
            <v>WODONIS COMERCI</v>
          </cell>
          <cell r="E18150">
            <v>9223657000192</v>
          </cell>
        </row>
        <row r="18151">
          <cell r="C18151">
            <v>800023469</v>
          </cell>
          <cell r="D18151" t="str">
            <v>WASTECMAN ASSIS</v>
          </cell>
          <cell r="E18151">
            <v>5679130000116</v>
          </cell>
        </row>
        <row r="18152">
          <cell r="C18152">
            <v>800023474</v>
          </cell>
          <cell r="D18152" t="str">
            <v>CASA DO IMA PRO</v>
          </cell>
          <cell r="E18152">
            <v>78543832000141</v>
          </cell>
        </row>
        <row r="18153">
          <cell r="C18153">
            <v>800023485</v>
          </cell>
          <cell r="D18153" t="str">
            <v>BERG ENTERPRISE</v>
          </cell>
          <cell r="E18153">
            <v>4832163000191</v>
          </cell>
        </row>
        <row r="18154">
          <cell r="C18154">
            <v>800023520</v>
          </cell>
          <cell r="D18154" t="str">
            <v>SVEDA COMERCIAL</v>
          </cell>
          <cell r="E18154">
            <v>12264931000186</v>
          </cell>
        </row>
        <row r="18155">
          <cell r="C18155">
            <v>800023588</v>
          </cell>
          <cell r="D18155" t="str">
            <v>MARTINELLI CONS</v>
          </cell>
          <cell r="E18155">
            <v>3180453000135</v>
          </cell>
        </row>
        <row r="18156">
          <cell r="C18156">
            <v>800023610</v>
          </cell>
          <cell r="D18156" t="str">
            <v>BUFFET PAULO MI</v>
          </cell>
          <cell r="E18156">
            <v>6268712000172</v>
          </cell>
        </row>
        <row r="18157">
          <cell r="C18157">
            <v>800023612</v>
          </cell>
          <cell r="D18157" t="str">
            <v>FLEGMA FERR. ES</v>
          </cell>
          <cell r="E18157">
            <v>14206282000192</v>
          </cell>
        </row>
        <row r="18158">
          <cell r="C18158">
            <v>800023637</v>
          </cell>
          <cell r="D18158" t="str">
            <v>OLIVEIRA &amp; ZONA</v>
          </cell>
          <cell r="E18158">
            <v>7664921000106</v>
          </cell>
        </row>
        <row r="18159">
          <cell r="C18159">
            <v>800023662</v>
          </cell>
          <cell r="D18159" t="str">
            <v>DIAMANPAR IND C</v>
          </cell>
          <cell r="E18159">
            <v>5337816000129</v>
          </cell>
        </row>
        <row r="18160">
          <cell r="C18160">
            <v>800023664</v>
          </cell>
          <cell r="D18160" t="str">
            <v>VIGA NETSTORE L</v>
          </cell>
          <cell r="E18160">
            <v>3942659000155</v>
          </cell>
        </row>
        <row r="18161">
          <cell r="C18161">
            <v>800023701</v>
          </cell>
          <cell r="D18161" t="str">
            <v>CENTRO DE ESTUD</v>
          </cell>
          <cell r="E18161">
            <v>78791712000325</v>
          </cell>
        </row>
        <row r="18162">
          <cell r="C18162">
            <v>800023724</v>
          </cell>
          <cell r="D18162" t="str">
            <v>CFG COMERCIAL L</v>
          </cell>
          <cell r="E18162">
            <v>739379000156</v>
          </cell>
        </row>
        <row r="18163">
          <cell r="C18163">
            <v>800023725</v>
          </cell>
          <cell r="D18163" t="str">
            <v>ZILDA SILVEIRA</v>
          </cell>
          <cell r="E18163">
            <v>9606886000196</v>
          </cell>
        </row>
        <row r="18164">
          <cell r="C18164">
            <v>800023779</v>
          </cell>
          <cell r="D18164" t="str">
            <v>GUSTAVO MACHADO</v>
          </cell>
          <cell r="E18164">
            <v>6156884000154</v>
          </cell>
        </row>
        <row r="18165">
          <cell r="C18165">
            <v>800023890</v>
          </cell>
          <cell r="D18165" t="str">
            <v>IDEAFIXA SERVIC</v>
          </cell>
          <cell r="E18165">
            <v>11111016000198</v>
          </cell>
        </row>
        <row r="18166">
          <cell r="C18166">
            <v>800023896</v>
          </cell>
          <cell r="D18166" t="str">
            <v>INTERACTION PLE</v>
          </cell>
          <cell r="E18166">
            <v>1054256000730</v>
          </cell>
        </row>
        <row r="18167">
          <cell r="C18167">
            <v>800023901</v>
          </cell>
          <cell r="D18167" t="str">
            <v>VEDACO PRODUTOS</v>
          </cell>
          <cell r="E18167">
            <v>10889044000178</v>
          </cell>
        </row>
        <row r="18168">
          <cell r="C18168">
            <v>800023922</v>
          </cell>
          <cell r="D18168" t="str">
            <v>HILDA ANA DOS S</v>
          </cell>
          <cell r="E18168">
            <v>79721486000107</v>
          </cell>
        </row>
        <row r="18169">
          <cell r="C18169">
            <v>800024029</v>
          </cell>
          <cell r="D18169" t="str">
            <v>GIBRALTAR CO. D</v>
          </cell>
          <cell r="E18169">
            <v>8532602000100</v>
          </cell>
        </row>
        <row r="18170">
          <cell r="C18170">
            <v>800024123</v>
          </cell>
          <cell r="D18170" t="str">
            <v>DUET MARKETING</v>
          </cell>
          <cell r="E18170">
            <v>3044605000172</v>
          </cell>
        </row>
        <row r="18171">
          <cell r="C18171">
            <v>800024125</v>
          </cell>
          <cell r="D18171" t="str">
            <v>DISTRAC PARANA</v>
          </cell>
          <cell r="E18171">
            <v>95440673000179</v>
          </cell>
        </row>
        <row r="18172">
          <cell r="C18172">
            <v>800024147</v>
          </cell>
          <cell r="D18172" t="str">
            <v>SERVICO NAC. DE</v>
          </cell>
          <cell r="E18172">
            <v>3776284000362</v>
          </cell>
        </row>
        <row r="18173">
          <cell r="C18173">
            <v>800024264</v>
          </cell>
          <cell r="D18173" t="str">
            <v>ACOFERRO COMERC</v>
          </cell>
          <cell r="E18173">
            <v>9439462000184</v>
          </cell>
        </row>
        <row r="18174">
          <cell r="C18174">
            <v>800024268</v>
          </cell>
          <cell r="D18174" t="str">
            <v>PBN METALURGICA</v>
          </cell>
          <cell r="E18174">
            <v>80762941000100</v>
          </cell>
        </row>
        <row r="18175">
          <cell r="C18175">
            <v>800024299</v>
          </cell>
          <cell r="D18175" t="str">
            <v>QUATRO ELOS COR</v>
          </cell>
          <cell r="E18175">
            <v>5099497000160</v>
          </cell>
        </row>
        <row r="18176">
          <cell r="C18176">
            <v>800024326</v>
          </cell>
          <cell r="D18176" t="str">
            <v>PNEUMAX COM.</v>
          </cell>
          <cell r="E18176">
            <v>94432879000518</v>
          </cell>
        </row>
        <row r="18177">
          <cell r="C18177">
            <v>800024352</v>
          </cell>
          <cell r="D18177" t="str">
            <v>PARANA COORDENA</v>
          </cell>
          <cell r="E18177">
            <v>78393592000146</v>
          </cell>
        </row>
        <row r="18178">
          <cell r="C18178">
            <v>800024389</v>
          </cell>
          <cell r="D18178" t="str">
            <v>REPAL PINHEIRIN</v>
          </cell>
          <cell r="E18178">
            <v>5563863000190</v>
          </cell>
        </row>
        <row r="18179">
          <cell r="C18179">
            <v>800024418</v>
          </cell>
          <cell r="D18179" t="str">
            <v>REFRIGERACAO DU</v>
          </cell>
          <cell r="E18179">
            <v>1754239000624</v>
          </cell>
        </row>
        <row r="18180">
          <cell r="C18180">
            <v>800024442</v>
          </cell>
          <cell r="D18180" t="str">
            <v>CONTINENTAL I</v>
          </cell>
          <cell r="E18180">
            <v>14600960000105</v>
          </cell>
        </row>
        <row r="18181">
          <cell r="C18181">
            <v>800024482</v>
          </cell>
          <cell r="D18181" t="str">
            <v>MADE INDUSTRIA</v>
          </cell>
          <cell r="E18181">
            <v>14775023000182</v>
          </cell>
        </row>
        <row r="18182">
          <cell r="C18182">
            <v>800024498</v>
          </cell>
          <cell r="D18182" t="str">
            <v>FK IMPORTADORA</v>
          </cell>
          <cell r="E18182">
            <v>11984284000114</v>
          </cell>
        </row>
        <row r="18183">
          <cell r="C18183">
            <v>800024523</v>
          </cell>
          <cell r="D18183" t="str">
            <v>EVIDENCE MARKET</v>
          </cell>
          <cell r="E18183">
            <v>7901844000152</v>
          </cell>
        </row>
        <row r="18184">
          <cell r="C18184">
            <v>800024567</v>
          </cell>
          <cell r="D18184" t="str">
            <v>LAPA TECSERVICE</v>
          </cell>
          <cell r="E18184">
            <v>5818559000147</v>
          </cell>
        </row>
        <row r="18185">
          <cell r="C18185">
            <v>800024574</v>
          </cell>
          <cell r="D18185" t="str">
            <v>BASSUL PRO LT</v>
          </cell>
          <cell r="E18185">
            <v>10775659000173</v>
          </cell>
        </row>
        <row r="18186">
          <cell r="C18186">
            <v>800024595</v>
          </cell>
          <cell r="D18186" t="str">
            <v>TRANSSIMAO TRAN</v>
          </cell>
          <cell r="E18186">
            <v>85057412000110</v>
          </cell>
        </row>
        <row r="18187">
          <cell r="C18187">
            <v>800024650</v>
          </cell>
          <cell r="D18187" t="str">
            <v>TOTAL LINHAS AE</v>
          </cell>
          <cell r="E18187">
            <v>32068363000155</v>
          </cell>
        </row>
        <row r="18188">
          <cell r="C18188">
            <v>800024662</v>
          </cell>
          <cell r="D18188" t="str">
            <v>ASSOC. HOSP. PR</v>
          </cell>
          <cell r="E18188">
            <v>76591569000130</v>
          </cell>
        </row>
        <row r="18189">
          <cell r="C18189">
            <v>800024750</v>
          </cell>
          <cell r="D18189" t="str">
            <v>DIPROTEC DIST.</v>
          </cell>
          <cell r="E18189">
            <v>82193244000283</v>
          </cell>
        </row>
        <row r="18190">
          <cell r="C18190">
            <v>800024807</v>
          </cell>
          <cell r="D18190" t="str">
            <v>STEELCORTE COME</v>
          </cell>
          <cell r="E18190">
            <v>151370000120</v>
          </cell>
        </row>
        <row r="18191">
          <cell r="C18191">
            <v>800024816</v>
          </cell>
          <cell r="D18191" t="str">
            <v>SET SOC. CIVIL</v>
          </cell>
          <cell r="E18191">
            <v>76590249000166</v>
          </cell>
        </row>
        <row r="18192">
          <cell r="C18192">
            <v>800024817</v>
          </cell>
          <cell r="D18192" t="str">
            <v>BATEL GRILL FRA</v>
          </cell>
          <cell r="E18192">
            <v>4557530000196</v>
          </cell>
        </row>
        <row r="18193">
          <cell r="C18193">
            <v>800024827</v>
          </cell>
          <cell r="D18193" t="str">
            <v>SINALIZASEG COM</v>
          </cell>
          <cell r="E18193">
            <v>14692269000190</v>
          </cell>
        </row>
        <row r="18194">
          <cell r="C18194">
            <v>800024832</v>
          </cell>
          <cell r="D18194" t="str">
            <v>FUNDO DE URBANI</v>
          </cell>
          <cell r="E18194">
            <v>14682109000160</v>
          </cell>
        </row>
        <row r="18195">
          <cell r="C18195">
            <v>800024843</v>
          </cell>
          <cell r="D18195" t="str">
            <v>AUSTER TECNOLOG</v>
          </cell>
          <cell r="E18195">
            <v>5066540000191</v>
          </cell>
        </row>
        <row r="18196">
          <cell r="C18196">
            <v>800024888</v>
          </cell>
          <cell r="D18196" t="str">
            <v>ANDRE L. FEIJO</v>
          </cell>
          <cell r="E18196">
            <v>4715811000120</v>
          </cell>
        </row>
        <row r="18197">
          <cell r="C18197">
            <v>800024899</v>
          </cell>
          <cell r="D18197" t="str">
            <v>SERVICO SOCIAL</v>
          </cell>
          <cell r="E18197">
            <v>3802018000448</v>
          </cell>
        </row>
        <row r="18198">
          <cell r="C18198">
            <v>800024912</v>
          </cell>
          <cell r="D18198" t="str">
            <v>ELETRICA COMERC</v>
          </cell>
          <cell r="E18198">
            <v>47674429000632</v>
          </cell>
        </row>
        <row r="18199">
          <cell r="C18199">
            <v>800024924</v>
          </cell>
          <cell r="D18199" t="str">
            <v>SULISTA</v>
          </cell>
          <cell r="E18199">
            <v>76104397000123</v>
          </cell>
        </row>
        <row r="18200">
          <cell r="C18200">
            <v>800024967</v>
          </cell>
          <cell r="D18200" t="str">
            <v>ROADIMEX AMBIEN</v>
          </cell>
          <cell r="E18200">
            <v>4852033000110</v>
          </cell>
        </row>
        <row r="18201">
          <cell r="C18201">
            <v>800024968</v>
          </cell>
          <cell r="D18201" t="str">
            <v>MSB PROJETOS LT</v>
          </cell>
          <cell r="E18201">
            <v>5809117000134</v>
          </cell>
        </row>
        <row r="18202">
          <cell r="C18202">
            <v>800024972</v>
          </cell>
          <cell r="D18202" t="str">
            <v>JATOTIBA JAT, P</v>
          </cell>
          <cell r="E18202">
            <v>12556343000116</v>
          </cell>
        </row>
        <row r="18203">
          <cell r="C18203">
            <v>800024985</v>
          </cell>
          <cell r="D18203" t="str">
            <v>MARKETING + IDE</v>
          </cell>
          <cell r="E18203">
            <v>8398860000137</v>
          </cell>
        </row>
        <row r="18204">
          <cell r="C18204">
            <v>800024989</v>
          </cell>
          <cell r="D18204" t="str">
            <v>ARAU VENT SIS</v>
          </cell>
          <cell r="E18204">
            <v>4314960000187</v>
          </cell>
        </row>
        <row r="18205">
          <cell r="C18205">
            <v>800024995</v>
          </cell>
          <cell r="D18205" t="str">
            <v>IN FOLIO EDITOR</v>
          </cell>
          <cell r="E18205">
            <v>5850183000158</v>
          </cell>
        </row>
        <row r="18206">
          <cell r="C18206">
            <v>800024997</v>
          </cell>
          <cell r="D18206" t="str">
            <v>ASSINEDIGITAL C</v>
          </cell>
          <cell r="E18206">
            <v>79472619000159</v>
          </cell>
        </row>
        <row r="18207">
          <cell r="C18207">
            <v>800025019</v>
          </cell>
          <cell r="D18207" t="str">
            <v>AMARAL &amp; SILVA</v>
          </cell>
          <cell r="E18207">
            <v>8842237000121</v>
          </cell>
        </row>
        <row r="18208">
          <cell r="C18208">
            <v>800025052</v>
          </cell>
          <cell r="D18208" t="str">
            <v>MEDIC STOCK COM</v>
          </cell>
          <cell r="E18208">
            <v>5997927000161</v>
          </cell>
        </row>
        <row r="18209">
          <cell r="C18209">
            <v>800025053</v>
          </cell>
          <cell r="D18209" t="str">
            <v>ATSEVEN SERVICO</v>
          </cell>
          <cell r="E18209">
            <v>13562416000145</v>
          </cell>
        </row>
        <row r="18210">
          <cell r="C18210">
            <v>800025055</v>
          </cell>
          <cell r="D18210" t="str">
            <v>J. MALUCELLI RE</v>
          </cell>
          <cell r="E18210">
            <v>3688848000143</v>
          </cell>
        </row>
        <row r="18211">
          <cell r="C18211">
            <v>800025057</v>
          </cell>
          <cell r="D18211" t="str">
            <v>ROLSUL ROLAMENT</v>
          </cell>
          <cell r="E18211">
            <v>6085255000180</v>
          </cell>
        </row>
        <row r="18212">
          <cell r="C18212">
            <v>800025058</v>
          </cell>
          <cell r="D18212" t="str">
            <v>ABIX TECNOLOGIA</v>
          </cell>
          <cell r="E18212">
            <v>6113322000123</v>
          </cell>
        </row>
        <row r="18213">
          <cell r="C18213">
            <v>800025070</v>
          </cell>
          <cell r="D18213" t="str">
            <v>COPABO IND. COM</v>
          </cell>
          <cell r="E18213">
            <v>62238043000752</v>
          </cell>
        </row>
        <row r="18214">
          <cell r="C18214">
            <v>800025100</v>
          </cell>
          <cell r="D18214" t="str">
            <v>KIELING MULTIMO</v>
          </cell>
          <cell r="E18214">
            <v>2600037000690</v>
          </cell>
        </row>
        <row r="18215">
          <cell r="C18215">
            <v>800025108</v>
          </cell>
          <cell r="D18215" t="str">
            <v>FACEMAQ COMERCI</v>
          </cell>
          <cell r="E18215">
            <v>2994474000121</v>
          </cell>
        </row>
        <row r="18216">
          <cell r="C18216">
            <v>800025110</v>
          </cell>
          <cell r="D18216" t="str">
            <v>SZAZI, BECHARA</v>
          </cell>
          <cell r="E18216">
            <v>5276071000135</v>
          </cell>
        </row>
        <row r="18217">
          <cell r="C18217">
            <v>800025153</v>
          </cell>
          <cell r="D18217" t="str">
            <v>SHERWIN WILLIAN</v>
          </cell>
          <cell r="E18217">
            <v>60872306005129</v>
          </cell>
        </row>
        <row r="18218">
          <cell r="C18218">
            <v>800025170</v>
          </cell>
          <cell r="D18218" t="str">
            <v>DINAMICA ELETRO</v>
          </cell>
          <cell r="E18218">
            <v>3246219000163</v>
          </cell>
        </row>
        <row r="18219">
          <cell r="C18219">
            <v>800025209</v>
          </cell>
          <cell r="D18219" t="str">
            <v>AMK AUTOMACAO E</v>
          </cell>
          <cell r="E18219">
            <v>8907139000125</v>
          </cell>
        </row>
        <row r="18220">
          <cell r="C18220">
            <v>800025227</v>
          </cell>
          <cell r="D18220" t="str">
            <v>OUROPAK COMERCI</v>
          </cell>
          <cell r="E18220">
            <v>10960984000106</v>
          </cell>
        </row>
        <row r="18221">
          <cell r="C18221">
            <v>800025254</v>
          </cell>
          <cell r="D18221" t="str">
            <v>G ZERO USINAGEM</v>
          </cell>
          <cell r="E18221">
            <v>15310104000170</v>
          </cell>
        </row>
        <row r="18222">
          <cell r="C18222">
            <v>800025256</v>
          </cell>
          <cell r="D18222" t="str">
            <v>CSB ENGENHARIA</v>
          </cell>
          <cell r="E18222">
            <v>11377507000185</v>
          </cell>
        </row>
        <row r="18223">
          <cell r="C18223">
            <v>800025298</v>
          </cell>
          <cell r="D18223" t="str">
            <v>MAO FORTE ASSIS</v>
          </cell>
          <cell r="E18223">
            <v>11082805000148</v>
          </cell>
        </row>
        <row r="18224">
          <cell r="C18224">
            <v>800025333</v>
          </cell>
          <cell r="D18224" t="str">
            <v>INDUSTRIA E COM</v>
          </cell>
          <cell r="E18224">
            <v>3358329000389</v>
          </cell>
        </row>
        <row r="18225">
          <cell r="C18225">
            <v>800025334</v>
          </cell>
          <cell r="D18225" t="str">
            <v>DOMA DESIGN E</v>
          </cell>
          <cell r="E18225">
            <v>1151251000130</v>
          </cell>
        </row>
        <row r="18226">
          <cell r="C18226">
            <v>800025338</v>
          </cell>
          <cell r="D18226" t="str">
            <v>IMDEPA ROLAMENT</v>
          </cell>
          <cell r="E18226">
            <v>88613922001359</v>
          </cell>
        </row>
        <row r="18227">
          <cell r="C18227">
            <v>800025367</v>
          </cell>
          <cell r="D18227" t="str">
            <v>EXTIMPLAS COM D</v>
          </cell>
          <cell r="E18227">
            <v>82359399000166</v>
          </cell>
        </row>
        <row r="18228">
          <cell r="C18228">
            <v>800025375</v>
          </cell>
          <cell r="D18228" t="str">
            <v>LOCALIZA RENT A</v>
          </cell>
          <cell r="E18228">
            <v>16670085038390</v>
          </cell>
        </row>
        <row r="18229">
          <cell r="C18229">
            <v>800025457</v>
          </cell>
          <cell r="D18229" t="str">
            <v>VOLPLAN TRANSPO</v>
          </cell>
          <cell r="E18229">
            <v>7268462000133</v>
          </cell>
        </row>
        <row r="18230">
          <cell r="C18230">
            <v>800025466</v>
          </cell>
          <cell r="D18230" t="str">
            <v>ELI MED DIST. D</v>
          </cell>
          <cell r="E18230">
            <v>11355374000146</v>
          </cell>
        </row>
        <row r="18231">
          <cell r="C18231">
            <v>800025495</v>
          </cell>
          <cell r="D18231" t="str">
            <v>PACAEMBU AUTOPE</v>
          </cell>
          <cell r="E18231">
            <v>61295473001553</v>
          </cell>
        </row>
        <row r="18232">
          <cell r="C18232">
            <v>800025540</v>
          </cell>
          <cell r="D18232" t="str">
            <v>IPCABLE INFORMA</v>
          </cell>
          <cell r="E18232">
            <v>9083885000104</v>
          </cell>
        </row>
        <row r="18233">
          <cell r="C18233">
            <v>800025569</v>
          </cell>
          <cell r="D18233" t="str">
            <v>MATRE CO. E IMP</v>
          </cell>
          <cell r="E18233">
            <v>13038579000123</v>
          </cell>
        </row>
        <row r="18234">
          <cell r="C18234">
            <v>800025805</v>
          </cell>
          <cell r="D18234" t="str">
            <v>DO TRABALHO DO</v>
          </cell>
          <cell r="E18234">
            <v>196526000199</v>
          </cell>
        </row>
        <row r="18235">
          <cell r="C18235">
            <v>800025851</v>
          </cell>
          <cell r="D18235" t="str">
            <v>COMERCIAL ELETR</v>
          </cell>
          <cell r="E18235">
            <v>5381281000193</v>
          </cell>
        </row>
        <row r="18236">
          <cell r="C18236">
            <v>800025854</v>
          </cell>
          <cell r="D18236" t="str">
            <v>VWM FERRAMENTAS</v>
          </cell>
          <cell r="E18236">
            <v>5424686000161</v>
          </cell>
        </row>
        <row r="18237">
          <cell r="C18237">
            <v>800025863</v>
          </cell>
          <cell r="D18237" t="str">
            <v>ACOLAMI COM. AC</v>
          </cell>
          <cell r="E18237">
            <v>6121692000102</v>
          </cell>
        </row>
        <row r="18238">
          <cell r="C18238">
            <v>800025870</v>
          </cell>
          <cell r="D18238" t="str">
            <v>MARCELO GUIMARA</v>
          </cell>
          <cell r="E18238">
            <v>8436470000104</v>
          </cell>
        </row>
        <row r="18239">
          <cell r="C18239">
            <v>800025885</v>
          </cell>
          <cell r="D18239" t="str">
            <v>DHL WORLDWIDE E</v>
          </cell>
          <cell r="E18239">
            <v>58890252001438</v>
          </cell>
        </row>
        <row r="18240">
          <cell r="C18240">
            <v>800025936</v>
          </cell>
          <cell r="D18240" t="str">
            <v>CABOPEC CABOS D</v>
          </cell>
          <cell r="E18240">
            <v>81463630000285</v>
          </cell>
        </row>
        <row r="18241">
          <cell r="C18241">
            <v>800025957</v>
          </cell>
          <cell r="D18241" t="str">
            <v>FERRAMENTAS GER</v>
          </cell>
          <cell r="E18241">
            <v>92664028002438</v>
          </cell>
        </row>
        <row r="18242">
          <cell r="C18242">
            <v>800025990</v>
          </cell>
          <cell r="D18242" t="str">
            <v>LACTEC</v>
          </cell>
          <cell r="E18242">
            <v>1715975000169</v>
          </cell>
        </row>
        <row r="18243">
          <cell r="C18243">
            <v>800026067</v>
          </cell>
          <cell r="D18243" t="str">
            <v>ECOCURITIBA C.</v>
          </cell>
          <cell r="E18243">
            <v>5669941000136</v>
          </cell>
        </row>
        <row r="18244">
          <cell r="C18244">
            <v>800026149</v>
          </cell>
          <cell r="D18244" t="str">
            <v>INSTITUTO SUPER</v>
          </cell>
          <cell r="E18244">
            <v>929003000104</v>
          </cell>
        </row>
        <row r="18245">
          <cell r="C18245">
            <v>800026421</v>
          </cell>
          <cell r="D18245" t="str">
            <v>RIOLE ELETRONIC</v>
          </cell>
          <cell r="E18245">
            <v>76617927000137</v>
          </cell>
        </row>
        <row r="18246">
          <cell r="C18246">
            <v>800026889</v>
          </cell>
          <cell r="D18246" t="str">
            <v>SERVICO NACIO.</v>
          </cell>
          <cell r="E18246">
            <v>3776284004783</v>
          </cell>
        </row>
        <row r="18247">
          <cell r="C18247">
            <v>800026907</v>
          </cell>
          <cell r="D18247" t="str">
            <v>BRIOCHE COMERCI</v>
          </cell>
          <cell r="E18247">
            <v>80769904000115</v>
          </cell>
        </row>
        <row r="18248">
          <cell r="C18248">
            <v>800026977</v>
          </cell>
          <cell r="D18248" t="str">
            <v>DRN COMERCIAL L</v>
          </cell>
          <cell r="E18248">
            <v>7891077000148</v>
          </cell>
        </row>
        <row r="18249">
          <cell r="C18249">
            <v>800026980</v>
          </cell>
          <cell r="D18249" t="str">
            <v>DE MADEIRA LTDA</v>
          </cell>
          <cell r="E18249">
            <v>81051484000108</v>
          </cell>
        </row>
        <row r="18250">
          <cell r="C18250">
            <v>800027005</v>
          </cell>
          <cell r="D18250" t="str">
            <v>TANGUA PATRIMON</v>
          </cell>
          <cell r="E18250">
            <v>3561731000102</v>
          </cell>
        </row>
        <row r="18251">
          <cell r="C18251">
            <v>800027107</v>
          </cell>
          <cell r="D18251" t="str">
            <v>REV COMERCIO DE</v>
          </cell>
          <cell r="E18251">
            <v>5880132000179</v>
          </cell>
        </row>
        <row r="18252">
          <cell r="C18252">
            <v>800027166</v>
          </cell>
          <cell r="D18252" t="str">
            <v>TESA BRASIL</v>
          </cell>
          <cell r="E18252">
            <v>4480645000120</v>
          </cell>
        </row>
        <row r="18253">
          <cell r="C18253">
            <v>800027268</v>
          </cell>
          <cell r="D18253" t="str">
            <v>INTERBELLE COME</v>
          </cell>
          <cell r="E18253">
            <v>11137051007865</v>
          </cell>
        </row>
        <row r="18254">
          <cell r="C18254">
            <v>800027312</v>
          </cell>
          <cell r="D18254" t="str">
            <v>BELA MAQUINA TE</v>
          </cell>
          <cell r="E18254">
            <v>17308848000185</v>
          </cell>
        </row>
        <row r="18255">
          <cell r="C18255">
            <v>800027382</v>
          </cell>
          <cell r="D18255" t="str">
            <v>BECKER, PIZZATO</v>
          </cell>
          <cell r="E18255">
            <v>2548657000113</v>
          </cell>
        </row>
        <row r="18256">
          <cell r="C18256">
            <v>800027415</v>
          </cell>
          <cell r="D18256" t="str">
            <v>CARLA BERGONSE</v>
          </cell>
          <cell r="E18256">
            <v>11586218000196</v>
          </cell>
        </row>
        <row r="18257">
          <cell r="C18257">
            <v>800027481</v>
          </cell>
          <cell r="D18257" t="str">
            <v>SOLO NETWORK BR</v>
          </cell>
          <cell r="E18257">
            <v>258246000168</v>
          </cell>
        </row>
        <row r="18258">
          <cell r="C18258">
            <v>800027506</v>
          </cell>
          <cell r="D18258" t="str">
            <v>CRISTIANE BARON</v>
          </cell>
          <cell r="E18258">
            <v>3817028000104</v>
          </cell>
        </row>
        <row r="18259">
          <cell r="C18259">
            <v>800027534</v>
          </cell>
          <cell r="D18259" t="str">
            <v>ORVIC VCI DO</v>
          </cell>
          <cell r="E18259">
            <v>12788472000130</v>
          </cell>
        </row>
        <row r="18260">
          <cell r="C18260">
            <v>800027535</v>
          </cell>
          <cell r="D18260" t="str">
            <v>P&amp;G COMERCIAL</v>
          </cell>
          <cell r="E18260">
            <v>5411763000149</v>
          </cell>
        </row>
        <row r="18261">
          <cell r="C18261">
            <v>800027547</v>
          </cell>
          <cell r="D18261" t="str">
            <v>EDITORA BONIJUR</v>
          </cell>
          <cell r="E18261">
            <v>2946284000139</v>
          </cell>
        </row>
        <row r="18262">
          <cell r="C18262">
            <v>800027580</v>
          </cell>
          <cell r="D18262" t="str">
            <v>GAUSS INDUSTRIA</v>
          </cell>
          <cell r="E18262">
            <v>80777030000148</v>
          </cell>
        </row>
        <row r="18263">
          <cell r="C18263">
            <v>800027625</v>
          </cell>
          <cell r="D18263" t="str">
            <v>INGERSOLL RAND</v>
          </cell>
          <cell r="E18263">
            <v>1610517001480</v>
          </cell>
        </row>
        <row r="18264">
          <cell r="C18264">
            <v>800027648</v>
          </cell>
          <cell r="D18264" t="str">
            <v>EDIFICIO NEO SU</v>
          </cell>
          <cell r="E18264">
            <v>16667831000151</v>
          </cell>
        </row>
        <row r="18265">
          <cell r="C18265">
            <v>800027659</v>
          </cell>
          <cell r="D18265" t="str">
            <v>NISSEI S.A.</v>
          </cell>
          <cell r="E18265">
            <v>79430682000122</v>
          </cell>
        </row>
        <row r="18266">
          <cell r="C18266">
            <v>800027716</v>
          </cell>
          <cell r="D18266" t="str">
            <v>BARIGUI VEICULO</v>
          </cell>
          <cell r="E18266">
            <v>79763884000510</v>
          </cell>
        </row>
        <row r="18267">
          <cell r="C18267">
            <v>800027768</v>
          </cell>
          <cell r="D18267" t="str">
            <v>MESADRI COMERCI</v>
          </cell>
          <cell r="E18267">
            <v>8295497000124</v>
          </cell>
        </row>
        <row r="18268">
          <cell r="C18268">
            <v>800027771</v>
          </cell>
          <cell r="D18268" t="str">
            <v>HP BOMBAS HIDRA</v>
          </cell>
          <cell r="E18268">
            <v>12374884000123</v>
          </cell>
        </row>
        <row r="18269">
          <cell r="C18269">
            <v>800027788</v>
          </cell>
          <cell r="D18269" t="str">
            <v>FACED COMERCIO</v>
          </cell>
          <cell r="E18269">
            <v>82269143000168</v>
          </cell>
        </row>
        <row r="18270">
          <cell r="C18270">
            <v>800027789</v>
          </cell>
          <cell r="D18270" t="str">
            <v>ETERTIBA COMERC</v>
          </cell>
          <cell r="E18270">
            <v>73983835000182</v>
          </cell>
        </row>
        <row r="18271">
          <cell r="C18271">
            <v>800027853</v>
          </cell>
          <cell r="D18271" t="str">
            <v>ASSOCIACAO PARA</v>
          </cell>
          <cell r="E18271">
            <v>76659820000313</v>
          </cell>
        </row>
        <row r="18272">
          <cell r="C18272">
            <v>800027893</v>
          </cell>
          <cell r="D18272" t="str">
            <v>LABORTEC CONSUL</v>
          </cell>
          <cell r="E18272">
            <v>4254305000180</v>
          </cell>
        </row>
        <row r="18273">
          <cell r="C18273">
            <v>800027934</v>
          </cell>
          <cell r="D18273" t="str">
            <v>EURO IMPORT COM</v>
          </cell>
          <cell r="E18273">
            <v>5385004000159</v>
          </cell>
        </row>
        <row r="18274">
          <cell r="C18274">
            <v>800027955</v>
          </cell>
          <cell r="D18274" t="str">
            <v>MN PAULO E CIA</v>
          </cell>
          <cell r="E18274">
            <v>9086664000190</v>
          </cell>
        </row>
        <row r="18275">
          <cell r="C18275">
            <v>800027969</v>
          </cell>
          <cell r="D18275" t="str">
            <v>ASF FERRAMENTAR</v>
          </cell>
          <cell r="E18275">
            <v>8610130000158</v>
          </cell>
        </row>
        <row r="18276">
          <cell r="C18276">
            <v>800027989</v>
          </cell>
          <cell r="D18276" t="str">
            <v>MANPOWER STAFFI</v>
          </cell>
          <cell r="E18276">
            <v>1894253000895</v>
          </cell>
        </row>
        <row r="18277">
          <cell r="C18277">
            <v>800028016</v>
          </cell>
          <cell r="D18277" t="str">
            <v>SEGMAQUINAS ENG</v>
          </cell>
          <cell r="E18277">
            <v>17018355000100</v>
          </cell>
        </row>
        <row r="18278">
          <cell r="C18278">
            <v>800028033</v>
          </cell>
          <cell r="D18278" t="str">
            <v>DHL GLOBAL FORW</v>
          </cell>
          <cell r="E18278">
            <v>10228777001486</v>
          </cell>
        </row>
        <row r="18279">
          <cell r="C18279">
            <v>800028038</v>
          </cell>
          <cell r="D18279" t="str">
            <v>OURO PRETO COME</v>
          </cell>
          <cell r="E18279">
            <v>86940145000198</v>
          </cell>
        </row>
        <row r="18280">
          <cell r="C18280">
            <v>800028049</v>
          </cell>
          <cell r="D18280" t="str">
            <v>VIA PORTO</v>
          </cell>
          <cell r="E18280">
            <v>2266596000363</v>
          </cell>
        </row>
        <row r="18281">
          <cell r="C18281">
            <v>800028087</v>
          </cell>
          <cell r="D18281" t="str">
            <v>ALVARO JOSE STR</v>
          </cell>
          <cell r="E18281">
            <v>11299105000100</v>
          </cell>
        </row>
        <row r="18282">
          <cell r="C18282">
            <v>800028097</v>
          </cell>
          <cell r="D18282" t="str">
            <v>HALPAR COMERCIO</v>
          </cell>
          <cell r="E18282">
            <v>6164272000103</v>
          </cell>
        </row>
        <row r="18283">
          <cell r="C18283">
            <v>800028098</v>
          </cell>
          <cell r="D18283" t="str">
            <v>ROSIMERI GONCAL</v>
          </cell>
          <cell r="E18283">
            <v>17356150000135</v>
          </cell>
        </row>
        <row r="18284">
          <cell r="C18284">
            <v>800028124</v>
          </cell>
          <cell r="D18284" t="str">
            <v>FIXWELL CO. DE</v>
          </cell>
          <cell r="E18284">
            <v>613157000192</v>
          </cell>
        </row>
        <row r="18285">
          <cell r="C18285">
            <v>800028233</v>
          </cell>
          <cell r="D18285" t="str">
            <v>GESTAO EM RECUR</v>
          </cell>
          <cell r="E18285">
            <v>73615700000164</v>
          </cell>
        </row>
        <row r="18286">
          <cell r="C18286">
            <v>800028258</v>
          </cell>
          <cell r="D18286" t="str">
            <v>LOJA DAS PISTOL</v>
          </cell>
          <cell r="E18286">
            <v>12249925000150</v>
          </cell>
        </row>
        <row r="18287">
          <cell r="C18287">
            <v>800028376</v>
          </cell>
          <cell r="D18287" t="str">
            <v>COPY FAX STORE</v>
          </cell>
          <cell r="E18287">
            <v>13216294000135</v>
          </cell>
        </row>
        <row r="18288">
          <cell r="C18288">
            <v>800028378</v>
          </cell>
          <cell r="D18288" t="str">
            <v>BECKER E HAAS L</v>
          </cell>
          <cell r="E18288">
            <v>7486408000245</v>
          </cell>
        </row>
        <row r="18289">
          <cell r="C18289">
            <v>800028392</v>
          </cell>
          <cell r="D18289" t="str">
            <v>VENTANA SERRA D</v>
          </cell>
          <cell r="E18289">
            <v>4915315001353</v>
          </cell>
        </row>
        <row r="18290">
          <cell r="C18290">
            <v>800028410</v>
          </cell>
          <cell r="D18290" t="str">
            <v>SCUBASUL CO.</v>
          </cell>
          <cell r="E18290">
            <v>721756000120</v>
          </cell>
        </row>
        <row r="18291">
          <cell r="C18291">
            <v>800028449</v>
          </cell>
          <cell r="D18291" t="str">
            <v>COMERCIAL LADAN</v>
          </cell>
          <cell r="E18291">
            <v>663904000105</v>
          </cell>
        </row>
        <row r="18292">
          <cell r="C18292">
            <v>800028471</v>
          </cell>
          <cell r="D18292" t="str">
            <v>MATER TOLDOS CO</v>
          </cell>
          <cell r="E18292">
            <v>1015317000164</v>
          </cell>
        </row>
        <row r="18293">
          <cell r="C18293">
            <v>800028487</v>
          </cell>
          <cell r="D18293" t="str">
            <v>CONSULT AHEAD L</v>
          </cell>
          <cell r="E18293">
            <v>14383586000125</v>
          </cell>
        </row>
        <row r="18294">
          <cell r="C18294">
            <v>800028503</v>
          </cell>
          <cell r="D18294" t="str">
            <v>KLINT DIST. DE</v>
          </cell>
          <cell r="E18294">
            <v>2195445000361</v>
          </cell>
        </row>
        <row r="18295">
          <cell r="C18295">
            <v>800028515</v>
          </cell>
          <cell r="D18295" t="str">
            <v>TRANSP. OPERA.</v>
          </cell>
          <cell r="E18295">
            <v>16682154000140</v>
          </cell>
        </row>
        <row r="18296">
          <cell r="C18296">
            <v>800028535</v>
          </cell>
          <cell r="D18296" t="str">
            <v>BOB LOC LOCA. M</v>
          </cell>
          <cell r="E18296">
            <v>15291102000180</v>
          </cell>
        </row>
        <row r="18297">
          <cell r="C18297">
            <v>800028550</v>
          </cell>
          <cell r="D18297" t="str">
            <v>ALLPARK EMP. PA</v>
          </cell>
          <cell r="E18297">
            <v>60537263082200</v>
          </cell>
        </row>
        <row r="18298">
          <cell r="C18298">
            <v>800028611</v>
          </cell>
          <cell r="D18298" t="str">
            <v>SOFHAR GEST. &amp;</v>
          </cell>
          <cell r="E18298">
            <v>80534423000120</v>
          </cell>
        </row>
        <row r="18299">
          <cell r="C18299">
            <v>800028730</v>
          </cell>
          <cell r="D18299" t="str">
            <v>MARCOS ANTONIO</v>
          </cell>
          <cell r="E18299">
            <v>79035788000121</v>
          </cell>
        </row>
        <row r="18300">
          <cell r="C18300">
            <v>800028867</v>
          </cell>
          <cell r="D18300" t="str">
            <v>D C SORIA VALDE</v>
          </cell>
          <cell r="E18300">
            <v>15453642000113</v>
          </cell>
        </row>
        <row r="18301">
          <cell r="C18301">
            <v>800028938</v>
          </cell>
          <cell r="D18301" t="str">
            <v>A PAGINA DISTRI</v>
          </cell>
          <cell r="E18301">
            <v>1795809000110</v>
          </cell>
        </row>
        <row r="18302">
          <cell r="C18302">
            <v>800028940</v>
          </cell>
          <cell r="D18302" t="str">
            <v>MENTORA CAPAC.E</v>
          </cell>
          <cell r="E18302">
            <v>16781020000187</v>
          </cell>
        </row>
        <row r="18303">
          <cell r="C18303">
            <v>800028950</v>
          </cell>
          <cell r="D18303" t="str">
            <v>AIR MARKETING</v>
          </cell>
          <cell r="E18303">
            <v>10229460000140</v>
          </cell>
        </row>
        <row r="18304">
          <cell r="C18304">
            <v>800028969</v>
          </cell>
          <cell r="D18304" t="str">
            <v>EWAVE DO BRASIL</v>
          </cell>
          <cell r="E18304">
            <v>7978782000187</v>
          </cell>
        </row>
        <row r="18305">
          <cell r="C18305">
            <v>800028977</v>
          </cell>
          <cell r="D18305" t="str">
            <v>GUINDASTES SAO</v>
          </cell>
          <cell r="E18305">
            <v>12116320000190</v>
          </cell>
        </row>
        <row r="18306">
          <cell r="C18306">
            <v>800028978</v>
          </cell>
          <cell r="D18306" t="str">
            <v>DUOMO COMERCIO</v>
          </cell>
          <cell r="E18306">
            <v>15241658000162</v>
          </cell>
        </row>
        <row r="18307">
          <cell r="C18307">
            <v>800029024</v>
          </cell>
          <cell r="D18307" t="str">
            <v>J. A AUDIO SERV</v>
          </cell>
          <cell r="E18307">
            <v>2899574000179</v>
          </cell>
        </row>
        <row r="18308">
          <cell r="C18308">
            <v>800029025</v>
          </cell>
          <cell r="D18308" t="str">
            <v>DCL ADMINISTRAC</v>
          </cell>
          <cell r="E18308">
            <v>76496199000152</v>
          </cell>
        </row>
        <row r="18309">
          <cell r="C18309">
            <v>800029059</v>
          </cell>
          <cell r="D18309" t="str">
            <v>CAFEXPO GASTRON</v>
          </cell>
          <cell r="E18309">
            <v>7490481000100</v>
          </cell>
        </row>
        <row r="18310">
          <cell r="C18310">
            <v>800029074</v>
          </cell>
          <cell r="D18310" t="str">
            <v>DANIEL DA CUNHA</v>
          </cell>
          <cell r="E18310">
            <v>11157984000135</v>
          </cell>
        </row>
        <row r="18311">
          <cell r="C18311">
            <v>800029129</v>
          </cell>
          <cell r="D18311" t="str">
            <v>AM SERV EM TECN</v>
          </cell>
          <cell r="E18311">
            <v>11630311000150</v>
          </cell>
        </row>
        <row r="18312">
          <cell r="C18312">
            <v>800029163</v>
          </cell>
          <cell r="D18312" t="str">
            <v>ABA ACRILICOS A</v>
          </cell>
          <cell r="E18312">
            <v>5198477000147</v>
          </cell>
        </row>
        <row r="18313">
          <cell r="C18313">
            <v>800029237</v>
          </cell>
          <cell r="D18313" t="str">
            <v>ROSELI BASSI PR</v>
          </cell>
          <cell r="E18313">
            <v>2968090801</v>
          </cell>
        </row>
        <row r="18314">
          <cell r="C18314">
            <v>800029293</v>
          </cell>
          <cell r="D18314" t="str">
            <v>NOVA JL DISTR.D</v>
          </cell>
          <cell r="E18314">
            <v>14134958000180</v>
          </cell>
        </row>
        <row r="18315">
          <cell r="C18315">
            <v>800029314</v>
          </cell>
          <cell r="D18315" t="str">
            <v>FIORESE LOC.MAQ</v>
          </cell>
          <cell r="E18315">
            <v>3068027000104</v>
          </cell>
        </row>
        <row r="18316">
          <cell r="C18316">
            <v>800029315</v>
          </cell>
          <cell r="D18316" t="str">
            <v>A RIEPING &amp; CIA</v>
          </cell>
          <cell r="E18316">
            <v>75107912000166</v>
          </cell>
        </row>
        <row r="18317">
          <cell r="C18317">
            <v>800029381</v>
          </cell>
          <cell r="D18317" t="str">
            <v>CEABS SERVICOS</v>
          </cell>
          <cell r="E18317">
            <v>14117458000130</v>
          </cell>
        </row>
        <row r="18318">
          <cell r="C18318">
            <v>800029402</v>
          </cell>
          <cell r="D18318" t="str">
            <v>LIMA HOBBY MODE</v>
          </cell>
          <cell r="E18318">
            <v>149281000149</v>
          </cell>
        </row>
        <row r="18319">
          <cell r="C18319">
            <v>800029428</v>
          </cell>
          <cell r="D18319" t="str">
            <v>TIAGO MATTOZO F</v>
          </cell>
          <cell r="E18319">
            <v>12318841000120</v>
          </cell>
        </row>
        <row r="18320">
          <cell r="C18320">
            <v>800029448</v>
          </cell>
          <cell r="D18320" t="str">
            <v>IRMAO ABAGE &amp; C</v>
          </cell>
          <cell r="E18320">
            <v>76509041000170</v>
          </cell>
        </row>
        <row r="18321">
          <cell r="C18321">
            <v>800029453</v>
          </cell>
          <cell r="D18321" t="str">
            <v>041 CINE &amp; VIDE</v>
          </cell>
          <cell r="E18321">
            <v>2460646000187</v>
          </cell>
        </row>
        <row r="18322">
          <cell r="C18322">
            <v>800029454</v>
          </cell>
          <cell r="D18322" t="str">
            <v>C&amp;M COMERCIO DE</v>
          </cell>
          <cell r="E18322">
            <v>14092791000131</v>
          </cell>
        </row>
        <row r="18323">
          <cell r="C18323">
            <v>800029464</v>
          </cell>
          <cell r="D18323" t="str">
            <v>PARKSON DO BRAS</v>
          </cell>
          <cell r="E18323">
            <v>4513474000198</v>
          </cell>
        </row>
        <row r="18324">
          <cell r="C18324">
            <v>800029519</v>
          </cell>
          <cell r="D18324" t="str">
            <v>SILVA 036350689</v>
          </cell>
          <cell r="E18324">
            <v>16554914000134</v>
          </cell>
        </row>
        <row r="18325">
          <cell r="C18325">
            <v>800029594</v>
          </cell>
          <cell r="D18325" t="str">
            <v>SEMAGE MANUTENC</v>
          </cell>
          <cell r="E18325">
            <v>78586070000160</v>
          </cell>
        </row>
        <row r="18326">
          <cell r="C18326">
            <v>800029597</v>
          </cell>
          <cell r="D18326" t="str">
            <v>ADJF IDIOMAS LT</v>
          </cell>
          <cell r="E18326">
            <v>1964111000180</v>
          </cell>
        </row>
        <row r="18327">
          <cell r="C18327">
            <v>800029855</v>
          </cell>
          <cell r="D18327" t="str">
            <v>ROBERTO DE OLIV</v>
          </cell>
          <cell r="E18327">
            <v>25343009972</v>
          </cell>
        </row>
        <row r="18328">
          <cell r="C18328">
            <v>800029868</v>
          </cell>
          <cell r="D18328" t="str">
            <v>57486530953</v>
          </cell>
          <cell r="E18328">
            <v>14482745000149</v>
          </cell>
        </row>
        <row r="18329">
          <cell r="C18329">
            <v>800029972</v>
          </cell>
          <cell r="D18329" t="str">
            <v>OROBICA PLAST G</v>
          </cell>
          <cell r="E18329">
            <v>5156793000156</v>
          </cell>
        </row>
        <row r="18330">
          <cell r="C18330">
            <v>800029975</v>
          </cell>
          <cell r="D18330" t="str">
            <v>GRUGER GRUPOS G</v>
          </cell>
          <cell r="E18330">
            <v>2631287000183</v>
          </cell>
        </row>
        <row r="18331">
          <cell r="C18331">
            <v>800029990</v>
          </cell>
          <cell r="D18331" t="str">
            <v>IZAU DE SOUZA B</v>
          </cell>
          <cell r="E18331">
            <v>18810628000118</v>
          </cell>
        </row>
        <row r="18332">
          <cell r="C18332">
            <v>800030005</v>
          </cell>
          <cell r="D18332" t="str">
            <v>MARINS BERTOLDI</v>
          </cell>
          <cell r="E18332">
            <v>863764000100</v>
          </cell>
        </row>
        <row r="18333">
          <cell r="C18333">
            <v>800030038</v>
          </cell>
          <cell r="D18333" t="str">
            <v>EDT SECURIT LTD</v>
          </cell>
          <cell r="E18333">
            <v>14934932000116</v>
          </cell>
        </row>
        <row r="18334">
          <cell r="C18334">
            <v>800030039</v>
          </cell>
          <cell r="D18334" t="str">
            <v>PARAFUSOS E FER</v>
          </cell>
          <cell r="E18334">
            <v>19706573000163</v>
          </cell>
        </row>
        <row r="18335">
          <cell r="C18335">
            <v>800030057</v>
          </cell>
          <cell r="D18335" t="str">
            <v>REI DAS FECHADU</v>
          </cell>
          <cell r="E18335">
            <v>77620599000190</v>
          </cell>
        </row>
        <row r="18336">
          <cell r="C18336">
            <v>800030070</v>
          </cell>
          <cell r="D18336" t="str">
            <v>ELETRICOS LTDA</v>
          </cell>
          <cell r="E18336">
            <v>76576198000975</v>
          </cell>
        </row>
        <row r="18337">
          <cell r="C18337">
            <v>800030071</v>
          </cell>
          <cell r="D18337" t="str">
            <v>ELETRO. MECANIC</v>
          </cell>
          <cell r="E18337">
            <v>82664947000161</v>
          </cell>
        </row>
        <row r="18338">
          <cell r="C18338">
            <v>800030077</v>
          </cell>
          <cell r="D18338" t="str">
            <v>FORPLAS I</v>
          </cell>
          <cell r="E18338">
            <v>76499938000240</v>
          </cell>
        </row>
        <row r="18339">
          <cell r="C18339">
            <v>800030087</v>
          </cell>
          <cell r="D18339" t="str">
            <v>SELVAGEM E EDUC</v>
          </cell>
          <cell r="E18339">
            <v>78696242000159</v>
          </cell>
        </row>
        <row r="18340">
          <cell r="C18340">
            <v>800030215</v>
          </cell>
          <cell r="D18340" t="str">
            <v>TR MARKETING PR</v>
          </cell>
          <cell r="E18340">
            <v>7878444000173</v>
          </cell>
        </row>
        <row r="18341">
          <cell r="C18341">
            <v>800030262</v>
          </cell>
          <cell r="D18341" t="str">
            <v>ENCONTRO DA AMA</v>
          </cell>
          <cell r="E18341">
            <v>8722694000182</v>
          </cell>
        </row>
        <row r="18342">
          <cell r="C18342">
            <v>800030326</v>
          </cell>
          <cell r="D18342" t="str">
            <v>ENGLUX INTEGRAC</v>
          </cell>
          <cell r="E18342">
            <v>10233563000183</v>
          </cell>
        </row>
        <row r="18343">
          <cell r="C18343">
            <v>800030419</v>
          </cell>
          <cell r="D18343" t="str">
            <v>DOMESTICAS E DE</v>
          </cell>
          <cell r="E18343">
            <v>17408684000168</v>
          </cell>
        </row>
        <row r="18344">
          <cell r="C18344">
            <v>800030495</v>
          </cell>
          <cell r="D18344" t="str">
            <v>MAQUINAS PERFEC</v>
          </cell>
          <cell r="E18344">
            <v>75118992000155</v>
          </cell>
        </row>
        <row r="18345">
          <cell r="C18345">
            <v>800030633</v>
          </cell>
          <cell r="D18345" t="str">
            <v>E CONSULTORIA E</v>
          </cell>
          <cell r="E18345">
            <v>18631774000186</v>
          </cell>
        </row>
        <row r="18346">
          <cell r="C18346">
            <v>800030671</v>
          </cell>
          <cell r="D18346" t="str">
            <v>CARGOLIFT LOGISTICA</v>
          </cell>
          <cell r="E18346">
            <v>82270711000140</v>
          </cell>
        </row>
        <row r="18347">
          <cell r="C18347">
            <v>800030856</v>
          </cell>
          <cell r="D18347" t="str">
            <v>COZINHA DI BEL</v>
          </cell>
          <cell r="E18347">
            <v>7926310000180</v>
          </cell>
        </row>
        <row r="18348">
          <cell r="C18348">
            <v>800030927</v>
          </cell>
          <cell r="D18348" t="str">
            <v>PARA PINTURA IN</v>
          </cell>
          <cell r="E18348">
            <v>14840150000118</v>
          </cell>
        </row>
        <row r="18349">
          <cell r="C18349">
            <v>800031022</v>
          </cell>
          <cell r="D18349" t="str">
            <v>ABREU &amp; SGABARO</v>
          </cell>
          <cell r="E18349">
            <v>4582842000150</v>
          </cell>
        </row>
        <row r="18350">
          <cell r="C18350">
            <v>800031180</v>
          </cell>
          <cell r="D18350" t="str">
            <v>CLUBE ATLETICO</v>
          </cell>
          <cell r="E18350">
            <v>76710649000168</v>
          </cell>
        </row>
        <row r="18351">
          <cell r="C18351">
            <v>800031319</v>
          </cell>
          <cell r="D18351" t="str">
            <v>SIQUEIRA &amp; COST</v>
          </cell>
          <cell r="E18351">
            <v>9152605000172</v>
          </cell>
        </row>
        <row r="18352">
          <cell r="C18352">
            <v>800031368</v>
          </cell>
          <cell r="D18352" t="str">
            <v>AGENCIA SALSA I</v>
          </cell>
          <cell r="E18352">
            <v>17594735000193</v>
          </cell>
        </row>
        <row r="18353">
          <cell r="C18353">
            <v>800031371</v>
          </cell>
          <cell r="D18353" t="str">
            <v>LTDA</v>
          </cell>
          <cell r="E18353">
            <v>711083001280</v>
          </cell>
        </row>
        <row r="18354">
          <cell r="C18354">
            <v>800031407</v>
          </cell>
          <cell r="D18354" t="str">
            <v>AVALIACOES LTDA</v>
          </cell>
          <cell r="E18354">
            <v>5442294000125</v>
          </cell>
        </row>
        <row r="18355">
          <cell r="C18355">
            <v>800031509</v>
          </cell>
          <cell r="D18355" t="str">
            <v>DISTRIBUICAO S.</v>
          </cell>
          <cell r="E18355">
            <v>92660406000380</v>
          </cell>
        </row>
        <row r="18356">
          <cell r="C18356">
            <v>800031512</v>
          </cell>
          <cell r="D18356" t="str">
            <v>LTDA ME</v>
          </cell>
          <cell r="E18356">
            <v>14560397000180</v>
          </cell>
        </row>
        <row r="18357">
          <cell r="C18357">
            <v>800031627</v>
          </cell>
          <cell r="D18357" t="str">
            <v>IPTRAN INSTITUT</v>
          </cell>
          <cell r="E18357">
            <v>12856547000172</v>
          </cell>
        </row>
        <row r="18358">
          <cell r="C18358">
            <v>800031712</v>
          </cell>
          <cell r="D18358" t="str">
            <v>EIRELI EPP</v>
          </cell>
          <cell r="E18358">
            <v>8184720000166</v>
          </cell>
        </row>
        <row r="18359">
          <cell r="C18359">
            <v>800031713</v>
          </cell>
          <cell r="D18359" t="str">
            <v>BRASIL LTDA</v>
          </cell>
          <cell r="E18359">
            <v>1621892000100</v>
          </cell>
        </row>
        <row r="18360">
          <cell r="C18360">
            <v>800031742</v>
          </cell>
          <cell r="D18360" t="str">
            <v>E.J.KRIEGER &amp; C</v>
          </cell>
          <cell r="E18360">
            <v>2074242000155</v>
          </cell>
        </row>
        <row r="18361">
          <cell r="C18361">
            <v>800031824</v>
          </cell>
          <cell r="D18361" t="str">
            <v>WERT SOLUTIONS</v>
          </cell>
          <cell r="E18361">
            <v>6078532000128</v>
          </cell>
        </row>
        <row r="18362">
          <cell r="C18362">
            <v>800031834</v>
          </cell>
          <cell r="D18362" t="str">
            <v>CIA BEAL DE ALI</v>
          </cell>
          <cell r="E18362">
            <v>78116670001137</v>
          </cell>
        </row>
        <row r="18363">
          <cell r="C18363">
            <v>800031940</v>
          </cell>
          <cell r="D18363" t="str">
            <v>DEBORA DE SOUZA</v>
          </cell>
          <cell r="E18363">
            <v>4598791000154</v>
          </cell>
        </row>
        <row r="18364">
          <cell r="C18364">
            <v>800031958</v>
          </cell>
          <cell r="D18364" t="str">
            <v>SERVICOS LTDA</v>
          </cell>
          <cell r="E18364">
            <v>3432662000129</v>
          </cell>
        </row>
        <row r="18365">
          <cell r="C18365">
            <v>800031981</v>
          </cell>
          <cell r="D18365" t="str">
            <v>ESTRUTURA METAL</v>
          </cell>
          <cell r="E18365">
            <v>3001409000110</v>
          </cell>
        </row>
        <row r="18366">
          <cell r="C18366">
            <v>800032114</v>
          </cell>
          <cell r="D18366" t="str">
            <v>FISIOTERAPEUTIC</v>
          </cell>
          <cell r="E18366">
            <v>1068993000104</v>
          </cell>
        </row>
        <row r="18367">
          <cell r="C18367">
            <v>800032143</v>
          </cell>
          <cell r="D18367" t="str">
            <v>STARSOFTWARE IN</v>
          </cell>
          <cell r="E18367">
            <v>5703512000138</v>
          </cell>
        </row>
        <row r="18368">
          <cell r="C18368">
            <v>800032226</v>
          </cell>
          <cell r="D18368" t="str">
            <v>E GERENCIAL LTD</v>
          </cell>
          <cell r="E18368">
            <v>18100419000180</v>
          </cell>
        </row>
        <row r="18369">
          <cell r="C18369">
            <v>800032306</v>
          </cell>
          <cell r="D18369" t="str">
            <v>AUTOMOTIVA LTDA</v>
          </cell>
          <cell r="E18369">
            <v>8414180000160</v>
          </cell>
        </row>
        <row r="18370">
          <cell r="C18370">
            <v>800032347</v>
          </cell>
          <cell r="D18370" t="str">
            <v>S/A</v>
          </cell>
          <cell r="E18370">
            <v>92660406001514</v>
          </cell>
        </row>
        <row r="18371">
          <cell r="C18371">
            <v>800032428</v>
          </cell>
          <cell r="D18371" t="str">
            <v>DELTA CONTEINER</v>
          </cell>
          <cell r="E18371">
            <v>11534008000154</v>
          </cell>
        </row>
        <row r="18372">
          <cell r="C18372">
            <v>800032503</v>
          </cell>
          <cell r="D18372" t="str">
            <v>DE CONSTRUCAO L</v>
          </cell>
          <cell r="E18372">
            <v>2264256000131</v>
          </cell>
        </row>
        <row r="18373">
          <cell r="C18373">
            <v>800032791</v>
          </cell>
          <cell r="D18373" t="str">
            <v>GESTAO AMBIENTA</v>
          </cell>
          <cell r="E18373">
            <v>11175096000145</v>
          </cell>
        </row>
        <row r="18374">
          <cell r="C18374">
            <v>800032986</v>
          </cell>
          <cell r="D18374" t="str">
            <v>VINCI LTDA</v>
          </cell>
          <cell r="E18374">
            <v>17489548000140</v>
          </cell>
        </row>
        <row r="18375">
          <cell r="C18375">
            <v>800033060</v>
          </cell>
          <cell r="D18375" t="str">
            <v>SENHOR BOM JESU</v>
          </cell>
          <cell r="E18375">
            <v>76497338007175</v>
          </cell>
        </row>
        <row r="18376">
          <cell r="C18376">
            <v>800033063</v>
          </cell>
          <cell r="D18376" t="str">
            <v>COMERCIAL ELETR</v>
          </cell>
          <cell r="E18376">
            <v>5381281001670</v>
          </cell>
        </row>
        <row r="18377">
          <cell r="C18377">
            <v>800033122</v>
          </cell>
          <cell r="D18377" t="str">
            <v>TRANS TOMAZ TRA</v>
          </cell>
          <cell r="E18377">
            <v>3867083000109</v>
          </cell>
        </row>
        <row r="18378">
          <cell r="C18378">
            <v>800033166</v>
          </cell>
          <cell r="D18378" t="str">
            <v>INFW TECNOLOGIA</v>
          </cell>
          <cell r="E18378">
            <v>20381413000170</v>
          </cell>
        </row>
        <row r="18379">
          <cell r="C18379">
            <v>800033209</v>
          </cell>
          <cell r="D18379" t="str">
            <v>ELETRO-ELETRONI</v>
          </cell>
          <cell r="E18379">
            <v>2408753000166</v>
          </cell>
        </row>
        <row r="18380">
          <cell r="C18380">
            <v>800033252</v>
          </cell>
          <cell r="D18380" t="str">
            <v>E REPAROS HIDRA</v>
          </cell>
          <cell r="E18380">
            <v>3318875000124</v>
          </cell>
        </row>
        <row r="18381">
          <cell r="C18381">
            <v>800033272</v>
          </cell>
          <cell r="D18381" t="str">
            <v>WARBEL DO BRASI</v>
          </cell>
          <cell r="E18381">
            <v>3320489000177</v>
          </cell>
        </row>
        <row r="18382">
          <cell r="C18382">
            <v>800033279</v>
          </cell>
          <cell r="D18382" t="str">
            <v>CLEAN AR CLIMAT</v>
          </cell>
          <cell r="E18382">
            <v>11955609000130</v>
          </cell>
        </row>
        <row r="18383">
          <cell r="C18383">
            <v>800033282</v>
          </cell>
          <cell r="D18383" t="str">
            <v>GDS MONTAGEM</v>
          </cell>
          <cell r="E18383">
            <v>11948531000127</v>
          </cell>
        </row>
        <row r="18384">
          <cell r="C18384">
            <v>800033330</v>
          </cell>
          <cell r="D18384" t="str">
            <v>LOJAS COLOMBO S</v>
          </cell>
          <cell r="E18384">
            <v>89848543066860</v>
          </cell>
        </row>
        <row r="18385">
          <cell r="C18385">
            <v>800033355</v>
          </cell>
          <cell r="D18385" t="str">
            <v>EQUIPAMENTOS PA</v>
          </cell>
          <cell r="E18385">
            <v>467916000156</v>
          </cell>
        </row>
        <row r="18386">
          <cell r="C18386">
            <v>800033357</v>
          </cell>
          <cell r="D18386" t="str">
            <v>CEBT ACADEMIA</v>
          </cell>
          <cell r="E18386">
            <v>17532973000174</v>
          </cell>
        </row>
        <row r="18387">
          <cell r="C18387">
            <v>800033367</v>
          </cell>
          <cell r="D18387" t="str">
            <v>RIGESA,CELULOSE</v>
          </cell>
          <cell r="E18387">
            <v>45989050001315</v>
          </cell>
        </row>
        <row r="18388">
          <cell r="C18388">
            <v>800033399</v>
          </cell>
          <cell r="D18388" t="str">
            <v>TQ - ACTION COMERCIAL LTDA -</v>
          </cell>
          <cell r="E18388">
            <v>7938544000148</v>
          </cell>
        </row>
        <row r="18389">
          <cell r="C18389">
            <v>800033404</v>
          </cell>
          <cell r="D18389" t="str">
            <v>TECNOLOGIA LTDA</v>
          </cell>
          <cell r="E18389">
            <v>8907179000177</v>
          </cell>
        </row>
        <row r="18390">
          <cell r="C18390">
            <v>800033407</v>
          </cell>
          <cell r="D18390" t="str">
            <v>LTDA</v>
          </cell>
          <cell r="E18390">
            <v>82487091000104</v>
          </cell>
        </row>
        <row r="18391">
          <cell r="C18391">
            <v>800033527</v>
          </cell>
          <cell r="D18391" t="str">
            <v>EVENTOS EIRELI</v>
          </cell>
          <cell r="E18391">
            <v>17227952000145</v>
          </cell>
        </row>
        <row r="18392">
          <cell r="C18392">
            <v>800033569</v>
          </cell>
          <cell r="D18392" t="str">
            <v>CONFEITARIA ZAC</v>
          </cell>
          <cell r="E18392">
            <v>6318409000137</v>
          </cell>
        </row>
        <row r="18393">
          <cell r="C18393">
            <v>800033658</v>
          </cell>
          <cell r="D18393" t="str">
            <v>IRON MOUNTAIN D</v>
          </cell>
          <cell r="E18393">
            <v>4120966000709</v>
          </cell>
        </row>
        <row r="18394">
          <cell r="C18394">
            <v>800033661</v>
          </cell>
          <cell r="D18394" t="str">
            <v>TECSUL EIRELI M</v>
          </cell>
          <cell r="E18394">
            <v>20774292000127</v>
          </cell>
        </row>
        <row r="18395">
          <cell r="C18395">
            <v>800033726</v>
          </cell>
          <cell r="D18395" t="str">
            <v>MENIN TECNOLOGI</v>
          </cell>
          <cell r="E18395">
            <v>9252459000157</v>
          </cell>
        </row>
        <row r="18396">
          <cell r="C18396">
            <v>800033818</v>
          </cell>
          <cell r="D18396" t="str">
            <v>INDUSTRIAL LTA</v>
          </cell>
          <cell r="E18396">
            <v>17109177000123</v>
          </cell>
        </row>
        <row r="18397">
          <cell r="C18397">
            <v>800033844</v>
          </cell>
          <cell r="D18397" t="str">
            <v>ZAIRE FERAMENTA</v>
          </cell>
          <cell r="E18397">
            <v>13722308000192</v>
          </cell>
        </row>
        <row r="18398">
          <cell r="C18398">
            <v>800033872</v>
          </cell>
          <cell r="D18398" t="str">
            <v>GTS-GRUPO TEC.E</v>
          </cell>
          <cell r="E18398">
            <v>8112014000109</v>
          </cell>
        </row>
        <row r="18399">
          <cell r="C18399">
            <v>800033919</v>
          </cell>
          <cell r="D18399" t="str">
            <v>LTDA EPP</v>
          </cell>
          <cell r="E18399">
            <v>3740267000103</v>
          </cell>
        </row>
        <row r="18400">
          <cell r="C18400">
            <v>800033960</v>
          </cell>
          <cell r="D18400" t="str">
            <v>PARLA TRADUCOES</v>
          </cell>
          <cell r="E18400">
            <v>8507698000148</v>
          </cell>
        </row>
        <row r="18401">
          <cell r="C18401">
            <v>800034246</v>
          </cell>
          <cell r="D18401" t="str">
            <v>STEEL SOLUTION</v>
          </cell>
          <cell r="E18401">
            <v>20489785000115</v>
          </cell>
        </row>
        <row r="18402">
          <cell r="C18402">
            <v>800034356</v>
          </cell>
          <cell r="D18402" t="str">
            <v>CONSELHO REG. D</v>
          </cell>
          <cell r="E18402">
            <v>75060129000194</v>
          </cell>
        </row>
        <row r="18403">
          <cell r="C18403">
            <v>800034359</v>
          </cell>
          <cell r="D18403" t="str">
            <v>PROXXIMA-INFORM</v>
          </cell>
          <cell r="E18403">
            <v>8906890000107</v>
          </cell>
        </row>
        <row r="18404">
          <cell r="C18404">
            <v>800034476</v>
          </cell>
          <cell r="D18404" t="str">
            <v>COMERCIAL LIDER</v>
          </cell>
          <cell r="E18404">
            <v>77711893000108</v>
          </cell>
        </row>
        <row r="18405">
          <cell r="C18405">
            <v>800034508</v>
          </cell>
          <cell r="D18405" t="str">
            <v>DE BERNT ENTSCH</v>
          </cell>
          <cell r="E18405">
            <v>3515056000177</v>
          </cell>
        </row>
        <row r="18406">
          <cell r="C18406">
            <v>800034614</v>
          </cell>
          <cell r="D18406" t="str">
            <v>MAXIAMBIENTAL T</v>
          </cell>
          <cell r="E18406">
            <v>10905797000120</v>
          </cell>
        </row>
        <row r="18407">
          <cell r="C18407">
            <v>800034871</v>
          </cell>
          <cell r="D18407" t="str">
            <v>ELETRICOS LTDA</v>
          </cell>
          <cell r="E18407">
            <v>8015500000109</v>
          </cell>
        </row>
        <row r="18408">
          <cell r="C18408">
            <v>800035028</v>
          </cell>
          <cell r="D18408" t="str">
            <v>SEBARTIANA BAR</v>
          </cell>
          <cell r="E18408">
            <v>10744354000102</v>
          </cell>
        </row>
        <row r="18409">
          <cell r="C18409">
            <v>800035045</v>
          </cell>
          <cell r="D18409" t="str">
            <v>IZAQUE ALEZSAND</v>
          </cell>
          <cell r="E18409">
            <v>18668216000195</v>
          </cell>
        </row>
        <row r="18410">
          <cell r="C18410">
            <v>800035066</v>
          </cell>
          <cell r="D18410" t="str">
            <v>WIT AUDIO IMPOR</v>
          </cell>
          <cell r="E18410">
            <v>9498278000105</v>
          </cell>
        </row>
        <row r="18411">
          <cell r="C18411">
            <v>800035107</v>
          </cell>
          <cell r="D18411" t="str">
            <v>CONFEITARIA MUE</v>
          </cell>
          <cell r="E18411">
            <v>8057774000160</v>
          </cell>
        </row>
        <row r="18412">
          <cell r="C18412">
            <v>800035122</v>
          </cell>
          <cell r="D18412" t="str">
            <v>TRIARH TREINAME</v>
          </cell>
          <cell r="E18412">
            <v>1690743000101</v>
          </cell>
        </row>
        <row r="18413">
          <cell r="C18413">
            <v>800035217</v>
          </cell>
          <cell r="D18413" t="str">
            <v>CCL PARANA COM.</v>
          </cell>
          <cell r="E18413">
            <v>6167061000124</v>
          </cell>
        </row>
        <row r="18414">
          <cell r="C18414">
            <v>800035258</v>
          </cell>
          <cell r="D18414" t="str">
            <v>ACTUAL MANUTENC</v>
          </cell>
          <cell r="E18414">
            <v>8012377000172</v>
          </cell>
        </row>
        <row r="18415">
          <cell r="C18415">
            <v>800035303</v>
          </cell>
          <cell r="D18415" t="str">
            <v>DVS COMERCIO DE</v>
          </cell>
          <cell r="E18415">
            <v>13828203000112</v>
          </cell>
        </row>
        <row r="18416">
          <cell r="C18416">
            <v>800035329</v>
          </cell>
          <cell r="D18416" t="str">
            <v>MG VIDROS AUTOM</v>
          </cell>
          <cell r="E18416">
            <v>7571746001338</v>
          </cell>
        </row>
        <row r="18417">
          <cell r="C18417">
            <v>800035340</v>
          </cell>
          <cell r="D18417" t="str">
            <v>BRASIL ACESSO S</v>
          </cell>
          <cell r="E18417">
            <v>23650827000146</v>
          </cell>
        </row>
        <row r="18418">
          <cell r="C18418">
            <v>800035376</v>
          </cell>
          <cell r="D18418" t="str">
            <v>E CAPACITACAO P</v>
          </cell>
          <cell r="E18418">
            <v>18200025000102</v>
          </cell>
        </row>
        <row r="18419">
          <cell r="C18419">
            <v>800035385</v>
          </cell>
          <cell r="D18419" t="str">
            <v>EIRELI ME</v>
          </cell>
          <cell r="E18419">
            <v>22542905000126</v>
          </cell>
        </row>
        <row r="18420">
          <cell r="C18420">
            <v>800035471</v>
          </cell>
          <cell r="D18420" t="str">
            <v>ADMEC COMERCIO</v>
          </cell>
          <cell r="E18420">
            <v>11303045000151</v>
          </cell>
        </row>
        <row r="18421">
          <cell r="C18421">
            <v>800035487</v>
          </cell>
          <cell r="D18421" t="str">
            <v>EXAUT ENERGIA E</v>
          </cell>
          <cell r="E18421">
            <v>1336796000110</v>
          </cell>
        </row>
        <row r="18422">
          <cell r="C18422">
            <v>800035535</v>
          </cell>
          <cell r="D18422" t="str">
            <v>WEBNET COMER. E</v>
          </cell>
          <cell r="E18422">
            <v>15799327000142</v>
          </cell>
        </row>
        <row r="18423">
          <cell r="C18423">
            <v>800035558</v>
          </cell>
          <cell r="D18423" t="str">
            <v>HIDRAUQ BRASIL</v>
          </cell>
          <cell r="E18423">
            <v>14080494000176</v>
          </cell>
        </row>
        <row r="18424">
          <cell r="C18424">
            <v>800035676</v>
          </cell>
          <cell r="D18424" t="str">
            <v>VEXILOM EMBLEMA</v>
          </cell>
          <cell r="E18424">
            <v>4719631000116</v>
          </cell>
        </row>
        <row r="18425">
          <cell r="C18425">
            <v>800035739</v>
          </cell>
          <cell r="D18425" t="str">
            <v>VIA PORTO VEICU</v>
          </cell>
          <cell r="E18425">
            <v>2266596000444</v>
          </cell>
        </row>
        <row r="18426">
          <cell r="C18426">
            <v>800035778</v>
          </cell>
          <cell r="D18426" t="str">
            <v>DISTRIBUIDORA C</v>
          </cell>
          <cell r="E18426">
            <v>79065181000437</v>
          </cell>
        </row>
        <row r="18427">
          <cell r="C18427">
            <v>800035805</v>
          </cell>
          <cell r="D18427" t="str">
            <v>CENTRAL DE INTE</v>
          </cell>
          <cell r="E18427">
            <v>59164996002400</v>
          </cell>
        </row>
        <row r="18428">
          <cell r="C18428">
            <v>800035938</v>
          </cell>
          <cell r="D18428" t="str">
            <v>GENSET ENERGY L</v>
          </cell>
          <cell r="E18428">
            <v>8686288000101</v>
          </cell>
        </row>
        <row r="18429">
          <cell r="C18429">
            <v>800036039</v>
          </cell>
          <cell r="D18429" t="str">
            <v>IMTEP SERVICOS</v>
          </cell>
          <cell r="E18429">
            <v>24731954000132</v>
          </cell>
        </row>
        <row r="18430">
          <cell r="C18430">
            <v>800036053</v>
          </cell>
          <cell r="D18430" t="str">
            <v>SULZER PUMPS WA</v>
          </cell>
          <cell r="E18430">
            <v>77153260000121</v>
          </cell>
        </row>
        <row r="18431">
          <cell r="C18431">
            <v>800036060</v>
          </cell>
          <cell r="D18431" t="str">
            <v>BSA TECNOLOGIA E SOL. EIRELI</v>
          </cell>
          <cell r="E18431">
            <v>81475196000172</v>
          </cell>
        </row>
        <row r="18432">
          <cell r="C18432">
            <v>800036129</v>
          </cell>
          <cell r="D18432" t="str">
            <v>REIS FERRAGENS</v>
          </cell>
          <cell r="E18432">
            <v>24385054000180</v>
          </cell>
        </row>
        <row r="18433">
          <cell r="C18433">
            <v>800036131</v>
          </cell>
          <cell r="D18433" t="str">
            <v>ELECTROLUX DO B</v>
          </cell>
          <cell r="E18433">
            <v>76487032004031</v>
          </cell>
        </row>
        <row r="18434">
          <cell r="C18434">
            <v>800036141</v>
          </cell>
          <cell r="D18434" t="str">
            <v>ALS AUTOMACAO I</v>
          </cell>
          <cell r="E18434">
            <v>15062642000192</v>
          </cell>
        </row>
        <row r="18435">
          <cell r="C18435">
            <v>800036209</v>
          </cell>
          <cell r="D18435" t="str">
            <v>HPS MECATROL EN</v>
          </cell>
          <cell r="E18435">
            <v>5285570000199</v>
          </cell>
        </row>
        <row r="18436">
          <cell r="C18436">
            <v>800036345</v>
          </cell>
          <cell r="D18436" t="str">
            <v>BR GUINDASTES L</v>
          </cell>
          <cell r="E18436">
            <v>21584581000126</v>
          </cell>
        </row>
        <row r="18437">
          <cell r="C18437">
            <v>800036432</v>
          </cell>
          <cell r="D18437" t="str">
            <v>ECOPHIL ASSESSO</v>
          </cell>
          <cell r="E18437">
            <v>19398941000153</v>
          </cell>
        </row>
        <row r="18438">
          <cell r="C18438">
            <v>800036433</v>
          </cell>
          <cell r="D18438" t="str">
            <v>MARCELO PICANCO</v>
          </cell>
          <cell r="E18438">
            <v>14727912000174</v>
          </cell>
        </row>
        <row r="18439">
          <cell r="C18439">
            <v>800036435</v>
          </cell>
          <cell r="D18439" t="str">
            <v>OBJETIVA MAO DE</v>
          </cell>
          <cell r="E18439">
            <v>78153962000178</v>
          </cell>
        </row>
        <row r="18440">
          <cell r="C18440">
            <v>800036449</v>
          </cell>
          <cell r="D18440" t="str">
            <v>JADLOG LOGISTIC</v>
          </cell>
          <cell r="E18440">
            <v>4884082001107</v>
          </cell>
        </row>
        <row r="18441">
          <cell r="C18441">
            <v>800036459</v>
          </cell>
          <cell r="D18441" t="str">
            <v>GUIMEPA SUPRIME</v>
          </cell>
          <cell r="E18441">
            <v>14213283000164</v>
          </cell>
        </row>
        <row r="18442">
          <cell r="C18442">
            <v>800036470</v>
          </cell>
          <cell r="D18442" t="str">
            <v>LC LUIZ LABORAT</v>
          </cell>
          <cell r="E18442">
            <v>22301778000173</v>
          </cell>
        </row>
        <row r="18443">
          <cell r="C18443">
            <v>800036487</v>
          </cell>
          <cell r="D18443" t="str">
            <v>GELSON LEITE CA</v>
          </cell>
          <cell r="E18443">
            <v>10960298000135</v>
          </cell>
        </row>
        <row r="18444">
          <cell r="C18444">
            <v>800036832</v>
          </cell>
          <cell r="D18444" t="str">
            <v>LTDA ME</v>
          </cell>
          <cell r="E18444">
            <v>17363952000172</v>
          </cell>
        </row>
        <row r="18445">
          <cell r="C18445">
            <v>800036884</v>
          </cell>
          <cell r="D18445" t="str">
            <v>RODAS DE LIGA L</v>
          </cell>
          <cell r="E18445">
            <v>4536013000130</v>
          </cell>
        </row>
        <row r="18446">
          <cell r="C18446">
            <v>800037009</v>
          </cell>
          <cell r="D18446" t="str">
            <v>TRANSILVA TRANS</v>
          </cell>
          <cell r="E18446">
            <v>30581433001200</v>
          </cell>
        </row>
        <row r="18447">
          <cell r="C18447">
            <v>800037083</v>
          </cell>
          <cell r="D18447" t="str">
            <v>WIPRO DO BRASIL</v>
          </cell>
          <cell r="E18447">
            <v>4471981000106</v>
          </cell>
        </row>
        <row r="18448">
          <cell r="C18448">
            <v>800037095</v>
          </cell>
          <cell r="D18448" t="str">
            <v>BIODIESELBR INF</v>
          </cell>
          <cell r="E18448">
            <v>24602524000110</v>
          </cell>
        </row>
        <row r="18449">
          <cell r="C18449">
            <v>800037156</v>
          </cell>
          <cell r="D18449" t="str">
            <v>DVS COMERCIO DE</v>
          </cell>
          <cell r="E18449">
            <v>13828203000384</v>
          </cell>
        </row>
        <row r="18450">
          <cell r="C18450">
            <v>800037524</v>
          </cell>
          <cell r="D18450" t="str">
            <v>COM E REP COMER</v>
          </cell>
          <cell r="E18450">
            <v>111511000180</v>
          </cell>
        </row>
        <row r="18451">
          <cell r="C18451">
            <v>800037557</v>
          </cell>
          <cell r="D18451" t="str">
            <v>TORA TRANSPORTE</v>
          </cell>
          <cell r="E18451">
            <v>20468310000576</v>
          </cell>
        </row>
        <row r="18452">
          <cell r="C18452">
            <v>800037567</v>
          </cell>
          <cell r="D18452" t="str">
            <v>BARAO PNEUS COM</v>
          </cell>
          <cell r="E18452">
            <v>79633889000790</v>
          </cell>
        </row>
        <row r="18453">
          <cell r="C18453">
            <v>800037670</v>
          </cell>
          <cell r="D18453" t="str">
            <v>CNH INDUSTRIAL</v>
          </cell>
          <cell r="E18453">
            <v>1844555002398</v>
          </cell>
        </row>
        <row r="18454">
          <cell r="C18454">
            <v>800037730</v>
          </cell>
          <cell r="D18454" t="str">
            <v>KBR BRASIL COME</v>
          </cell>
          <cell r="E18454">
            <v>20357689000113</v>
          </cell>
        </row>
        <row r="18455">
          <cell r="C18455">
            <v>800037889</v>
          </cell>
          <cell r="D18455" t="str">
            <v>TOBA ZANETTI DE</v>
          </cell>
          <cell r="E18455">
            <v>12401953000140</v>
          </cell>
        </row>
        <row r="18456">
          <cell r="C18456">
            <v>800038037</v>
          </cell>
          <cell r="D18456" t="str">
            <v>BANCO RCI BRASI</v>
          </cell>
          <cell r="E18456">
            <v>62307848000115</v>
          </cell>
        </row>
        <row r="18457">
          <cell r="C18457">
            <v>800038100</v>
          </cell>
          <cell r="D18457" t="str">
            <v>REDUTECH HIDRAU</v>
          </cell>
          <cell r="E18457">
            <v>1233539000153</v>
          </cell>
        </row>
        <row r="18458">
          <cell r="C18458">
            <v>800038168</v>
          </cell>
          <cell r="D18458" t="str">
            <v>LEME COMERCIAL</v>
          </cell>
          <cell r="E18458">
            <v>27358973000153</v>
          </cell>
        </row>
        <row r="18459">
          <cell r="C18459">
            <v>800038267</v>
          </cell>
          <cell r="D18459" t="str">
            <v>SUPERPROMO EVEN</v>
          </cell>
          <cell r="E18459">
            <v>18359496000150</v>
          </cell>
        </row>
        <row r="18460">
          <cell r="C18460">
            <v>800038532</v>
          </cell>
          <cell r="D18460" t="str">
            <v>ANOREG BR REDE</v>
          </cell>
          <cell r="E18460">
            <v>9063063000161</v>
          </cell>
        </row>
        <row r="18461">
          <cell r="C18461">
            <v>800038664</v>
          </cell>
          <cell r="D18461" t="str">
            <v>SUPRATEC PECAS</v>
          </cell>
          <cell r="E18461">
            <v>9627376000103</v>
          </cell>
        </row>
        <row r="18462">
          <cell r="C18462">
            <v>800038669</v>
          </cell>
          <cell r="D18462" t="str">
            <v>EMPRESOMETRO TE</v>
          </cell>
          <cell r="E18462">
            <v>12906174000105</v>
          </cell>
        </row>
        <row r="18463">
          <cell r="C18463">
            <v>800038756</v>
          </cell>
          <cell r="D18463" t="str">
            <v>ALVO WALDOW COM</v>
          </cell>
          <cell r="E18463">
            <v>81099624000100</v>
          </cell>
        </row>
        <row r="18464">
          <cell r="C18464">
            <v>800038861</v>
          </cell>
          <cell r="D18464" t="str">
            <v>IASIN SINALIZAC</v>
          </cell>
          <cell r="E18464">
            <v>2144485000112</v>
          </cell>
        </row>
        <row r="18465">
          <cell r="C18465">
            <v>800038883</v>
          </cell>
          <cell r="D18465" t="str">
            <v>FCM FABRICA DE</v>
          </cell>
          <cell r="E18465">
            <v>82637174000124</v>
          </cell>
        </row>
        <row r="18466">
          <cell r="C18466">
            <v>800039237</v>
          </cell>
          <cell r="D18466" t="str">
            <v>FORSETI USINAGE</v>
          </cell>
          <cell r="E18466">
            <v>12040842000156</v>
          </cell>
        </row>
        <row r="18467">
          <cell r="C18467">
            <v>800039303</v>
          </cell>
          <cell r="D18467" t="str">
            <v>CONDOMINIO CIVI</v>
          </cell>
          <cell r="E18467">
            <v>4682392000177</v>
          </cell>
        </row>
        <row r="18468">
          <cell r="C18468">
            <v>800039325</v>
          </cell>
          <cell r="D18468" t="str">
            <v>FAG ADMINIST. E</v>
          </cell>
          <cell r="E18468">
            <v>236378000199</v>
          </cell>
        </row>
        <row r="18469">
          <cell r="C18469">
            <v>800039378</v>
          </cell>
          <cell r="D18469" t="str">
            <v>REFERENCIA LOCA</v>
          </cell>
          <cell r="E18469">
            <v>85490746000183</v>
          </cell>
        </row>
        <row r="18470">
          <cell r="C18470">
            <v>800039395</v>
          </cell>
          <cell r="D18470" t="str">
            <v>MARCUS VICTOR M</v>
          </cell>
          <cell r="E18470">
            <v>70009217657</v>
          </cell>
        </row>
        <row r="18471">
          <cell r="C18471">
            <v>800039557</v>
          </cell>
          <cell r="D18471" t="str">
            <v>MONTESANO COM.</v>
          </cell>
          <cell r="E18471">
            <v>81165185000196</v>
          </cell>
        </row>
        <row r="18472">
          <cell r="C18472">
            <v>800039694</v>
          </cell>
          <cell r="D18472" t="str">
            <v>R&amp;L DISTRI. DE</v>
          </cell>
          <cell r="E18472">
            <v>11509045000102</v>
          </cell>
        </row>
        <row r="18473">
          <cell r="C18473">
            <v>800039716</v>
          </cell>
          <cell r="D18473" t="str">
            <v>FERREIRA GUIMAR</v>
          </cell>
          <cell r="E18473">
            <v>8007609000102</v>
          </cell>
        </row>
        <row r="18474">
          <cell r="C18474">
            <v>800040081</v>
          </cell>
          <cell r="D18474" t="str">
            <v>JOAO SERRUTE FI</v>
          </cell>
          <cell r="E18474">
            <v>15629692000109</v>
          </cell>
        </row>
        <row r="18475">
          <cell r="C18475">
            <v>800040305</v>
          </cell>
          <cell r="D18475" t="str">
            <v>GENESIS METALME</v>
          </cell>
          <cell r="E18475">
            <v>79627675000115</v>
          </cell>
        </row>
        <row r="18476">
          <cell r="C18476">
            <v>800040349</v>
          </cell>
          <cell r="D18476" t="str">
            <v>INFONEMESIS MET</v>
          </cell>
          <cell r="E18476">
            <v>13256670000115</v>
          </cell>
        </row>
        <row r="18477">
          <cell r="C18477">
            <v>800040610</v>
          </cell>
          <cell r="D18477" t="str">
            <v>OPUS CONSULTORI</v>
          </cell>
          <cell r="E18477">
            <v>14706283000104</v>
          </cell>
        </row>
        <row r="18478">
          <cell r="C18478">
            <v>800040905</v>
          </cell>
          <cell r="D18478" t="str">
            <v>EMBRASISTEM TEC</v>
          </cell>
          <cell r="E18478">
            <v>5086583000139</v>
          </cell>
        </row>
        <row r="18479">
          <cell r="C18479">
            <v>800041022</v>
          </cell>
          <cell r="D18479" t="str">
            <v>RENATO REIS</v>
          </cell>
          <cell r="E18479">
            <v>5450850980</v>
          </cell>
        </row>
        <row r="18480">
          <cell r="C18480">
            <v>800041117</v>
          </cell>
          <cell r="D18480" t="str">
            <v>CROSSFIRE PROTE</v>
          </cell>
          <cell r="E18480">
            <v>22130107000197</v>
          </cell>
        </row>
        <row r="18481">
          <cell r="C18481">
            <v>800041298</v>
          </cell>
          <cell r="D18481" t="str">
            <v>ACTIOIL COMERCI</v>
          </cell>
          <cell r="E18481">
            <v>100732000153</v>
          </cell>
        </row>
        <row r="18482">
          <cell r="C18482">
            <v>800041362</v>
          </cell>
          <cell r="D18482" t="str">
            <v>MR2 INFORMATICA</v>
          </cell>
          <cell r="E18482">
            <v>21204007000103</v>
          </cell>
        </row>
        <row r="18483">
          <cell r="C18483">
            <v>800041583</v>
          </cell>
          <cell r="D18483" t="str">
            <v>ABELHA URBANA C</v>
          </cell>
          <cell r="E18483">
            <v>14230834000106</v>
          </cell>
        </row>
        <row r="18484">
          <cell r="C18484">
            <v>800042437</v>
          </cell>
          <cell r="D18484" t="str">
            <v>LIMITADA</v>
          </cell>
          <cell r="E18484">
            <v>43829308000157</v>
          </cell>
        </row>
        <row r="18485">
          <cell r="C18485">
            <v>800042696</v>
          </cell>
          <cell r="D18485" t="str">
            <v>PECAS LTDA.</v>
          </cell>
          <cell r="E18485">
            <v>15135210000164</v>
          </cell>
        </row>
        <row r="18486">
          <cell r="C18486">
            <v>800042730</v>
          </cell>
          <cell r="D18486" t="str">
            <v>INDUSTRIA QUIMI</v>
          </cell>
          <cell r="E18486">
            <v>2234080000175</v>
          </cell>
        </row>
        <row r="18487">
          <cell r="C18487">
            <v>800042822</v>
          </cell>
          <cell r="D18487" t="str">
            <v>JAT TRANSPORTES</v>
          </cell>
          <cell r="E18487">
            <v>3349915000952</v>
          </cell>
        </row>
        <row r="18488">
          <cell r="C18488">
            <v>800042870</v>
          </cell>
          <cell r="D18488" t="str">
            <v>ASSOCIACAO BRAS</v>
          </cell>
          <cell r="E18488">
            <v>2325309000187</v>
          </cell>
        </row>
        <row r="18489">
          <cell r="C18489">
            <v>800042941</v>
          </cell>
          <cell r="D18489" t="str">
            <v>APARELHOS E EXO</v>
          </cell>
          <cell r="E18489">
            <v>32519765000129</v>
          </cell>
        </row>
        <row r="18490">
          <cell r="C18490">
            <v>800043083</v>
          </cell>
          <cell r="D18490" t="str">
            <v>DHL EXPRESS BRA</v>
          </cell>
          <cell r="E18490">
            <v>58890252004887</v>
          </cell>
        </row>
        <row r="18491">
          <cell r="C18491">
            <v>800043100</v>
          </cell>
          <cell r="D18491" t="str">
            <v>DE PRODUTOS ME</v>
          </cell>
          <cell r="E18491">
            <v>10257856000109</v>
          </cell>
        </row>
        <row r="18492">
          <cell r="C18492">
            <v>800043215</v>
          </cell>
          <cell r="D18492" t="str">
            <v>PESA RENTAL LOC</v>
          </cell>
          <cell r="E18492">
            <v>19266802000176</v>
          </cell>
        </row>
        <row r="18493">
          <cell r="C18493">
            <v>800043291</v>
          </cell>
          <cell r="D18493" t="str">
            <v>FUNDO DA JUSTIC</v>
          </cell>
          <cell r="E18493">
            <v>15303222000150</v>
          </cell>
        </row>
        <row r="18494">
          <cell r="C18494">
            <v>800043373</v>
          </cell>
          <cell r="D18494" t="str">
            <v>JF MOTORES E SI</v>
          </cell>
          <cell r="E18494">
            <v>5520100000162</v>
          </cell>
        </row>
        <row r="18495">
          <cell r="C18495">
            <v>800043434</v>
          </cell>
          <cell r="D18495" t="str">
            <v>CMM AUTOMACAO E</v>
          </cell>
          <cell r="E18495">
            <v>4100275000158</v>
          </cell>
        </row>
        <row r="18496">
          <cell r="C18496">
            <v>800043497</v>
          </cell>
          <cell r="D18496" t="str">
            <v>ELFERTOOL'S IND</v>
          </cell>
          <cell r="E18496">
            <v>3045505000160</v>
          </cell>
        </row>
        <row r="18497">
          <cell r="C18497">
            <v>800044103</v>
          </cell>
          <cell r="D18497" t="str">
            <v>GETTER INTELIGE</v>
          </cell>
          <cell r="E18497">
            <v>37219777000151</v>
          </cell>
        </row>
        <row r="18498">
          <cell r="C18498">
            <v>800044109</v>
          </cell>
          <cell r="D18498" t="str">
            <v>FRETEFY TECNOLO</v>
          </cell>
          <cell r="E18498">
            <v>32998118000147</v>
          </cell>
        </row>
        <row r="18499">
          <cell r="C18499">
            <v>800044153</v>
          </cell>
          <cell r="D18499" t="str">
            <v>EMBRASIL EMPRES</v>
          </cell>
          <cell r="E18499">
            <v>2426907000142</v>
          </cell>
        </row>
        <row r="18500">
          <cell r="C18500">
            <v>800044297</v>
          </cell>
          <cell r="D18500" t="str">
            <v>ZR2 ANALISES TE</v>
          </cell>
          <cell r="E18500">
            <v>28586981000110</v>
          </cell>
        </row>
        <row r="18501">
          <cell r="C18501">
            <v>800044308</v>
          </cell>
          <cell r="D18501" t="str">
            <v>SODITECH S.A</v>
          </cell>
          <cell r="E18501">
            <v>3461923000139</v>
          </cell>
        </row>
        <row r="18502">
          <cell r="C18502">
            <v>800044353</v>
          </cell>
          <cell r="D18502" t="str">
            <v>MIX TOOLS INDUS</v>
          </cell>
          <cell r="E18502">
            <v>15625795000109</v>
          </cell>
        </row>
        <row r="18503">
          <cell r="C18503">
            <v>800044511</v>
          </cell>
          <cell r="D18503" t="str">
            <v>EMBRASIL LIMPEZ</v>
          </cell>
          <cell r="E18503">
            <v>31123319000138</v>
          </cell>
        </row>
        <row r="18504">
          <cell r="C18504"/>
          <cell r="D18504" t="str">
            <v>BRASILSAT</v>
          </cell>
          <cell r="E18504">
            <v>78404860000188</v>
          </cell>
        </row>
        <row r="18505">
          <cell r="C18505"/>
          <cell r="D18505" t="str">
            <v>ROCHELLE</v>
          </cell>
          <cell r="E18505">
            <v>80381460000227</v>
          </cell>
        </row>
        <row r="18506">
          <cell r="C18506"/>
          <cell r="D18506" t="str">
            <v>AIRTECH</v>
          </cell>
          <cell r="E18506">
            <v>85519742000180</v>
          </cell>
        </row>
        <row r="18507">
          <cell r="C18507"/>
          <cell r="D18507" t="str">
            <v>MULTIPRESS</v>
          </cell>
          <cell r="E18507">
            <v>72081995000173</v>
          </cell>
        </row>
        <row r="18508">
          <cell r="C18508"/>
          <cell r="D18508" t="str">
            <v>GENESIS</v>
          </cell>
          <cell r="E18508">
            <v>72140213000120</v>
          </cell>
        </row>
        <row r="18509">
          <cell r="C18509"/>
          <cell r="D18509" t="str">
            <v>PROMOTER</v>
          </cell>
          <cell r="E18509">
            <v>72244478000178</v>
          </cell>
        </row>
        <row r="18510">
          <cell r="C18510"/>
          <cell r="D18510" t="str">
            <v>AUTO</v>
          </cell>
          <cell r="E18510">
            <v>1240469000160</v>
          </cell>
        </row>
        <row r="18511">
          <cell r="C18511"/>
          <cell r="D18511" t="str">
            <v>E &amp; E</v>
          </cell>
          <cell r="E18511">
            <v>809909000195</v>
          </cell>
        </row>
        <row r="18512">
          <cell r="C18512"/>
          <cell r="D18512" t="str">
            <v>UMUARAMA</v>
          </cell>
          <cell r="E18512">
            <v>43146703000135</v>
          </cell>
        </row>
        <row r="18513">
          <cell r="C18513"/>
          <cell r="D18513" t="str">
            <v>VIRTUAL</v>
          </cell>
          <cell r="E18513">
            <v>85051241000112</v>
          </cell>
        </row>
        <row r="18514">
          <cell r="C18514"/>
          <cell r="D18514" t="str">
            <v>A JR</v>
          </cell>
          <cell r="E18514">
            <v>72122732000165</v>
          </cell>
        </row>
        <row r="18515">
          <cell r="C18515"/>
          <cell r="D18515" t="str">
            <v>CAMERA 9</v>
          </cell>
          <cell r="E18515">
            <v>108747000168</v>
          </cell>
        </row>
        <row r="18516">
          <cell r="C18516"/>
          <cell r="D18516" t="str">
            <v>CIA DE CASTING</v>
          </cell>
          <cell r="E18516">
            <v>2382412000169</v>
          </cell>
        </row>
        <row r="18517">
          <cell r="C18517"/>
          <cell r="D18517" t="str">
            <v>PREAMBULO</v>
          </cell>
          <cell r="E18517">
            <v>81053092000170</v>
          </cell>
        </row>
        <row r="18518">
          <cell r="C18518"/>
          <cell r="D18518" t="str">
            <v>INTER PALACE</v>
          </cell>
          <cell r="E18518">
            <v>79725131000196</v>
          </cell>
        </row>
        <row r="18519">
          <cell r="C18519"/>
          <cell r="D18519" t="str">
            <v>GOLDEN STAR</v>
          </cell>
          <cell r="E18519">
            <v>1086715000171</v>
          </cell>
        </row>
        <row r="18520">
          <cell r="C18520"/>
          <cell r="D18520" t="str">
            <v>ESMANHOTO &amp; ADV</v>
          </cell>
          <cell r="E18520">
            <v>68631092000141</v>
          </cell>
        </row>
        <row r="18521">
          <cell r="C18521"/>
          <cell r="D18521" t="str">
            <v>DIGISYSTEM</v>
          </cell>
          <cell r="E18521">
            <v>75178780000163</v>
          </cell>
        </row>
        <row r="18522">
          <cell r="C18522"/>
          <cell r="D18522" t="str">
            <v>TECNOLIVROS</v>
          </cell>
          <cell r="E18522">
            <v>1413628000181</v>
          </cell>
        </row>
        <row r="18523">
          <cell r="C18523"/>
          <cell r="D18523" t="str">
            <v>DECORPRINT</v>
          </cell>
          <cell r="E18523">
            <v>42512392000118</v>
          </cell>
        </row>
        <row r="18524">
          <cell r="C18524"/>
          <cell r="D18524" t="str">
            <v>LA VIOLETERA</v>
          </cell>
          <cell r="E18524">
            <v>79638524001800</v>
          </cell>
        </row>
        <row r="18525">
          <cell r="C18525"/>
          <cell r="D18525" t="str">
            <v>EQUITEL S/A EQ.</v>
          </cell>
          <cell r="E18525">
            <v>78163508000106</v>
          </cell>
        </row>
        <row r="18526">
          <cell r="C18526"/>
          <cell r="D18526" t="str">
            <v>ALTERNATIVA</v>
          </cell>
          <cell r="E18526">
            <v>2669964000152</v>
          </cell>
        </row>
        <row r="18527">
          <cell r="C18527"/>
          <cell r="D18527" t="str">
            <v>PREMIO PROMOC.</v>
          </cell>
          <cell r="E18527">
            <v>81908485000118</v>
          </cell>
        </row>
        <row r="18528">
          <cell r="C18528"/>
          <cell r="D18528" t="str">
            <v>SNAP BALONISMO</v>
          </cell>
          <cell r="E18528">
            <v>86336000119</v>
          </cell>
        </row>
        <row r="18529">
          <cell r="C18529"/>
          <cell r="D18529" t="str">
            <v>TABACOLOR</v>
          </cell>
          <cell r="E18529">
            <v>78787744000195</v>
          </cell>
        </row>
        <row r="18530">
          <cell r="C18530"/>
          <cell r="D18530" t="str">
            <v>ZAMBON</v>
          </cell>
          <cell r="E18530">
            <v>95372983000101</v>
          </cell>
        </row>
        <row r="18531">
          <cell r="C18531"/>
          <cell r="D18531" t="str">
            <v>ALTAREGGIA</v>
          </cell>
          <cell r="E18531">
            <v>76030527000120</v>
          </cell>
        </row>
        <row r="18532">
          <cell r="C18532"/>
          <cell r="D18532" t="str">
            <v>DELOITTE</v>
          </cell>
          <cell r="E18532">
            <v>49928567000707</v>
          </cell>
        </row>
        <row r="18533">
          <cell r="C18533"/>
          <cell r="D18533" t="str">
            <v>BORCATH</v>
          </cell>
          <cell r="E18533">
            <v>80381460000499</v>
          </cell>
        </row>
        <row r="18534">
          <cell r="C18534"/>
          <cell r="D18534" t="str">
            <v>SOBRE RODAS</v>
          </cell>
          <cell r="E18534">
            <v>79543831000240</v>
          </cell>
        </row>
        <row r="18535">
          <cell r="C18535"/>
          <cell r="D18535" t="str">
            <v>LANCASTER</v>
          </cell>
          <cell r="E18535">
            <v>78375003000369</v>
          </cell>
        </row>
        <row r="18536">
          <cell r="C18536"/>
          <cell r="D18536" t="str">
            <v>SUMMER</v>
          </cell>
          <cell r="E18536">
            <v>82471160000183</v>
          </cell>
        </row>
        <row r="18537">
          <cell r="C18537"/>
          <cell r="D18537" t="str">
            <v>IKA S/A</v>
          </cell>
          <cell r="E18537">
            <v>76496165000168</v>
          </cell>
        </row>
        <row r="18538">
          <cell r="C18538"/>
          <cell r="D18538" t="str">
            <v>EBRAPE</v>
          </cell>
          <cell r="E18538">
            <v>3831244000104</v>
          </cell>
        </row>
        <row r="18539">
          <cell r="C18539"/>
          <cell r="D18539" t="str">
            <v>MADESUL MONTAG</v>
          </cell>
          <cell r="E18539">
            <v>4101459000132</v>
          </cell>
        </row>
        <row r="18540">
          <cell r="C18540"/>
          <cell r="D18540" t="str">
            <v>BRISTOL HOTELAR</v>
          </cell>
          <cell r="E18540">
            <v>2787312000112</v>
          </cell>
        </row>
        <row r="18541">
          <cell r="C18541"/>
          <cell r="D18541" t="str">
            <v>SANTO OFFICIO</v>
          </cell>
          <cell r="E18541">
            <v>4175033000123</v>
          </cell>
        </row>
        <row r="18542">
          <cell r="C18542"/>
          <cell r="D18542" t="str">
            <v>LOJAS COLOMBO S</v>
          </cell>
          <cell r="E18542">
            <v>89848543021255</v>
          </cell>
        </row>
        <row r="18543">
          <cell r="C18543"/>
          <cell r="D18543" t="str">
            <v>LOJAS DO PEDRO</v>
          </cell>
          <cell r="E18543">
            <v>76618891000459</v>
          </cell>
        </row>
        <row r="18544">
          <cell r="C18544"/>
          <cell r="D18544" t="str">
            <v>PETROPARK</v>
          </cell>
          <cell r="E18544">
            <v>78170453000153</v>
          </cell>
        </row>
        <row r="18545">
          <cell r="C18545"/>
          <cell r="D18545" t="str">
            <v>BRASIL TELECOM</v>
          </cell>
          <cell r="E18545">
            <v>76535764032185</v>
          </cell>
        </row>
        <row r="18546">
          <cell r="C18546"/>
          <cell r="D18546" t="str">
            <v>KAMICON</v>
          </cell>
          <cell r="E18546">
            <v>1675246000126</v>
          </cell>
        </row>
        <row r="18547">
          <cell r="C18547"/>
          <cell r="D18547" t="str">
            <v>DIRECT</v>
          </cell>
          <cell r="E18547">
            <v>2489929000151</v>
          </cell>
        </row>
        <row r="18548">
          <cell r="C18548"/>
          <cell r="D18548" t="str">
            <v>SERVTIBA</v>
          </cell>
          <cell r="E18548">
            <v>5614663000110</v>
          </cell>
        </row>
        <row r="18549">
          <cell r="C18549"/>
          <cell r="D18549" t="str">
            <v>NEW HOLLAND LAT</v>
          </cell>
          <cell r="E18549">
            <v>62352885000145</v>
          </cell>
        </row>
        <row r="18550">
          <cell r="C18550"/>
          <cell r="D18550" t="str">
            <v>FOURPOINTS SHER</v>
          </cell>
          <cell r="E18550">
            <v>3554611000170</v>
          </cell>
        </row>
        <row r="18551">
          <cell r="C18551"/>
          <cell r="D18551" t="str">
            <v>GAIA, SILVA,</v>
          </cell>
          <cell r="E18551">
            <v>3063217000139</v>
          </cell>
        </row>
        <row r="18552">
          <cell r="C18552"/>
          <cell r="D18552" t="str">
            <v>PROJE¸¶O</v>
          </cell>
          <cell r="E18552">
            <v>2074570000151</v>
          </cell>
        </row>
        <row r="18553">
          <cell r="C18553"/>
          <cell r="D18553" t="str">
            <v>WHATÆS ON</v>
          </cell>
          <cell r="E18553">
            <v>81742306000115</v>
          </cell>
        </row>
        <row r="18554">
          <cell r="C18554"/>
          <cell r="D18554" t="str">
            <v>OFICINA</v>
          </cell>
          <cell r="E18554">
            <v>4580389000142</v>
          </cell>
        </row>
        <row r="18555">
          <cell r="C18555"/>
          <cell r="D18555" t="str">
            <v>CINE SHOW</v>
          </cell>
          <cell r="E18555">
            <v>3546385000185</v>
          </cell>
        </row>
        <row r="18556">
          <cell r="C18556"/>
          <cell r="D18556" t="str">
            <v>FOVEA</v>
          </cell>
          <cell r="E18556">
            <v>4013020000158</v>
          </cell>
        </row>
        <row r="18557">
          <cell r="C18557"/>
          <cell r="D18557" t="str">
            <v>TRANSPORTES</v>
          </cell>
          <cell r="E18557">
            <v>84968593000174</v>
          </cell>
        </row>
        <row r="18558">
          <cell r="C18558"/>
          <cell r="D18558" t="str">
            <v>DIGITAL LOCACAO</v>
          </cell>
          <cell r="E18558">
            <v>6219278000130</v>
          </cell>
        </row>
        <row r="18559">
          <cell r="C18559"/>
          <cell r="D18559" t="str">
            <v>PITSTOP</v>
          </cell>
          <cell r="E18559">
            <v>7296182000139</v>
          </cell>
        </row>
        <row r="18560">
          <cell r="C18560"/>
          <cell r="D18560" t="str">
            <v>ASSOCIACAO COME</v>
          </cell>
          <cell r="E18560">
            <v>76583004000101</v>
          </cell>
        </row>
        <row r="18561">
          <cell r="C18561"/>
          <cell r="D18561" t="str">
            <v>FUNCEFET-PR</v>
          </cell>
          <cell r="E18561">
            <v>2032297000100</v>
          </cell>
        </row>
        <row r="18562">
          <cell r="C18562"/>
          <cell r="D18562" t="str">
            <v>SAINT GERMAIN P</v>
          </cell>
          <cell r="E18562">
            <v>2903148000161</v>
          </cell>
        </row>
        <row r="18563">
          <cell r="C18563"/>
          <cell r="D18563" t="str">
            <v>CVS MAQUINAS OP</v>
          </cell>
          <cell r="E18563">
            <v>73508350000137</v>
          </cell>
        </row>
        <row r="18564">
          <cell r="C18564"/>
          <cell r="D18564" t="str">
            <v>WINNIKES EVENTO</v>
          </cell>
          <cell r="E18564">
            <v>5279145000197</v>
          </cell>
        </row>
        <row r="18565">
          <cell r="C18565"/>
          <cell r="D18565" t="str">
            <v>FONDAZIONE ITAL</v>
          </cell>
          <cell r="E18565">
            <v>5857944000101</v>
          </cell>
        </row>
        <row r="18566">
          <cell r="C18566"/>
          <cell r="D18566" t="str">
            <v>RCW</v>
          </cell>
          <cell r="E18566">
            <v>95420527000181</v>
          </cell>
        </row>
        <row r="18567">
          <cell r="C18567"/>
          <cell r="D18567" t="str">
            <v>SECCIONAL BRASI</v>
          </cell>
          <cell r="E18567">
            <v>83491985000122</v>
          </cell>
        </row>
        <row r="18568">
          <cell r="C18568"/>
          <cell r="D18568" t="str">
            <v>INEPAR S/A ELET</v>
          </cell>
          <cell r="E18568">
            <v>58900754000188</v>
          </cell>
        </row>
        <row r="18569">
          <cell r="C18569"/>
          <cell r="D18569" t="str">
            <v>VIA NOVA</v>
          </cell>
          <cell r="E18569">
            <v>765690000170</v>
          </cell>
        </row>
        <row r="18570">
          <cell r="C18570"/>
          <cell r="D18570" t="str">
            <v>BARIGUI VEICULO</v>
          </cell>
          <cell r="E18570">
            <v>79763884000358</v>
          </cell>
        </row>
        <row r="18571">
          <cell r="C18571"/>
          <cell r="D18571" t="str">
            <v>VEPASA VEICULOS</v>
          </cell>
          <cell r="E18571">
            <v>77067619000148</v>
          </cell>
        </row>
        <row r="18572">
          <cell r="C18572"/>
          <cell r="D18572" t="str">
            <v>PETROLEUM FORMA</v>
          </cell>
          <cell r="E18572">
            <v>76156702000120</v>
          </cell>
        </row>
        <row r="18573">
          <cell r="C18573"/>
          <cell r="D18573" t="str">
            <v>ETA ENG TRATAME</v>
          </cell>
          <cell r="E18573">
            <v>76662311000188</v>
          </cell>
        </row>
        <row r="18574">
          <cell r="C18574"/>
          <cell r="D18574" t="str">
            <v>FURUKAWA</v>
          </cell>
          <cell r="E18574">
            <v>51775690000787</v>
          </cell>
        </row>
        <row r="18575">
          <cell r="C18575"/>
          <cell r="D18575" t="str">
            <v>WINDSOR</v>
          </cell>
          <cell r="E18575">
            <v>81908659000142</v>
          </cell>
        </row>
        <row r="18576">
          <cell r="C18576"/>
          <cell r="D18576" t="str">
            <v>ITAPEMIRIM TURI</v>
          </cell>
          <cell r="E18576">
            <v>27366970003500</v>
          </cell>
        </row>
        <row r="18577">
          <cell r="C18577"/>
          <cell r="D18577" t="str">
            <v>DELARA</v>
          </cell>
          <cell r="E18577">
            <v>81167587000120</v>
          </cell>
        </row>
        <row r="18578">
          <cell r="C18578"/>
          <cell r="D18578" t="str">
            <v>TROMBINI PAPEL</v>
          </cell>
          <cell r="E18578">
            <v>88209697001128</v>
          </cell>
        </row>
        <row r="18579">
          <cell r="C18579"/>
          <cell r="D18579" t="str">
            <v>NEON AUTOMOVEIS</v>
          </cell>
          <cell r="E18579">
            <v>97436810000127</v>
          </cell>
        </row>
        <row r="18580">
          <cell r="C18580"/>
          <cell r="D18580" t="str">
            <v>BASTEC</v>
          </cell>
          <cell r="E18580">
            <v>80572944000172</v>
          </cell>
        </row>
        <row r="18581">
          <cell r="C18581"/>
          <cell r="D18581" t="str">
            <v>TRIBUTARE</v>
          </cell>
          <cell r="E18581">
            <v>97442768000157</v>
          </cell>
        </row>
        <row r="18582">
          <cell r="C18582"/>
          <cell r="D18582" t="str">
            <v>SOMMA</v>
          </cell>
          <cell r="E18582">
            <v>81913766000169</v>
          </cell>
        </row>
        <row r="18583">
          <cell r="C18583"/>
          <cell r="D18583" t="str">
            <v>PORTA VOZ</v>
          </cell>
          <cell r="E18583">
            <v>85229755000204</v>
          </cell>
        </row>
        <row r="18584">
          <cell r="C18584"/>
          <cell r="D18584" t="str">
            <v>MASTER</v>
          </cell>
          <cell r="E18584">
            <v>81114597000105</v>
          </cell>
        </row>
        <row r="18585">
          <cell r="C18585"/>
          <cell r="D18585" t="str">
            <v>TBF IND.BRAS.FO</v>
          </cell>
          <cell r="E18585">
            <v>61405858001950</v>
          </cell>
        </row>
        <row r="18586">
          <cell r="C18586"/>
          <cell r="D18586" t="str">
            <v>POWER SAT</v>
          </cell>
          <cell r="E18586">
            <v>972743000123</v>
          </cell>
        </row>
        <row r="18587">
          <cell r="C18587"/>
          <cell r="D18587" t="str">
            <v>REDISUL</v>
          </cell>
          <cell r="E18587">
            <v>78931474000144</v>
          </cell>
        </row>
        <row r="18588">
          <cell r="C18588"/>
          <cell r="D18588" t="str">
            <v>WHB USINAGEM</v>
          </cell>
          <cell r="E18588">
            <v>73355174000140</v>
          </cell>
        </row>
        <row r="18589">
          <cell r="C18589"/>
          <cell r="D18589" t="str">
            <v>TRANSP.BATISTA</v>
          </cell>
          <cell r="E18589">
            <v>77873420000107</v>
          </cell>
        </row>
        <row r="18590">
          <cell r="C18590"/>
          <cell r="D18590" t="str">
            <v>YOK</v>
          </cell>
          <cell r="E18590">
            <v>76534882000137</v>
          </cell>
        </row>
        <row r="18591">
          <cell r="C18591"/>
          <cell r="D18591" t="str">
            <v>ELECTROLUX</v>
          </cell>
          <cell r="E18591">
            <v>76487032000125</v>
          </cell>
        </row>
        <row r="18592">
          <cell r="C18592"/>
          <cell r="D18592" t="str">
            <v>ELECTROLUX</v>
          </cell>
          <cell r="E18592">
            <v>76487032002179</v>
          </cell>
        </row>
        <row r="18593">
          <cell r="C18593"/>
          <cell r="D18593" t="str">
            <v>INEPAR</v>
          </cell>
          <cell r="E18593">
            <v>76627504000106</v>
          </cell>
        </row>
        <row r="18594">
          <cell r="C18594"/>
          <cell r="D18594" t="str">
            <v>BEMVENUTTI MC2</v>
          </cell>
          <cell r="E18594">
            <v>68569037000179</v>
          </cell>
        </row>
        <row r="18595">
          <cell r="C18595"/>
          <cell r="D18595" t="str">
            <v>FUNDAC.TELEPAR</v>
          </cell>
          <cell r="E18595">
            <v>76693761000138</v>
          </cell>
        </row>
        <row r="18596">
          <cell r="C18596"/>
          <cell r="D18596" t="str">
            <v>FEDER.PARAN.AUT</v>
          </cell>
          <cell r="E18596">
            <v>75042788000106</v>
          </cell>
        </row>
        <row r="18597">
          <cell r="C18597"/>
          <cell r="D18597" t="str">
            <v>TECNOCOOP</v>
          </cell>
          <cell r="E18597">
            <v>28194652001014</v>
          </cell>
        </row>
        <row r="18598">
          <cell r="C18598"/>
          <cell r="D18598" t="str">
            <v>CS TECNOLOGIA</v>
          </cell>
          <cell r="E18598">
            <v>2674763000143</v>
          </cell>
        </row>
        <row r="18599">
          <cell r="C18599"/>
          <cell r="D18599" t="str">
            <v>AMBIENCIA</v>
          </cell>
          <cell r="E18599">
            <v>40263170000183</v>
          </cell>
        </row>
        <row r="18600">
          <cell r="C18600"/>
          <cell r="D18600" t="str">
            <v>SELETIVA TRANS.</v>
          </cell>
          <cell r="E18600">
            <v>2346416000191</v>
          </cell>
        </row>
        <row r="18601">
          <cell r="C18601"/>
          <cell r="D18601" t="str">
            <v>Z PUBLICIDADE</v>
          </cell>
          <cell r="E18601">
            <v>74046657000126</v>
          </cell>
        </row>
        <row r="18602">
          <cell r="C18602"/>
          <cell r="D18602" t="str">
            <v>LATINO AMERIC.</v>
          </cell>
          <cell r="E18602">
            <v>80330848000118</v>
          </cell>
        </row>
        <row r="18603">
          <cell r="C18603"/>
          <cell r="D18603" t="str">
            <v>POSITIVO INF</v>
          </cell>
          <cell r="E18603">
            <v>81243735000148</v>
          </cell>
        </row>
        <row r="18604">
          <cell r="C18604"/>
          <cell r="D18604" t="str">
            <v>SADIA</v>
          </cell>
          <cell r="E18604">
            <v>3906591002283</v>
          </cell>
        </row>
        <row r="18605">
          <cell r="C18605"/>
          <cell r="D18605" t="str">
            <v>INFRA ESTRUTURA</v>
          </cell>
          <cell r="E18605">
            <v>2965681000158</v>
          </cell>
        </row>
        <row r="18606">
          <cell r="C18606"/>
          <cell r="D18606" t="str">
            <v>TERRA COMUNIC.</v>
          </cell>
          <cell r="E18606">
            <v>75955138000143</v>
          </cell>
        </row>
        <row r="18607">
          <cell r="C18607"/>
          <cell r="D18607" t="str">
            <v>AIRBAL</v>
          </cell>
          <cell r="E18607">
            <v>1576707000103</v>
          </cell>
        </row>
        <row r="18608">
          <cell r="C18608"/>
          <cell r="D18608" t="str">
            <v>AUTO ESCOLA BEL</v>
          </cell>
          <cell r="E18608">
            <v>2160676000330</v>
          </cell>
        </row>
        <row r="18609">
          <cell r="C18609"/>
          <cell r="D18609" t="str">
            <v>WAIKIKI</v>
          </cell>
          <cell r="E18609">
            <v>34172833000151</v>
          </cell>
        </row>
        <row r="18610">
          <cell r="C18610"/>
          <cell r="D18610" t="str">
            <v>ATM</v>
          </cell>
          <cell r="E18610">
            <v>77993004000142</v>
          </cell>
        </row>
        <row r="18611">
          <cell r="C18611"/>
          <cell r="D18611" t="str">
            <v>DATASUPRI</v>
          </cell>
          <cell r="E18611">
            <v>80038417000182</v>
          </cell>
        </row>
        <row r="18612">
          <cell r="C18612"/>
          <cell r="D18612" t="str">
            <v>HOTEL BOURBON</v>
          </cell>
          <cell r="E18612">
            <v>78943321000117</v>
          </cell>
        </row>
        <row r="18613">
          <cell r="C18613"/>
          <cell r="D18613" t="str">
            <v>SUPRIFAIR</v>
          </cell>
          <cell r="E18613">
            <v>2902735000136</v>
          </cell>
        </row>
        <row r="18614">
          <cell r="C18614"/>
          <cell r="D18614" t="str">
            <v>MATRIX ORG.</v>
          </cell>
          <cell r="E18614">
            <v>4702126000169</v>
          </cell>
        </row>
        <row r="18615">
          <cell r="C18615"/>
          <cell r="D18615" t="str">
            <v>PRO-DIGITAL</v>
          </cell>
          <cell r="E18615">
            <v>82042094000126</v>
          </cell>
        </row>
        <row r="18616">
          <cell r="C18616"/>
          <cell r="D18616" t="str">
            <v>FRAIZ CONSTRUCO</v>
          </cell>
          <cell r="E18616">
            <v>2446770000198</v>
          </cell>
        </row>
        <row r="18617">
          <cell r="C18617"/>
          <cell r="D18617" t="str">
            <v>SERZEGRAF</v>
          </cell>
          <cell r="E18617">
            <v>85053296000161</v>
          </cell>
        </row>
        <row r="18618">
          <cell r="C18618"/>
          <cell r="D18618" t="str">
            <v>AAM DO BRASIL</v>
          </cell>
          <cell r="E18618">
            <v>3368638000178</v>
          </cell>
        </row>
        <row r="18619">
          <cell r="C18619"/>
          <cell r="D18619" t="str">
            <v>REDE INDEPENDEN</v>
          </cell>
          <cell r="E18619">
            <v>79107918000194</v>
          </cell>
        </row>
        <row r="18620">
          <cell r="C18620"/>
          <cell r="D18620" t="str">
            <v>PAGANI</v>
          </cell>
          <cell r="E18620">
            <v>4863248000137</v>
          </cell>
        </row>
        <row r="18621">
          <cell r="C18621"/>
          <cell r="D18621" t="str">
            <v>SEVEN ROCKS</v>
          </cell>
          <cell r="E18621">
            <v>72204548000164</v>
          </cell>
        </row>
        <row r="18622">
          <cell r="C18622"/>
          <cell r="D18622" t="str">
            <v>DURMET FERRAMEN</v>
          </cell>
          <cell r="E18622">
            <v>73809063000167</v>
          </cell>
        </row>
        <row r="18623">
          <cell r="C18623"/>
          <cell r="D18623" t="str">
            <v>JAMEF</v>
          </cell>
          <cell r="E18623">
            <v>20147617001970</v>
          </cell>
        </row>
        <row r="18624">
          <cell r="C18624"/>
          <cell r="D18624" t="str">
            <v>MABU HOTEIS</v>
          </cell>
          <cell r="E18624">
            <v>75047498000228</v>
          </cell>
        </row>
        <row r="18625">
          <cell r="C18625"/>
          <cell r="D18625" t="str">
            <v>REVEPAPER</v>
          </cell>
          <cell r="E18625">
            <v>2637265000120</v>
          </cell>
        </row>
        <row r="18626">
          <cell r="C18626"/>
          <cell r="D18626" t="str">
            <v>GILSON NEVES</v>
          </cell>
          <cell r="E18626">
            <v>1720343000193</v>
          </cell>
        </row>
        <row r="18627">
          <cell r="C18627"/>
          <cell r="D18627" t="str">
            <v>ZEPPELIN TOUR</v>
          </cell>
          <cell r="E18627">
            <v>5553373000103</v>
          </cell>
        </row>
        <row r="18628">
          <cell r="C18628"/>
          <cell r="D18628" t="str">
            <v>ATLAS</v>
          </cell>
          <cell r="E18628">
            <v>60664828003868</v>
          </cell>
        </row>
        <row r="18629">
          <cell r="C18629"/>
          <cell r="D18629" t="str">
            <v>IBIS CURITIBA</v>
          </cell>
          <cell r="E18629">
            <v>9967852003657</v>
          </cell>
        </row>
        <row r="18630">
          <cell r="C18630"/>
          <cell r="D18630" t="str">
            <v>SLAVIEIRO</v>
          </cell>
          <cell r="E18630">
            <v>78352572000127</v>
          </cell>
        </row>
        <row r="18631">
          <cell r="C18631"/>
          <cell r="D18631" t="str">
            <v>EDITORA TOP</v>
          </cell>
          <cell r="E18631">
            <v>2483445000103</v>
          </cell>
        </row>
        <row r="18632">
          <cell r="C18632"/>
          <cell r="D18632" t="str">
            <v>HUMAITA</v>
          </cell>
          <cell r="E18632">
            <v>81737777000135</v>
          </cell>
        </row>
        <row r="18633">
          <cell r="C18633"/>
          <cell r="D18633" t="str">
            <v>DAL</v>
          </cell>
          <cell r="E18633">
            <v>61490561001697</v>
          </cell>
        </row>
        <row r="18634">
          <cell r="C18634"/>
          <cell r="D18634" t="str">
            <v>LEWIS</v>
          </cell>
          <cell r="E18634">
            <v>4371163000131</v>
          </cell>
        </row>
        <row r="18635">
          <cell r="C18635"/>
          <cell r="D18635" t="str">
            <v>BEMVENUTTI MC2</v>
          </cell>
          <cell r="E18635">
            <v>2887322000120</v>
          </cell>
        </row>
        <row r="18636">
          <cell r="C18636"/>
          <cell r="D18636" t="str">
            <v>BANC.BAMERINDUS</v>
          </cell>
          <cell r="E18636">
            <v>76543115000194</v>
          </cell>
        </row>
        <row r="18637">
          <cell r="C18637"/>
          <cell r="D18637" t="str">
            <v>ANTARTIDA</v>
          </cell>
          <cell r="E18637">
            <v>5041688000171</v>
          </cell>
        </row>
        <row r="18638">
          <cell r="C18638"/>
          <cell r="D18638" t="str">
            <v>ABRASCORT</v>
          </cell>
          <cell r="E18638">
            <v>78174299000198</v>
          </cell>
        </row>
        <row r="18639">
          <cell r="C18639"/>
          <cell r="D18639" t="str">
            <v>TEKOARE</v>
          </cell>
          <cell r="E18639">
            <v>728017000160</v>
          </cell>
        </row>
        <row r="18640">
          <cell r="C18640"/>
          <cell r="D18640" t="str">
            <v>INVICTA LEGA</v>
          </cell>
          <cell r="E18640">
            <v>79606000000190</v>
          </cell>
        </row>
        <row r="18641">
          <cell r="C18641"/>
          <cell r="D18641" t="str">
            <v>NWM ENGENHARIA</v>
          </cell>
          <cell r="E18641">
            <v>68823913000141</v>
          </cell>
        </row>
        <row r="18642">
          <cell r="C18642"/>
          <cell r="D18642" t="str">
            <v>TICKET ACCOR SE</v>
          </cell>
          <cell r="E18642">
            <v>47866934000506</v>
          </cell>
        </row>
        <row r="18643">
          <cell r="C18643"/>
          <cell r="D18643" t="str">
            <v>ARTUR ROMAN CON</v>
          </cell>
          <cell r="E18643">
            <v>6137844000165</v>
          </cell>
        </row>
        <row r="18644">
          <cell r="C18644"/>
          <cell r="D18644" t="str">
            <v>DALLAS AUDIO VI</v>
          </cell>
          <cell r="E18644">
            <v>3015027000146</v>
          </cell>
        </row>
        <row r="18645">
          <cell r="C18645"/>
          <cell r="D18645" t="str">
            <v>MASTERCORP DO B</v>
          </cell>
          <cell r="E18645">
            <v>3586159000128</v>
          </cell>
        </row>
        <row r="18646">
          <cell r="C18646"/>
          <cell r="D18646" t="str">
            <v>PREVISAO COMERC</v>
          </cell>
          <cell r="E18646">
            <v>5273179000174</v>
          </cell>
        </row>
        <row r="18647">
          <cell r="C18647"/>
          <cell r="D18647" t="str">
            <v>FULL JAZZ HOTEL</v>
          </cell>
          <cell r="E18647">
            <v>78352572000550</v>
          </cell>
        </row>
        <row r="18648">
          <cell r="C18648"/>
          <cell r="D18648" t="str">
            <v>CASA DAS CORREN</v>
          </cell>
          <cell r="E18648">
            <v>92690478000290</v>
          </cell>
        </row>
        <row r="18649">
          <cell r="C18649"/>
          <cell r="D18649" t="str">
            <v>CHAMA EXTINT.MA</v>
          </cell>
          <cell r="E18649">
            <v>80324338000138</v>
          </cell>
        </row>
        <row r="18650">
          <cell r="C18650"/>
          <cell r="D18650" t="str">
            <v>ESSEX CONTRUCAO</v>
          </cell>
          <cell r="E18650">
            <v>81421620000104</v>
          </cell>
        </row>
        <row r="18651">
          <cell r="C18651"/>
          <cell r="D18651" t="str">
            <v>EXECUTA COMER.D</v>
          </cell>
          <cell r="E18651">
            <v>78467941000127</v>
          </cell>
        </row>
        <row r="18652">
          <cell r="C18652"/>
          <cell r="D18652" t="str">
            <v>IBM BRASIL IND.</v>
          </cell>
          <cell r="E18652">
            <v>33372251008050</v>
          </cell>
        </row>
        <row r="18653">
          <cell r="C18653"/>
          <cell r="D18653" t="str">
            <v>INFOSUL TECNOLO</v>
          </cell>
          <cell r="E18653">
            <v>80569916000104</v>
          </cell>
        </row>
        <row r="18654">
          <cell r="C18654"/>
          <cell r="D18654" t="str">
            <v>L.C. NOGUEIRA M</v>
          </cell>
          <cell r="E18654">
            <v>82683665000101</v>
          </cell>
        </row>
        <row r="18655">
          <cell r="C18655"/>
          <cell r="D18655" t="str">
            <v>MONREALE M. DEC</v>
          </cell>
          <cell r="E18655">
            <v>79556759000105</v>
          </cell>
        </row>
        <row r="18656">
          <cell r="C18656"/>
          <cell r="D18656" t="str">
            <v>OBERDORFER S/A</v>
          </cell>
          <cell r="E18656">
            <v>76104553000156</v>
          </cell>
        </row>
        <row r="18657">
          <cell r="C18657"/>
          <cell r="D18657" t="str">
            <v>PERFIL. PARANA</v>
          </cell>
          <cell r="E18657">
            <v>76661727000181</v>
          </cell>
        </row>
        <row r="18658">
          <cell r="C18658"/>
          <cell r="D18658" t="str">
            <v>SID CONTROLE</v>
          </cell>
          <cell r="E18658">
            <v>50287812000480</v>
          </cell>
        </row>
        <row r="18659">
          <cell r="C18659"/>
          <cell r="D18659" t="str">
            <v>SRK ENG.ELET.ES</v>
          </cell>
          <cell r="E18659">
            <v>79959284000106</v>
          </cell>
        </row>
        <row r="18660">
          <cell r="C18660"/>
          <cell r="D18660" t="str">
            <v>TAPETEC COM. TA</v>
          </cell>
          <cell r="E18660">
            <v>76013960000409</v>
          </cell>
        </row>
        <row r="18661">
          <cell r="C18661"/>
          <cell r="D18661" t="str">
            <v>TELEFORM COM.RE</v>
          </cell>
          <cell r="E18661">
            <v>76634070000244</v>
          </cell>
        </row>
        <row r="18662">
          <cell r="C18662"/>
          <cell r="D18662" t="str">
            <v>TELEMARIN</v>
          </cell>
          <cell r="E18662">
            <v>75157685000183</v>
          </cell>
        </row>
        <row r="18663">
          <cell r="C18663"/>
          <cell r="D18663" t="str">
            <v>CHILE</v>
          </cell>
          <cell r="E18663">
            <v>77177764000181</v>
          </cell>
        </row>
        <row r="18664">
          <cell r="C18664"/>
          <cell r="D18664" t="str">
            <v>XEROX DO BRASIL</v>
          </cell>
          <cell r="E18664">
            <v>29213386004431</v>
          </cell>
        </row>
        <row r="18665">
          <cell r="C18665"/>
          <cell r="D18665" t="str">
            <v>XEROX DO BRASIL</v>
          </cell>
          <cell r="E18665">
            <v>29213386004350</v>
          </cell>
        </row>
        <row r="18666">
          <cell r="C18666"/>
          <cell r="D18666" t="str">
            <v>CE PROF.ELIAS A</v>
          </cell>
          <cell r="E18666">
            <v>403460</v>
          </cell>
        </row>
        <row r="18667">
          <cell r="C18667"/>
          <cell r="D18667" t="str">
            <v>CEL.FELIPE DE S</v>
          </cell>
          <cell r="E18667">
            <v>403461</v>
          </cell>
        </row>
        <row r="18668">
          <cell r="C18668"/>
          <cell r="D18668" t="str">
            <v>CE PRIETO MARTI</v>
          </cell>
          <cell r="E18668">
            <v>403462</v>
          </cell>
        </row>
        <row r="18669">
          <cell r="C18669"/>
          <cell r="D18669" t="str">
            <v>ET ENFERMAGEM C</v>
          </cell>
          <cell r="E18669">
            <v>403463</v>
          </cell>
        </row>
        <row r="18670">
          <cell r="C18670"/>
          <cell r="D18670" t="str">
            <v>EEPSG SEGISMUND</v>
          </cell>
          <cell r="E18670">
            <v>403464</v>
          </cell>
        </row>
        <row r="18671">
          <cell r="C18671"/>
          <cell r="D18671" t="str">
            <v>EE REPUBLICA OR</v>
          </cell>
          <cell r="E18671">
            <v>403776</v>
          </cell>
        </row>
        <row r="18672">
          <cell r="C18672"/>
          <cell r="D18672" t="str">
            <v>EE N.SRA.DA SAL</v>
          </cell>
          <cell r="E18672">
            <v>404095</v>
          </cell>
        </row>
        <row r="18673">
          <cell r="C18673"/>
          <cell r="D18673" t="str">
            <v>EE GUILHERME PE</v>
          </cell>
          <cell r="E18673">
            <v>404096</v>
          </cell>
        </row>
        <row r="18674">
          <cell r="C18674"/>
          <cell r="D18674" t="str">
            <v>EM PROFA.AMERIC</v>
          </cell>
          <cell r="E18674">
            <v>404102</v>
          </cell>
        </row>
        <row r="18675">
          <cell r="C18675"/>
          <cell r="D18675" t="str">
            <v>EE JOAO MAZZARO</v>
          </cell>
          <cell r="E18675">
            <v>404103</v>
          </cell>
        </row>
        <row r="18676">
          <cell r="C18676"/>
          <cell r="D18676" t="str">
            <v>CEN.EDUC.TEREZA</v>
          </cell>
          <cell r="E18676">
            <v>404104</v>
          </cell>
        </row>
        <row r="18677">
          <cell r="C18677"/>
          <cell r="D18677" t="str">
            <v>EM PARANAVAI</v>
          </cell>
          <cell r="E18677">
            <v>404105</v>
          </cell>
        </row>
        <row r="18678">
          <cell r="C18678"/>
          <cell r="D18678" t="str">
            <v>EE BOM PASTOR</v>
          </cell>
          <cell r="E18678">
            <v>404108</v>
          </cell>
        </row>
        <row r="18679">
          <cell r="C18679"/>
          <cell r="D18679" t="str">
            <v>EM PE.JOAO CRUC</v>
          </cell>
          <cell r="E18679">
            <v>404109</v>
          </cell>
        </row>
        <row r="18680">
          <cell r="C18680"/>
          <cell r="D18680" t="str">
            <v>EE DOM ORIONE</v>
          </cell>
          <cell r="E18680">
            <v>404112</v>
          </cell>
        </row>
        <row r="18681">
          <cell r="C18681"/>
          <cell r="D18681" t="str">
            <v>CEI ULISSES GUI</v>
          </cell>
          <cell r="E18681">
            <v>404113</v>
          </cell>
        </row>
        <row r="18682">
          <cell r="C18682"/>
          <cell r="D18682" t="str">
            <v>EEPG DR.OSWALDO</v>
          </cell>
          <cell r="E18682">
            <v>404115</v>
          </cell>
        </row>
        <row r="18683">
          <cell r="C18683"/>
          <cell r="D18683" t="str">
            <v>CEPSG PINHEIRO</v>
          </cell>
          <cell r="E18683">
            <v>404118</v>
          </cell>
        </row>
        <row r="18684">
          <cell r="C18684"/>
          <cell r="D18684" t="str">
            <v>CEI CARLOS DRUM</v>
          </cell>
          <cell r="E18684">
            <v>404122</v>
          </cell>
        </row>
        <row r="18685">
          <cell r="C18685"/>
          <cell r="D18685" t="str">
            <v>CEI PROF.LAURO</v>
          </cell>
          <cell r="E18685">
            <v>404124</v>
          </cell>
        </row>
        <row r="18686">
          <cell r="C18686"/>
          <cell r="D18686" t="str">
            <v>EE STA.AGUEDA</v>
          </cell>
          <cell r="E18686">
            <v>404125</v>
          </cell>
        </row>
        <row r="18687">
          <cell r="C18687"/>
          <cell r="D18687" t="str">
            <v>EM COLOMBO</v>
          </cell>
          <cell r="E18687">
            <v>404126</v>
          </cell>
        </row>
        <row r="18688">
          <cell r="C18688"/>
          <cell r="D18688" t="str">
            <v>EM PE.JOSE DE A</v>
          </cell>
          <cell r="E18688">
            <v>404127</v>
          </cell>
        </row>
        <row r="18689">
          <cell r="C18689"/>
          <cell r="D18689" t="str">
            <v>EE PROFA.HILDEG</v>
          </cell>
          <cell r="E18689">
            <v>404128</v>
          </cell>
        </row>
        <row r="18690">
          <cell r="C18690"/>
          <cell r="D18690" t="str">
            <v>ESC.PROF.ELISEO</v>
          </cell>
          <cell r="E18690">
            <v>404129</v>
          </cell>
        </row>
        <row r="18691">
          <cell r="C18691"/>
          <cell r="D18691" t="str">
            <v>EE ENS.PG SEBAS</v>
          </cell>
          <cell r="E18691">
            <v>404134</v>
          </cell>
        </row>
        <row r="18692">
          <cell r="C18692"/>
          <cell r="D18692" t="str">
            <v>CE ENS.PSG PEDR</v>
          </cell>
          <cell r="E18692">
            <v>404139</v>
          </cell>
        </row>
        <row r="18693">
          <cell r="C18693"/>
          <cell r="D18693" t="str">
            <v>CE PROF.ALDACYR</v>
          </cell>
          <cell r="E18693">
            <v>404281</v>
          </cell>
        </row>
        <row r="18694">
          <cell r="C18694"/>
          <cell r="D18694" t="str">
            <v>EPSG MAXIMO ATI</v>
          </cell>
          <cell r="E18694">
            <v>404375</v>
          </cell>
        </row>
        <row r="18695">
          <cell r="C18695"/>
          <cell r="D18695" t="str">
            <v>CE PROF.FRANCIS</v>
          </cell>
          <cell r="E18695">
            <v>404444</v>
          </cell>
        </row>
        <row r="18696">
          <cell r="C18696"/>
          <cell r="D18696" t="str">
            <v>INST.POLITECNIC</v>
          </cell>
          <cell r="E18696">
            <v>404460</v>
          </cell>
        </row>
        <row r="18697">
          <cell r="C18697"/>
          <cell r="D18697" t="str">
            <v>EE TIRADENTES E</v>
          </cell>
          <cell r="E18697">
            <v>405071</v>
          </cell>
        </row>
        <row r="18698">
          <cell r="C18698"/>
          <cell r="D18698" t="str">
            <v>COL.EST.HILDEBR</v>
          </cell>
          <cell r="E18698">
            <v>405072</v>
          </cell>
        </row>
        <row r="18699">
          <cell r="C18699"/>
          <cell r="D18699" t="str">
            <v>EE NYMPHA MARIA</v>
          </cell>
          <cell r="E18699">
            <v>405073</v>
          </cell>
        </row>
        <row r="18700">
          <cell r="C18700"/>
          <cell r="D18700" t="str">
            <v>CEI JOSE LAMART</v>
          </cell>
          <cell r="E18700">
            <v>405074</v>
          </cell>
        </row>
        <row r="18701">
          <cell r="C18701"/>
          <cell r="D18701" t="str">
            <v>EE SAO PAULO AP</v>
          </cell>
          <cell r="E18701">
            <v>405076</v>
          </cell>
        </row>
        <row r="18702">
          <cell r="C18702"/>
          <cell r="D18702" t="str">
            <v>EM PROFA.REJANE</v>
          </cell>
          <cell r="E18702">
            <v>405077</v>
          </cell>
        </row>
        <row r="18703">
          <cell r="C18703"/>
          <cell r="D18703" t="str">
            <v>EE MARIA PEREIR</v>
          </cell>
          <cell r="E18703">
            <v>405078</v>
          </cell>
        </row>
        <row r="18704">
          <cell r="C18704"/>
          <cell r="D18704" t="str">
            <v>CE PAULO LEMINS</v>
          </cell>
          <cell r="E18704">
            <v>406084</v>
          </cell>
        </row>
        <row r="18705">
          <cell r="C18705"/>
          <cell r="D18705" t="str">
            <v>COL.BARDAL</v>
          </cell>
          <cell r="E18705">
            <v>406085</v>
          </cell>
        </row>
        <row r="18706">
          <cell r="C18706"/>
          <cell r="D18706" t="str">
            <v>SOC.EDUC.EXPOEN</v>
          </cell>
          <cell r="E18706">
            <v>406086</v>
          </cell>
        </row>
        <row r="18707">
          <cell r="C18707"/>
          <cell r="D18707" t="str">
            <v>COL.DEUSIVO</v>
          </cell>
          <cell r="E18707">
            <v>406087</v>
          </cell>
        </row>
        <row r="18708">
          <cell r="C18708"/>
          <cell r="D18708" t="str">
            <v>ESC.N.SRA.DE GU</v>
          </cell>
          <cell r="E18708">
            <v>406088</v>
          </cell>
        </row>
        <row r="18709">
          <cell r="C18709"/>
          <cell r="D18709" t="str">
            <v>COL.RUI BARBOSA</v>
          </cell>
          <cell r="E18709">
            <v>406089</v>
          </cell>
        </row>
        <row r="18710">
          <cell r="C18710"/>
          <cell r="D18710" t="str">
            <v>COL.CAMOES</v>
          </cell>
          <cell r="E18710">
            <v>406090</v>
          </cell>
        </row>
        <row r="18711">
          <cell r="C18711"/>
          <cell r="D18711" t="str">
            <v>COL.DIVINA PROV</v>
          </cell>
          <cell r="E18711">
            <v>406091</v>
          </cell>
        </row>
        <row r="18712">
          <cell r="C18712"/>
          <cell r="D18712" t="str">
            <v>COL.ANCHIETA</v>
          </cell>
          <cell r="E18712">
            <v>406092</v>
          </cell>
        </row>
        <row r="18713">
          <cell r="C18713"/>
          <cell r="D18713" t="str">
            <v>COL.METROPOLITA</v>
          </cell>
          <cell r="E18713">
            <v>406093</v>
          </cell>
        </row>
        <row r="18714">
          <cell r="C18714"/>
          <cell r="D18714" t="str">
            <v>COL.DEZENOVE DE</v>
          </cell>
          <cell r="E18714">
            <v>406094</v>
          </cell>
        </row>
        <row r="18715">
          <cell r="C18715"/>
          <cell r="D18715" t="str">
            <v>COL.UNIFICADO</v>
          </cell>
          <cell r="E18715">
            <v>406095</v>
          </cell>
        </row>
        <row r="18716">
          <cell r="C18716"/>
          <cell r="D18716" t="str">
            <v>ESC.BEM ME QUER</v>
          </cell>
          <cell r="E18716">
            <v>406096</v>
          </cell>
        </row>
        <row r="18717">
          <cell r="C18717"/>
          <cell r="D18717" t="str">
            <v>COL.DECISIVO</v>
          </cell>
          <cell r="E18717">
            <v>406097</v>
          </cell>
        </row>
        <row r="18718">
          <cell r="C18718"/>
          <cell r="D18718" t="str">
            <v>COL.COSMOS</v>
          </cell>
          <cell r="E18718">
            <v>406098</v>
          </cell>
        </row>
        <row r="18719">
          <cell r="C18719"/>
          <cell r="D18719" t="str">
            <v>CE HILDEBRANDO</v>
          </cell>
          <cell r="E18719">
            <v>406099</v>
          </cell>
        </row>
        <row r="18720">
          <cell r="C18720"/>
          <cell r="D18720" t="str">
            <v>ESC.N.SRA.DA ES</v>
          </cell>
          <cell r="E18720">
            <v>406100</v>
          </cell>
        </row>
        <row r="18721">
          <cell r="C18721"/>
          <cell r="D18721" t="str">
            <v>CE PRES.LAMENHA</v>
          </cell>
          <cell r="E18721">
            <v>406101</v>
          </cell>
        </row>
        <row r="18722">
          <cell r="C18722"/>
          <cell r="D18722" t="str">
            <v>COL.CEC</v>
          </cell>
          <cell r="E18722">
            <v>406102</v>
          </cell>
        </row>
        <row r="18723">
          <cell r="C18723"/>
          <cell r="D18723" t="str">
            <v>ORG.PARANAENSE</v>
          </cell>
          <cell r="E18723">
            <v>406103</v>
          </cell>
        </row>
        <row r="18724">
          <cell r="C18724"/>
          <cell r="D18724" t="str">
            <v>COL.BOM JESUS</v>
          </cell>
          <cell r="E18724">
            <v>406104</v>
          </cell>
        </row>
        <row r="18725">
          <cell r="C18725"/>
          <cell r="D18725" t="str">
            <v>CE DR.XAVIER DA</v>
          </cell>
          <cell r="E18725">
            <v>406105</v>
          </cell>
        </row>
        <row r="18726">
          <cell r="C18726"/>
          <cell r="D18726" t="str">
            <v>ESC.STA.TEREZIN</v>
          </cell>
          <cell r="E18726">
            <v>406106</v>
          </cell>
        </row>
        <row r="18727">
          <cell r="C18727"/>
          <cell r="D18727" t="str">
            <v>ESC.TIA PAULA</v>
          </cell>
          <cell r="E18727">
            <v>406107</v>
          </cell>
        </row>
        <row r="18728">
          <cell r="C18728"/>
          <cell r="D18728" t="str">
            <v>EEPG JOAO TURIN</v>
          </cell>
          <cell r="E18728">
            <v>406108</v>
          </cell>
        </row>
        <row r="18729">
          <cell r="C18729"/>
          <cell r="D18729" t="str">
            <v>COL.SAGRADO COR</v>
          </cell>
          <cell r="E18729">
            <v>406109</v>
          </cell>
        </row>
        <row r="18730">
          <cell r="C18730"/>
          <cell r="D18730" t="str">
            <v>COL.CIDADE DE C</v>
          </cell>
          <cell r="E18730">
            <v>406110</v>
          </cell>
        </row>
        <row r="18731">
          <cell r="C18731"/>
          <cell r="D18731" t="str">
            <v>COL.NOVO ATENEU</v>
          </cell>
          <cell r="E18731">
            <v>406111</v>
          </cell>
        </row>
        <row r="18732">
          <cell r="C18732"/>
          <cell r="D18732" t="str">
            <v>ESC.UMBRELLA</v>
          </cell>
          <cell r="E18732">
            <v>406112</v>
          </cell>
        </row>
        <row r="18733">
          <cell r="C18733"/>
          <cell r="D18733" t="str">
            <v>CE NILSON BAPTI</v>
          </cell>
          <cell r="E18733">
            <v>406113</v>
          </cell>
        </row>
        <row r="18734">
          <cell r="C18734"/>
          <cell r="D18734" t="str">
            <v>ESC.DESENV.HUMA</v>
          </cell>
          <cell r="E18734">
            <v>406114</v>
          </cell>
        </row>
        <row r="18735">
          <cell r="C18735"/>
          <cell r="D18735" t="str">
            <v>ESC.MADRE ANATO</v>
          </cell>
          <cell r="E18735">
            <v>406115</v>
          </cell>
        </row>
        <row r="18736">
          <cell r="C18736"/>
          <cell r="D18736" t="str">
            <v>ESC.BEATISSIMA</v>
          </cell>
          <cell r="E18736">
            <v>406116</v>
          </cell>
        </row>
        <row r="18737">
          <cell r="C18737"/>
          <cell r="D18737" t="str">
            <v>COL.PRECISAO</v>
          </cell>
          <cell r="E18737">
            <v>406117</v>
          </cell>
        </row>
        <row r="18738">
          <cell r="C18738"/>
          <cell r="D18738" t="str">
            <v>COL.N.SRA.SION</v>
          </cell>
          <cell r="E18738">
            <v>406118</v>
          </cell>
        </row>
        <row r="18739">
          <cell r="C18739"/>
          <cell r="D18739" t="str">
            <v>EE DEZENOVE DE</v>
          </cell>
          <cell r="E18739">
            <v>406119</v>
          </cell>
        </row>
        <row r="18740">
          <cell r="C18740"/>
          <cell r="D18740" t="str">
            <v>ESC.MARIATU NOV</v>
          </cell>
          <cell r="E18740">
            <v>406120</v>
          </cell>
        </row>
        <row r="18741">
          <cell r="C18741"/>
          <cell r="D18741" t="str">
            <v>COL.PARANAENSE</v>
          </cell>
          <cell r="E18741">
            <v>406121</v>
          </cell>
        </row>
        <row r="18742">
          <cell r="C18742"/>
          <cell r="D18742" t="str">
            <v>CE RIO BRANCO</v>
          </cell>
          <cell r="E18742">
            <v>406122</v>
          </cell>
        </row>
        <row r="18743">
          <cell r="C18743"/>
          <cell r="D18743" t="str">
            <v>ESC.ANJO DA GUA</v>
          </cell>
          <cell r="E18743">
            <v>406123</v>
          </cell>
        </row>
        <row r="18744">
          <cell r="C18744"/>
          <cell r="D18744" t="str">
            <v>COL.MARTINUS</v>
          </cell>
          <cell r="E18744">
            <v>406124</v>
          </cell>
        </row>
        <row r="18745">
          <cell r="C18745"/>
          <cell r="D18745" t="str">
            <v>EE DONA CAROLA</v>
          </cell>
          <cell r="E18745">
            <v>406125</v>
          </cell>
        </row>
        <row r="18746">
          <cell r="C18746"/>
          <cell r="D18746" t="str">
            <v>COL.LINS DE VAS</v>
          </cell>
          <cell r="E18746">
            <v>406126</v>
          </cell>
        </row>
        <row r="18747">
          <cell r="C18747"/>
          <cell r="D18747" t="str">
            <v>ESC.SALOMAO GUE</v>
          </cell>
          <cell r="E18747">
            <v>406127</v>
          </cell>
        </row>
        <row r="18748">
          <cell r="C18748"/>
          <cell r="D18748" t="str">
            <v>COL.ADVENT.CURI</v>
          </cell>
          <cell r="E18748">
            <v>406128</v>
          </cell>
        </row>
        <row r="18749">
          <cell r="C18749"/>
          <cell r="D18749" t="str">
            <v>SOC.EDUC.PASSO</v>
          </cell>
          <cell r="E18749">
            <v>406129</v>
          </cell>
        </row>
        <row r="18750">
          <cell r="C18750"/>
          <cell r="D18750" t="str">
            <v>ESC.ELEVACAO</v>
          </cell>
          <cell r="E18750">
            <v>406130</v>
          </cell>
        </row>
        <row r="18751">
          <cell r="C18751"/>
          <cell r="D18751" t="str">
            <v>ESC.STELLA MARI</v>
          </cell>
          <cell r="E18751">
            <v>406131</v>
          </cell>
        </row>
        <row r="18752">
          <cell r="C18752"/>
          <cell r="D18752" t="str">
            <v>COL.INTEGRAL</v>
          </cell>
          <cell r="E18752">
            <v>406132</v>
          </cell>
        </row>
        <row r="18753">
          <cell r="C18753"/>
          <cell r="D18753" t="str">
            <v>COL.DOM BOSCO</v>
          </cell>
          <cell r="E18753">
            <v>406133</v>
          </cell>
        </row>
        <row r="18754">
          <cell r="C18754"/>
          <cell r="D18754" t="str">
            <v>COL.PRIMERIO MU</v>
          </cell>
          <cell r="E18754">
            <v>406134</v>
          </cell>
        </row>
        <row r="18755">
          <cell r="C18755"/>
          <cell r="D18755" t="str">
            <v>ESC.ADVENT.DO P</v>
          </cell>
          <cell r="E18755">
            <v>406135</v>
          </cell>
        </row>
        <row r="18756">
          <cell r="C18756"/>
          <cell r="D18756" t="str">
            <v>ESC.COOP.DE CUR</v>
          </cell>
          <cell r="E18756">
            <v>406136</v>
          </cell>
        </row>
        <row r="18757">
          <cell r="C18757"/>
          <cell r="D18757" t="str">
            <v>COL.DOM BOSCO</v>
          </cell>
          <cell r="E18757">
            <v>406137</v>
          </cell>
        </row>
        <row r="18758">
          <cell r="C18758"/>
          <cell r="D18758" t="str">
            <v>CE MANOEL ALENC</v>
          </cell>
          <cell r="E18758">
            <v>406138</v>
          </cell>
        </row>
        <row r="18759">
          <cell r="C18759"/>
          <cell r="D18759" t="str">
            <v>ESC.PALMARES</v>
          </cell>
          <cell r="E18759">
            <v>406139</v>
          </cell>
        </row>
        <row r="18760">
          <cell r="C18760"/>
          <cell r="D18760" t="str">
            <v>EE PE.OLIMPIO D</v>
          </cell>
          <cell r="E18760">
            <v>406140</v>
          </cell>
        </row>
        <row r="18761">
          <cell r="C18761"/>
          <cell r="D18761" t="str">
            <v>ESC.N.SRA.DAS M</v>
          </cell>
          <cell r="E18761">
            <v>406141</v>
          </cell>
        </row>
        <row r="18762">
          <cell r="C18762"/>
          <cell r="D18762" t="str">
            <v>EE SAO FRANCISC</v>
          </cell>
          <cell r="E18762">
            <v>406142</v>
          </cell>
        </row>
        <row r="18763">
          <cell r="C18763"/>
          <cell r="D18763" t="str">
            <v>ESC.ADVENT.DE V</v>
          </cell>
          <cell r="E18763">
            <v>406143</v>
          </cell>
        </row>
        <row r="18764">
          <cell r="C18764"/>
          <cell r="D18764" t="str">
            <v>ESC.PRIMEIROS P</v>
          </cell>
          <cell r="E18764">
            <v>406144</v>
          </cell>
        </row>
        <row r="18765">
          <cell r="C18765"/>
          <cell r="D18765" t="str">
            <v>CEPSG JOAO BETT</v>
          </cell>
          <cell r="E18765">
            <v>406145</v>
          </cell>
        </row>
        <row r="18766">
          <cell r="C18766"/>
          <cell r="D18766" t="str">
            <v>COL.PE.JOAO BAG</v>
          </cell>
          <cell r="E18766">
            <v>406146</v>
          </cell>
        </row>
        <row r="18767">
          <cell r="C18767"/>
          <cell r="D18767" t="str">
            <v>COL.STA.CRUZ</v>
          </cell>
          <cell r="E18767">
            <v>406148</v>
          </cell>
        </row>
        <row r="18768">
          <cell r="C18768"/>
          <cell r="D18768" t="str">
            <v>ESC.SOCIAL MADR</v>
          </cell>
          <cell r="E18768">
            <v>406149</v>
          </cell>
        </row>
        <row r="18769">
          <cell r="C18769"/>
          <cell r="D18769" t="str">
            <v>ESC.MACHADO DE</v>
          </cell>
          <cell r="E18769">
            <v>406150</v>
          </cell>
        </row>
        <row r="18770">
          <cell r="C18770"/>
          <cell r="D18770" t="str">
            <v>CEI DARIO VELLO</v>
          </cell>
          <cell r="E18770">
            <v>406151</v>
          </cell>
        </row>
        <row r="18771">
          <cell r="C18771"/>
          <cell r="D18771" t="str">
            <v>COL.POSITIVO</v>
          </cell>
          <cell r="E18771">
            <v>406152</v>
          </cell>
        </row>
        <row r="18772">
          <cell r="C18772"/>
          <cell r="D18772" t="str">
            <v>CEPSG PROTASIO</v>
          </cell>
          <cell r="E18772">
            <v>406153</v>
          </cell>
        </row>
        <row r="18773">
          <cell r="C18773"/>
          <cell r="D18773" t="str">
            <v>EM PRES.TANCRED</v>
          </cell>
          <cell r="E18773">
            <v>406154</v>
          </cell>
        </row>
        <row r="18774">
          <cell r="C18774"/>
          <cell r="D18774" t="str">
            <v>EE MONS.IVO ZAN</v>
          </cell>
          <cell r="E18774">
            <v>406155</v>
          </cell>
        </row>
        <row r="18775">
          <cell r="C18775"/>
          <cell r="D18775" t="str">
            <v>CEN.DE ESTUDOS</v>
          </cell>
          <cell r="E18775">
            <v>406156</v>
          </cell>
        </row>
        <row r="18776">
          <cell r="C18776"/>
          <cell r="D18776" t="str">
            <v>EE DOM BOSCO EN</v>
          </cell>
          <cell r="E18776">
            <v>406157</v>
          </cell>
        </row>
        <row r="18777">
          <cell r="C18777"/>
          <cell r="D18777" t="str">
            <v>COL.ANCHIETA-UI</v>
          </cell>
          <cell r="E18777">
            <v>406158</v>
          </cell>
        </row>
        <row r="18778">
          <cell r="C18778"/>
          <cell r="D18778" t="str">
            <v>EM GRACILIANO R</v>
          </cell>
          <cell r="E18778">
            <v>406159</v>
          </cell>
        </row>
        <row r="18779">
          <cell r="C18779"/>
          <cell r="D18779" t="str">
            <v>CE AVELINO ANTO</v>
          </cell>
          <cell r="E18779">
            <v>406160</v>
          </cell>
        </row>
        <row r="18780">
          <cell r="C18780"/>
          <cell r="D18780" t="str">
            <v>CE SEGISMUNDO F</v>
          </cell>
          <cell r="E18780">
            <v>406161</v>
          </cell>
        </row>
        <row r="18781">
          <cell r="C18781"/>
          <cell r="D18781" t="str">
            <v>CE RODOLFO ZANI</v>
          </cell>
          <cell r="E18781">
            <v>406162</v>
          </cell>
        </row>
        <row r="18782">
          <cell r="C18782"/>
          <cell r="D18782" t="str">
            <v>ESC.N.SRA.ASSUN</v>
          </cell>
          <cell r="E18782">
            <v>406163</v>
          </cell>
        </row>
        <row r="18783">
          <cell r="C18783"/>
          <cell r="D18783" t="str">
            <v>EE PROF.JULIO M</v>
          </cell>
          <cell r="E18783">
            <v>406164</v>
          </cell>
        </row>
        <row r="18784">
          <cell r="C18784"/>
          <cell r="D18784" t="str">
            <v>ESC.WILLY FANZ</v>
          </cell>
          <cell r="E18784">
            <v>406165</v>
          </cell>
        </row>
        <row r="18785">
          <cell r="C18785"/>
          <cell r="D18785" t="str">
            <v>CE PIO LAUTERI</v>
          </cell>
          <cell r="E18785">
            <v>406166</v>
          </cell>
        </row>
        <row r="18786">
          <cell r="C18786"/>
          <cell r="D18786" t="str">
            <v>ESC.COLMEIA ENS</v>
          </cell>
          <cell r="E18786">
            <v>406167</v>
          </cell>
        </row>
        <row r="18787">
          <cell r="C18787"/>
          <cell r="D18787" t="str">
            <v>ESC.SEBASTIAO P</v>
          </cell>
          <cell r="E18787">
            <v>406168</v>
          </cell>
        </row>
        <row r="18788">
          <cell r="C18788"/>
          <cell r="D18788" t="str">
            <v>EE GOTTLIEB MUE</v>
          </cell>
          <cell r="E18788">
            <v>406169</v>
          </cell>
        </row>
        <row r="18789">
          <cell r="C18789"/>
          <cell r="D18789" t="str">
            <v>CE PROF.VICTOR</v>
          </cell>
          <cell r="E18789">
            <v>406170</v>
          </cell>
        </row>
        <row r="18790">
          <cell r="C18790"/>
          <cell r="D18790" t="str">
            <v>COL.ANTONIO LAC</v>
          </cell>
          <cell r="E18790">
            <v>406171</v>
          </cell>
        </row>
        <row r="18791">
          <cell r="C18791"/>
          <cell r="D18791" t="str">
            <v>ESC.ADVENT.BOQU</v>
          </cell>
          <cell r="E18791">
            <v>406172</v>
          </cell>
        </row>
        <row r="18792">
          <cell r="C18792"/>
          <cell r="D18792" t="str">
            <v>ESC.AYMORE</v>
          </cell>
          <cell r="E18792">
            <v>406173</v>
          </cell>
        </row>
        <row r="18793">
          <cell r="C18793"/>
          <cell r="D18793" t="str">
            <v>COL.N.SRA.DE ME</v>
          </cell>
          <cell r="E18793">
            <v>406174</v>
          </cell>
        </row>
        <row r="18794">
          <cell r="C18794"/>
          <cell r="D18794" t="str">
            <v>ESC.ADVENT.DO X</v>
          </cell>
          <cell r="E18794">
            <v>406175</v>
          </cell>
        </row>
        <row r="18795">
          <cell r="C18795"/>
          <cell r="D18795" t="str">
            <v>CE STO.AGOSTINH</v>
          </cell>
          <cell r="E18795">
            <v>406176</v>
          </cell>
        </row>
        <row r="18796">
          <cell r="C18796"/>
          <cell r="D18796" t="str">
            <v>ESC.BASTOS MAIA</v>
          </cell>
          <cell r="E18796">
            <v>406177</v>
          </cell>
        </row>
        <row r="18797">
          <cell r="C18797"/>
          <cell r="D18797" t="str">
            <v>EM PROF.FRANCIS</v>
          </cell>
          <cell r="E18797">
            <v>406178</v>
          </cell>
        </row>
        <row r="18798">
          <cell r="C18798"/>
          <cell r="D18798" t="str">
            <v>EE PROFA.ETELVI</v>
          </cell>
          <cell r="E18798">
            <v>406179</v>
          </cell>
        </row>
        <row r="18799">
          <cell r="C18799"/>
          <cell r="D18799" t="str">
            <v>EE PROFA.ISABEL</v>
          </cell>
          <cell r="E18799">
            <v>406180</v>
          </cell>
        </row>
        <row r="18800">
          <cell r="C18800"/>
          <cell r="D18800" t="str">
            <v>ESC.N.SRA.SAGRA</v>
          </cell>
          <cell r="E18800">
            <v>406181</v>
          </cell>
        </row>
        <row r="18801">
          <cell r="C18801"/>
          <cell r="D18801" t="str">
            <v>EE ANGELO TREVI</v>
          </cell>
          <cell r="E18801">
            <v>406182</v>
          </cell>
        </row>
        <row r="18802">
          <cell r="C18802"/>
          <cell r="D18802" t="str">
            <v>ESC.ANDRE LUIZ</v>
          </cell>
          <cell r="E18802">
            <v>406183</v>
          </cell>
        </row>
        <row r="18803">
          <cell r="C18803"/>
          <cell r="D18803" t="str">
            <v>EE ANGELO VOLPA</v>
          </cell>
          <cell r="E18803">
            <v>406184</v>
          </cell>
        </row>
        <row r="18804">
          <cell r="C18804"/>
          <cell r="D18804" t="str">
            <v>EM DOS VINHEDOS</v>
          </cell>
          <cell r="E18804">
            <v>406185</v>
          </cell>
        </row>
        <row r="18805">
          <cell r="C18805"/>
          <cell r="D18805" t="str">
            <v>CE BENTO MUNHOZ</v>
          </cell>
          <cell r="E18805">
            <v>406186</v>
          </cell>
        </row>
        <row r="18806">
          <cell r="C18806"/>
          <cell r="D18806" t="str">
            <v>EEPG EMILIANO P</v>
          </cell>
          <cell r="E18806">
            <v>406187</v>
          </cell>
        </row>
        <row r="18807">
          <cell r="C18807"/>
          <cell r="D18807" t="str">
            <v>EE ERNANI VIDAL</v>
          </cell>
          <cell r="E18807">
            <v>406188</v>
          </cell>
        </row>
        <row r="18808">
          <cell r="C18808"/>
          <cell r="D18808" t="str">
            <v>COL.MARISTA STA</v>
          </cell>
          <cell r="E18808">
            <v>406189</v>
          </cell>
        </row>
        <row r="18809">
          <cell r="C18809"/>
          <cell r="D18809" t="str">
            <v>CE STA.GEMA BAL</v>
          </cell>
          <cell r="E18809">
            <v>406190</v>
          </cell>
        </row>
        <row r="18810">
          <cell r="C18810"/>
          <cell r="D18810" t="str">
            <v>EE GELVIRA CORR</v>
          </cell>
          <cell r="E18810">
            <v>406191</v>
          </cell>
        </row>
        <row r="18811">
          <cell r="C18811"/>
          <cell r="D18811" t="str">
            <v>CEPSG SILVESTRE</v>
          </cell>
          <cell r="E18811">
            <v>406192</v>
          </cell>
        </row>
        <row r="18812">
          <cell r="C18812"/>
          <cell r="D18812" t="str">
            <v>CE PROF.OLAVO D</v>
          </cell>
          <cell r="E18812">
            <v>406193</v>
          </cell>
        </row>
        <row r="18813">
          <cell r="C18813"/>
          <cell r="D18813" t="str">
            <v>EE PE.CALBACCHI</v>
          </cell>
          <cell r="E18813">
            <v>406194</v>
          </cell>
        </row>
        <row r="18814">
          <cell r="C18814"/>
          <cell r="D18814" t="str">
            <v>ESC.ALDEIA BETA</v>
          </cell>
          <cell r="E18814">
            <v>406195</v>
          </cell>
        </row>
        <row r="18815">
          <cell r="C18815"/>
          <cell r="D18815" t="str">
            <v>COL.N.SRA.DO RO</v>
          </cell>
          <cell r="E18815">
            <v>406196</v>
          </cell>
        </row>
        <row r="18816">
          <cell r="C18816"/>
          <cell r="D18816" t="str">
            <v>ESC.PG SAINT GE</v>
          </cell>
          <cell r="E18816">
            <v>406197</v>
          </cell>
        </row>
        <row r="18817">
          <cell r="C18817"/>
          <cell r="D18817" t="str">
            <v>ESC.EXAME ENS.P</v>
          </cell>
          <cell r="E18817">
            <v>406198</v>
          </cell>
        </row>
        <row r="18818">
          <cell r="C18818"/>
          <cell r="D18818" t="str">
            <v>COL.ENS.PSG FEN</v>
          </cell>
          <cell r="E18818">
            <v>406199</v>
          </cell>
        </row>
        <row r="18819">
          <cell r="C18819"/>
          <cell r="D18819" t="str">
            <v>ESC.MADRE CECIL</v>
          </cell>
          <cell r="E18819">
            <v>406200</v>
          </cell>
        </row>
        <row r="18820">
          <cell r="C18820"/>
          <cell r="D18820" t="str">
            <v>CE ANGELO GUSSO</v>
          </cell>
          <cell r="E18820">
            <v>406201</v>
          </cell>
        </row>
        <row r="18821">
          <cell r="C18821"/>
          <cell r="D18821" t="str">
            <v>CE PAPA JOAO PA</v>
          </cell>
          <cell r="E18821">
            <v>406202</v>
          </cell>
        </row>
        <row r="18822">
          <cell r="C18822"/>
          <cell r="D18822" t="str">
            <v>COL.MADALENA SO</v>
          </cell>
          <cell r="E18822">
            <v>406203</v>
          </cell>
        </row>
        <row r="18823">
          <cell r="C18823"/>
          <cell r="D18823" t="str">
            <v>EM ENY CALDEIRA</v>
          </cell>
          <cell r="E18823">
            <v>406204</v>
          </cell>
        </row>
        <row r="18824">
          <cell r="C18824"/>
          <cell r="D18824" t="str">
            <v>EE CRUZEIRO DO</v>
          </cell>
          <cell r="E18824">
            <v>406205</v>
          </cell>
        </row>
        <row r="18825">
          <cell r="C18825"/>
          <cell r="D18825" t="str">
            <v>CEI DOUTEL DE A</v>
          </cell>
          <cell r="E18825">
            <v>406206</v>
          </cell>
        </row>
        <row r="18826">
          <cell r="C18826"/>
          <cell r="D18826" t="str">
            <v>COL.CURITIBANO</v>
          </cell>
          <cell r="E18826">
            <v>406207</v>
          </cell>
        </row>
        <row r="18827">
          <cell r="C18827"/>
          <cell r="D18827" t="str">
            <v>CEI PROF.JOSE W</v>
          </cell>
          <cell r="E18827">
            <v>406208</v>
          </cell>
        </row>
        <row r="18828">
          <cell r="C18828"/>
          <cell r="D18828" t="str">
            <v>CEI EVA DA SILV</v>
          </cell>
          <cell r="E18828">
            <v>406209</v>
          </cell>
        </row>
        <row r="18829">
          <cell r="C18829"/>
          <cell r="D18829" t="str">
            <v>JORNALISTA ALCE</v>
          </cell>
          <cell r="E18829">
            <v>406210</v>
          </cell>
        </row>
        <row r="18830">
          <cell r="C18830"/>
          <cell r="D18830" t="str">
            <v>EE PROFA.MARIA</v>
          </cell>
          <cell r="E18830">
            <v>406211</v>
          </cell>
        </row>
        <row r="18831">
          <cell r="C18831"/>
          <cell r="D18831" t="str">
            <v>ESC.CRISTA BATI</v>
          </cell>
          <cell r="E18831">
            <v>406212</v>
          </cell>
        </row>
        <row r="18832">
          <cell r="C18832"/>
          <cell r="D18832" t="str">
            <v>EM ARAUCARIA</v>
          </cell>
          <cell r="E18832">
            <v>406213</v>
          </cell>
        </row>
        <row r="18833">
          <cell r="C18833"/>
          <cell r="D18833" t="str">
            <v>EM ELZA LERNER</v>
          </cell>
          <cell r="E18833">
            <v>406214</v>
          </cell>
        </row>
        <row r="18834">
          <cell r="C18834"/>
          <cell r="D18834" t="str">
            <v>CEPSG NATALIA R</v>
          </cell>
          <cell r="E18834">
            <v>406215</v>
          </cell>
        </row>
        <row r="18835">
          <cell r="C18835"/>
          <cell r="D18835" t="str">
            <v>CE SENHORINHA M</v>
          </cell>
          <cell r="E18835">
            <v>406216</v>
          </cell>
        </row>
        <row r="18836">
          <cell r="C18836"/>
          <cell r="D18836" t="str">
            <v>ESC.MODELO DO P</v>
          </cell>
          <cell r="E18836">
            <v>406217</v>
          </cell>
        </row>
        <row r="18837">
          <cell r="C18837"/>
          <cell r="D18837" t="str">
            <v>EE PROF.NILO BR</v>
          </cell>
          <cell r="E18837">
            <v>406218</v>
          </cell>
        </row>
        <row r="18838">
          <cell r="C18838"/>
          <cell r="D18838" t="str">
            <v>ESC.IMACULADA C</v>
          </cell>
          <cell r="E18838">
            <v>406238</v>
          </cell>
        </row>
        <row r="18839">
          <cell r="C18839"/>
          <cell r="D18839" t="str">
            <v>CEN.EDUC.MOBI D</v>
          </cell>
          <cell r="E18839">
            <v>406246</v>
          </cell>
        </row>
        <row r="18840">
          <cell r="C18840"/>
          <cell r="D18840" t="str">
            <v>CEN.EDUC.INTEG.</v>
          </cell>
          <cell r="E18840">
            <v>406977</v>
          </cell>
        </row>
        <row r="18841">
          <cell r="C18841"/>
          <cell r="D18841" t="str">
            <v>NUCLEO AVANCADO</v>
          </cell>
          <cell r="E18841">
            <v>407259</v>
          </cell>
        </row>
        <row r="18842">
          <cell r="C18842"/>
          <cell r="D18842" t="str">
            <v>EE MANOEL RIBAS</v>
          </cell>
          <cell r="E18842">
            <v>407260</v>
          </cell>
        </row>
        <row r="18843">
          <cell r="C18843"/>
          <cell r="D18843" t="str">
            <v>CE GUAIRA ENS.P</v>
          </cell>
          <cell r="E18843">
            <v>407261</v>
          </cell>
        </row>
        <row r="18844">
          <cell r="C18844"/>
          <cell r="D18844" t="str">
            <v>EE DORACY CEZAR</v>
          </cell>
          <cell r="E18844">
            <v>407262</v>
          </cell>
        </row>
        <row r="18845">
          <cell r="C18845"/>
          <cell r="D18845" t="str">
            <v>EE FLAVIO FERRE</v>
          </cell>
          <cell r="E18845">
            <v>407263</v>
          </cell>
        </row>
        <row r="18846">
          <cell r="C18846"/>
          <cell r="D18846" t="str">
            <v>CE PROF.LEYFIMA</v>
          </cell>
          <cell r="E18846">
            <v>407264</v>
          </cell>
        </row>
        <row r="18847">
          <cell r="C18847"/>
          <cell r="D18847" t="str">
            <v>ESC.MADRE CARME</v>
          </cell>
          <cell r="E18847">
            <v>407265</v>
          </cell>
        </row>
        <row r="18848">
          <cell r="C18848"/>
          <cell r="D18848" t="str">
            <v>EE DO CRAF ALCI</v>
          </cell>
          <cell r="E18848">
            <v>407266</v>
          </cell>
        </row>
        <row r="18849">
          <cell r="C18849"/>
          <cell r="D18849" t="str">
            <v>CE GABRIELA MIS</v>
          </cell>
          <cell r="E18849">
            <v>407267</v>
          </cell>
        </row>
        <row r="18850">
          <cell r="C18850"/>
          <cell r="D18850" t="str">
            <v>EE PROF.CLETO</v>
          </cell>
          <cell r="E18850">
            <v>407268</v>
          </cell>
        </row>
        <row r="18851">
          <cell r="C18851"/>
          <cell r="D18851" t="str">
            <v>EE DOM PEDRO II</v>
          </cell>
          <cell r="E18851">
            <v>407269</v>
          </cell>
        </row>
        <row r="18852">
          <cell r="C18852"/>
          <cell r="D18852" t="str">
            <v>COL.INTERNACION</v>
          </cell>
          <cell r="E18852">
            <v>407270</v>
          </cell>
        </row>
        <row r="18853">
          <cell r="C18853"/>
          <cell r="D18853" t="str">
            <v>EE DOM ATICO EU</v>
          </cell>
          <cell r="E18853">
            <v>407271</v>
          </cell>
        </row>
        <row r="18854">
          <cell r="C18854"/>
          <cell r="D18854" t="str">
            <v>CE HOMERO BATIS</v>
          </cell>
          <cell r="E18854">
            <v>407272</v>
          </cell>
        </row>
        <row r="18855">
          <cell r="C18855"/>
          <cell r="D18855" t="str">
            <v>EE JOAO DE OLIV</v>
          </cell>
          <cell r="E18855">
            <v>407273</v>
          </cell>
        </row>
        <row r="18856">
          <cell r="C18856"/>
          <cell r="D18856" t="str">
            <v>CE EMILIO DE ME</v>
          </cell>
          <cell r="E18856">
            <v>407274</v>
          </cell>
        </row>
        <row r="18857">
          <cell r="C18857"/>
          <cell r="D18857" t="str">
            <v>COL.DIRCE CELES</v>
          </cell>
          <cell r="E18857">
            <v>407275</v>
          </cell>
        </row>
        <row r="18858">
          <cell r="C18858"/>
          <cell r="D18858" t="str">
            <v>EM PROF.DARCY R</v>
          </cell>
          <cell r="E18858">
            <v>407276</v>
          </cell>
        </row>
        <row r="18859">
          <cell r="C18859"/>
          <cell r="D18859" t="str">
            <v>CE ALFREDO PACO</v>
          </cell>
          <cell r="E18859">
            <v>407277</v>
          </cell>
        </row>
        <row r="18860">
          <cell r="C18860"/>
          <cell r="D18860" t="str">
            <v>CE PROF.BRASILI</v>
          </cell>
          <cell r="E18860">
            <v>407278</v>
          </cell>
        </row>
        <row r="18861">
          <cell r="C18861"/>
          <cell r="D18861" t="str">
            <v>EM JOAQUIM TAVO</v>
          </cell>
          <cell r="E18861">
            <v>407279</v>
          </cell>
        </row>
        <row r="18862">
          <cell r="C18862"/>
          <cell r="D18862" t="str">
            <v>ESC.CEI PROF.UL</v>
          </cell>
          <cell r="E18862">
            <v>407280</v>
          </cell>
        </row>
        <row r="18863">
          <cell r="C18863"/>
          <cell r="D18863" t="str">
            <v>EM JD.SANTOS AN</v>
          </cell>
          <cell r="E18863">
            <v>407281</v>
          </cell>
        </row>
        <row r="18864">
          <cell r="C18864"/>
          <cell r="D18864" t="str">
            <v>CE IVO LEAO</v>
          </cell>
          <cell r="E18864">
            <v>407282</v>
          </cell>
        </row>
        <row r="18865">
          <cell r="C18865"/>
          <cell r="D18865" t="str">
            <v>COL.DIRCE CELES</v>
          </cell>
          <cell r="E18865">
            <v>407283</v>
          </cell>
        </row>
        <row r="18866">
          <cell r="C18866"/>
          <cell r="D18866" t="str">
            <v>CEI FRANCISCO K</v>
          </cell>
          <cell r="E18866">
            <v>407284</v>
          </cell>
        </row>
        <row r="18867">
          <cell r="C18867"/>
          <cell r="D18867" t="str">
            <v>EM NOVA ESPERAN</v>
          </cell>
          <cell r="E18867">
            <v>407285</v>
          </cell>
        </row>
        <row r="18868">
          <cell r="C18868"/>
          <cell r="D18868" t="str">
            <v>CEI ISSA NACLI</v>
          </cell>
          <cell r="E18868">
            <v>407286</v>
          </cell>
        </row>
        <row r="18869">
          <cell r="C18869"/>
          <cell r="D18869" t="str">
            <v>EM DR.GUILHERME</v>
          </cell>
          <cell r="E18869">
            <v>407287</v>
          </cell>
        </row>
        <row r="18870">
          <cell r="C18870"/>
          <cell r="D18870" t="str">
            <v>CEN.EST.PROFA.M</v>
          </cell>
          <cell r="E18870">
            <v>407288</v>
          </cell>
        </row>
        <row r="18871">
          <cell r="C18871"/>
          <cell r="D18871" t="str">
            <v>EE EUZEBIO DA M</v>
          </cell>
          <cell r="E18871">
            <v>407289</v>
          </cell>
        </row>
        <row r="18872">
          <cell r="C18872"/>
          <cell r="D18872" t="str">
            <v>CE JAYME CANET</v>
          </cell>
          <cell r="E18872">
            <v>407290</v>
          </cell>
        </row>
        <row r="18873">
          <cell r="C18873"/>
          <cell r="D18873" t="str">
            <v>EM LAPA</v>
          </cell>
          <cell r="E18873">
            <v>407291</v>
          </cell>
        </row>
        <row r="18874">
          <cell r="C18874"/>
          <cell r="D18874" t="str">
            <v>EMPG ROLANDIA</v>
          </cell>
          <cell r="E18874">
            <v>407292</v>
          </cell>
        </row>
        <row r="18875">
          <cell r="C18875"/>
          <cell r="D18875" t="str">
            <v>CE MILTON CARNE</v>
          </cell>
          <cell r="E18875">
            <v>407293</v>
          </cell>
        </row>
        <row r="18876">
          <cell r="C18876"/>
          <cell r="D18876" t="str">
            <v>CE JOAO PAULO I</v>
          </cell>
          <cell r="E18876">
            <v>407294</v>
          </cell>
        </row>
        <row r="18877">
          <cell r="C18877"/>
          <cell r="D18877" t="str">
            <v>EE LUCIA BASTOS</v>
          </cell>
          <cell r="E18877">
            <v>407295</v>
          </cell>
        </row>
        <row r="18878">
          <cell r="C18878"/>
          <cell r="D18878" t="str">
            <v>EM MARINGA</v>
          </cell>
          <cell r="E18878">
            <v>407296</v>
          </cell>
        </row>
        <row r="18879">
          <cell r="C18879"/>
          <cell r="D18879" t="str">
            <v>CE BENEDICTO JO</v>
          </cell>
          <cell r="E18879">
            <v>407297</v>
          </cell>
        </row>
        <row r="18880">
          <cell r="C18880"/>
          <cell r="D18880" t="str">
            <v>EM BAIRRO NOVO</v>
          </cell>
          <cell r="E18880">
            <v>407298</v>
          </cell>
        </row>
        <row r="18881">
          <cell r="C18881"/>
          <cell r="D18881" t="str">
            <v>EM RIO NEGRO</v>
          </cell>
          <cell r="E18881">
            <v>407299</v>
          </cell>
        </row>
        <row r="18882">
          <cell r="C18882"/>
          <cell r="D18882" t="str">
            <v>EM MADRE TEREZA</v>
          </cell>
          <cell r="E18882">
            <v>407300</v>
          </cell>
        </row>
        <row r="18883">
          <cell r="C18883"/>
          <cell r="D18883" t="str">
            <v>EM PEDRO VIRIAT</v>
          </cell>
          <cell r="E18883">
            <v>407301</v>
          </cell>
        </row>
        <row r="18884">
          <cell r="C18884"/>
          <cell r="D18884" t="str">
            <v>EE PROF.TEOBALD</v>
          </cell>
          <cell r="E18884">
            <v>407302</v>
          </cell>
        </row>
        <row r="18885">
          <cell r="C18885"/>
          <cell r="D18885" t="str">
            <v>EM PAULO FREIRE</v>
          </cell>
          <cell r="E18885">
            <v>407303</v>
          </cell>
        </row>
        <row r="18886">
          <cell r="C18886"/>
          <cell r="D18886" t="str">
            <v>EE PROFA.MARIA</v>
          </cell>
          <cell r="E18886">
            <v>407304</v>
          </cell>
        </row>
        <row r="18887">
          <cell r="C18887"/>
          <cell r="D18887" t="str">
            <v>EE BEATRIZ FARI</v>
          </cell>
          <cell r="E18887">
            <v>407305</v>
          </cell>
        </row>
        <row r="18888">
          <cell r="C18888"/>
          <cell r="D18888" t="str">
            <v>CEN.EDUC.INTEG.</v>
          </cell>
          <cell r="E18888">
            <v>407306</v>
          </cell>
        </row>
        <row r="18889">
          <cell r="C18889"/>
          <cell r="D18889" t="str">
            <v>EM ANA HELLA</v>
          </cell>
          <cell r="E18889">
            <v>407307</v>
          </cell>
        </row>
        <row r="18890">
          <cell r="C18890"/>
          <cell r="D18890" t="str">
            <v>CEI PEDRO DALLA</v>
          </cell>
          <cell r="E18890">
            <v>407308</v>
          </cell>
        </row>
        <row r="18891">
          <cell r="C18891"/>
          <cell r="D18891" t="str">
            <v>CEI RAOUL WALLE</v>
          </cell>
          <cell r="E18891">
            <v>407309</v>
          </cell>
        </row>
        <row r="18892">
          <cell r="C18892"/>
          <cell r="D18892" t="str">
            <v>EM CERRO AZUL</v>
          </cell>
          <cell r="E18892">
            <v>407310</v>
          </cell>
        </row>
        <row r="18893">
          <cell r="C18893"/>
          <cell r="D18893" t="str">
            <v>CE DONA BRANCA</v>
          </cell>
          <cell r="E18893">
            <v>407311</v>
          </cell>
        </row>
        <row r="18894">
          <cell r="C18894"/>
          <cell r="D18894" t="str">
            <v>EE MARIA MONTES</v>
          </cell>
          <cell r="E18894">
            <v>407312</v>
          </cell>
        </row>
        <row r="18895">
          <cell r="C18895"/>
          <cell r="D18895" t="str">
            <v>EM TEODORO DE B</v>
          </cell>
          <cell r="E18895">
            <v>407313</v>
          </cell>
        </row>
        <row r="18896">
          <cell r="C18896"/>
          <cell r="D18896" t="str">
            <v>EE RAUL GELBECK</v>
          </cell>
          <cell r="E18896">
            <v>407314</v>
          </cell>
        </row>
        <row r="18897">
          <cell r="C18897"/>
          <cell r="D18897" t="str">
            <v>CE STA.CANDIDA</v>
          </cell>
          <cell r="E18897">
            <v>407315</v>
          </cell>
        </row>
        <row r="18898">
          <cell r="C18898"/>
          <cell r="D18898" t="str">
            <v>CEI AUGUSTO CES</v>
          </cell>
          <cell r="E18898">
            <v>407316</v>
          </cell>
        </row>
        <row r="18899">
          <cell r="C18899"/>
          <cell r="D18899" t="str">
            <v>CE CECILIA MEIR</v>
          </cell>
          <cell r="E18899">
            <v>407317</v>
          </cell>
        </row>
        <row r="18900">
          <cell r="C18900"/>
          <cell r="D18900" t="str">
            <v>EM PROF.ERASMO</v>
          </cell>
          <cell r="E18900">
            <v>407318</v>
          </cell>
        </row>
        <row r="18901">
          <cell r="C18901"/>
          <cell r="D18901" t="str">
            <v>ESC.BILUSCO ENS</v>
          </cell>
          <cell r="E18901">
            <v>407319</v>
          </cell>
        </row>
        <row r="18902">
          <cell r="C18902"/>
          <cell r="D18902" t="str">
            <v>COL.N.SRA.DE SI</v>
          </cell>
          <cell r="E18902">
            <v>407320</v>
          </cell>
        </row>
        <row r="18903">
          <cell r="C18903"/>
          <cell r="D18903" t="str">
            <v>EM CEL.DURIVAL</v>
          </cell>
          <cell r="E18903">
            <v>407321</v>
          </cell>
        </row>
        <row r="18904">
          <cell r="C18904"/>
          <cell r="D18904" t="str">
            <v>EM RITTA ANNA D</v>
          </cell>
          <cell r="E18904">
            <v>407322</v>
          </cell>
        </row>
        <row r="18905">
          <cell r="C18905"/>
          <cell r="D18905" t="str">
            <v>CE PROFA.MARIA</v>
          </cell>
          <cell r="E18905">
            <v>407335</v>
          </cell>
        </row>
        <row r="18906">
          <cell r="C18906"/>
          <cell r="D18906" t="str">
            <v>EM JAGUARIANIZA</v>
          </cell>
          <cell r="E18906">
            <v>407670</v>
          </cell>
        </row>
        <row r="18907">
          <cell r="C18907"/>
          <cell r="D18907" t="str">
            <v>EE CONS.ZACARIA</v>
          </cell>
          <cell r="E18907">
            <v>407881</v>
          </cell>
        </row>
        <row r="18908">
          <cell r="C18908"/>
          <cell r="D18908" t="str">
            <v>EM SAO LUIZ ESC</v>
          </cell>
          <cell r="E18908">
            <v>407882</v>
          </cell>
        </row>
        <row r="18909">
          <cell r="C18909"/>
          <cell r="D18909" t="str">
            <v>EM DES.MARCAL J</v>
          </cell>
          <cell r="E18909">
            <v>407883</v>
          </cell>
        </row>
        <row r="18910">
          <cell r="C18910"/>
          <cell r="D18910" t="str">
            <v>EM ARAPONGAS</v>
          </cell>
          <cell r="E18910">
            <v>407884</v>
          </cell>
        </row>
        <row r="18911">
          <cell r="C18911"/>
          <cell r="D18911" t="str">
            <v>EM MARIA OLARA</v>
          </cell>
          <cell r="E18911">
            <v>407885</v>
          </cell>
        </row>
        <row r="18912">
          <cell r="C18912"/>
          <cell r="D18912" t="str">
            <v>CEI BELMIRO CES</v>
          </cell>
          <cell r="E18912">
            <v>407886</v>
          </cell>
        </row>
        <row r="18913">
          <cell r="C18913"/>
          <cell r="D18913" t="str">
            <v>CEI PROFA.NAIR</v>
          </cell>
          <cell r="E18913">
            <v>407887</v>
          </cell>
        </row>
        <row r="18914">
          <cell r="C18914"/>
          <cell r="D18914" t="str">
            <v>CEI DO EXPEDICI</v>
          </cell>
          <cell r="E18914">
            <v>407888</v>
          </cell>
        </row>
        <row r="18915">
          <cell r="C18915"/>
          <cell r="D18915" t="str">
            <v>EM PAPA JOAO XX</v>
          </cell>
          <cell r="E18915">
            <v>407889</v>
          </cell>
        </row>
        <row r="18916">
          <cell r="C18916"/>
          <cell r="D18916" t="str">
            <v>EM IVAIPORA</v>
          </cell>
          <cell r="E18916">
            <v>407890</v>
          </cell>
        </row>
        <row r="18917">
          <cell r="C18917"/>
          <cell r="D18917" t="str">
            <v>EE HELENA DIONI</v>
          </cell>
          <cell r="E18917">
            <v>407891</v>
          </cell>
        </row>
        <row r="18918">
          <cell r="C18918"/>
          <cell r="D18918" t="str">
            <v>CEI LINA MARIA</v>
          </cell>
          <cell r="E18918">
            <v>407892</v>
          </cell>
        </row>
        <row r="18919">
          <cell r="C18919"/>
          <cell r="D18919" t="str">
            <v>EM COLONIA AUGU</v>
          </cell>
          <cell r="E18919">
            <v>407893</v>
          </cell>
        </row>
        <row r="18920">
          <cell r="C18920"/>
          <cell r="D18920" t="str">
            <v>CEI HEITOR DE A</v>
          </cell>
          <cell r="E18920">
            <v>407894</v>
          </cell>
        </row>
        <row r="18921">
          <cell r="C18921"/>
          <cell r="D18921" t="str">
            <v>EM SIDONIO MURA</v>
          </cell>
          <cell r="E18921">
            <v>407895</v>
          </cell>
        </row>
        <row r="18922">
          <cell r="C18922"/>
          <cell r="D18922" t="str">
            <v>EM ANITA MERHY</v>
          </cell>
          <cell r="E18922">
            <v>407896</v>
          </cell>
        </row>
        <row r="18923">
          <cell r="C18923"/>
          <cell r="D18923" t="str">
            <v>CEN.EDUC.INTEG.</v>
          </cell>
          <cell r="E18923">
            <v>407897</v>
          </cell>
        </row>
        <row r="18924">
          <cell r="C18924"/>
          <cell r="D18924" t="str">
            <v>EM N.SRA.DA LUZ</v>
          </cell>
          <cell r="E18924">
            <v>407898</v>
          </cell>
        </row>
        <row r="18925">
          <cell r="C18925"/>
          <cell r="D18925" t="str">
            <v>EM ALBERT SCHWE</v>
          </cell>
          <cell r="E18925">
            <v>407899</v>
          </cell>
        </row>
        <row r="18926">
          <cell r="C18926"/>
          <cell r="D18926" t="str">
            <v>EM PRO-MORAR BA</v>
          </cell>
          <cell r="E18926">
            <v>407900</v>
          </cell>
        </row>
        <row r="18927">
          <cell r="C18927"/>
          <cell r="D18927" t="str">
            <v>CEN.EDUC.INTEGR</v>
          </cell>
          <cell r="E18927">
            <v>407901</v>
          </cell>
        </row>
        <row r="18928">
          <cell r="C18928"/>
          <cell r="D18928" t="str">
            <v>EM GUILHERME BU</v>
          </cell>
          <cell r="E18928">
            <v>407902</v>
          </cell>
        </row>
        <row r="18929">
          <cell r="C18929"/>
          <cell r="D18929" t="str">
            <v>CEI ERICO VERIS</v>
          </cell>
          <cell r="E18929">
            <v>407903</v>
          </cell>
        </row>
        <row r="18930">
          <cell r="C18930"/>
          <cell r="D18930" t="str">
            <v>CEI MAESTRO BEN</v>
          </cell>
          <cell r="E18930">
            <v>407904</v>
          </cell>
        </row>
        <row r="18931">
          <cell r="C18931"/>
          <cell r="D18931" t="str">
            <v>EM PROFA.MIRACI</v>
          </cell>
          <cell r="E18931">
            <v>407905</v>
          </cell>
        </row>
        <row r="18932">
          <cell r="C18932"/>
          <cell r="D18932" t="str">
            <v>EM SADY SOUSA</v>
          </cell>
          <cell r="E18932">
            <v>407906</v>
          </cell>
        </row>
        <row r="18933">
          <cell r="C18933"/>
          <cell r="D18933" t="str">
            <v>EM SOBRAL PINTO</v>
          </cell>
          <cell r="E18933">
            <v>407907</v>
          </cell>
        </row>
        <row r="18934">
          <cell r="C18934"/>
          <cell r="D18934" t="str">
            <v>EE DA VILA ORSE</v>
          </cell>
          <cell r="E18934">
            <v>407908</v>
          </cell>
        </row>
        <row r="18935">
          <cell r="C18935"/>
          <cell r="D18935" t="str">
            <v>EM MONS.BALESLA</v>
          </cell>
          <cell r="E18935">
            <v>407909</v>
          </cell>
        </row>
        <row r="18936">
          <cell r="C18936"/>
          <cell r="D18936" t="str">
            <v>EM FOZ DO IGUAC</v>
          </cell>
          <cell r="E18936">
            <v>407910</v>
          </cell>
        </row>
        <row r="18937">
          <cell r="C18937"/>
          <cell r="D18937" t="str">
            <v>EM PROF.RICARDO</v>
          </cell>
          <cell r="E18937">
            <v>407911</v>
          </cell>
        </row>
        <row r="18938">
          <cell r="C18938"/>
          <cell r="D18938" t="str">
            <v>EM ANIZIO TEIXE</v>
          </cell>
          <cell r="E18938">
            <v>407912</v>
          </cell>
        </row>
        <row r="18939">
          <cell r="C18939"/>
          <cell r="D18939" t="str">
            <v>EM IRATI</v>
          </cell>
          <cell r="E18939">
            <v>407913</v>
          </cell>
        </row>
        <row r="18940">
          <cell r="C18940"/>
          <cell r="D18940" t="str">
            <v>EM PAULO R.G.ES</v>
          </cell>
          <cell r="E18940">
            <v>407982</v>
          </cell>
        </row>
        <row r="18941">
          <cell r="C18941"/>
          <cell r="D18941" t="str">
            <v>ESC.DE EDUC.ESP</v>
          </cell>
          <cell r="E18941">
            <v>408324</v>
          </cell>
        </row>
        <row r="18942">
          <cell r="C18942"/>
          <cell r="D18942" t="str">
            <v>EM SAO MIGUEL</v>
          </cell>
          <cell r="E18942">
            <v>408326</v>
          </cell>
        </row>
        <row r="18943">
          <cell r="C18943"/>
          <cell r="D18943" t="str">
            <v>EE MAL.CANDIDO</v>
          </cell>
          <cell r="E18943">
            <v>408327</v>
          </cell>
        </row>
        <row r="18944">
          <cell r="C18944"/>
          <cell r="D18944" t="str">
            <v>EM WENESLAU BRA</v>
          </cell>
          <cell r="E18944">
            <v>408328</v>
          </cell>
        </row>
        <row r="18945">
          <cell r="C18945"/>
          <cell r="D18945" t="str">
            <v>CEI MARIA AUGUS</v>
          </cell>
          <cell r="E18945">
            <v>408329</v>
          </cell>
        </row>
        <row r="18946">
          <cell r="C18946"/>
          <cell r="D18946" t="str">
            <v>CEN.FED.EDUC.TE</v>
          </cell>
          <cell r="E18946">
            <v>408465</v>
          </cell>
        </row>
        <row r="18947">
          <cell r="C18947"/>
          <cell r="D18947" t="str">
            <v>CE DEP.OLIVIO B</v>
          </cell>
          <cell r="E18947">
            <v>408466</v>
          </cell>
        </row>
        <row r="18948">
          <cell r="C18948"/>
          <cell r="D18948" t="str">
            <v>COL.EXPOENTE AG</v>
          </cell>
          <cell r="E18948">
            <v>408577</v>
          </cell>
        </row>
        <row r="18949">
          <cell r="C18949"/>
          <cell r="D18949" t="str">
            <v>EM PAULO ROGERI</v>
          </cell>
          <cell r="E18949">
            <v>408695</v>
          </cell>
        </row>
        <row r="18950">
          <cell r="C18950"/>
          <cell r="D18950" t="str">
            <v>CEPSG PAULO GOM</v>
          </cell>
          <cell r="E18950">
            <v>408842</v>
          </cell>
        </row>
        <row r="18951">
          <cell r="C18951"/>
          <cell r="D18951" t="str">
            <v>CE PROF.LOUREIR</v>
          </cell>
          <cell r="E18951">
            <v>408843</v>
          </cell>
        </row>
        <row r="18952">
          <cell r="C18952"/>
          <cell r="D18952" t="str">
            <v>COL.III MILENIO</v>
          </cell>
          <cell r="E18952">
            <v>408896</v>
          </cell>
        </row>
        <row r="18953">
          <cell r="C18953"/>
          <cell r="D18953" t="str">
            <v>CE CONSELHEIRO</v>
          </cell>
          <cell r="E18953">
            <v>408911</v>
          </cell>
        </row>
        <row r="18954">
          <cell r="C18954"/>
          <cell r="D18954" t="str">
            <v>DEPARTAMENTO DE</v>
          </cell>
          <cell r="E18954">
            <v>409065</v>
          </cell>
        </row>
        <row r="18955">
          <cell r="C18955"/>
          <cell r="D18955" t="str">
            <v>DEPARTAMENTO ED</v>
          </cell>
          <cell r="E18955">
            <v>409066</v>
          </cell>
        </row>
        <row r="18956">
          <cell r="C18956"/>
          <cell r="D18956" t="str">
            <v>SUPERINTENDENCI</v>
          </cell>
          <cell r="E18956">
            <v>409067</v>
          </cell>
        </row>
        <row r="18957">
          <cell r="C18957"/>
          <cell r="D18957" t="str">
            <v>CEN.TREIN.MAGIS</v>
          </cell>
          <cell r="E18957">
            <v>409068</v>
          </cell>
        </row>
        <row r="18958">
          <cell r="C18958"/>
          <cell r="D18958" t="str">
            <v>CE DO PARANA</v>
          </cell>
          <cell r="E18958">
            <v>409123</v>
          </cell>
        </row>
        <row r="18959">
          <cell r="C18959"/>
          <cell r="D18959" t="str">
            <v>DEPARTAMENTO DE</v>
          </cell>
          <cell r="E18959">
            <v>409124</v>
          </cell>
        </row>
        <row r="18960">
          <cell r="C18960"/>
          <cell r="D18960" t="str">
            <v>DEPARTAMENTO DE</v>
          </cell>
          <cell r="E18960">
            <v>409125</v>
          </cell>
        </row>
        <row r="18961">
          <cell r="C18961"/>
          <cell r="D18961" t="str">
            <v>NRE - AREA METR</v>
          </cell>
          <cell r="E18961">
            <v>409126</v>
          </cell>
        </row>
        <row r="18962">
          <cell r="C18962"/>
          <cell r="D18962" t="str">
            <v>NRE - CURITIBA</v>
          </cell>
          <cell r="E18962">
            <v>409127</v>
          </cell>
        </row>
        <row r="18963">
          <cell r="C18963"/>
          <cell r="D18963" t="str">
            <v>CE JULIA WANDER</v>
          </cell>
          <cell r="E18963">
            <v>409128</v>
          </cell>
        </row>
        <row r="18964">
          <cell r="C18964"/>
          <cell r="D18964" t="str">
            <v>NRE - AREA METR</v>
          </cell>
          <cell r="E18964">
            <v>409129</v>
          </cell>
        </row>
        <row r="18965">
          <cell r="C18965"/>
          <cell r="D18965" t="str">
            <v>COL.ERASTO GAER</v>
          </cell>
          <cell r="E18965">
            <v>409130</v>
          </cell>
        </row>
        <row r="18966">
          <cell r="C18966"/>
          <cell r="D18966" t="str">
            <v>CE DE PARANA</v>
          </cell>
          <cell r="E18966">
            <v>409354</v>
          </cell>
        </row>
        <row r="18967">
          <cell r="C18967"/>
          <cell r="D18967" t="str">
            <v>ESC.N.SRA.MENIN</v>
          </cell>
          <cell r="E18967">
            <v>409355</v>
          </cell>
        </row>
        <row r="18968">
          <cell r="C18968"/>
          <cell r="D18968" t="str">
            <v>CE BARAO DO RIO</v>
          </cell>
          <cell r="E18968">
            <v>409356</v>
          </cell>
        </row>
        <row r="18969">
          <cell r="C18969"/>
          <cell r="D18969" t="str">
            <v>CE SANTOS DUMON</v>
          </cell>
          <cell r="E18969">
            <v>409357</v>
          </cell>
        </row>
        <row r="18970">
          <cell r="C18970"/>
          <cell r="D18970" t="str">
            <v>CEN.INTEG.V.OFI</v>
          </cell>
          <cell r="E18970">
            <v>409358</v>
          </cell>
        </row>
        <row r="18971">
          <cell r="C18971"/>
          <cell r="D18971" t="str">
            <v>CE NEWTON FERRE</v>
          </cell>
          <cell r="E18971">
            <v>409495</v>
          </cell>
        </row>
        <row r="18972">
          <cell r="C18972"/>
          <cell r="D18972" t="str">
            <v>EE POLIVALENTE</v>
          </cell>
          <cell r="E18972">
            <v>409602</v>
          </cell>
        </row>
        <row r="18973">
          <cell r="C18973"/>
          <cell r="D18973" t="str">
            <v>CE PROF.NILO BR</v>
          </cell>
          <cell r="E18973">
            <v>409803</v>
          </cell>
        </row>
        <row r="18974">
          <cell r="C18974"/>
          <cell r="D18974" t="str">
            <v>SENAI</v>
          </cell>
          <cell r="E18974">
            <v>409978</v>
          </cell>
        </row>
        <row r="18975">
          <cell r="C18975"/>
          <cell r="D18975" t="str">
            <v>CE PROF.JOSE GU</v>
          </cell>
          <cell r="E18975">
            <v>409979</v>
          </cell>
        </row>
        <row r="18976">
          <cell r="C18976"/>
          <cell r="D18976" t="str">
            <v>SESI-PARANA</v>
          </cell>
          <cell r="E18976">
            <v>410618</v>
          </cell>
        </row>
        <row r="18977">
          <cell r="C18977"/>
          <cell r="D18977" t="str">
            <v>CEAD PAULO FREI</v>
          </cell>
          <cell r="E18977">
            <v>410962</v>
          </cell>
        </row>
        <row r="18978">
          <cell r="C18978"/>
          <cell r="D18978" t="str">
            <v>EE PAULINA PACI</v>
          </cell>
          <cell r="E18978">
            <v>410964</v>
          </cell>
        </row>
        <row r="18979">
          <cell r="C18979"/>
          <cell r="D18979" t="str">
            <v>EM PROF.ULISSES</v>
          </cell>
          <cell r="E18979">
            <v>411090</v>
          </cell>
        </row>
        <row r="18980">
          <cell r="C18980"/>
          <cell r="D18980" t="str">
            <v>EM PE.JOAO CRUC</v>
          </cell>
          <cell r="E18980">
            <v>411091</v>
          </cell>
        </row>
        <row r="18981">
          <cell r="C18981"/>
          <cell r="D18981" t="str">
            <v>EM PIRATINI</v>
          </cell>
          <cell r="E18981">
            <v>411092</v>
          </cell>
        </row>
        <row r="18982">
          <cell r="C18982"/>
          <cell r="D18982" t="str">
            <v>EE ERNANI VIDAL</v>
          </cell>
          <cell r="E18982">
            <v>411093</v>
          </cell>
        </row>
        <row r="18983">
          <cell r="C18983"/>
          <cell r="D18983" t="str">
            <v>ESC.EDUC.ESPECI</v>
          </cell>
          <cell r="E18983">
            <v>411094</v>
          </cell>
        </row>
        <row r="18984">
          <cell r="C18984">
            <v>800031853</v>
          </cell>
          <cell r="D18984" t="str">
            <v>LTDA</v>
          </cell>
          <cell r="E18984">
            <v>11760187000148</v>
          </cell>
        </row>
        <row r="18985">
          <cell r="C18985">
            <v>800028963</v>
          </cell>
          <cell r="D18985" t="str">
            <v>GLOBO PLANALTO</v>
          </cell>
          <cell r="E18985">
            <v>83227421000349</v>
          </cell>
        </row>
        <row r="18986">
          <cell r="C18986"/>
          <cell r="D18986" t="str">
            <v>ESC.BASICA EURI</v>
          </cell>
          <cell r="E18986">
            <v>408949</v>
          </cell>
        </row>
        <row r="18987">
          <cell r="C18987"/>
          <cell r="D18987" t="str">
            <v>NUCLEO MUN.ALIR</v>
          </cell>
          <cell r="E18987">
            <v>409210</v>
          </cell>
        </row>
        <row r="18988">
          <cell r="C18988"/>
          <cell r="D18988" t="str">
            <v>NUCLEO MUN.ROTA</v>
          </cell>
          <cell r="E18988">
            <v>409331</v>
          </cell>
        </row>
        <row r="18989">
          <cell r="C18989"/>
          <cell r="D18989" t="str">
            <v>ESC.BASICA MARI</v>
          </cell>
          <cell r="E18989">
            <v>409411</v>
          </cell>
        </row>
        <row r="18990">
          <cell r="C18990"/>
          <cell r="D18990" t="str">
            <v>CE STA.TERESINH</v>
          </cell>
          <cell r="E18990">
            <v>410417</v>
          </cell>
        </row>
        <row r="18991">
          <cell r="C18991"/>
          <cell r="D18991" t="str">
            <v>EB EMB.EDMUNDO</v>
          </cell>
          <cell r="E18991">
            <v>411032</v>
          </cell>
        </row>
        <row r="18992">
          <cell r="C18992"/>
          <cell r="D18992" t="str">
            <v>EM JD.STO.ANDRA</v>
          </cell>
          <cell r="E18992">
            <v>410963</v>
          </cell>
        </row>
        <row r="18993">
          <cell r="C18993">
            <v>800007609</v>
          </cell>
          <cell r="D18993" t="str">
            <v>BREMBO</v>
          </cell>
          <cell r="E18993">
            <v>81326</v>
          </cell>
        </row>
        <row r="18994">
          <cell r="C18994"/>
          <cell r="D18994" t="str">
            <v>BREJUI VEICULOS</v>
          </cell>
          <cell r="E18994">
            <v>8387011000188</v>
          </cell>
        </row>
        <row r="18995">
          <cell r="C18995"/>
          <cell r="D18995" t="str">
            <v>CAT DES.TOMAS S</v>
          </cell>
          <cell r="E18995">
            <v>410864</v>
          </cell>
        </row>
        <row r="18996">
          <cell r="C18996">
            <v>800022478</v>
          </cell>
          <cell r="D18996" t="str">
            <v>RESTAURANTE DOM</v>
          </cell>
          <cell r="E18996">
            <v>5975517000110</v>
          </cell>
        </row>
        <row r="18997">
          <cell r="C18997"/>
          <cell r="D18997" t="str">
            <v>EE DR.GABRIEL V</v>
          </cell>
          <cell r="E18997">
            <v>408803</v>
          </cell>
        </row>
        <row r="18998">
          <cell r="C18998">
            <v>800001914</v>
          </cell>
          <cell r="D18998" t="str">
            <v>CURVEL</v>
          </cell>
          <cell r="E18998">
            <v>19790104000175</v>
          </cell>
        </row>
        <row r="18999">
          <cell r="C18999">
            <v>800014014</v>
          </cell>
          <cell r="D18999" t="str">
            <v>PADARIA TI JU</v>
          </cell>
          <cell r="E18999">
            <v>64229438000129</v>
          </cell>
        </row>
        <row r="19000">
          <cell r="C19000">
            <v>800018471</v>
          </cell>
          <cell r="D19000" t="str">
            <v>FLORICULTURA V</v>
          </cell>
          <cell r="E19000">
            <v>10805701000151</v>
          </cell>
        </row>
        <row r="19001">
          <cell r="C19001">
            <v>800022130</v>
          </cell>
          <cell r="D19001" t="str">
            <v>PADARIA TI JU</v>
          </cell>
          <cell r="E19001">
            <v>7670744000162</v>
          </cell>
        </row>
        <row r="19002">
          <cell r="C19002">
            <v>800024941</v>
          </cell>
          <cell r="D19002" t="str">
            <v>INDUSTRIA E COM</v>
          </cell>
          <cell r="E19002">
            <v>17883877000170</v>
          </cell>
        </row>
        <row r="19003">
          <cell r="C19003">
            <v>800036638</v>
          </cell>
          <cell r="D19003" t="str">
            <v>TECRACING PARQU</v>
          </cell>
          <cell r="E19003">
            <v>9205817000251</v>
          </cell>
        </row>
        <row r="19004">
          <cell r="C19004">
            <v>800040814</v>
          </cell>
          <cell r="D19004" t="str">
            <v>D.M.G SERVICOS</v>
          </cell>
          <cell r="E19004">
            <v>19292146000186</v>
          </cell>
        </row>
        <row r="19005">
          <cell r="C19005">
            <v>800042045</v>
          </cell>
          <cell r="D19005" t="str">
            <v>G DINIZ ALUGUEI</v>
          </cell>
          <cell r="E19005">
            <v>12797859000152</v>
          </cell>
        </row>
        <row r="19006">
          <cell r="C19006"/>
          <cell r="D19006" t="str">
            <v>COL.EDUCARE DE</v>
          </cell>
          <cell r="E19006">
            <v>404861</v>
          </cell>
        </row>
        <row r="19007">
          <cell r="C19007"/>
          <cell r="D19007" t="str">
            <v>INST.CASTELINHO</v>
          </cell>
          <cell r="E19007">
            <v>404862</v>
          </cell>
        </row>
        <row r="19008">
          <cell r="C19008"/>
          <cell r="D19008" t="str">
            <v>COL.EDUCARE DE</v>
          </cell>
          <cell r="E19008">
            <v>405253</v>
          </cell>
        </row>
        <row r="19009">
          <cell r="C19009"/>
          <cell r="D19009" t="str">
            <v>INST.STO.ANTONI</v>
          </cell>
          <cell r="E19009">
            <v>408832</v>
          </cell>
        </row>
        <row r="19010">
          <cell r="C19010"/>
          <cell r="D19010" t="str">
            <v>INST.PEQUENO PR</v>
          </cell>
          <cell r="E19010">
            <v>408833</v>
          </cell>
        </row>
        <row r="19011">
          <cell r="C19011">
            <v>800038044</v>
          </cell>
          <cell r="D19011" t="str">
            <v>SCS CONCEPT ITA</v>
          </cell>
          <cell r="E19011">
            <v>88815</v>
          </cell>
        </row>
        <row r="19012">
          <cell r="C19012"/>
          <cell r="D19012" t="str">
            <v>CANAL D INFOR.</v>
          </cell>
          <cell r="E19012">
            <v>82304452000121</v>
          </cell>
        </row>
        <row r="19013">
          <cell r="C19013"/>
          <cell r="D19013" t="str">
            <v>EE PROF.JOAO LO</v>
          </cell>
          <cell r="E19013">
            <v>406900</v>
          </cell>
        </row>
        <row r="19014">
          <cell r="C19014">
            <v>800030225</v>
          </cell>
          <cell r="D19014" t="str">
            <v>TRW STEERING SY</v>
          </cell>
          <cell r="E19014">
            <v>86231</v>
          </cell>
        </row>
        <row r="19015">
          <cell r="C19015">
            <v>800030225</v>
          </cell>
          <cell r="D19015" t="str">
            <v>TRW STEERING SY</v>
          </cell>
          <cell r="E19015">
            <v>87301</v>
          </cell>
        </row>
        <row r="19016">
          <cell r="C19016">
            <v>800015159</v>
          </cell>
          <cell r="D19016" t="str">
            <v>CF GOMMA</v>
          </cell>
          <cell r="E19016">
            <v>82929</v>
          </cell>
        </row>
        <row r="19017">
          <cell r="C19017">
            <v>800027379</v>
          </cell>
          <cell r="D19017" t="str">
            <v>BREMBO POLAND S</v>
          </cell>
          <cell r="E19017">
            <v>85839</v>
          </cell>
        </row>
        <row r="19018">
          <cell r="C19018">
            <v>800032020</v>
          </cell>
          <cell r="D19018" t="str">
            <v>TRW POLSKA</v>
          </cell>
          <cell r="E19018">
            <v>86669</v>
          </cell>
        </row>
        <row r="19019">
          <cell r="C19019">
            <v>800032020</v>
          </cell>
          <cell r="D19019" t="str">
            <v>TRW POLSKA</v>
          </cell>
          <cell r="E19019">
            <v>87070</v>
          </cell>
        </row>
        <row r="19020">
          <cell r="C19020">
            <v>800043499</v>
          </cell>
          <cell r="D19020" t="str">
            <v>ZF AUTOMOTIVE S</v>
          </cell>
          <cell r="E19020">
            <v>89461</v>
          </cell>
        </row>
        <row r="19021">
          <cell r="C19021"/>
          <cell r="D19021" t="str">
            <v>TEST GMBH</v>
          </cell>
          <cell r="E19021">
            <v>80217</v>
          </cell>
        </row>
        <row r="19022">
          <cell r="C19022"/>
          <cell r="D19022" t="str">
            <v>J SANDY AG</v>
          </cell>
          <cell r="E19022">
            <v>84910</v>
          </cell>
        </row>
        <row r="19023">
          <cell r="C19023"/>
          <cell r="D19023" t="str">
            <v>SCHELEER PRESSE</v>
          </cell>
          <cell r="E19023">
            <v>88255</v>
          </cell>
        </row>
        <row r="19024">
          <cell r="C19024">
            <v>800031500</v>
          </cell>
          <cell r="D19024" t="str">
            <v>KDAC KOREA DELP</v>
          </cell>
          <cell r="E19024">
            <v>86523</v>
          </cell>
        </row>
        <row r="19025">
          <cell r="C19025">
            <v>800031500</v>
          </cell>
          <cell r="D19025" t="str">
            <v>KDAC KOREA DELP</v>
          </cell>
          <cell r="E19025">
            <v>86850</v>
          </cell>
        </row>
        <row r="19026">
          <cell r="C19026">
            <v>800035185</v>
          </cell>
          <cell r="D19026" t="str">
            <v>ERAE AUTOMOTIVE</v>
          </cell>
          <cell r="E19026">
            <v>87420</v>
          </cell>
        </row>
        <row r="19027">
          <cell r="C19027">
            <v>800035185</v>
          </cell>
          <cell r="D19027" t="str">
            <v>ERAE AUTOMOTIVE</v>
          </cell>
          <cell r="E19027">
            <v>87422</v>
          </cell>
        </row>
        <row r="19028">
          <cell r="C19028">
            <v>800021083</v>
          </cell>
          <cell r="D19028" t="str">
            <v>SKINZWRAPS</v>
          </cell>
          <cell r="E19028">
            <v>83426</v>
          </cell>
        </row>
        <row r="19029">
          <cell r="C19029">
            <v>800036827</v>
          </cell>
          <cell r="D19029" t="str">
            <v>THE RICHARDS GR</v>
          </cell>
          <cell r="E19029">
            <v>87738</v>
          </cell>
        </row>
        <row r="19030">
          <cell r="C19030">
            <v>800035185</v>
          </cell>
          <cell r="D19030" t="str">
            <v>ESTRA AUTOMOTIV</v>
          </cell>
          <cell r="E19030">
            <v>87423</v>
          </cell>
        </row>
        <row r="19031">
          <cell r="C19031">
            <v>800016781</v>
          </cell>
          <cell r="D19031" t="str">
            <v>HAMAR LASER INS</v>
          </cell>
          <cell r="E19031">
            <v>83057</v>
          </cell>
        </row>
        <row r="19032">
          <cell r="C19032">
            <v>800016781</v>
          </cell>
          <cell r="D19032" t="str">
            <v>HAMAR LASER INS</v>
          </cell>
          <cell r="E19032">
            <v>83061</v>
          </cell>
        </row>
        <row r="19033">
          <cell r="C19033">
            <v>800035559</v>
          </cell>
          <cell r="D19033" t="str">
            <v>OPTIS PRISTINE</v>
          </cell>
          <cell r="E19033">
            <v>87524</v>
          </cell>
        </row>
        <row r="19034">
          <cell r="C19034">
            <v>800006742</v>
          </cell>
          <cell r="D19034" t="str">
            <v>HOTTINGER</v>
          </cell>
          <cell r="E19034">
            <v>80180</v>
          </cell>
        </row>
        <row r="19035">
          <cell r="C19035">
            <v>800006788</v>
          </cell>
          <cell r="D19035" t="str">
            <v>SCHENCK</v>
          </cell>
          <cell r="E19035">
            <v>80298</v>
          </cell>
        </row>
        <row r="19036">
          <cell r="C19036">
            <v>800006834</v>
          </cell>
          <cell r="D19036" t="str">
            <v>HBM</v>
          </cell>
          <cell r="E19036">
            <v>80396</v>
          </cell>
        </row>
        <row r="19037">
          <cell r="C19037">
            <v>800007692</v>
          </cell>
          <cell r="D19037" t="str">
            <v>HBM</v>
          </cell>
          <cell r="E19037">
            <v>84860</v>
          </cell>
        </row>
        <row r="19038">
          <cell r="C19038">
            <v>800028491</v>
          </cell>
          <cell r="D19038" t="str">
            <v>TECHNISCHE UNIV</v>
          </cell>
          <cell r="E19038">
            <v>86004</v>
          </cell>
        </row>
        <row r="19039">
          <cell r="C19039">
            <v>800029467</v>
          </cell>
          <cell r="D19039" t="str">
            <v>ISRA VISION AG</v>
          </cell>
          <cell r="E19039">
            <v>86150</v>
          </cell>
        </row>
        <row r="19040">
          <cell r="C19040">
            <v>800042452</v>
          </cell>
          <cell r="D19040" t="str">
            <v>HORIBA EUROPE G</v>
          </cell>
          <cell r="E19040">
            <v>89309</v>
          </cell>
        </row>
        <row r="19041">
          <cell r="C19041">
            <v>800042452</v>
          </cell>
          <cell r="D19041" t="str">
            <v>HORIBA EUROPE G</v>
          </cell>
          <cell r="E19041">
            <v>89310</v>
          </cell>
        </row>
        <row r="19042">
          <cell r="C19042">
            <v>800042452</v>
          </cell>
          <cell r="D19042" t="str">
            <v>HORIBA EUROPE G</v>
          </cell>
          <cell r="E19042">
            <v>89311</v>
          </cell>
        </row>
        <row r="19043">
          <cell r="C19043"/>
          <cell r="D19043" t="str">
            <v>SCHENCK</v>
          </cell>
          <cell r="E19043">
            <v>80299</v>
          </cell>
        </row>
        <row r="19044">
          <cell r="C19044"/>
          <cell r="D19044" t="str">
            <v>TELEX VERLAG</v>
          </cell>
          <cell r="E19044">
            <v>89096</v>
          </cell>
        </row>
        <row r="19045">
          <cell r="C19045"/>
          <cell r="D19045" t="str">
            <v>ROHM GMBH</v>
          </cell>
          <cell r="E19045">
            <v>87723</v>
          </cell>
        </row>
        <row r="19046">
          <cell r="C19046">
            <v>800007316</v>
          </cell>
          <cell r="D19046" t="str">
            <v>HECK BECKER</v>
          </cell>
          <cell r="E19046">
            <v>80970</v>
          </cell>
        </row>
        <row r="19047">
          <cell r="C19047">
            <v>800006989</v>
          </cell>
          <cell r="D19047" t="str">
            <v>DMI MEDICAL</v>
          </cell>
          <cell r="E19047">
            <v>80621</v>
          </cell>
        </row>
        <row r="19048">
          <cell r="C19048"/>
          <cell r="D19048" t="str">
            <v>BENDIX AUTOM &amp;</v>
          </cell>
          <cell r="E19048">
            <v>81076</v>
          </cell>
        </row>
        <row r="19049">
          <cell r="C19049">
            <v>800023857</v>
          </cell>
          <cell r="D19049" t="str">
            <v>SUMMIT POLYMERS</v>
          </cell>
          <cell r="E19049">
            <v>85587</v>
          </cell>
        </row>
        <row r="19050">
          <cell r="C19050">
            <v>800019207</v>
          </cell>
          <cell r="D19050" t="str">
            <v>IN MOLD ENGINEE</v>
          </cell>
          <cell r="E19050">
            <v>83284</v>
          </cell>
        </row>
        <row r="19051">
          <cell r="C19051">
            <v>800006850</v>
          </cell>
          <cell r="D19051" t="str">
            <v>ZEATZ</v>
          </cell>
          <cell r="E19051">
            <v>80433</v>
          </cell>
        </row>
        <row r="19052">
          <cell r="C19052"/>
          <cell r="D19052" t="str">
            <v>BORG WARNER AUT</v>
          </cell>
          <cell r="E19052">
            <v>81225</v>
          </cell>
        </row>
        <row r="19053">
          <cell r="C19053">
            <v>800029012</v>
          </cell>
          <cell r="D19053" t="str">
            <v>CONTINENTAL AUT</v>
          </cell>
          <cell r="E19053">
            <v>86090</v>
          </cell>
        </row>
        <row r="19054">
          <cell r="C19054">
            <v>800006879</v>
          </cell>
          <cell r="D19054" t="str">
            <v>QCI</v>
          </cell>
          <cell r="E19054">
            <v>80490</v>
          </cell>
        </row>
        <row r="19055">
          <cell r="C19055">
            <v>800025534</v>
          </cell>
          <cell r="D19055" t="str">
            <v>STT SOLUCIONES</v>
          </cell>
          <cell r="E19055">
            <v>85750</v>
          </cell>
        </row>
        <row r="19056">
          <cell r="C19056">
            <v>800025534</v>
          </cell>
          <cell r="D19056" t="str">
            <v>STT SOLUCIONES</v>
          </cell>
          <cell r="E19056">
            <v>85751</v>
          </cell>
        </row>
        <row r="19057">
          <cell r="C19057">
            <v>800025534</v>
          </cell>
          <cell r="D19057" t="str">
            <v>STT SOLUCIONES</v>
          </cell>
          <cell r="E19057">
            <v>85752</v>
          </cell>
        </row>
        <row r="19058">
          <cell r="C19058"/>
          <cell r="D19058" t="str">
            <v>COMERC.RIGOCZI</v>
          </cell>
          <cell r="E19058">
            <v>65234577000103</v>
          </cell>
        </row>
        <row r="19059">
          <cell r="C19059"/>
          <cell r="D19059" t="str">
            <v>EE ANA DE CASTR</v>
          </cell>
          <cell r="E19059">
            <v>401705</v>
          </cell>
        </row>
        <row r="19060">
          <cell r="C19060">
            <v>800010048</v>
          </cell>
          <cell r="D19060" t="str">
            <v>FPT TURQUIA</v>
          </cell>
          <cell r="E19060">
            <v>81622</v>
          </cell>
        </row>
        <row r="19061">
          <cell r="C19061">
            <v>800010048</v>
          </cell>
          <cell r="D19061" t="str">
            <v>FPT TURQUIA</v>
          </cell>
          <cell r="E19061">
            <v>81623</v>
          </cell>
        </row>
        <row r="19062">
          <cell r="C19062">
            <v>800007132</v>
          </cell>
          <cell r="D19062" t="str">
            <v>STIEFELMAYER KG</v>
          </cell>
          <cell r="E19062">
            <v>80772</v>
          </cell>
        </row>
        <row r="19063">
          <cell r="C19063"/>
          <cell r="D19063" t="str">
            <v>C. STIEFELMAYER</v>
          </cell>
          <cell r="E19063">
            <v>80306</v>
          </cell>
        </row>
        <row r="19064">
          <cell r="C19064"/>
          <cell r="D19064" t="str">
            <v>IBM WORLD TR.CO</v>
          </cell>
          <cell r="E19064">
            <v>84550</v>
          </cell>
        </row>
        <row r="19065">
          <cell r="C19065">
            <v>800042472</v>
          </cell>
          <cell r="D19065" t="str">
            <v>LARES LCC</v>
          </cell>
          <cell r="E19065">
            <v>89315</v>
          </cell>
        </row>
        <row r="19066">
          <cell r="C19066">
            <v>800012511</v>
          </cell>
          <cell r="D19066" t="str">
            <v>SCHOLLY</v>
          </cell>
          <cell r="E19066">
            <v>81562</v>
          </cell>
        </row>
        <row r="19067">
          <cell r="C19067">
            <v>800032734</v>
          </cell>
          <cell r="D19067" t="str">
            <v>FCA MEXICO S.A</v>
          </cell>
          <cell r="E19067">
            <v>86870</v>
          </cell>
        </row>
        <row r="19068">
          <cell r="C19068">
            <v>800029730</v>
          </cell>
          <cell r="D19068" t="str">
            <v>POSIPIS</v>
          </cell>
          <cell r="E19068">
            <v>61941175000198</v>
          </cell>
        </row>
        <row r="19069">
          <cell r="C19069">
            <v>800034860</v>
          </cell>
          <cell r="D19069" t="str">
            <v>IMPORTACAO E EX</v>
          </cell>
          <cell r="E19069">
            <v>1962784000100</v>
          </cell>
        </row>
        <row r="19070">
          <cell r="C19070"/>
          <cell r="D19070" t="str">
            <v>VECTOR</v>
          </cell>
          <cell r="E19070">
            <v>66560285000476</v>
          </cell>
        </row>
        <row r="19071">
          <cell r="C19071"/>
          <cell r="D19071" t="str">
            <v>SESI 205</v>
          </cell>
          <cell r="E19071">
            <v>403011</v>
          </cell>
        </row>
        <row r="19072">
          <cell r="C19072"/>
          <cell r="D19072" t="str">
            <v>ABRASIVI</v>
          </cell>
          <cell r="E19072">
            <v>80225</v>
          </cell>
        </row>
        <row r="19073">
          <cell r="C19073">
            <v>800021798</v>
          </cell>
          <cell r="D19073" t="str">
            <v>CHRYSLER MARK</v>
          </cell>
          <cell r="E19073">
            <v>1490</v>
          </cell>
        </row>
        <row r="19074">
          <cell r="C19074">
            <v>800021798</v>
          </cell>
          <cell r="D19074" t="str">
            <v>CHRYSLER MARK</v>
          </cell>
          <cell r="E19074">
            <v>1498</v>
          </cell>
        </row>
        <row r="19075">
          <cell r="C19075">
            <v>800006690</v>
          </cell>
          <cell r="D19075" t="str">
            <v>ESSEX SPECIALTY</v>
          </cell>
          <cell r="E19075">
            <v>80047</v>
          </cell>
        </row>
        <row r="19076">
          <cell r="C19076">
            <v>800007691</v>
          </cell>
          <cell r="D19076" t="str">
            <v>INGERSOLL CUTTI</v>
          </cell>
          <cell r="E19076">
            <v>84673</v>
          </cell>
        </row>
        <row r="19077">
          <cell r="C19077">
            <v>800032369</v>
          </cell>
          <cell r="D19077" t="str">
            <v>MAGNA MIRRORS</v>
          </cell>
          <cell r="E19077">
            <v>86778</v>
          </cell>
        </row>
        <row r="19078">
          <cell r="C19078">
            <v>800032369</v>
          </cell>
          <cell r="D19078" t="str">
            <v>MAGNA MIRRORS O</v>
          </cell>
          <cell r="E19078">
            <v>86779</v>
          </cell>
        </row>
        <row r="19079">
          <cell r="C19079">
            <v>800007335</v>
          </cell>
          <cell r="D19079" t="str">
            <v>ELRINGKINGER AG</v>
          </cell>
          <cell r="E19079">
            <v>80989</v>
          </cell>
        </row>
        <row r="19080">
          <cell r="C19080">
            <v>800022180</v>
          </cell>
          <cell r="D19080" t="str">
            <v>ZF FRIEDRICHSHAFEN</v>
          </cell>
          <cell r="E19080">
            <v>83500</v>
          </cell>
        </row>
        <row r="19081">
          <cell r="C19081">
            <v>800036234</v>
          </cell>
          <cell r="D19081" t="str">
            <v>DELO INDUSTRIE</v>
          </cell>
          <cell r="E19081">
            <v>87625</v>
          </cell>
        </row>
        <row r="19082">
          <cell r="C19082">
            <v>800007117</v>
          </cell>
          <cell r="D19082" t="str">
            <v>SOCO RITTAL</v>
          </cell>
          <cell r="E19082">
            <v>80757</v>
          </cell>
        </row>
        <row r="19083">
          <cell r="C19083">
            <v>800040827</v>
          </cell>
          <cell r="D19083" t="str">
            <v>EY S.P.A</v>
          </cell>
          <cell r="E19083">
            <v>89104</v>
          </cell>
        </row>
        <row r="19084">
          <cell r="C19084">
            <v>800000316</v>
          </cell>
          <cell r="D19084" t="str">
            <v>BERZAN STICKER</v>
          </cell>
          <cell r="E19084">
            <v>62532049000142</v>
          </cell>
        </row>
        <row r="19085">
          <cell r="C19085">
            <v>800000408</v>
          </cell>
          <cell r="D19085" t="str">
            <v>FEDERAL MOGUL</v>
          </cell>
          <cell r="E19085">
            <v>61506580000188</v>
          </cell>
        </row>
        <row r="19086">
          <cell r="C19086">
            <v>800000480</v>
          </cell>
          <cell r="D19086" t="str">
            <v>CHEMETALL</v>
          </cell>
          <cell r="E19086">
            <v>1359916000103</v>
          </cell>
        </row>
        <row r="19087">
          <cell r="C19087">
            <v>800000492</v>
          </cell>
          <cell r="D19087" t="str">
            <v>SANKO</v>
          </cell>
          <cell r="E19087">
            <v>47281563000240</v>
          </cell>
        </row>
        <row r="19088">
          <cell r="C19088">
            <v>800000511</v>
          </cell>
          <cell r="D19088" t="str">
            <v>RESIL</v>
          </cell>
          <cell r="E19088">
            <v>68124858000100</v>
          </cell>
        </row>
        <row r="19089">
          <cell r="C19089">
            <v>800000551</v>
          </cell>
          <cell r="D19089" t="str">
            <v>ISRINGHAUSEN</v>
          </cell>
          <cell r="E19089">
            <v>61036141000159</v>
          </cell>
        </row>
        <row r="19090">
          <cell r="C19090">
            <v>800000667</v>
          </cell>
          <cell r="D19090" t="str">
            <v>SEEBER</v>
          </cell>
          <cell r="E19090">
            <v>3760713000141</v>
          </cell>
        </row>
        <row r="19091">
          <cell r="C19091">
            <v>800000809</v>
          </cell>
          <cell r="D19091" t="str">
            <v>ALPESO INDUSTRI</v>
          </cell>
          <cell r="E19091">
            <v>2995134000115</v>
          </cell>
        </row>
        <row r="19092">
          <cell r="C19092">
            <v>800000969</v>
          </cell>
          <cell r="D19092" t="str">
            <v>TUNKERS DO BRAS</v>
          </cell>
          <cell r="E19092">
            <v>2619891000194</v>
          </cell>
        </row>
        <row r="19093">
          <cell r="C19093">
            <v>800001133</v>
          </cell>
          <cell r="D19093" t="str">
            <v>SIONE HP</v>
          </cell>
          <cell r="E19093">
            <v>3211111000135</v>
          </cell>
        </row>
        <row r="19094">
          <cell r="C19094">
            <v>800001154</v>
          </cell>
          <cell r="D19094" t="str">
            <v>MODELACAO FLORI</v>
          </cell>
          <cell r="E19094">
            <v>1479445000169</v>
          </cell>
        </row>
        <row r="19095">
          <cell r="C19095">
            <v>800001432</v>
          </cell>
          <cell r="D19095" t="str">
            <v>OFC AUTOMACAO</v>
          </cell>
          <cell r="E19095">
            <v>5831116000196</v>
          </cell>
        </row>
        <row r="19096">
          <cell r="C19096">
            <v>800001666</v>
          </cell>
          <cell r="D19096" t="str">
            <v>PRODTY</v>
          </cell>
          <cell r="E19096">
            <v>52069317000188</v>
          </cell>
        </row>
        <row r="19097">
          <cell r="C19097">
            <v>800002282</v>
          </cell>
          <cell r="D19097" t="str">
            <v>SINAL</v>
          </cell>
          <cell r="E19097">
            <v>434116000481</v>
          </cell>
        </row>
        <row r="19098">
          <cell r="C19098">
            <v>800002303</v>
          </cell>
          <cell r="D19098" t="str">
            <v>TORO</v>
          </cell>
          <cell r="E19098">
            <v>59111666000160</v>
          </cell>
        </row>
        <row r="19099">
          <cell r="C19099">
            <v>800002306</v>
          </cell>
          <cell r="D19099" t="str">
            <v>PROMOLD</v>
          </cell>
          <cell r="E19099">
            <v>47833447000105</v>
          </cell>
        </row>
        <row r="19100">
          <cell r="C19100">
            <v>800002411</v>
          </cell>
          <cell r="D19100" t="str">
            <v>ZENATUR</v>
          </cell>
          <cell r="E19100">
            <v>53717120000170</v>
          </cell>
        </row>
        <row r="19101">
          <cell r="C19101">
            <v>800002429</v>
          </cell>
          <cell r="D19101" t="str">
            <v>ROTTIS</v>
          </cell>
          <cell r="E19101">
            <v>60291929000149</v>
          </cell>
        </row>
        <row r="19102">
          <cell r="C19102">
            <v>800002437</v>
          </cell>
          <cell r="D19102" t="str">
            <v>BRASMETAL</v>
          </cell>
          <cell r="E19102">
            <v>43798594000130</v>
          </cell>
        </row>
        <row r="19103">
          <cell r="C19103">
            <v>800002492</v>
          </cell>
          <cell r="D19103" t="str">
            <v>DEUBLIN BR JUNT</v>
          </cell>
          <cell r="E19103">
            <v>460828000122</v>
          </cell>
        </row>
        <row r="19104">
          <cell r="C19104">
            <v>800002568</v>
          </cell>
          <cell r="D19104" t="str">
            <v>CONTINENTAL PAR I</v>
          </cell>
          <cell r="E19104">
            <v>45580693000177</v>
          </cell>
        </row>
        <row r="19105">
          <cell r="C19105">
            <v>800002624</v>
          </cell>
          <cell r="D19105" t="str">
            <v>DELGA AUTOMOT.</v>
          </cell>
          <cell r="E19105">
            <v>804937000110</v>
          </cell>
        </row>
        <row r="19106">
          <cell r="C19106">
            <v>800002685</v>
          </cell>
          <cell r="D19106" t="str">
            <v>DELGA</v>
          </cell>
          <cell r="E19106">
            <v>61532198000149</v>
          </cell>
        </row>
        <row r="19107">
          <cell r="C19107">
            <v>800002839</v>
          </cell>
          <cell r="D19107" t="str">
            <v>EPOXIGLASS</v>
          </cell>
          <cell r="E19107">
            <v>56601552000100</v>
          </cell>
        </row>
        <row r="19108">
          <cell r="C19108">
            <v>800002859</v>
          </cell>
          <cell r="D19108" t="str">
            <v>EQUILAM INDUSTR</v>
          </cell>
          <cell r="E19108">
            <v>57102071000112</v>
          </cell>
        </row>
        <row r="19109">
          <cell r="C19109">
            <v>800002900</v>
          </cell>
          <cell r="D19109" t="str">
            <v>XEROX</v>
          </cell>
          <cell r="E19109">
            <v>2773629001171</v>
          </cell>
        </row>
        <row r="19110">
          <cell r="C19110">
            <v>800003006</v>
          </cell>
          <cell r="D19110" t="str">
            <v>FARNELL</v>
          </cell>
          <cell r="E19110">
            <v>1949458000154</v>
          </cell>
        </row>
        <row r="19111">
          <cell r="C19111">
            <v>800003026</v>
          </cell>
          <cell r="D19111" t="str">
            <v>DE PRODUTOS QUI</v>
          </cell>
          <cell r="E19111">
            <v>45725009000521</v>
          </cell>
        </row>
        <row r="19112">
          <cell r="C19112">
            <v>800003043</v>
          </cell>
          <cell r="D19112" t="str">
            <v>NOVO JAPAO</v>
          </cell>
          <cell r="E19112">
            <v>2650229000105</v>
          </cell>
        </row>
        <row r="19113">
          <cell r="C19113">
            <v>800003093</v>
          </cell>
          <cell r="D19113" t="str">
            <v>CM</v>
          </cell>
          <cell r="E19113">
            <v>3082772000299</v>
          </cell>
        </row>
        <row r="19114">
          <cell r="C19114">
            <v>800003339</v>
          </cell>
          <cell r="D19114" t="str">
            <v>ALPAX</v>
          </cell>
          <cell r="E19114">
            <v>65838344000110</v>
          </cell>
        </row>
        <row r="19115">
          <cell r="C19115">
            <v>800003366</v>
          </cell>
          <cell r="D19115" t="str">
            <v>EQUIPAMENTOS IN</v>
          </cell>
          <cell r="E19115">
            <v>3854316000139</v>
          </cell>
        </row>
        <row r="19116">
          <cell r="C19116">
            <v>800003374</v>
          </cell>
          <cell r="D19116" t="str">
            <v>TRELLEBORG</v>
          </cell>
          <cell r="E19116">
            <v>51756278000124</v>
          </cell>
        </row>
        <row r="19117">
          <cell r="C19117">
            <v>800003503</v>
          </cell>
          <cell r="D19117" t="str">
            <v>MAXI RUBBER</v>
          </cell>
          <cell r="E19117">
            <v>283822000127</v>
          </cell>
        </row>
        <row r="19118">
          <cell r="C19118">
            <v>800003532</v>
          </cell>
          <cell r="D19118" t="str">
            <v>R. CASTRO</v>
          </cell>
          <cell r="E19118">
            <v>60881448000193</v>
          </cell>
        </row>
        <row r="19119">
          <cell r="C19119">
            <v>800003594</v>
          </cell>
          <cell r="D19119" t="str">
            <v>ISHISPUMA</v>
          </cell>
          <cell r="E19119">
            <v>4857147000153</v>
          </cell>
        </row>
        <row r="19120">
          <cell r="C19120">
            <v>800003723</v>
          </cell>
          <cell r="D19120" t="str">
            <v>TORRE FORTE</v>
          </cell>
          <cell r="E19120">
            <v>61173472000130</v>
          </cell>
        </row>
        <row r="19121">
          <cell r="C19121">
            <v>800003757</v>
          </cell>
          <cell r="D19121" t="str">
            <v>CARCOUSTICS</v>
          </cell>
          <cell r="E19121">
            <v>58634312000137</v>
          </cell>
        </row>
        <row r="19122">
          <cell r="C19122">
            <v>800003772</v>
          </cell>
          <cell r="D19122" t="str">
            <v>INJETAQ</v>
          </cell>
          <cell r="E19122">
            <v>67117705000164</v>
          </cell>
        </row>
        <row r="19123">
          <cell r="C19123">
            <v>800003804</v>
          </cell>
          <cell r="D19123" t="str">
            <v>TRIBOMATTEC</v>
          </cell>
          <cell r="E19123">
            <v>5217128000125</v>
          </cell>
        </row>
        <row r="19124">
          <cell r="C19124">
            <v>800003906</v>
          </cell>
          <cell r="D19124" t="str">
            <v>PREMIUM USINAGE</v>
          </cell>
          <cell r="E19124">
            <v>2993986000173</v>
          </cell>
        </row>
        <row r="19125">
          <cell r="C19125">
            <v>800003959</v>
          </cell>
          <cell r="D19125" t="str">
            <v>INDUSTRIA E SER</v>
          </cell>
          <cell r="E19125">
            <v>5603740000136</v>
          </cell>
        </row>
        <row r="19126">
          <cell r="C19126">
            <v>800004017</v>
          </cell>
          <cell r="D19126" t="str">
            <v>GUNNEBO</v>
          </cell>
          <cell r="E19126">
            <v>841609000193</v>
          </cell>
        </row>
        <row r="19127">
          <cell r="C19127">
            <v>800004094</v>
          </cell>
          <cell r="D19127" t="str">
            <v>BILSING</v>
          </cell>
          <cell r="E19127">
            <v>1539670000143</v>
          </cell>
        </row>
        <row r="19128">
          <cell r="C19128">
            <v>800004103</v>
          </cell>
          <cell r="D19128" t="str">
            <v>DEALMAX</v>
          </cell>
          <cell r="E19128">
            <v>4548902000118</v>
          </cell>
        </row>
        <row r="19129">
          <cell r="C19129">
            <v>800004271</v>
          </cell>
          <cell r="D19129" t="str">
            <v>INJECTA</v>
          </cell>
          <cell r="E19129">
            <v>59105841000106</v>
          </cell>
        </row>
        <row r="19130">
          <cell r="C19130">
            <v>800004288</v>
          </cell>
          <cell r="D19130" t="str">
            <v>IVECO LATIN</v>
          </cell>
          <cell r="E19130">
            <v>1844555000859</v>
          </cell>
        </row>
        <row r="19131">
          <cell r="C19131">
            <v>800004329</v>
          </cell>
          <cell r="D19131" t="str">
            <v>SMS TECNOLOGIA</v>
          </cell>
          <cell r="E19131">
            <v>48715759000187</v>
          </cell>
        </row>
        <row r="19132">
          <cell r="C19132">
            <v>800004444</v>
          </cell>
          <cell r="D19132" t="str">
            <v>TRANS GO GO</v>
          </cell>
          <cell r="E19132">
            <v>61256475000138</v>
          </cell>
        </row>
        <row r="19133">
          <cell r="C19133">
            <v>800004470</v>
          </cell>
          <cell r="D19133" t="str">
            <v>EVACON</v>
          </cell>
          <cell r="E19133">
            <v>50893700000120</v>
          </cell>
        </row>
        <row r="19134">
          <cell r="C19134">
            <v>800004507</v>
          </cell>
          <cell r="D19134" t="str">
            <v>METALTORK</v>
          </cell>
          <cell r="E19134">
            <v>59160069000125</v>
          </cell>
        </row>
        <row r="19135">
          <cell r="C19135">
            <v>800004538</v>
          </cell>
          <cell r="D19135" t="str">
            <v>MAGNO</v>
          </cell>
          <cell r="E19135">
            <v>68265834000162</v>
          </cell>
        </row>
        <row r="19136">
          <cell r="C19136">
            <v>800004739</v>
          </cell>
          <cell r="D19136" t="str">
            <v>CAILLAU</v>
          </cell>
          <cell r="E19136">
            <v>3244643000250</v>
          </cell>
        </row>
        <row r="19137">
          <cell r="C19137">
            <v>800004822</v>
          </cell>
          <cell r="D19137" t="str">
            <v>NEWMOLD</v>
          </cell>
          <cell r="E19137">
            <v>2244062000174</v>
          </cell>
        </row>
        <row r="19138">
          <cell r="C19138">
            <v>800004879</v>
          </cell>
          <cell r="D19138" t="str">
            <v>SOB MEDIDA</v>
          </cell>
          <cell r="E19138">
            <v>73010886000128</v>
          </cell>
        </row>
        <row r="19139">
          <cell r="C19139">
            <v>800005001</v>
          </cell>
          <cell r="D19139" t="str">
            <v>FITTINOX</v>
          </cell>
          <cell r="E19139">
            <v>49934250000511</v>
          </cell>
        </row>
        <row r="19140">
          <cell r="C19140">
            <v>800005052</v>
          </cell>
          <cell r="D19140" t="str">
            <v>TU FER EQUIPAM</v>
          </cell>
          <cell r="E19140">
            <v>1227239000161</v>
          </cell>
        </row>
        <row r="19141">
          <cell r="C19141">
            <v>800005053</v>
          </cell>
          <cell r="D19141" t="str">
            <v>FASCITEC</v>
          </cell>
          <cell r="E19141">
            <v>56773294000149</v>
          </cell>
        </row>
        <row r="19142">
          <cell r="C19142">
            <v>800005114</v>
          </cell>
          <cell r="D19142" t="str">
            <v>TRUCK BUS</v>
          </cell>
          <cell r="E19142">
            <v>5104748000158</v>
          </cell>
        </row>
        <row r="19143">
          <cell r="C19143">
            <v>800005122</v>
          </cell>
          <cell r="D19143" t="str">
            <v>VOSS AUTOMOTIVE</v>
          </cell>
          <cell r="E19143">
            <v>57199226000180</v>
          </cell>
        </row>
        <row r="19144">
          <cell r="C19144">
            <v>800005166</v>
          </cell>
          <cell r="D19144" t="str">
            <v>GOODYEAR</v>
          </cell>
          <cell r="E19144">
            <v>60500246003331</v>
          </cell>
        </row>
        <row r="19145">
          <cell r="C19145">
            <v>800005509</v>
          </cell>
          <cell r="D19145" t="str">
            <v>GLOBALTOOLS</v>
          </cell>
          <cell r="E19145">
            <v>3270753000105</v>
          </cell>
        </row>
        <row r="19146">
          <cell r="C19146">
            <v>800005609</v>
          </cell>
          <cell r="D19146" t="str">
            <v>IRAPURU</v>
          </cell>
          <cell r="E19146">
            <v>88668298002601</v>
          </cell>
        </row>
        <row r="19147">
          <cell r="C19147">
            <v>800005706</v>
          </cell>
          <cell r="D19147" t="str">
            <v>CARJAC</v>
          </cell>
          <cell r="E19147">
            <v>61355285000178</v>
          </cell>
        </row>
        <row r="19148">
          <cell r="C19148">
            <v>800005745</v>
          </cell>
          <cell r="D19148" t="str">
            <v>CM CONSTR</v>
          </cell>
          <cell r="E19148">
            <v>3082772000108</v>
          </cell>
        </row>
        <row r="19149">
          <cell r="C19149">
            <v>800005800</v>
          </cell>
          <cell r="D19149" t="str">
            <v>DANA</v>
          </cell>
          <cell r="E19149">
            <v>253137001120</v>
          </cell>
        </row>
        <row r="19150">
          <cell r="C19150">
            <v>800005863</v>
          </cell>
          <cell r="D19150" t="str">
            <v>MOVENT AUTOMOTIVE</v>
          </cell>
          <cell r="E19150">
            <v>61091963000647</v>
          </cell>
        </row>
        <row r="19151">
          <cell r="C19151">
            <v>800005894</v>
          </cell>
          <cell r="D19151" t="str">
            <v>ENGEFILTRO</v>
          </cell>
          <cell r="E19151">
            <v>56495138000163</v>
          </cell>
        </row>
        <row r="19152">
          <cell r="C19152">
            <v>800005952</v>
          </cell>
          <cell r="D19152" t="str">
            <v>F.N.C.</v>
          </cell>
          <cell r="E19152">
            <v>61547212000188</v>
          </cell>
        </row>
        <row r="19153">
          <cell r="C19153">
            <v>800005954</v>
          </cell>
          <cell r="D19153" t="str">
            <v>FORMTAP</v>
          </cell>
          <cell r="E19153">
            <v>53808697000430</v>
          </cell>
        </row>
        <row r="19154">
          <cell r="C19154">
            <v>800006026</v>
          </cell>
          <cell r="D19154" t="str">
            <v>HENKEL</v>
          </cell>
          <cell r="E19154">
            <v>43425057000145</v>
          </cell>
        </row>
        <row r="19155">
          <cell r="C19155">
            <v>800006027</v>
          </cell>
          <cell r="D19155" t="str">
            <v>HENKEL</v>
          </cell>
          <cell r="E19155">
            <v>2777131000610</v>
          </cell>
        </row>
        <row r="19156">
          <cell r="C19156">
            <v>800006087</v>
          </cell>
          <cell r="D19156" t="str">
            <v>INYLBRA</v>
          </cell>
          <cell r="E19156">
            <v>59135509000194</v>
          </cell>
        </row>
        <row r="19157">
          <cell r="C19157">
            <v>800006107</v>
          </cell>
          <cell r="D19157" t="str">
            <v>JAC DO BRASIL I</v>
          </cell>
          <cell r="E19157">
            <v>44021103000103</v>
          </cell>
        </row>
        <row r="19158">
          <cell r="C19158">
            <v>800006122</v>
          </cell>
          <cell r="D19158" t="str">
            <v>KENTINHA LTDA</v>
          </cell>
          <cell r="E19158">
            <v>61468146000150</v>
          </cell>
        </row>
        <row r="19159">
          <cell r="C19159">
            <v>800006139</v>
          </cell>
          <cell r="D19159" t="str">
            <v>CEVA LOGISTICS</v>
          </cell>
          <cell r="E19159">
            <v>43854116005089</v>
          </cell>
        </row>
        <row r="19160">
          <cell r="C19160">
            <v>800006188</v>
          </cell>
          <cell r="D19160" t="str">
            <v>PLAST MARADEI</v>
          </cell>
          <cell r="E19160">
            <v>47118757000148</v>
          </cell>
        </row>
        <row r="19161">
          <cell r="C19161">
            <v>800006255</v>
          </cell>
          <cell r="D19161" t="str">
            <v>MSA DO BRASIL E</v>
          </cell>
          <cell r="E19161">
            <v>45655461000130</v>
          </cell>
        </row>
        <row r="19162">
          <cell r="C19162">
            <v>800006265</v>
          </cell>
          <cell r="D19162" t="str">
            <v>NAHUEL INDL E C</v>
          </cell>
          <cell r="E19162">
            <v>60763273000110</v>
          </cell>
        </row>
        <row r="19163">
          <cell r="C19163">
            <v>800006317</v>
          </cell>
          <cell r="D19163" t="str">
            <v>PARANOA</v>
          </cell>
          <cell r="E19163">
            <v>1642931000156</v>
          </cell>
        </row>
        <row r="19164">
          <cell r="C19164">
            <v>800006319</v>
          </cell>
          <cell r="D19164" t="str">
            <v>TKM INDUSTRIA D</v>
          </cell>
          <cell r="E19164">
            <v>49051493000188</v>
          </cell>
        </row>
        <row r="19165">
          <cell r="C19165">
            <v>800006320</v>
          </cell>
          <cell r="D19165" t="str">
            <v>IRMAOS PARASMO</v>
          </cell>
          <cell r="E19165">
            <v>60881992000135</v>
          </cell>
        </row>
        <row r="19166">
          <cell r="C19166">
            <v>800006351</v>
          </cell>
          <cell r="D19166" t="str">
            <v>PLASFLEX</v>
          </cell>
          <cell r="E19166">
            <v>2778525000188</v>
          </cell>
        </row>
        <row r="19167">
          <cell r="C19167">
            <v>800006353</v>
          </cell>
          <cell r="D19167" t="str">
            <v>PLASCOATING</v>
          </cell>
          <cell r="E19167">
            <v>568116000121</v>
          </cell>
        </row>
        <row r="19168">
          <cell r="C19168">
            <v>800006371</v>
          </cell>
          <cell r="D19168" t="str">
            <v>PRODUFLEX</v>
          </cell>
          <cell r="E19168">
            <v>44031201000121</v>
          </cell>
        </row>
        <row r="19169">
          <cell r="C19169">
            <v>800006425</v>
          </cell>
          <cell r="D19169" t="str">
            <v>FREUDENBERG</v>
          </cell>
          <cell r="E19169">
            <v>59112359000101</v>
          </cell>
        </row>
        <row r="19170">
          <cell r="C19170">
            <v>800006451</v>
          </cell>
          <cell r="D19170" t="str">
            <v>SANKO</v>
          </cell>
          <cell r="E19170">
            <v>47281563000169</v>
          </cell>
        </row>
        <row r="19171">
          <cell r="C19171">
            <v>800006464</v>
          </cell>
          <cell r="D19171" t="str">
            <v>PRENSAS SCHULER</v>
          </cell>
          <cell r="E19171">
            <v>61068342000138</v>
          </cell>
        </row>
        <row r="19172">
          <cell r="C19172">
            <v>800006472</v>
          </cell>
          <cell r="D19172" t="str">
            <v>SCORPIOS USINAG</v>
          </cell>
          <cell r="E19172">
            <v>2137430000185</v>
          </cell>
        </row>
        <row r="19173">
          <cell r="C19173">
            <v>800006474</v>
          </cell>
          <cell r="D19173" t="str">
            <v>TTB IND.</v>
          </cell>
          <cell r="E19173">
            <v>59108837000100</v>
          </cell>
        </row>
        <row r="19174">
          <cell r="C19174">
            <v>800006487</v>
          </cell>
          <cell r="D19174" t="str">
            <v>SIDERTECNICA</v>
          </cell>
          <cell r="E19174">
            <v>46701173000138</v>
          </cell>
        </row>
        <row r="19175">
          <cell r="C19175">
            <v>800006521</v>
          </cell>
          <cell r="D19175" t="str">
            <v>VALEO</v>
          </cell>
          <cell r="E19175">
            <v>57010662002294</v>
          </cell>
        </row>
        <row r="19176">
          <cell r="C19176">
            <v>800006532</v>
          </cell>
          <cell r="D19176" t="str">
            <v>SOPLAST</v>
          </cell>
          <cell r="E19176">
            <v>54583836000519</v>
          </cell>
        </row>
        <row r="19177">
          <cell r="C19177">
            <v>800006580</v>
          </cell>
          <cell r="D19177" t="str">
            <v>THREE BOND</v>
          </cell>
          <cell r="E19177">
            <v>44029726000122</v>
          </cell>
        </row>
        <row r="19178">
          <cell r="C19178">
            <v>800006581</v>
          </cell>
          <cell r="D19178" t="str">
            <v>THYSSENKRUPP</v>
          </cell>
          <cell r="E19178">
            <v>43711951000181</v>
          </cell>
        </row>
        <row r="19179">
          <cell r="C19179">
            <v>800006585</v>
          </cell>
          <cell r="D19179" t="str">
            <v>TIRRENO IND COM</v>
          </cell>
          <cell r="E19179">
            <v>61923017000105</v>
          </cell>
        </row>
        <row r="19180">
          <cell r="C19180">
            <v>800006605</v>
          </cell>
          <cell r="D19180" t="str">
            <v>ZF AUTOMOTIVE</v>
          </cell>
          <cell r="E19180">
            <v>60857349000923</v>
          </cell>
        </row>
        <row r="19181">
          <cell r="C19181">
            <v>800006666</v>
          </cell>
          <cell r="D19181" t="str">
            <v xml:space="preserve">PRICOL </v>
          </cell>
          <cell r="E19181">
            <v>7765200000184</v>
          </cell>
        </row>
        <row r="19182">
          <cell r="C19182">
            <v>800007948</v>
          </cell>
          <cell r="D19182" t="str">
            <v>LTDA</v>
          </cell>
          <cell r="E19182">
            <v>4371929000188</v>
          </cell>
        </row>
        <row r="19183">
          <cell r="C19183">
            <v>800008410</v>
          </cell>
          <cell r="D19183" t="str">
            <v>CONTINENTAL PAR II</v>
          </cell>
          <cell r="E19183">
            <v>45580693000762</v>
          </cell>
        </row>
        <row r="19184">
          <cell r="C19184">
            <v>800008554</v>
          </cell>
          <cell r="D19184" t="str">
            <v>SELMEC</v>
          </cell>
          <cell r="E19184">
            <v>62300959000108</v>
          </cell>
        </row>
        <row r="19185">
          <cell r="C19185">
            <v>800008598</v>
          </cell>
          <cell r="D19185" t="str">
            <v>MECANICA DE BAS</v>
          </cell>
          <cell r="E19185">
            <v>3353931000161</v>
          </cell>
        </row>
        <row r="19186">
          <cell r="C19186">
            <v>800008641</v>
          </cell>
          <cell r="D19186" t="str">
            <v>KOS</v>
          </cell>
          <cell r="E19186">
            <v>5022327000188</v>
          </cell>
        </row>
        <row r="19187">
          <cell r="C19187">
            <v>800008813</v>
          </cell>
          <cell r="D19187" t="str">
            <v>PLASTICOS INWAT</v>
          </cell>
          <cell r="E19187">
            <v>8026666000120</v>
          </cell>
        </row>
        <row r="19188">
          <cell r="C19188">
            <v>800008899</v>
          </cell>
          <cell r="D19188" t="str">
            <v>ANDERSON ALVES</v>
          </cell>
          <cell r="E19188">
            <v>7055245000165</v>
          </cell>
        </row>
        <row r="19189">
          <cell r="C19189">
            <v>800009125</v>
          </cell>
          <cell r="D19189" t="str">
            <v>CROSS HUELLER</v>
          </cell>
          <cell r="E19189">
            <v>5352285000143</v>
          </cell>
        </row>
        <row r="19190">
          <cell r="C19190">
            <v>800009492</v>
          </cell>
          <cell r="D19190" t="str">
            <v>EST</v>
          </cell>
          <cell r="E19190">
            <v>1792669000126</v>
          </cell>
        </row>
        <row r="19191">
          <cell r="C19191">
            <v>800009693</v>
          </cell>
          <cell r="D19191" t="str">
            <v>VEAJPLAST</v>
          </cell>
          <cell r="E19191">
            <v>69315927000117</v>
          </cell>
        </row>
        <row r="19192">
          <cell r="C19192">
            <v>800012372</v>
          </cell>
          <cell r="D19192" t="str">
            <v>PRIMETECH INDUS</v>
          </cell>
          <cell r="E19192">
            <v>74386129000116</v>
          </cell>
        </row>
        <row r="19193">
          <cell r="C19193">
            <v>800013313</v>
          </cell>
          <cell r="D19193" t="str">
            <v>J ANDRADES IND</v>
          </cell>
          <cell r="E19193">
            <v>62115217000102</v>
          </cell>
        </row>
        <row r="19194">
          <cell r="C19194">
            <v>800013353</v>
          </cell>
          <cell r="D19194" t="str">
            <v>SKY TUBOS E CON</v>
          </cell>
          <cell r="E19194">
            <v>4063050000179</v>
          </cell>
        </row>
        <row r="19195">
          <cell r="C19195">
            <v>800013915</v>
          </cell>
          <cell r="D19195" t="str">
            <v>SELMEC EQUIPAME</v>
          </cell>
          <cell r="E19195">
            <v>62053921000170</v>
          </cell>
        </row>
        <row r="19196">
          <cell r="C19196">
            <v>800014244</v>
          </cell>
          <cell r="D19196" t="str">
            <v>UHL UNID HIDRAU</v>
          </cell>
          <cell r="E19196">
            <v>50245687000101</v>
          </cell>
        </row>
        <row r="19197">
          <cell r="C19197">
            <v>800014325</v>
          </cell>
          <cell r="D19197" t="str">
            <v>PLASTSIL INDUST</v>
          </cell>
          <cell r="E19197">
            <v>6068172000183</v>
          </cell>
        </row>
        <row r="19198">
          <cell r="C19198">
            <v>800014632</v>
          </cell>
          <cell r="D19198" t="str">
            <v>INDUFLUX</v>
          </cell>
          <cell r="E19198">
            <v>2799283000109</v>
          </cell>
        </row>
        <row r="19199">
          <cell r="C19199">
            <v>800014803</v>
          </cell>
          <cell r="D19199" t="str">
            <v>INTERLUBRI</v>
          </cell>
          <cell r="E19199">
            <v>3138579000141</v>
          </cell>
        </row>
        <row r="19200">
          <cell r="C19200">
            <v>800015343</v>
          </cell>
          <cell r="D19200" t="str">
            <v>LOCALIZA AGENCI</v>
          </cell>
          <cell r="E19200">
            <v>16670085030810</v>
          </cell>
        </row>
        <row r="19201">
          <cell r="C19201">
            <v>800015410</v>
          </cell>
          <cell r="D19201" t="str">
            <v>FEDERAL MOGUL</v>
          </cell>
          <cell r="E19201">
            <v>32567786000381</v>
          </cell>
        </row>
        <row r="19202">
          <cell r="C19202">
            <v>800015918</v>
          </cell>
          <cell r="D19202" t="str">
            <v>SIGMA TRATAMENT</v>
          </cell>
          <cell r="E19202">
            <v>3439949000180</v>
          </cell>
        </row>
        <row r="19203">
          <cell r="C19203">
            <v>800016081</v>
          </cell>
          <cell r="D19203" t="str">
            <v>TERBRAZ</v>
          </cell>
          <cell r="E19203">
            <v>56119415000133</v>
          </cell>
        </row>
        <row r="19204">
          <cell r="C19204">
            <v>800016198</v>
          </cell>
          <cell r="D19204" t="str">
            <v>SEHI</v>
          </cell>
          <cell r="E19204">
            <v>58619461000127</v>
          </cell>
        </row>
        <row r="19205">
          <cell r="C19205">
            <v>800016269</v>
          </cell>
          <cell r="D19205" t="str">
            <v>IBC CARTOES</v>
          </cell>
          <cell r="E19205">
            <v>4335285000172</v>
          </cell>
        </row>
        <row r="19206">
          <cell r="C19206">
            <v>800016459</v>
          </cell>
          <cell r="D19206" t="str">
            <v>AVI MACH</v>
          </cell>
          <cell r="E19206">
            <v>65420796000187</v>
          </cell>
        </row>
        <row r="19207">
          <cell r="C19207">
            <v>800016883</v>
          </cell>
          <cell r="D19207" t="str">
            <v>FISCHER BRASIL</v>
          </cell>
          <cell r="E19207">
            <v>33347196000225</v>
          </cell>
        </row>
        <row r="19208">
          <cell r="C19208">
            <v>800017860</v>
          </cell>
          <cell r="D19208" t="str">
            <v>FRAGMAQ</v>
          </cell>
          <cell r="E19208">
            <v>44031631000143</v>
          </cell>
        </row>
        <row r="19209">
          <cell r="C19209">
            <v>800018116</v>
          </cell>
          <cell r="D19209" t="str">
            <v>TOYO INFLAVEIS</v>
          </cell>
          <cell r="E19209">
            <v>5558248000196</v>
          </cell>
        </row>
        <row r="19210">
          <cell r="C19210">
            <v>800018152</v>
          </cell>
          <cell r="D19210" t="str">
            <v>ATIVA QUIMICA</v>
          </cell>
          <cell r="E19210">
            <v>618344000169</v>
          </cell>
        </row>
        <row r="19211">
          <cell r="C19211">
            <v>800018170</v>
          </cell>
          <cell r="D19211" t="str">
            <v>PARKER HANNIFIN</v>
          </cell>
          <cell r="E19211">
            <v>54823455002937</v>
          </cell>
        </row>
        <row r="19212">
          <cell r="C19212">
            <v>800018333</v>
          </cell>
          <cell r="D19212" t="str">
            <v>CRATEC</v>
          </cell>
          <cell r="E19212">
            <v>59536870000122</v>
          </cell>
        </row>
        <row r="19213">
          <cell r="C19213">
            <v>800018347</v>
          </cell>
          <cell r="D19213" t="str">
            <v>LUIS ANTONIO PI</v>
          </cell>
          <cell r="E19213">
            <v>7092026873</v>
          </cell>
        </row>
        <row r="19214">
          <cell r="C19214">
            <v>800018681</v>
          </cell>
          <cell r="D19214" t="str">
            <v>YASKAWA ELETRIC</v>
          </cell>
          <cell r="E19214">
            <v>42354407000167</v>
          </cell>
        </row>
        <row r="19215">
          <cell r="C19215">
            <v>800018706</v>
          </cell>
          <cell r="D19215" t="str">
            <v>COLORART</v>
          </cell>
          <cell r="E19215">
            <v>11151983000183</v>
          </cell>
        </row>
        <row r="19216">
          <cell r="C19216">
            <v>800018755</v>
          </cell>
          <cell r="D19216" t="str">
            <v>M K M COM E SER</v>
          </cell>
          <cell r="E19216">
            <v>53874046000104</v>
          </cell>
        </row>
        <row r="19217">
          <cell r="C19217">
            <v>800019040</v>
          </cell>
          <cell r="D19217" t="str">
            <v>R DESIGN</v>
          </cell>
          <cell r="E19217">
            <v>11003970000167</v>
          </cell>
        </row>
        <row r="19218">
          <cell r="C19218">
            <v>800019096</v>
          </cell>
          <cell r="D19218" t="str">
            <v>PLASNEC INDUSTR</v>
          </cell>
          <cell r="E19218">
            <v>1928410000160</v>
          </cell>
        </row>
        <row r="19219">
          <cell r="C19219">
            <v>800019525</v>
          </cell>
          <cell r="D19219" t="str">
            <v>SUPREME</v>
          </cell>
          <cell r="E19219">
            <v>66570524000126</v>
          </cell>
        </row>
        <row r="19220">
          <cell r="C19220">
            <v>800019891</v>
          </cell>
          <cell r="D19220" t="str">
            <v>ENGEFILTRO COME</v>
          </cell>
          <cell r="E19220">
            <v>4988542000175</v>
          </cell>
        </row>
        <row r="19221">
          <cell r="C19221">
            <v>800019906</v>
          </cell>
          <cell r="D19221" t="str">
            <v>DANIELE &amp; SANCH</v>
          </cell>
          <cell r="E19221">
            <v>72769557000100</v>
          </cell>
        </row>
        <row r="19222">
          <cell r="C19222">
            <v>800020351</v>
          </cell>
          <cell r="D19222" t="str">
            <v>HENKEL II</v>
          </cell>
          <cell r="E19222">
            <v>2777131002310</v>
          </cell>
        </row>
        <row r="19223">
          <cell r="C19223">
            <v>800020498</v>
          </cell>
          <cell r="D19223" t="str">
            <v>BR SOLUCOES E T</v>
          </cell>
          <cell r="E19223">
            <v>10349871000179</v>
          </cell>
        </row>
        <row r="19224">
          <cell r="C19224">
            <v>800020802</v>
          </cell>
          <cell r="D19224" t="str">
            <v>AUTOSPORT MANUT</v>
          </cell>
          <cell r="E19224">
            <v>5761999000105</v>
          </cell>
        </row>
        <row r="19225">
          <cell r="C19225">
            <v>800021019</v>
          </cell>
          <cell r="D19225" t="str">
            <v>TOPEMA COZINHAS</v>
          </cell>
          <cell r="E19225">
            <v>60726403000144</v>
          </cell>
        </row>
        <row r="19226">
          <cell r="C19226">
            <v>800021021</v>
          </cell>
          <cell r="D19226" t="str">
            <v>INTRAB COM PROD</v>
          </cell>
          <cell r="E19226">
            <v>2481767000105</v>
          </cell>
        </row>
        <row r="19227">
          <cell r="C19227">
            <v>800021672</v>
          </cell>
          <cell r="D19227" t="str">
            <v>TELELOK</v>
          </cell>
          <cell r="E19227">
            <v>1448556000108</v>
          </cell>
        </row>
        <row r="19228">
          <cell r="C19228">
            <v>800021730</v>
          </cell>
          <cell r="D19228" t="str">
            <v>INTERMORMEN TEC</v>
          </cell>
          <cell r="E19228">
            <v>7754819000193</v>
          </cell>
        </row>
        <row r="19229">
          <cell r="C19229">
            <v>800021775</v>
          </cell>
          <cell r="D19229" t="str">
            <v>PRO MACH</v>
          </cell>
          <cell r="E19229">
            <v>9568571000100</v>
          </cell>
        </row>
        <row r="19230">
          <cell r="C19230">
            <v>800021793</v>
          </cell>
          <cell r="D19230" t="str">
            <v>STAMPER IND. E</v>
          </cell>
          <cell r="E19230">
            <v>72818875000106</v>
          </cell>
        </row>
        <row r="19231">
          <cell r="C19231">
            <v>800022005</v>
          </cell>
          <cell r="D19231" t="str">
            <v>POLISTAMPO</v>
          </cell>
          <cell r="E19231">
            <v>51120079000125</v>
          </cell>
        </row>
        <row r="19232">
          <cell r="C19232">
            <v>800022013</v>
          </cell>
          <cell r="D19232" t="str">
            <v>FAVORITA BRINDE</v>
          </cell>
          <cell r="E19232">
            <v>10670063000109</v>
          </cell>
        </row>
        <row r="19233">
          <cell r="C19233">
            <v>800022065</v>
          </cell>
          <cell r="D19233" t="str">
            <v>PROBJETO</v>
          </cell>
          <cell r="E19233">
            <v>54040589000180</v>
          </cell>
        </row>
        <row r="19234">
          <cell r="C19234">
            <v>800022151</v>
          </cell>
          <cell r="D19234" t="str">
            <v>MAC PRADO TERMO</v>
          </cell>
          <cell r="E19234">
            <v>2601564000105</v>
          </cell>
        </row>
        <row r="19235">
          <cell r="C19235">
            <v>800022179</v>
          </cell>
          <cell r="D19235" t="str">
            <v>EL SHADDAY SUPR</v>
          </cell>
          <cell r="E19235">
            <v>8280520000107</v>
          </cell>
        </row>
        <row r="19236">
          <cell r="C19236">
            <v>800022206</v>
          </cell>
          <cell r="D19236" t="str">
            <v>INTERFILTROS IN</v>
          </cell>
          <cell r="E19236">
            <v>68466622000143</v>
          </cell>
        </row>
        <row r="19237">
          <cell r="C19237">
            <v>800022839</v>
          </cell>
          <cell r="D19237" t="str">
            <v>FERHARI FERRAME</v>
          </cell>
          <cell r="E19237">
            <v>4329987000143</v>
          </cell>
        </row>
        <row r="19238">
          <cell r="C19238">
            <v>800023144</v>
          </cell>
          <cell r="D19238" t="str">
            <v>ARTEB</v>
          </cell>
          <cell r="E19238">
            <v>962757000247</v>
          </cell>
        </row>
        <row r="19239">
          <cell r="C19239">
            <v>800023219</v>
          </cell>
          <cell r="D19239" t="str">
            <v>HAENKE TUBOS FL</v>
          </cell>
          <cell r="E19239">
            <v>55140099000119</v>
          </cell>
        </row>
        <row r="19240">
          <cell r="C19240">
            <v>800023343</v>
          </cell>
          <cell r="D19240" t="str">
            <v>FEDERAL MOGUL S</v>
          </cell>
          <cell r="E19240">
            <v>747901000303</v>
          </cell>
        </row>
        <row r="19241">
          <cell r="C19241">
            <v>800023513</v>
          </cell>
          <cell r="D19241" t="str">
            <v>NESTLE BRASIL L</v>
          </cell>
          <cell r="E19241">
            <v>60409075008803</v>
          </cell>
        </row>
        <row r="19242">
          <cell r="C19242">
            <v>800024870</v>
          </cell>
          <cell r="D19242" t="str">
            <v>MAGO FERRAMENTA</v>
          </cell>
          <cell r="E19242">
            <v>2610425000148</v>
          </cell>
        </row>
        <row r="19243">
          <cell r="C19243">
            <v>800025181</v>
          </cell>
          <cell r="D19243" t="str">
            <v>TOYOTA MAT. HAN</v>
          </cell>
          <cell r="E19243">
            <v>6053214000102</v>
          </cell>
        </row>
        <row r="19244">
          <cell r="C19244">
            <v>800025312</v>
          </cell>
          <cell r="D19244" t="str">
            <v>DCTECH SYSTEMS</v>
          </cell>
          <cell r="E19244">
            <v>11288540000139</v>
          </cell>
        </row>
        <row r="19245">
          <cell r="C19245">
            <v>800025549</v>
          </cell>
          <cell r="D19245" t="str">
            <v>FERRARO TELAS E</v>
          </cell>
          <cell r="E19245">
            <v>67526038000173</v>
          </cell>
        </row>
        <row r="19246">
          <cell r="C19246">
            <v>800025749</v>
          </cell>
          <cell r="D19246" t="str">
            <v>LUMEC</v>
          </cell>
          <cell r="E19246">
            <v>65826984000100</v>
          </cell>
        </row>
        <row r="19247">
          <cell r="C19247">
            <v>800026759</v>
          </cell>
          <cell r="D19247" t="str">
            <v>QUIMIS APAR CIE</v>
          </cell>
          <cell r="E19247">
            <v>48071377000168</v>
          </cell>
        </row>
        <row r="19248">
          <cell r="C19248">
            <v>800026875</v>
          </cell>
          <cell r="D19248" t="str">
            <v>PHOENIX CALDEIR</v>
          </cell>
          <cell r="E19248">
            <v>6787644000158</v>
          </cell>
        </row>
        <row r="19249">
          <cell r="C19249">
            <v>800026951</v>
          </cell>
          <cell r="D19249" t="str">
            <v>PALL DO BRASIL</v>
          </cell>
          <cell r="E19249">
            <v>55568968000372</v>
          </cell>
        </row>
        <row r="19250">
          <cell r="C19250">
            <v>800026951</v>
          </cell>
          <cell r="D19250" t="str">
            <v>PALL DO BRASIL LTDA</v>
          </cell>
          <cell r="E19250">
            <v>55568968000291</v>
          </cell>
        </row>
        <row r="19251">
          <cell r="C19251">
            <v>800027113</v>
          </cell>
          <cell r="D19251" t="str">
            <v>NEW JAPAN IND.</v>
          </cell>
          <cell r="E19251">
            <v>62375274000112</v>
          </cell>
        </row>
        <row r="19252">
          <cell r="C19252">
            <v>800027341</v>
          </cell>
          <cell r="D19252" t="str">
            <v>DGRAF DESENVO</v>
          </cell>
          <cell r="E19252">
            <v>8839770000134</v>
          </cell>
        </row>
        <row r="19253">
          <cell r="C19253">
            <v>800027419</v>
          </cell>
          <cell r="D19253" t="str">
            <v>EXPRESSO NEPOMU</v>
          </cell>
          <cell r="E19253">
            <v>19368927002150</v>
          </cell>
        </row>
        <row r="19254">
          <cell r="C19254">
            <v>800027618</v>
          </cell>
          <cell r="D19254" t="str">
            <v>COMPONENT INDUS</v>
          </cell>
          <cell r="E19254">
            <v>62672415000169</v>
          </cell>
        </row>
        <row r="19255">
          <cell r="C19255">
            <v>800027860</v>
          </cell>
          <cell r="D19255" t="str">
            <v>EQUIPECON EQUIP</v>
          </cell>
          <cell r="E19255">
            <v>14033569000168</v>
          </cell>
        </row>
        <row r="19256">
          <cell r="C19256">
            <v>800028080</v>
          </cell>
          <cell r="D19256" t="str">
            <v>BRASMETAL</v>
          </cell>
          <cell r="E19256">
            <v>12763658000134</v>
          </cell>
        </row>
        <row r="19257">
          <cell r="C19257">
            <v>800028178</v>
          </cell>
          <cell r="D19257" t="str">
            <v>WALTER F. DA SI</v>
          </cell>
          <cell r="E19257">
            <v>14524019000141</v>
          </cell>
        </row>
        <row r="19258">
          <cell r="C19258">
            <v>800028458</v>
          </cell>
          <cell r="D19258" t="str">
            <v>ITAESBRA</v>
          </cell>
          <cell r="E19258">
            <v>61381323000248</v>
          </cell>
        </row>
        <row r="19259">
          <cell r="C19259">
            <v>800029266</v>
          </cell>
          <cell r="D19259" t="str">
            <v>NCR BRASIL LTDA</v>
          </cell>
          <cell r="E19259">
            <v>33033440001176</v>
          </cell>
        </row>
        <row r="19260">
          <cell r="C19260">
            <v>800029351</v>
          </cell>
          <cell r="D19260" t="str">
            <v>MASTERMAG IND E</v>
          </cell>
          <cell r="E19260">
            <v>8173878000130</v>
          </cell>
        </row>
        <row r="19261">
          <cell r="C19261">
            <v>800029610</v>
          </cell>
          <cell r="D19261" t="str">
            <v>YES PROMOCIONAL</v>
          </cell>
          <cell r="E19261">
            <v>11444699000103</v>
          </cell>
        </row>
        <row r="19262">
          <cell r="C19262">
            <v>800029909</v>
          </cell>
          <cell r="D19262" t="str">
            <v>GALVAO E LISBOA</v>
          </cell>
          <cell r="E19262">
            <v>48125595000138</v>
          </cell>
        </row>
        <row r="19263">
          <cell r="C19263">
            <v>800029992</v>
          </cell>
          <cell r="D19263" t="str">
            <v>MART MADEIRAS E</v>
          </cell>
          <cell r="E19263">
            <v>3636539000120</v>
          </cell>
        </row>
        <row r="19264">
          <cell r="C19264">
            <v>800030180</v>
          </cell>
          <cell r="D19264" t="str">
            <v>DE ENERGIA LTDA</v>
          </cell>
          <cell r="E19264">
            <v>8100057000174</v>
          </cell>
        </row>
        <row r="19265">
          <cell r="C19265">
            <v>800030341</v>
          </cell>
          <cell r="D19265" t="str">
            <v>ELIU INDUSTRIA</v>
          </cell>
          <cell r="E19265">
            <v>5888119000166</v>
          </cell>
        </row>
        <row r="19266">
          <cell r="C19266">
            <v>800030458</v>
          </cell>
          <cell r="D19266" t="str">
            <v>DE PRODUTOS QUI</v>
          </cell>
          <cell r="E19266">
            <v>45725009000106</v>
          </cell>
        </row>
        <row r="19267">
          <cell r="C19267">
            <v>800030806</v>
          </cell>
          <cell r="D19267" t="str">
            <v>SHOMEI DO BRASI</v>
          </cell>
          <cell r="E19267">
            <v>2906793000138</v>
          </cell>
        </row>
        <row r="19268">
          <cell r="C19268">
            <v>800030922</v>
          </cell>
          <cell r="D19268" t="str">
            <v>METALURGICA LTD</v>
          </cell>
          <cell r="E19268">
            <v>4311070000111</v>
          </cell>
        </row>
        <row r="19269">
          <cell r="C19269">
            <v>800031025</v>
          </cell>
          <cell r="D19269" t="str">
            <v>COMERCIO DE VED</v>
          </cell>
          <cell r="E19269">
            <v>1461727000139</v>
          </cell>
        </row>
        <row r="19270">
          <cell r="C19270">
            <v>800031517</v>
          </cell>
          <cell r="D19270" t="str">
            <v>INDUSTRIA QUIMI</v>
          </cell>
          <cell r="E19270">
            <v>63034037000150</v>
          </cell>
        </row>
        <row r="19271">
          <cell r="C19271">
            <v>800031628</v>
          </cell>
          <cell r="D19271" t="str">
            <v>EQUIPAMENTOS IN</v>
          </cell>
          <cell r="E19271">
            <v>13404829000100</v>
          </cell>
        </row>
        <row r="19272">
          <cell r="C19272">
            <v>800031990</v>
          </cell>
          <cell r="D19272" t="str">
            <v>CONEFORJA</v>
          </cell>
          <cell r="E19272">
            <v>4461065000195</v>
          </cell>
        </row>
        <row r="19273">
          <cell r="C19273">
            <v>800032175</v>
          </cell>
          <cell r="D19273" t="str">
            <v>PRODUTOS PARA C</v>
          </cell>
          <cell r="E19273">
            <v>12508892000115</v>
          </cell>
        </row>
        <row r="19274">
          <cell r="C19274">
            <v>800032263</v>
          </cell>
          <cell r="D19274" t="str">
            <v>LTDA ME</v>
          </cell>
          <cell r="E19274">
            <v>8420243000190</v>
          </cell>
        </row>
        <row r="19275">
          <cell r="C19275">
            <v>800032733</v>
          </cell>
          <cell r="D19275" t="str">
            <v>PONTABRAS ABRASIVOS</v>
          </cell>
          <cell r="E19275">
            <v>55177448000177</v>
          </cell>
        </row>
        <row r="19276">
          <cell r="C19276">
            <v>800033307</v>
          </cell>
          <cell r="D19276" t="str">
            <v>COMERCIO LTDA E</v>
          </cell>
          <cell r="E19276">
            <v>15065195000125</v>
          </cell>
        </row>
        <row r="19277">
          <cell r="C19277">
            <v>800033454</v>
          </cell>
          <cell r="D19277" t="str">
            <v>GLOBOEX DISTRIB</v>
          </cell>
          <cell r="E19277">
            <v>10468747000122</v>
          </cell>
        </row>
        <row r="19278">
          <cell r="C19278">
            <v>800033674</v>
          </cell>
          <cell r="D19278" t="str">
            <v>HEMATEC ELETROM</v>
          </cell>
          <cell r="E19278">
            <v>3750332000181</v>
          </cell>
        </row>
        <row r="19279">
          <cell r="C19279">
            <v>800033815</v>
          </cell>
          <cell r="D19279" t="str">
            <v>3D SYSTEMS INDU</v>
          </cell>
          <cell r="E19279">
            <v>2995134000387</v>
          </cell>
        </row>
        <row r="19280">
          <cell r="C19280">
            <v>800033832</v>
          </cell>
          <cell r="D19280" t="str">
            <v>HERMAN MILLER D</v>
          </cell>
          <cell r="E19280">
            <v>3094883000215</v>
          </cell>
        </row>
        <row r="19281">
          <cell r="C19281">
            <v>800033930</v>
          </cell>
          <cell r="D19281" t="str">
            <v>CONTINENTAL PAR</v>
          </cell>
          <cell r="E19281">
            <v>45580693000843</v>
          </cell>
        </row>
        <row r="19282">
          <cell r="C19282">
            <v>800033994</v>
          </cell>
          <cell r="D19282" t="str">
            <v>DRIVE CLEAN CAR</v>
          </cell>
          <cell r="E19282">
            <v>21478998000104</v>
          </cell>
        </row>
        <row r="19283">
          <cell r="C19283">
            <v>800034613</v>
          </cell>
          <cell r="D19283" t="str">
            <v>INSTRUMENTOS DE</v>
          </cell>
          <cell r="E19283">
            <v>45655461000564</v>
          </cell>
        </row>
        <row r="19284">
          <cell r="C19284">
            <v>800034713</v>
          </cell>
          <cell r="D19284" t="str">
            <v>ARTEB</v>
          </cell>
          <cell r="E19284">
            <v>62291380001009</v>
          </cell>
        </row>
        <row r="19285">
          <cell r="C19285">
            <v>800035113</v>
          </cell>
          <cell r="D19285" t="str">
            <v>RESEPOX ADESIVO</v>
          </cell>
          <cell r="E19285">
            <v>3541619000100</v>
          </cell>
        </row>
        <row r="19286">
          <cell r="C19286">
            <v>800035127</v>
          </cell>
          <cell r="D19286" t="str">
            <v>METAGAL INDUSTR</v>
          </cell>
          <cell r="E19286">
            <v>59106377000253</v>
          </cell>
        </row>
        <row r="19287">
          <cell r="C19287">
            <v>800035382</v>
          </cell>
          <cell r="D19287" t="str">
            <v>LTDA</v>
          </cell>
          <cell r="E19287">
            <v>58100454000386</v>
          </cell>
        </row>
        <row r="19288">
          <cell r="C19288">
            <v>800036653</v>
          </cell>
          <cell r="D19288" t="str">
            <v>E VIBRATORIOS L</v>
          </cell>
          <cell r="E19288">
            <v>68862960000102</v>
          </cell>
        </row>
        <row r="19289">
          <cell r="C19289">
            <v>800038033</v>
          </cell>
          <cell r="D19289" t="str">
            <v>EXPRESSO ABCD T</v>
          </cell>
          <cell r="E19289">
            <v>18242645000104</v>
          </cell>
        </row>
        <row r="19290">
          <cell r="C19290">
            <v>800038585</v>
          </cell>
          <cell r="D19290" t="str">
            <v>BERTRAN COMERCI</v>
          </cell>
          <cell r="E19290">
            <v>22529231000120</v>
          </cell>
        </row>
        <row r="19291">
          <cell r="C19291">
            <v>800039290</v>
          </cell>
          <cell r="D19291" t="str">
            <v>DE CUNTO TRANSP</v>
          </cell>
          <cell r="E19291">
            <v>1098794000130</v>
          </cell>
        </row>
        <row r="19292">
          <cell r="C19292">
            <v>800040181</v>
          </cell>
          <cell r="D19292" t="str">
            <v>BCS SOLUCOES</v>
          </cell>
          <cell r="E19292">
            <v>28911799000197</v>
          </cell>
        </row>
        <row r="19293">
          <cell r="C19293">
            <v>800040229</v>
          </cell>
          <cell r="D19293" t="str">
            <v>ROSTOF - COMERC</v>
          </cell>
          <cell r="E19293">
            <v>10227966000110</v>
          </cell>
        </row>
        <row r="19294">
          <cell r="C19294">
            <v>800040231</v>
          </cell>
          <cell r="D19294" t="str">
            <v>LUBRISINT LUBRIFICANTES SINTE</v>
          </cell>
          <cell r="E19294">
            <v>50484476000113</v>
          </cell>
        </row>
        <row r="19295">
          <cell r="C19295">
            <v>800040505</v>
          </cell>
          <cell r="D19295" t="str">
            <v>MELFEX IND.E COM.DE MAT.ELE.E</v>
          </cell>
          <cell r="E19295">
            <v>6746643000165</v>
          </cell>
        </row>
        <row r="19296">
          <cell r="C19296">
            <v>800040538</v>
          </cell>
          <cell r="D19296" t="str">
            <v>MOTOMAN ROBOTIC</v>
          </cell>
          <cell r="E19296">
            <v>8515495000101</v>
          </cell>
        </row>
        <row r="19297">
          <cell r="C19297">
            <v>800040631</v>
          </cell>
          <cell r="D19297" t="str">
            <v>MAX FIRE EQUIPA</v>
          </cell>
          <cell r="E19297">
            <v>25532732000153</v>
          </cell>
        </row>
        <row r="19298">
          <cell r="C19298">
            <v>800041233</v>
          </cell>
          <cell r="D19298" t="str">
            <v>JUNTAS AMF INDU</v>
          </cell>
          <cell r="E19298">
            <v>9533031000182</v>
          </cell>
        </row>
        <row r="19299">
          <cell r="C19299">
            <v>800041267</v>
          </cell>
          <cell r="D19299" t="str">
            <v>LABSYNTH PRODUT</v>
          </cell>
          <cell r="E19299">
            <v>51462471000152</v>
          </cell>
        </row>
        <row r="19300">
          <cell r="C19300">
            <v>800042193</v>
          </cell>
          <cell r="D19300" t="str">
            <v>INDUSTRIA E COM</v>
          </cell>
          <cell r="E19300">
            <v>5037665000193</v>
          </cell>
        </row>
        <row r="19301">
          <cell r="C19301">
            <v>800042228</v>
          </cell>
          <cell r="D19301" t="str">
            <v>JFF IMPORTACAO,</v>
          </cell>
          <cell r="E19301">
            <v>27566328000126</v>
          </cell>
        </row>
        <row r="19302">
          <cell r="C19302">
            <v>800043049</v>
          </cell>
          <cell r="D19302" t="str">
            <v>TECNOSERV IND.C</v>
          </cell>
          <cell r="E19302">
            <v>69155125000197</v>
          </cell>
        </row>
        <row r="19303">
          <cell r="C19303">
            <v>800043078</v>
          </cell>
          <cell r="D19303" t="str">
            <v>TEASE ELETRONIC</v>
          </cell>
          <cell r="E19303">
            <v>55794200000155</v>
          </cell>
        </row>
        <row r="19304">
          <cell r="C19304">
            <v>800043322</v>
          </cell>
          <cell r="D19304" t="str">
            <v>SUPERCAM FERRAM</v>
          </cell>
          <cell r="E19304">
            <v>7799746000156</v>
          </cell>
        </row>
        <row r="19305">
          <cell r="C19305">
            <v>800043472</v>
          </cell>
          <cell r="D19305" t="str">
            <v>ROBUSTA GRA.IND</v>
          </cell>
          <cell r="E19305">
            <v>35502176000126</v>
          </cell>
        </row>
        <row r="19306">
          <cell r="C19306">
            <v>800043584</v>
          </cell>
          <cell r="D19306" t="str">
            <v>PRJ INDUSTRIA E</v>
          </cell>
          <cell r="E19306">
            <v>27710650000187</v>
          </cell>
        </row>
        <row r="19307">
          <cell r="C19307"/>
          <cell r="D19307" t="str">
            <v>ADAN</v>
          </cell>
          <cell r="E19307">
            <v>61311148000131</v>
          </cell>
        </row>
        <row r="19308">
          <cell r="C19308"/>
          <cell r="D19308" t="str">
            <v>SERALFE IND COM</v>
          </cell>
          <cell r="E19308">
            <v>56157381000171</v>
          </cell>
        </row>
        <row r="19309">
          <cell r="C19309"/>
          <cell r="D19309" t="str">
            <v>DEMEC-INDUSTRIA</v>
          </cell>
          <cell r="E19309">
            <v>48126320000119</v>
          </cell>
        </row>
        <row r="19310">
          <cell r="C19310"/>
          <cell r="D19310" t="str">
            <v>SERVAS TEC E IN</v>
          </cell>
          <cell r="E19310">
            <v>53765434000149</v>
          </cell>
        </row>
        <row r="19311">
          <cell r="C19311"/>
          <cell r="D19311" t="str">
            <v>ALETRON PRODUTO</v>
          </cell>
          <cell r="E19311">
            <v>59105239000179</v>
          </cell>
        </row>
        <row r="19312">
          <cell r="C19312"/>
          <cell r="D19312" t="str">
            <v>LATEX NORFOL</v>
          </cell>
          <cell r="E19312">
            <v>61485330000109</v>
          </cell>
        </row>
        <row r="19313">
          <cell r="C19313"/>
          <cell r="D19313" t="str">
            <v>BT BIG TOY</v>
          </cell>
          <cell r="E19313">
            <v>30280655000121</v>
          </cell>
        </row>
        <row r="19314">
          <cell r="C19314"/>
          <cell r="D19314" t="str">
            <v>OVNI</v>
          </cell>
          <cell r="E19314">
            <v>57391989000129</v>
          </cell>
        </row>
        <row r="19315">
          <cell r="C19315"/>
          <cell r="D19315" t="str">
            <v>INBRA</v>
          </cell>
          <cell r="E19315">
            <v>61136149000278</v>
          </cell>
        </row>
        <row r="19316">
          <cell r="C19316"/>
          <cell r="D19316" t="str">
            <v>BRASIBOR</v>
          </cell>
          <cell r="E19316">
            <v>61531075000193</v>
          </cell>
        </row>
        <row r="19317">
          <cell r="C19317"/>
          <cell r="D19317" t="str">
            <v>BICARBON</v>
          </cell>
          <cell r="E19317">
            <v>46032132000104</v>
          </cell>
        </row>
        <row r="19318">
          <cell r="C19318"/>
          <cell r="D19318" t="str">
            <v>FILMESPUMA</v>
          </cell>
          <cell r="E19318">
            <v>664251000170</v>
          </cell>
        </row>
        <row r="19319">
          <cell r="C19319"/>
          <cell r="D19319" t="str">
            <v>H&amp;D</v>
          </cell>
          <cell r="E19319">
            <v>566510000120</v>
          </cell>
        </row>
        <row r="19320">
          <cell r="C19320"/>
          <cell r="D19320" t="str">
            <v>LIDICE</v>
          </cell>
          <cell r="E19320">
            <v>61180048000113</v>
          </cell>
        </row>
        <row r="19321">
          <cell r="C19321"/>
          <cell r="D19321" t="str">
            <v>CONCORTE FERRAM</v>
          </cell>
          <cell r="E19321">
            <v>58895954000190</v>
          </cell>
        </row>
        <row r="19322">
          <cell r="C19322"/>
          <cell r="D19322" t="str">
            <v>COPPER WELD IND</v>
          </cell>
          <cell r="E19322">
            <v>59226480000156</v>
          </cell>
        </row>
        <row r="19323">
          <cell r="C19323"/>
          <cell r="D19323" t="str">
            <v>CHIORINO BR IN.</v>
          </cell>
          <cell r="E19323">
            <v>49661853000163</v>
          </cell>
        </row>
        <row r="19324">
          <cell r="C19324"/>
          <cell r="D19324" t="str">
            <v>ACOTEXTIL</v>
          </cell>
          <cell r="E19324">
            <v>62465315000161</v>
          </cell>
        </row>
        <row r="19325">
          <cell r="C19325"/>
          <cell r="D19325" t="str">
            <v>CEVASA &amp; ROURA</v>
          </cell>
          <cell r="E19325">
            <v>2033737000217</v>
          </cell>
        </row>
        <row r="19326">
          <cell r="C19326"/>
          <cell r="D19326" t="str">
            <v>FASTPLAS</v>
          </cell>
          <cell r="E19326">
            <v>2442683000162</v>
          </cell>
        </row>
        <row r="19327">
          <cell r="C19327"/>
          <cell r="D19327" t="str">
            <v>NOVAMAX</v>
          </cell>
          <cell r="E19327">
            <v>51539856000332</v>
          </cell>
        </row>
        <row r="19328">
          <cell r="C19328"/>
          <cell r="D19328" t="str">
            <v>TREK</v>
          </cell>
          <cell r="E19328">
            <v>11886000179</v>
          </cell>
        </row>
        <row r="19329">
          <cell r="C19329"/>
          <cell r="D19329" t="str">
            <v>EPICON</v>
          </cell>
          <cell r="E19329">
            <v>60481231000196</v>
          </cell>
        </row>
        <row r="19330">
          <cell r="C19330"/>
          <cell r="D19330" t="str">
            <v>HIMAWARI</v>
          </cell>
          <cell r="E19330">
            <v>1328460000106</v>
          </cell>
        </row>
        <row r="19331">
          <cell r="C19331"/>
          <cell r="D19331" t="str">
            <v>KAISS</v>
          </cell>
          <cell r="E19331">
            <v>583502000192</v>
          </cell>
        </row>
        <row r="19332">
          <cell r="C19332"/>
          <cell r="D19332" t="str">
            <v>FESPE IND COM F</v>
          </cell>
          <cell r="E19332">
            <v>53457115000176</v>
          </cell>
        </row>
        <row r="19333">
          <cell r="C19333"/>
          <cell r="D19333" t="str">
            <v>POIT ENERGIA</v>
          </cell>
          <cell r="E19333">
            <v>3200974000107</v>
          </cell>
        </row>
        <row r="19334">
          <cell r="C19334"/>
          <cell r="D19334" t="str">
            <v>JR BRASIL</v>
          </cell>
          <cell r="E19334">
            <v>2183060000112</v>
          </cell>
        </row>
        <row r="19335">
          <cell r="C19335"/>
          <cell r="D19335" t="str">
            <v>PRE-PORT</v>
          </cell>
          <cell r="E19335">
            <v>872322000120</v>
          </cell>
        </row>
        <row r="19336">
          <cell r="C19336"/>
          <cell r="D19336" t="str">
            <v>SAMAITE</v>
          </cell>
          <cell r="E19336">
            <v>3169515000108</v>
          </cell>
        </row>
        <row r="19337">
          <cell r="C19337"/>
          <cell r="D19337" t="str">
            <v>HIDRAULICOS PAU</v>
          </cell>
          <cell r="E19337">
            <v>64644297000100</v>
          </cell>
        </row>
        <row r="19338">
          <cell r="C19338"/>
          <cell r="D19338" t="str">
            <v>PLASTERFIX</v>
          </cell>
          <cell r="E19338">
            <v>60757002000151</v>
          </cell>
        </row>
        <row r="19339">
          <cell r="C19339"/>
          <cell r="D19339" t="str">
            <v>COVENTYA</v>
          </cell>
          <cell r="E19339">
            <v>4405220000156</v>
          </cell>
        </row>
        <row r="19340">
          <cell r="C19340"/>
          <cell r="D19340" t="str">
            <v>MULTISERV</v>
          </cell>
          <cell r="E19340">
            <v>1287667000180</v>
          </cell>
        </row>
        <row r="19341">
          <cell r="C19341"/>
          <cell r="D19341" t="str">
            <v>MCB</v>
          </cell>
          <cell r="E19341">
            <v>54058136000181</v>
          </cell>
        </row>
        <row r="19342">
          <cell r="C19342"/>
          <cell r="D19342" t="str">
            <v>MASTERVINIL</v>
          </cell>
          <cell r="E19342">
            <v>67773598000122</v>
          </cell>
        </row>
        <row r="19343">
          <cell r="C19343"/>
          <cell r="D19343" t="str">
            <v>METALZILO</v>
          </cell>
          <cell r="E19343">
            <v>60872025000107</v>
          </cell>
        </row>
        <row r="19344">
          <cell r="C19344"/>
          <cell r="D19344" t="str">
            <v>ZAFFA COMPRESSO</v>
          </cell>
          <cell r="E19344">
            <v>200069000169</v>
          </cell>
        </row>
        <row r="19345">
          <cell r="C19345"/>
          <cell r="D19345" t="str">
            <v>REINAG</v>
          </cell>
          <cell r="E19345">
            <v>43107598000125</v>
          </cell>
        </row>
        <row r="19346">
          <cell r="C19346"/>
          <cell r="D19346" t="str">
            <v>SPAZIO VEIC PCS</v>
          </cell>
          <cell r="E19346">
            <v>60272903000153</v>
          </cell>
        </row>
        <row r="19347">
          <cell r="C19347"/>
          <cell r="D19347" t="str">
            <v>MET.MOFERCO</v>
          </cell>
          <cell r="E19347">
            <v>62490842000126</v>
          </cell>
        </row>
        <row r="19348">
          <cell r="C19348"/>
          <cell r="D19348" t="str">
            <v>MET CORRENTINA</v>
          </cell>
          <cell r="E19348">
            <v>60413440000100</v>
          </cell>
        </row>
        <row r="19349">
          <cell r="C19349"/>
          <cell r="D19349" t="str">
            <v>COMMANDER AUTO</v>
          </cell>
          <cell r="E19349">
            <v>59907907000181</v>
          </cell>
        </row>
        <row r="19350">
          <cell r="C19350"/>
          <cell r="D19350" t="str">
            <v>MAKENI CHEMICAL</v>
          </cell>
          <cell r="E19350">
            <v>45725009000360</v>
          </cell>
        </row>
        <row r="19351">
          <cell r="C19351"/>
          <cell r="D19351" t="str">
            <v>BK CONTROLES EL</v>
          </cell>
          <cell r="E19351">
            <v>87170197000438</v>
          </cell>
        </row>
        <row r="19352">
          <cell r="C19352"/>
          <cell r="D19352" t="str">
            <v>EVRIKA EQUIP.IN</v>
          </cell>
          <cell r="E19352">
            <v>60285111000113</v>
          </cell>
        </row>
        <row r="19353">
          <cell r="C19353"/>
          <cell r="D19353" t="str">
            <v>DURAMETALLIC</v>
          </cell>
          <cell r="E19353">
            <v>62188982000144</v>
          </cell>
        </row>
        <row r="19354">
          <cell r="C19354"/>
          <cell r="D19354" t="str">
            <v>ELETROTEMPERA</v>
          </cell>
          <cell r="E19354">
            <v>51141141000165</v>
          </cell>
        </row>
        <row r="19355">
          <cell r="C19355"/>
          <cell r="D19355" t="str">
            <v>MARINGA</v>
          </cell>
          <cell r="E19355">
            <v>61980181000405</v>
          </cell>
        </row>
        <row r="19356">
          <cell r="C19356"/>
          <cell r="D19356" t="str">
            <v>AEG-ELOTHERM EQ</v>
          </cell>
          <cell r="E19356">
            <v>46354395000121</v>
          </cell>
        </row>
        <row r="19357">
          <cell r="C19357"/>
          <cell r="D19357" t="str">
            <v>ARLEN</v>
          </cell>
          <cell r="E19357">
            <v>62079744000109</v>
          </cell>
        </row>
        <row r="19358">
          <cell r="C19358"/>
          <cell r="D19358" t="str">
            <v>SOLANIL</v>
          </cell>
          <cell r="E19358">
            <v>60848280000114</v>
          </cell>
        </row>
        <row r="19359">
          <cell r="C19359"/>
          <cell r="D19359" t="str">
            <v>COLDEX</v>
          </cell>
          <cell r="E19359">
            <v>42184366000108</v>
          </cell>
        </row>
        <row r="19360">
          <cell r="C19360"/>
          <cell r="D19360" t="str">
            <v>ISOLET</v>
          </cell>
          <cell r="E19360">
            <v>45934155000133</v>
          </cell>
        </row>
        <row r="19361">
          <cell r="C19361"/>
          <cell r="D19361" t="str">
            <v>POLICONTROL</v>
          </cell>
          <cell r="E19361">
            <v>68867142000194</v>
          </cell>
        </row>
        <row r="19362">
          <cell r="C19362"/>
          <cell r="D19362" t="str">
            <v>MTB</v>
          </cell>
          <cell r="E19362">
            <v>74526286000180</v>
          </cell>
        </row>
        <row r="19363">
          <cell r="C19363"/>
          <cell r="D19363" t="str">
            <v>ITO</v>
          </cell>
          <cell r="E19363">
            <v>57517187003219</v>
          </cell>
        </row>
        <row r="19364">
          <cell r="C19364"/>
          <cell r="D19364" t="str">
            <v>BRUMARK</v>
          </cell>
          <cell r="E19364">
            <v>62097233000101</v>
          </cell>
        </row>
        <row r="19365">
          <cell r="C19365"/>
          <cell r="D19365" t="str">
            <v>INFRESA LTDA</v>
          </cell>
          <cell r="E19365">
            <v>50407337000196</v>
          </cell>
        </row>
        <row r="19366">
          <cell r="C19366"/>
          <cell r="D19366" t="str">
            <v>FERDAL</v>
          </cell>
          <cell r="E19366">
            <v>55008403000179</v>
          </cell>
        </row>
        <row r="19367">
          <cell r="C19367"/>
          <cell r="D19367" t="str">
            <v>BOB PROD.QUIM.</v>
          </cell>
          <cell r="E19367">
            <v>59232249000175</v>
          </cell>
        </row>
        <row r="19368">
          <cell r="C19368"/>
          <cell r="D19368" t="str">
            <v>FLAG</v>
          </cell>
          <cell r="E19368">
            <v>69106474000119</v>
          </cell>
        </row>
        <row r="19369">
          <cell r="C19369"/>
          <cell r="D19369" t="str">
            <v>EXCALOR</v>
          </cell>
          <cell r="E19369">
            <v>53674438000111</v>
          </cell>
        </row>
        <row r="19370">
          <cell r="C19370"/>
          <cell r="D19370" t="str">
            <v>GUIMMY</v>
          </cell>
          <cell r="E19370">
            <v>67223669000113</v>
          </cell>
        </row>
        <row r="19371">
          <cell r="C19371"/>
          <cell r="D19371" t="str">
            <v>CSR</v>
          </cell>
          <cell r="E19371">
            <v>59699645000107</v>
          </cell>
        </row>
        <row r="19372">
          <cell r="C19372"/>
          <cell r="D19372" t="str">
            <v>HENKEL</v>
          </cell>
          <cell r="E19372">
            <v>43425057001206</v>
          </cell>
        </row>
        <row r="19373">
          <cell r="C19373"/>
          <cell r="D19373" t="str">
            <v>CAPA</v>
          </cell>
          <cell r="E19373">
            <v>51120483000107</v>
          </cell>
        </row>
        <row r="19374">
          <cell r="C19374"/>
          <cell r="D19374" t="str">
            <v>LEGHO SYSTENS</v>
          </cell>
          <cell r="E19374">
            <v>3021404000150</v>
          </cell>
        </row>
        <row r="19375">
          <cell r="C19375"/>
          <cell r="D19375" t="str">
            <v>DARJEAN</v>
          </cell>
          <cell r="E19375">
            <v>66974908000376</v>
          </cell>
        </row>
        <row r="19376">
          <cell r="C19376"/>
          <cell r="D19376" t="str">
            <v>MAGENTA</v>
          </cell>
          <cell r="E19376">
            <v>53382321000164</v>
          </cell>
        </row>
        <row r="19377">
          <cell r="C19377"/>
          <cell r="D19377" t="str">
            <v>ATLAS COPCO BRA</v>
          </cell>
          <cell r="E19377">
            <v>57029431001099</v>
          </cell>
        </row>
        <row r="19378">
          <cell r="C19378"/>
          <cell r="D19378" t="str">
            <v>AEROPAC</v>
          </cell>
          <cell r="E19378">
            <v>61106118000193</v>
          </cell>
        </row>
        <row r="19379">
          <cell r="C19379"/>
          <cell r="D19379" t="str">
            <v>GMD LOGISTICA</v>
          </cell>
          <cell r="E19379">
            <v>3009160000270</v>
          </cell>
        </row>
        <row r="19380">
          <cell r="C19380"/>
          <cell r="D19380" t="str">
            <v>IND C MAQS EPP</v>
          </cell>
          <cell r="E19380">
            <v>47170444000139</v>
          </cell>
        </row>
        <row r="19381">
          <cell r="C19381"/>
          <cell r="D19381" t="str">
            <v>TERMIX</v>
          </cell>
          <cell r="E19381">
            <v>1355071000170</v>
          </cell>
        </row>
        <row r="19382">
          <cell r="C19382"/>
          <cell r="D19382" t="str">
            <v>ARNIFLEX</v>
          </cell>
          <cell r="E19382">
            <v>62018999000153</v>
          </cell>
        </row>
        <row r="19383">
          <cell r="C19383"/>
          <cell r="D19383" t="str">
            <v>AERODUTO</v>
          </cell>
          <cell r="E19383">
            <v>52882743000136</v>
          </cell>
        </row>
        <row r="19384">
          <cell r="C19384"/>
          <cell r="D19384" t="str">
            <v>REVESCROM</v>
          </cell>
          <cell r="E19384">
            <v>53093167000100</v>
          </cell>
        </row>
        <row r="19385">
          <cell r="C19385"/>
          <cell r="D19385" t="str">
            <v>NEWELL RUBBERMA</v>
          </cell>
          <cell r="E19385">
            <v>61077830000705</v>
          </cell>
        </row>
        <row r="19386">
          <cell r="C19386"/>
          <cell r="D19386" t="str">
            <v>ENAR</v>
          </cell>
          <cell r="E19386">
            <v>80575459002791</v>
          </cell>
        </row>
        <row r="19387">
          <cell r="C19387"/>
          <cell r="D19387" t="str">
            <v>ELETRISOL</v>
          </cell>
          <cell r="E19387">
            <v>56990468000630</v>
          </cell>
        </row>
        <row r="19388">
          <cell r="C19388"/>
          <cell r="D19388" t="str">
            <v>ENDUTEK</v>
          </cell>
          <cell r="E19388">
            <v>4231220000187</v>
          </cell>
        </row>
        <row r="19389">
          <cell r="C19389"/>
          <cell r="D19389" t="str">
            <v>TECEFIL TELAS</v>
          </cell>
          <cell r="E19389">
            <v>43043926000177</v>
          </cell>
        </row>
        <row r="19390">
          <cell r="C19390"/>
          <cell r="D19390" t="str">
            <v>EVACON IND COMP</v>
          </cell>
          <cell r="E19390">
            <v>47980412000107</v>
          </cell>
        </row>
        <row r="19391">
          <cell r="C19391"/>
          <cell r="D19391" t="str">
            <v>DURFERRIT DO BRASIL QUIM LTDA</v>
          </cell>
          <cell r="E19391">
            <v>6121324000164</v>
          </cell>
        </row>
        <row r="19392">
          <cell r="C19392"/>
          <cell r="D19392" t="str">
            <v>EXATA SERVICE</v>
          </cell>
          <cell r="E19392">
            <v>7579405000175</v>
          </cell>
        </row>
        <row r="19393">
          <cell r="C19393"/>
          <cell r="D19393" t="str">
            <v>AGRO QUIMICA</v>
          </cell>
          <cell r="E19393">
            <v>61980181000154</v>
          </cell>
        </row>
        <row r="19394">
          <cell r="C19394"/>
          <cell r="D19394" t="str">
            <v>BRASIMET</v>
          </cell>
          <cell r="E19394">
            <v>60856820001779</v>
          </cell>
        </row>
        <row r="19395">
          <cell r="C19395"/>
          <cell r="D19395" t="str">
            <v>BRASIMET</v>
          </cell>
          <cell r="E19395">
            <v>60856820002317</v>
          </cell>
        </row>
        <row r="19396">
          <cell r="C19396"/>
          <cell r="D19396" t="str">
            <v>PYRO TROCADORES</v>
          </cell>
          <cell r="E19396">
            <v>43357151000104</v>
          </cell>
        </row>
        <row r="19397">
          <cell r="C19397"/>
          <cell r="D19397" t="str">
            <v>CHS</v>
          </cell>
          <cell r="E19397">
            <v>131937000104</v>
          </cell>
        </row>
        <row r="19398">
          <cell r="C19398"/>
          <cell r="D19398" t="str">
            <v>COPLATEX IND E</v>
          </cell>
          <cell r="E19398">
            <v>48131296000378</v>
          </cell>
        </row>
        <row r="19399">
          <cell r="C19399"/>
          <cell r="D19399" t="str">
            <v>CORTICEIRA PAUL</v>
          </cell>
          <cell r="E19399">
            <v>59122580000132</v>
          </cell>
        </row>
        <row r="19400">
          <cell r="C19400"/>
          <cell r="D19400" t="str">
            <v>MET CORONA LTDA</v>
          </cell>
          <cell r="E19400">
            <v>57484503000440</v>
          </cell>
        </row>
        <row r="19401">
          <cell r="C19401"/>
          <cell r="D19401" t="str">
            <v>CSR</v>
          </cell>
          <cell r="E19401">
            <v>59699645000379</v>
          </cell>
        </row>
        <row r="19402">
          <cell r="C19402"/>
          <cell r="D19402" t="str">
            <v>CYKLOP DO BRASI</v>
          </cell>
          <cell r="E19402">
            <v>56993512000150</v>
          </cell>
        </row>
        <row r="19403">
          <cell r="C19403"/>
          <cell r="D19403" t="str">
            <v>CYKLOP DO BRASI</v>
          </cell>
          <cell r="E19403">
            <v>56993512000231</v>
          </cell>
        </row>
        <row r="19404">
          <cell r="C19404"/>
          <cell r="D19404" t="str">
            <v>DACCO MAQUINAS</v>
          </cell>
          <cell r="E19404">
            <v>44562684000190</v>
          </cell>
        </row>
        <row r="19405">
          <cell r="C19405"/>
          <cell r="D19405" t="str">
            <v>METAL. DETROIT</v>
          </cell>
          <cell r="E19405">
            <v>60397346000105</v>
          </cell>
        </row>
        <row r="19406">
          <cell r="C19406"/>
          <cell r="D19406" t="str">
            <v>DIVEC VACUO EQU</v>
          </cell>
          <cell r="E19406">
            <v>65799595000132</v>
          </cell>
        </row>
        <row r="19407">
          <cell r="C19407"/>
          <cell r="D19407" t="str">
            <v>EATON</v>
          </cell>
          <cell r="E19407">
            <v>54625819001900</v>
          </cell>
        </row>
        <row r="19408">
          <cell r="C19408"/>
          <cell r="D19408" t="str">
            <v>EDSCHA</v>
          </cell>
          <cell r="E19408">
            <v>48128060000110</v>
          </cell>
        </row>
        <row r="19409">
          <cell r="C19409"/>
          <cell r="D19409" t="str">
            <v>ELETRON IND E C</v>
          </cell>
          <cell r="E19409">
            <v>61591822000189</v>
          </cell>
        </row>
        <row r="19410">
          <cell r="C19410"/>
          <cell r="D19410" t="str">
            <v>FOLMET COMERCIO</v>
          </cell>
          <cell r="E19410">
            <v>43623990000127</v>
          </cell>
        </row>
        <row r="19411">
          <cell r="C19411"/>
          <cell r="D19411" t="str">
            <v>FREIMAR TROCADO</v>
          </cell>
          <cell r="E19411">
            <v>61938254000140</v>
          </cell>
        </row>
        <row r="19412">
          <cell r="C19412"/>
          <cell r="D19412" t="str">
            <v>GAUSTESTE PROD.</v>
          </cell>
          <cell r="E19412">
            <v>62684204000146</v>
          </cell>
        </row>
        <row r="19413">
          <cell r="C19413"/>
          <cell r="D19413" t="str">
            <v>GDF DO BRASIL L</v>
          </cell>
          <cell r="E19413">
            <v>60344892000170</v>
          </cell>
        </row>
        <row r="19414">
          <cell r="C19414"/>
          <cell r="D19414" t="str">
            <v>KEPLER WEBER CO</v>
          </cell>
          <cell r="E19414">
            <v>54421854000170</v>
          </cell>
        </row>
        <row r="19415">
          <cell r="C19415"/>
          <cell r="D19415" t="str">
            <v>HEF DO BRASIL</v>
          </cell>
          <cell r="E19415">
            <v>46375309000167</v>
          </cell>
        </row>
        <row r="19416">
          <cell r="C19416"/>
          <cell r="D19416" t="str">
            <v>INAF IND NAC DE</v>
          </cell>
          <cell r="E19416">
            <v>49253776000102</v>
          </cell>
        </row>
        <row r="19417">
          <cell r="C19417"/>
          <cell r="D19417" t="str">
            <v>INCA IND CABOS</v>
          </cell>
          <cell r="E19417">
            <v>61638623000189</v>
          </cell>
        </row>
        <row r="19418">
          <cell r="C19418"/>
          <cell r="D19418" t="str">
            <v>INBRAC CABOS</v>
          </cell>
          <cell r="E19418">
            <v>61081972001971</v>
          </cell>
        </row>
        <row r="19419">
          <cell r="C19419"/>
          <cell r="D19419" t="str">
            <v>INBRAC CABOS</v>
          </cell>
          <cell r="E19419">
            <v>61081972001548</v>
          </cell>
        </row>
        <row r="19420">
          <cell r="C19420"/>
          <cell r="D19420" t="str">
            <v>HYDRAULICS</v>
          </cell>
          <cell r="E19420">
            <v>52824323000101</v>
          </cell>
        </row>
        <row r="19421">
          <cell r="C19421"/>
          <cell r="D19421" t="str">
            <v>CALLAS TEXTIL</v>
          </cell>
          <cell r="E19421">
            <v>50560002000103</v>
          </cell>
        </row>
        <row r="19422">
          <cell r="C19422"/>
          <cell r="D19422" t="str">
            <v>CALLAS TEXTIL S</v>
          </cell>
          <cell r="E19422">
            <v>50560002000375</v>
          </cell>
        </row>
        <row r="19423">
          <cell r="C19423"/>
          <cell r="D19423" t="str">
            <v>KABELSCHLEPP BR</v>
          </cell>
          <cell r="E19423">
            <v>48790596000105</v>
          </cell>
        </row>
        <row r="19424">
          <cell r="C19424"/>
          <cell r="D19424" t="str">
            <v>KANTAL BRASIL L</v>
          </cell>
          <cell r="E19424">
            <v>33117920000143</v>
          </cell>
        </row>
        <row r="19425">
          <cell r="C19425"/>
          <cell r="D19425" t="str">
            <v>LIEBAU</v>
          </cell>
          <cell r="E19425">
            <v>56995111000130</v>
          </cell>
        </row>
        <row r="19426">
          <cell r="C19426"/>
          <cell r="D19426" t="str">
            <v>MAZZAFERRO</v>
          </cell>
          <cell r="E19426">
            <v>63921365000179</v>
          </cell>
        </row>
        <row r="19427">
          <cell r="C19427"/>
          <cell r="D19427" t="str">
            <v>BOSCH REXROTH</v>
          </cell>
          <cell r="E19427">
            <v>72908817000254</v>
          </cell>
        </row>
        <row r="19428">
          <cell r="C19428"/>
          <cell r="D19428" t="str">
            <v>MAQUINAS BEGRA</v>
          </cell>
          <cell r="E19428">
            <v>57008690000142</v>
          </cell>
        </row>
        <row r="19429">
          <cell r="C19429"/>
          <cell r="D19429" t="str">
            <v>METAGAL</v>
          </cell>
          <cell r="E19429">
            <v>59106377001225</v>
          </cell>
        </row>
        <row r="19430">
          <cell r="C19430"/>
          <cell r="D19430" t="str">
            <v>MORGEL IND PLAS</v>
          </cell>
          <cell r="E19430">
            <v>61716593000181</v>
          </cell>
        </row>
        <row r="19431">
          <cell r="C19431"/>
          <cell r="D19431" t="str">
            <v>NAKATA</v>
          </cell>
          <cell r="E19431">
            <v>60875259000108</v>
          </cell>
        </row>
        <row r="19432">
          <cell r="C19432"/>
          <cell r="D19432" t="str">
            <v>ACOS IPANEMA (V</v>
          </cell>
          <cell r="E19432">
            <v>60852316000800</v>
          </cell>
        </row>
        <row r="19433">
          <cell r="C19433"/>
          <cell r="D19433" t="str">
            <v>FASTPLAS</v>
          </cell>
          <cell r="E19433">
            <v>29681814000110</v>
          </cell>
        </row>
        <row r="19434">
          <cell r="C19434"/>
          <cell r="D19434" t="str">
            <v>PLAST. UNIVEL</v>
          </cell>
          <cell r="E19434">
            <v>33214651000133</v>
          </cell>
        </row>
        <row r="19435">
          <cell r="C19435"/>
          <cell r="D19435" t="str">
            <v>POLIMET IND E C</v>
          </cell>
          <cell r="E19435">
            <v>48127658000195</v>
          </cell>
        </row>
        <row r="19436">
          <cell r="C19436"/>
          <cell r="D19436" t="str">
            <v>PRIMATEX IND. C</v>
          </cell>
          <cell r="E19436">
            <v>47227251000177</v>
          </cell>
        </row>
        <row r="19437">
          <cell r="C19437"/>
          <cell r="D19437" t="str">
            <v>PRO-JET IND. ME</v>
          </cell>
          <cell r="E19437">
            <v>51115392000175</v>
          </cell>
        </row>
        <row r="19438">
          <cell r="C19438"/>
          <cell r="D19438" t="str">
            <v>PROMECOR.IND CO</v>
          </cell>
          <cell r="E19438">
            <v>43773142000102</v>
          </cell>
        </row>
        <row r="19439">
          <cell r="C19439"/>
          <cell r="D19439" t="str">
            <v>PRO-JECTO PROJ.</v>
          </cell>
          <cell r="E19439">
            <v>43316033000158</v>
          </cell>
        </row>
        <row r="19440">
          <cell r="C19440"/>
          <cell r="D19440" t="str">
            <v>QUALITY FIX</v>
          </cell>
          <cell r="E19440">
            <v>3297002000182</v>
          </cell>
        </row>
        <row r="19441">
          <cell r="C19441"/>
          <cell r="D19441" t="str">
            <v>QUI.N.QUIMIONAL</v>
          </cell>
          <cell r="E19441">
            <v>59105767000128</v>
          </cell>
        </row>
        <row r="19442">
          <cell r="C19442"/>
          <cell r="D19442" t="str">
            <v>QUIMITRON</v>
          </cell>
          <cell r="E19442">
            <v>43415686000194</v>
          </cell>
        </row>
        <row r="19443">
          <cell r="C19443"/>
          <cell r="D19443" t="str">
            <v>RAVEL SA COML I</v>
          </cell>
          <cell r="E19443">
            <v>60862950000157</v>
          </cell>
        </row>
        <row r="19444">
          <cell r="C19444"/>
          <cell r="D19444" t="str">
            <v>REIFENHAUSER IN</v>
          </cell>
          <cell r="E19444">
            <v>57485716000143</v>
          </cell>
        </row>
        <row r="19445">
          <cell r="C19445"/>
          <cell r="D19445" t="str">
            <v>RESIL INDUSTRIA</v>
          </cell>
          <cell r="E19445">
            <v>49251911000180</v>
          </cell>
        </row>
        <row r="19446">
          <cell r="C19446"/>
          <cell r="D19446" t="str">
            <v>REXROTH HIDRAUL</v>
          </cell>
          <cell r="E19446">
            <v>60497971000110</v>
          </cell>
        </row>
        <row r="19447">
          <cell r="C19447"/>
          <cell r="D19447" t="str">
            <v>REXROTH HIDRAUL</v>
          </cell>
          <cell r="E19447">
            <v>60497971001001</v>
          </cell>
        </row>
        <row r="19448">
          <cell r="C19448"/>
          <cell r="D19448" t="str">
            <v>SAUTER</v>
          </cell>
          <cell r="E19448">
            <v>60773827000160</v>
          </cell>
        </row>
        <row r="19449">
          <cell r="C19449"/>
          <cell r="D19449" t="str">
            <v>SANDIVIK VILLAR</v>
          </cell>
          <cell r="E19449">
            <v>96433701000355</v>
          </cell>
        </row>
        <row r="19450">
          <cell r="C19450"/>
          <cell r="D19450" t="str">
            <v>SOPLAST</v>
          </cell>
          <cell r="E19450">
            <v>54583836000608</v>
          </cell>
        </row>
        <row r="19451">
          <cell r="C19451"/>
          <cell r="D19451" t="str">
            <v>ISOLAN.SPAGFLEX</v>
          </cell>
          <cell r="E19451">
            <v>56994296000168</v>
          </cell>
        </row>
        <row r="19452">
          <cell r="C19452"/>
          <cell r="D19452" t="str">
            <v>TAUNUS ELETROEQ</v>
          </cell>
          <cell r="E19452">
            <v>44883387000813</v>
          </cell>
        </row>
        <row r="19453">
          <cell r="C19453"/>
          <cell r="D19453" t="str">
            <v>TECNOFLON COM.</v>
          </cell>
          <cell r="E19453">
            <v>69196657000172</v>
          </cell>
        </row>
        <row r="19454">
          <cell r="C19454"/>
          <cell r="D19454" t="str">
            <v>TECNOPOLI IND E</v>
          </cell>
          <cell r="E19454">
            <v>46220265000104</v>
          </cell>
        </row>
        <row r="19455">
          <cell r="C19455"/>
          <cell r="D19455" t="str">
            <v>ETL IND. COM.</v>
          </cell>
          <cell r="E19455">
            <v>48092415000169</v>
          </cell>
        </row>
        <row r="19456">
          <cell r="C19456"/>
          <cell r="D19456" t="str">
            <v>TMI DO BRASIL</v>
          </cell>
          <cell r="E19456">
            <v>54810924000182</v>
          </cell>
        </row>
        <row r="19457">
          <cell r="C19457"/>
          <cell r="D19457" t="str">
            <v>THYSSEN</v>
          </cell>
          <cell r="E19457">
            <v>43711951000424</v>
          </cell>
        </row>
        <row r="19458">
          <cell r="C19458"/>
          <cell r="D19458" t="str">
            <v>TIRRENO IND COM</v>
          </cell>
          <cell r="E19458">
            <v>51335594000122</v>
          </cell>
        </row>
        <row r="19459">
          <cell r="C19459"/>
          <cell r="D19459" t="str">
            <v>AGUIA DOURADA</v>
          </cell>
          <cell r="E19459">
            <v>48871792000104</v>
          </cell>
        </row>
        <row r="19460">
          <cell r="C19460"/>
          <cell r="D19460" t="str">
            <v>TRORION S/A</v>
          </cell>
          <cell r="E19460">
            <v>61418430000201</v>
          </cell>
        </row>
        <row r="19461">
          <cell r="C19461"/>
          <cell r="D19461" t="str">
            <v>UPM USINAGEM PA</v>
          </cell>
          <cell r="E19461">
            <v>49362155000167</v>
          </cell>
        </row>
        <row r="19462">
          <cell r="C19462"/>
          <cell r="D19462" t="str">
            <v>WAGNER L.BRASIL</v>
          </cell>
          <cell r="E19462">
            <v>43717578000176</v>
          </cell>
        </row>
        <row r="19463">
          <cell r="C19463"/>
          <cell r="D19463" t="str">
            <v>WOMA EQUIPAMENT</v>
          </cell>
          <cell r="E19463">
            <v>46397246000140</v>
          </cell>
        </row>
        <row r="19464">
          <cell r="C19464"/>
          <cell r="D19464" t="str">
            <v>CEFAM DE DIADEM</v>
          </cell>
          <cell r="E19464">
            <v>400001</v>
          </cell>
        </row>
        <row r="19465">
          <cell r="C19465"/>
          <cell r="D19465" t="str">
            <v>EEPG OLGA FONSE</v>
          </cell>
          <cell r="E19465">
            <v>400550</v>
          </cell>
        </row>
        <row r="19466">
          <cell r="C19466"/>
          <cell r="D19466" t="str">
            <v>CEN ESP DE FORM</v>
          </cell>
          <cell r="E19466">
            <v>400584</v>
          </cell>
        </row>
        <row r="19467">
          <cell r="C19467"/>
          <cell r="D19467" t="str">
            <v>COLEGIO ADVENTI</v>
          </cell>
          <cell r="E19467">
            <v>400684</v>
          </cell>
        </row>
        <row r="19468">
          <cell r="C19468"/>
          <cell r="D19468" t="str">
            <v>EEPG DR ATILA F</v>
          </cell>
          <cell r="E19468">
            <v>400980</v>
          </cell>
        </row>
        <row r="19469">
          <cell r="C19469"/>
          <cell r="D19469" t="str">
            <v>EEPG DR MARIO S</v>
          </cell>
          <cell r="E19469">
            <v>400982</v>
          </cell>
        </row>
        <row r="19470">
          <cell r="C19470"/>
          <cell r="D19470" t="str">
            <v>EEPG JOSE MAURO</v>
          </cell>
          <cell r="E19470">
            <v>400998</v>
          </cell>
        </row>
        <row r="19471">
          <cell r="C19471"/>
          <cell r="D19471" t="str">
            <v>EEPG OLGA FONSE</v>
          </cell>
          <cell r="E19471">
            <v>401011</v>
          </cell>
        </row>
        <row r="19472">
          <cell r="C19472"/>
          <cell r="D19472" t="str">
            <v>EEPG PROF ALDEM</v>
          </cell>
          <cell r="E19472">
            <v>401023</v>
          </cell>
        </row>
        <row r="19473">
          <cell r="C19473"/>
          <cell r="D19473" t="str">
            <v>EEPG RAUL SADDI</v>
          </cell>
          <cell r="E19473">
            <v>401041</v>
          </cell>
        </row>
        <row r="19474">
          <cell r="C19474"/>
          <cell r="D19474" t="str">
            <v>EEPG VILA SANTA</v>
          </cell>
          <cell r="E19474">
            <v>401045</v>
          </cell>
        </row>
        <row r="19475">
          <cell r="C19475"/>
          <cell r="D19475" t="str">
            <v>EEPSG ANTONIETA</v>
          </cell>
          <cell r="E19475">
            <v>401061</v>
          </cell>
        </row>
        <row r="19476">
          <cell r="C19476"/>
          <cell r="D19476" t="str">
            <v>EEPSG DO JARDIM</v>
          </cell>
          <cell r="E19476">
            <v>401099</v>
          </cell>
        </row>
        <row r="19477">
          <cell r="C19477"/>
          <cell r="D19477" t="str">
            <v>EEPSG JARDIM AR</v>
          </cell>
          <cell r="E19477">
            <v>401144</v>
          </cell>
        </row>
        <row r="19478">
          <cell r="C19478"/>
          <cell r="D19478" t="str">
            <v>EEPSG JOSE MARC</v>
          </cell>
          <cell r="E19478">
            <v>401158</v>
          </cell>
        </row>
        <row r="19479">
          <cell r="C19479"/>
          <cell r="D19479" t="str">
            <v>EEPSG JOSE MARC</v>
          </cell>
          <cell r="E19479">
            <v>401159</v>
          </cell>
        </row>
        <row r="19480">
          <cell r="C19480"/>
          <cell r="D19480" t="str">
            <v>EEPSG PADRE ANC</v>
          </cell>
          <cell r="E19480">
            <v>401210</v>
          </cell>
        </row>
        <row r="19481">
          <cell r="C19481"/>
          <cell r="D19481" t="str">
            <v>EEPSG PADRE ANC</v>
          </cell>
          <cell r="E19481">
            <v>401211</v>
          </cell>
        </row>
        <row r="19482">
          <cell r="C19482"/>
          <cell r="D19482" t="str">
            <v>EEPSG PROF OSVA</v>
          </cell>
          <cell r="E19482">
            <v>401246</v>
          </cell>
        </row>
        <row r="19483">
          <cell r="C19483"/>
          <cell r="D19483" t="str">
            <v>EEPSG PROF OSVA</v>
          </cell>
          <cell r="E19483">
            <v>401247</v>
          </cell>
        </row>
        <row r="19484">
          <cell r="C19484"/>
          <cell r="D19484" t="str">
            <v>EEPSG PROF RIOL</v>
          </cell>
          <cell r="E19484">
            <v>401250</v>
          </cell>
        </row>
        <row r="19485">
          <cell r="C19485"/>
          <cell r="D19485" t="str">
            <v>EEPSG PROFA ANT</v>
          </cell>
          <cell r="E19485">
            <v>401264</v>
          </cell>
        </row>
        <row r="19486">
          <cell r="C19486"/>
          <cell r="D19486" t="str">
            <v>EEPSG ROLANDO C</v>
          </cell>
          <cell r="E19486">
            <v>401275</v>
          </cell>
        </row>
        <row r="19487">
          <cell r="C19487"/>
          <cell r="D19487" t="str">
            <v>EEPSG SIMON BOL</v>
          </cell>
          <cell r="E19487">
            <v>401285</v>
          </cell>
        </row>
        <row r="19488">
          <cell r="C19488"/>
          <cell r="D19488" t="str">
            <v>EEPSG SIMON BOL</v>
          </cell>
          <cell r="E19488">
            <v>401286</v>
          </cell>
        </row>
        <row r="19489">
          <cell r="C19489"/>
          <cell r="D19489" t="str">
            <v>INST. EDUC. STA</v>
          </cell>
          <cell r="E19489">
            <v>401446</v>
          </cell>
        </row>
        <row r="19490">
          <cell r="C19490"/>
          <cell r="D19490" t="str">
            <v>EEPSG JARDIM IN</v>
          </cell>
          <cell r="E19490">
            <v>401776</v>
          </cell>
        </row>
        <row r="19491">
          <cell r="C19491"/>
          <cell r="D19491" t="str">
            <v>EEPSG JOSE MARC</v>
          </cell>
          <cell r="E19491">
            <v>401781</v>
          </cell>
        </row>
        <row r="19492">
          <cell r="C19492"/>
          <cell r="D19492" t="str">
            <v>EEPSG PADRE ANC</v>
          </cell>
          <cell r="E19492">
            <v>401793</v>
          </cell>
        </row>
        <row r="19493">
          <cell r="C19493"/>
          <cell r="D19493" t="str">
            <v>EEPG FABIO EDUA</v>
          </cell>
          <cell r="E19493">
            <v>402637</v>
          </cell>
        </row>
        <row r="19494">
          <cell r="C19494"/>
          <cell r="D19494" t="str">
            <v>EEPSG VILA NOVA</v>
          </cell>
          <cell r="E19494">
            <v>402744</v>
          </cell>
        </row>
        <row r="19495">
          <cell r="C19495"/>
          <cell r="D19495" t="str">
            <v>SESI 376</v>
          </cell>
          <cell r="E19495">
            <v>403084</v>
          </cell>
        </row>
        <row r="19496">
          <cell r="C19496"/>
          <cell r="D19496" t="str">
            <v>EEPG HOMERO SIL</v>
          </cell>
          <cell r="E19496">
            <v>403479</v>
          </cell>
        </row>
        <row r="19497">
          <cell r="C19497"/>
          <cell r="D19497" t="str">
            <v>CEN.DE ESTUDOS</v>
          </cell>
          <cell r="E19497">
            <v>403539</v>
          </cell>
        </row>
        <row r="19498">
          <cell r="C19498"/>
          <cell r="D19498" t="str">
            <v>EEPG SERGIO BUA</v>
          </cell>
          <cell r="E19498">
            <v>404619</v>
          </cell>
        </row>
        <row r="19499">
          <cell r="C19499"/>
          <cell r="D19499" t="str">
            <v>EEPG GREGORIO W</v>
          </cell>
          <cell r="E19499">
            <v>404620</v>
          </cell>
        </row>
        <row r="19500">
          <cell r="C19500"/>
          <cell r="D19500" t="str">
            <v>EEPSG LYDES RAC</v>
          </cell>
          <cell r="E19500">
            <v>404621</v>
          </cell>
        </row>
        <row r="19501">
          <cell r="C19501"/>
          <cell r="D19501" t="str">
            <v>EEPSG PROF.EVAN</v>
          </cell>
          <cell r="E19501">
            <v>404622</v>
          </cell>
        </row>
        <row r="19502">
          <cell r="C19502"/>
          <cell r="D19502" t="str">
            <v>EEPG RODRIGO SO</v>
          </cell>
          <cell r="E19502">
            <v>404623</v>
          </cell>
        </row>
        <row r="19503">
          <cell r="C19503"/>
          <cell r="D19503" t="str">
            <v>EEPSG ANTONIO B</v>
          </cell>
          <cell r="E19503">
            <v>404624</v>
          </cell>
        </row>
        <row r="19504">
          <cell r="C19504"/>
          <cell r="D19504" t="str">
            <v>EEPG FRANCISCO</v>
          </cell>
          <cell r="E19504">
            <v>404625</v>
          </cell>
        </row>
        <row r="19505">
          <cell r="C19505"/>
          <cell r="D19505" t="str">
            <v>EEPSG GEN.JOSE</v>
          </cell>
          <cell r="E19505">
            <v>404626</v>
          </cell>
        </row>
        <row r="19506">
          <cell r="C19506"/>
          <cell r="D19506" t="str">
            <v>EEPG ARLINTO BE</v>
          </cell>
          <cell r="E19506">
            <v>404627</v>
          </cell>
        </row>
        <row r="19507">
          <cell r="C19507"/>
          <cell r="D19507" t="str">
            <v>EEPSG DR.JOSE M</v>
          </cell>
          <cell r="E19507">
            <v>404628</v>
          </cell>
        </row>
        <row r="19508">
          <cell r="C19508"/>
          <cell r="D19508" t="str">
            <v>EEPG JORGE FERR</v>
          </cell>
          <cell r="E19508">
            <v>404629</v>
          </cell>
        </row>
        <row r="19509">
          <cell r="C19509"/>
          <cell r="D19509" t="str">
            <v>EEPSG PROFA.NIC</v>
          </cell>
          <cell r="E19509">
            <v>405386</v>
          </cell>
        </row>
        <row r="19510">
          <cell r="C19510"/>
          <cell r="D19510" t="str">
            <v>EEPG FRANCISCO</v>
          </cell>
          <cell r="E19510">
            <v>405387</v>
          </cell>
        </row>
        <row r="19511">
          <cell r="C19511"/>
          <cell r="D19511" t="str">
            <v>ESC.PG APARECID</v>
          </cell>
          <cell r="E19511">
            <v>405388</v>
          </cell>
        </row>
        <row r="19512">
          <cell r="C19512"/>
          <cell r="D19512" t="str">
            <v>EEPG PROFA.ANA</v>
          </cell>
          <cell r="E19512">
            <v>405389</v>
          </cell>
        </row>
        <row r="19513">
          <cell r="C19513"/>
          <cell r="D19513" t="str">
            <v>EEPG PROFA.MARI</v>
          </cell>
          <cell r="E19513">
            <v>405390</v>
          </cell>
        </row>
        <row r="19514">
          <cell r="C19514"/>
          <cell r="D19514" t="str">
            <v>EEPSG MARIA CAR</v>
          </cell>
          <cell r="E19514">
            <v>405391</v>
          </cell>
        </row>
        <row r="19515">
          <cell r="C19515"/>
          <cell r="D19515" t="str">
            <v>EEPG ATAEL FERN</v>
          </cell>
          <cell r="E19515">
            <v>405392</v>
          </cell>
        </row>
        <row r="19516">
          <cell r="C19516"/>
          <cell r="D19516" t="str">
            <v>EEPSG SOLDADO J</v>
          </cell>
          <cell r="E19516">
            <v>405393</v>
          </cell>
        </row>
        <row r="19517">
          <cell r="C19517"/>
          <cell r="D19517" t="str">
            <v>EEPSG PROF.ADON</v>
          </cell>
          <cell r="E19517">
            <v>405394</v>
          </cell>
        </row>
        <row r="19518">
          <cell r="C19518"/>
          <cell r="D19518" t="str">
            <v>INST.EDUC.MANOE</v>
          </cell>
          <cell r="E19518">
            <v>406881</v>
          </cell>
        </row>
        <row r="19519">
          <cell r="C19519"/>
          <cell r="D19519" t="str">
            <v>EEPG DEP.FREITA</v>
          </cell>
          <cell r="E19519">
            <v>408044</v>
          </cell>
        </row>
        <row r="19520">
          <cell r="C19520"/>
          <cell r="D19520" t="str">
            <v>COL.BRASILIA</v>
          </cell>
          <cell r="E19520">
            <v>408556</v>
          </cell>
        </row>
        <row r="19521">
          <cell r="C19521"/>
          <cell r="D19521" t="str">
            <v>EEPSG AUGUSTO O</v>
          </cell>
          <cell r="E19521">
            <v>409029</v>
          </cell>
        </row>
        <row r="19522">
          <cell r="C19522"/>
          <cell r="D19522" t="str">
            <v>EEPG PROF.LIVIO</v>
          </cell>
          <cell r="E19522">
            <v>409527</v>
          </cell>
        </row>
        <row r="19523">
          <cell r="C19523"/>
          <cell r="D19523" t="str">
            <v>COL.INTEGRADO D</v>
          </cell>
          <cell r="E19523">
            <v>409738</v>
          </cell>
        </row>
        <row r="19524">
          <cell r="C19524"/>
          <cell r="D19524" t="str">
            <v>EEPSG AUGUSTO O</v>
          </cell>
          <cell r="E19524">
            <v>409846</v>
          </cell>
        </row>
        <row r="19525">
          <cell r="C19525"/>
          <cell r="D19525" t="str">
            <v>EEPSG PROFA.OLG</v>
          </cell>
          <cell r="E19525">
            <v>410235</v>
          </cell>
        </row>
        <row r="19526">
          <cell r="C19526"/>
          <cell r="D19526" t="str">
            <v>ESC.COOPERATIVA</v>
          </cell>
          <cell r="E19526">
            <v>410236</v>
          </cell>
        </row>
        <row r="19527">
          <cell r="C19527"/>
          <cell r="D19527" t="str">
            <v>EE RODRIGO SOAR</v>
          </cell>
          <cell r="E19527">
            <v>410237</v>
          </cell>
        </row>
        <row r="19528">
          <cell r="C19528"/>
          <cell r="D19528" t="str">
            <v>SESI 426</v>
          </cell>
          <cell r="E19528">
            <v>410717</v>
          </cell>
        </row>
        <row r="19529">
          <cell r="C19529"/>
          <cell r="D19529" t="str">
            <v>GDU</v>
          </cell>
          <cell r="E19529">
            <v>66097486000136</v>
          </cell>
        </row>
        <row r="19530">
          <cell r="C19530"/>
          <cell r="D19530" t="str">
            <v>METCO</v>
          </cell>
          <cell r="E19530">
            <v>74355272000140</v>
          </cell>
        </row>
        <row r="19531">
          <cell r="C19531">
            <v>800002048</v>
          </cell>
          <cell r="D19531" t="str">
            <v>EDVEL</v>
          </cell>
          <cell r="E19531">
            <v>724274000123</v>
          </cell>
        </row>
        <row r="19532">
          <cell r="C19532">
            <v>800008221</v>
          </cell>
          <cell r="D19532" t="str">
            <v>DIAMANTUR DIAMA</v>
          </cell>
          <cell r="E19532">
            <v>23187396000123</v>
          </cell>
        </row>
        <row r="19533">
          <cell r="C19533">
            <v>800013834</v>
          </cell>
          <cell r="D19533" t="str">
            <v>HS HOSPEDAGEM L</v>
          </cell>
          <cell r="E19533">
            <v>8022122000190</v>
          </cell>
        </row>
        <row r="19534">
          <cell r="C19534">
            <v>800014901</v>
          </cell>
          <cell r="D19534" t="str">
            <v>APOCALIPSE MASS</v>
          </cell>
          <cell r="E19534">
            <v>38643581000152</v>
          </cell>
        </row>
        <row r="19535">
          <cell r="C19535"/>
          <cell r="D19535" t="str">
            <v>SANTA CASA</v>
          </cell>
          <cell r="E19535">
            <v>20079166000152</v>
          </cell>
        </row>
        <row r="19536">
          <cell r="C19536"/>
          <cell r="D19536" t="str">
            <v>LOCALIZA RENT</v>
          </cell>
          <cell r="E19536">
            <v>5306273000182</v>
          </cell>
        </row>
        <row r="19537">
          <cell r="C19537"/>
          <cell r="D19537" t="str">
            <v>COL.DIAMANTINEN</v>
          </cell>
          <cell r="E19537">
            <v>404964</v>
          </cell>
        </row>
        <row r="19538">
          <cell r="C19538">
            <v>800000306</v>
          </cell>
          <cell r="D19538" t="str">
            <v>CM CALDERMEC</v>
          </cell>
          <cell r="E19538">
            <v>61020657000105</v>
          </cell>
        </row>
        <row r="19539">
          <cell r="C19539">
            <v>800012579</v>
          </cell>
          <cell r="D19539" t="str">
            <v>CONSMETAL</v>
          </cell>
          <cell r="E19539">
            <v>43328210000388</v>
          </cell>
        </row>
        <row r="19540">
          <cell r="C19540">
            <v>800030094</v>
          </cell>
          <cell r="D19540" t="str">
            <v>AUTOMETAL</v>
          </cell>
          <cell r="E19540">
            <v>59104513000780</v>
          </cell>
        </row>
        <row r="19541">
          <cell r="C19541">
            <v>800039246</v>
          </cell>
          <cell r="D19541" t="str">
            <v>VOLPE MANUTENCA</v>
          </cell>
          <cell r="E19541">
            <v>8212356000109</v>
          </cell>
        </row>
        <row r="19542">
          <cell r="C19542">
            <v>800007612</v>
          </cell>
          <cell r="D19542" t="str">
            <v>ZF LEMFOERDER</v>
          </cell>
          <cell r="E19542">
            <v>81333</v>
          </cell>
        </row>
        <row r="19543">
          <cell r="C19543">
            <v>800009558</v>
          </cell>
          <cell r="D19543" t="str">
            <v>ZF FRIEDRICHSHAFEN</v>
          </cell>
          <cell r="E19543">
            <v>81517</v>
          </cell>
        </row>
        <row r="19544">
          <cell r="C19544">
            <v>800009558</v>
          </cell>
          <cell r="D19544" t="str">
            <v>ZF FRIEDRICHSHA</v>
          </cell>
          <cell r="E19544">
            <v>86856</v>
          </cell>
        </row>
        <row r="19545">
          <cell r="C19545">
            <v>800013789</v>
          </cell>
          <cell r="D19545" t="str">
            <v>BRANSON ULTRASC</v>
          </cell>
          <cell r="E19545">
            <v>81660</v>
          </cell>
        </row>
        <row r="19546">
          <cell r="C19546"/>
          <cell r="D19546" t="str">
            <v>BRANSON</v>
          </cell>
          <cell r="E19546">
            <v>80327</v>
          </cell>
        </row>
        <row r="19547">
          <cell r="C19547"/>
          <cell r="D19547" t="str">
            <v>EEPSG PROFA.DIR</v>
          </cell>
          <cell r="E19547">
            <v>408088</v>
          </cell>
        </row>
        <row r="19548">
          <cell r="C19548">
            <v>800019846</v>
          </cell>
          <cell r="D19548" t="str">
            <v>JW ENGENHARIA</v>
          </cell>
          <cell r="E19548">
            <v>9452267000194</v>
          </cell>
        </row>
        <row r="19549">
          <cell r="C19549">
            <v>800016908</v>
          </cell>
          <cell r="D19549" t="str">
            <v>MAHLE ENGINE C.</v>
          </cell>
          <cell r="E19549">
            <v>83086</v>
          </cell>
        </row>
        <row r="19550">
          <cell r="C19550"/>
          <cell r="D19550" t="str">
            <v>EE KOSUKI ENDO</v>
          </cell>
          <cell r="E19550">
            <v>409925</v>
          </cell>
        </row>
        <row r="19551">
          <cell r="C19551"/>
          <cell r="D19551" t="str">
            <v>BUFFET MARALDO</v>
          </cell>
          <cell r="E19551">
            <v>524503000166</v>
          </cell>
        </row>
        <row r="19552">
          <cell r="C19552">
            <v>800018343</v>
          </cell>
          <cell r="D19552" t="str">
            <v>RUSSOMANO ADVOC</v>
          </cell>
          <cell r="E19552">
            <v>4000367000166</v>
          </cell>
        </row>
        <row r="19553">
          <cell r="C19553">
            <v>800014383</v>
          </cell>
          <cell r="D19553" t="str">
            <v>KIVERTRON INDUS</v>
          </cell>
          <cell r="E19553">
            <v>5295296000139</v>
          </cell>
        </row>
        <row r="19554">
          <cell r="C19554">
            <v>800024887</v>
          </cell>
          <cell r="D19554" t="str">
            <v>TECNOTRI</v>
          </cell>
          <cell r="E19554">
            <v>4452774000104</v>
          </cell>
        </row>
        <row r="19555">
          <cell r="C19555">
            <v>800032886</v>
          </cell>
          <cell r="D19555" t="str">
            <v>S.A</v>
          </cell>
          <cell r="E19555">
            <v>92660406000976</v>
          </cell>
        </row>
        <row r="19556">
          <cell r="C19556">
            <v>800028949</v>
          </cell>
          <cell r="D19556" t="str">
            <v>TRUMPF WERKZE.</v>
          </cell>
          <cell r="E19556">
            <v>86085</v>
          </cell>
        </row>
        <row r="19557">
          <cell r="C19557">
            <v>800018059</v>
          </cell>
          <cell r="D19557" t="str">
            <v>HK</v>
          </cell>
          <cell r="E19557">
            <v>3292038000173</v>
          </cell>
        </row>
        <row r="19558">
          <cell r="C19558">
            <v>800000453</v>
          </cell>
          <cell r="D19558" t="str">
            <v>MINAS DISTRIB.</v>
          </cell>
          <cell r="E19558">
            <v>64396286000159</v>
          </cell>
        </row>
        <row r="19559">
          <cell r="C19559">
            <v>800002006</v>
          </cell>
          <cell r="D19559" t="str">
            <v>MINAUTO</v>
          </cell>
          <cell r="E19559">
            <v>18524868000156</v>
          </cell>
        </row>
        <row r="19560">
          <cell r="C19560">
            <v>800002308</v>
          </cell>
          <cell r="D19560" t="str">
            <v>WHITE MARTINS</v>
          </cell>
          <cell r="E19560">
            <v>35820448004395</v>
          </cell>
        </row>
        <row r="19561">
          <cell r="C19561">
            <v>800002855</v>
          </cell>
          <cell r="D19561" t="str">
            <v>M E M RENTR</v>
          </cell>
          <cell r="E19561">
            <v>912481000373</v>
          </cell>
        </row>
        <row r="19562">
          <cell r="C19562">
            <v>800003887</v>
          </cell>
          <cell r="D19562" t="str">
            <v>RESPIRAR</v>
          </cell>
          <cell r="E19562">
            <v>5816462000103</v>
          </cell>
        </row>
        <row r="19563">
          <cell r="C19563">
            <v>800004821</v>
          </cell>
          <cell r="D19563" t="str">
            <v>EDITORA NOVA</v>
          </cell>
          <cell r="E19563">
            <v>21218557000173</v>
          </cell>
        </row>
        <row r="19564">
          <cell r="C19564">
            <v>800005357</v>
          </cell>
          <cell r="D19564" t="str">
            <v>BWC IND E COM D</v>
          </cell>
          <cell r="E19564">
            <v>3292038000254</v>
          </cell>
        </row>
        <row r="19565">
          <cell r="C19565">
            <v>800005506</v>
          </cell>
          <cell r="D19565" t="str">
            <v>EXTINCENTRO</v>
          </cell>
          <cell r="E19565">
            <v>25923913000100</v>
          </cell>
        </row>
        <row r="19566">
          <cell r="C19566">
            <v>800005768</v>
          </cell>
          <cell r="D19566" t="str">
            <v>CODIL</v>
          </cell>
          <cell r="E19566">
            <v>20160651000156</v>
          </cell>
        </row>
        <row r="19567">
          <cell r="C19567">
            <v>800006360</v>
          </cell>
          <cell r="D19567" t="str">
            <v>DIVINOPOLIS S/A</v>
          </cell>
          <cell r="E19567">
            <v>19757541000197</v>
          </cell>
        </row>
        <row r="19568">
          <cell r="C19568">
            <v>800008395</v>
          </cell>
          <cell r="D19568" t="str">
            <v>GERDAU</v>
          </cell>
          <cell r="E19568">
            <v>7358761001807</v>
          </cell>
        </row>
        <row r="19569">
          <cell r="C19569">
            <v>800008542</v>
          </cell>
          <cell r="D19569" t="str">
            <v>LUBRIFICANTES L</v>
          </cell>
          <cell r="E19569">
            <v>6129901000164</v>
          </cell>
        </row>
        <row r="19570">
          <cell r="C19570">
            <v>800008819</v>
          </cell>
          <cell r="D19570" t="str">
            <v>CSM EMPREENDIME</v>
          </cell>
          <cell r="E19570">
            <v>17898289000100</v>
          </cell>
        </row>
        <row r="19571">
          <cell r="C19571">
            <v>800009332</v>
          </cell>
          <cell r="D19571" t="str">
            <v>COFEPE</v>
          </cell>
          <cell r="E19571">
            <v>20169306000183</v>
          </cell>
        </row>
        <row r="19572">
          <cell r="C19572">
            <v>800009438</v>
          </cell>
          <cell r="D19572" t="str">
            <v>MIKA VOLEIBOL</v>
          </cell>
          <cell r="E19572">
            <v>8857297000118</v>
          </cell>
        </row>
        <row r="19573">
          <cell r="C19573">
            <v>800016224</v>
          </cell>
          <cell r="D19573" t="str">
            <v>FLOEMA</v>
          </cell>
          <cell r="E19573">
            <v>7700353000143</v>
          </cell>
        </row>
        <row r="19574">
          <cell r="C19574">
            <v>800019541</v>
          </cell>
          <cell r="D19574" t="str">
            <v>RODRIGO BARROSO</v>
          </cell>
          <cell r="E19574">
            <v>8140670000115</v>
          </cell>
        </row>
        <row r="19575">
          <cell r="C19575">
            <v>800022163</v>
          </cell>
          <cell r="D19575" t="str">
            <v>ISOMAR LTDA</v>
          </cell>
          <cell r="E19575">
            <v>3522031000109</v>
          </cell>
        </row>
        <row r="19576">
          <cell r="C19576">
            <v>800023726</v>
          </cell>
          <cell r="D19576" t="str">
            <v>DIVISEG EQUIP.</v>
          </cell>
          <cell r="E19576">
            <v>6185281000180</v>
          </cell>
        </row>
        <row r="19577">
          <cell r="C19577">
            <v>800024011</v>
          </cell>
          <cell r="D19577" t="str">
            <v>SABER IDIOMAS L</v>
          </cell>
          <cell r="E19577">
            <v>3920457000102</v>
          </cell>
        </row>
        <row r="19578">
          <cell r="C19578">
            <v>800028391</v>
          </cell>
          <cell r="D19578" t="str">
            <v>ELENICE DA SILV</v>
          </cell>
          <cell r="E19578">
            <v>11445500000153</v>
          </cell>
        </row>
        <row r="19579">
          <cell r="C19579">
            <v>800031398</v>
          </cell>
          <cell r="D19579" t="str">
            <v>SORBON LTDA.</v>
          </cell>
          <cell r="E19579">
            <v>20151775000175</v>
          </cell>
        </row>
        <row r="19580">
          <cell r="C19580">
            <v>800032019</v>
          </cell>
          <cell r="D19580" t="str">
            <v>RCS FERRAMENTAR</v>
          </cell>
          <cell r="E19580">
            <v>12436854000102</v>
          </cell>
        </row>
        <row r="19581">
          <cell r="C19581">
            <v>800042116</v>
          </cell>
          <cell r="D19581" t="str">
            <v>TL ARQUITETURA</v>
          </cell>
          <cell r="E19581">
            <v>9643365000109</v>
          </cell>
        </row>
        <row r="19582">
          <cell r="C19582">
            <v>800042477</v>
          </cell>
          <cell r="D19582" t="str">
            <v>ISA MARIA DE SA</v>
          </cell>
          <cell r="E19582">
            <v>17309462000198</v>
          </cell>
        </row>
        <row r="19583">
          <cell r="C19583"/>
          <cell r="D19583" t="str">
            <v>CIAFAL C.I.ART.</v>
          </cell>
          <cell r="E19583">
            <v>20146676000103</v>
          </cell>
        </row>
        <row r="19584">
          <cell r="C19584"/>
          <cell r="D19584" t="str">
            <v>METAL.MAQUIVIL</v>
          </cell>
          <cell r="E19584">
            <v>19823715000172</v>
          </cell>
        </row>
        <row r="19585">
          <cell r="C19585"/>
          <cell r="D19585" t="str">
            <v>PAULINELLI</v>
          </cell>
          <cell r="E19585">
            <v>3290937000137</v>
          </cell>
        </row>
        <row r="19586">
          <cell r="C19586"/>
          <cell r="D19586" t="str">
            <v>IND CAFE AVELAR</v>
          </cell>
          <cell r="E19586">
            <v>23260284000150</v>
          </cell>
        </row>
        <row r="19587">
          <cell r="C19587"/>
          <cell r="D19587" t="str">
            <v>REI DO FEIJAO</v>
          </cell>
          <cell r="E19587">
            <v>22126296000124</v>
          </cell>
        </row>
        <row r="19588">
          <cell r="C19588"/>
          <cell r="D19588" t="str">
            <v>LUPAL</v>
          </cell>
          <cell r="E19588">
            <v>64457732000198</v>
          </cell>
        </row>
        <row r="19589">
          <cell r="C19589"/>
          <cell r="D19589" t="str">
            <v>VOLTAIRE</v>
          </cell>
          <cell r="E19589">
            <v>542453000140</v>
          </cell>
        </row>
        <row r="19590">
          <cell r="C19590"/>
          <cell r="D19590" t="str">
            <v>DISTRIB.AMARAL</v>
          </cell>
          <cell r="E19590">
            <v>21759758000188</v>
          </cell>
        </row>
        <row r="19591">
          <cell r="C19591"/>
          <cell r="D19591" t="str">
            <v>FULIG</v>
          </cell>
          <cell r="E19591">
            <v>16778979000163</v>
          </cell>
        </row>
        <row r="19592">
          <cell r="C19592"/>
          <cell r="D19592" t="str">
            <v>LOCALIZA</v>
          </cell>
          <cell r="E19592">
            <v>2348869000157</v>
          </cell>
        </row>
        <row r="19593">
          <cell r="C19593"/>
          <cell r="D19593" t="str">
            <v>TECHNOLOGY</v>
          </cell>
          <cell r="E19593">
            <v>70944640000216</v>
          </cell>
        </row>
        <row r="19594">
          <cell r="C19594"/>
          <cell r="D19594" t="str">
            <v>LOCALIZA</v>
          </cell>
          <cell r="E19594">
            <v>3308501000390</v>
          </cell>
        </row>
        <row r="19595">
          <cell r="C19595"/>
          <cell r="D19595" t="str">
            <v>ETIQ. AMARAL</v>
          </cell>
          <cell r="E19595">
            <v>21230412000198</v>
          </cell>
        </row>
        <row r="19596">
          <cell r="C19596"/>
          <cell r="D19596" t="str">
            <v>JB PALACE HOTEL</v>
          </cell>
          <cell r="E19596">
            <v>19641240000101</v>
          </cell>
        </row>
        <row r="19597">
          <cell r="C19597"/>
          <cell r="D19597" t="str">
            <v>MADE IN BRAZIL</v>
          </cell>
          <cell r="E19597">
            <v>3775187000193</v>
          </cell>
        </row>
        <row r="19598">
          <cell r="C19598"/>
          <cell r="D19598" t="str">
            <v>BRISCA</v>
          </cell>
          <cell r="E19598">
            <v>71390132000115</v>
          </cell>
        </row>
        <row r="19599">
          <cell r="C19599"/>
          <cell r="D19599" t="str">
            <v>GERDAU</v>
          </cell>
          <cell r="E19599">
            <v>20141321000113</v>
          </cell>
        </row>
        <row r="19600">
          <cell r="C19600"/>
          <cell r="D19600" t="str">
            <v>EE MONS DOMINGO</v>
          </cell>
          <cell r="E19600">
            <v>400245</v>
          </cell>
        </row>
        <row r="19601">
          <cell r="C19601"/>
          <cell r="D19601" t="str">
            <v>EE N SRA DO SAG</v>
          </cell>
          <cell r="E19601">
            <v>400246</v>
          </cell>
        </row>
        <row r="19602">
          <cell r="C19602"/>
          <cell r="D19602" t="str">
            <v>ESC TECNICA DE</v>
          </cell>
          <cell r="E19602">
            <v>400291</v>
          </cell>
        </row>
        <row r="19603">
          <cell r="C19603"/>
          <cell r="D19603" t="str">
            <v>COLEGIO FREI OR</v>
          </cell>
          <cell r="E19603">
            <v>400313</v>
          </cell>
        </row>
        <row r="19604">
          <cell r="C19604"/>
          <cell r="D19604" t="str">
            <v>EE ANTONIO DA C</v>
          </cell>
          <cell r="E19604">
            <v>400749</v>
          </cell>
        </row>
        <row r="19605">
          <cell r="C19605"/>
          <cell r="D19605" t="str">
            <v>EE ANTONIO GONC</v>
          </cell>
          <cell r="E19605">
            <v>400751</v>
          </cell>
        </row>
        <row r="19606">
          <cell r="C19606"/>
          <cell r="D19606" t="str">
            <v>EE ANTONIO OLIM</v>
          </cell>
          <cell r="E19606">
            <v>400752</v>
          </cell>
        </row>
        <row r="19607">
          <cell r="C19607"/>
          <cell r="D19607" t="str">
            <v>EE CEL JOSE MEN</v>
          </cell>
          <cell r="E19607">
            <v>400775</v>
          </cell>
        </row>
        <row r="19608">
          <cell r="C19608"/>
          <cell r="D19608" t="str">
            <v>EE DE STO ANTON</v>
          </cell>
          <cell r="E19608">
            <v>400783</v>
          </cell>
        </row>
        <row r="19609">
          <cell r="C19609"/>
          <cell r="D19609" t="str">
            <v>EE ILIDIO DA CO</v>
          </cell>
          <cell r="E19609">
            <v>400828</v>
          </cell>
        </row>
        <row r="19610">
          <cell r="C19610"/>
          <cell r="D19610" t="str">
            <v>EE JOAO PANFILO</v>
          </cell>
          <cell r="E19610">
            <v>400839</v>
          </cell>
        </row>
        <row r="19611">
          <cell r="C19611"/>
          <cell r="D19611" t="str">
            <v>EE JOAQUIM NABU</v>
          </cell>
          <cell r="E19611">
            <v>400843</v>
          </cell>
        </row>
        <row r="19612">
          <cell r="C19612"/>
          <cell r="D19612" t="str">
            <v>EE LUIZ DE MELO</v>
          </cell>
          <cell r="E19612">
            <v>400858</v>
          </cell>
        </row>
        <row r="19613">
          <cell r="C19613"/>
          <cell r="D19613" t="str">
            <v>EE MIGUEL COUTO</v>
          </cell>
          <cell r="E19613">
            <v>400873</v>
          </cell>
        </row>
        <row r="19614">
          <cell r="C19614"/>
          <cell r="D19614" t="str">
            <v>EE PATRONATO BO</v>
          </cell>
          <cell r="E19614">
            <v>400885</v>
          </cell>
        </row>
        <row r="19615">
          <cell r="C19615"/>
          <cell r="D19615" t="str">
            <v>EE PE MATIAS LO</v>
          </cell>
          <cell r="E19615">
            <v>400894</v>
          </cell>
        </row>
        <row r="19616">
          <cell r="C19616"/>
          <cell r="D19616" t="str">
            <v>EE SAO FRANCISC</v>
          </cell>
          <cell r="E19616">
            <v>400949</v>
          </cell>
        </row>
        <row r="19617">
          <cell r="C19617"/>
          <cell r="D19617" t="str">
            <v>EE SAO FRANCISC</v>
          </cell>
          <cell r="E19617">
            <v>400950</v>
          </cell>
        </row>
        <row r="19618">
          <cell r="C19618"/>
          <cell r="D19618" t="str">
            <v>EE STO.TOMAZ DE</v>
          </cell>
          <cell r="E19618">
            <v>400963</v>
          </cell>
        </row>
        <row r="19619">
          <cell r="C19619"/>
          <cell r="D19619" t="str">
            <v>EM OTAVIO OLIMP</v>
          </cell>
          <cell r="E19619">
            <v>401358</v>
          </cell>
        </row>
        <row r="19620">
          <cell r="C19620"/>
          <cell r="D19620" t="str">
            <v>EM PROFA.HERMIN</v>
          </cell>
          <cell r="E19620">
            <v>401367</v>
          </cell>
        </row>
        <row r="19621">
          <cell r="C19621"/>
          <cell r="D19621" t="str">
            <v>INST. EDUC. CHA</v>
          </cell>
          <cell r="E19621">
            <v>401901</v>
          </cell>
        </row>
        <row r="19622">
          <cell r="C19622"/>
          <cell r="D19622" t="str">
            <v>SENAI-ALVINO GR</v>
          </cell>
          <cell r="E19622">
            <v>401937</v>
          </cell>
        </row>
        <row r="19623">
          <cell r="C19623"/>
          <cell r="D19623" t="str">
            <v>EE DONA ANTONIA</v>
          </cell>
          <cell r="E19623">
            <v>402052</v>
          </cell>
        </row>
        <row r="19624">
          <cell r="C19624"/>
          <cell r="D19624" t="str">
            <v>EM SEBASTIAO GO</v>
          </cell>
          <cell r="E19624">
            <v>402227</v>
          </cell>
        </row>
        <row r="19625">
          <cell r="C19625"/>
          <cell r="D19625" t="str">
            <v>EE ENG.PEDRO MA</v>
          </cell>
          <cell r="E19625">
            <v>402513</v>
          </cell>
        </row>
        <row r="19626">
          <cell r="C19626"/>
          <cell r="D19626" t="str">
            <v>EE HALIM SOUKI</v>
          </cell>
          <cell r="E19626">
            <v>402524</v>
          </cell>
        </row>
        <row r="19627">
          <cell r="C19627"/>
          <cell r="D19627" t="str">
            <v>EE LAURO EPIFAN</v>
          </cell>
          <cell r="E19627">
            <v>402546</v>
          </cell>
        </row>
        <row r="19628">
          <cell r="C19628"/>
          <cell r="D19628" t="str">
            <v>EE PATRONATO BO</v>
          </cell>
          <cell r="E19628">
            <v>402572</v>
          </cell>
        </row>
        <row r="19629">
          <cell r="C19629"/>
          <cell r="D19629" t="str">
            <v>EE ROSA VAZ DE</v>
          </cell>
          <cell r="E19629">
            <v>402613</v>
          </cell>
        </row>
        <row r="19630">
          <cell r="C19630"/>
          <cell r="D19630" t="str">
            <v>INST.EDUC.ESTRE</v>
          </cell>
          <cell r="E19630">
            <v>402947</v>
          </cell>
        </row>
        <row r="19631">
          <cell r="C19631"/>
          <cell r="D19631" t="str">
            <v>EE SAO FRANCISC</v>
          </cell>
          <cell r="E19631">
            <v>403272</v>
          </cell>
        </row>
        <row r="19632">
          <cell r="C19632"/>
          <cell r="D19632" t="str">
            <v>EE MARTIN CYPRI</v>
          </cell>
          <cell r="E19632">
            <v>403356</v>
          </cell>
        </row>
        <row r="19633">
          <cell r="C19633"/>
          <cell r="D19633" t="str">
            <v>INST.EDUC.ESTRE</v>
          </cell>
          <cell r="E19633">
            <v>403578</v>
          </cell>
        </row>
        <row r="19634">
          <cell r="C19634"/>
          <cell r="D19634" t="str">
            <v>CEN.EDUC.COOPER</v>
          </cell>
          <cell r="E19634">
            <v>404212</v>
          </cell>
        </row>
        <row r="19635">
          <cell r="C19635"/>
          <cell r="D19635" t="str">
            <v>INST.N.SRA DO S</v>
          </cell>
          <cell r="E19635">
            <v>404220</v>
          </cell>
        </row>
        <row r="19636">
          <cell r="C19636"/>
          <cell r="D19636" t="str">
            <v>CAT CEL.JOVELIN</v>
          </cell>
          <cell r="E19636">
            <v>404242</v>
          </cell>
        </row>
        <row r="19637">
          <cell r="C19637"/>
          <cell r="D19637" t="str">
            <v>COL.SAO JOSE E</v>
          </cell>
          <cell r="E19637">
            <v>404742</v>
          </cell>
        </row>
        <row r="19638">
          <cell r="C19638"/>
          <cell r="D19638" t="str">
            <v>COL.ROBERTO CAR</v>
          </cell>
          <cell r="E19638">
            <v>404852</v>
          </cell>
        </row>
        <row r="19639">
          <cell r="C19639"/>
          <cell r="D19639" t="str">
            <v>COL.ROBERTO CAR</v>
          </cell>
          <cell r="E19639">
            <v>404853</v>
          </cell>
        </row>
        <row r="19640">
          <cell r="C19640">
            <v>800042118</v>
          </cell>
          <cell r="D19640" t="str">
            <v>ARTEJATO INDUST</v>
          </cell>
          <cell r="E19640">
            <v>1010812000180</v>
          </cell>
        </row>
        <row r="19641">
          <cell r="C19641"/>
          <cell r="D19641" t="str">
            <v>FOCUS REPORTAGE</v>
          </cell>
          <cell r="E19641">
            <v>3600682000161</v>
          </cell>
        </row>
        <row r="19642">
          <cell r="C19642">
            <v>800042095</v>
          </cell>
          <cell r="D19642" t="str">
            <v>GLOBAL DISTRIBU</v>
          </cell>
          <cell r="E19642">
            <v>89237911000140</v>
          </cell>
        </row>
        <row r="19643">
          <cell r="C19643"/>
          <cell r="D19643" t="str">
            <v>ESC.PROJETO PES</v>
          </cell>
          <cell r="E19643">
            <v>406694</v>
          </cell>
        </row>
        <row r="19644">
          <cell r="C19644">
            <v>800002039</v>
          </cell>
          <cell r="D19644" t="str">
            <v>FIORENTINA</v>
          </cell>
          <cell r="E19644">
            <v>72421936000105</v>
          </cell>
        </row>
        <row r="19645">
          <cell r="C19645"/>
          <cell r="D19645" t="str">
            <v>EE LINHA CONRAD</v>
          </cell>
          <cell r="E19645">
            <v>408355</v>
          </cell>
        </row>
        <row r="19646">
          <cell r="C19646"/>
          <cell r="D19646" t="str">
            <v>EM ENS.PRE-ESC.</v>
          </cell>
          <cell r="E19646">
            <v>408356</v>
          </cell>
        </row>
        <row r="19647">
          <cell r="C19647"/>
          <cell r="D19647" t="str">
            <v>EM PLINIO SALGA</v>
          </cell>
          <cell r="E19647">
            <v>408357</v>
          </cell>
        </row>
        <row r="19648">
          <cell r="C19648"/>
          <cell r="D19648" t="str">
            <v>EM RURAL PRES.J</v>
          </cell>
          <cell r="E19648">
            <v>408358</v>
          </cell>
        </row>
        <row r="19649">
          <cell r="C19649"/>
          <cell r="D19649" t="str">
            <v>EM STA.LUZIA</v>
          </cell>
          <cell r="E19649">
            <v>408359</v>
          </cell>
        </row>
        <row r="19650">
          <cell r="C19650"/>
          <cell r="D19650" t="str">
            <v>EM TIA ANASTACI</v>
          </cell>
          <cell r="E19650">
            <v>408360</v>
          </cell>
        </row>
        <row r="19651">
          <cell r="C19651"/>
          <cell r="D19651" t="str">
            <v>NRE - DOIS VIZI</v>
          </cell>
          <cell r="E19651">
            <v>409139</v>
          </cell>
        </row>
        <row r="19652">
          <cell r="C19652"/>
          <cell r="D19652" t="str">
            <v>ESC.REGINA MUND</v>
          </cell>
          <cell r="E19652">
            <v>409253</v>
          </cell>
        </row>
        <row r="19653">
          <cell r="C19653"/>
          <cell r="D19653" t="str">
            <v>CE MONTEIRO LOB</v>
          </cell>
          <cell r="E19653">
            <v>409322</v>
          </cell>
        </row>
        <row r="19654">
          <cell r="C19654"/>
          <cell r="D19654" t="str">
            <v>CE DUQUE DE CAX</v>
          </cell>
          <cell r="E19654">
            <v>409982</v>
          </cell>
        </row>
        <row r="19655">
          <cell r="C19655"/>
          <cell r="D19655" t="str">
            <v>EEPSG BAPTISTA</v>
          </cell>
          <cell r="E19655">
            <v>401074</v>
          </cell>
        </row>
        <row r="19656">
          <cell r="C19656"/>
          <cell r="D19656" t="str">
            <v>EEPSG BAPTISTA</v>
          </cell>
          <cell r="E19656">
            <v>401075</v>
          </cell>
        </row>
        <row r="19657">
          <cell r="C19657"/>
          <cell r="D19657" t="str">
            <v>EE PROFA.ILMA L</v>
          </cell>
          <cell r="E19657">
            <v>409475</v>
          </cell>
        </row>
        <row r="19658">
          <cell r="C19658"/>
          <cell r="D19658" t="str">
            <v>EE PROFA.ILMA D</v>
          </cell>
          <cell r="E19658">
            <v>404015</v>
          </cell>
        </row>
        <row r="19659">
          <cell r="C19659"/>
          <cell r="D19659" t="str">
            <v>ESC.PSG N.SRA.D</v>
          </cell>
          <cell r="E19659">
            <v>408621</v>
          </cell>
        </row>
        <row r="19660">
          <cell r="C19660"/>
          <cell r="D19660" t="str">
            <v>EEPSG TEOFILO P</v>
          </cell>
          <cell r="E19660">
            <v>408705</v>
          </cell>
        </row>
        <row r="19661">
          <cell r="C19661"/>
          <cell r="D19661" t="str">
            <v>ESC.PSG DOMINGO</v>
          </cell>
          <cell r="E19661">
            <v>409691</v>
          </cell>
        </row>
        <row r="19662">
          <cell r="C19662"/>
          <cell r="D19662" t="str">
            <v>HARRISON DIV GE</v>
          </cell>
          <cell r="E19662">
            <v>80011</v>
          </cell>
        </row>
        <row r="19663">
          <cell r="C19663">
            <v>800043325</v>
          </cell>
          <cell r="D19663" t="str">
            <v>BEST PROTOTYPES</v>
          </cell>
          <cell r="E19663">
            <v>89434</v>
          </cell>
        </row>
        <row r="19664">
          <cell r="C19664">
            <v>800018613</v>
          </cell>
          <cell r="D19664" t="str">
            <v>SUPLA INTERNATI</v>
          </cell>
          <cell r="E19664">
            <v>83241</v>
          </cell>
        </row>
        <row r="19665">
          <cell r="C19665">
            <v>800006189</v>
          </cell>
          <cell r="D19665" t="str">
            <v>MARLUVAS CALCAD</v>
          </cell>
          <cell r="E19665">
            <v>19653054000184</v>
          </cell>
        </row>
        <row r="19666">
          <cell r="C19666">
            <v>800019991</v>
          </cell>
          <cell r="D19666" t="str">
            <v>MARLUVAS CALCAD</v>
          </cell>
          <cell r="E19666">
            <v>19653054002047</v>
          </cell>
        </row>
        <row r="19667">
          <cell r="C19667">
            <v>800004867</v>
          </cell>
          <cell r="D19667" t="str">
            <v>MARCAD</v>
          </cell>
          <cell r="E19667">
            <v>7365342000235</v>
          </cell>
        </row>
        <row r="19668">
          <cell r="C19668">
            <v>800005343</v>
          </cell>
          <cell r="D19668" t="str">
            <v>WILLAG CONSULT</v>
          </cell>
          <cell r="E19668">
            <v>1748075000118</v>
          </cell>
        </row>
        <row r="19669">
          <cell r="C19669">
            <v>800016226</v>
          </cell>
          <cell r="D19669" t="str">
            <v>KICKBALL</v>
          </cell>
          <cell r="E19669">
            <v>3686633000274</v>
          </cell>
        </row>
        <row r="19670">
          <cell r="C19670"/>
          <cell r="D19670" t="str">
            <v>EE FRANCISCO CA</v>
          </cell>
          <cell r="E19670">
            <v>403308</v>
          </cell>
        </row>
        <row r="19671">
          <cell r="C19671">
            <v>800007334</v>
          </cell>
          <cell r="D19671" t="str">
            <v>E.WINKEMANN</v>
          </cell>
          <cell r="E19671">
            <v>80988</v>
          </cell>
        </row>
        <row r="19672">
          <cell r="C19672"/>
          <cell r="D19672" t="str">
            <v>CE DOURADINA</v>
          </cell>
          <cell r="E19672">
            <v>407375</v>
          </cell>
        </row>
        <row r="19673">
          <cell r="C19673"/>
          <cell r="D19673" t="str">
            <v>CE DOURADINA</v>
          </cell>
          <cell r="E19673">
            <v>407935</v>
          </cell>
        </row>
        <row r="19674">
          <cell r="C19674">
            <v>800019408</v>
          </cell>
          <cell r="D19674" t="str">
            <v>SANTA CLARA</v>
          </cell>
          <cell r="E19674">
            <v>4823123000183</v>
          </cell>
        </row>
        <row r="19675">
          <cell r="C19675">
            <v>800001964</v>
          </cell>
          <cell r="D19675" t="str">
            <v>GRANDAUTO</v>
          </cell>
          <cell r="E19675">
            <v>3835451000137</v>
          </cell>
        </row>
        <row r="19676">
          <cell r="C19676"/>
          <cell r="D19676" t="str">
            <v>SHIOZO</v>
          </cell>
          <cell r="E19676">
            <v>3151347000123</v>
          </cell>
        </row>
        <row r="19677">
          <cell r="C19677"/>
          <cell r="D19677" t="str">
            <v>FORCA NOVA</v>
          </cell>
          <cell r="E19677">
            <v>15546401000119</v>
          </cell>
        </row>
        <row r="19678">
          <cell r="C19678"/>
          <cell r="D19678" t="str">
            <v>LOCALIZA</v>
          </cell>
          <cell r="E19678">
            <v>33752627000158</v>
          </cell>
        </row>
        <row r="19679">
          <cell r="C19679"/>
          <cell r="D19679" t="str">
            <v>LOC RENT A CAR</v>
          </cell>
          <cell r="E19679">
            <v>6956695000166</v>
          </cell>
        </row>
        <row r="19680">
          <cell r="C19680"/>
          <cell r="D19680" t="str">
            <v>EE DOM BOSCO</v>
          </cell>
          <cell r="E19680">
            <v>408694</v>
          </cell>
        </row>
        <row r="19681">
          <cell r="C19681"/>
          <cell r="D19681" t="str">
            <v>EE ABIGAIL BOIR</v>
          </cell>
          <cell r="E19681">
            <v>408810</v>
          </cell>
        </row>
        <row r="19682">
          <cell r="C19682"/>
          <cell r="D19682" t="str">
            <v>EE STO.ANTONIO</v>
          </cell>
          <cell r="E19682">
            <v>408811</v>
          </cell>
        </row>
        <row r="19683">
          <cell r="C19683"/>
          <cell r="D19683" t="str">
            <v>EE PROFA.FLORIA</v>
          </cell>
          <cell r="E19683">
            <v>408812</v>
          </cell>
        </row>
        <row r="19684">
          <cell r="C19684"/>
          <cell r="D19684" t="str">
            <v>EE FLORIANO VIE</v>
          </cell>
          <cell r="E19684">
            <v>408918</v>
          </cell>
        </row>
        <row r="19685">
          <cell r="C19685"/>
          <cell r="D19685" t="str">
            <v>EE DOM AQUINO C</v>
          </cell>
          <cell r="E19685">
            <v>409319</v>
          </cell>
        </row>
        <row r="19686">
          <cell r="C19686"/>
          <cell r="D19686" t="str">
            <v>EE PRESIDENTE G</v>
          </cell>
          <cell r="E19686">
            <v>409353</v>
          </cell>
        </row>
        <row r="19687">
          <cell r="C19687"/>
          <cell r="D19687" t="str">
            <v>ESC.PSG ALVORAD</v>
          </cell>
          <cell r="E19687">
            <v>409706</v>
          </cell>
        </row>
        <row r="19688">
          <cell r="C19688"/>
          <cell r="D19688" t="str">
            <v>EE ANTONIA DA S</v>
          </cell>
          <cell r="E19688">
            <v>409707</v>
          </cell>
        </row>
        <row r="19689">
          <cell r="C19689"/>
          <cell r="D19689" t="str">
            <v>EE ROTARY DR.NE</v>
          </cell>
          <cell r="E19689">
            <v>409799</v>
          </cell>
        </row>
        <row r="19690">
          <cell r="C19690"/>
          <cell r="D19690" t="str">
            <v>EEPSG VILMAR VI</v>
          </cell>
          <cell r="E19690">
            <v>409800</v>
          </cell>
        </row>
        <row r="19691">
          <cell r="C19691"/>
          <cell r="D19691" t="str">
            <v>COL.E CURSO COO</v>
          </cell>
          <cell r="E19691">
            <v>410204</v>
          </cell>
        </row>
        <row r="19692">
          <cell r="C19692"/>
          <cell r="D19692" t="str">
            <v>ESC.DO SESI</v>
          </cell>
          <cell r="E19692">
            <v>410205</v>
          </cell>
        </row>
        <row r="19693">
          <cell r="C19693"/>
          <cell r="D19693" t="str">
            <v>SERVICO DE EDUC</v>
          </cell>
          <cell r="E19693">
            <v>410958</v>
          </cell>
        </row>
        <row r="19694">
          <cell r="C19694">
            <v>800002102</v>
          </cell>
          <cell r="D19694" t="str">
            <v>ALPAVEL II</v>
          </cell>
          <cell r="E19694">
            <v>54450630000430</v>
          </cell>
        </row>
        <row r="19695">
          <cell r="C19695"/>
          <cell r="D19695" t="str">
            <v>ITAPUA VEICULOS</v>
          </cell>
          <cell r="E19695">
            <v>59118232000191</v>
          </cell>
        </row>
        <row r="19696">
          <cell r="C19696"/>
          <cell r="D19696" t="str">
            <v>MASTHER</v>
          </cell>
          <cell r="E19696">
            <v>1572764000114</v>
          </cell>
        </row>
        <row r="19697">
          <cell r="C19697"/>
          <cell r="D19697" t="str">
            <v>EPSG PROFA.LILI</v>
          </cell>
          <cell r="E19697">
            <v>408488</v>
          </cell>
        </row>
        <row r="19698">
          <cell r="C19698"/>
          <cell r="D19698" t="str">
            <v>EE ENG.ISAC PER</v>
          </cell>
          <cell r="E19698">
            <v>408558</v>
          </cell>
        </row>
        <row r="19699">
          <cell r="C19699"/>
          <cell r="D19699" t="str">
            <v>EE PROF.WALDOMI</v>
          </cell>
          <cell r="E19699">
            <v>408638</v>
          </cell>
        </row>
        <row r="19700">
          <cell r="C19700"/>
          <cell r="D19700" t="str">
            <v>EE NOVE DE JULH</v>
          </cell>
          <cell r="E19700">
            <v>409384</v>
          </cell>
        </row>
        <row r="19701">
          <cell r="C19701"/>
          <cell r="D19701" t="str">
            <v>EE JULIETA GUED</v>
          </cell>
          <cell r="E19701">
            <v>409910</v>
          </cell>
        </row>
        <row r="19702">
          <cell r="C19702"/>
          <cell r="D19702" t="str">
            <v>EE PROF.MOACIR</v>
          </cell>
          <cell r="E19702">
            <v>410023</v>
          </cell>
        </row>
        <row r="19703">
          <cell r="C19703">
            <v>800031125</v>
          </cell>
          <cell r="D19703" t="str">
            <v>MW ROMANIA S.A.</v>
          </cell>
          <cell r="E19703">
            <v>86462</v>
          </cell>
        </row>
        <row r="19704">
          <cell r="C19704">
            <v>800031125</v>
          </cell>
          <cell r="D19704" t="str">
            <v>MW ROMANIA S.A.</v>
          </cell>
          <cell r="E19704">
            <v>86463</v>
          </cell>
        </row>
        <row r="19705">
          <cell r="C19705">
            <v>800028202</v>
          </cell>
          <cell r="D19705" t="str">
            <v>DEUTSCHE MTM</v>
          </cell>
          <cell r="E19705">
            <v>85908</v>
          </cell>
        </row>
        <row r="19706">
          <cell r="C19706">
            <v>800007513</v>
          </cell>
          <cell r="D19706" t="str">
            <v>TESEO SPA</v>
          </cell>
          <cell r="E19706">
            <v>81203</v>
          </cell>
        </row>
        <row r="19707">
          <cell r="C19707"/>
          <cell r="D19707" t="str">
            <v>EEPSG BENEDITO</v>
          </cell>
          <cell r="E19707">
            <v>406945</v>
          </cell>
        </row>
        <row r="19708">
          <cell r="C19708"/>
          <cell r="D19708" t="str">
            <v>LOCALIZA</v>
          </cell>
          <cell r="E19708">
            <v>39242847000622</v>
          </cell>
        </row>
        <row r="19709">
          <cell r="C19709">
            <v>800034362</v>
          </cell>
          <cell r="D19709" t="str">
            <v>LINKEDIN IRELAN</v>
          </cell>
          <cell r="E19709">
            <v>87404</v>
          </cell>
        </row>
        <row r="19710">
          <cell r="C19710">
            <v>800034536</v>
          </cell>
          <cell r="D19710" t="str">
            <v>ADOBE</v>
          </cell>
          <cell r="E19710">
            <v>87499</v>
          </cell>
        </row>
        <row r="19711">
          <cell r="C19711">
            <v>800034536</v>
          </cell>
          <cell r="D19711" t="str">
            <v>ADOBE</v>
          </cell>
          <cell r="E19711">
            <v>87500</v>
          </cell>
        </row>
        <row r="19712">
          <cell r="C19712">
            <v>800039204</v>
          </cell>
          <cell r="D19712" t="str">
            <v>GKN</v>
          </cell>
          <cell r="E19712"/>
        </row>
        <row r="19713">
          <cell r="C19713"/>
          <cell r="D19713" t="str">
            <v>GALVALANGE SARL</v>
          </cell>
          <cell r="E19713">
            <v>80030</v>
          </cell>
        </row>
        <row r="19714">
          <cell r="C19714">
            <v>800006885</v>
          </cell>
          <cell r="D19714" t="str">
            <v>HOOGOVENS</v>
          </cell>
          <cell r="E19714">
            <v>80499</v>
          </cell>
        </row>
        <row r="19715">
          <cell r="C19715">
            <v>800007255</v>
          </cell>
          <cell r="D19715" t="str">
            <v>DEMAG</v>
          </cell>
          <cell r="E19715">
            <v>80905</v>
          </cell>
        </row>
        <row r="19716">
          <cell r="C19716"/>
          <cell r="D19716" t="str">
            <v>MANNESMANN</v>
          </cell>
          <cell r="E19716">
            <v>80157</v>
          </cell>
        </row>
        <row r="19717">
          <cell r="C19717"/>
          <cell r="D19717" t="str">
            <v>MANNESMANN</v>
          </cell>
          <cell r="E19717">
            <v>80294</v>
          </cell>
        </row>
        <row r="19718">
          <cell r="C19718">
            <v>800015322</v>
          </cell>
          <cell r="D19718" t="str">
            <v>COGNEX</v>
          </cell>
          <cell r="E19718">
            <v>82942</v>
          </cell>
        </row>
        <row r="19719">
          <cell r="C19719">
            <v>800019392</v>
          </cell>
          <cell r="D19719" t="str">
            <v>DIAMOND ELETRIC</v>
          </cell>
          <cell r="E19719">
            <v>83298</v>
          </cell>
        </row>
        <row r="19720">
          <cell r="C19720">
            <v>800020519</v>
          </cell>
          <cell r="D19720" t="str">
            <v>ACROSS LAB</v>
          </cell>
          <cell r="E19720">
            <v>10503416000186</v>
          </cell>
        </row>
        <row r="19721">
          <cell r="C19721">
            <v>800000003</v>
          </cell>
          <cell r="D19721" t="str">
            <v>FIAT DO BRASIL</v>
          </cell>
          <cell r="E19721">
            <v>33171026001123</v>
          </cell>
        </row>
        <row r="19722">
          <cell r="C19722">
            <v>800000345</v>
          </cell>
          <cell r="D19722" t="str">
            <v>QUIMILUX</v>
          </cell>
          <cell r="E19722">
            <v>679735000193</v>
          </cell>
        </row>
        <row r="19723">
          <cell r="C19723">
            <v>800000805</v>
          </cell>
          <cell r="D19723" t="str">
            <v>ATLAS RIO DE JA</v>
          </cell>
          <cell r="E19723">
            <v>60664828007340</v>
          </cell>
        </row>
        <row r="19724">
          <cell r="C19724">
            <v>800001597</v>
          </cell>
          <cell r="D19724" t="str">
            <v>VETEC</v>
          </cell>
          <cell r="E19724">
            <v>29976032000109</v>
          </cell>
        </row>
        <row r="19725">
          <cell r="C19725">
            <v>800002267</v>
          </cell>
          <cell r="D19725" t="str">
            <v>AVANTI RIO</v>
          </cell>
          <cell r="E19725">
            <v>6069634000187</v>
          </cell>
        </row>
        <row r="19726">
          <cell r="C19726">
            <v>800003185</v>
          </cell>
          <cell r="D19726" t="str">
            <v>CEVA LOGISTICS</v>
          </cell>
          <cell r="E19726">
            <v>43854116005240</v>
          </cell>
        </row>
        <row r="19727">
          <cell r="C19727">
            <v>800003554</v>
          </cell>
          <cell r="D19727" t="str">
            <v>CIFERAL</v>
          </cell>
          <cell r="E19727">
            <v>30314561000126</v>
          </cell>
        </row>
        <row r="19728">
          <cell r="C19728">
            <v>800004088</v>
          </cell>
          <cell r="D19728" t="str">
            <v>PETROBRAS DISTR</v>
          </cell>
          <cell r="E19728">
            <v>34274233026675</v>
          </cell>
        </row>
        <row r="19729">
          <cell r="C19729">
            <v>800004211</v>
          </cell>
          <cell r="D19729" t="str">
            <v>TRANSPORTES</v>
          </cell>
          <cell r="E19729">
            <v>84300540000857</v>
          </cell>
        </row>
        <row r="19730">
          <cell r="C19730">
            <v>800005580</v>
          </cell>
          <cell r="D19730" t="str">
            <v>ICQL</v>
          </cell>
          <cell r="E19730">
            <v>2825366000125</v>
          </cell>
        </row>
        <row r="19731">
          <cell r="C19731">
            <v>800006569</v>
          </cell>
          <cell r="D19731" t="str">
            <v>TEXACO</v>
          </cell>
          <cell r="E19731">
            <v>33337122014187</v>
          </cell>
        </row>
        <row r="19732">
          <cell r="C19732">
            <v>800008243</v>
          </cell>
          <cell r="D19732" t="str">
            <v>FASTER ROAD</v>
          </cell>
          <cell r="E19732">
            <v>2671195001018</v>
          </cell>
        </row>
        <row r="19733">
          <cell r="C19733">
            <v>800008346</v>
          </cell>
          <cell r="D19733" t="str">
            <v>REAL SERVICE CO</v>
          </cell>
          <cell r="E19733">
            <v>4287541000101</v>
          </cell>
        </row>
        <row r="19734">
          <cell r="C19734">
            <v>800008440</v>
          </cell>
          <cell r="D19734" t="str">
            <v>MV5 COMERCIO LT</v>
          </cell>
          <cell r="E19734">
            <v>5295679000107</v>
          </cell>
        </row>
        <row r="19735">
          <cell r="C19735">
            <v>800008830</v>
          </cell>
          <cell r="D19735" t="str">
            <v>WHITE MARTINS</v>
          </cell>
          <cell r="E19735">
            <v>35820448015320</v>
          </cell>
        </row>
        <row r="19736">
          <cell r="C19736">
            <v>800009036</v>
          </cell>
          <cell r="D19736" t="str">
            <v>LOCALIZA</v>
          </cell>
          <cell r="E19736">
            <v>16670085022710</v>
          </cell>
        </row>
        <row r="19737">
          <cell r="C19737">
            <v>800013594</v>
          </cell>
          <cell r="D19737" t="str">
            <v>TRANSPEMINAS</v>
          </cell>
          <cell r="E19737">
            <v>17215039000552</v>
          </cell>
        </row>
        <row r="19738">
          <cell r="C19738">
            <v>800014044</v>
          </cell>
          <cell r="D19738" t="str">
            <v>NEXTEL</v>
          </cell>
          <cell r="E19738">
            <v>66970229003344</v>
          </cell>
        </row>
        <row r="19739">
          <cell r="C19739">
            <v>800016920</v>
          </cell>
          <cell r="D19739" t="str">
            <v>RODOVIARIO RAMO</v>
          </cell>
          <cell r="E19739">
            <v>25100223009965</v>
          </cell>
        </row>
        <row r="19740">
          <cell r="C19740">
            <v>800017152</v>
          </cell>
          <cell r="D19740" t="str">
            <v>TRANSNORTE CARG</v>
          </cell>
          <cell r="E19740">
            <v>65293383001584</v>
          </cell>
        </row>
        <row r="19741">
          <cell r="C19741">
            <v>800018969</v>
          </cell>
          <cell r="D19741" t="str">
            <v>A N R TRANSPORT</v>
          </cell>
          <cell r="E19741">
            <v>43171438000498</v>
          </cell>
        </row>
        <row r="19742">
          <cell r="C19742">
            <v>800026892</v>
          </cell>
          <cell r="D19742" t="str">
            <v>E M ENTERPRISE</v>
          </cell>
          <cell r="E19742">
            <v>7053767000128</v>
          </cell>
        </row>
        <row r="19743">
          <cell r="C19743">
            <v>800027353</v>
          </cell>
          <cell r="D19743" t="str">
            <v>VILLANOVA DO BR</v>
          </cell>
          <cell r="E19743">
            <v>9174577000780</v>
          </cell>
        </row>
        <row r="19744">
          <cell r="C19744">
            <v>800028636</v>
          </cell>
          <cell r="D19744" t="str">
            <v>INST. NAC. MET.</v>
          </cell>
          <cell r="E19744">
            <v>662270000320</v>
          </cell>
        </row>
        <row r="19745">
          <cell r="C19745">
            <v>800028899</v>
          </cell>
          <cell r="D19745" t="str">
            <v>SEARA ALIMENTOS</v>
          </cell>
          <cell r="E19745">
            <v>2914460020348</v>
          </cell>
        </row>
        <row r="19746">
          <cell r="C19746">
            <v>800029102</v>
          </cell>
          <cell r="D19746" t="str">
            <v>SIGMA ALDRICH B</v>
          </cell>
          <cell r="E19746">
            <v>68337658000399</v>
          </cell>
        </row>
        <row r="19747">
          <cell r="C19747">
            <v>800030282</v>
          </cell>
          <cell r="D19747" t="str">
            <v>SOTREL EQUIPAME</v>
          </cell>
          <cell r="E19747">
            <v>28908804000455</v>
          </cell>
        </row>
        <row r="19748">
          <cell r="C19748">
            <v>800030338</v>
          </cell>
          <cell r="D19748" t="str">
            <v>DISTRIBUICAO LT</v>
          </cell>
          <cell r="E19748">
            <v>10378969000235</v>
          </cell>
        </row>
        <row r="19749">
          <cell r="C19749">
            <v>800031058</v>
          </cell>
          <cell r="D19749" t="str">
            <v>EXPRESSAS S/A</v>
          </cell>
          <cell r="E19749">
            <v>95591723001190</v>
          </cell>
        </row>
        <row r="19750">
          <cell r="C19750">
            <v>800032779</v>
          </cell>
          <cell r="D19750" t="str">
            <v>AUTOPORT TRANSP</v>
          </cell>
          <cell r="E19750">
            <v>7677704000304</v>
          </cell>
        </row>
        <row r="19751">
          <cell r="C19751">
            <v>800034621</v>
          </cell>
          <cell r="D19751" t="str">
            <v>BRF S.A.</v>
          </cell>
          <cell r="E19751">
            <v>1838723041311</v>
          </cell>
        </row>
        <row r="19752">
          <cell r="C19752">
            <v>800036817</v>
          </cell>
          <cell r="D19752" t="str">
            <v>PETROBRAS DISTR</v>
          </cell>
          <cell r="E19752">
            <v>34274233009584</v>
          </cell>
        </row>
        <row r="19753">
          <cell r="C19753">
            <v>800037706</v>
          </cell>
          <cell r="D19753" t="str">
            <v>AUTOPORT TRANSP</v>
          </cell>
          <cell r="E19753">
            <v>7677731001278</v>
          </cell>
        </row>
        <row r="19754">
          <cell r="C19754">
            <v>800040409</v>
          </cell>
          <cell r="D19754" t="str">
            <v>EDITORA GLOBO S</v>
          </cell>
          <cell r="E19754">
            <v>4067191000755</v>
          </cell>
        </row>
        <row r="19755">
          <cell r="C19755">
            <v>800040522</v>
          </cell>
          <cell r="D19755" t="str">
            <v>TWM TRANSPORTES</v>
          </cell>
          <cell r="E19755">
            <v>65271314000255</v>
          </cell>
        </row>
        <row r="19756">
          <cell r="C19756"/>
          <cell r="D19756" t="str">
            <v>FIAT COMPONENTE</v>
          </cell>
          <cell r="E19756">
            <v>32157141000109</v>
          </cell>
        </row>
        <row r="19757">
          <cell r="C19757"/>
          <cell r="D19757" t="str">
            <v>BARAKA</v>
          </cell>
          <cell r="E19757">
            <v>2800471000100</v>
          </cell>
        </row>
        <row r="19758">
          <cell r="C19758"/>
          <cell r="D19758" t="str">
            <v>FRIG.CALOMBE</v>
          </cell>
          <cell r="E19758">
            <v>29448354000185</v>
          </cell>
        </row>
        <row r="19759">
          <cell r="C19759"/>
          <cell r="D19759" t="str">
            <v>CHAPEU DO SOL</v>
          </cell>
          <cell r="E19759">
            <v>30800890000187</v>
          </cell>
        </row>
        <row r="19760">
          <cell r="C19760"/>
          <cell r="D19760" t="str">
            <v>CONSERV. MICHEL</v>
          </cell>
          <cell r="E19760">
            <v>28205151000103</v>
          </cell>
        </row>
        <row r="19761">
          <cell r="C19761"/>
          <cell r="D19761" t="str">
            <v>SADIA</v>
          </cell>
          <cell r="E19761">
            <v>20730099006397</v>
          </cell>
        </row>
        <row r="19762">
          <cell r="C19762"/>
          <cell r="D19762" t="str">
            <v>OI</v>
          </cell>
          <cell r="E19762">
            <v>4164616001988</v>
          </cell>
        </row>
        <row r="19763">
          <cell r="C19763"/>
          <cell r="D19763" t="str">
            <v>DUQUE DE CAXIAS</v>
          </cell>
          <cell r="E19763">
            <v>31369226000198</v>
          </cell>
        </row>
        <row r="19764">
          <cell r="C19764"/>
          <cell r="D19764" t="str">
            <v>PADRAO CONTROL</v>
          </cell>
          <cell r="E19764">
            <v>2606461000138</v>
          </cell>
        </row>
        <row r="19765">
          <cell r="C19765"/>
          <cell r="D19765" t="str">
            <v>SADA</v>
          </cell>
          <cell r="E19765">
            <v>19199348002393</v>
          </cell>
        </row>
        <row r="19766">
          <cell r="C19766"/>
          <cell r="D19766" t="str">
            <v>MCA</v>
          </cell>
          <cell r="E19766">
            <v>32597981000192</v>
          </cell>
        </row>
        <row r="19767">
          <cell r="C19767"/>
          <cell r="D19767" t="str">
            <v>IPIRANGA</v>
          </cell>
          <cell r="E19767">
            <v>33069766000505</v>
          </cell>
        </row>
        <row r="19768">
          <cell r="C19768"/>
          <cell r="D19768" t="str">
            <v>IBF</v>
          </cell>
          <cell r="E19768">
            <v>33255787000191</v>
          </cell>
        </row>
        <row r="19769">
          <cell r="C19769"/>
          <cell r="D19769" t="str">
            <v>LOCALIZA RENT</v>
          </cell>
          <cell r="E19769">
            <v>1844823000166</v>
          </cell>
        </row>
        <row r="19770">
          <cell r="C19770"/>
          <cell r="D19770" t="str">
            <v>SADIA</v>
          </cell>
          <cell r="E19770">
            <v>3906591004650</v>
          </cell>
        </row>
        <row r="19771">
          <cell r="C19771"/>
          <cell r="D19771" t="str">
            <v>HI CARE</v>
          </cell>
          <cell r="E19771">
            <v>3444158000149</v>
          </cell>
        </row>
        <row r="19772">
          <cell r="C19772"/>
          <cell r="D19772" t="str">
            <v>JAHU</v>
          </cell>
          <cell r="E19772">
            <v>61286613000121</v>
          </cell>
        </row>
        <row r="19773">
          <cell r="C19773"/>
          <cell r="D19773" t="str">
            <v>GUANABARA</v>
          </cell>
          <cell r="E19773">
            <v>29328267000194</v>
          </cell>
        </row>
        <row r="19774">
          <cell r="C19774"/>
          <cell r="D19774" t="str">
            <v>M.S. MACHADO</v>
          </cell>
          <cell r="E19774">
            <v>30368864000121</v>
          </cell>
        </row>
        <row r="19775">
          <cell r="C19775"/>
          <cell r="D19775" t="str">
            <v>PETROBRAS PETRO</v>
          </cell>
          <cell r="E19775">
            <v>33000167008862</v>
          </cell>
        </row>
        <row r="19776">
          <cell r="C19776"/>
          <cell r="D19776" t="str">
            <v>ROD. LIDERBRAS</v>
          </cell>
          <cell r="E19776">
            <v>34178202000140</v>
          </cell>
        </row>
        <row r="19777">
          <cell r="C19777"/>
          <cell r="D19777" t="str">
            <v>SITEC S.A.  IND</v>
          </cell>
          <cell r="E19777">
            <v>33402835000127</v>
          </cell>
        </row>
        <row r="19778">
          <cell r="C19778"/>
          <cell r="D19778" t="str">
            <v>TEXACO BR S/A P</v>
          </cell>
          <cell r="E19778">
            <v>33337122000712</v>
          </cell>
        </row>
        <row r="19779">
          <cell r="C19779"/>
          <cell r="D19779" t="str">
            <v>TEXACO</v>
          </cell>
          <cell r="E19779">
            <v>33337122021981</v>
          </cell>
        </row>
        <row r="19780">
          <cell r="C19780"/>
          <cell r="D19780" t="str">
            <v>TRANSMITEL S/A</v>
          </cell>
          <cell r="E19780">
            <v>29507571000107</v>
          </cell>
        </row>
        <row r="19781">
          <cell r="C19781"/>
          <cell r="D19781" t="str">
            <v>CIEP 476-EE NOV</v>
          </cell>
          <cell r="E19781">
            <v>400115</v>
          </cell>
        </row>
        <row r="19782">
          <cell r="C19782"/>
          <cell r="D19782" t="str">
            <v>COL.EST.DUQUE D</v>
          </cell>
          <cell r="E19782">
            <v>400138</v>
          </cell>
        </row>
        <row r="19783">
          <cell r="C19783"/>
          <cell r="D19783" t="str">
            <v>COL EST AURA BA</v>
          </cell>
          <cell r="E19783">
            <v>400158</v>
          </cell>
        </row>
        <row r="19784">
          <cell r="C19784"/>
          <cell r="D19784" t="str">
            <v>ESC MUL LAGUNA</v>
          </cell>
          <cell r="E19784">
            <v>400390</v>
          </cell>
        </row>
        <row r="19785">
          <cell r="C19785"/>
          <cell r="D19785" t="str">
            <v>COL EST ALEXAND</v>
          </cell>
          <cell r="E19785">
            <v>400411</v>
          </cell>
        </row>
        <row r="19786">
          <cell r="C19786"/>
          <cell r="D19786" t="str">
            <v>EE DR IGNACIO B</v>
          </cell>
          <cell r="E19786">
            <v>400412</v>
          </cell>
        </row>
        <row r="19787">
          <cell r="C19787"/>
          <cell r="D19787" t="str">
            <v>COL EST GUADALA</v>
          </cell>
          <cell r="E19787">
            <v>400413</v>
          </cell>
        </row>
        <row r="19788">
          <cell r="C19788"/>
          <cell r="D19788" t="str">
            <v>ESC EST SAO BEN</v>
          </cell>
          <cell r="E19788">
            <v>400414</v>
          </cell>
        </row>
        <row r="19789">
          <cell r="C19789"/>
          <cell r="D19789" t="str">
            <v>ESC EST LARA VI</v>
          </cell>
          <cell r="E19789">
            <v>400415</v>
          </cell>
        </row>
        <row r="19790">
          <cell r="C19790"/>
          <cell r="D19790" t="str">
            <v>ESC EST MONTEIR</v>
          </cell>
          <cell r="E19790">
            <v>400416</v>
          </cell>
        </row>
        <row r="19791">
          <cell r="C19791"/>
          <cell r="D19791" t="str">
            <v>ESC MUL PAROQUI</v>
          </cell>
          <cell r="E19791">
            <v>400417</v>
          </cell>
        </row>
        <row r="19792">
          <cell r="C19792"/>
          <cell r="D19792" t="str">
            <v>COL.EST.PADRE A</v>
          </cell>
          <cell r="E19792">
            <v>400418</v>
          </cell>
        </row>
        <row r="19793">
          <cell r="C19793"/>
          <cell r="D19793" t="str">
            <v>CIEP 476-EE NOV</v>
          </cell>
          <cell r="E19793">
            <v>400436</v>
          </cell>
        </row>
        <row r="19794">
          <cell r="C19794"/>
          <cell r="D19794" t="str">
            <v>EE NOVA AMERICA</v>
          </cell>
          <cell r="E19794">
            <v>400449</v>
          </cell>
        </row>
        <row r="19795">
          <cell r="C19795"/>
          <cell r="D19795" t="str">
            <v>EE HELIO RANGEL</v>
          </cell>
          <cell r="E19795">
            <v>400452</v>
          </cell>
        </row>
        <row r="19796">
          <cell r="C19796"/>
          <cell r="D19796" t="str">
            <v>COL.EST.PADRE A</v>
          </cell>
          <cell r="E19796">
            <v>400459</v>
          </cell>
        </row>
        <row r="19797">
          <cell r="C19797"/>
          <cell r="D19797" t="str">
            <v>C. E. ALEXANDER</v>
          </cell>
          <cell r="E19797">
            <v>400460</v>
          </cell>
        </row>
        <row r="19798">
          <cell r="C19798"/>
          <cell r="D19798" t="str">
            <v>EE HELIO RANGEL</v>
          </cell>
          <cell r="E19798">
            <v>400488</v>
          </cell>
        </row>
        <row r="19799">
          <cell r="C19799"/>
          <cell r="D19799" t="str">
            <v>COL.EST.DUQUE D</v>
          </cell>
          <cell r="E19799">
            <v>400492</v>
          </cell>
        </row>
        <row r="19800">
          <cell r="C19800"/>
          <cell r="D19800" t="str">
            <v>EE NOVA AMERICA</v>
          </cell>
          <cell r="E19800">
            <v>400493</v>
          </cell>
        </row>
        <row r="19801">
          <cell r="C19801"/>
          <cell r="D19801" t="str">
            <v>CIEP 404-CLARIC</v>
          </cell>
          <cell r="E19801">
            <v>400514</v>
          </cell>
        </row>
        <row r="19802">
          <cell r="C19802"/>
          <cell r="D19802" t="str">
            <v>GIN.PUBL.171 JO</v>
          </cell>
          <cell r="E19802">
            <v>400536</v>
          </cell>
        </row>
        <row r="19803">
          <cell r="C19803"/>
          <cell r="D19803" t="str">
            <v>EE EVANGELINA P</v>
          </cell>
          <cell r="E19803">
            <v>400537</v>
          </cell>
        </row>
        <row r="19804">
          <cell r="C19804"/>
          <cell r="D19804" t="str">
            <v>EE EUCLIDES DA</v>
          </cell>
          <cell r="E19804">
            <v>400538</v>
          </cell>
        </row>
        <row r="19805">
          <cell r="C19805"/>
          <cell r="D19805" t="str">
            <v>EE PROF.FRANCIS</v>
          </cell>
          <cell r="E19805">
            <v>400539</v>
          </cell>
        </row>
        <row r="19806">
          <cell r="C19806"/>
          <cell r="D19806" t="str">
            <v>EE PR.MINERVINA</v>
          </cell>
          <cell r="E19806">
            <v>400540</v>
          </cell>
        </row>
        <row r="19807">
          <cell r="C19807"/>
          <cell r="D19807" t="str">
            <v>CE AURAB BARRET</v>
          </cell>
          <cell r="E19807">
            <v>400549</v>
          </cell>
        </row>
        <row r="19808">
          <cell r="C19808"/>
          <cell r="D19808" t="str">
            <v>CIEP DARCY VARG</v>
          </cell>
          <cell r="E19808">
            <v>400625</v>
          </cell>
        </row>
        <row r="19809">
          <cell r="C19809"/>
          <cell r="D19809" t="str">
            <v>COL EST IRINEU</v>
          </cell>
          <cell r="E19809">
            <v>400640</v>
          </cell>
        </row>
        <row r="19810">
          <cell r="C19810"/>
          <cell r="D19810" t="str">
            <v>COL EST IRINEU</v>
          </cell>
          <cell r="E19810">
            <v>400641</v>
          </cell>
        </row>
        <row r="19811">
          <cell r="C19811"/>
          <cell r="D19811" t="str">
            <v>COL.EST.CIRCULO</v>
          </cell>
          <cell r="E19811">
            <v>400665</v>
          </cell>
        </row>
        <row r="19812">
          <cell r="C19812"/>
          <cell r="D19812" t="str">
            <v>EE MARECHAL RON</v>
          </cell>
          <cell r="E19812">
            <v>400862</v>
          </cell>
        </row>
        <row r="19813">
          <cell r="C19813"/>
          <cell r="D19813" t="str">
            <v>ESC MUL JAYME F</v>
          </cell>
          <cell r="E19813">
            <v>401400</v>
          </cell>
        </row>
        <row r="19814">
          <cell r="C19814"/>
          <cell r="D19814" t="str">
            <v>CEN.EDUC.DE DUQ</v>
          </cell>
          <cell r="E19814">
            <v>401527</v>
          </cell>
        </row>
        <row r="19815">
          <cell r="C19815"/>
          <cell r="D19815" t="str">
            <v>COL FIAMA VESTI</v>
          </cell>
          <cell r="E19815">
            <v>401587</v>
          </cell>
        </row>
        <row r="19816">
          <cell r="C19816"/>
          <cell r="D19816" t="str">
            <v>COL FLAMA VESTI</v>
          </cell>
          <cell r="E19816">
            <v>401588</v>
          </cell>
        </row>
        <row r="19817">
          <cell r="C19817"/>
          <cell r="D19817" t="str">
            <v>EE ASSIS CHATEU</v>
          </cell>
          <cell r="E19817">
            <v>401708</v>
          </cell>
        </row>
        <row r="19818">
          <cell r="C19818"/>
          <cell r="D19818" t="str">
            <v>ESC.PAR.SAO FRA</v>
          </cell>
          <cell r="E19818">
            <v>402272</v>
          </cell>
        </row>
        <row r="19819">
          <cell r="C19819"/>
          <cell r="D19819" t="str">
            <v>CEN.EDUC.SAO JO</v>
          </cell>
          <cell r="E19819">
            <v>402367</v>
          </cell>
        </row>
        <row r="19820">
          <cell r="C19820"/>
          <cell r="D19820" t="str">
            <v>EE MIGUEL COUTO</v>
          </cell>
          <cell r="E19820">
            <v>402566</v>
          </cell>
        </row>
        <row r="19821">
          <cell r="C19821"/>
          <cell r="D19821" t="str">
            <v>EM BARAO DO RIO</v>
          </cell>
          <cell r="E19821">
            <v>402752</v>
          </cell>
        </row>
        <row r="19822">
          <cell r="C19822"/>
          <cell r="D19822" t="str">
            <v>COLEGIO FLAMA V</v>
          </cell>
          <cell r="E19822">
            <v>403161</v>
          </cell>
        </row>
        <row r="19823">
          <cell r="C19823"/>
          <cell r="D19823" t="str">
            <v>CE CIRCULO OPER</v>
          </cell>
          <cell r="E19823">
            <v>403566</v>
          </cell>
        </row>
        <row r="19824">
          <cell r="C19824"/>
          <cell r="D19824" t="str">
            <v>INST.EDUC.JESUS</v>
          </cell>
          <cell r="E19824">
            <v>403825</v>
          </cell>
        </row>
        <row r="19825">
          <cell r="C19825"/>
          <cell r="D19825" t="str">
            <v>EM RUY BARBOSA</v>
          </cell>
          <cell r="E19825">
            <v>405495</v>
          </cell>
        </row>
        <row r="19826">
          <cell r="C19826"/>
          <cell r="D19826" t="str">
            <v>CEN.EDUC.SAO JO</v>
          </cell>
          <cell r="E19826">
            <v>405496</v>
          </cell>
        </row>
        <row r="19827">
          <cell r="C19827"/>
          <cell r="D19827" t="str">
            <v>CE ALVARO NEGRO</v>
          </cell>
          <cell r="E19827">
            <v>405497</v>
          </cell>
        </row>
        <row r="19828">
          <cell r="C19828"/>
          <cell r="D19828" t="str">
            <v>EE EVANGELINA P</v>
          </cell>
          <cell r="E19828">
            <v>405498</v>
          </cell>
        </row>
        <row r="19829">
          <cell r="C19829"/>
          <cell r="D19829" t="str">
            <v>EM MAL.MALLET</v>
          </cell>
          <cell r="E19829">
            <v>405499</v>
          </cell>
        </row>
        <row r="19830">
          <cell r="C19830"/>
          <cell r="D19830" t="str">
            <v>EM STA.LUZIA</v>
          </cell>
          <cell r="E19830">
            <v>405500</v>
          </cell>
        </row>
        <row r="19831">
          <cell r="C19831"/>
          <cell r="D19831" t="str">
            <v>INST.EDUC.GOV.R</v>
          </cell>
          <cell r="E19831">
            <v>405609</v>
          </cell>
        </row>
        <row r="19832">
          <cell r="C19832"/>
          <cell r="D19832" t="str">
            <v>EM PROF.MOTTA S</v>
          </cell>
          <cell r="E19832">
            <v>406987</v>
          </cell>
        </row>
        <row r="19833">
          <cell r="C19833"/>
          <cell r="D19833" t="str">
            <v>EE MONTEIRO LOB</v>
          </cell>
          <cell r="E19833">
            <v>408117</v>
          </cell>
        </row>
        <row r="19834">
          <cell r="C19834"/>
          <cell r="D19834" t="str">
            <v>CE BARAO DE MAU</v>
          </cell>
          <cell r="E19834">
            <v>408881</v>
          </cell>
        </row>
        <row r="19835">
          <cell r="C19835"/>
          <cell r="D19835" t="str">
            <v>EM JD.GRAMACHO</v>
          </cell>
          <cell r="E19835">
            <v>410313</v>
          </cell>
        </row>
        <row r="19836">
          <cell r="C19836"/>
          <cell r="D19836" t="str">
            <v>EE CLARICE LISP</v>
          </cell>
          <cell r="E19836">
            <v>410382</v>
          </cell>
        </row>
        <row r="19837">
          <cell r="C19837"/>
          <cell r="D19837" t="str">
            <v>SESI-DUQUE DE C</v>
          </cell>
          <cell r="E19837">
            <v>410566</v>
          </cell>
        </row>
        <row r="19838">
          <cell r="C19838"/>
          <cell r="D19838" t="str">
            <v>CE FREI HENRIQU</v>
          </cell>
          <cell r="E19838">
            <v>411069</v>
          </cell>
        </row>
        <row r="19839">
          <cell r="C19839">
            <v>800033439</v>
          </cell>
          <cell r="D19839" t="str">
            <v>ONA ELECTROEROS</v>
          </cell>
          <cell r="E19839">
            <v>87077</v>
          </cell>
        </row>
        <row r="19840">
          <cell r="C19840">
            <v>800033439</v>
          </cell>
          <cell r="D19840" t="str">
            <v>ONA ELECTROEROS</v>
          </cell>
          <cell r="E19840">
            <v>87078</v>
          </cell>
        </row>
        <row r="19841">
          <cell r="C19841"/>
          <cell r="D19841" t="str">
            <v>EEPSG FRANCISCO</v>
          </cell>
          <cell r="E19841">
            <v>408557</v>
          </cell>
        </row>
        <row r="19842">
          <cell r="C19842">
            <v>800006818</v>
          </cell>
          <cell r="D19842" t="str">
            <v>THYSSEN</v>
          </cell>
          <cell r="E19842">
            <v>80370</v>
          </cell>
        </row>
        <row r="19843">
          <cell r="C19843">
            <v>800014419</v>
          </cell>
          <cell r="D19843" t="str">
            <v>METSO LINDEMANN</v>
          </cell>
          <cell r="E19843">
            <v>81704</v>
          </cell>
        </row>
        <row r="19844">
          <cell r="C19844"/>
          <cell r="D19844" t="str">
            <v>LINDEMANN KG GM</v>
          </cell>
          <cell r="E19844">
            <v>85310</v>
          </cell>
        </row>
        <row r="19845">
          <cell r="C19845">
            <v>800041881</v>
          </cell>
          <cell r="D19845" t="str">
            <v>REPOM S/A</v>
          </cell>
          <cell r="E19845">
            <v>65697260000103</v>
          </cell>
        </row>
        <row r="19846">
          <cell r="C19846">
            <v>800022190</v>
          </cell>
          <cell r="D19846" t="str">
            <v>TECCH CENTER</v>
          </cell>
          <cell r="E19846">
            <v>83503</v>
          </cell>
        </row>
        <row r="19847">
          <cell r="C19847">
            <v>800028131</v>
          </cell>
          <cell r="D19847" t="str">
            <v>G&amp;A GLOBAL ENTE</v>
          </cell>
          <cell r="E19847">
            <v>85897</v>
          </cell>
        </row>
        <row r="19848">
          <cell r="C19848">
            <v>800033057</v>
          </cell>
          <cell r="D19848" t="str">
            <v>UNITED RADIO AUTOMTIVE</v>
          </cell>
          <cell r="E19848">
            <v>86953</v>
          </cell>
        </row>
        <row r="19849">
          <cell r="C19849">
            <v>800007608</v>
          </cell>
          <cell r="D19849" t="str">
            <v>MEL MIKROELEKTR</v>
          </cell>
          <cell r="E19849">
            <v>81325</v>
          </cell>
        </row>
        <row r="19850">
          <cell r="C19850">
            <v>800044589</v>
          </cell>
          <cell r="D19850" t="str">
            <v>IEE INTERNATIONAL</v>
          </cell>
          <cell r="E19850">
            <v>44589</v>
          </cell>
        </row>
        <row r="19851">
          <cell r="C19851">
            <v>800042266</v>
          </cell>
          <cell r="D19851" t="str">
            <v>RAWTECH SERVICO</v>
          </cell>
          <cell r="E19851">
            <v>7955919000188</v>
          </cell>
        </row>
        <row r="19852">
          <cell r="C19852">
            <v>800042435</v>
          </cell>
          <cell r="D19852" t="str">
            <v>PEGASUS SERVICO</v>
          </cell>
          <cell r="E19852">
            <v>18850114000196</v>
          </cell>
        </row>
        <row r="19853">
          <cell r="C19853"/>
          <cell r="D19853" t="str">
            <v>CEN.EDUC.GALILE</v>
          </cell>
          <cell r="E19853">
            <v>409748</v>
          </cell>
        </row>
        <row r="19854">
          <cell r="C19854">
            <v>800036326</v>
          </cell>
          <cell r="D19854" t="str">
            <v>VALEO VISION SA</v>
          </cell>
          <cell r="E19854">
            <v>87634</v>
          </cell>
        </row>
        <row r="19855">
          <cell r="C19855">
            <v>800007023</v>
          </cell>
          <cell r="D19855" t="str">
            <v>ARL</v>
          </cell>
          <cell r="E19855">
            <v>80655</v>
          </cell>
        </row>
        <row r="19856">
          <cell r="C19856">
            <v>800007457</v>
          </cell>
          <cell r="D19856" t="str">
            <v>THERMO FISHER</v>
          </cell>
          <cell r="E19856">
            <v>81142</v>
          </cell>
        </row>
        <row r="19857">
          <cell r="C19857">
            <v>800006761</v>
          </cell>
          <cell r="D19857" t="str">
            <v>MTS SYSTEMS</v>
          </cell>
          <cell r="E19857">
            <v>80237</v>
          </cell>
        </row>
        <row r="19858">
          <cell r="C19858">
            <v>800006762</v>
          </cell>
          <cell r="D19858" t="str">
            <v>KROTON</v>
          </cell>
          <cell r="E19858">
            <v>80239</v>
          </cell>
        </row>
        <row r="19859">
          <cell r="C19859">
            <v>800007413</v>
          </cell>
          <cell r="D19859" t="str">
            <v>KONTRON MOBILE</v>
          </cell>
          <cell r="E19859">
            <v>81089</v>
          </cell>
        </row>
        <row r="19860">
          <cell r="C19860">
            <v>800026876</v>
          </cell>
          <cell r="D19860" t="str">
            <v>STRATASYS INC</v>
          </cell>
          <cell r="E19860">
            <v>85776</v>
          </cell>
        </row>
        <row r="19861">
          <cell r="C19861">
            <v>800026876</v>
          </cell>
          <cell r="D19861" t="str">
            <v>STRATASYS INC</v>
          </cell>
          <cell r="E19861">
            <v>85777</v>
          </cell>
        </row>
        <row r="19862">
          <cell r="C19862">
            <v>800035766</v>
          </cell>
          <cell r="D19862" t="str">
            <v>DOUGLAS</v>
          </cell>
          <cell r="E19862">
            <v>87549</v>
          </cell>
        </row>
        <row r="19863">
          <cell r="C19863">
            <v>800035766</v>
          </cell>
          <cell r="D19863" t="str">
            <v>DOUGLAS CORPORA</v>
          </cell>
          <cell r="E19863">
            <v>87590</v>
          </cell>
        </row>
        <row r="19864">
          <cell r="C19864">
            <v>800007219</v>
          </cell>
          <cell r="D19864" t="str">
            <v>LUCAS POWER</v>
          </cell>
          <cell r="E19864">
            <v>80862</v>
          </cell>
        </row>
        <row r="19865">
          <cell r="C19865">
            <v>800007200</v>
          </cell>
          <cell r="D19865" t="str">
            <v>SCHAFFNER</v>
          </cell>
          <cell r="E19865">
            <v>80842</v>
          </cell>
        </row>
        <row r="19866">
          <cell r="C19866"/>
          <cell r="D19866" t="str">
            <v>METEX CORPORATI</v>
          </cell>
          <cell r="E19866">
            <v>85765</v>
          </cell>
        </row>
        <row r="19867">
          <cell r="C19867">
            <v>800041081</v>
          </cell>
          <cell r="D19867" t="str">
            <v>BETEL EQUIPAMEN</v>
          </cell>
          <cell r="E19867">
            <v>30159502000120</v>
          </cell>
        </row>
        <row r="19868">
          <cell r="C19868">
            <v>800007722</v>
          </cell>
          <cell r="D19868" t="str">
            <v>PHILIPS</v>
          </cell>
          <cell r="E19868">
            <v>87326</v>
          </cell>
        </row>
        <row r="19869">
          <cell r="C19869">
            <v>800042014</v>
          </cell>
          <cell r="D19869" t="str">
            <v>MANUS VR</v>
          </cell>
          <cell r="E19869">
            <v>89269</v>
          </cell>
        </row>
        <row r="19870">
          <cell r="C19870">
            <v>800031504</v>
          </cell>
          <cell r="D19870" t="str">
            <v>MV TKMC UG (HAF</v>
          </cell>
          <cell r="E19870">
            <v>86524</v>
          </cell>
        </row>
        <row r="19871">
          <cell r="C19871">
            <v>800032518</v>
          </cell>
          <cell r="D19871" t="str">
            <v>BITRON DE MEXIC</v>
          </cell>
          <cell r="E19871">
            <v>86838</v>
          </cell>
        </row>
        <row r="19872">
          <cell r="C19872">
            <v>800032518</v>
          </cell>
          <cell r="D19872" t="str">
            <v>BITRON DE MÉXICO</v>
          </cell>
          <cell r="E19872">
            <v>86839</v>
          </cell>
        </row>
        <row r="19873">
          <cell r="C19873">
            <v>800032518</v>
          </cell>
          <cell r="D19873" t="str">
            <v>BITRON DE MEXIC</v>
          </cell>
          <cell r="E19873">
            <v>86840</v>
          </cell>
        </row>
        <row r="19874">
          <cell r="C19874">
            <v>800032518</v>
          </cell>
          <cell r="D19874" t="str">
            <v>BITRON DE MEXIC</v>
          </cell>
          <cell r="E19874">
            <v>86841</v>
          </cell>
        </row>
        <row r="19875">
          <cell r="C19875">
            <v>800032518</v>
          </cell>
          <cell r="D19875" t="str">
            <v>BITRON DE MEXIC</v>
          </cell>
          <cell r="E19875">
            <v>86842</v>
          </cell>
        </row>
        <row r="19876">
          <cell r="C19876">
            <v>800007257</v>
          </cell>
          <cell r="D19876" t="str">
            <v>TODESCHINI</v>
          </cell>
          <cell r="E19876">
            <v>80907</v>
          </cell>
        </row>
        <row r="19877">
          <cell r="C19877"/>
          <cell r="D19877" t="str">
            <v>FERROSIDER</v>
          </cell>
          <cell r="E19877">
            <v>80333</v>
          </cell>
        </row>
        <row r="19878">
          <cell r="C19878">
            <v>800016154</v>
          </cell>
          <cell r="D19878" t="str">
            <v>LTDA</v>
          </cell>
          <cell r="E19878">
            <v>3730238000322</v>
          </cell>
        </row>
        <row r="19879">
          <cell r="C19879">
            <v>800033185</v>
          </cell>
          <cell r="D19879" t="str">
            <v>GL ELETRO-ELETR</v>
          </cell>
          <cell r="E19879">
            <v>52618139003031</v>
          </cell>
        </row>
        <row r="19880">
          <cell r="C19880"/>
          <cell r="D19880" t="str">
            <v>EQUITEC</v>
          </cell>
          <cell r="E19880">
            <v>25754920000126</v>
          </cell>
        </row>
        <row r="19881">
          <cell r="C19881">
            <v>800003563</v>
          </cell>
          <cell r="D19881" t="str">
            <v>DELL</v>
          </cell>
          <cell r="E19881">
            <v>72381189000110</v>
          </cell>
        </row>
        <row r="19882">
          <cell r="C19882">
            <v>800009647</v>
          </cell>
          <cell r="D19882" t="str">
            <v>DM TRANSPORTE</v>
          </cell>
          <cell r="E19882">
            <v>89154041000146</v>
          </cell>
        </row>
        <row r="19883">
          <cell r="C19883"/>
          <cell r="D19883" t="str">
            <v>OLVEBRA INDUSTR</v>
          </cell>
          <cell r="E19883">
            <v>89028575000800</v>
          </cell>
        </row>
        <row r="19884">
          <cell r="C19884"/>
          <cell r="D19884" t="str">
            <v>DELL</v>
          </cell>
          <cell r="E19884">
            <v>3405822000140</v>
          </cell>
        </row>
        <row r="19885">
          <cell r="C19885"/>
          <cell r="D19885" t="str">
            <v>BELGRAF INDL.</v>
          </cell>
          <cell r="E19885">
            <v>92668631000100</v>
          </cell>
        </row>
        <row r="19886">
          <cell r="C19886">
            <v>800007000</v>
          </cell>
          <cell r="D19886" t="str">
            <v>DANOBAT</v>
          </cell>
          <cell r="E19886">
            <v>80632</v>
          </cell>
        </row>
        <row r="19887">
          <cell r="C19887">
            <v>800004768</v>
          </cell>
          <cell r="D19887" t="str">
            <v>SELUQUE</v>
          </cell>
          <cell r="E19887">
            <v>53734679000109</v>
          </cell>
        </row>
        <row r="19888">
          <cell r="C19888">
            <v>800042975</v>
          </cell>
          <cell r="D19888" t="str">
            <v>ALFA OMEGA FERR</v>
          </cell>
          <cell r="E19888">
            <v>855580000107</v>
          </cell>
        </row>
        <row r="19889">
          <cell r="C19889">
            <v>800043046</v>
          </cell>
          <cell r="D19889" t="str">
            <v>PIRELLI PNEUS L</v>
          </cell>
          <cell r="E19889">
            <v>59179838003403</v>
          </cell>
        </row>
        <row r="19890">
          <cell r="C19890">
            <v>800043129</v>
          </cell>
          <cell r="D19890" t="str">
            <v>FERRAMENTARIA AMÉRICA</v>
          </cell>
          <cell r="E19890">
            <v>3095828000240</v>
          </cell>
        </row>
        <row r="19891">
          <cell r="C19891">
            <v>800007305</v>
          </cell>
          <cell r="D19891" t="str">
            <v>CMI OXFORD</v>
          </cell>
          <cell r="E19891">
            <v>80958</v>
          </cell>
        </row>
        <row r="19892">
          <cell r="C19892">
            <v>800007388</v>
          </cell>
          <cell r="D19892" t="str">
            <v>OXFORD</v>
          </cell>
          <cell r="E19892">
            <v>81057</v>
          </cell>
        </row>
        <row r="19893">
          <cell r="C19893">
            <v>800009927</v>
          </cell>
          <cell r="D19893" t="str">
            <v>ABSOLUT TECHNOL</v>
          </cell>
          <cell r="E19893">
            <v>81545</v>
          </cell>
        </row>
        <row r="19894">
          <cell r="C19894">
            <v>800042111</v>
          </cell>
          <cell r="D19894" t="str">
            <v>AMBRATEC GEOLOG</v>
          </cell>
          <cell r="E19894">
            <v>7295917000100</v>
          </cell>
        </row>
        <row r="19895">
          <cell r="C19895">
            <v>800042141</v>
          </cell>
          <cell r="D19895" t="str">
            <v>BRENER BATISTA</v>
          </cell>
          <cell r="E19895">
            <v>32022973000118</v>
          </cell>
        </row>
        <row r="19896">
          <cell r="C19896">
            <v>800043102</v>
          </cell>
          <cell r="D19896" t="str">
            <v>SOLSUSTENTAVEL</v>
          </cell>
          <cell r="E19896">
            <v>13210204000107</v>
          </cell>
        </row>
        <row r="19897">
          <cell r="C19897">
            <v>800043596</v>
          </cell>
          <cell r="D19897" t="str">
            <v>THOMAZ ROQUE PA</v>
          </cell>
          <cell r="E19897">
            <v>8552714698</v>
          </cell>
        </row>
        <row r="19898">
          <cell r="C19898">
            <v>800044322</v>
          </cell>
          <cell r="D19898" t="str">
            <v>MARILENE DA CUN</v>
          </cell>
          <cell r="E19898">
            <v>35947813000178</v>
          </cell>
        </row>
        <row r="19899">
          <cell r="C19899"/>
          <cell r="D19899" t="str">
            <v>EM MARTA MARTIN</v>
          </cell>
          <cell r="E19899">
            <v>408202</v>
          </cell>
        </row>
        <row r="19900">
          <cell r="C19900"/>
          <cell r="D19900" t="str">
            <v>EM MARIA DO CAR</v>
          </cell>
          <cell r="E19900">
            <v>407838</v>
          </cell>
        </row>
        <row r="19901">
          <cell r="C19901">
            <v>800036736</v>
          </cell>
          <cell r="D19901" t="str">
            <v>OPENLM LTD</v>
          </cell>
          <cell r="E19901">
            <v>87728</v>
          </cell>
        </row>
        <row r="19902">
          <cell r="C19902">
            <v>800032021</v>
          </cell>
          <cell r="D19902" t="str">
            <v>SENSATA TECHNOL</v>
          </cell>
          <cell r="E19902">
            <v>86678</v>
          </cell>
        </row>
        <row r="19903">
          <cell r="C19903">
            <v>800003396</v>
          </cell>
          <cell r="D19903" t="str">
            <v>TOPICO</v>
          </cell>
          <cell r="E19903">
            <v>4355410000106</v>
          </cell>
        </row>
        <row r="19904">
          <cell r="C19904">
            <v>800004145</v>
          </cell>
          <cell r="D19904" t="str">
            <v>MIRALUX IND. CO</v>
          </cell>
          <cell r="E19904">
            <v>5692186000100</v>
          </cell>
        </row>
        <row r="19905">
          <cell r="C19905">
            <v>800005833</v>
          </cell>
          <cell r="D19905" t="str">
            <v>DINATECNICA</v>
          </cell>
          <cell r="E19905">
            <v>62522453000135</v>
          </cell>
        </row>
        <row r="19906">
          <cell r="C19906">
            <v>800006444</v>
          </cell>
          <cell r="D19906" t="str">
            <v>SANSUY</v>
          </cell>
          <cell r="E19906">
            <v>14807945000558</v>
          </cell>
        </row>
        <row r="19907">
          <cell r="C19907">
            <v>800007805</v>
          </cell>
          <cell r="D19907" t="str">
            <v>MR DO BRASIL IN</v>
          </cell>
          <cell r="E19907">
            <v>43966092000171</v>
          </cell>
        </row>
        <row r="19908">
          <cell r="C19908">
            <v>800008643</v>
          </cell>
          <cell r="D19908" t="str">
            <v>MEMORIAL FLORES</v>
          </cell>
          <cell r="E19908">
            <v>3512320000119</v>
          </cell>
        </row>
        <row r="19909">
          <cell r="C19909">
            <v>800008718</v>
          </cell>
          <cell r="D19909" t="str">
            <v>FLUX</v>
          </cell>
          <cell r="E19909">
            <v>8036007000175</v>
          </cell>
        </row>
        <row r="19910">
          <cell r="C19910">
            <v>800008961</v>
          </cell>
          <cell r="D19910" t="str">
            <v>KRATOS</v>
          </cell>
          <cell r="E19910">
            <v>615225000152</v>
          </cell>
        </row>
        <row r="19911">
          <cell r="C19911">
            <v>800009514</v>
          </cell>
          <cell r="D19911" t="str">
            <v>EXCEL SENSORES</v>
          </cell>
          <cell r="E19911">
            <v>992814000150</v>
          </cell>
        </row>
        <row r="19912">
          <cell r="C19912">
            <v>800013065</v>
          </cell>
          <cell r="D19912" t="str">
            <v>SAINT</v>
          </cell>
          <cell r="E19912">
            <v>62063516000132</v>
          </cell>
        </row>
        <row r="19913">
          <cell r="C19913">
            <v>800014875</v>
          </cell>
          <cell r="D19913" t="str">
            <v>WORLD</v>
          </cell>
          <cell r="E19913">
            <v>8608472000133</v>
          </cell>
        </row>
        <row r="19914">
          <cell r="C19914">
            <v>800015336</v>
          </cell>
          <cell r="D19914" t="str">
            <v>ITW CHEMICAL PR</v>
          </cell>
          <cell r="E19914">
            <v>3102205000176</v>
          </cell>
        </row>
        <row r="19915">
          <cell r="C19915">
            <v>800016577</v>
          </cell>
          <cell r="D19915" t="str">
            <v>CONAUT CONTROLE</v>
          </cell>
          <cell r="E19915">
            <v>60659166000146</v>
          </cell>
        </row>
        <row r="19916">
          <cell r="C19916">
            <v>800016860</v>
          </cell>
          <cell r="D19916" t="str">
            <v>BOLSAS CHIAROT</v>
          </cell>
          <cell r="E19916">
            <v>1281881000129</v>
          </cell>
        </row>
        <row r="19917">
          <cell r="C19917">
            <v>800017731</v>
          </cell>
          <cell r="D19917" t="str">
            <v>BRF BRASIL FOOD</v>
          </cell>
          <cell r="E19917">
            <v>1838723009850</v>
          </cell>
        </row>
        <row r="19918">
          <cell r="C19918">
            <v>800017855</v>
          </cell>
          <cell r="D19918" t="str">
            <v>NICHIBRAS INDUS II</v>
          </cell>
          <cell r="E19918">
            <v>54251293000109</v>
          </cell>
        </row>
        <row r="19919">
          <cell r="C19919">
            <v>800018725</v>
          </cell>
          <cell r="D19919" t="str">
            <v>VITRO DO BRASIL</v>
          </cell>
          <cell r="E19919">
            <v>56656382000160</v>
          </cell>
        </row>
        <row r="19920">
          <cell r="C19920">
            <v>800019223</v>
          </cell>
          <cell r="D19920" t="str">
            <v>ACATEC COMERCIO</v>
          </cell>
          <cell r="E19920">
            <v>63091870000648</v>
          </cell>
        </row>
        <row r="19921">
          <cell r="C19921">
            <v>800019782</v>
          </cell>
          <cell r="D19921" t="str">
            <v>GIROSERVICE</v>
          </cell>
          <cell r="E19921">
            <v>9199655000105</v>
          </cell>
        </row>
        <row r="19922">
          <cell r="C19922">
            <v>800020227</v>
          </cell>
          <cell r="D19922" t="str">
            <v>ADIDAS DO BRASI</v>
          </cell>
          <cell r="E19922">
            <v>42274696002561</v>
          </cell>
        </row>
        <row r="19923">
          <cell r="C19923">
            <v>800020478</v>
          </cell>
          <cell r="D19923" t="str">
            <v>NEFAB EMBALAGEN</v>
          </cell>
          <cell r="E19923">
            <v>2152334000106</v>
          </cell>
        </row>
        <row r="19924">
          <cell r="C19924">
            <v>800024007</v>
          </cell>
          <cell r="D19924" t="str">
            <v>KORBRAS INDUSTR</v>
          </cell>
          <cell r="E19924">
            <v>48581565000489</v>
          </cell>
        </row>
        <row r="19925">
          <cell r="C19925">
            <v>800024229</v>
          </cell>
          <cell r="D19925" t="str">
            <v>ROGERIO G. OLIV</v>
          </cell>
          <cell r="E19925">
            <v>14026135000130</v>
          </cell>
        </row>
        <row r="19926">
          <cell r="C19926">
            <v>800024318</v>
          </cell>
          <cell r="D19926" t="str">
            <v>VERIXX COMERCIO</v>
          </cell>
          <cell r="E19926">
            <v>10404353000100</v>
          </cell>
        </row>
        <row r="19927">
          <cell r="C19927">
            <v>800027082</v>
          </cell>
          <cell r="D19927" t="str">
            <v>NICHIBRAS INDUS I</v>
          </cell>
          <cell r="E19927">
            <v>54251293000290</v>
          </cell>
        </row>
        <row r="19928">
          <cell r="C19928">
            <v>800029765</v>
          </cell>
          <cell r="D19928" t="str">
            <v>DAISA</v>
          </cell>
          <cell r="E19928">
            <v>45581238000196</v>
          </cell>
        </row>
        <row r="19929">
          <cell r="C19929">
            <v>800031572</v>
          </cell>
          <cell r="D19929" t="str">
            <v>LTDA</v>
          </cell>
          <cell r="E19929">
            <v>8078637000102</v>
          </cell>
        </row>
        <row r="19930">
          <cell r="C19930">
            <v>800033459</v>
          </cell>
          <cell r="D19930" t="str">
            <v>CAGAS LTDA</v>
          </cell>
          <cell r="E19930">
            <v>3867083000290</v>
          </cell>
        </row>
        <row r="19931">
          <cell r="C19931"/>
          <cell r="D19931" t="str">
            <v>HORRLINGTON PRO</v>
          </cell>
          <cell r="E19931">
            <v>44008233000106</v>
          </cell>
        </row>
        <row r="19932">
          <cell r="C19932"/>
          <cell r="D19932" t="str">
            <v>PULSAR</v>
          </cell>
          <cell r="E19932">
            <v>56839830000161</v>
          </cell>
        </row>
        <row r="19933">
          <cell r="C19933"/>
          <cell r="D19933" t="str">
            <v>ADGRAF</v>
          </cell>
          <cell r="E19933">
            <v>57167942000267</v>
          </cell>
        </row>
        <row r="19934">
          <cell r="C19934"/>
          <cell r="D19934" t="str">
            <v>BOMBAS ESCO S/A</v>
          </cell>
          <cell r="E19934">
            <v>61259099000135</v>
          </cell>
        </row>
        <row r="19935">
          <cell r="C19935"/>
          <cell r="D19935" t="str">
            <v>BRAXON</v>
          </cell>
          <cell r="E19935">
            <v>60925302000100</v>
          </cell>
        </row>
        <row r="19936">
          <cell r="C19936"/>
          <cell r="D19936" t="str">
            <v>VIRDIS</v>
          </cell>
          <cell r="E19936">
            <v>226463000176</v>
          </cell>
        </row>
        <row r="19937">
          <cell r="C19937"/>
          <cell r="D19937" t="str">
            <v>D'ANDREA</v>
          </cell>
          <cell r="E19937">
            <v>484181000179</v>
          </cell>
        </row>
        <row r="19938">
          <cell r="C19938"/>
          <cell r="D19938" t="str">
            <v>WALACE E TIERNA</v>
          </cell>
          <cell r="E19938">
            <v>60777935000291</v>
          </cell>
        </row>
        <row r="19939">
          <cell r="C19939"/>
          <cell r="D19939" t="str">
            <v>I.P.P.C.</v>
          </cell>
          <cell r="E19939">
            <v>59047969000160</v>
          </cell>
        </row>
        <row r="19940">
          <cell r="C19940"/>
          <cell r="D19940" t="str">
            <v>UNIKLIMA</v>
          </cell>
          <cell r="E19940">
            <v>2673475000255</v>
          </cell>
        </row>
        <row r="19941">
          <cell r="C19941"/>
          <cell r="D19941" t="str">
            <v>LUCIA HELENA</v>
          </cell>
          <cell r="E19941">
            <v>1180091000157</v>
          </cell>
        </row>
        <row r="19942">
          <cell r="C19942"/>
          <cell r="D19942" t="str">
            <v>TRANS SERVICE</v>
          </cell>
          <cell r="E19942">
            <v>1145544000104</v>
          </cell>
        </row>
        <row r="19943">
          <cell r="C19943"/>
          <cell r="D19943" t="str">
            <v>TOPICO</v>
          </cell>
          <cell r="E19943">
            <v>2277081000105</v>
          </cell>
        </row>
        <row r="19944">
          <cell r="C19944"/>
          <cell r="D19944" t="str">
            <v>ALMENAT</v>
          </cell>
          <cell r="E19944">
            <v>1408982000118</v>
          </cell>
        </row>
        <row r="19945">
          <cell r="C19945"/>
          <cell r="D19945" t="str">
            <v>TRANSASOM</v>
          </cell>
          <cell r="E19945">
            <v>43316835000168</v>
          </cell>
        </row>
        <row r="19946">
          <cell r="C19946"/>
          <cell r="D19946" t="str">
            <v>GASPAR LTDA</v>
          </cell>
          <cell r="E19946">
            <v>59050989000190</v>
          </cell>
        </row>
        <row r="19947">
          <cell r="C19947"/>
          <cell r="D19947" t="str">
            <v>KRATOS DINAMOME</v>
          </cell>
          <cell r="E19947">
            <v>60464922000181</v>
          </cell>
        </row>
        <row r="19948">
          <cell r="C19948"/>
          <cell r="D19948" t="str">
            <v>APG</v>
          </cell>
          <cell r="E19948">
            <v>1428857000170</v>
          </cell>
        </row>
        <row r="19949">
          <cell r="C19949"/>
          <cell r="D19949" t="str">
            <v>RANCHO SILVESTR</v>
          </cell>
          <cell r="E19949">
            <v>44280113000163</v>
          </cell>
        </row>
        <row r="19950">
          <cell r="C19950"/>
          <cell r="D19950" t="str">
            <v>MORGANITE BRASI</v>
          </cell>
          <cell r="E19950">
            <v>57008948000100</v>
          </cell>
        </row>
        <row r="19951">
          <cell r="C19951"/>
          <cell r="D19951" t="str">
            <v>BAUCH + CAMPOS</v>
          </cell>
          <cell r="E19951">
            <v>255769000150</v>
          </cell>
        </row>
        <row r="19952">
          <cell r="C19952"/>
          <cell r="D19952" t="str">
            <v>STAHL EQUIP IND</v>
          </cell>
          <cell r="E19952">
            <v>89418446000144</v>
          </cell>
        </row>
        <row r="19953">
          <cell r="C19953"/>
          <cell r="D19953" t="str">
            <v>INOVARE</v>
          </cell>
          <cell r="E19953">
            <v>58587247000217</v>
          </cell>
        </row>
        <row r="19954">
          <cell r="C19954"/>
          <cell r="D19954" t="str">
            <v>MOVICON</v>
          </cell>
          <cell r="E19954">
            <v>59040527000192</v>
          </cell>
        </row>
        <row r="19955">
          <cell r="C19955"/>
          <cell r="D19955" t="str">
            <v>MTS SIST BRASIL</v>
          </cell>
          <cell r="E19955">
            <v>512528000220</v>
          </cell>
        </row>
        <row r="19956">
          <cell r="C19956"/>
          <cell r="D19956" t="str">
            <v>COPRODIM</v>
          </cell>
          <cell r="E19956">
            <v>54601695000277</v>
          </cell>
        </row>
        <row r="19957">
          <cell r="C19957"/>
          <cell r="D19957" t="str">
            <v>LATIN AMER.RES.</v>
          </cell>
          <cell r="E19957">
            <v>67003459000110</v>
          </cell>
        </row>
        <row r="19958">
          <cell r="C19958"/>
          <cell r="D19958" t="str">
            <v>TRASP. PEROLA</v>
          </cell>
          <cell r="E19958">
            <v>89423669005401</v>
          </cell>
        </row>
        <row r="19959">
          <cell r="C19959"/>
          <cell r="D19959" t="str">
            <v>HUMANA INFORM.</v>
          </cell>
          <cell r="E19959">
            <v>53358057000123</v>
          </cell>
        </row>
        <row r="19960">
          <cell r="C19960"/>
          <cell r="D19960" t="str">
            <v>LARC</v>
          </cell>
          <cell r="E19960">
            <v>1483987000105</v>
          </cell>
        </row>
        <row r="19961">
          <cell r="C19961"/>
          <cell r="D19961" t="str">
            <v>ART CONTRAST</v>
          </cell>
          <cell r="E19961">
            <v>58491598000220</v>
          </cell>
        </row>
        <row r="19962">
          <cell r="C19962"/>
          <cell r="D19962" t="str">
            <v>ITAIM COMERCIAL</v>
          </cell>
          <cell r="E19962">
            <v>61363198000162</v>
          </cell>
        </row>
        <row r="19963">
          <cell r="C19963"/>
          <cell r="D19963" t="str">
            <v>MADIA</v>
          </cell>
          <cell r="E19963">
            <v>44691954000163</v>
          </cell>
        </row>
        <row r="19964">
          <cell r="C19964"/>
          <cell r="D19964" t="str">
            <v>P.A. PRODUTORES</v>
          </cell>
          <cell r="E19964">
            <v>2782600000184</v>
          </cell>
        </row>
        <row r="19965">
          <cell r="C19965"/>
          <cell r="D19965" t="str">
            <v>GLENMARK</v>
          </cell>
          <cell r="E19965">
            <v>2185376000143</v>
          </cell>
        </row>
        <row r="19966">
          <cell r="C19966"/>
          <cell r="D19966" t="str">
            <v>BRASIMET</v>
          </cell>
          <cell r="E19966">
            <v>60579190000175</v>
          </cell>
        </row>
        <row r="19967">
          <cell r="C19967"/>
          <cell r="D19967" t="str">
            <v>DIGNA-HUMAN</v>
          </cell>
          <cell r="E19967">
            <v>57482655000160</v>
          </cell>
        </row>
        <row r="19968">
          <cell r="C19968"/>
          <cell r="D19968" t="str">
            <v>DINAFLON IND E</v>
          </cell>
          <cell r="E19968">
            <v>49371651000187</v>
          </cell>
        </row>
        <row r="19969">
          <cell r="C19969"/>
          <cell r="D19969" t="str">
            <v>KMP CABOS ESP E</v>
          </cell>
          <cell r="E19969">
            <v>44040707000105</v>
          </cell>
        </row>
        <row r="19970">
          <cell r="C19970"/>
          <cell r="D19970" t="str">
            <v>MIKSOM</v>
          </cell>
          <cell r="E19970">
            <v>71742340000217</v>
          </cell>
        </row>
        <row r="19971">
          <cell r="C19971"/>
          <cell r="D19971" t="str">
            <v>MININGTECH</v>
          </cell>
          <cell r="E19971">
            <v>51182756000130</v>
          </cell>
        </row>
        <row r="19972">
          <cell r="C19972"/>
          <cell r="D19972" t="str">
            <v>MINOR S/A IND M</v>
          </cell>
          <cell r="E19972">
            <v>60545852000196</v>
          </cell>
        </row>
        <row r="19973">
          <cell r="C19973"/>
          <cell r="D19973" t="str">
            <v>PHEBO METAL IND</v>
          </cell>
          <cell r="E19973">
            <v>46281721000380</v>
          </cell>
        </row>
        <row r="19974">
          <cell r="C19974"/>
          <cell r="D19974" t="str">
            <v>REAL EQUIP DE S</v>
          </cell>
          <cell r="E19974">
            <v>61572004000309</v>
          </cell>
        </row>
        <row r="19975">
          <cell r="C19975"/>
          <cell r="D19975" t="str">
            <v>REAL EQUIP DE S</v>
          </cell>
          <cell r="E19975">
            <v>61572004000139</v>
          </cell>
        </row>
        <row r="19976">
          <cell r="C19976"/>
          <cell r="D19976" t="str">
            <v>SANSUY S.A IND.</v>
          </cell>
          <cell r="E19976">
            <v>61070678000135</v>
          </cell>
        </row>
        <row r="19977">
          <cell r="C19977"/>
          <cell r="D19977" t="str">
            <v>SANSUY S/A IND</v>
          </cell>
          <cell r="E19977">
            <v>61070678000569</v>
          </cell>
        </row>
        <row r="19978">
          <cell r="C19978"/>
          <cell r="D19978" t="str">
            <v>THORO ELETROMEC</v>
          </cell>
          <cell r="E19978">
            <v>54268487000117</v>
          </cell>
        </row>
        <row r="19979">
          <cell r="C19979"/>
          <cell r="D19979" t="str">
            <v>TREZE LISTA SEG</v>
          </cell>
          <cell r="E19979">
            <v>62874094000185</v>
          </cell>
        </row>
        <row r="19980">
          <cell r="C19980"/>
          <cell r="D19980" t="str">
            <v>UNIKLIMA</v>
          </cell>
          <cell r="E19980">
            <v>65074734000160</v>
          </cell>
        </row>
        <row r="19981">
          <cell r="C19981"/>
          <cell r="D19981" t="str">
            <v>EEPG ELIZETE DE</v>
          </cell>
          <cell r="E19981">
            <v>400983</v>
          </cell>
        </row>
        <row r="19982">
          <cell r="C19982"/>
          <cell r="D19982" t="str">
            <v>EEPG MARIA DE C</v>
          </cell>
          <cell r="E19982">
            <v>401004</v>
          </cell>
        </row>
        <row r="19983">
          <cell r="C19983"/>
          <cell r="D19983" t="str">
            <v>EEPSG MAL HENRI</v>
          </cell>
          <cell r="E19983">
            <v>401176</v>
          </cell>
        </row>
        <row r="19984">
          <cell r="C19984"/>
          <cell r="D19984" t="str">
            <v>EEPSG MAR HENRI</v>
          </cell>
          <cell r="E19984">
            <v>401178</v>
          </cell>
        </row>
        <row r="19985">
          <cell r="C19985"/>
          <cell r="D19985" t="str">
            <v>EEPG APARECIDA</v>
          </cell>
          <cell r="E19985">
            <v>401731</v>
          </cell>
        </row>
        <row r="19986">
          <cell r="C19986"/>
          <cell r="D19986" t="str">
            <v>EEPG ELIZETE DE</v>
          </cell>
          <cell r="E19986">
            <v>402066</v>
          </cell>
        </row>
        <row r="19987">
          <cell r="C19987"/>
          <cell r="D19987" t="str">
            <v>COL.VANGUARDA</v>
          </cell>
          <cell r="E19987">
            <v>408026</v>
          </cell>
        </row>
        <row r="19988">
          <cell r="C19988"/>
          <cell r="D19988" t="str">
            <v>EE DR.EDUARDO V</v>
          </cell>
          <cell r="E19988">
            <v>409833</v>
          </cell>
        </row>
        <row r="19989">
          <cell r="C19989"/>
          <cell r="D19989" t="str">
            <v>EE PROFA.ISABEL</v>
          </cell>
          <cell r="E19989">
            <v>410225</v>
          </cell>
        </row>
        <row r="19990">
          <cell r="C19990"/>
          <cell r="D19990" t="str">
            <v>EE DR.CARLOS KO</v>
          </cell>
          <cell r="E19990">
            <v>410551</v>
          </cell>
        </row>
        <row r="19991">
          <cell r="C19991">
            <v>800016902</v>
          </cell>
          <cell r="D19991" t="str">
            <v>TOPICO LOCACOES</v>
          </cell>
          <cell r="E19991">
            <v>8259544000184</v>
          </cell>
        </row>
        <row r="19992">
          <cell r="C19992">
            <v>800020479</v>
          </cell>
          <cell r="D19992" t="str">
            <v>NEFAB EMBALAGEN</v>
          </cell>
          <cell r="E19992">
            <v>2152334000297</v>
          </cell>
        </row>
        <row r="19993">
          <cell r="C19993">
            <v>800025276</v>
          </cell>
          <cell r="D19993" t="str">
            <v>EMBU CIENTIFICA</v>
          </cell>
          <cell r="E19993">
            <v>1136617000100</v>
          </cell>
        </row>
        <row r="19994">
          <cell r="C19994">
            <v>800027013</v>
          </cell>
          <cell r="D19994" t="str">
            <v>ROGERIO LOUREN.</v>
          </cell>
          <cell r="E19994">
            <v>6335943000151</v>
          </cell>
        </row>
        <row r="19995">
          <cell r="C19995">
            <v>800027032</v>
          </cell>
          <cell r="D19995" t="str">
            <v>TRILHOS FERROVI</v>
          </cell>
          <cell r="E19995">
            <v>4483719000181</v>
          </cell>
        </row>
        <row r="19996">
          <cell r="C19996">
            <v>800029132</v>
          </cell>
          <cell r="D19996" t="str">
            <v>BRIDGESTONE</v>
          </cell>
          <cell r="E19996">
            <v>57497539001278</v>
          </cell>
        </row>
        <row r="19997">
          <cell r="C19997">
            <v>800030588</v>
          </cell>
          <cell r="D19997" t="str">
            <v>IMPORTACAO,EXPO</v>
          </cell>
          <cell r="E19997">
            <v>12187493000108</v>
          </cell>
        </row>
        <row r="19998">
          <cell r="C19998">
            <v>800031356</v>
          </cell>
          <cell r="D19998" t="str">
            <v>COMERCIO LTDA</v>
          </cell>
          <cell r="E19998">
            <v>59884635000141</v>
          </cell>
        </row>
        <row r="19999">
          <cell r="C19999">
            <v>800035672</v>
          </cell>
          <cell r="D19999" t="str">
            <v>MAQUIGERAL ENER</v>
          </cell>
          <cell r="E19999">
            <v>5198319001916</v>
          </cell>
        </row>
        <row r="20000">
          <cell r="C20000">
            <v>800035723</v>
          </cell>
          <cell r="D20000" t="str">
            <v>OSRAM DO BRASIL</v>
          </cell>
          <cell r="E20000">
            <v>61064697000663</v>
          </cell>
        </row>
        <row r="20001">
          <cell r="C20001">
            <v>800035905</v>
          </cell>
          <cell r="D20001" t="str">
            <v>KANAFLEX S/A IN</v>
          </cell>
          <cell r="E20001">
            <v>43942598000493</v>
          </cell>
        </row>
        <row r="20002">
          <cell r="C20002">
            <v>800036211</v>
          </cell>
          <cell r="D20002" t="str">
            <v>TRANSPORTES ROD</v>
          </cell>
          <cell r="E20002">
            <v>92337732000270</v>
          </cell>
        </row>
        <row r="20003">
          <cell r="C20003">
            <v>800036220</v>
          </cell>
          <cell r="D20003" t="str">
            <v>DE ILUMINACAO L</v>
          </cell>
          <cell r="E20003">
            <v>23900832000240</v>
          </cell>
        </row>
        <row r="20004">
          <cell r="C20004">
            <v>800038029</v>
          </cell>
          <cell r="D20004" t="str">
            <v>ITW AAM COM. E</v>
          </cell>
          <cell r="E20004">
            <v>10332159000248</v>
          </cell>
        </row>
        <row r="20005">
          <cell r="C20005">
            <v>800039313</v>
          </cell>
          <cell r="D20005" t="str">
            <v>MELTING E.S.FUR</v>
          </cell>
          <cell r="E20005">
            <v>13597230000121</v>
          </cell>
        </row>
        <row r="20006">
          <cell r="C20006">
            <v>800040738</v>
          </cell>
          <cell r="D20006" t="str">
            <v>UNICOBA IMPORTA</v>
          </cell>
          <cell r="E20006">
            <v>43823525000210</v>
          </cell>
        </row>
        <row r="20007">
          <cell r="C20007">
            <v>800041153</v>
          </cell>
          <cell r="D20007" t="str">
            <v>COPABO INDUSTRIA E COMERCIO D*</v>
          </cell>
          <cell r="E20007">
            <v>62238043000167</v>
          </cell>
        </row>
        <row r="20008">
          <cell r="C20008">
            <v>800042531</v>
          </cell>
          <cell r="D20008" t="str">
            <v>MAESTRO LOCADOR</v>
          </cell>
          <cell r="E20008">
            <v>8795211000170</v>
          </cell>
        </row>
        <row r="20009">
          <cell r="C20009">
            <v>800023228</v>
          </cell>
          <cell r="D20009" t="str">
            <v>ITC INSTR. TECN</v>
          </cell>
          <cell r="E20009">
            <v>59661520000198</v>
          </cell>
        </row>
        <row r="20010">
          <cell r="C20010"/>
          <cell r="D20010" t="str">
            <v>GAHO INDUSTRIAL</v>
          </cell>
          <cell r="E20010">
            <v>62773148000116</v>
          </cell>
        </row>
        <row r="20011">
          <cell r="C20011"/>
          <cell r="D20011" t="str">
            <v>SINDUS ELETROME</v>
          </cell>
          <cell r="E20011">
            <v>50260017000156</v>
          </cell>
        </row>
        <row r="20012">
          <cell r="C20012"/>
          <cell r="D20012" t="str">
            <v>EEPG MARIO FRAN</v>
          </cell>
          <cell r="E20012">
            <v>404573</v>
          </cell>
        </row>
        <row r="20013">
          <cell r="C20013"/>
          <cell r="D20013" t="str">
            <v>EE DO JD.SILVAN</v>
          </cell>
          <cell r="E20013">
            <v>409265</v>
          </cell>
        </row>
        <row r="20014">
          <cell r="C20014">
            <v>800021424</v>
          </cell>
          <cell r="D20014" t="str">
            <v>RM SERVICE</v>
          </cell>
          <cell r="E20014">
            <v>5434456000183</v>
          </cell>
        </row>
        <row r="20015">
          <cell r="C20015">
            <v>800004036</v>
          </cell>
          <cell r="D20015" t="str">
            <v>FUND. BALANCINS</v>
          </cell>
          <cell r="E20015">
            <v>45581733000103</v>
          </cell>
        </row>
        <row r="20016">
          <cell r="C20016">
            <v>800005264</v>
          </cell>
          <cell r="D20016" t="str">
            <v>CARBOX</v>
          </cell>
          <cell r="E20016">
            <v>73023350000147</v>
          </cell>
        </row>
        <row r="20017">
          <cell r="C20017">
            <v>800005868</v>
          </cell>
          <cell r="D20017" t="str">
            <v>ELASTIC</v>
          </cell>
          <cell r="E20017">
            <v>61449971000108</v>
          </cell>
        </row>
        <row r="20018">
          <cell r="C20018"/>
          <cell r="D20018" t="str">
            <v>HERLING</v>
          </cell>
          <cell r="E20018">
            <v>522236000198</v>
          </cell>
        </row>
        <row r="20019">
          <cell r="C20019">
            <v>800033679</v>
          </cell>
          <cell r="D20019" t="str">
            <v>CENTO TRANSMISS</v>
          </cell>
          <cell r="E20019">
            <v>87128</v>
          </cell>
        </row>
        <row r="20020">
          <cell r="C20020">
            <v>800038389</v>
          </cell>
          <cell r="D20020" t="str">
            <v>U.S. BIONICS IN</v>
          </cell>
          <cell r="E20020">
            <v>88869</v>
          </cell>
        </row>
        <row r="20021">
          <cell r="C20021"/>
          <cell r="D20021" t="str">
            <v>ZEN VEICULOS LT</v>
          </cell>
          <cell r="E20021">
            <v>94373727000168</v>
          </cell>
        </row>
        <row r="20022">
          <cell r="C20022"/>
          <cell r="D20022" t="str">
            <v>EEPG BORGES DE</v>
          </cell>
          <cell r="E20022">
            <v>407602</v>
          </cell>
        </row>
        <row r="20023">
          <cell r="C20023"/>
          <cell r="D20023" t="str">
            <v>FREIOS VARGA</v>
          </cell>
          <cell r="E20023">
            <v>51466753001280</v>
          </cell>
        </row>
        <row r="20024">
          <cell r="C20024"/>
          <cell r="D20024" t="str">
            <v>POLE</v>
          </cell>
          <cell r="E20024">
            <v>1074719000130</v>
          </cell>
        </row>
        <row r="20025">
          <cell r="C20025"/>
          <cell r="D20025" t="str">
            <v>CEAD ELIAS ABRA</v>
          </cell>
          <cell r="E20025">
            <v>409257</v>
          </cell>
        </row>
        <row r="20026">
          <cell r="C20026">
            <v>800031740</v>
          </cell>
          <cell r="D20026" t="str">
            <v>DA UNIVERS FED</v>
          </cell>
          <cell r="E20026">
            <v>11735586000159</v>
          </cell>
        </row>
        <row r="20027">
          <cell r="C20027">
            <v>800013846</v>
          </cell>
          <cell r="D20027" t="str">
            <v>COMPUTER</v>
          </cell>
          <cell r="E20027">
            <v>81665</v>
          </cell>
        </row>
        <row r="20028">
          <cell r="C20028">
            <v>800013190</v>
          </cell>
          <cell r="D20028" t="str">
            <v>PENTAIR X FLOW</v>
          </cell>
          <cell r="E20028">
            <v>81626</v>
          </cell>
        </row>
        <row r="20029">
          <cell r="C20029"/>
          <cell r="D20029" t="str">
            <v>PROPULSORA SIDE</v>
          </cell>
          <cell r="E20029">
            <v>87322</v>
          </cell>
        </row>
        <row r="20030">
          <cell r="C20030">
            <v>800031759</v>
          </cell>
          <cell r="D20030" t="str">
            <v>HS AUTOMOTIVE</v>
          </cell>
          <cell r="E20030">
            <v>86595</v>
          </cell>
        </row>
        <row r="20031">
          <cell r="C20031">
            <v>800031759</v>
          </cell>
          <cell r="D20031" t="str">
            <v>HS AUTOMOTIVE A</v>
          </cell>
          <cell r="E20031">
            <v>86598</v>
          </cell>
        </row>
        <row r="20032">
          <cell r="C20032">
            <v>800031759</v>
          </cell>
          <cell r="D20032" t="str">
            <v>HS AUTOMOTIVE A</v>
          </cell>
          <cell r="E20032">
            <v>86601</v>
          </cell>
        </row>
        <row r="20033">
          <cell r="C20033">
            <v>800042284</v>
          </cell>
          <cell r="D20033" t="str">
            <v>ZIMMER GROUP SO</v>
          </cell>
          <cell r="E20033">
            <v>11448497000121</v>
          </cell>
        </row>
        <row r="20034">
          <cell r="C20034">
            <v>800009218</v>
          </cell>
          <cell r="D20034" t="str">
            <v>ENTREGAS RAPIDA</v>
          </cell>
          <cell r="E20034">
            <v>8691915000100</v>
          </cell>
        </row>
        <row r="20035">
          <cell r="C20035"/>
          <cell r="D20035" t="str">
            <v>EE RIBEIRO DE O</v>
          </cell>
          <cell r="E20035">
            <v>403730</v>
          </cell>
        </row>
        <row r="20036">
          <cell r="C20036">
            <v>800014943</v>
          </cell>
          <cell r="D20036" t="str">
            <v>BETA CAE SYSTEM</v>
          </cell>
          <cell r="E20036">
            <v>82908</v>
          </cell>
        </row>
        <row r="20037">
          <cell r="C20037">
            <v>800006852</v>
          </cell>
          <cell r="D20037" t="str">
            <v>SCHENCK PEGASUS</v>
          </cell>
          <cell r="E20037">
            <v>80436</v>
          </cell>
        </row>
        <row r="20038">
          <cell r="C20038">
            <v>800035449</v>
          </cell>
          <cell r="D20038" t="str">
            <v>REBA SERVICE GM</v>
          </cell>
          <cell r="E20038">
            <v>87469</v>
          </cell>
        </row>
        <row r="20039">
          <cell r="C20039">
            <v>800035449</v>
          </cell>
          <cell r="D20039" t="str">
            <v>REBA SERVICE GM</v>
          </cell>
          <cell r="E20039">
            <v>87475</v>
          </cell>
        </row>
        <row r="20040">
          <cell r="C20040">
            <v>800040880</v>
          </cell>
          <cell r="D20040" t="str">
            <v>DETECH SOLUTION</v>
          </cell>
          <cell r="E20040">
            <v>89114</v>
          </cell>
        </row>
        <row r="20041">
          <cell r="C20041">
            <v>800001442</v>
          </cell>
          <cell r="D20041" t="str">
            <v>TH BRASIL</v>
          </cell>
          <cell r="E20041">
            <v>1573919000137</v>
          </cell>
        </row>
        <row r="20042">
          <cell r="C20042">
            <v>800002273</v>
          </cell>
          <cell r="D20042" t="str">
            <v>CORDIAL FIAT</v>
          </cell>
          <cell r="E20042">
            <v>85102549000220</v>
          </cell>
        </row>
        <row r="20043">
          <cell r="C20043">
            <v>800003383</v>
          </cell>
          <cell r="D20043" t="str">
            <v>COMIL ONIBUS S.</v>
          </cell>
          <cell r="E20043">
            <v>940956000173</v>
          </cell>
        </row>
        <row r="20044">
          <cell r="C20044">
            <v>800004863</v>
          </cell>
          <cell r="D20044" t="str">
            <v>AMERICAN BANK</v>
          </cell>
          <cell r="E20044">
            <v>33113309001895</v>
          </cell>
        </row>
        <row r="20045">
          <cell r="C20045">
            <v>800012598</v>
          </cell>
          <cell r="D20045" t="str">
            <v>LOCALIZA AGEN</v>
          </cell>
          <cell r="E20045">
            <v>16670085026200</v>
          </cell>
        </row>
        <row r="20046">
          <cell r="C20046">
            <v>800013899</v>
          </cell>
          <cell r="D20046" t="str">
            <v>LOCALIZA AGENCI</v>
          </cell>
          <cell r="E20046">
            <v>16670085026545</v>
          </cell>
        </row>
        <row r="20047">
          <cell r="C20047">
            <v>800014448</v>
          </cell>
          <cell r="D20047" t="str">
            <v>PALADAR</v>
          </cell>
          <cell r="E20047">
            <v>92620236000149</v>
          </cell>
        </row>
        <row r="20048">
          <cell r="C20048">
            <v>800042239</v>
          </cell>
          <cell r="D20048" t="str">
            <v>METARO SISTEMAS</v>
          </cell>
          <cell r="E20048">
            <v>12987035000145</v>
          </cell>
        </row>
        <row r="20049">
          <cell r="C20049"/>
          <cell r="D20049" t="str">
            <v>POSTO NOTA 10</v>
          </cell>
          <cell r="E20049">
            <v>92017920000130</v>
          </cell>
        </row>
        <row r="20050">
          <cell r="C20050"/>
          <cell r="D20050" t="str">
            <v>MECANICA GROCH</v>
          </cell>
          <cell r="E20050">
            <v>89425490000181</v>
          </cell>
        </row>
        <row r="20051">
          <cell r="C20051"/>
          <cell r="D20051" t="str">
            <v>MENNO EQUIP P/E</v>
          </cell>
          <cell r="E20051">
            <v>89420590000115</v>
          </cell>
        </row>
        <row r="20052">
          <cell r="C20052"/>
          <cell r="D20052" t="str">
            <v>ESC.DE EDUC.BAS</v>
          </cell>
          <cell r="E20052">
            <v>408729</v>
          </cell>
        </row>
        <row r="20053">
          <cell r="C20053"/>
          <cell r="D20053" t="str">
            <v>COL.N.SRA.MEDIA</v>
          </cell>
          <cell r="E20053">
            <v>409084</v>
          </cell>
        </row>
        <row r="20054">
          <cell r="C20054"/>
          <cell r="D20054" t="str">
            <v>ESC.DE CURTIMEN</v>
          </cell>
          <cell r="E20054">
            <v>409414</v>
          </cell>
        </row>
        <row r="20055">
          <cell r="C20055"/>
          <cell r="D20055" t="str">
            <v>INST.BARAO DO R</v>
          </cell>
          <cell r="E20055">
            <v>409514</v>
          </cell>
        </row>
        <row r="20056">
          <cell r="C20056">
            <v>800007090</v>
          </cell>
          <cell r="D20056" t="str">
            <v>VOSSLOH</v>
          </cell>
          <cell r="E20056">
            <v>80730</v>
          </cell>
        </row>
        <row r="20057">
          <cell r="C20057">
            <v>800007097</v>
          </cell>
          <cell r="D20057" t="str">
            <v>HEGENSCHEIDT</v>
          </cell>
          <cell r="E20057">
            <v>80737</v>
          </cell>
        </row>
        <row r="20058">
          <cell r="C20058">
            <v>800007250</v>
          </cell>
          <cell r="D20058" t="str">
            <v>HEGENSCHEIDT</v>
          </cell>
          <cell r="E20058">
            <v>80899</v>
          </cell>
        </row>
        <row r="20059">
          <cell r="C20059">
            <v>800007522</v>
          </cell>
          <cell r="D20059" t="str">
            <v>HEGENSCHEIDT</v>
          </cell>
          <cell r="E20059">
            <v>81214</v>
          </cell>
        </row>
        <row r="20060">
          <cell r="C20060">
            <v>800012531</v>
          </cell>
          <cell r="D20060" t="str">
            <v>ELEKTROBIT</v>
          </cell>
          <cell r="E20060">
            <v>81564</v>
          </cell>
        </row>
        <row r="20061">
          <cell r="C20061"/>
          <cell r="D20061" t="str">
            <v>SIEMENS AG</v>
          </cell>
          <cell r="E20061">
            <v>88472</v>
          </cell>
        </row>
        <row r="20062">
          <cell r="C20062"/>
          <cell r="D20062" t="str">
            <v>EEPG BALBINO PE</v>
          </cell>
          <cell r="E20062">
            <v>408445</v>
          </cell>
        </row>
        <row r="20063">
          <cell r="C20063">
            <v>800030875</v>
          </cell>
          <cell r="D20063" t="str">
            <v>TIGRE S.A TUBOS</v>
          </cell>
          <cell r="E20063">
            <v>84684455001216</v>
          </cell>
        </row>
        <row r="20064">
          <cell r="C20064">
            <v>800037801</v>
          </cell>
          <cell r="D20064" t="str">
            <v>MAX EVOLUTION L</v>
          </cell>
          <cell r="E20064">
            <v>14681051000130</v>
          </cell>
        </row>
        <row r="20065">
          <cell r="C20065">
            <v>800007434</v>
          </cell>
          <cell r="D20065" t="str">
            <v>LINN HIGH</v>
          </cell>
          <cell r="E20065">
            <v>81114</v>
          </cell>
        </row>
        <row r="20066">
          <cell r="C20066">
            <v>800031613</v>
          </cell>
          <cell r="D20066" t="str">
            <v>PRAEWEMA ANTRIE</v>
          </cell>
          <cell r="E20066">
            <v>86558</v>
          </cell>
        </row>
        <row r="20067">
          <cell r="C20067">
            <v>800033216</v>
          </cell>
          <cell r="D20067" t="str">
            <v>OBERLIN FILTER</v>
          </cell>
          <cell r="E20067">
            <v>87014</v>
          </cell>
        </row>
        <row r="20068">
          <cell r="C20068"/>
          <cell r="D20068" t="str">
            <v>EM MARIO ALVES</v>
          </cell>
          <cell r="E20068">
            <v>410759</v>
          </cell>
        </row>
        <row r="20069">
          <cell r="C20069">
            <v>800005042</v>
          </cell>
          <cell r="D20069" t="str">
            <v>FUN STA QUITERI</v>
          </cell>
          <cell r="E20069">
            <v>4329424000155</v>
          </cell>
        </row>
        <row r="20070">
          <cell r="C20070">
            <v>800005300</v>
          </cell>
          <cell r="D20070" t="str">
            <v>RODRIGUES MA</v>
          </cell>
          <cell r="E20070">
            <v>8191823000153</v>
          </cell>
        </row>
        <row r="20071">
          <cell r="C20071">
            <v>800036975</v>
          </cell>
          <cell r="D20071" t="str">
            <v>KENNEDY ALAN DE</v>
          </cell>
          <cell r="E20071">
            <v>13992371603</v>
          </cell>
        </row>
        <row r="20072">
          <cell r="C20072">
            <v>800041027</v>
          </cell>
          <cell r="D20072" t="str">
            <v>LEIDILAINE MIRA</v>
          </cell>
          <cell r="E20072">
            <v>14312257620</v>
          </cell>
        </row>
        <row r="20073">
          <cell r="C20073">
            <v>800042585</v>
          </cell>
          <cell r="D20073" t="str">
            <v>PARQUE DO AVEST</v>
          </cell>
          <cell r="E20073">
            <v>18487749000170</v>
          </cell>
        </row>
        <row r="20074">
          <cell r="C20074">
            <v>800042827</v>
          </cell>
          <cell r="D20074" t="str">
            <v>VANESSA NUNES D</v>
          </cell>
          <cell r="E20074">
            <v>33493634000182</v>
          </cell>
        </row>
        <row r="20075">
          <cell r="C20075">
            <v>800043636</v>
          </cell>
          <cell r="D20075" t="str">
            <v>FERNANDA DE FAT</v>
          </cell>
          <cell r="E20075">
            <v>13243622603</v>
          </cell>
        </row>
        <row r="20076">
          <cell r="C20076"/>
          <cell r="D20076" t="str">
            <v>FAZ. BELCON</v>
          </cell>
          <cell r="E20076">
            <v>17701961615</v>
          </cell>
        </row>
        <row r="20077">
          <cell r="C20077"/>
          <cell r="D20077" t="str">
            <v>FARIA REIS</v>
          </cell>
          <cell r="E20077">
            <v>4052440000143</v>
          </cell>
        </row>
        <row r="20078">
          <cell r="C20078"/>
          <cell r="D20078" t="str">
            <v>SYLCAR</v>
          </cell>
          <cell r="E20078">
            <v>21500855000151</v>
          </cell>
        </row>
        <row r="20079">
          <cell r="C20079"/>
          <cell r="D20079" t="str">
            <v>STEFANI</v>
          </cell>
          <cell r="E20079">
            <v>41840935000163</v>
          </cell>
        </row>
        <row r="20080">
          <cell r="C20080"/>
          <cell r="D20080" t="str">
            <v>TELCO DO BRASIL</v>
          </cell>
          <cell r="E20080">
            <v>2749020000195</v>
          </cell>
        </row>
        <row r="20081">
          <cell r="C20081"/>
          <cell r="D20081" t="str">
            <v>FUNERARIA</v>
          </cell>
          <cell r="E20081">
            <v>26005413000152</v>
          </cell>
        </row>
        <row r="20082">
          <cell r="C20082"/>
          <cell r="D20082" t="str">
            <v>W.S. TYLER INDL</v>
          </cell>
          <cell r="E20082">
            <v>25723180000160</v>
          </cell>
        </row>
        <row r="20083">
          <cell r="C20083"/>
          <cell r="D20083" t="str">
            <v>EE SANTA QUITER</v>
          </cell>
          <cell r="E20083">
            <v>402615</v>
          </cell>
        </row>
        <row r="20084">
          <cell r="C20084"/>
          <cell r="D20084" t="str">
            <v>EM SADI ALVES V</v>
          </cell>
          <cell r="E20084">
            <v>409698</v>
          </cell>
        </row>
        <row r="20085">
          <cell r="C20085"/>
          <cell r="D20085" t="str">
            <v>EE PROF.AUGUSTO</v>
          </cell>
          <cell r="E20085">
            <v>410757</v>
          </cell>
        </row>
        <row r="20086">
          <cell r="C20086"/>
          <cell r="D20086" t="str">
            <v>EM JOAQUIM RIBE</v>
          </cell>
          <cell r="E20086">
            <v>410758</v>
          </cell>
        </row>
        <row r="20087">
          <cell r="C20087"/>
          <cell r="D20087" t="str">
            <v>EE CARDEAL LEME</v>
          </cell>
          <cell r="E20087">
            <v>410453</v>
          </cell>
        </row>
        <row r="20088">
          <cell r="C20088">
            <v>800043077</v>
          </cell>
          <cell r="D20088" t="str">
            <v>TDS SERVICOS ME</v>
          </cell>
          <cell r="E20088">
            <v>35445396000165</v>
          </cell>
        </row>
        <row r="20089">
          <cell r="C20089"/>
          <cell r="D20089" t="str">
            <v>MOSQ.ANDORINHA</v>
          </cell>
          <cell r="E20089">
            <v>61894424000131</v>
          </cell>
        </row>
        <row r="20090">
          <cell r="C20090"/>
          <cell r="D20090" t="str">
            <v>SWISSTOOL</v>
          </cell>
          <cell r="E20090">
            <v>1147829000184</v>
          </cell>
        </row>
        <row r="20091">
          <cell r="C20091"/>
          <cell r="D20091" t="str">
            <v>CE PINHALENSE</v>
          </cell>
          <cell r="E20091">
            <v>405439</v>
          </cell>
        </row>
        <row r="20092">
          <cell r="C20092"/>
          <cell r="D20092" t="str">
            <v>EE PROFA.TEREZI</v>
          </cell>
          <cell r="E20092">
            <v>409924</v>
          </cell>
        </row>
        <row r="20093">
          <cell r="C20093">
            <v>800020716</v>
          </cell>
          <cell r="D20093" t="str">
            <v>RED DOT</v>
          </cell>
          <cell r="E20093">
            <v>83409</v>
          </cell>
        </row>
        <row r="20094">
          <cell r="C20094">
            <v>800028288</v>
          </cell>
          <cell r="D20094" t="str">
            <v>ITW TEST &amp; MEAS</v>
          </cell>
          <cell r="E20094">
            <v>85923</v>
          </cell>
        </row>
        <row r="20095">
          <cell r="C20095">
            <v>800006687</v>
          </cell>
          <cell r="D20095" t="str">
            <v>DATA PAQ.INC</v>
          </cell>
          <cell r="E20095">
            <v>80037</v>
          </cell>
        </row>
        <row r="20096">
          <cell r="C20096">
            <v>800022957</v>
          </cell>
          <cell r="D20096" t="str">
            <v>AVISENT TECHNOL</v>
          </cell>
          <cell r="E20096">
            <v>83568</v>
          </cell>
        </row>
        <row r="20097">
          <cell r="C20097"/>
          <cell r="D20097" t="str">
            <v>CE SAGRADO CORA</v>
          </cell>
          <cell r="E20097">
            <v>408273</v>
          </cell>
        </row>
        <row r="20098">
          <cell r="C20098"/>
          <cell r="D20098" t="str">
            <v>ETRUSCA</v>
          </cell>
          <cell r="E20098">
            <v>67952416000342</v>
          </cell>
        </row>
        <row r="20099">
          <cell r="C20099">
            <v>800043057</v>
          </cell>
          <cell r="D20099" t="str">
            <v>CONFORTO ARTEFA</v>
          </cell>
          <cell r="E20099">
            <v>90217308000186</v>
          </cell>
        </row>
        <row r="20100">
          <cell r="C20100"/>
          <cell r="D20100" t="str">
            <v>ESC.CENECISTA E</v>
          </cell>
          <cell r="E20100">
            <v>409500</v>
          </cell>
        </row>
        <row r="20101">
          <cell r="C20101">
            <v>800001601</v>
          </cell>
          <cell r="D20101" t="str">
            <v>PINCEIS ATLAS</v>
          </cell>
          <cell r="E20101">
            <v>89723837000172</v>
          </cell>
        </row>
        <row r="20102">
          <cell r="C20102">
            <v>800003856</v>
          </cell>
          <cell r="D20102" t="str">
            <v>TRIATIVA</v>
          </cell>
          <cell r="E20102">
            <v>4502278000118</v>
          </cell>
        </row>
        <row r="20103">
          <cell r="C20103">
            <v>800025371</v>
          </cell>
          <cell r="D20103" t="str">
            <v>BRF BRASIL FOOD</v>
          </cell>
          <cell r="E20103">
            <v>1838723005358</v>
          </cell>
        </row>
        <row r="20104">
          <cell r="C20104">
            <v>800029117</v>
          </cell>
          <cell r="D20104" t="str">
            <v>LUEDTKE ASSESSO</v>
          </cell>
          <cell r="E20104">
            <v>258553000149</v>
          </cell>
        </row>
        <row r="20105">
          <cell r="C20105">
            <v>800029907</v>
          </cell>
          <cell r="D20105" t="str">
            <v>FONINI</v>
          </cell>
          <cell r="E20105">
            <v>2829983000107</v>
          </cell>
        </row>
        <row r="20106">
          <cell r="C20106">
            <v>800033235</v>
          </cell>
          <cell r="D20106" t="str">
            <v>AUTOMOCAO LTDA</v>
          </cell>
          <cell r="E20106">
            <v>10623217000101</v>
          </cell>
        </row>
        <row r="20107">
          <cell r="C20107">
            <v>800035129</v>
          </cell>
          <cell r="D20107" t="str">
            <v>SHD-SISTEMAS HI</v>
          </cell>
          <cell r="E20107">
            <v>94542727000144</v>
          </cell>
        </row>
        <row r="20108">
          <cell r="C20108">
            <v>800035688</v>
          </cell>
          <cell r="D20108" t="str">
            <v>GLOBALTEC IMPORTADORA LTDA EP</v>
          </cell>
          <cell r="E20108">
            <v>3943276000100</v>
          </cell>
        </row>
        <row r="20109">
          <cell r="C20109"/>
          <cell r="D20109" t="str">
            <v>ORDENE</v>
          </cell>
          <cell r="E20109">
            <v>4381287000106</v>
          </cell>
        </row>
        <row r="20110">
          <cell r="C20110"/>
          <cell r="D20110" t="str">
            <v>EEPSG JD.PLANAL</v>
          </cell>
          <cell r="E20110">
            <v>403399</v>
          </cell>
        </row>
        <row r="20111">
          <cell r="C20111"/>
          <cell r="D20111" t="str">
            <v>ESC.PG INCOMPLE</v>
          </cell>
          <cell r="E20111">
            <v>403836</v>
          </cell>
        </row>
        <row r="20112">
          <cell r="C20112"/>
          <cell r="D20112" t="str">
            <v>ESC.PSG CORACAO</v>
          </cell>
          <cell r="E20112">
            <v>404456</v>
          </cell>
        </row>
        <row r="20113">
          <cell r="C20113"/>
          <cell r="D20113" t="str">
            <v>COL.ADVENT.DE E</v>
          </cell>
          <cell r="E20113">
            <v>406684</v>
          </cell>
        </row>
        <row r="20114">
          <cell r="C20114"/>
          <cell r="D20114" t="str">
            <v>ESC.TRINCENTENA</v>
          </cell>
          <cell r="E20114">
            <v>406685</v>
          </cell>
        </row>
        <row r="20115">
          <cell r="C20115"/>
          <cell r="D20115" t="str">
            <v>EEPSG JOSE LOUR</v>
          </cell>
          <cell r="E20115">
            <v>407504</v>
          </cell>
        </row>
        <row r="20116">
          <cell r="C20116"/>
          <cell r="D20116" t="str">
            <v>EE AUGUSTO MEYE</v>
          </cell>
          <cell r="E20116">
            <v>411043</v>
          </cell>
        </row>
        <row r="20117">
          <cell r="C20117">
            <v>800038237</v>
          </cell>
          <cell r="D20117" t="str">
            <v>DAVID ROBERT MA</v>
          </cell>
          <cell r="E20117">
            <v>88840</v>
          </cell>
        </row>
        <row r="20118">
          <cell r="C20118"/>
          <cell r="D20118" t="str">
            <v>GUACU S/A</v>
          </cell>
          <cell r="E20118">
            <v>45294055000190</v>
          </cell>
        </row>
        <row r="20119">
          <cell r="C20119"/>
          <cell r="D20119" t="str">
            <v>JUNGNER D.M. AB</v>
          </cell>
          <cell r="E20119">
            <v>84851</v>
          </cell>
        </row>
        <row r="20120">
          <cell r="C20120"/>
          <cell r="D20120" t="str">
            <v>JUNGNER MASKIN</v>
          </cell>
          <cell r="E20120">
            <v>84969</v>
          </cell>
        </row>
        <row r="20121">
          <cell r="C20121">
            <v>800017995</v>
          </cell>
          <cell r="D20121" t="str">
            <v>COTTEX BRASIL</v>
          </cell>
          <cell r="E20121">
            <v>4223655000180</v>
          </cell>
        </row>
        <row r="20122">
          <cell r="C20122"/>
          <cell r="D20122" t="str">
            <v>UNIDADE INTEG.J</v>
          </cell>
          <cell r="E20122">
            <v>408288</v>
          </cell>
        </row>
        <row r="20123">
          <cell r="C20123"/>
          <cell r="D20123" t="str">
            <v>COL.CENECISTA T</v>
          </cell>
          <cell r="E20123">
            <v>408459</v>
          </cell>
        </row>
        <row r="20124">
          <cell r="C20124"/>
          <cell r="D20124" t="str">
            <v>EE DE ESTRECA</v>
          </cell>
          <cell r="E20124">
            <v>408895</v>
          </cell>
        </row>
        <row r="20125">
          <cell r="C20125"/>
          <cell r="D20125" t="str">
            <v>COL.STO.ANTONIO</v>
          </cell>
          <cell r="E20125">
            <v>409504</v>
          </cell>
        </row>
        <row r="20126">
          <cell r="C20126"/>
          <cell r="D20126" t="str">
            <v>EEPG VIDAL DE N</v>
          </cell>
          <cell r="E20126">
            <v>410175</v>
          </cell>
        </row>
        <row r="20127">
          <cell r="C20127"/>
          <cell r="D20127" t="str">
            <v>CEN.DE FORMACAO</v>
          </cell>
          <cell r="E20127">
            <v>410207</v>
          </cell>
        </row>
        <row r="20128">
          <cell r="C20128"/>
          <cell r="D20128" t="str">
            <v>EEPSG SILVIO MI</v>
          </cell>
          <cell r="E20128">
            <v>401819</v>
          </cell>
        </row>
        <row r="20129">
          <cell r="C20129">
            <v>800042843</v>
          </cell>
          <cell r="D20129" t="str">
            <v>PROGETTARE SERV</v>
          </cell>
          <cell r="E20129">
            <v>17126412000175</v>
          </cell>
        </row>
        <row r="20130">
          <cell r="C20130">
            <v>800002032</v>
          </cell>
          <cell r="D20130" t="str">
            <v>PORTOVEL</v>
          </cell>
          <cell r="E20130">
            <v>34200790000170</v>
          </cell>
        </row>
        <row r="20131">
          <cell r="C20131">
            <v>800005107</v>
          </cell>
          <cell r="D20131" t="str">
            <v>M C S CAMPOS CU</v>
          </cell>
          <cell r="E20131">
            <v>26215806000352</v>
          </cell>
        </row>
        <row r="20132">
          <cell r="C20132">
            <v>800015066</v>
          </cell>
          <cell r="D20132" t="str">
            <v>RAMOS EUNAPOLIS</v>
          </cell>
          <cell r="E20132">
            <v>25100223004653</v>
          </cell>
        </row>
        <row r="20133">
          <cell r="C20133"/>
          <cell r="D20133" t="str">
            <v>COOP.EDUC.DE EU</v>
          </cell>
          <cell r="E20133">
            <v>408667</v>
          </cell>
        </row>
        <row r="20134">
          <cell r="C20134"/>
          <cell r="D20134" t="str">
            <v>CEN.EDUC.ADV.DE</v>
          </cell>
          <cell r="E20134">
            <v>408668</v>
          </cell>
        </row>
        <row r="20135">
          <cell r="C20135"/>
          <cell r="D20135" t="str">
            <v>CEN.EDUC.EUNAPI</v>
          </cell>
          <cell r="E20135">
            <v>409294</v>
          </cell>
        </row>
        <row r="20136">
          <cell r="C20136"/>
          <cell r="D20136" t="str">
            <v>CEN.PROMOCIONAL</v>
          </cell>
          <cell r="E20136">
            <v>409764</v>
          </cell>
        </row>
        <row r="20137">
          <cell r="C20137">
            <v>800020473</v>
          </cell>
          <cell r="D20137" t="str">
            <v>JOONGBO QUIMICA</v>
          </cell>
          <cell r="E20137">
            <v>1025316000109</v>
          </cell>
        </row>
        <row r="20138">
          <cell r="C20138"/>
          <cell r="D20138" t="str">
            <v>AGIL PUBLICID.</v>
          </cell>
          <cell r="E20138">
            <v>7784028000106</v>
          </cell>
        </row>
        <row r="20139">
          <cell r="C20139">
            <v>800007671</v>
          </cell>
          <cell r="D20139" t="str">
            <v>FLUKE INTERNACI</v>
          </cell>
          <cell r="E20139">
            <v>83554</v>
          </cell>
        </row>
        <row r="20140">
          <cell r="C20140"/>
          <cell r="D20140" t="str">
            <v>JOHN FLUKE M.F.</v>
          </cell>
          <cell r="E20140">
            <v>84915</v>
          </cell>
        </row>
        <row r="20141">
          <cell r="C20141">
            <v>800006832</v>
          </cell>
          <cell r="D20141" t="str">
            <v>LEYBOLD</v>
          </cell>
          <cell r="E20141">
            <v>80391</v>
          </cell>
        </row>
        <row r="20142">
          <cell r="C20142">
            <v>800007581</v>
          </cell>
          <cell r="D20142" t="str">
            <v>LEYBOLD</v>
          </cell>
          <cell r="E20142">
            <v>81286</v>
          </cell>
        </row>
        <row r="20143">
          <cell r="C20143">
            <v>800038270</v>
          </cell>
          <cell r="D20143" t="str">
            <v>SA AUTOMOTIVE S</v>
          </cell>
          <cell r="E20143">
            <v>88845</v>
          </cell>
        </row>
        <row r="20144">
          <cell r="C20144">
            <v>800002390</v>
          </cell>
          <cell r="D20144" t="str">
            <v>KIDDE BRASIL</v>
          </cell>
          <cell r="E20144">
            <v>66220047000179</v>
          </cell>
        </row>
        <row r="20145">
          <cell r="C20145">
            <v>800003199</v>
          </cell>
          <cell r="D20145" t="str">
            <v>GIMBA</v>
          </cell>
          <cell r="E20145">
            <v>54651716001400</v>
          </cell>
        </row>
        <row r="20146">
          <cell r="C20146">
            <v>800004596</v>
          </cell>
          <cell r="D20146" t="str">
            <v>GEMTEC</v>
          </cell>
          <cell r="E20146">
            <v>7573526000100</v>
          </cell>
        </row>
        <row r="20147">
          <cell r="C20147">
            <v>800005402</v>
          </cell>
          <cell r="D20147" t="str">
            <v>INDUSTRIA METAL</v>
          </cell>
          <cell r="E20147">
            <v>61421418000167</v>
          </cell>
        </row>
        <row r="20148">
          <cell r="C20148">
            <v>800005741</v>
          </cell>
          <cell r="D20148" t="str">
            <v>HBA</v>
          </cell>
          <cell r="E20148">
            <v>52850682001016</v>
          </cell>
        </row>
        <row r="20149">
          <cell r="C20149">
            <v>800005916</v>
          </cell>
          <cell r="D20149" t="str">
            <v>FAGOR EDERLAN</v>
          </cell>
          <cell r="E20149">
            <v>61082723000171</v>
          </cell>
        </row>
        <row r="20150">
          <cell r="C20150">
            <v>800012537</v>
          </cell>
          <cell r="D20150" t="str">
            <v>MECANOTORK AUTO</v>
          </cell>
          <cell r="E20150">
            <v>8729259000180</v>
          </cell>
        </row>
        <row r="20151">
          <cell r="C20151">
            <v>800014535</v>
          </cell>
          <cell r="D20151" t="str">
            <v>MULTILASER</v>
          </cell>
          <cell r="E20151">
            <v>59717553000617</v>
          </cell>
        </row>
        <row r="20152">
          <cell r="C20152">
            <v>800018627</v>
          </cell>
          <cell r="D20152" t="str">
            <v>FIAT AUTOMOVEIS</v>
          </cell>
          <cell r="E20152">
            <v>16701716001047</v>
          </cell>
        </row>
        <row r="20153">
          <cell r="C20153">
            <v>800019683</v>
          </cell>
          <cell r="D20153" t="str">
            <v>SADA TRANSPORTE</v>
          </cell>
          <cell r="E20153">
            <v>19199348004256</v>
          </cell>
        </row>
        <row r="20154">
          <cell r="C20154">
            <v>800028067</v>
          </cell>
          <cell r="D20154" t="str">
            <v>SBF COM.DE PROD</v>
          </cell>
          <cell r="E20154">
            <v>6347409006953</v>
          </cell>
        </row>
        <row r="20155">
          <cell r="C20155">
            <v>800028537</v>
          </cell>
          <cell r="D20155" t="str">
            <v>UNICOBA INDUSTR</v>
          </cell>
          <cell r="E20155">
            <v>7589288000120</v>
          </cell>
        </row>
        <row r="20156">
          <cell r="C20156">
            <v>800028763</v>
          </cell>
          <cell r="D20156" t="str">
            <v>PANDURATA ALIME</v>
          </cell>
          <cell r="E20156">
            <v>70940994008277</v>
          </cell>
        </row>
        <row r="20157">
          <cell r="C20157">
            <v>800028783</v>
          </cell>
          <cell r="D20157" t="str">
            <v>TRANSPORTES ROD</v>
          </cell>
          <cell r="E20157">
            <v>2728821000921</v>
          </cell>
        </row>
        <row r="20158">
          <cell r="C20158">
            <v>800032650</v>
          </cell>
          <cell r="D20158" t="str">
            <v>CISA TRADING S/</v>
          </cell>
          <cell r="E20158">
            <v>39373782001898</v>
          </cell>
        </row>
        <row r="20159">
          <cell r="C20159">
            <v>800037560</v>
          </cell>
          <cell r="D20159" t="str">
            <v>TORA TRANSPORTE</v>
          </cell>
          <cell r="E20159">
            <v>20468310009522</v>
          </cell>
        </row>
        <row r="20160">
          <cell r="C20160">
            <v>800037610</v>
          </cell>
          <cell r="D20160" t="str">
            <v>UNICOBA ENERGIA</v>
          </cell>
          <cell r="E20160">
            <v>23650282000178</v>
          </cell>
        </row>
        <row r="20161">
          <cell r="C20161">
            <v>800039255</v>
          </cell>
          <cell r="D20161" t="str">
            <v>MULTIDATAS IND</v>
          </cell>
          <cell r="E20161">
            <v>6235665000160</v>
          </cell>
        </row>
        <row r="20162">
          <cell r="C20162">
            <v>800042083</v>
          </cell>
          <cell r="D20162" t="str">
            <v>ENGETER PLANEJA</v>
          </cell>
          <cell r="E20162">
            <v>25631318000100</v>
          </cell>
        </row>
        <row r="20163">
          <cell r="C20163">
            <v>800042098</v>
          </cell>
          <cell r="D20163" t="str">
            <v>ACURA TECHNOLOG</v>
          </cell>
          <cell r="E20163">
            <v>4740975000298</v>
          </cell>
        </row>
        <row r="20164">
          <cell r="C20164">
            <v>800044455</v>
          </cell>
          <cell r="D20164" t="str">
            <v>POLIFITEMA INDU</v>
          </cell>
          <cell r="E20164">
            <v>69082121000398</v>
          </cell>
        </row>
        <row r="20165">
          <cell r="C20165">
            <v>800044503</v>
          </cell>
          <cell r="D20165" t="str">
            <v>TAGLIA AUTOMACA</v>
          </cell>
          <cell r="E20165">
            <v>5342994000148</v>
          </cell>
        </row>
        <row r="20166">
          <cell r="C20166"/>
          <cell r="D20166" t="str">
            <v>GRANASA</v>
          </cell>
          <cell r="E20166">
            <v>25291311000188</v>
          </cell>
        </row>
        <row r="20167">
          <cell r="C20167"/>
          <cell r="D20167" t="str">
            <v>YANES MINAS</v>
          </cell>
          <cell r="E20167">
            <v>66220047000250</v>
          </cell>
        </row>
        <row r="20168">
          <cell r="C20168"/>
          <cell r="D20168" t="str">
            <v>CLIMP</v>
          </cell>
          <cell r="E20168">
            <v>62059605000105</v>
          </cell>
        </row>
        <row r="20169">
          <cell r="C20169"/>
          <cell r="D20169" t="str">
            <v>HOSP.ORTOPEDICO</v>
          </cell>
          <cell r="E20169">
            <v>17693789000106</v>
          </cell>
        </row>
        <row r="20170">
          <cell r="C20170">
            <v>800007355</v>
          </cell>
          <cell r="D20170" t="str">
            <v>REVIFA</v>
          </cell>
          <cell r="E20170">
            <v>81021</v>
          </cell>
        </row>
        <row r="20171">
          <cell r="C20171">
            <v>800025271</v>
          </cell>
          <cell r="D20171" t="str">
            <v>HITACHI AUTOMOT</v>
          </cell>
          <cell r="E20171">
            <v>85723</v>
          </cell>
        </row>
        <row r="20172">
          <cell r="C20172">
            <v>800032606</v>
          </cell>
          <cell r="D20172" t="str">
            <v>ENGINEERS</v>
          </cell>
          <cell r="E20172">
            <v>86857</v>
          </cell>
        </row>
        <row r="20173">
          <cell r="C20173"/>
          <cell r="D20173" t="str">
            <v>EE FRADE JOSE V</v>
          </cell>
          <cell r="E20173">
            <v>403370</v>
          </cell>
        </row>
        <row r="20174">
          <cell r="C20174"/>
          <cell r="D20174" t="str">
            <v>PROTRADE PROAMI</v>
          </cell>
          <cell r="E20174">
            <v>61089512000160</v>
          </cell>
        </row>
        <row r="20175">
          <cell r="C20175"/>
          <cell r="D20175" t="str">
            <v>EBERLE S.A IND</v>
          </cell>
          <cell r="E20175">
            <v>88610191000154</v>
          </cell>
        </row>
        <row r="20176">
          <cell r="C20176"/>
          <cell r="D20176" t="str">
            <v>ACOS ANHANGUERA</v>
          </cell>
          <cell r="E20176">
            <v>61150660000143</v>
          </cell>
        </row>
        <row r="20177">
          <cell r="C20177"/>
          <cell r="D20177" t="str">
            <v>COOP CENTRAL PR</v>
          </cell>
          <cell r="E20177">
            <v>17249111000139</v>
          </cell>
        </row>
        <row r="20178">
          <cell r="C20178"/>
          <cell r="D20178" t="str">
            <v>DESSIO DOMINGUE</v>
          </cell>
          <cell r="E20178">
            <v>61450581000158</v>
          </cell>
        </row>
        <row r="20179">
          <cell r="C20179"/>
          <cell r="D20179" t="str">
            <v>TRANSP. FINK</v>
          </cell>
          <cell r="E20179">
            <v>33056334000136</v>
          </cell>
        </row>
        <row r="20180">
          <cell r="C20180"/>
          <cell r="D20180" t="str">
            <v>GEMA S/A EQUIPA</v>
          </cell>
          <cell r="E20180">
            <v>61090072000161</v>
          </cell>
        </row>
        <row r="20181">
          <cell r="C20181"/>
          <cell r="D20181" t="str">
            <v>GLOBEX UTILIDAD</v>
          </cell>
          <cell r="E20181">
            <v>33041260000164</v>
          </cell>
        </row>
        <row r="20182">
          <cell r="C20182"/>
          <cell r="D20182" t="str">
            <v>CASA GUAXUPE LT</v>
          </cell>
          <cell r="E20182">
            <v>17484635000104</v>
          </cell>
        </row>
        <row r="20183">
          <cell r="C20183"/>
          <cell r="D20183" t="str">
            <v>LEMAC S/A IND H</v>
          </cell>
          <cell r="E20183">
            <v>33415928000196</v>
          </cell>
        </row>
        <row r="20184">
          <cell r="C20184"/>
          <cell r="D20184" t="str">
            <v>MEDICOES E CONT</v>
          </cell>
          <cell r="E20184">
            <v>53042933000108</v>
          </cell>
        </row>
        <row r="20185">
          <cell r="C20185"/>
          <cell r="D20185" t="str">
            <v>MPM PROPAGANDA</v>
          </cell>
          <cell r="E20185">
            <v>11510328000174</v>
          </cell>
        </row>
        <row r="20186">
          <cell r="C20186"/>
          <cell r="D20186" t="str">
            <v>NIAGARA</v>
          </cell>
          <cell r="E20186">
            <v>33056193000151</v>
          </cell>
        </row>
        <row r="20187">
          <cell r="C20187"/>
          <cell r="D20187" t="str">
            <v>OXIG. DO BRASIL</v>
          </cell>
          <cell r="E20187">
            <v>60830296000108</v>
          </cell>
        </row>
        <row r="20188">
          <cell r="C20188"/>
          <cell r="D20188" t="str">
            <v>NOVA PRO COMERC</v>
          </cell>
          <cell r="E20188">
            <v>20197091000104</v>
          </cell>
        </row>
        <row r="20189">
          <cell r="C20189"/>
          <cell r="D20189" t="str">
            <v>SCOPUS TECNOLOG</v>
          </cell>
          <cell r="E20189">
            <v>47379565000195</v>
          </cell>
        </row>
        <row r="20190">
          <cell r="C20190"/>
          <cell r="D20190" t="str">
            <v>SEEBLA-SERV ENG</v>
          </cell>
          <cell r="E20190">
            <v>33172032000123</v>
          </cell>
        </row>
        <row r="20191">
          <cell r="C20191"/>
          <cell r="D20191" t="str">
            <v>SPRIND MET IND</v>
          </cell>
          <cell r="E20191">
            <v>29744612000170</v>
          </cell>
        </row>
        <row r="20192">
          <cell r="C20192"/>
          <cell r="D20192" t="str">
            <v>WORTHINGTON COM</v>
          </cell>
          <cell r="E20192">
            <v>42526608000102</v>
          </cell>
        </row>
        <row r="20193">
          <cell r="C20193"/>
          <cell r="D20193" t="str">
            <v>L A M LAVORAZIO</v>
          </cell>
          <cell r="E20193">
            <v>85115</v>
          </cell>
        </row>
        <row r="20194">
          <cell r="C20194">
            <v>800006801</v>
          </cell>
          <cell r="D20194" t="str">
            <v>FIAT USA</v>
          </cell>
          <cell r="E20194">
            <v>80325</v>
          </cell>
        </row>
        <row r="20195">
          <cell r="C20195">
            <v>800036857</v>
          </cell>
          <cell r="D20195" t="str">
            <v>PLURALSIGHT LLC</v>
          </cell>
          <cell r="E20195">
            <v>87752</v>
          </cell>
        </row>
        <row r="20196">
          <cell r="C20196">
            <v>800041348</v>
          </cell>
          <cell r="D20196" t="str">
            <v>HUMANETICS INNO</v>
          </cell>
          <cell r="E20196">
            <v>89165</v>
          </cell>
        </row>
        <row r="20197">
          <cell r="C20197">
            <v>800012499</v>
          </cell>
          <cell r="D20197" t="str">
            <v>WIA AMERICA</v>
          </cell>
          <cell r="E20197">
            <v>81561</v>
          </cell>
        </row>
        <row r="20198">
          <cell r="C20198">
            <v>800015646</v>
          </cell>
          <cell r="D20198" t="str">
            <v>JERVIS B. WEBB</v>
          </cell>
          <cell r="E20198">
            <v>82970</v>
          </cell>
        </row>
        <row r="20199">
          <cell r="C20199">
            <v>800017869</v>
          </cell>
          <cell r="D20199" t="str">
            <v>TRW AUTOMOTIVE</v>
          </cell>
          <cell r="E20199">
            <v>83138</v>
          </cell>
        </row>
        <row r="20200">
          <cell r="C20200">
            <v>800018441</v>
          </cell>
          <cell r="D20200" t="str">
            <v>MAHLE E NAFTA</v>
          </cell>
          <cell r="E20200">
            <v>83231</v>
          </cell>
        </row>
        <row r="20201">
          <cell r="C20201">
            <v>800023943</v>
          </cell>
          <cell r="D20201" t="str">
            <v>VERIMATION TECH</v>
          </cell>
          <cell r="E20201">
            <v>85601</v>
          </cell>
        </row>
        <row r="20202">
          <cell r="C20202">
            <v>800024285</v>
          </cell>
          <cell r="D20202" t="str">
            <v>ITOCHU AUTOMOBI</v>
          </cell>
          <cell r="E20202">
            <v>85636</v>
          </cell>
        </row>
        <row r="20203">
          <cell r="C20203">
            <v>800024285</v>
          </cell>
          <cell r="D20203" t="str">
            <v>ITOCHU AUTOMOBI</v>
          </cell>
          <cell r="E20203">
            <v>87245</v>
          </cell>
        </row>
        <row r="20204">
          <cell r="C20204">
            <v>800024975</v>
          </cell>
          <cell r="D20204" t="str">
            <v>CINETIC AUTOMAT</v>
          </cell>
          <cell r="E20204">
            <v>85684</v>
          </cell>
        </row>
        <row r="20205">
          <cell r="C20205">
            <v>800029115</v>
          </cell>
          <cell r="D20205" t="str">
            <v>ROBERT BOSCH</v>
          </cell>
          <cell r="E20205">
            <v>86102</v>
          </cell>
        </row>
        <row r="20206">
          <cell r="C20206">
            <v>800029115</v>
          </cell>
          <cell r="D20206" t="str">
            <v>ROBERT BOSCH LL</v>
          </cell>
          <cell r="E20206">
            <v>86557</v>
          </cell>
        </row>
        <row r="20207">
          <cell r="C20207">
            <v>800031511</v>
          </cell>
          <cell r="D20207" t="str">
            <v>DAIDO METAL U.S</v>
          </cell>
          <cell r="E20207">
            <v>86528</v>
          </cell>
        </row>
        <row r="20208">
          <cell r="C20208">
            <v>800033071</v>
          </cell>
          <cell r="D20208" t="str">
            <v>AVON AUTOMOTIVE</v>
          </cell>
          <cell r="E20208">
            <v>86958</v>
          </cell>
        </row>
        <row r="20209">
          <cell r="C20209">
            <v>800033071</v>
          </cell>
          <cell r="D20209" t="str">
            <v>AVON AUTOMOTIVE</v>
          </cell>
          <cell r="E20209">
            <v>86959</v>
          </cell>
        </row>
        <row r="20210">
          <cell r="C20210">
            <v>800033071</v>
          </cell>
          <cell r="D20210" t="str">
            <v>AVON AUTOMOTIVE</v>
          </cell>
          <cell r="E20210">
            <v>86960</v>
          </cell>
        </row>
        <row r="20211">
          <cell r="C20211">
            <v>800033071</v>
          </cell>
          <cell r="D20211" t="str">
            <v>AVON AUTOMOTIVE</v>
          </cell>
          <cell r="E20211">
            <v>86961</v>
          </cell>
        </row>
        <row r="20212">
          <cell r="C20212">
            <v>800033071</v>
          </cell>
          <cell r="D20212" t="str">
            <v>AVON AUTOMOTIVE</v>
          </cell>
          <cell r="E20212">
            <v>86962</v>
          </cell>
        </row>
        <row r="20213">
          <cell r="C20213">
            <v>800033098</v>
          </cell>
          <cell r="D20213" t="str">
            <v>PANASONIC AUTOM</v>
          </cell>
          <cell r="E20213">
            <v>86964</v>
          </cell>
        </row>
        <row r="20214">
          <cell r="C20214">
            <v>800033098</v>
          </cell>
          <cell r="D20214" t="str">
            <v>PANASONIC AUTOM</v>
          </cell>
          <cell r="E20214">
            <v>86965</v>
          </cell>
        </row>
        <row r="20215">
          <cell r="C20215">
            <v>800033098</v>
          </cell>
          <cell r="D20215" t="str">
            <v>PANASONIC AUTOM</v>
          </cell>
          <cell r="E20215">
            <v>86966</v>
          </cell>
        </row>
        <row r="20216">
          <cell r="C20216">
            <v>800033098</v>
          </cell>
          <cell r="D20216" t="str">
            <v>PANASONIC AUTOM</v>
          </cell>
          <cell r="E20216">
            <v>86967</v>
          </cell>
        </row>
        <row r="20217">
          <cell r="C20217">
            <v>800033098</v>
          </cell>
          <cell r="D20217" t="str">
            <v>PANASONIC AUTOM</v>
          </cell>
          <cell r="E20217">
            <v>86968</v>
          </cell>
        </row>
        <row r="20218">
          <cell r="C20218">
            <v>800033098</v>
          </cell>
          <cell r="D20218" t="str">
            <v>PANASONIC AUTOM</v>
          </cell>
          <cell r="E20218">
            <v>86969</v>
          </cell>
        </row>
        <row r="20219">
          <cell r="C20219">
            <v>800033841</v>
          </cell>
          <cell r="D20219" t="str">
            <v>MOBIS NORTH AME</v>
          </cell>
          <cell r="E20219">
            <v>87160</v>
          </cell>
        </row>
        <row r="20220">
          <cell r="C20220">
            <v>800038650</v>
          </cell>
          <cell r="D20220" t="str">
            <v>MAHLE MANUFACTU</v>
          </cell>
          <cell r="E20220">
            <v>88904</v>
          </cell>
        </row>
        <row r="20221">
          <cell r="C20221">
            <v>800042299</v>
          </cell>
          <cell r="D20221" t="str">
            <v>HARMAN BECKER A</v>
          </cell>
          <cell r="E20221">
            <v>89293</v>
          </cell>
        </row>
        <row r="20222">
          <cell r="C20222">
            <v>800005452</v>
          </cell>
          <cell r="D20222" t="str">
            <v>FENTRIN</v>
          </cell>
          <cell r="E20222">
            <v>89844922000199</v>
          </cell>
        </row>
        <row r="20223">
          <cell r="C20223">
            <v>800021619</v>
          </cell>
          <cell r="D20223" t="str">
            <v>FRAS LE SA.</v>
          </cell>
          <cell r="E20223">
            <v>88610126000471</v>
          </cell>
        </row>
        <row r="20224">
          <cell r="C20224"/>
          <cell r="D20224" t="str">
            <v>SOPRANO ELETROM</v>
          </cell>
          <cell r="E20224">
            <v>88634977000101</v>
          </cell>
        </row>
        <row r="20225">
          <cell r="C20225"/>
          <cell r="D20225" t="str">
            <v>SOPRANO</v>
          </cell>
          <cell r="E20225">
            <v>88634977000888</v>
          </cell>
        </row>
        <row r="20226">
          <cell r="C20226"/>
          <cell r="D20226" t="str">
            <v>SORRENTO</v>
          </cell>
          <cell r="E20226">
            <v>417169000141</v>
          </cell>
        </row>
        <row r="20227">
          <cell r="C20227"/>
          <cell r="D20227" t="str">
            <v>TRAMONTINA FARR</v>
          </cell>
          <cell r="E20227">
            <v>87834883000113</v>
          </cell>
        </row>
        <row r="20228">
          <cell r="C20228"/>
          <cell r="D20228" t="str">
            <v>EEPSG FARROUPIL</v>
          </cell>
          <cell r="E20228">
            <v>406729</v>
          </cell>
        </row>
        <row r="20229">
          <cell r="C20229"/>
          <cell r="D20229" t="str">
            <v>EMPG CARUARA</v>
          </cell>
          <cell r="E20229">
            <v>407530</v>
          </cell>
        </row>
        <row r="20230">
          <cell r="C20230"/>
          <cell r="D20230" t="str">
            <v>EEPG JULIO MANG</v>
          </cell>
          <cell r="E20230">
            <v>409729</v>
          </cell>
        </row>
        <row r="20231">
          <cell r="C20231"/>
          <cell r="D20231" t="str">
            <v>EM CARUARA</v>
          </cell>
          <cell r="E20231">
            <v>410169</v>
          </cell>
        </row>
        <row r="20232">
          <cell r="C20232"/>
          <cell r="D20232" t="str">
            <v>COL.EDUC.FANTAS</v>
          </cell>
          <cell r="E20232">
            <v>411067</v>
          </cell>
        </row>
        <row r="20233">
          <cell r="C20233">
            <v>800003900</v>
          </cell>
          <cell r="D20233" t="str">
            <v>KYB</v>
          </cell>
          <cell r="E20233">
            <v>4005572000114</v>
          </cell>
        </row>
        <row r="20234">
          <cell r="C20234">
            <v>800013231</v>
          </cell>
          <cell r="D20234" t="str">
            <v>SNR ROLAMENTOS</v>
          </cell>
          <cell r="E20234">
            <v>2995040000146</v>
          </cell>
        </row>
        <row r="20235">
          <cell r="C20235">
            <v>800018288</v>
          </cell>
          <cell r="D20235" t="str">
            <v>RL PINTURAS</v>
          </cell>
          <cell r="E20235">
            <v>6285110000123</v>
          </cell>
        </row>
        <row r="20236">
          <cell r="C20236">
            <v>800021935</v>
          </cell>
          <cell r="D20236" t="str">
            <v>TOP GERADORES L</v>
          </cell>
          <cell r="E20236">
            <v>309107000116</v>
          </cell>
        </row>
        <row r="20237">
          <cell r="C20237">
            <v>800030769</v>
          </cell>
          <cell r="D20237" t="str">
            <v>SUMITOMO RUBBER</v>
          </cell>
          <cell r="E20237">
            <v>13816470000170</v>
          </cell>
        </row>
        <row r="20238">
          <cell r="C20238">
            <v>800032211</v>
          </cell>
          <cell r="D20238" t="str">
            <v>ZENI APARECIDA</v>
          </cell>
          <cell r="E20238">
            <v>49624792968</v>
          </cell>
        </row>
        <row r="20239">
          <cell r="C20239">
            <v>800038101</v>
          </cell>
          <cell r="D20239" t="str">
            <v>NOVA ERA INDUST</v>
          </cell>
          <cell r="E20239">
            <v>640677000194</v>
          </cell>
        </row>
        <row r="20240">
          <cell r="C20240"/>
          <cell r="D20240" t="str">
            <v>VEMETEK</v>
          </cell>
          <cell r="E20240">
            <v>2856350000180</v>
          </cell>
        </row>
        <row r="20241">
          <cell r="C20241"/>
          <cell r="D20241" t="str">
            <v>METROPOLITANA L</v>
          </cell>
          <cell r="E20241">
            <v>76650787000107</v>
          </cell>
        </row>
        <row r="20242">
          <cell r="C20242">
            <v>800029883</v>
          </cell>
          <cell r="D20242" t="str">
            <v>PRODUTOS METALI</v>
          </cell>
          <cell r="E20242">
            <v>9612625000189</v>
          </cell>
        </row>
        <row r="20243">
          <cell r="C20243">
            <v>800001653</v>
          </cell>
          <cell r="D20243" t="str">
            <v>ATLAS TRANSPORT</v>
          </cell>
          <cell r="E20243">
            <v>60664828001733</v>
          </cell>
        </row>
        <row r="20244">
          <cell r="C20244">
            <v>800001983</v>
          </cell>
          <cell r="D20244" t="str">
            <v>JACUIPE VEICULO</v>
          </cell>
          <cell r="E20244">
            <v>14191902000167</v>
          </cell>
        </row>
        <row r="20245">
          <cell r="C20245">
            <v>800004364</v>
          </cell>
          <cell r="D20245" t="str">
            <v>LOCALIZA</v>
          </cell>
          <cell r="E20245">
            <v>16670085015772</v>
          </cell>
        </row>
        <row r="20246">
          <cell r="C20246">
            <v>800006344</v>
          </cell>
          <cell r="D20246" t="str">
            <v>PIRELLI II</v>
          </cell>
          <cell r="E20246">
            <v>59179838000137</v>
          </cell>
        </row>
        <row r="20247">
          <cell r="C20247">
            <v>800015065</v>
          </cell>
          <cell r="D20247" t="str">
            <v>RAMOS FEIRA DE</v>
          </cell>
          <cell r="E20247">
            <v>25100223000747</v>
          </cell>
        </row>
        <row r="20248">
          <cell r="C20248">
            <v>800015501</v>
          </cell>
          <cell r="D20248" t="str">
            <v>TNT MERCURIO CA</v>
          </cell>
          <cell r="E20248">
            <v>95591723011749</v>
          </cell>
        </row>
        <row r="20249">
          <cell r="C20249">
            <v>800029672</v>
          </cell>
          <cell r="D20249" t="str">
            <v>REDEMED</v>
          </cell>
          <cell r="E20249">
            <v>1055020000122</v>
          </cell>
        </row>
        <row r="20250">
          <cell r="C20250">
            <v>800031527</v>
          </cell>
          <cell r="D20250" t="str">
            <v>PIRELLI I</v>
          </cell>
          <cell r="E20250">
            <v>59179838002857</v>
          </cell>
        </row>
        <row r="20251">
          <cell r="C20251"/>
          <cell r="D20251" t="str">
            <v>LOCALIZA</v>
          </cell>
          <cell r="E20251">
            <v>4141401000112</v>
          </cell>
        </row>
        <row r="20252">
          <cell r="C20252"/>
          <cell r="D20252" t="str">
            <v>LOCALIZA</v>
          </cell>
          <cell r="E20252">
            <v>16131658000253</v>
          </cell>
        </row>
        <row r="20253">
          <cell r="C20253"/>
          <cell r="D20253" t="str">
            <v>CEN.EDUC.DO FUT</v>
          </cell>
          <cell r="E20253">
            <v>404328</v>
          </cell>
        </row>
        <row r="20254">
          <cell r="C20254"/>
          <cell r="D20254" t="str">
            <v>ESC.AGROTECNICA</v>
          </cell>
          <cell r="E20254">
            <v>404336</v>
          </cell>
        </row>
        <row r="20255">
          <cell r="C20255"/>
          <cell r="D20255" t="str">
            <v>CEN.EDUC.O PEQU</v>
          </cell>
          <cell r="E20255">
            <v>404355</v>
          </cell>
        </row>
        <row r="20256">
          <cell r="C20256"/>
          <cell r="D20256" t="str">
            <v>CENT.EDUC.GOV.L</v>
          </cell>
          <cell r="E20256">
            <v>404389</v>
          </cell>
        </row>
        <row r="20257">
          <cell r="C20257"/>
          <cell r="D20257" t="str">
            <v>ESC.SANTOS DUMO</v>
          </cell>
          <cell r="E20257">
            <v>405027</v>
          </cell>
        </row>
        <row r="20258">
          <cell r="C20258"/>
          <cell r="D20258" t="str">
            <v>ESC.ATIVA MONTE</v>
          </cell>
          <cell r="E20258">
            <v>405028</v>
          </cell>
        </row>
        <row r="20259">
          <cell r="C20259"/>
          <cell r="D20259" t="str">
            <v>ESC.CASTRO ALVE</v>
          </cell>
          <cell r="E20259">
            <v>405029</v>
          </cell>
        </row>
        <row r="20260">
          <cell r="C20260"/>
          <cell r="D20260" t="str">
            <v>COL.NOBRE DE FE</v>
          </cell>
          <cell r="E20260">
            <v>405030</v>
          </cell>
        </row>
        <row r="20261">
          <cell r="C20261"/>
          <cell r="D20261" t="str">
            <v>ESC.S.JOANA ANG</v>
          </cell>
          <cell r="E20261">
            <v>405031</v>
          </cell>
        </row>
        <row r="20262">
          <cell r="C20262"/>
          <cell r="D20262" t="str">
            <v>ESC.ALLAN KARDE</v>
          </cell>
          <cell r="E20262">
            <v>405032</v>
          </cell>
        </row>
        <row r="20263">
          <cell r="C20263"/>
          <cell r="D20263" t="str">
            <v>ESC.JOSE DE ANC</v>
          </cell>
          <cell r="E20263">
            <v>405033</v>
          </cell>
        </row>
        <row r="20264">
          <cell r="C20264"/>
          <cell r="D20264" t="str">
            <v>ESC.INFANTO JUV</v>
          </cell>
          <cell r="E20264">
            <v>405034</v>
          </cell>
        </row>
        <row r="20265">
          <cell r="C20265"/>
          <cell r="D20265" t="str">
            <v>COL.HELYOS</v>
          </cell>
          <cell r="E20265">
            <v>405035</v>
          </cell>
        </row>
        <row r="20266">
          <cell r="C20266"/>
          <cell r="D20266" t="str">
            <v>ESC.BONS AMIGOS</v>
          </cell>
          <cell r="E20266">
            <v>405036</v>
          </cell>
        </row>
        <row r="20267">
          <cell r="C20267"/>
          <cell r="D20267" t="str">
            <v>ESC.COOP.ENS.FE</v>
          </cell>
          <cell r="E20267">
            <v>405037</v>
          </cell>
        </row>
        <row r="20268">
          <cell r="C20268"/>
          <cell r="D20268" t="str">
            <v>ESC.TALENTO INF</v>
          </cell>
          <cell r="E20268">
            <v>405038</v>
          </cell>
        </row>
        <row r="20269">
          <cell r="C20269"/>
          <cell r="D20269" t="str">
            <v>COL.ANISIO TEIX</v>
          </cell>
          <cell r="E20269">
            <v>405039</v>
          </cell>
        </row>
        <row r="20270">
          <cell r="C20270"/>
          <cell r="D20270" t="str">
            <v>ESC.SUMMERHILL</v>
          </cell>
          <cell r="E20270">
            <v>405040</v>
          </cell>
        </row>
        <row r="20271">
          <cell r="C20271"/>
          <cell r="D20271" t="str">
            <v>COL.SAO FRANCIS</v>
          </cell>
          <cell r="E20271">
            <v>405041</v>
          </cell>
        </row>
        <row r="20272">
          <cell r="C20272"/>
          <cell r="D20272" t="str">
            <v>COL.STO.ANTONIO</v>
          </cell>
          <cell r="E20272">
            <v>405042</v>
          </cell>
        </row>
        <row r="20273">
          <cell r="C20273"/>
          <cell r="D20273" t="str">
            <v>COL.PE.OVIDIO</v>
          </cell>
          <cell r="E20273">
            <v>405968</v>
          </cell>
        </row>
        <row r="20274">
          <cell r="C20274"/>
          <cell r="D20274" t="str">
            <v>ESC.RUY BARBOSA</v>
          </cell>
          <cell r="E20274">
            <v>405969</v>
          </cell>
        </row>
        <row r="20275">
          <cell r="C20275"/>
          <cell r="D20275" t="str">
            <v>ESC.STA.CECILIA</v>
          </cell>
          <cell r="E20275">
            <v>405970</v>
          </cell>
        </row>
        <row r="20276">
          <cell r="C20276"/>
          <cell r="D20276" t="str">
            <v>CE JOSE FERREIR</v>
          </cell>
          <cell r="E20276">
            <v>405971</v>
          </cell>
        </row>
        <row r="20277">
          <cell r="C20277"/>
          <cell r="D20277" t="str">
            <v>ESC.FILADELFIA</v>
          </cell>
          <cell r="E20277">
            <v>405972</v>
          </cell>
        </row>
        <row r="20278">
          <cell r="C20278"/>
          <cell r="D20278" t="str">
            <v>EDUCANDARIO 18</v>
          </cell>
          <cell r="E20278">
            <v>405973</v>
          </cell>
        </row>
        <row r="20279">
          <cell r="C20279"/>
          <cell r="D20279" t="str">
            <v>COL.GENESIS</v>
          </cell>
          <cell r="E20279">
            <v>405975</v>
          </cell>
        </row>
        <row r="20280">
          <cell r="C20280"/>
          <cell r="D20280" t="str">
            <v>ESC.CEN.SOCIAL</v>
          </cell>
          <cell r="E20280">
            <v>405976</v>
          </cell>
        </row>
        <row r="20281">
          <cell r="C20281"/>
          <cell r="D20281" t="str">
            <v>ESC.PE.GIOVANNI</v>
          </cell>
          <cell r="E20281">
            <v>405977</v>
          </cell>
        </row>
        <row r="20282">
          <cell r="C20282"/>
          <cell r="D20282" t="str">
            <v>ESC.N.SRA.DO RO</v>
          </cell>
          <cell r="E20282">
            <v>405978</v>
          </cell>
        </row>
        <row r="20283">
          <cell r="C20283"/>
          <cell r="D20283" t="str">
            <v>ESC.DOM BASILIO</v>
          </cell>
          <cell r="E20283">
            <v>405979</v>
          </cell>
        </row>
        <row r="20284">
          <cell r="C20284"/>
          <cell r="D20284" t="str">
            <v>CEN.EDUC.EDITE</v>
          </cell>
          <cell r="E20284">
            <v>405980</v>
          </cell>
        </row>
        <row r="20285">
          <cell r="C20285"/>
          <cell r="D20285" t="str">
            <v>ESC.PG O PEQUEN</v>
          </cell>
          <cell r="E20285">
            <v>405981</v>
          </cell>
        </row>
        <row r="20286">
          <cell r="C20286"/>
          <cell r="D20286" t="str">
            <v>BORGES NEVES*MA</v>
          </cell>
          <cell r="E20286">
            <v>405982</v>
          </cell>
        </row>
        <row r="20287">
          <cell r="C20287"/>
          <cell r="D20287" t="str">
            <v>GRUPO FENIX DE</v>
          </cell>
          <cell r="E20287">
            <v>405983</v>
          </cell>
        </row>
        <row r="20288">
          <cell r="C20288"/>
          <cell r="D20288" t="str">
            <v>EDUC.UNIAO DA V</v>
          </cell>
          <cell r="E20288">
            <v>405984</v>
          </cell>
        </row>
        <row r="20289">
          <cell r="C20289"/>
          <cell r="D20289" t="str">
            <v>CEN.INTEG.ASSIS</v>
          </cell>
          <cell r="E20289">
            <v>405985</v>
          </cell>
        </row>
        <row r="20290">
          <cell r="C20290"/>
          <cell r="D20290" t="str">
            <v>EI SAO JOAO DA</v>
          </cell>
          <cell r="E20290">
            <v>405986</v>
          </cell>
        </row>
        <row r="20291">
          <cell r="C20291"/>
          <cell r="D20291" t="str">
            <v>ESC.MONSENHOR M</v>
          </cell>
          <cell r="E20291">
            <v>405987</v>
          </cell>
        </row>
        <row r="20292">
          <cell r="C20292"/>
          <cell r="D20292" t="str">
            <v>ESC.UBALDINA RE</v>
          </cell>
          <cell r="E20292">
            <v>405988</v>
          </cell>
        </row>
        <row r="20293">
          <cell r="C20293"/>
          <cell r="D20293" t="str">
            <v>CEN.ENS.CULT.ED</v>
          </cell>
          <cell r="E20293">
            <v>406012</v>
          </cell>
        </row>
        <row r="20294">
          <cell r="C20294"/>
          <cell r="D20294" t="str">
            <v>CEN.EDUC.DIVA P</v>
          </cell>
          <cell r="E20294">
            <v>407138</v>
          </cell>
        </row>
        <row r="20295">
          <cell r="C20295"/>
          <cell r="D20295" t="str">
            <v>CE UYARA PORTUG</v>
          </cell>
          <cell r="E20295">
            <v>407139</v>
          </cell>
        </row>
        <row r="20296">
          <cell r="C20296"/>
          <cell r="D20296" t="str">
            <v>CEN.EDUC.ODORIC</v>
          </cell>
          <cell r="E20296">
            <v>407140</v>
          </cell>
        </row>
        <row r="20297">
          <cell r="C20297"/>
          <cell r="D20297" t="str">
            <v>CE DE FEIRA DE</v>
          </cell>
          <cell r="E20297">
            <v>407141</v>
          </cell>
        </row>
        <row r="20298">
          <cell r="C20298"/>
          <cell r="D20298" t="str">
            <v>ESC.TEC.AUREO O</v>
          </cell>
          <cell r="E20298">
            <v>407142</v>
          </cell>
        </row>
        <row r="20299">
          <cell r="C20299"/>
          <cell r="D20299" t="str">
            <v>ESC.DALLE NOGAR</v>
          </cell>
          <cell r="E20299">
            <v>407665</v>
          </cell>
        </row>
        <row r="20300">
          <cell r="C20300"/>
          <cell r="D20300" t="str">
            <v>ESC.GIOVANNI GR</v>
          </cell>
          <cell r="E20300">
            <v>409482</v>
          </cell>
        </row>
        <row r="20301">
          <cell r="C20301"/>
          <cell r="D20301" t="str">
            <v>EEPSG JOSEFA CL</v>
          </cell>
          <cell r="E20301">
            <v>409633</v>
          </cell>
        </row>
        <row r="20302">
          <cell r="C20302">
            <v>800037531</v>
          </cell>
          <cell r="D20302" t="str">
            <v>TORA TRANSPORTE</v>
          </cell>
          <cell r="E20302">
            <v>20468310006426</v>
          </cell>
        </row>
        <row r="20303">
          <cell r="C20303">
            <v>800042939</v>
          </cell>
          <cell r="D20303" t="str">
            <v>STAMET SPA STAM</v>
          </cell>
          <cell r="E20303">
            <v>89385</v>
          </cell>
        </row>
        <row r="20304">
          <cell r="C20304">
            <v>800007084</v>
          </cell>
          <cell r="D20304" t="str">
            <v>SYLEA</v>
          </cell>
          <cell r="E20304">
            <v>80724</v>
          </cell>
        </row>
        <row r="20305">
          <cell r="C20305">
            <v>800024959</v>
          </cell>
          <cell r="D20305" t="str">
            <v>GEORG KRAMP GMB</v>
          </cell>
          <cell r="E20305">
            <v>85681</v>
          </cell>
        </row>
        <row r="20306">
          <cell r="C20306"/>
          <cell r="D20306" t="str">
            <v>EE CASTELO BRAN</v>
          </cell>
          <cell r="E20306">
            <v>407373</v>
          </cell>
        </row>
        <row r="20307">
          <cell r="C20307"/>
          <cell r="D20307" t="str">
            <v>EEPSG DONA NICO</v>
          </cell>
          <cell r="E20307">
            <v>409806</v>
          </cell>
        </row>
        <row r="20308">
          <cell r="C20308"/>
          <cell r="D20308" t="str">
            <v>VALEO SISTEMATE</v>
          </cell>
          <cell r="E20308">
            <v>89525</v>
          </cell>
        </row>
        <row r="20309">
          <cell r="C20309">
            <v>800035124</v>
          </cell>
          <cell r="D20309" t="str">
            <v>SELA GINETA LTD</v>
          </cell>
          <cell r="E20309">
            <v>9208197000123</v>
          </cell>
        </row>
        <row r="20310">
          <cell r="C20310">
            <v>800002063</v>
          </cell>
          <cell r="D20310" t="str">
            <v>ROSSAFA VEIC</v>
          </cell>
          <cell r="E20310">
            <v>61064275000345</v>
          </cell>
        </row>
        <row r="20311">
          <cell r="C20311"/>
          <cell r="D20311" t="str">
            <v>EDIT. BOM JESUS</v>
          </cell>
          <cell r="E20311">
            <v>47844428000184</v>
          </cell>
        </row>
        <row r="20312">
          <cell r="C20312"/>
          <cell r="D20312" t="str">
            <v>LECIO VEICULOS</v>
          </cell>
          <cell r="E20312">
            <v>59536342000173</v>
          </cell>
        </row>
        <row r="20313">
          <cell r="C20313"/>
          <cell r="D20313" t="str">
            <v>EEPSG SATURNINO</v>
          </cell>
          <cell r="E20313">
            <v>400469</v>
          </cell>
        </row>
        <row r="20314">
          <cell r="C20314"/>
          <cell r="D20314" t="str">
            <v>EEPSG PROF ANTO</v>
          </cell>
          <cell r="E20314">
            <v>400470</v>
          </cell>
        </row>
        <row r="20315">
          <cell r="C20315"/>
          <cell r="D20315" t="str">
            <v>EEPSG AFONSO CA</v>
          </cell>
          <cell r="E20315">
            <v>401750</v>
          </cell>
        </row>
        <row r="20316">
          <cell r="C20316"/>
          <cell r="D20316" t="str">
            <v>EESG LIBERO DE</v>
          </cell>
          <cell r="E20316">
            <v>401825</v>
          </cell>
        </row>
        <row r="20317">
          <cell r="C20317"/>
          <cell r="D20317" t="str">
            <v>EEPG CARLOS BAR</v>
          </cell>
          <cell r="E20317">
            <v>402632</v>
          </cell>
        </row>
        <row r="20318">
          <cell r="C20318"/>
          <cell r="D20318" t="str">
            <v>SESI 405</v>
          </cell>
          <cell r="E20318">
            <v>403096</v>
          </cell>
        </row>
        <row r="20319">
          <cell r="C20319"/>
          <cell r="D20319" t="str">
            <v>EESG LIBERO A.S</v>
          </cell>
          <cell r="E20319">
            <v>404237</v>
          </cell>
        </row>
        <row r="20320">
          <cell r="C20320"/>
          <cell r="D20320" t="str">
            <v>CEFAM DE FERNAN</v>
          </cell>
          <cell r="E20320">
            <v>404538</v>
          </cell>
        </row>
        <row r="20321">
          <cell r="C20321"/>
          <cell r="D20321" t="str">
            <v>COOP.REG.DE ENS</v>
          </cell>
          <cell r="E20321">
            <v>409092</v>
          </cell>
        </row>
        <row r="20322">
          <cell r="C20322">
            <v>800016805</v>
          </cell>
          <cell r="D20322" t="str">
            <v>SAGOM TUBI S P</v>
          </cell>
          <cell r="E20322">
            <v>83063</v>
          </cell>
        </row>
        <row r="20323">
          <cell r="C20323">
            <v>800029548</v>
          </cell>
          <cell r="D20323" t="str">
            <v>CONDUTORES ELET</v>
          </cell>
          <cell r="E20323">
            <v>8933802000166</v>
          </cell>
        </row>
        <row r="20324">
          <cell r="C20324"/>
          <cell r="D20324" t="str">
            <v>EEPSG IIJIMA</v>
          </cell>
          <cell r="E20324">
            <v>401142</v>
          </cell>
        </row>
        <row r="20325">
          <cell r="C20325">
            <v>800000846</v>
          </cell>
          <cell r="D20325" t="str">
            <v>ELETRODUR</v>
          </cell>
          <cell r="E20325">
            <v>54001862000168</v>
          </cell>
        </row>
        <row r="20326">
          <cell r="C20326">
            <v>800002325</v>
          </cell>
          <cell r="D20326" t="str">
            <v>ADIS IND COM SA</v>
          </cell>
          <cell r="E20326">
            <v>43814995000137</v>
          </cell>
        </row>
        <row r="20327">
          <cell r="C20327">
            <v>800003422</v>
          </cell>
          <cell r="D20327" t="str">
            <v>BANEIRANTES</v>
          </cell>
          <cell r="E20327">
            <v>61068557000582</v>
          </cell>
        </row>
        <row r="20328">
          <cell r="C20328">
            <v>800005766</v>
          </cell>
          <cell r="D20328" t="str">
            <v>COBEX</v>
          </cell>
          <cell r="E20328">
            <v>63049332000180</v>
          </cell>
        </row>
        <row r="20329">
          <cell r="C20329">
            <v>800017714</v>
          </cell>
          <cell r="D20329" t="str">
            <v>LC COPPER METAL</v>
          </cell>
          <cell r="E20329">
            <v>10817430000154</v>
          </cell>
        </row>
        <row r="20330">
          <cell r="C20330">
            <v>800020458</v>
          </cell>
          <cell r="D20330" t="str">
            <v>VIVA EMPREE. E</v>
          </cell>
          <cell r="E20330">
            <v>10642915000154</v>
          </cell>
        </row>
        <row r="20331">
          <cell r="C20331">
            <v>800028191</v>
          </cell>
          <cell r="D20331" t="str">
            <v>CARISMA IND. E</v>
          </cell>
          <cell r="E20331">
            <v>3401647000113</v>
          </cell>
        </row>
        <row r="20332">
          <cell r="C20332">
            <v>800028712</v>
          </cell>
          <cell r="D20332" t="str">
            <v>AUTOPLAST IND C</v>
          </cell>
          <cell r="E20332">
            <v>5851127000138</v>
          </cell>
        </row>
        <row r="20333">
          <cell r="C20333">
            <v>800030899</v>
          </cell>
          <cell r="D20333" t="str">
            <v>CORDEIRO CABOS</v>
          </cell>
          <cell r="E20333">
            <v>14197209000100</v>
          </cell>
        </row>
        <row r="20334">
          <cell r="C20334">
            <v>800043573</v>
          </cell>
          <cell r="D20334" t="str">
            <v>ALTERNATIVA VEI</v>
          </cell>
          <cell r="E20334">
            <v>13698265000157</v>
          </cell>
        </row>
        <row r="20335">
          <cell r="C20335"/>
          <cell r="D20335" t="str">
            <v>ABC ALUMINIO</v>
          </cell>
          <cell r="E20335">
            <v>59274126000105</v>
          </cell>
        </row>
        <row r="20336">
          <cell r="C20336"/>
          <cell r="D20336" t="str">
            <v>DINI TEXTIL</v>
          </cell>
          <cell r="E20336">
            <v>65538209000159</v>
          </cell>
        </row>
        <row r="20337">
          <cell r="C20337"/>
          <cell r="D20337" t="str">
            <v>ESCOV.IND.COATI</v>
          </cell>
          <cell r="E20337">
            <v>56838048000128</v>
          </cell>
        </row>
        <row r="20338">
          <cell r="C20338"/>
          <cell r="D20338" t="str">
            <v>SOTEBRAS</v>
          </cell>
          <cell r="E20338">
            <v>58470816000240</v>
          </cell>
        </row>
        <row r="20339">
          <cell r="C20339"/>
          <cell r="D20339" t="str">
            <v>EEPG JARDIM SAO</v>
          </cell>
          <cell r="E20339">
            <v>400992</v>
          </cell>
        </row>
        <row r="20340">
          <cell r="C20340"/>
          <cell r="D20340" t="str">
            <v>EEPG MARIO ALVE</v>
          </cell>
          <cell r="E20340">
            <v>401007</v>
          </cell>
        </row>
        <row r="20341">
          <cell r="C20341"/>
          <cell r="D20341" t="str">
            <v>EEPG OLZANETTI</v>
          </cell>
          <cell r="E20341">
            <v>401012</v>
          </cell>
        </row>
        <row r="20342">
          <cell r="C20342"/>
          <cell r="D20342" t="str">
            <v>EEPSG IIJIMA</v>
          </cell>
          <cell r="E20342">
            <v>401141</v>
          </cell>
        </row>
        <row r="20343">
          <cell r="C20343"/>
          <cell r="D20343" t="str">
            <v>EEPSG P.JUSTINO</v>
          </cell>
          <cell r="E20343">
            <v>401209</v>
          </cell>
        </row>
        <row r="20344">
          <cell r="C20344"/>
          <cell r="D20344" t="str">
            <v>EEPSG PROFA LAN</v>
          </cell>
          <cell r="E20344">
            <v>401265</v>
          </cell>
        </row>
        <row r="20345">
          <cell r="C20345"/>
          <cell r="D20345" t="str">
            <v>EEPG MARIO MANO</v>
          </cell>
          <cell r="E20345">
            <v>402643</v>
          </cell>
        </row>
        <row r="20346">
          <cell r="C20346"/>
          <cell r="D20346" t="str">
            <v>EEPSG LUCIANO P</v>
          </cell>
          <cell r="E20346">
            <v>404230</v>
          </cell>
        </row>
        <row r="20347">
          <cell r="C20347"/>
          <cell r="D20347" t="str">
            <v>EEPG PAULO AMER</v>
          </cell>
          <cell r="E20347">
            <v>404582</v>
          </cell>
        </row>
        <row r="20348">
          <cell r="C20348"/>
          <cell r="D20348" t="str">
            <v>EEPG LUCIANO PO</v>
          </cell>
          <cell r="E20348">
            <v>405348</v>
          </cell>
        </row>
        <row r="20349">
          <cell r="C20349"/>
          <cell r="D20349" t="str">
            <v>EEPSG EDIR COUT</v>
          </cell>
          <cell r="E20349">
            <v>405349</v>
          </cell>
        </row>
        <row r="20350">
          <cell r="C20350"/>
          <cell r="D20350" t="str">
            <v>EEPSG JOSE EDUA</v>
          </cell>
          <cell r="E20350">
            <v>405350</v>
          </cell>
        </row>
        <row r="20351">
          <cell r="C20351"/>
          <cell r="D20351" t="str">
            <v>EEPSG PROF.EDIR</v>
          </cell>
          <cell r="E20351">
            <v>406872</v>
          </cell>
        </row>
        <row r="20352">
          <cell r="C20352"/>
          <cell r="D20352" t="str">
            <v>ENSIMEC</v>
          </cell>
          <cell r="E20352">
            <v>231040000144</v>
          </cell>
        </row>
        <row r="20353">
          <cell r="C20353">
            <v>800030955</v>
          </cell>
          <cell r="D20353" t="str">
            <v>GRAFICA ME</v>
          </cell>
          <cell r="E20353">
            <v>35466598000193</v>
          </cell>
        </row>
        <row r="20354">
          <cell r="C20354">
            <v>800012366</v>
          </cell>
          <cell r="D20354" t="str">
            <v>FCA AUTOMOBILES ARGENTINA S.A.</v>
          </cell>
          <cell r="E20354"/>
        </row>
        <row r="20355">
          <cell r="C20355"/>
          <cell r="D20355" t="str">
            <v>EE LEAO SCHULMA</v>
          </cell>
          <cell r="E20355">
            <v>410682</v>
          </cell>
        </row>
        <row r="20356">
          <cell r="C20356">
            <v>800019921</v>
          </cell>
          <cell r="D20356" t="str">
            <v>SAMTEC</v>
          </cell>
          <cell r="E20356">
            <v>83342</v>
          </cell>
        </row>
        <row r="20357">
          <cell r="C20357"/>
          <cell r="D20357" t="str">
            <v>GALILEU</v>
          </cell>
          <cell r="E20357">
            <v>84018</v>
          </cell>
        </row>
        <row r="20358">
          <cell r="C20358">
            <v>800007588</v>
          </cell>
          <cell r="D20358" t="str">
            <v>POLO S.R.L</v>
          </cell>
          <cell r="E20358">
            <v>81299</v>
          </cell>
        </row>
        <row r="20359">
          <cell r="C20359"/>
          <cell r="D20359" t="str">
            <v>PEAR</v>
          </cell>
          <cell r="E20359">
            <v>80447</v>
          </cell>
        </row>
        <row r="20360">
          <cell r="C20360"/>
          <cell r="D20360" t="str">
            <v>TECNOPLANT SRL</v>
          </cell>
          <cell r="E20360">
            <v>80507</v>
          </cell>
        </row>
        <row r="20361">
          <cell r="C20361">
            <v>800006731</v>
          </cell>
          <cell r="D20361" t="str">
            <v>GALILEO</v>
          </cell>
          <cell r="E20361">
            <v>80161</v>
          </cell>
        </row>
        <row r="20362">
          <cell r="C20362">
            <v>800016830</v>
          </cell>
          <cell r="D20362" t="str">
            <v>MUBEA INC</v>
          </cell>
          <cell r="E20362">
            <v>83068</v>
          </cell>
        </row>
        <row r="20363">
          <cell r="C20363">
            <v>800000814</v>
          </cell>
          <cell r="D20363" t="str">
            <v>KEKO</v>
          </cell>
          <cell r="E20363">
            <v>91013698000135</v>
          </cell>
        </row>
        <row r="20364">
          <cell r="C20364">
            <v>800030638</v>
          </cell>
          <cell r="D20364" t="str">
            <v>METALURGICA LTD</v>
          </cell>
          <cell r="E20364">
            <v>10261896000116</v>
          </cell>
        </row>
        <row r="20365">
          <cell r="C20365"/>
          <cell r="D20365" t="str">
            <v>FLORENSE</v>
          </cell>
          <cell r="E20365">
            <v>89962294000901</v>
          </cell>
        </row>
        <row r="20366">
          <cell r="C20366"/>
          <cell r="D20366" t="str">
            <v>FLORENSE</v>
          </cell>
          <cell r="E20366">
            <v>89962294000146</v>
          </cell>
        </row>
        <row r="20367">
          <cell r="C20367"/>
          <cell r="D20367" t="str">
            <v>EEPG ANTONIO DE</v>
          </cell>
          <cell r="E20367">
            <v>403928</v>
          </cell>
        </row>
        <row r="20368">
          <cell r="C20368">
            <v>800008360</v>
          </cell>
          <cell r="D20368" t="str">
            <v>JV SELECOES LTD</v>
          </cell>
          <cell r="E20368">
            <v>2480405000280</v>
          </cell>
        </row>
        <row r="20369">
          <cell r="C20369">
            <v>800013034</v>
          </cell>
          <cell r="D20369" t="str">
            <v>FAZENDA BOA ESP</v>
          </cell>
          <cell r="E20369">
            <v>86574555000162</v>
          </cell>
        </row>
        <row r="20370">
          <cell r="C20370">
            <v>800018918</v>
          </cell>
          <cell r="D20370" t="str">
            <v>ERNANE FRAGA DI</v>
          </cell>
          <cell r="E20370">
            <v>16577140000167</v>
          </cell>
        </row>
        <row r="20371">
          <cell r="C20371">
            <v>800040329</v>
          </cell>
          <cell r="D20371" t="str">
            <v>LANCHONETE MILH</v>
          </cell>
          <cell r="E20371">
            <v>41922873000139</v>
          </cell>
        </row>
        <row r="20372">
          <cell r="C20372">
            <v>800040932</v>
          </cell>
          <cell r="D20372" t="str">
            <v>RESTAURANTE MIL</v>
          </cell>
          <cell r="E20372">
            <v>550239000135</v>
          </cell>
        </row>
        <row r="20373">
          <cell r="C20373"/>
          <cell r="D20373" t="str">
            <v>HELENO PEREIRA</v>
          </cell>
          <cell r="E20373">
            <v>14054957668</v>
          </cell>
        </row>
        <row r="20374">
          <cell r="C20374"/>
          <cell r="D20374" t="str">
            <v>ELMA CHIPS</v>
          </cell>
          <cell r="E20374">
            <v>31565104015603</v>
          </cell>
        </row>
        <row r="20375">
          <cell r="C20375"/>
          <cell r="D20375" t="str">
            <v>EE GENESIO FRAN</v>
          </cell>
          <cell r="E20375">
            <v>408379</v>
          </cell>
        </row>
        <row r="20376">
          <cell r="C20376"/>
          <cell r="D20376" t="str">
            <v>CE PROFA.ELDICE</v>
          </cell>
          <cell r="E20376">
            <v>408529</v>
          </cell>
        </row>
        <row r="20377">
          <cell r="C20377"/>
          <cell r="D20377" t="str">
            <v>SOBRAC</v>
          </cell>
          <cell r="E20377">
            <v>29242641000134</v>
          </cell>
        </row>
        <row r="20378">
          <cell r="C20378"/>
          <cell r="D20378" t="str">
            <v>TELECOM</v>
          </cell>
          <cell r="E20378">
            <v>2449992000326</v>
          </cell>
        </row>
        <row r="20379">
          <cell r="C20379"/>
          <cell r="D20379" t="str">
            <v>PRAIATUR</v>
          </cell>
          <cell r="E20379">
            <v>386369000265</v>
          </cell>
        </row>
        <row r="20380">
          <cell r="C20380">
            <v>800002076</v>
          </cell>
          <cell r="D20380" t="str">
            <v>SANTA CLARA</v>
          </cell>
          <cell r="E20380">
            <v>962616000143</v>
          </cell>
        </row>
        <row r="20381">
          <cell r="C20381"/>
          <cell r="D20381" t="str">
            <v>COMAC - COML MA</v>
          </cell>
          <cell r="E20381">
            <v>23635741000144</v>
          </cell>
        </row>
        <row r="20382">
          <cell r="C20382">
            <v>800000232</v>
          </cell>
          <cell r="D20382" t="str">
            <v>CERTI SC</v>
          </cell>
          <cell r="E20382">
            <v>78626363000124</v>
          </cell>
        </row>
        <row r="20383">
          <cell r="C20383">
            <v>800000594</v>
          </cell>
          <cell r="D20383" t="str">
            <v>FEESC</v>
          </cell>
          <cell r="E20383">
            <v>82895327000133</v>
          </cell>
        </row>
        <row r="20384">
          <cell r="C20384">
            <v>800000995</v>
          </cell>
          <cell r="D20384" t="str">
            <v>WORK EDUCACAO</v>
          </cell>
          <cell r="E20384">
            <v>2849548000136</v>
          </cell>
        </row>
        <row r="20385">
          <cell r="C20385">
            <v>800002025</v>
          </cell>
          <cell r="D20385" t="str">
            <v>PHIASA</v>
          </cell>
          <cell r="E20385">
            <v>83265892000180</v>
          </cell>
        </row>
        <row r="20386">
          <cell r="C20386">
            <v>800003192</v>
          </cell>
          <cell r="D20386" t="str">
            <v>LOCALIZA</v>
          </cell>
          <cell r="E20386">
            <v>16670085010207</v>
          </cell>
        </row>
        <row r="20387">
          <cell r="C20387">
            <v>800003333</v>
          </cell>
          <cell r="D20387" t="str">
            <v>LOCALIZA</v>
          </cell>
          <cell r="E20387">
            <v>16670085010380</v>
          </cell>
        </row>
        <row r="20388">
          <cell r="C20388">
            <v>800004246</v>
          </cell>
          <cell r="D20388" t="str">
            <v>BORNHAUSEN</v>
          </cell>
          <cell r="E20388">
            <v>2145913000121</v>
          </cell>
        </row>
        <row r="20389">
          <cell r="C20389">
            <v>800004869</v>
          </cell>
          <cell r="D20389" t="str">
            <v>FAPEU</v>
          </cell>
          <cell r="E20389">
            <v>83476911000117</v>
          </cell>
        </row>
        <row r="20390">
          <cell r="C20390">
            <v>800005236</v>
          </cell>
          <cell r="D20390" t="str">
            <v>VIABILIZACAO TA</v>
          </cell>
          <cell r="E20390">
            <v>1488283000125</v>
          </cell>
        </row>
        <row r="20391">
          <cell r="C20391">
            <v>800005493</v>
          </cell>
          <cell r="D20391" t="str">
            <v>HOTEIS DEVILLE</v>
          </cell>
          <cell r="E20391">
            <v>75162156000763</v>
          </cell>
        </row>
        <row r="20392">
          <cell r="C20392">
            <v>800005569</v>
          </cell>
          <cell r="D20392" t="str">
            <v>TORTELLI</v>
          </cell>
          <cell r="E20392">
            <v>81794703000130</v>
          </cell>
        </row>
        <row r="20393">
          <cell r="C20393">
            <v>800005625</v>
          </cell>
          <cell r="D20393" t="str">
            <v>MC COMERCIO</v>
          </cell>
          <cell r="E20393">
            <v>3872927000100</v>
          </cell>
        </row>
        <row r="20394">
          <cell r="C20394">
            <v>800008631</v>
          </cell>
          <cell r="D20394" t="str">
            <v>MERCORE APART</v>
          </cell>
          <cell r="E20394">
            <v>9967852013024</v>
          </cell>
        </row>
        <row r="20395">
          <cell r="C20395">
            <v>800008906</v>
          </cell>
          <cell r="D20395" t="str">
            <v>IEL SC</v>
          </cell>
          <cell r="E20395">
            <v>83843912000152</v>
          </cell>
        </row>
        <row r="20396">
          <cell r="C20396">
            <v>800009027</v>
          </cell>
          <cell r="D20396" t="str">
            <v>UFSC</v>
          </cell>
          <cell r="E20396">
            <v>83899526000182</v>
          </cell>
        </row>
        <row r="20397">
          <cell r="C20397">
            <v>800009380</v>
          </cell>
          <cell r="D20397" t="str">
            <v>CLASSROOM</v>
          </cell>
          <cell r="E20397">
            <v>3545149000144</v>
          </cell>
        </row>
        <row r="20398">
          <cell r="C20398">
            <v>800009518</v>
          </cell>
          <cell r="D20398" t="str">
            <v>LOCALIZA</v>
          </cell>
          <cell r="E20398">
            <v>16670085023449</v>
          </cell>
        </row>
        <row r="20399">
          <cell r="C20399">
            <v>800009541</v>
          </cell>
          <cell r="D20399" t="str">
            <v>ENGINEERING SIM</v>
          </cell>
          <cell r="E20399">
            <v>796437000183</v>
          </cell>
        </row>
        <row r="20400">
          <cell r="C20400">
            <v>800012954</v>
          </cell>
          <cell r="D20400" t="str">
            <v>MANZANA</v>
          </cell>
          <cell r="E20400">
            <v>7179111000156</v>
          </cell>
        </row>
        <row r="20401">
          <cell r="C20401">
            <v>800014159</v>
          </cell>
          <cell r="D20401" t="str">
            <v>IC SOLUCAO</v>
          </cell>
          <cell r="E20401">
            <v>5013257000444</v>
          </cell>
        </row>
        <row r="20402">
          <cell r="C20402">
            <v>800014591</v>
          </cell>
          <cell r="D20402" t="str">
            <v>PHOTONITA</v>
          </cell>
          <cell r="E20402">
            <v>5013932000192</v>
          </cell>
        </row>
        <row r="20403">
          <cell r="C20403">
            <v>800014659</v>
          </cell>
          <cell r="D20403" t="str">
            <v>PHOTONITA CONSU</v>
          </cell>
          <cell r="E20403">
            <v>8936152000102</v>
          </cell>
        </row>
        <row r="20404">
          <cell r="C20404">
            <v>800014948</v>
          </cell>
          <cell r="D20404" t="str">
            <v>AGENCIA CENTRO</v>
          </cell>
          <cell r="E20404">
            <v>16670085022809</v>
          </cell>
        </row>
        <row r="20405">
          <cell r="C20405">
            <v>800015435</v>
          </cell>
          <cell r="D20405" t="str">
            <v>COSTA E WINCKLE</v>
          </cell>
          <cell r="E20405">
            <v>3455967000156</v>
          </cell>
        </row>
        <row r="20406">
          <cell r="C20406">
            <v>800015493</v>
          </cell>
          <cell r="D20406" t="str">
            <v>BEIRAMAR SHOPPI</v>
          </cell>
          <cell r="E20406">
            <v>79931937000130</v>
          </cell>
        </row>
        <row r="20407">
          <cell r="C20407">
            <v>800015829</v>
          </cell>
          <cell r="D20407" t="str">
            <v>LOCALIZA AGENCI</v>
          </cell>
          <cell r="E20407">
            <v>16670085030305</v>
          </cell>
        </row>
        <row r="20408">
          <cell r="C20408">
            <v>800016553</v>
          </cell>
          <cell r="D20408" t="str">
            <v>QUEIROZ E QUEIR</v>
          </cell>
          <cell r="E20408">
            <v>9620260000134</v>
          </cell>
        </row>
        <row r="20409">
          <cell r="C20409">
            <v>800016999</v>
          </cell>
          <cell r="D20409" t="str">
            <v>REPECON AUTOMOV</v>
          </cell>
          <cell r="E20409">
            <v>83878512000697</v>
          </cell>
        </row>
        <row r="20410">
          <cell r="C20410">
            <v>800017123</v>
          </cell>
          <cell r="D20410" t="str">
            <v>COND CIVIL DO S</v>
          </cell>
          <cell r="E20410">
            <v>8507747000142</v>
          </cell>
        </row>
        <row r="20411">
          <cell r="C20411">
            <v>800017130</v>
          </cell>
          <cell r="D20411" t="str">
            <v>FEDERACAO ASSOC</v>
          </cell>
          <cell r="E20411">
            <v>78354636000129</v>
          </cell>
        </row>
        <row r="20412">
          <cell r="C20412">
            <v>800018128</v>
          </cell>
          <cell r="D20412" t="str">
            <v>IONICS TECHNOLO</v>
          </cell>
          <cell r="E20412">
            <v>5314071000182</v>
          </cell>
        </row>
        <row r="20413">
          <cell r="C20413">
            <v>800018610</v>
          </cell>
          <cell r="D20413" t="str">
            <v>IONICS SERVICES</v>
          </cell>
          <cell r="E20413">
            <v>5314128000143</v>
          </cell>
        </row>
        <row r="20414">
          <cell r="C20414">
            <v>800019232</v>
          </cell>
          <cell r="D20414" t="str">
            <v>PB ENGENHEIROS</v>
          </cell>
          <cell r="E20414">
            <v>8875914000108</v>
          </cell>
        </row>
        <row r="20415">
          <cell r="C20415">
            <v>800020064</v>
          </cell>
          <cell r="D20415" t="str">
            <v>PRIMA VEICULOS</v>
          </cell>
          <cell r="E20415">
            <v>5930088000164</v>
          </cell>
        </row>
        <row r="20416">
          <cell r="C20416">
            <v>800022801</v>
          </cell>
          <cell r="D20416" t="str">
            <v>TOCCATO TECNOLO</v>
          </cell>
          <cell r="E20416">
            <v>8689089000157</v>
          </cell>
        </row>
        <row r="20417">
          <cell r="C20417">
            <v>800023190</v>
          </cell>
          <cell r="D20417" t="str">
            <v>VIEIRA ISHIKA</v>
          </cell>
          <cell r="E20417">
            <v>7245076000126</v>
          </cell>
        </row>
        <row r="20418">
          <cell r="C20418">
            <v>800023209</v>
          </cell>
          <cell r="D20418" t="str">
            <v>MIDIA SUL IMPRE</v>
          </cell>
          <cell r="E20418">
            <v>8248427000115</v>
          </cell>
        </row>
        <row r="20419">
          <cell r="C20419">
            <v>800023238</v>
          </cell>
          <cell r="D20419" t="str">
            <v>COSTAO DO SANTI</v>
          </cell>
          <cell r="E20419">
            <v>4908757000139</v>
          </cell>
        </row>
        <row r="20420">
          <cell r="C20420">
            <v>800023468</v>
          </cell>
          <cell r="D20420" t="str">
            <v>ESSS MDO COM.</v>
          </cell>
          <cell r="E20420">
            <v>97537168000172</v>
          </cell>
        </row>
        <row r="20421">
          <cell r="C20421">
            <v>800023946</v>
          </cell>
          <cell r="D20421" t="str">
            <v>TRACTEBEL ENERG</v>
          </cell>
          <cell r="E20421">
            <v>4100556000100</v>
          </cell>
        </row>
        <row r="20422">
          <cell r="C20422">
            <v>800023972</v>
          </cell>
          <cell r="D20422" t="str">
            <v>IONICS INFORMAT</v>
          </cell>
          <cell r="E20422">
            <v>81361644000107</v>
          </cell>
        </row>
        <row r="20423">
          <cell r="C20423">
            <v>800025348</v>
          </cell>
          <cell r="D20423" t="str">
            <v>AGAPES RESTAURA</v>
          </cell>
          <cell r="E20423">
            <v>11052871000175</v>
          </cell>
        </row>
        <row r="20424">
          <cell r="C20424">
            <v>800033622</v>
          </cell>
          <cell r="D20424" t="str">
            <v>LOGOS INTELIGEN</v>
          </cell>
          <cell r="E20424">
            <v>14481968000191</v>
          </cell>
        </row>
        <row r="20425">
          <cell r="C20425">
            <v>800033667</v>
          </cell>
          <cell r="D20425" t="str">
            <v>RENATA CARVALHO</v>
          </cell>
          <cell r="E20425">
            <v>15297428000115</v>
          </cell>
        </row>
        <row r="20426">
          <cell r="C20426">
            <v>800033888</v>
          </cell>
          <cell r="D20426" t="str">
            <v>JULIO CESAR ALV</v>
          </cell>
          <cell r="E20426">
            <v>13753197000181</v>
          </cell>
        </row>
        <row r="20427">
          <cell r="C20427">
            <v>800034145</v>
          </cell>
          <cell r="D20427" t="str">
            <v>NBS INFORMATICA</v>
          </cell>
          <cell r="E20427">
            <v>2348447000262</v>
          </cell>
        </row>
        <row r="20428">
          <cell r="C20428">
            <v>800034935</v>
          </cell>
          <cell r="D20428" t="str">
            <v>CINNERGIA PRODU</v>
          </cell>
          <cell r="E20428">
            <v>287834000120</v>
          </cell>
        </row>
        <row r="20429">
          <cell r="C20429">
            <v>800035092</v>
          </cell>
          <cell r="D20429" t="str">
            <v>OCEANO PRODUCAO</v>
          </cell>
          <cell r="E20429">
            <v>4069379000147</v>
          </cell>
        </row>
        <row r="20430">
          <cell r="C20430">
            <v>800035169</v>
          </cell>
          <cell r="D20430" t="str">
            <v>DVA AUTOMOVEIS</v>
          </cell>
          <cell r="E20430">
            <v>143758000340</v>
          </cell>
        </row>
        <row r="20431">
          <cell r="C20431">
            <v>800035646</v>
          </cell>
          <cell r="D20431" t="str">
            <v>JJCH ENGENHARIA</v>
          </cell>
          <cell r="E20431">
            <v>2595539000166</v>
          </cell>
        </row>
        <row r="20432">
          <cell r="C20432">
            <v>800036054</v>
          </cell>
          <cell r="D20432" t="str">
            <v>E DECORACOES LT</v>
          </cell>
          <cell r="E20432">
            <v>5388153000171</v>
          </cell>
        </row>
        <row r="20433">
          <cell r="C20433">
            <v>800036427</v>
          </cell>
          <cell r="D20433" t="str">
            <v>PROJETO COOPERA</v>
          </cell>
          <cell r="E20433">
            <v>1716606000190</v>
          </cell>
        </row>
        <row r="20434">
          <cell r="C20434">
            <v>800036471</v>
          </cell>
          <cell r="D20434" t="str">
            <v>ENERGY SHOP COM</v>
          </cell>
          <cell r="E20434">
            <v>22219118000148</v>
          </cell>
        </row>
        <row r="20435">
          <cell r="C20435">
            <v>800038280</v>
          </cell>
          <cell r="D20435" t="str">
            <v>PSAFE TECNOLOGI</v>
          </cell>
          <cell r="E20435">
            <v>12501419000297</v>
          </cell>
        </row>
        <row r="20436">
          <cell r="C20436">
            <v>800038455</v>
          </cell>
          <cell r="D20436" t="str">
            <v>AMBIENTALIS ANA</v>
          </cell>
          <cell r="E20436">
            <v>6164913000120</v>
          </cell>
        </row>
        <row r="20437">
          <cell r="C20437">
            <v>800038678</v>
          </cell>
          <cell r="D20437" t="str">
            <v>NC COMUNICACOES</v>
          </cell>
          <cell r="E20437">
            <v>79227963000182</v>
          </cell>
        </row>
        <row r="20438">
          <cell r="C20438">
            <v>800040478</v>
          </cell>
          <cell r="D20438" t="str">
            <v>FILIPEFLOP COMP</v>
          </cell>
          <cell r="E20438">
            <v>12672380000190</v>
          </cell>
        </row>
        <row r="20439">
          <cell r="C20439">
            <v>800040883</v>
          </cell>
          <cell r="D20439" t="str">
            <v>HBS - HOTELARIA</v>
          </cell>
          <cell r="E20439">
            <v>8395875000141</v>
          </cell>
        </row>
        <row r="20440">
          <cell r="C20440">
            <v>800041149</v>
          </cell>
          <cell r="D20440" t="str">
            <v>LINX SISTEMAS E</v>
          </cell>
          <cell r="E20440">
            <v>54517628002484</v>
          </cell>
        </row>
        <row r="20441">
          <cell r="C20441">
            <v>800041859</v>
          </cell>
          <cell r="D20441" t="str">
            <v>QINETWORK SOLUC</v>
          </cell>
          <cell r="E20441">
            <v>8314044000106</v>
          </cell>
        </row>
        <row r="20442">
          <cell r="C20442">
            <v>800041877</v>
          </cell>
          <cell r="D20442" t="str">
            <v>ASP SOUTH AMERI</v>
          </cell>
          <cell r="E20442">
            <v>16743399000130</v>
          </cell>
        </row>
        <row r="20443">
          <cell r="C20443">
            <v>800042288</v>
          </cell>
          <cell r="D20443" t="str">
            <v>BMP PRODUCOES E</v>
          </cell>
          <cell r="E20443">
            <v>4826084000178</v>
          </cell>
        </row>
        <row r="20444">
          <cell r="C20444">
            <v>800042510</v>
          </cell>
          <cell r="D20444" t="str">
            <v>TRIBUNAL REGION</v>
          </cell>
          <cell r="E20444">
            <v>2482005000123</v>
          </cell>
        </row>
        <row r="20445">
          <cell r="C20445"/>
          <cell r="D20445" t="str">
            <v>PORTA VOZ</v>
          </cell>
          <cell r="E20445">
            <v>85229755000115</v>
          </cell>
        </row>
        <row r="20446">
          <cell r="C20446"/>
          <cell r="D20446" t="str">
            <v>NOVA</v>
          </cell>
          <cell r="E20446">
            <v>1322855000100</v>
          </cell>
        </row>
        <row r="20447">
          <cell r="C20447"/>
          <cell r="D20447" t="str">
            <v>CCEST</v>
          </cell>
          <cell r="E20447">
            <v>190765000131</v>
          </cell>
        </row>
        <row r="20448">
          <cell r="C20448"/>
          <cell r="D20448" t="str">
            <v>L.IATE CLUBE</v>
          </cell>
          <cell r="E20448">
            <v>82517954000130</v>
          </cell>
        </row>
        <row r="20449">
          <cell r="C20449"/>
          <cell r="D20449" t="str">
            <v>DEP</v>
          </cell>
          <cell r="E20449">
            <v>75534479000145</v>
          </cell>
        </row>
        <row r="20450">
          <cell r="C20450"/>
          <cell r="D20450" t="str">
            <v>POSTOS MACEDO</v>
          </cell>
          <cell r="E20450">
            <v>83883827000118</v>
          </cell>
        </row>
        <row r="20451">
          <cell r="C20451"/>
          <cell r="D20451" t="str">
            <v>COMCAP</v>
          </cell>
          <cell r="E20451">
            <v>82511825000135</v>
          </cell>
        </row>
        <row r="20452">
          <cell r="C20452"/>
          <cell r="D20452" t="str">
            <v>LCV CLIPAGEM</v>
          </cell>
          <cell r="E20452">
            <v>73228876000163</v>
          </cell>
        </row>
        <row r="20453">
          <cell r="C20453"/>
          <cell r="D20453" t="str">
            <v>CITROEN</v>
          </cell>
          <cell r="E20453">
            <v>64052897001070</v>
          </cell>
        </row>
        <row r="20454">
          <cell r="C20454"/>
          <cell r="D20454" t="str">
            <v>JOSE ARTHUR</v>
          </cell>
          <cell r="E20454">
            <v>83472860000155</v>
          </cell>
        </row>
        <row r="20455">
          <cell r="C20455"/>
          <cell r="D20455" t="str">
            <v>BBTUR-TURISMO</v>
          </cell>
          <cell r="E20455">
            <v>28152684002703</v>
          </cell>
        </row>
        <row r="20456">
          <cell r="C20456"/>
          <cell r="D20456" t="str">
            <v>REGINA FACCA</v>
          </cell>
          <cell r="E20456">
            <v>1558911000100</v>
          </cell>
        </row>
        <row r="20457">
          <cell r="C20457"/>
          <cell r="D20457" t="str">
            <v>TRANSFER TOUR</v>
          </cell>
          <cell r="E20457">
            <v>478484000189</v>
          </cell>
        </row>
        <row r="20458">
          <cell r="C20458"/>
          <cell r="D20458" t="str">
            <v>LOCALIZA</v>
          </cell>
          <cell r="E20458">
            <v>83931956000134</v>
          </cell>
        </row>
        <row r="20459">
          <cell r="C20459"/>
          <cell r="D20459" t="str">
            <v>S.T.S.</v>
          </cell>
          <cell r="E20459">
            <v>860839000108</v>
          </cell>
        </row>
        <row r="20460">
          <cell r="C20460"/>
          <cell r="D20460" t="str">
            <v>PROPAGUE</v>
          </cell>
          <cell r="E20460">
            <v>83882779000143</v>
          </cell>
        </row>
        <row r="20461">
          <cell r="C20461"/>
          <cell r="D20461" t="str">
            <v>NESTOR SILVEIRA</v>
          </cell>
          <cell r="E20461">
            <v>1398145000155</v>
          </cell>
        </row>
        <row r="20462">
          <cell r="C20462"/>
          <cell r="D20462" t="str">
            <v>CORAL PLAZA</v>
          </cell>
          <cell r="E20462">
            <v>73416117000124</v>
          </cell>
        </row>
        <row r="20463">
          <cell r="C20463"/>
          <cell r="D20463" t="str">
            <v>ACN</v>
          </cell>
          <cell r="E20463">
            <v>73628307000105</v>
          </cell>
        </row>
        <row r="20464">
          <cell r="C20464"/>
          <cell r="D20464" t="str">
            <v>IBIS FLORIANOPO</v>
          </cell>
          <cell r="E20464">
            <v>73416117000205</v>
          </cell>
        </row>
        <row r="20465">
          <cell r="C20465"/>
          <cell r="D20465" t="str">
            <v>BOLSA</v>
          </cell>
          <cell r="E20465">
            <v>3076413000148</v>
          </cell>
        </row>
        <row r="20466">
          <cell r="C20466"/>
          <cell r="D20466" t="str">
            <v>PRAIATUR HOTEL</v>
          </cell>
          <cell r="E20466">
            <v>78219367000198</v>
          </cell>
        </row>
        <row r="20467">
          <cell r="C20467"/>
          <cell r="D20467" t="str">
            <v>EXPRESS HOTEL</v>
          </cell>
          <cell r="E20467">
            <v>75292839000140</v>
          </cell>
        </row>
        <row r="20468">
          <cell r="C20468"/>
          <cell r="D20468" t="str">
            <v>LUIZ AFONSO</v>
          </cell>
          <cell r="E20468">
            <v>45538166953</v>
          </cell>
        </row>
        <row r="20469">
          <cell r="C20469"/>
          <cell r="D20469" t="str">
            <v>ESC.TEC.COMERCI</v>
          </cell>
          <cell r="E20469">
            <v>403465</v>
          </cell>
        </row>
        <row r="20470">
          <cell r="C20470"/>
          <cell r="D20470" t="str">
            <v>COL.SOLUCAO</v>
          </cell>
          <cell r="E20470">
            <v>403466</v>
          </cell>
        </row>
        <row r="20471">
          <cell r="C20471"/>
          <cell r="D20471" t="str">
            <v>COL.GERACAO</v>
          </cell>
          <cell r="E20471">
            <v>403467</v>
          </cell>
        </row>
        <row r="20472">
          <cell r="C20472"/>
          <cell r="D20472" t="str">
            <v>CE PROFA.LAURA</v>
          </cell>
          <cell r="E20472">
            <v>403468</v>
          </cell>
        </row>
        <row r="20473">
          <cell r="C20473"/>
          <cell r="D20473" t="str">
            <v>ESC.DA ILHA</v>
          </cell>
          <cell r="E20473">
            <v>403784</v>
          </cell>
        </row>
        <row r="20474">
          <cell r="C20474"/>
          <cell r="D20474" t="str">
            <v>COL.ANTONIO PEI</v>
          </cell>
          <cell r="E20474">
            <v>403785</v>
          </cell>
        </row>
        <row r="20475">
          <cell r="C20475"/>
          <cell r="D20475" t="str">
            <v>COL.TRADICAO</v>
          </cell>
          <cell r="E20475">
            <v>403790</v>
          </cell>
        </row>
        <row r="20476">
          <cell r="C20476"/>
          <cell r="D20476" t="str">
            <v>EDUC.IMACULADA</v>
          </cell>
          <cell r="E20476">
            <v>405093</v>
          </cell>
        </row>
        <row r="20477">
          <cell r="C20477"/>
          <cell r="D20477" t="str">
            <v>ESC.STA.CATARIN</v>
          </cell>
          <cell r="E20477">
            <v>405094</v>
          </cell>
        </row>
        <row r="20478">
          <cell r="C20478"/>
          <cell r="D20478" t="str">
            <v>CURSO PRIMARIO</v>
          </cell>
          <cell r="E20478">
            <v>405095</v>
          </cell>
        </row>
        <row r="20479">
          <cell r="C20479"/>
          <cell r="D20479" t="str">
            <v>ESC.B.ADV.DR.SI</v>
          </cell>
          <cell r="E20479">
            <v>405096</v>
          </cell>
        </row>
        <row r="20480">
          <cell r="C20480"/>
          <cell r="D20480" t="str">
            <v>COL.CORACAO DE</v>
          </cell>
          <cell r="E20480">
            <v>405097</v>
          </cell>
        </row>
        <row r="20481">
          <cell r="C20481"/>
          <cell r="D20481" t="str">
            <v>CEN.EDUC.VIVENC</v>
          </cell>
          <cell r="E20481">
            <v>405098</v>
          </cell>
        </row>
        <row r="20482">
          <cell r="C20482"/>
          <cell r="D20482" t="str">
            <v>ESC.AUTONOMIA</v>
          </cell>
          <cell r="E20482">
            <v>405099</v>
          </cell>
        </row>
        <row r="20483">
          <cell r="C20483"/>
          <cell r="D20483" t="str">
            <v>EM JOSE DO VALL</v>
          </cell>
          <cell r="E20483">
            <v>405100</v>
          </cell>
        </row>
        <row r="20484">
          <cell r="C20484"/>
          <cell r="D20484" t="str">
            <v>CEN.EDUC.INTEGR</v>
          </cell>
          <cell r="E20484">
            <v>405101</v>
          </cell>
        </row>
        <row r="20485">
          <cell r="C20485"/>
          <cell r="D20485" t="str">
            <v>ESC.DINAMICA</v>
          </cell>
          <cell r="E20485">
            <v>405102</v>
          </cell>
        </row>
        <row r="20486">
          <cell r="C20486"/>
          <cell r="D20486" t="str">
            <v>ESC.REUNIDA GAL</v>
          </cell>
          <cell r="E20486">
            <v>405103</v>
          </cell>
        </row>
        <row r="20487">
          <cell r="C20487"/>
          <cell r="D20487" t="str">
            <v>CEN.EDUC.COMPAN</v>
          </cell>
          <cell r="E20487">
            <v>405104</v>
          </cell>
        </row>
        <row r="20488">
          <cell r="C20488"/>
          <cell r="D20488" t="str">
            <v>ESC.BASICA CRIA</v>
          </cell>
          <cell r="E20488">
            <v>405105</v>
          </cell>
        </row>
        <row r="20489">
          <cell r="C20489"/>
          <cell r="D20489" t="str">
            <v>EM PINGO DE MEL</v>
          </cell>
          <cell r="E20489">
            <v>405106</v>
          </cell>
        </row>
        <row r="20490">
          <cell r="C20490"/>
          <cell r="D20490" t="str">
            <v>CEN.EDUC.PIAZIT</v>
          </cell>
          <cell r="E20490">
            <v>405107</v>
          </cell>
        </row>
        <row r="20491">
          <cell r="C20491"/>
          <cell r="D20491" t="str">
            <v>ASSOC.PEDAGOGIC</v>
          </cell>
          <cell r="E20491">
            <v>405108</v>
          </cell>
        </row>
        <row r="20492">
          <cell r="C20492"/>
          <cell r="D20492" t="str">
            <v>CEN.EDUC.LUCAZ</v>
          </cell>
          <cell r="E20492">
            <v>405109</v>
          </cell>
        </row>
        <row r="20493">
          <cell r="C20493"/>
          <cell r="D20493" t="str">
            <v>COL.ADV.ROBERTO</v>
          </cell>
          <cell r="E20493">
            <v>405110</v>
          </cell>
        </row>
        <row r="20494">
          <cell r="C20494"/>
          <cell r="D20494" t="str">
            <v>CEN.EDUC.CRIATI</v>
          </cell>
          <cell r="E20494">
            <v>405111</v>
          </cell>
        </row>
        <row r="20495">
          <cell r="C20495"/>
          <cell r="D20495" t="str">
            <v>EM ADOTIVA LIBE</v>
          </cell>
          <cell r="E20495">
            <v>406507</v>
          </cell>
        </row>
        <row r="20496">
          <cell r="C20496"/>
          <cell r="D20496" t="str">
            <v>ESC.ALFERES TIR</v>
          </cell>
          <cell r="E20496">
            <v>406508</v>
          </cell>
        </row>
        <row r="20497">
          <cell r="C20497"/>
          <cell r="D20497" t="str">
            <v>EB PROFA.ANTONI</v>
          </cell>
          <cell r="E20497">
            <v>406509</v>
          </cell>
        </row>
        <row r="20498">
          <cell r="C20498"/>
          <cell r="D20498" t="str">
            <v>CURSO ELEMENTAR</v>
          </cell>
          <cell r="E20498">
            <v>406510</v>
          </cell>
        </row>
        <row r="20499">
          <cell r="C20499"/>
          <cell r="D20499" t="str">
            <v>ESC.BASICA LUCI</v>
          </cell>
          <cell r="E20499">
            <v>406511</v>
          </cell>
        </row>
        <row r="20500">
          <cell r="C20500"/>
          <cell r="D20500" t="str">
            <v>CURSO PRIMARIO</v>
          </cell>
          <cell r="E20500">
            <v>406512</v>
          </cell>
        </row>
        <row r="20501">
          <cell r="C20501"/>
          <cell r="D20501" t="str">
            <v>COL.BARDDAL FLO</v>
          </cell>
          <cell r="E20501">
            <v>406513</v>
          </cell>
        </row>
        <row r="20502">
          <cell r="C20502"/>
          <cell r="D20502" t="str">
            <v>EM DONISIA MARI</v>
          </cell>
          <cell r="E20502">
            <v>406514</v>
          </cell>
        </row>
        <row r="20503">
          <cell r="C20503"/>
          <cell r="D20503" t="str">
            <v>ESC.BASICA DR.P</v>
          </cell>
          <cell r="E20503">
            <v>406515</v>
          </cell>
        </row>
        <row r="20504">
          <cell r="C20504"/>
          <cell r="D20504" t="str">
            <v>ESC.DESDOBRADA</v>
          </cell>
          <cell r="E20504">
            <v>406516</v>
          </cell>
        </row>
        <row r="20505">
          <cell r="C20505"/>
          <cell r="D20505" t="str">
            <v>ESC.DESDOBRADA</v>
          </cell>
          <cell r="E20505">
            <v>406517</v>
          </cell>
        </row>
        <row r="20506">
          <cell r="C20506"/>
          <cell r="D20506" t="str">
            <v>EM JOAO GONCALV</v>
          </cell>
          <cell r="E20506">
            <v>406518</v>
          </cell>
        </row>
        <row r="20507">
          <cell r="C20507"/>
          <cell r="D20507" t="str">
            <v>ESC.DA FAZENDA</v>
          </cell>
          <cell r="E20507">
            <v>406519</v>
          </cell>
        </row>
        <row r="20508">
          <cell r="C20508"/>
          <cell r="D20508" t="str">
            <v>COL.N.SRA.DE FA</v>
          </cell>
          <cell r="E20508">
            <v>406520</v>
          </cell>
        </row>
        <row r="20509">
          <cell r="C20509"/>
          <cell r="D20509" t="str">
            <v>ESC.BASICA JORN</v>
          </cell>
          <cell r="E20509">
            <v>406521</v>
          </cell>
        </row>
        <row r="20510">
          <cell r="C20510"/>
          <cell r="D20510" t="str">
            <v>COL.IRMAO JOAQU</v>
          </cell>
          <cell r="E20510">
            <v>406522</v>
          </cell>
        </row>
        <row r="20511">
          <cell r="C20511"/>
          <cell r="D20511" t="str">
            <v>ESC.BASICA PROF</v>
          </cell>
          <cell r="E20511">
            <v>406523</v>
          </cell>
        </row>
        <row r="20512">
          <cell r="C20512"/>
          <cell r="D20512" t="str">
            <v>ESC.ISOLADA PRA</v>
          </cell>
          <cell r="E20512">
            <v>407379</v>
          </cell>
        </row>
        <row r="20513">
          <cell r="C20513"/>
          <cell r="D20513" t="str">
            <v>CE DEMONSTRACAO</v>
          </cell>
          <cell r="E20513">
            <v>407380</v>
          </cell>
        </row>
        <row r="20514">
          <cell r="C20514"/>
          <cell r="D20514" t="str">
            <v>CE PROF.HENRIQU</v>
          </cell>
          <cell r="E20514">
            <v>407381</v>
          </cell>
        </row>
        <row r="20515">
          <cell r="C20515"/>
          <cell r="D20515" t="str">
            <v>ESC.BASICA AL.C</v>
          </cell>
          <cell r="E20515">
            <v>407382</v>
          </cell>
        </row>
        <row r="20516">
          <cell r="C20516"/>
          <cell r="D20516" t="str">
            <v>CE CELSO RAMOS</v>
          </cell>
          <cell r="E20516">
            <v>407383</v>
          </cell>
        </row>
        <row r="20517">
          <cell r="C20517"/>
          <cell r="D20517" t="str">
            <v>CE PE.JOSE DE A</v>
          </cell>
          <cell r="E20517">
            <v>407385</v>
          </cell>
        </row>
        <row r="20518">
          <cell r="C20518"/>
          <cell r="D20518" t="str">
            <v>CE SIMAO JOSE H</v>
          </cell>
          <cell r="E20518">
            <v>407386</v>
          </cell>
        </row>
        <row r="20519">
          <cell r="C20519"/>
          <cell r="D20519" t="str">
            <v>CE PROF.ANISIO</v>
          </cell>
          <cell r="E20519">
            <v>407387</v>
          </cell>
        </row>
        <row r="20520">
          <cell r="C20520"/>
          <cell r="D20520" t="str">
            <v>EBM ANTONIO P.A</v>
          </cell>
          <cell r="E20520">
            <v>407388</v>
          </cell>
        </row>
        <row r="20521">
          <cell r="C20521"/>
          <cell r="D20521" t="str">
            <v>EBM GENTIL MATH</v>
          </cell>
          <cell r="E20521">
            <v>407389</v>
          </cell>
        </row>
        <row r="20522">
          <cell r="C20522"/>
          <cell r="D20522" t="str">
            <v>EM JOAO FRANCIS</v>
          </cell>
          <cell r="E20522">
            <v>407390</v>
          </cell>
        </row>
        <row r="20523">
          <cell r="C20523"/>
          <cell r="D20523" t="str">
            <v>ESC.DESDOBRADA</v>
          </cell>
          <cell r="E20523">
            <v>407391</v>
          </cell>
        </row>
        <row r="20524">
          <cell r="C20524"/>
          <cell r="D20524" t="str">
            <v>CE IRINEU BORNH</v>
          </cell>
          <cell r="E20524">
            <v>407392</v>
          </cell>
        </row>
        <row r="20525">
          <cell r="C20525"/>
          <cell r="D20525" t="str">
            <v>CE PROF.ANIBAL</v>
          </cell>
          <cell r="E20525">
            <v>407393</v>
          </cell>
        </row>
        <row r="20526">
          <cell r="C20526"/>
          <cell r="D20526" t="str">
            <v>ESC.BASICA VITO</v>
          </cell>
          <cell r="E20526">
            <v>407936</v>
          </cell>
        </row>
        <row r="20527">
          <cell r="C20527"/>
          <cell r="D20527" t="str">
            <v>CE DAYSE WERNER</v>
          </cell>
          <cell r="E20527">
            <v>407937</v>
          </cell>
        </row>
        <row r="20528">
          <cell r="C20528"/>
          <cell r="D20528" t="str">
            <v>ESC.BASICA EDIT</v>
          </cell>
          <cell r="E20528">
            <v>407938</v>
          </cell>
        </row>
        <row r="20529">
          <cell r="C20529"/>
          <cell r="D20529" t="str">
            <v>ESC.BASICA PERO</v>
          </cell>
          <cell r="E20529">
            <v>407939</v>
          </cell>
        </row>
        <row r="20530">
          <cell r="C20530"/>
          <cell r="D20530" t="str">
            <v>CE ROSA TORRES</v>
          </cell>
          <cell r="E20530">
            <v>407940</v>
          </cell>
        </row>
        <row r="20531">
          <cell r="C20531"/>
          <cell r="D20531" t="str">
            <v>CEN.EDUC.STA.TE</v>
          </cell>
          <cell r="E20531">
            <v>408409</v>
          </cell>
        </row>
        <row r="20532">
          <cell r="C20532"/>
          <cell r="D20532" t="str">
            <v>ESC.BASICA AMER</v>
          </cell>
          <cell r="E20532">
            <v>409073</v>
          </cell>
        </row>
        <row r="20533">
          <cell r="C20533"/>
          <cell r="D20533" t="str">
            <v>ESC.BASICA BRIG</v>
          </cell>
          <cell r="E20533">
            <v>409074</v>
          </cell>
        </row>
        <row r="20534">
          <cell r="C20534"/>
          <cell r="D20534" t="str">
            <v>EM BRIG.EDUARDO</v>
          </cell>
          <cell r="E20534">
            <v>409809</v>
          </cell>
        </row>
        <row r="20535">
          <cell r="C20535"/>
          <cell r="D20535" t="str">
            <v>SESI STA.CATARI</v>
          </cell>
          <cell r="E20535">
            <v>411012</v>
          </cell>
        </row>
        <row r="20536">
          <cell r="C20536"/>
          <cell r="D20536" t="str">
            <v>EBM MANCIO COST</v>
          </cell>
          <cell r="E20536">
            <v>411013</v>
          </cell>
        </row>
        <row r="20537">
          <cell r="C20537"/>
          <cell r="D20537" t="str">
            <v>COROTEC</v>
          </cell>
          <cell r="E20537">
            <v>2404539000131</v>
          </cell>
        </row>
        <row r="20538">
          <cell r="C20538">
            <v>800015006</v>
          </cell>
          <cell r="D20538" t="str">
            <v>HI STAT</v>
          </cell>
          <cell r="E20538">
            <v>82918</v>
          </cell>
        </row>
        <row r="20539">
          <cell r="C20539"/>
          <cell r="D20539" t="str">
            <v>INST.EDUC.DE ED</v>
          </cell>
          <cell r="E20539">
            <v>407384</v>
          </cell>
        </row>
        <row r="20540">
          <cell r="C20540">
            <v>800043269</v>
          </cell>
          <cell r="D20540" t="str">
            <v>ZF ACTIVE SAFET</v>
          </cell>
          <cell r="E20540">
            <v>89428</v>
          </cell>
        </row>
        <row r="20541">
          <cell r="C20541">
            <v>800007565</v>
          </cell>
          <cell r="D20541" t="str">
            <v>TOZZI</v>
          </cell>
          <cell r="E20541">
            <v>81270</v>
          </cell>
        </row>
        <row r="20542">
          <cell r="C20542">
            <v>800020156</v>
          </cell>
          <cell r="D20542" t="str">
            <v>FPT INDUSTRIAL</v>
          </cell>
          <cell r="E20542">
            <v>1437</v>
          </cell>
        </row>
        <row r="20543">
          <cell r="C20543">
            <v>800020156</v>
          </cell>
          <cell r="D20543" t="str">
            <v>FPT INDUSTRIAL</v>
          </cell>
          <cell r="E20543">
            <v>1441</v>
          </cell>
        </row>
        <row r="20544">
          <cell r="C20544">
            <v>800007183</v>
          </cell>
          <cell r="D20544" t="str">
            <v>CALEFFI</v>
          </cell>
          <cell r="E20544">
            <v>80824</v>
          </cell>
        </row>
        <row r="20545">
          <cell r="C20545">
            <v>800007185</v>
          </cell>
          <cell r="D20545" t="str">
            <v>COAX MULLER</v>
          </cell>
          <cell r="E20545">
            <v>80826</v>
          </cell>
        </row>
        <row r="20546">
          <cell r="C20546">
            <v>800001890</v>
          </cell>
          <cell r="D20546" t="str">
            <v>CARVEL CARVALHO</v>
          </cell>
          <cell r="E20546">
            <v>19515519000130</v>
          </cell>
        </row>
        <row r="20547">
          <cell r="C20547">
            <v>800008744</v>
          </cell>
          <cell r="D20547" t="str">
            <v>LOCALIZA</v>
          </cell>
          <cell r="E20547">
            <v>3308501000128</v>
          </cell>
        </row>
        <row r="20548">
          <cell r="C20548">
            <v>800012370</v>
          </cell>
          <cell r="D20548" t="str">
            <v>ENGECIL CONSTR</v>
          </cell>
          <cell r="E20548">
            <v>25925173000141</v>
          </cell>
        </row>
        <row r="20549">
          <cell r="C20549">
            <v>800044298</v>
          </cell>
          <cell r="D20549" t="str">
            <v>COBRE LUX COMER</v>
          </cell>
          <cell r="E20549">
            <v>23276189000145</v>
          </cell>
        </row>
        <row r="20550">
          <cell r="C20550"/>
          <cell r="D20550" t="str">
            <v>GAZETA DO OESTE</v>
          </cell>
          <cell r="E20550">
            <v>1768201000104</v>
          </cell>
        </row>
        <row r="20551">
          <cell r="C20551"/>
          <cell r="D20551" t="str">
            <v>JALITA FLORES</v>
          </cell>
          <cell r="E20551">
            <v>25176025000171</v>
          </cell>
        </row>
        <row r="20552">
          <cell r="C20552"/>
          <cell r="D20552" t="str">
            <v>FLORA REAL</v>
          </cell>
          <cell r="E20552">
            <v>25711250000160</v>
          </cell>
        </row>
        <row r="20553">
          <cell r="C20553"/>
          <cell r="D20553" t="str">
            <v>COMERC.AZEVEDO</v>
          </cell>
          <cell r="E20553">
            <v>19411560000167</v>
          </cell>
        </row>
        <row r="20554">
          <cell r="C20554"/>
          <cell r="D20554" t="str">
            <v>SOGHELLI</v>
          </cell>
          <cell r="E20554">
            <v>22577910000174</v>
          </cell>
        </row>
        <row r="20555">
          <cell r="C20555"/>
          <cell r="D20555" t="str">
            <v>COL.SANTA TERES</v>
          </cell>
          <cell r="E20555">
            <v>401640</v>
          </cell>
        </row>
        <row r="20556">
          <cell r="C20556"/>
          <cell r="D20556" t="str">
            <v>EE RODOLFO ALME</v>
          </cell>
          <cell r="E20556">
            <v>403345</v>
          </cell>
        </row>
        <row r="20557">
          <cell r="C20557"/>
          <cell r="D20557" t="str">
            <v>EM ARLINDO MELL</v>
          </cell>
          <cell r="E20557">
            <v>403581</v>
          </cell>
        </row>
        <row r="20558">
          <cell r="C20558"/>
          <cell r="D20558" t="str">
            <v>EM JOSE JOAO DE</v>
          </cell>
          <cell r="E20558">
            <v>403582</v>
          </cell>
        </row>
        <row r="20559">
          <cell r="C20559"/>
          <cell r="D20559" t="str">
            <v>EE.PROF.TONICO</v>
          </cell>
          <cell r="E20559">
            <v>403676</v>
          </cell>
        </row>
        <row r="20560">
          <cell r="C20560"/>
          <cell r="D20560" t="str">
            <v>SECRETARIA MUN.</v>
          </cell>
          <cell r="E20560">
            <v>404011</v>
          </cell>
        </row>
        <row r="20561">
          <cell r="C20561"/>
          <cell r="D20561" t="str">
            <v>EMPG MIRANDA DA</v>
          </cell>
          <cell r="E20561">
            <v>404014</v>
          </cell>
        </row>
        <row r="20562">
          <cell r="C20562"/>
          <cell r="D20562" t="str">
            <v>CAT CARLOS CARV</v>
          </cell>
          <cell r="E20562">
            <v>404243</v>
          </cell>
        </row>
        <row r="20563">
          <cell r="C20563"/>
          <cell r="D20563" t="str">
            <v>ESC.RURAL PE.AD</v>
          </cell>
          <cell r="E20563">
            <v>405644</v>
          </cell>
        </row>
        <row r="20564">
          <cell r="C20564">
            <v>800020461</v>
          </cell>
          <cell r="D20564" t="str">
            <v>PRIMAVIA VEICUL</v>
          </cell>
          <cell r="E20564">
            <v>71145668000680</v>
          </cell>
        </row>
        <row r="20565">
          <cell r="C20565"/>
          <cell r="D20565" t="str">
            <v>COL.DOS SAGRADO</v>
          </cell>
          <cell r="E20565">
            <v>409010</v>
          </cell>
        </row>
        <row r="20566">
          <cell r="C20566"/>
          <cell r="D20566" t="str">
            <v>COL.VISAO</v>
          </cell>
          <cell r="E20566">
            <v>409011</v>
          </cell>
        </row>
        <row r="20567">
          <cell r="C20567"/>
          <cell r="D20567" t="str">
            <v>CE MAESTRO MIGU</v>
          </cell>
          <cell r="E20567">
            <v>409342</v>
          </cell>
        </row>
        <row r="20568">
          <cell r="C20568"/>
          <cell r="D20568" t="str">
            <v>EE PRES.VARGAS</v>
          </cell>
          <cell r="E20568">
            <v>409780</v>
          </cell>
        </row>
        <row r="20569">
          <cell r="C20569"/>
          <cell r="D20569" t="str">
            <v>EE JOSE BALDUIN</v>
          </cell>
          <cell r="E20569">
            <v>410885</v>
          </cell>
        </row>
        <row r="20570">
          <cell r="C20570"/>
          <cell r="D20570" t="str">
            <v>EE ANTONIO FRAN</v>
          </cell>
          <cell r="E20570">
            <v>407930</v>
          </cell>
        </row>
        <row r="20571">
          <cell r="C20571"/>
          <cell r="D20571" t="str">
            <v>COL.METROPOLITA</v>
          </cell>
          <cell r="E20571">
            <v>409343</v>
          </cell>
        </row>
        <row r="20572">
          <cell r="C20572">
            <v>800006871</v>
          </cell>
          <cell r="D20572" t="str">
            <v>A. BENEVENUTA</v>
          </cell>
          <cell r="E20572">
            <v>80474</v>
          </cell>
        </row>
        <row r="20573">
          <cell r="C20573">
            <v>800007233</v>
          </cell>
          <cell r="D20573" t="str">
            <v>AGIPPETROLI</v>
          </cell>
          <cell r="E20573">
            <v>80880</v>
          </cell>
        </row>
        <row r="20574">
          <cell r="C20574">
            <v>800027703</v>
          </cell>
          <cell r="D20574" t="str">
            <v>SOLUPARTS INDUS</v>
          </cell>
          <cell r="E20574">
            <v>85857</v>
          </cell>
        </row>
        <row r="20575">
          <cell r="C20575"/>
          <cell r="D20575" t="str">
            <v>MEDIA INFO</v>
          </cell>
          <cell r="E20575">
            <v>80394</v>
          </cell>
        </row>
        <row r="20576">
          <cell r="C20576"/>
          <cell r="D20576" t="str">
            <v>GENESIS TOOLS A</v>
          </cell>
          <cell r="E20576">
            <v>80042</v>
          </cell>
        </row>
        <row r="20577">
          <cell r="C20577"/>
          <cell r="D20577" t="str">
            <v>METALLIA</v>
          </cell>
          <cell r="E20577">
            <v>80461</v>
          </cell>
        </row>
        <row r="20578">
          <cell r="C20578"/>
          <cell r="D20578" t="str">
            <v>MUNTERS CORPORA</v>
          </cell>
          <cell r="E20578">
            <v>86059</v>
          </cell>
        </row>
        <row r="20579">
          <cell r="C20579">
            <v>800000277</v>
          </cell>
          <cell r="D20579" t="str">
            <v>MUDANCA CONFIAN</v>
          </cell>
          <cell r="E20579">
            <v>7223878000135</v>
          </cell>
        </row>
        <row r="20580">
          <cell r="C20580">
            <v>800000397</v>
          </cell>
          <cell r="D20580" t="str">
            <v>LOCALIZA</v>
          </cell>
          <cell r="E20580">
            <v>16670085001208</v>
          </cell>
        </row>
        <row r="20581">
          <cell r="C20581">
            <v>800001706</v>
          </cell>
          <cell r="D20581" t="str">
            <v>HOTEL LUZEIROS</v>
          </cell>
          <cell r="E20581">
            <v>3586356000228</v>
          </cell>
        </row>
        <row r="20582">
          <cell r="C20582">
            <v>800001886</v>
          </cell>
          <cell r="D20582" t="str">
            <v>CDA COM DIST</v>
          </cell>
          <cell r="E20582">
            <v>41451030000100</v>
          </cell>
        </row>
        <row r="20583">
          <cell r="C20583">
            <v>800001966</v>
          </cell>
          <cell r="D20583" t="str">
            <v>GUARAUTOS</v>
          </cell>
          <cell r="E20583">
            <v>5358767000100</v>
          </cell>
        </row>
        <row r="20584">
          <cell r="C20584">
            <v>800001974</v>
          </cell>
          <cell r="D20584" t="str">
            <v>IGUAUTO</v>
          </cell>
          <cell r="E20584">
            <v>10498152000110</v>
          </cell>
        </row>
        <row r="20585">
          <cell r="C20585">
            <v>800001998</v>
          </cell>
          <cell r="D20585" t="str">
            <v>VOUGA</v>
          </cell>
          <cell r="E20585">
            <v>64336000118</v>
          </cell>
        </row>
        <row r="20586">
          <cell r="C20586">
            <v>800002106</v>
          </cell>
          <cell r="D20586" t="str">
            <v>NORONHA</v>
          </cell>
          <cell r="E20586">
            <v>2228496000180</v>
          </cell>
        </row>
        <row r="20587">
          <cell r="C20587">
            <v>800002844</v>
          </cell>
          <cell r="D20587" t="str">
            <v>LOCALIZA</v>
          </cell>
          <cell r="E20587">
            <v>16670085009535</v>
          </cell>
        </row>
        <row r="20588">
          <cell r="C20588">
            <v>800004091</v>
          </cell>
          <cell r="D20588" t="str">
            <v>SISTER</v>
          </cell>
          <cell r="E20588">
            <v>1086673000179</v>
          </cell>
        </row>
        <row r="20589">
          <cell r="C20589">
            <v>800004608</v>
          </cell>
          <cell r="D20589" t="str">
            <v>DIARIO DO NOSDE</v>
          </cell>
          <cell r="E20589">
            <v>7209299000138</v>
          </cell>
        </row>
        <row r="20590">
          <cell r="C20590">
            <v>800004745</v>
          </cell>
          <cell r="D20590" t="str">
            <v>HOTEL SONATA</v>
          </cell>
          <cell r="E20590">
            <v>4595481000186</v>
          </cell>
        </row>
        <row r="20591">
          <cell r="C20591">
            <v>800004921</v>
          </cell>
          <cell r="D20591" t="str">
            <v>ATLAS TRANSPORT</v>
          </cell>
          <cell r="E20591">
            <v>60664828000842</v>
          </cell>
        </row>
        <row r="20592">
          <cell r="C20592">
            <v>800005297</v>
          </cell>
          <cell r="D20592" t="str">
            <v>SPAZIO</v>
          </cell>
          <cell r="E20592">
            <v>1067443000162</v>
          </cell>
        </row>
        <row r="20593">
          <cell r="C20593">
            <v>800009526</v>
          </cell>
          <cell r="D20593" t="str">
            <v>FORTALEZA ESPOR</v>
          </cell>
          <cell r="E20593">
            <v>7319551000161</v>
          </cell>
        </row>
        <row r="20594">
          <cell r="C20594">
            <v>800009527</v>
          </cell>
          <cell r="D20594" t="str">
            <v>CEARA SPORTING</v>
          </cell>
          <cell r="E20594">
            <v>7369226000103</v>
          </cell>
        </row>
        <row r="20595">
          <cell r="C20595">
            <v>800013478</v>
          </cell>
          <cell r="D20595" t="str">
            <v>SILVIA'S BUFFET</v>
          </cell>
          <cell r="E20595">
            <v>2380746000101</v>
          </cell>
        </row>
        <row r="20596">
          <cell r="C20596">
            <v>800013660</v>
          </cell>
          <cell r="D20596" t="str">
            <v>MARINA DE IRACE</v>
          </cell>
          <cell r="E20596">
            <v>7334600000135</v>
          </cell>
        </row>
        <row r="20597">
          <cell r="C20597">
            <v>800013932</v>
          </cell>
          <cell r="D20597" t="str">
            <v>MAGNA HOTEIS</v>
          </cell>
          <cell r="E20597">
            <v>11689908000170</v>
          </cell>
        </row>
        <row r="20598">
          <cell r="C20598">
            <v>800013953</v>
          </cell>
          <cell r="D20598" t="str">
            <v>TAXI AEREO FORT</v>
          </cell>
          <cell r="E20598">
            <v>2148827000172</v>
          </cell>
        </row>
        <row r="20599">
          <cell r="C20599">
            <v>800014221</v>
          </cell>
          <cell r="D20599" t="str">
            <v>VIA SUL VEICULO</v>
          </cell>
          <cell r="E20599">
            <v>40841736000379</v>
          </cell>
        </row>
        <row r="20600">
          <cell r="C20600">
            <v>800014599</v>
          </cell>
          <cell r="D20600" t="str">
            <v>GRAN MARQUISE B</v>
          </cell>
          <cell r="E20600">
            <v>7406242000129</v>
          </cell>
        </row>
        <row r="20601">
          <cell r="C20601">
            <v>800014707</v>
          </cell>
          <cell r="D20601" t="str">
            <v>STAY LANCHES</v>
          </cell>
          <cell r="E20601">
            <v>64707000161</v>
          </cell>
        </row>
        <row r="20602">
          <cell r="C20602">
            <v>800015063</v>
          </cell>
          <cell r="D20602" t="str">
            <v>RAMOS FORTALEZA</v>
          </cell>
          <cell r="E20602">
            <v>25100223009701</v>
          </cell>
        </row>
        <row r="20603">
          <cell r="C20603">
            <v>800015677</v>
          </cell>
          <cell r="D20603" t="str">
            <v>IMPORTADOS LTDA</v>
          </cell>
          <cell r="E20603">
            <v>63361968000163</v>
          </cell>
        </row>
        <row r="20604">
          <cell r="C20604">
            <v>800015910</v>
          </cell>
          <cell r="D20604" t="str">
            <v>TNT MERCURIO CA</v>
          </cell>
          <cell r="E20604">
            <v>95591723009418</v>
          </cell>
        </row>
        <row r="20605">
          <cell r="C20605">
            <v>800018115</v>
          </cell>
          <cell r="D20605" t="str">
            <v>PHD PROPAGANDA</v>
          </cell>
          <cell r="E20605">
            <v>6085920000136</v>
          </cell>
        </row>
        <row r="20606">
          <cell r="C20606">
            <v>800018665</v>
          </cell>
          <cell r="D20606" t="str">
            <v>NAGEM INFORMATI</v>
          </cell>
          <cell r="E20606">
            <v>24073694000589</v>
          </cell>
        </row>
        <row r="20607">
          <cell r="C20607">
            <v>800019123</v>
          </cell>
          <cell r="D20607" t="str">
            <v>GUIA FUNCAO</v>
          </cell>
          <cell r="E20607">
            <v>11156716000107</v>
          </cell>
        </row>
        <row r="20608">
          <cell r="C20608">
            <v>800019918</v>
          </cell>
          <cell r="D20608" t="str">
            <v>VOVO JOANA PANI</v>
          </cell>
          <cell r="E20608">
            <v>2845601000120</v>
          </cell>
        </row>
        <row r="20609">
          <cell r="C20609">
            <v>800021875</v>
          </cell>
          <cell r="D20609" t="str">
            <v>STANDARTS</v>
          </cell>
          <cell r="E20609">
            <v>7205511000199</v>
          </cell>
        </row>
        <row r="20610">
          <cell r="C20610">
            <v>800022611</v>
          </cell>
          <cell r="D20610" t="str">
            <v>FIX EVENTOS</v>
          </cell>
          <cell r="E20610">
            <v>9145014000178</v>
          </cell>
        </row>
        <row r="20611">
          <cell r="C20611">
            <v>800023435</v>
          </cell>
          <cell r="D20611" t="str">
            <v>RAIMUNDA EVELMA</v>
          </cell>
          <cell r="E20611">
            <v>740417000190</v>
          </cell>
        </row>
        <row r="20612">
          <cell r="C20612">
            <v>800027710</v>
          </cell>
          <cell r="D20612" t="str">
            <v>R&amp;R COMUNICACAO</v>
          </cell>
          <cell r="E20612">
            <v>16538390000198</v>
          </cell>
        </row>
        <row r="20613">
          <cell r="C20613">
            <v>800028844</v>
          </cell>
          <cell r="D20613" t="str">
            <v>KELVIANNE P. L.</v>
          </cell>
          <cell r="E20613">
            <v>17536818000126</v>
          </cell>
        </row>
        <row r="20614">
          <cell r="C20614">
            <v>800028952</v>
          </cell>
          <cell r="D20614" t="str">
            <v>RICARDO TEIXEIR</v>
          </cell>
          <cell r="E20614">
            <v>11928346000170</v>
          </cell>
        </row>
        <row r="20615">
          <cell r="C20615">
            <v>800030476</v>
          </cell>
          <cell r="D20615" t="str">
            <v>MAKRO ENGENHARI</v>
          </cell>
          <cell r="E20615">
            <v>5325014000107</v>
          </cell>
        </row>
        <row r="20616">
          <cell r="C20616">
            <v>800031445</v>
          </cell>
          <cell r="D20616" t="str">
            <v>MEIO AMBLE PLAN</v>
          </cell>
          <cell r="E20616">
            <v>24902801000100</v>
          </cell>
        </row>
        <row r="20617">
          <cell r="C20617">
            <v>800032528</v>
          </cell>
          <cell r="D20617" t="str">
            <v>ETICK INDUSTRIA</v>
          </cell>
          <cell r="E20617">
            <v>5887771000166</v>
          </cell>
        </row>
        <row r="20618">
          <cell r="C20618">
            <v>800033411</v>
          </cell>
          <cell r="D20618" t="str">
            <v>STILLOG TRANSPO</v>
          </cell>
          <cell r="E20618">
            <v>11868208000143</v>
          </cell>
        </row>
        <row r="20619">
          <cell r="C20619">
            <v>800034193</v>
          </cell>
          <cell r="D20619" t="str">
            <v>JADLOG LOGISTIC</v>
          </cell>
          <cell r="E20619">
            <v>4884082001298</v>
          </cell>
        </row>
        <row r="20620">
          <cell r="C20620">
            <v>800035108</v>
          </cell>
          <cell r="D20620" t="str">
            <v>ANTONIA NEUDA D</v>
          </cell>
          <cell r="E20620">
            <v>23490562000166</v>
          </cell>
        </row>
        <row r="20621">
          <cell r="C20621">
            <v>800035177</v>
          </cell>
          <cell r="D20621" t="str">
            <v>PETROBRAS DISTR</v>
          </cell>
          <cell r="E20621">
            <v>34274233002903</v>
          </cell>
        </row>
        <row r="20622">
          <cell r="C20622">
            <v>800035294</v>
          </cell>
          <cell r="D20622" t="str">
            <v>ZAP EVENTOS E L</v>
          </cell>
          <cell r="E20622">
            <v>10562719000170</v>
          </cell>
        </row>
        <row r="20623">
          <cell r="C20623">
            <v>800036158</v>
          </cell>
          <cell r="D20623" t="str">
            <v>MRH GESTAO DE P</v>
          </cell>
          <cell r="E20623">
            <v>11088796000100</v>
          </cell>
        </row>
        <row r="20624">
          <cell r="C20624">
            <v>800037143</v>
          </cell>
          <cell r="D20624" t="str">
            <v>NEWSEDAN COMERC</v>
          </cell>
          <cell r="E20624">
            <v>14809659000106</v>
          </cell>
        </row>
        <row r="20625">
          <cell r="C20625">
            <v>800037295</v>
          </cell>
          <cell r="D20625" t="str">
            <v>GUARAUTOS VEICU</v>
          </cell>
          <cell r="E20625">
            <v>5358767000372</v>
          </cell>
        </row>
        <row r="20626">
          <cell r="C20626">
            <v>800037523</v>
          </cell>
          <cell r="D20626" t="str">
            <v>A T I BRASIL AR</v>
          </cell>
          <cell r="E20626">
            <v>3246792000843</v>
          </cell>
        </row>
        <row r="20627">
          <cell r="C20627">
            <v>800039420</v>
          </cell>
          <cell r="D20627" t="str">
            <v>CONCORD LOCACAO</v>
          </cell>
          <cell r="E20627">
            <v>7789408000133</v>
          </cell>
        </row>
        <row r="20628">
          <cell r="C20628">
            <v>800039435</v>
          </cell>
          <cell r="D20628" t="str">
            <v>CASABLANCA RENT</v>
          </cell>
          <cell r="E20628">
            <v>3977401000194</v>
          </cell>
        </row>
        <row r="20629">
          <cell r="C20629">
            <v>800039645</v>
          </cell>
          <cell r="D20629" t="str">
            <v>PRIME PLUS LOC.</v>
          </cell>
          <cell r="E20629">
            <v>5114481000180</v>
          </cell>
        </row>
        <row r="20630">
          <cell r="C20630">
            <v>800041287</v>
          </cell>
          <cell r="D20630" t="str">
            <v>SALCO BRASIL LO</v>
          </cell>
          <cell r="E20630">
            <v>7836457000180</v>
          </cell>
        </row>
        <row r="20631">
          <cell r="C20631">
            <v>800042505</v>
          </cell>
          <cell r="D20631" t="str">
            <v>TRIBUNAL REGION</v>
          </cell>
          <cell r="E20631">
            <v>3235270000170</v>
          </cell>
        </row>
        <row r="20632">
          <cell r="C20632">
            <v>800043347</v>
          </cell>
          <cell r="D20632" t="str">
            <v>DHL EXPRESS (BR</v>
          </cell>
          <cell r="E20632">
            <v>58890252005697</v>
          </cell>
        </row>
        <row r="20633">
          <cell r="C20633">
            <v>800043413</v>
          </cell>
          <cell r="D20633" t="str">
            <v>BRITO MACHADO C</v>
          </cell>
          <cell r="E20633">
            <v>4150956000120</v>
          </cell>
        </row>
        <row r="20634">
          <cell r="C20634">
            <v>800043489</v>
          </cell>
          <cell r="D20634" t="str">
            <v>MORPHUS TECNOLO</v>
          </cell>
          <cell r="E20634">
            <v>5467893000101</v>
          </cell>
        </row>
        <row r="20635">
          <cell r="C20635"/>
          <cell r="D20635" t="str">
            <v>VTI</v>
          </cell>
          <cell r="E20635">
            <v>41545831000126</v>
          </cell>
        </row>
        <row r="20636">
          <cell r="C20636"/>
          <cell r="D20636" t="str">
            <v>SECRELNET</v>
          </cell>
          <cell r="E20636">
            <v>1067762000178</v>
          </cell>
        </row>
        <row r="20637">
          <cell r="C20637"/>
          <cell r="D20637" t="str">
            <v>LOCALIZA</v>
          </cell>
          <cell r="E20637">
            <v>16670085003170</v>
          </cell>
        </row>
        <row r="20638">
          <cell r="C20638"/>
          <cell r="D20638" t="str">
            <v>TELEC. DO CEARA</v>
          </cell>
          <cell r="E20638">
            <v>7072812000191</v>
          </cell>
        </row>
        <row r="20639">
          <cell r="C20639"/>
          <cell r="D20639" t="str">
            <v>STUDIO F-3</v>
          </cell>
          <cell r="E20639">
            <v>23481856000121</v>
          </cell>
        </row>
        <row r="20640">
          <cell r="C20640"/>
          <cell r="D20640" t="str">
            <v>CIA DE EVENTOS</v>
          </cell>
          <cell r="E20640">
            <v>828656000105</v>
          </cell>
        </row>
        <row r="20641">
          <cell r="C20641"/>
          <cell r="D20641" t="str">
            <v>O. R. SILVEIRA</v>
          </cell>
          <cell r="E20641">
            <v>4840719000191</v>
          </cell>
        </row>
        <row r="20642">
          <cell r="C20642"/>
          <cell r="D20642" t="str">
            <v>LA MAISON</v>
          </cell>
          <cell r="E20642">
            <v>5369350000143</v>
          </cell>
        </row>
        <row r="20643">
          <cell r="C20643"/>
          <cell r="D20643" t="str">
            <v>FASTER ROAD</v>
          </cell>
          <cell r="E20643">
            <v>2671195001107</v>
          </cell>
        </row>
        <row r="20644">
          <cell r="C20644"/>
          <cell r="D20644" t="str">
            <v>C.F.P WALDYR</v>
          </cell>
          <cell r="E20644">
            <v>3768202000176</v>
          </cell>
        </row>
        <row r="20645">
          <cell r="C20645"/>
          <cell r="D20645" t="str">
            <v>ANINHA BUFFET</v>
          </cell>
          <cell r="E20645">
            <v>711224000101</v>
          </cell>
        </row>
        <row r="20646">
          <cell r="C20646"/>
          <cell r="D20646" t="str">
            <v>MELIA</v>
          </cell>
          <cell r="E20646">
            <v>62413877001486</v>
          </cell>
        </row>
        <row r="20647">
          <cell r="C20647"/>
          <cell r="D20647" t="str">
            <v>GOLDEN TULIP</v>
          </cell>
          <cell r="E20647">
            <v>4885148000292</v>
          </cell>
        </row>
        <row r="20648">
          <cell r="C20648"/>
          <cell r="D20648" t="str">
            <v>MEIRELES</v>
          </cell>
          <cell r="E20648">
            <v>9967852004203</v>
          </cell>
        </row>
        <row r="20649">
          <cell r="C20649"/>
          <cell r="D20649" t="str">
            <v>INDAIA BRASIL A</v>
          </cell>
          <cell r="E20649">
            <v>48785000172</v>
          </cell>
        </row>
        <row r="20650">
          <cell r="C20650"/>
          <cell r="D20650" t="str">
            <v>COL.IRMA MARIA</v>
          </cell>
          <cell r="E20650">
            <v>406040</v>
          </cell>
        </row>
        <row r="20651">
          <cell r="C20651"/>
          <cell r="D20651" t="str">
            <v>GIN.STELLA MARI</v>
          </cell>
          <cell r="E20651">
            <v>406041</v>
          </cell>
        </row>
        <row r="20652">
          <cell r="C20652"/>
          <cell r="D20652" t="str">
            <v>ESC.SAO JOSE</v>
          </cell>
          <cell r="E20652">
            <v>406042</v>
          </cell>
        </row>
        <row r="20653">
          <cell r="C20653"/>
          <cell r="D20653" t="str">
            <v>COL.STO.INACIO</v>
          </cell>
          <cell r="E20653">
            <v>407666</v>
          </cell>
        </row>
        <row r="20654">
          <cell r="C20654"/>
          <cell r="D20654" t="str">
            <v>COL.PADRAO</v>
          </cell>
          <cell r="E20654">
            <v>408568</v>
          </cell>
        </row>
        <row r="20655">
          <cell r="C20655"/>
          <cell r="D20655" t="str">
            <v>COL.OLIVEIRA PA</v>
          </cell>
          <cell r="E20655">
            <v>408569</v>
          </cell>
        </row>
        <row r="20656">
          <cell r="C20656"/>
          <cell r="D20656" t="str">
            <v>GEO STUDIO 13 D</v>
          </cell>
          <cell r="E20656">
            <v>408570</v>
          </cell>
        </row>
        <row r="20657">
          <cell r="C20657"/>
          <cell r="D20657" t="str">
            <v>CEN.EDUC.JULIA</v>
          </cell>
          <cell r="E20657">
            <v>408571</v>
          </cell>
        </row>
        <row r="20658">
          <cell r="C20658"/>
          <cell r="D20658" t="str">
            <v>COL.MESQUITA ME</v>
          </cell>
          <cell r="E20658">
            <v>408605</v>
          </cell>
        </row>
        <row r="20659">
          <cell r="C20659"/>
          <cell r="D20659" t="str">
            <v>EDUCANDARIO CAS</v>
          </cell>
          <cell r="E20659">
            <v>408606</v>
          </cell>
        </row>
        <row r="20660">
          <cell r="C20660"/>
          <cell r="D20660" t="str">
            <v>COL.PG BATISTA</v>
          </cell>
          <cell r="E20660">
            <v>408607</v>
          </cell>
        </row>
        <row r="20661">
          <cell r="C20661"/>
          <cell r="D20661" t="str">
            <v>CEN.EDUC.MOEMA</v>
          </cell>
          <cell r="E20661">
            <v>408670</v>
          </cell>
        </row>
        <row r="20662">
          <cell r="C20662"/>
          <cell r="D20662" t="str">
            <v>CEN.EDUC.ANDRAD</v>
          </cell>
          <cell r="E20662">
            <v>408671</v>
          </cell>
        </row>
        <row r="20663">
          <cell r="C20663"/>
          <cell r="D20663" t="str">
            <v>EMPG ADROALDO T</v>
          </cell>
          <cell r="E20663">
            <v>408672</v>
          </cell>
        </row>
        <row r="20664">
          <cell r="C20664"/>
          <cell r="D20664" t="str">
            <v>EDUCANDARIO FEL</v>
          </cell>
          <cell r="E20664">
            <v>408673</v>
          </cell>
        </row>
        <row r="20665">
          <cell r="C20665"/>
          <cell r="D20665" t="str">
            <v>INST.EDUC.RUI B</v>
          </cell>
          <cell r="E20665">
            <v>408674</v>
          </cell>
        </row>
        <row r="20666">
          <cell r="C20666"/>
          <cell r="D20666" t="str">
            <v>CEN.EDUC.N.SRA.</v>
          </cell>
          <cell r="E20666">
            <v>408675</v>
          </cell>
        </row>
        <row r="20667">
          <cell r="C20667"/>
          <cell r="D20667" t="str">
            <v>CEN.ESTUDOS ESP</v>
          </cell>
          <cell r="E20667">
            <v>408676</v>
          </cell>
        </row>
        <row r="20668">
          <cell r="C20668"/>
          <cell r="D20668" t="str">
            <v>EDUCANDARIO GEN</v>
          </cell>
          <cell r="E20668">
            <v>408677</v>
          </cell>
        </row>
        <row r="20669">
          <cell r="C20669"/>
          <cell r="D20669" t="str">
            <v>INST.EDUC.CEARE</v>
          </cell>
          <cell r="E20669">
            <v>408678</v>
          </cell>
        </row>
        <row r="20670">
          <cell r="C20670"/>
          <cell r="D20670" t="str">
            <v>EMPG DR.JOSE MO</v>
          </cell>
          <cell r="E20670">
            <v>408679</v>
          </cell>
        </row>
        <row r="20671">
          <cell r="C20671"/>
          <cell r="D20671" t="str">
            <v>COL.MUN.FRANCIS</v>
          </cell>
          <cell r="E20671">
            <v>408680</v>
          </cell>
        </row>
        <row r="20672">
          <cell r="C20672"/>
          <cell r="D20672" t="str">
            <v>ESC.TEC.FED.DO</v>
          </cell>
          <cell r="E20672">
            <v>408710</v>
          </cell>
        </row>
        <row r="20673">
          <cell r="C20673"/>
          <cell r="D20673" t="str">
            <v>COL.GEN.OSORIO</v>
          </cell>
          <cell r="E20673">
            <v>408711</v>
          </cell>
        </row>
        <row r="20674">
          <cell r="C20674"/>
          <cell r="D20674" t="str">
            <v>COL.ODILON BRAV</v>
          </cell>
          <cell r="E20674">
            <v>408712</v>
          </cell>
        </row>
        <row r="20675">
          <cell r="C20675"/>
          <cell r="D20675" t="str">
            <v>COL.RACHEL DE Q</v>
          </cell>
          <cell r="E20675">
            <v>408713</v>
          </cell>
        </row>
        <row r="20676">
          <cell r="C20676"/>
          <cell r="D20676" t="str">
            <v>COL.AGAPITO DOS</v>
          </cell>
          <cell r="E20676">
            <v>408751</v>
          </cell>
        </row>
        <row r="20677">
          <cell r="C20677"/>
          <cell r="D20677" t="str">
            <v>COL.SISTEMA</v>
          </cell>
          <cell r="E20677">
            <v>408752</v>
          </cell>
        </row>
        <row r="20678">
          <cell r="C20678"/>
          <cell r="D20678" t="str">
            <v>COL.ARI DE SA C</v>
          </cell>
          <cell r="E20678">
            <v>408753</v>
          </cell>
        </row>
        <row r="20679">
          <cell r="C20679"/>
          <cell r="D20679" t="str">
            <v>COL.TIRADENTES</v>
          </cell>
          <cell r="E20679">
            <v>408754</v>
          </cell>
        </row>
        <row r="20680">
          <cell r="C20680"/>
          <cell r="D20680" t="str">
            <v>COL.SAO JOSE</v>
          </cell>
          <cell r="E20680">
            <v>408755</v>
          </cell>
        </row>
        <row r="20681">
          <cell r="C20681"/>
          <cell r="D20681" t="str">
            <v>COL.IMACULADA C</v>
          </cell>
          <cell r="E20681">
            <v>408756</v>
          </cell>
        </row>
        <row r="20682">
          <cell r="C20682"/>
          <cell r="D20682" t="str">
            <v>CEN.EDUC.JUVENT</v>
          </cell>
          <cell r="E20682">
            <v>408757</v>
          </cell>
        </row>
        <row r="20683">
          <cell r="C20683"/>
          <cell r="D20683" t="str">
            <v>CEN.EDUC.CAROLI</v>
          </cell>
          <cell r="E20683">
            <v>408758</v>
          </cell>
        </row>
        <row r="20684">
          <cell r="C20684"/>
          <cell r="D20684" t="str">
            <v>COL.COMPETENCE</v>
          </cell>
          <cell r="E20684">
            <v>408759</v>
          </cell>
        </row>
        <row r="20685">
          <cell r="C20685"/>
          <cell r="D20685" t="str">
            <v>COL.STA.CRUZ</v>
          </cell>
          <cell r="E20685">
            <v>408760</v>
          </cell>
        </row>
        <row r="20686">
          <cell r="C20686"/>
          <cell r="D20686" t="str">
            <v>EDUC.MACHADO DE</v>
          </cell>
          <cell r="E20686">
            <v>408761</v>
          </cell>
        </row>
        <row r="20687">
          <cell r="C20687"/>
          <cell r="D20687" t="str">
            <v>CEN.EDUC.MONTEI</v>
          </cell>
          <cell r="E20687">
            <v>408869</v>
          </cell>
        </row>
        <row r="20688">
          <cell r="C20688"/>
          <cell r="D20688" t="str">
            <v>CEN.EDUC.N.SRA</v>
          </cell>
          <cell r="E20688">
            <v>408870</v>
          </cell>
        </row>
        <row r="20689">
          <cell r="C20689"/>
          <cell r="D20689" t="str">
            <v>EE IRMAO URBANO</v>
          </cell>
          <cell r="E20689">
            <v>408916</v>
          </cell>
        </row>
        <row r="20690">
          <cell r="C20690"/>
          <cell r="D20690" t="str">
            <v>ESC.PG PE.JOAO</v>
          </cell>
          <cell r="E20690">
            <v>408919</v>
          </cell>
        </row>
        <row r="20691">
          <cell r="C20691"/>
          <cell r="D20691" t="str">
            <v>COL.DE APLICACA</v>
          </cell>
          <cell r="E20691">
            <v>408931</v>
          </cell>
        </row>
        <row r="20692">
          <cell r="C20692"/>
          <cell r="D20692" t="str">
            <v>COL.INTEGRAL</v>
          </cell>
          <cell r="E20692">
            <v>408932</v>
          </cell>
        </row>
        <row r="20693">
          <cell r="C20693"/>
          <cell r="D20693" t="str">
            <v>COL.RUI BARBOSA</v>
          </cell>
          <cell r="E20693">
            <v>408933</v>
          </cell>
        </row>
        <row r="20694">
          <cell r="C20694"/>
          <cell r="D20694" t="str">
            <v>COL.KERIGMA</v>
          </cell>
          <cell r="E20694">
            <v>408934</v>
          </cell>
        </row>
        <row r="20695">
          <cell r="C20695"/>
          <cell r="D20695" t="str">
            <v>COL.N.SRA.DO SA</v>
          </cell>
          <cell r="E20695">
            <v>409007</v>
          </cell>
        </row>
        <row r="20696">
          <cell r="C20696"/>
          <cell r="D20696" t="str">
            <v>EE PROF.JOAQUIM</v>
          </cell>
          <cell r="E20696">
            <v>409008</v>
          </cell>
        </row>
        <row r="20697">
          <cell r="C20697"/>
          <cell r="D20697" t="str">
            <v>ORGANIZACAO EDU</v>
          </cell>
          <cell r="E20697">
            <v>409105</v>
          </cell>
        </row>
        <row r="20698">
          <cell r="C20698"/>
          <cell r="D20698" t="str">
            <v>COL.MUN.ARI DE</v>
          </cell>
          <cell r="E20698">
            <v>409106</v>
          </cell>
        </row>
        <row r="20699">
          <cell r="C20699"/>
          <cell r="D20699" t="str">
            <v>INST.EDUC.PRES.</v>
          </cell>
          <cell r="E20699">
            <v>409107</v>
          </cell>
        </row>
        <row r="20700">
          <cell r="C20700"/>
          <cell r="D20700" t="str">
            <v>GIN.SAO TOMAS D</v>
          </cell>
          <cell r="E20700">
            <v>409108</v>
          </cell>
        </row>
        <row r="20701">
          <cell r="C20701"/>
          <cell r="D20701" t="str">
            <v>EEFM GEN.EUDORO</v>
          </cell>
          <cell r="E20701">
            <v>409109</v>
          </cell>
        </row>
        <row r="20702">
          <cell r="C20702"/>
          <cell r="D20702" t="str">
            <v>COL.PE.SEVERIAN</v>
          </cell>
          <cell r="E20702">
            <v>409110</v>
          </cell>
        </row>
        <row r="20703">
          <cell r="C20703"/>
          <cell r="D20703" t="str">
            <v>COL.GAPISTRANO</v>
          </cell>
          <cell r="E20703">
            <v>409111</v>
          </cell>
        </row>
        <row r="20704">
          <cell r="C20704"/>
          <cell r="D20704" t="str">
            <v>ESC.REN.EROTIDE</v>
          </cell>
          <cell r="E20704">
            <v>409179</v>
          </cell>
        </row>
        <row r="20705">
          <cell r="C20705"/>
          <cell r="D20705" t="str">
            <v>ORG.CULT.PROF.D</v>
          </cell>
          <cell r="E20705">
            <v>409298</v>
          </cell>
        </row>
        <row r="20706">
          <cell r="C20706"/>
          <cell r="D20706" t="str">
            <v>EEPG EUZEBIO MO</v>
          </cell>
          <cell r="E20706">
            <v>409299</v>
          </cell>
        </row>
        <row r="20707">
          <cell r="C20707"/>
          <cell r="D20707" t="str">
            <v>EEFM IRAPUAM C.</v>
          </cell>
          <cell r="E20707">
            <v>409340</v>
          </cell>
        </row>
        <row r="20708">
          <cell r="C20708"/>
          <cell r="D20708" t="str">
            <v>COL.PE.JOAO PIA</v>
          </cell>
          <cell r="E20708">
            <v>409458</v>
          </cell>
        </row>
        <row r="20709">
          <cell r="C20709"/>
          <cell r="D20709" t="str">
            <v>EEPSG DOM ANTON</v>
          </cell>
          <cell r="E20709">
            <v>409459</v>
          </cell>
        </row>
        <row r="20710">
          <cell r="C20710"/>
          <cell r="D20710" t="str">
            <v>CEN.EDUC.LIMA B</v>
          </cell>
          <cell r="E20710">
            <v>409491</v>
          </cell>
        </row>
        <row r="20711">
          <cell r="C20711"/>
          <cell r="D20711" t="str">
            <v>COL.SILVA MOURA</v>
          </cell>
          <cell r="E20711">
            <v>409586</v>
          </cell>
        </row>
        <row r="20712">
          <cell r="C20712"/>
          <cell r="D20712" t="str">
            <v>EM DAGMAR GENTI</v>
          </cell>
          <cell r="E20712">
            <v>409587</v>
          </cell>
        </row>
        <row r="20713">
          <cell r="C20713"/>
          <cell r="D20713" t="str">
            <v>ESC.DO ABC STA.</v>
          </cell>
          <cell r="E20713">
            <v>409588</v>
          </cell>
        </row>
        <row r="20714">
          <cell r="C20714"/>
          <cell r="D20714" t="str">
            <v>EEPG ROOSEVELT</v>
          </cell>
          <cell r="E20714">
            <v>409665</v>
          </cell>
        </row>
        <row r="20715">
          <cell r="C20715"/>
          <cell r="D20715" t="str">
            <v>EE FRANCISCO DE</v>
          </cell>
          <cell r="E20715">
            <v>409666</v>
          </cell>
        </row>
        <row r="20716">
          <cell r="C20716"/>
          <cell r="D20716" t="str">
            <v>EM DONA ILSA DI</v>
          </cell>
          <cell r="E20716">
            <v>409667</v>
          </cell>
        </row>
        <row r="20717">
          <cell r="C20717"/>
          <cell r="D20717" t="str">
            <v>EE MONS.DOURADO</v>
          </cell>
          <cell r="E20717">
            <v>409668</v>
          </cell>
        </row>
        <row r="20718">
          <cell r="C20718"/>
          <cell r="D20718" t="str">
            <v>EM FIGUEIRAS LI</v>
          </cell>
          <cell r="E20718">
            <v>409669</v>
          </cell>
        </row>
        <row r="20719">
          <cell r="C20719"/>
          <cell r="D20719" t="str">
            <v>EE JOAQUIM NOGU</v>
          </cell>
          <cell r="E20719">
            <v>409670</v>
          </cell>
        </row>
        <row r="20720">
          <cell r="C20720"/>
          <cell r="D20720" t="str">
            <v>EE CAI RAIMUNDO</v>
          </cell>
          <cell r="E20720">
            <v>409671</v>
          </cell>
        </row>
        <row r="20721">
          <cell r="C20721"/>
          <cell r="D20721" t="str">
            <v>EE POLIVALENTE</v>
          </cell>
          <cell r="E20721">
            <v>409672</v>
          </cell>
        </row>
        <row r="20722">
          <cell r="C20722"/>
          <cell r="D20722" t="str">
            <v>EE ANTONIO DIAS</v>
          </cell>
          <cell r="E20722">
            <v>409673</v>
          </cell>
        </row>
        <row r="20723">
          <cell r="C20723"/>
          <cell r="D20723" t="str">
            <v>ESC.INTEG.2 DE</v>
          </cell>
          <cell r="E20723">
            <v>409674</v>
          </cell>
        </row>
        <row r="20724">
          <cell r="C20724"/>
          <cell r="D20724" t="str">
            <v>EE PAULO AYRTON</v>
          </cell>
          <cell r="E20724">
            <v>409675</v>
          </cell>
        </row>
        <row r="20725">
          <cell r="C20725"/>
          <cell r="D20725" t="str">
            <v>EM DR.FAUSTINO</v>
          </cell>
          <cell r="E20725">
            <v>409771</v>
          </cell>
        </row>
        <row r="20726">
          <cell r="C20726"/>
          <cell r="D20726" t="str">
            <v>CIES-PROF.JOSE</v>
          </cell>
          <cell r="E20726">
            <v>409772</v>
          </cell>
        </row>
        <row r="20727">
          <cell r="C20727"/>
          <cell r="D20727" t="str">
            <v>EE MAL.JUAREZ T</v>
          </cell>
          <cell r="E20727">
            <v>409773</v>
          </cell>
        </row>
        <row r="20728">
          <cell r="C20728"/>
          <cell r="D20728" t="str">
            <v>EE HUMBERTO A.C</v>
          </cell>
          <cell r="E20728">
            <v>409774</v>
          </cell>
        </row>
        <row r="20729">
          <cell r="C20729"/>
          <cell r="D20729" t="str">
            <v>EDUC.MARIA JOSE</v>
          </cell>
          <cell r="E20729">
            <v>409775</v>
          </cell>
        </row>
        <row r="20730">
          <cell r="C20730"/>
          <cell r="D20730" t="str">
            <v>CEN.EDUC.LIMA S</v>
          </cell>
          <cell r="E20730">
            <v>409776</v>
          </cell>
        </row>
        <row r="20731">
          <cell r="C20731"/>
          <cell r="D20731" t="str">
            <v>EE DOM ANTONIO</v>
          </cell>
          <cell r="E20731">
            <v>409973</v>
          </cell>
        </row>
        <row r="20732">
          <cell r="C20732"/>
          <cell r="D20732" t="str">
            <v>COL.MANOEL DA S</v>
          </cell>
          <cell r="E20732">
            <v>410122</v>
          </cell>
        </row>
        <row r="20733">
          <cell r="C20733"/>
          <cell r="D20733" t="str">
            <v>CE MARIA J.S.FE</v>
          </cell>
          <cell r="E20733">
            <v>410123</v>
          </cell>
        </row>
        <row r="20734">
          <cell r="C20734"/>
          <cell r="D20734" t="str">
            <v>CEN.EDUC.SAO SE</v>
          </cell>
          <cell r="E20734">
            <v>410124</v>
          </cell>
        </row>
        <row r="20735">
          <cell r="C20735"/>
          <cell r="D20735" t="str">
            <v>EE JOSE MILITAO</v>
          </cell>
          <cell r="E20735">
            <v>410125</v>
          </cell>
        </row>
        <row r="20736">
          <cell r="C20736"/>
          <cell r="D20736" t="str">
            <v>EE PROFA.ADELIA</v>
          </cell>
          <cell r="E20736">
            <v>410126</v>
          </cell>
        </row>
        <row r="20737">
          <cell r="C20737"/>
          <cell r="D20737" t="str">
            <v>EM MARIA L.R.JE</v>
          </cell>
          <cell r="E20737">
            <v>410127</v>
          </cell>
        </row>
        <row r="20738">
          <cell r="C20738"/>
          <cell r="D20738" t="str">
            <v>COL.SEBASTIAO D</v>
          </cell>
          <cell r="E20738">
            <v>410128</v>
          </cell>
        </row>
        <row r="20739">
          <cell r="C20739"/>
          <cell r="D20739" t="str">
            <v>COL.WALT DISNEY</v>
          </cell>
          <cell r="E20739">
            <v>410330</v>
          </cell>
        </row>
        <row r="20740">
          <cell r="C20740"/>
          <cell r="D20740" t="str">
            <v>EE VICENTE ARRU</v>
          </cell>
          <cell r="E20740">
            <v>410331</v>
          </cell>
        </row>
        <row r="20741">
          <cell r="C20741"/>
          <cell r="D20741" t="str">
            <v>EE JOAQUIM NOGU</v>
          </cell>
          <cell r="E20741">
            <v>410332</v>
          </cell>
        </row>
        <row r="20742">
          <cell r="C20742"/>
          <cell r="D20742" t="str">
            <v>EE PE.ROCHA</v>
          </cell>
          <cell r="E20742">
            <v>410333</v>
          </cell>
        </row>
        <row r="20743">
          <cell r="C20743"/>
          <cell r="D20743" t="str">
            <v>EMPG PROF.ALVAR</v>
          </cell>
          <cell r="E20743">
            <v>410334</v>
          </cell>
        </row>
        <row r="20744">
          <cell r="C20744"/>
          <cell r="D20744" t="str">
            <v>CEN.EDUC.DOM HE</v>
          </cell>
          <cell r="E20744">
            <v>410335</v>
          </cell>
        </row>
        <row r="20745">
          <cell r="C20745"/>
          <cell r="D20745" t="str">
            <v>EM GUSTAVO BARR</v>
          </cell>
          <cell r="E20745">
            <v>410336</v>
          </cell>
        </row>
        <row r="20746">
          <cell r="C20746"/>
          <cell r="D20746" t="str">
            <v>EE GOV.FLAVIO M</v>
          </cell>
          <cell r="E20746">
            <v>410337</v>
          </cell>
        </row>
        <row r="20747">
          <cell r="C20747"/>
          <cell r="D20747" t="str">
            <v>EE MONS.HELIO C</v>
          </cell>
          <cell r="E20747">
            <v>410338</v>
          </cell>
        </row>
        <row r="20748">
          <cell r="C20748"/>
          <cell r="D20748" t="str">
            <v>EEPG STA.TEREZA</v>
          </cell>
          <cell r="E20748">
            <v>410339</v>
          </cell>
        </row>
        <row r="20749">
          <cell r="C20749"/>
          <cell r="D20749" t="str">
            <v>EE PROFA.BALBIN</v>
          </cell>
          <cell r="E20749">
            <v>410340</v>
          </cell>
        </row>
        <row r="20750">
          <cell r="C20750"/>
          <cell r="D20750" t="str">
            <v>EEPG DOM MANUEL</v>
          </cell>
          <cell r="E20750">
            <v>410341</v>
          </cell>
        </row>
        <row r="20751">
          <cell r="C20751"/>
          <cell r="D20751" t="str">
            <v>INST.PEDAGOGICO</v>
          </cell>
          <cell r="E20751">
            <v>410342</v>
          </cell>
        </row>
        <row r="20752">
          <cell r="C20752"/>
          <cell r="D20752" t="str">
            <v>EE RAIMUNDO GOM</v>
          </cell>
          <cell r="E20752">
            <v>410343</v>
          </cell>
        </row>
        <row r="20753">
          <cell r="C20753"/>
          <cell r="D20753" t="str">
            <v>EM ALCANTARA DO</v>
          </cell>
          <cell r="E20753">
            <v>410344</v>
          </cell>
        </row>
        <row r="20754">
          <cell r="C20754"/>
          <cell r="D20754" t="str">
            <v>EEPG ADELINO AL</v>
          </cell>
          <cell r="E20754">
            <v>410345</v>
          </cell>
        </row>
        <row r="20755">
          <cell r="C20755"/>
          <cell r="D20755" t="str">
            <v>EEPG PE.ARIMATE</v>
          </cell>
          <cell r="E20755">
            <v>410346</v>
          </cell>
        </row>
        <row r="20756">
          <cell r="C20756"/>
          <cell r="D20756" t="str">
            <v>COL.MENINO JESU</v>
          </cell>
          <cell r="E20756">
            <v>410347</v>
          </cell>
        </row>
        <row r="20757">
          <cell r="C20757"/>
          <cell r="D20757" t="str">
            <v>EM CREUZA DO CA</v>
          </cell>
          <cell r="E20757">
            <v>410348</v>
          </cell>
        </row>
        <row r="20758">
          <cell r="C20758"/>
          <cell r="D20758" t="str">
            <v>ESC.BETESDA</v>
          </cell>
          <cell r="E20758">
            <v>410349</v>
          </cell>
        </row>
        <row r="20759">
          <cell r="C20759"/>
          <cell r="D20759" t="str">
            <v>EE JOAQUIM MORE</v>
          </cell>
          <cell r="E20759">
            <v>410350</v>
          </cell>
        </row>
        <row r="20760">
          <cell r="C20760"/>
          <cell r="D20760" t="str">
            <v>EM MARIA STELLA</v>
          </cell>
          <cell r="E20760">
            <v>410351</v>
          </cell>
        </row>
        <row r="20761">
          <cell r="C20761"/>
          <cell r="D20761" t="str">
            <v>EM TAIS MARIA B</v>
          </cell>
          <cell r="E20761">
            <v>410352</v>
          </cell>
        </row>
        <row r="20762">
          <cell r="C20762"/>
          <cell r="D20762" t="str">
            <v>EE LUIZA TAVORA</v>
          </cell>
          <cell r="E20762">
            <v>410353</v>
          </cell>
        </row>
        <row r="20763">
          <cell r="C20763"/>
          <cell r="D20763" t="str">
            <v>EE WALTER SA CA</v>
          </cell>
          <cell r="E20763">
            <v>410354</v>
          </cell>
        </row>
        <row r="20764">
          <cell r="C20764"/>
          <cell r="D20764" t="str">
            <v>EE IRACEMA</v>
          </cell>
          <cell r="E20764">
            <v>410355</v>
          </cell>
        </row>
        <row r="20765">
          <cell r="C20765"/>
          <cell r="D20765" t="str">
            <v>EM ANGELICA GUR</v>
          </cell>
          <cell r="E20765">
            <v>410356</v>
          </cell>
        </row>
        <row r="20766">
          <cell r="C20766"/>
          <cell r="D20766" t="str">
            <v>EM MARIETA CALS</v>
          </cell>
          <cell r="E20766">
            <v>410357</v>
          </cell>
        </row>
        <row r="20767">
          <cell r="C20767"/>
          <cell r="D20767" t="str">
            <v>EM ANTONIO GIRA</v>
          </cell>
          <cell r="E20767">
            <v>410358</v>
          </cell>
        </row>
        <row r="20768">
          <cell r="C20768"/>
          <cell r="D20768" t="str">
            <v>ESC.DR.ALDACI B</v>
          </cell>
          <cell r="E20768">
            <v>410359</v>
          </cell>
        </row>
        <row r="20769">
          <cell r="C20769"/>
          <cell r="D20769" t="str">
            <v>EE JOSE DE BARC</v>
          </cell>
          <cell r="E20769">
            <v>410360</v>
          </cell>
        </row>
        <row r="20770">
          <cell r="C20770"/>
          <cell r="D20770" t="str">
            <v>EM BARBARA DE A</v>
          </cell>
          <cell r="E20770">
            <v>410361</v>
          </cell>
        </row>
        <row r="20771">
          <cell r="C20771"/>
          <cell r="D20771" t="str">
            <v>EE FELIX DE AZE</v>
          </cell>
          <cell r="E20771">
            <v>410411</v>
          </cell>
        </row>
        <row r="20772">
          <cell r="C20772"/>
          <cell r="D20772" t="str">
            <v>EM PROF.JOSE S.</v>
          </cell>
          <cell r="E20772">
            <v>410537</v>
          </cell>
        </row>
        <row r="20773">
          <cell r="C20773"/>
          <cell r="D20773" t="str">
            <v>EEPG SAO FRANCI</v>
          </cell>
          <cell r="E20773">
            <v>410538</v>
          </cell>
        </row>
        <row r="20774">
          <cell r="C20774"/>
          <cell r="D20774" t="str">
            <v>CAIC MARIA ALVE</v>
          </cell>
          <cell r="E20774">
            <v>410539</v>
          </cell>
        </row>
        <row r="20775">
          <cell r="C20775"/>
          <cell r="D20775" t="str">
            <v>EM JOSEFA BARRO</v>
          </cell>
          <cell r="E20775">
            <v>410540</v>
          </cell>
        </row>
        <row r="20776">
          <cell r="C20776"/>
          <cell r="D20776" t="str">
            <v>EM PROFA.GUIOMA</v>
          </cell>
          <cell r="E20776">
            <v>410541</v>
          </cell>
        </row>
        <row r="20777">
          <cell r="C20777"/>
          <cell r="D20777" t="str">
            <v>EM PROF.MARTINS</v>
          </cell>
          <cell r="E20777">
            <v>410867</v>
          </cell>
        </row>
        <row r="20778">
          <cell r="C20778"/>
          <cell r="D20778" t="str">
            <v>EE DONA MARIA M</v>
          </cell>
          <cell r="E20778">
            <v>410868</v>
          </cell>
        </row>
        <row r="20779">
          <cell r="C20779"/>
          <cell r="D20779" t="str">
            <v>EE PROF.EDILSON</v>
          </cell>
          <cell r="E20779">
            <v>410869</v>
          </cell>
        </row>
        <row r="20780">
          <cell r="C20780"/>
          <cell r="D20780" t="str">
            <v>EE ESTADO DO MA</v>
          </cell>
          <cell r="E20780">
            <v>410870</v>
          </cell>
        </row>
        <row r="20781">
          <cell r="C20781"/>
          <cell r="D20781" t="str">
            <v>EE MIRIAM PORTO</v>
          </cell>
          <cell r="E20781">
            <v>410871</v>
          </cell>
        </row>
        <row r="20782">
          <cell r="C20782"/>
          <cell r="D20782" t="str">
            <v>EE CEL.AMERICO</v>
          </cell>
          <cell r="E20782">
            <v>402485</v>
          </cell>
        </row>
        <row r="20783">
          <cell r="C20783"/>
          <cell r="D20783" t="str">
            <v>THE FOXBORO</v>
          </cell>
          <cell r="E20783">
            <v>89208</v>
          </cell>
        </row>
        <row r="20784">
          <cell r="C20784">
            <v>800021889</v>
          </cell>
          <cell r="D20784" t="str">
            <v>ESTRUTURAS CATA</v>
          </cell>
          <cell r="E20784">
            <v>76680347000194</v>
          </cell>
        </row>
        <row r="20785">
          <cell r="C20785">
            <v>800001864</v>
          </cell>
          <cell r="D20785" t="str">
            <v>AUTOFOZ</v>
          </cell>
          <cell r="E20785">
            <v>77307650000109</v>
          </cell>
        </row>
        <row r="20786">
          <cell r="C20786">
            <v>800002765</v>
          </cell>
          <cell r="D20786" t="str">
            <v>LOCALIZA</v>
          </cell>
          <cell r="E20786">
            <v>78674843000160</v>
          </cell>
        </row>
        <row r="20787">
          <cell r="C20787">
            <v>800005290</v>
          </cell>
          <cell r="D20787" t="str">
            <v>STTC TURISMO LT</v>
          </cell>
          <cell r="E20787">
            <v>77753911000114</v>
          </cell>
        </row>
        <row r="20788">
          <cell r="C20788">
            <v>800008212</v>
          </cell>
          <cell r="D20788" t="str">
            <v>FOZ DO IGUACU P</v>
          </cell>
          <cell r="E20788">
            <v>76206606000140</v>
          </cell>
        </row>
        <row r="20789">
          <cell r="C20789">
            <v>800008300</v>
          </cell>
          <cell r="D20789" t="str">
            <v>ITAIPU</v>
          </cell>
          <cell r="E20789">
            <v>395988001298</v>
          </cell>
        </row>
        <row r="20790">
          <cell r="C20790">
            <v>800009411</v>
          </cell>
          <cell r="D20790" t="str">
            <v>FILIAL PARANA</v>
          </cell>
          <cell r="E20790">
            <v>16701716000741</v>
          </cell>
        </row>
        <row r="20791">
          <cell r="C20791">
            <v>800009821</v>
          </cell>
          <cell r="D20791" t="str">
            <v>LOCALIZA RENT</v>
          </cell>
          <cell r="E20791">
            <v>78674843000241</v>
          </cell>
        </row>
        <row r="20792">
          <cell r="C20792">
            <v>800012997</v>
          </cell>
          <cell r="D20792" t="str">
            <v>TRANS FALLS LTD</v>
          </cell>
          <cell r="E20792">
            <v>3266537000196</v>
          </cell>
        </row>
        <row r="20793">
          <cell r="C20793">
            <v>800013107</v>
          </cell>
          <cell r="D20793" t="str">
            <v>TRANSFOZ</v>
          </cell>
          <cell r="E20793">
            <v>2237876000181</v>
          </cell>
        </row>
        <row r="20794">
          <cell r="C20794">
            <v>800013947</v>
          </cell>
          <cell r="D20794" t="str">
            <v>ATLAS DESPACHOS</v>
          </cell>
          <cell r="E20794">
            <v>680144000136</v>
          </cell>
        </row>
        <row r="20795">
          <cell r="C20795">
            <v>800015906</v>
          </cell>
          <cell r="D20795" t="str">
            <v>HOTEL BOURBON</v>
          </cell>
          <cell r="E20795">
            <v>77768943000193</v>
          </cell>
        </row>
        <row r="20796">
          <cell r="C20796">
            <v>800015951</v>
          </cell>
          <cell r="D20796" t="str">
            <v>RECANTO PARK HO</v>
          </cell>
          <cell r="E20796">
            <v>79202719000165</v>
          </cell>
        </row>
        <row r="20797">
          <cell r="C20797">
            <v>800024410</v>
          </cell>
          <cell r="D20797" t="str">
            <v>UNIVERSIDADE ES</v>
          </cell>
          <cell r="E20797">
            <v>78680337000427</v>
          </cell>
        </row>
        <row r="20798">
          <cell r="C20798">
            <v>800030595</v>
          </cell>
          <cell r="D20798" t="str">
            <v>CONDICIONADO LT</v>
          </cell>
          <cell r="E20798">
            <v>3768982000154</v>
          </cell>
        </row>
        <row r="20799">
          <cell r="C20799">
            <v>800041523</v>
          </cell>
          <cell r="D20799" t="str">
            <v>CENTRO INTERNAC</v>
          </cell>
          <cell r="E20799">
            <v>18366966000102</v>
          </cell>
        </row>
        <row r="20800">
          <cell r="C20800"/>
          <cell r="D20800" t="str">
            <v>MERCURIO</v>
          </cell>
          <cell r="E20800">
            <v>95591723004459</v>
          </cell>
        </row>
        <row r="20801">
          <cell r="C20801"/>
          <cell r="D20801" t="str">
            <v>ACTION BUSINESS</v>
          </cell>
          <cell r="E20801">
            <v>2830125000174</v>
          </cell>
        </row>
        <row r="20802">
          <cell r="C20802"/>
          <cell r="D20802" t="str">
            <v>COL.DINAMICA XO</v>
          </cell>
          <cell r="E20802">
            <v>403599</v>
          </cell>
        </row>
        <row r="20803">
          <cell r="C20803"/>
          <cell r="D20803" t="str">
            <v>EE PIONEIROS</v>
          </cell>
          <cell r="E20803">
            <v>403635</v>
          </cell>
        </row>
        <row r="20804">
          <cell r="C20804"/>
          <cell r="D20804" t="str">
            <v>CE TANCREDO NEV</v>
          </cell>
          <cell r="E20804">
            <v>403636</v>
          </cell>
        </row>
        <row r="20805">
          <cell r="C20805"/>
          <cell r="D20805" t="str">
            <v>EE TARQUINIO SA</v>
          </cell>
          <cell r="E20805">
            <v>403637</v>
          </cell>
        </row>
        <row r="20806">
          <cell r="C20806"/>
          <cell r="D20806" t="str">
            <v>ESC.JUSCELINO K</v>
          </cell>
          <cell r="E20806">
            <v>403638</v>
          </cell>
        </row>
        <row r="20807">
          <cell r="C20807"/>
          <cell r="D20807" t="str">
            <v>EE JORGE SCHIMM</v>
          </cell>
          <cell r="E20807">
            <v>403639</v>
          </cell>
        </row>
        <row r="20808">
          <cell r="C20808"/>
          <cell r="D20808" t="str">
            <v>CE PAULO FREIRE</v>
          </cell>
          <cell r="E20808">
            <v>403658</v>
          </cell>
        </row>
        <row r="20809">
          <cell r="C20809"/>
          <cell r="D20809" t="str">
            <v>ESC.COOP.EDUC.D</v>
          </cell>
          <cell r="E20809">
            <v>403660</v>
          </cell>
        </row>
        <row r="20810">
          <cell r="C20810"/>
          <cell r="D20810" t="str">
            <v>CE ALM.TAMANDAR</v>
          </cell>
          <cell r="E20810">
            <v>403963</v>
          </cell>
        </row>
        <row r="20811">
          <cell r="C20811"/>
          <cell r="D20811" t="str">
            <v>CE AYRTON SENA</v>
          </cell>
          <cell r="E20811">
            <v>403966</v>
          </cell>
        </row>
        <row r="20812">
          <cell r="C20812"/>
          <cell r="D20812" t="str">
            <v>CEPSG DR.ARNALD</v>
          </cell>
          <cell r="E20812">
            <v>403971</v>
          </cell>
        </row>
        <row r="20813">
          <cell r="C20813"/>
          <cell r="D20813" t="str">
            <v>CEPSG ALMIRO SA</v>
          </cell>
          <cell r="E20813">
            <v>403973</v>
          </cell>
        </row>
        <row r="20814">
          <cell r="C20814"/>
          <cell r="D20814" t="str">
            <v>CE BARTOLOMEU M</v>
          </cell>
          <cell r="E20814">
            <v>403974</v>
          </cell>
        </row>
        <row r="20815">
          <cell r="C20815"/>
          <cell r="D20815" t="str">
            <v>CEPSG PROF.FLAV</v>
          </cell>
          <cell r="E20815">
            <v>403983</v>
          </cell>
        </row>
        <row r="20816">
          <cell r="C20816"/>
          <cell r="D20816" t="str">
            <v>COL.BARAO DO RI</v>
          </cell>
          <cell r="E20816">
            <v>404192</v>
          </cell>
        </row>
        <row r="20817">
          <cell r="C20817"/>
          <cell r="D20817" t="str">
            <v>CE PROF.MARIANO</v>
          </cell>
          <cell r="E20817">
            <v>404529</v>
          </cell>
        </row>
        <row r="20818">
          <cell r="C20818"/>
          <cell r="D20818" t="str">
            <v>EM ODEMAR MARQU</v>
          </cell>
          <cell r="E20818">
            <v>405083</v>
          </cell>
        </row>
        <row r="20819">
          <cell r="C20819"/>
          <cell r="D20819" t="str">
            <v>ESC.SAO JOSE</v>
          </cell>
          <cell r="E20819">
            <v>406347</v>
          </cell>
        </row>
        <row r="20820">
          <cell r="C20820"/>
          <cell r="D20820" t="str">
            <v>CEN.EDUC.SACI P</v>
          </cell>
          <cell r="E20820">
            <v>406348</v>
          </cell>
        </row>
        <row r="20821">
          <cell r="C20821"/>
          <cell r="D20821" t="str">
            <v>CEN.PROF.ORIDES</v>
          </cell>
          <cell r="E20821">
            <v>406349</v>
          </cell>
        </row>
        <row r="20822">
          <cell r="C20822"/>
          <cell r="D20822" t="str">
            <v>CE MONS.GUILHER</v>
          </cell>
          <cell r="E20822">
            <v>406350</v>
          </cell>
        </row>
        <row r="20823">
          <cell r="C20823"/>
          <cell r="D20823" t="str">
            <v>COL.SIEC</v>
          </cell>
          <cell r="E20823">
            <v>406351</v>
          </cell>
        </row>
        <row r="20824">
          <cell r="C20824"/>
          <cell r="D20824" t="str">
            <v>ESC.ADVENT.</v>
          </cell>
          <cell r="E20824">
            <v>406352</v>
          </cell>
        </row>
        <row r="20825">
          <cell r="C20825"/>
          <cell r="D20825" t="str">
            <v>EE PRES.CASTELO</v>
          </cell>
          <cell r="E20825">
            <v>406353</v>
          </cell>
        </row>
        <row r="20826">
          <cell r="C20826"/>
          <cell r="D20826" t="str">
            <v>CE ULYSSES GUIM</v>
          </cell>
          <cell r="E20826">
            <v>406354</v>
          </cell>
        </row>
        <row r="20827">
          <cell r="C20827"/>
          <cell r="D20827" t="str">
            <v>CEN.EDUC.PLANET</v>
          </cell>
          <cell r="E20827">
            <v>406355</v>
          </cell>
        </row>
        <row r="20828">
          <cell r="C20828"/>
          <cell r="D20828" t="str">
            <v>EE TRES FRONTEI</v>
          </cell>
          <cell r="E20828">
            <v>406356</v>
          </cell>
        </row>
        <row r="20829">
          <cell r="C20829"/>
          <cell r="D20829" t="str">
            <v>CE PROF.FLAVIO</v>
          </cell>
          <cell r="E20829">
            <v>406357</v>
          </cell>
        </row>
        <row r="20830">
          <cell r="C20830"/>
          <cell r="D20830" t="str">
            <v>ESC.BETTA</v>
          </cell>
          <cell r="E20830">
            <v>406358</v>
          </cell>
        </row>
        <row r="20831">
          <cell r="C20831"/>
          <cell r="D20831" t="str">
            <v>COL.OBJETIVO DE</v>
          </cell>
          <cell r="E20831">
            <v>406359</v>
          </cell>
        </row>
        <row r="20832">
          <cell r="C20832"/>
          <cell r="D20832" t="str">
            <v>COL.ANGLO AMERI</v>
          </cell>
          <cell r="E20832">
            <v>406360</v>
          </cell>
        </row>
        <row r="20833">
          <cell r="C20833"/>
          <cell r="D20833" t="str">
            <v>COL.IGUACU</v>
          </cell>
          <cell r="E20833">
            <v>406361</v>
          </cell>
        </row>
        <row r="20834">
          <cell r="C20834"/>
          <cell r="D20834" t="str">
            <v>ESC.AGRICOLA MA</v>
          </cell>
          <cell r="E20834">
            <v>406362</v>
          </cell>
        </row>
        <row r="20835">
          <cell r="C20835"/>
          <cell r="D20835" t="str">
            <v>EM PROFA.SUZANA</v>
          </cell>
          <cell r="E20835">
            <v>407358</v>
          </cell>
        </row>
        <row r="20836">
          <cell r="C20836"/>
          <cell r="D20836" t="str">
            <v>CE PAULO FREIRE</v>
          </cell>
          <cell r="E20836">
            <v>407359</v>
          </cell>
        </row>
        <row r="20837">
          <cell r="C20837"/>
          <cell r="D20837" t="str">
            <v>EE CARLOS DRUMM</v>
          </cell>
          <cell r="E20837">
            <v>408364</v>
          </cell>
        </row>
        <row r="20838">
          <cell r="C20838"/>
          <cell r="D20838" t="str">
            <v>CE TRES FRONTEI</v>
          </cell>
          <cell r="E20838">
            <v>408365</v>
          </cell>
        </row>
        <row r="20839">
          <cell r="C20839"/>
          <cell r="D20839" t="str">
            <v>CEN.DE EDUC.ABE</v>
          </cell>
          <cell r="E20839">
            <v>408579</v>
          </cell>
        </row>
        <row r="20840">
          <cell r="C20840"/>
          <cell r="D20840" t="str">
            <v>ESC.JUSCELINO K</v>
          </cell>
          <cell r="E20840">
            <v>408816</v>
          </cell>
        </row>
        <row r="20841">
          <cell r="C20841"/>
          <cell r="D20841" t="str">
            <v>EM ELENICE MILH</v>
          </cell>
          <cell r="E20841">
            <v>409071</v>
          </cell>
        </row>
        <row r="20842">
          <cell r="C20842"/>
          <cell r="D20842" t="str">
            <v>NRE - FOZ DO IG</v>
          </cell>
          <cell r="E20842">
            <v>409141</v>
          </cell>
        </row>
        <row r="20843">
          <cell r="C20843"/>
          <cell r="D20843" t="str">
            <v>CE MONSENHOR GU</v>
          </cell>
          <cell r="E20843">
            <v>409198</v>
          </cell>
        </row>
        <row r="20844">
          <cell r="C20844"/>
          <cell r="D20844" t="str">
            <v>CE PROF.FLAVIO</v>
          </cell>
          <cell r="E20844">
            <v>409984</v>
          </cell>
        </row>
        <row r="20845">
          <cell r="C20845"/>
          <cell r="D20845" t="str">
            <v>CE DE SEGREDO</v>
          </cell>
          <cell r="E20845">
            <v>407339</v>
          </cell>
        </row>
        <row r="20846">
          <cell r="C20846"/>
          <cell r="D20846" t="str">
            <v>EM PE.EMILIO BA</v>
          </cell>
          <cell r="E20846">
            <v>407920</v>
          </cell>
        </row>
        <row r="20847">
          <cell r="C20847"/>
          <cell r="D20847" t="str">
            <v>ENJEPLASTIC</v>
          </cell>
          <cell r="E20847">
            <v>762473000126</v>
          </cell>
        </row>
        <row r="20848">
          <cell r="C20848"/>
          <cell r="D20848" t="str">
            <v>COL.CIRANDA DO</v>
          </cell>
          <cell r="E20848">
            <v>405166</v>
          </cell>
        </row>
        <row r="20849">
          <cell r="C20849"/>
          <cell r="D20849" t="str">
            <v>FUND.EDUC.ASSIS</v>
          </cell>
          <cell r="E20849">
            <v>406585</v>
          </cell>
        </row>
        <row r="20850">
          <cell r="C20850"/>
          <cell r="D20850" t="str">
            <v>CEFRAI CEN.EDUC</v>
          </cell>
          <cell r="E20850">
            <v>406586</v>
          </cell>
        </row>
        <row r="20851">
          <cell r="C20851"/>
          <cell r="D20851" t="str">
            <v>CE GONCALVES DI</v>
          </cell>
          <cell r="E20851">
            <v>407426</v>
          </cell>
        </row>
        <row r="20852">
          <cell r="C20852"/>
          <cell r="D20852" t="str">
            <v>EM JOSE DE ANCH</v>
          </cell>
          <cell r="E20852">
            <v>407427</v>
          </cell>
        </row>
        <row r="20853">
          <cell r="C20853"/>
          <cell r="D20853" t="str">
            <v>CE SAO JOSE</v>
          </cell>
          <cell r="E20853">
            <v>407975</v>
          </cell>
        </row>
        <row r="20854">
          <cell r="C20854"/>
          <cell r="D20854" t="str">
            <v>ESC.BASICA BELA</v>
          </cell>
          <cell r="E20854">
            <v>407976</v>
          </cell>
        </row>
        <row r="20855">
          <cell r="C20855"/>
          <cell r="D20855" t="str">
            <v>INTERLEAF</v>
          </cell>
          <cell r="E20855">
            <v>80169</v>
          </cell>
        </row>
        <row r="20856">
          <cell r="C20856">
            <v>800000857</v>
          </cell>
          <cell r="D20856" t="str">
            <v>AUTOMARCAS</v>
          </cell>
          <cell r="E20856">
            <v>64999402000124</v>
          </cell>
        </row>
        <row r="20857">
          <cell r="C20857">
            <v>800001900</v>
          </cell>
          <cell r="D20857" t="str">
            <v>COFRANA VEICULO</v>
          </cell>
          <cell r="E20857">
            <v>44468684000126</v>
          </cell>
        </row>
        <row r="20858">
          <cell r="C20858">
            <v>800008748</v>
          </cell>
          <cell r="D20858" t="str">
            <v>BOOTS COMPANY</v>
          </cell>
          <cell r="E20858">
            <v>67455949000157</v>
          </cell>
        </row>
        <row r="20859">
          <cell r="C20859">
            <v>800009567</v>
          </cell>
          <cell r="D20859" t="str">
            <v>GRAV FRAN</v>
          </cell>
          <cell r="E20859">
            <v>7402695000187</v>
          </cell>
        </row>
        <row r="20860">
          <cell r="C20860">
            <v>800013853</v>
          </cell>
          <cell r="D20860" t="str">
            <v>SUBWAY LINK</v>
          </cell>
          <cell r="E20860">
            <v>7677962000129</v>
          </cell>
        </row>
        <row r="20861">
          <cell r="C20861">
            <v>800014339</v>
          </cell>
          <cell r="D20861" t="str">
            <v>LOCALIZA AGENCI</v>
          </cell>
          <cell r="E20861">
            <v>1876898000129</v>
          </cell>
        </row>
        <row r="20862">
          <cell r="C20862">
            <v>800015787</v>
          </cell>
          <cell r="D20862" t="str">
            <v>RAMOS FRANCA</v>
          </cell>
          <cell r="E20862">
            <v>25100223007326</v>
          </cell>
        </row>
        <row r="20863">
          <cell r="C20863">
            <v>800017062</v>
          </cell>
          <cell r="D20863" t="str">
            <v>JM GURGEL ME</v>
          </cell>
          <cell r="E20863">
            <v>9556239000117</v>
          </cell>
        </row>
        <row r="20864">
          <cell r="C20864">
            <v>800032871</v>
          </cell>
          <cell r="D20864" t="str">
            <v>MAGAZINE LUIZA</v>
          </cell>
          <cell r="E20864">
            <v>47960950000121</v>
          </cell>
        </row>
        <row r="20865">
          <cell r="C20865">
            <v>800035138</v>
          </cell>
          <cell r="D20865" t="str">
            <v>HEVIA INDUSTRIA</v>
          </cell>
          <cell r="E20865">
            <v>1972392000113</v>
          </cell>
        </row>
        <row r="20866">
          <cell r="C20866">
            <v>800036266</v>
          </cell>
          <cell r="D20866" t="str">
            <v>PALACIO DAS FER</v>
          </cell>
          <cell r="E20866">
            <v>68422419000175</v>
          </cell>
        </row>
        <row r="20867">
          <cell r="C20867">
            <v>800036402</v>
          </cell>
          <cell r="D20867" t="str">
            <v>PROAGUA AMBIENT</v>
          </cell>
          <cell r="E20867">
            <v>11402521000191</v>
          </cell>
        </row>
        <row r="20868">
          <cell r="C20868">
            <v>800039987</v>
          </cell>
          <cell r="D20868" t="str">
            <v>COURO &amp; ARTE ES</v>
          </cell>
          <cell r="E20868">
            <v>7418477000130</v>
          </cell>
        </row>
        <row r="20869">
          <cell r="C20869">
            <v>800040775</v>
          </cell>
          <cell r="D20869" t="str">
            <v>TIAGO MORGAN TA</v>
          </cell>
          <cell r="E20869">
            <v>3553990000183</v>
          </cell>
        </row>
        <row r="20870">
          <cell r="C20870">
            <v>800044330</v>
          </cell>
          <cell r="D20870" t="str">
            <v>GG ADMINISTRACA</v>
          </cell>
          <cell r="E20870">
            <v>32258738000140</v>
          </cell>
        </row>
        <row r="20871">
          <cell r="C20871"/>
          <cell r="D20871" t="str">
            <v>PROPACAL</v>
          </cell>
          <cell r="E20871">
            <v>53704029000110</v>
          </cell>
        </row>
        <row r="20872">
          <cell r="C20872"/>
          <cell r="D20872" t="str">
            <v>BCC INDUSTRIAL</v>
          </cell>
          <cell r="E20872">
            <v>53114708000130</v>
          </cell>
        </row>
        <row r="20873">
          <cell r="C20873"/>
          <cell r="D20873" t="str">
            <v>COL.OSWALDO CRU</v>
          </cell>
          <cell r="E20873">
            <v>401631</v>
          </cell>
        </row>
        <row r="20874">
          <cell r="C20874"/>
          <cell r="D20874" t="str">
            <v>FUND.EDUC.EPSG</v>
          </cell>
          <cell r="E20874">
            <v>401891</v>
          </cell>
        </row>
        <row r="20875">
          <cell r="C20875"/>
          <cell r="D20875" t="str">
            <v>COL.JOSE BENTO</v>
          </cell>
          <cell r="E20875">
            <v>402000</v>
          </cell>
        </row>
        <row r="20876">
          <cell r="C20876"/>
          <cell r="D20876" t="str">
            <v>SESI 109</v>
          </cell>
          <cell r="E20876">
            <v>402977</v>
          </cell>
        </row>
        <row r="20877">
          <cell r="C20877"/>
          <cell r="D20877" t="str">
            <v>SESI 418</v>
          </cell>
          <cell r="E20877">
            <v>403105</v>
          </cell>
        </row>
        <row r="20878">
          <cell r="C20878"/>
          <cell r="D20878" t="str">
            <v>ESC.PG ADVENTIS</v>
          </cell>
          <cell r="E20878">
            <v>403882</v>
          </cell>
        </row>
        <row r="20879">
          <cell r="C20879"/>
          <cell r="D20879" t="str">
            <v>EEPSG PROF.PEDR</v>
          </cell>
          <cell r="E20879">
            <v>403990</v>
          </cell>
        </row>
        <row r="20880">
          <cell r="C20880"/>
          <cell r="D20880" t="str">
            <v>EEPG ADELINA PA</v>
          </cell>
          <cell r="E20880">
            <v>404169</v>
          </cell>
        </row>
        <row r="20881">
          <cell r="C20881"/>
          <cell r="D20881" t="str">
            <v>EEIPG PEQUENO P</v>
          </cell>
          <cell r="E20881">
            <v>404703</v>
          </cell>
        </row>
        <row r="20882">
          <cell r="C20882"/>
          <cell r="D20882" t="str">
            <v>COL.CAETANO CAP</v>
          </cell>
          <cell r="E20882">
            <v>404704</v>
          </cell>
        </row>
        <row r="20883">
          <cell r="C20883"/>
          <cell r="D20883" t="str">
            <v>ASSOCIACAO R.JE</v>
          </cell>
          <cell r="E20883">
            <v>404705</v>
          </cell>
        </row>
        <row r="20884">
          <cell r="C20884"/>
          <cell r="D20884" t="str">
            <v>COL.CAETANO CAP</v>
          </cell>
          <cell r="E20884">
            <v>405244</v>
          </cell>
        </row>
        <row r="20885">
          <cell r="C20885"/>
          <cell r="D20885" t="str">
            <v>EEPG PROF.AMALI</v>
          </cell>
          <cell r="E20885">
            <v>407705</v>
          </cell>
        </row>
        <row r="20886">
          <cell r="C20886"/>
          <cell r="D20886" t="str">
            <v>ESC.DE ARTE CRI</v>
          </cell>
          <cell r="E20886">
            <v>410271</v>
          </cell>
        </row>
        <row r="20887">
          <cell r="C20887">
            <v>800031442</v>
          </cell>
          <cell r="D20887" t="str">
            <v>TOOLS SERVICES</v>
          </cell>
          <cell r="E20887">
            <v>86517</v>
          </cell>
        </row>
        <row r="20888">
          <cell r="C20888">
            <v>800001878</v>
          </cell>
          <cell r="D20888" t="str">
            <v>BEVEL BELTRAO</v>
          </cell>
          <cell r="E20888">
            <v>77404465000132</v>
          </cell>
        </row>
        <row r="20889">
          <cell r="C20889">
            <v>800013652</v>
          </cell>
          <cell r="D20889" t="str">
            <v>LOCALIZA</v>
          </cell>
          <cell r="E20889">
            <v>84910686000733</v>
          </cell>
        </row>
        <row r="20890">
          <cell r="C20890"/>
          <cell r="D20890" t="str">
            <v>MERCURIO</v>
          </cell>
          <cell r="E20890">
            <v>95591723007555</v>
          </cell>
        </row>
        <row r="20891">
          <cell r="C20891"/>
          <cell r="D20891" t="str">
            <v>ESC.ADVENT.</v>
          </cell>
          <cell r="E20891">
            <v>406319</v>
          </cell>
        </row>
        <row r="20892">
          <cell r="C20892"/>
          <cell r="D20892" t="str">
            <v>COL.N.SRA.DA GL</v>
          </cell>
          <cell r="E20892">
            <v>406320</v>
          </cell>
        </row>
        <row r="20893">
          <cell r="C20893"/>
          <cell r="D20893" t="str">
            <v>COL.CRIANCA FEL</v>
          </cell>
          <cell r="E20893">
            <v>406321</v>
          </cell>
        </row>
        <row r="20894">
          <cell r="C20894"/>
          <cell r="D20894" t="str">
            <v>EE CRISTO REI</v>
          </cell>
          <cell r="E20894">
            <v>407354</v>
          </cell>
        </row>
        <row r="20895">
          <cell r="C20895"/>
          <cell r="D20895" t="str">
            <v>EMP RUBENS A.BO</v>
          </cell>
          <cell r="E20895">
            <v>407355</v>
          </cell>
        </row>
        <row r="20896">
          <cell r="C20896"/>
          <cell r="D20896" t="str">
            <v>CE DR.EDUARDO V</v>
          </cell>
          <cell r="E20896">
            <v>408519</v>
          </cell>
        </row>
        <row r="20897">
          <cell r="C20897"/>
          <cell r="D20897" t="str">
            <v>CEPSG MARIO DE</v>
          </cell>
          <cell r="E20897">
            <v>408520</v>
          </cell>
        </row>
        <row r="20898">
          <cell r="C20898"/>
          <cell r="D20898" t="str">
            <v>CURSO ALIANCA</v>
          </cell>
          <cell r="E20898">
            <v>408927</v>
          </cell>
        </row>
        <row r="20899">
          <cell r="C20899"/>
          <cell r="D20899" t="str">
            <v>NRE - FRANCISCO</v>
          </cell>
          <cell r="E20899">
            <v>409138</v>
          </cell>
        </row>
        <row r="20900">
          <cell r="C20900"/>
          <cell r="D20900" t="str">
            <v>EM OFICINA ADEL</v>
          </cell>
          <cell r="E20900">
            <v>410685</v>
          </cell>
        </row>
        <row r="20901">
          <cell r="C20901"/>
          <cell r="D20901" t="str">
            <v>EE DA CANGO</v>
          </cell>
          <cell r="E20901">
            <v>411126</v>
          </cell>
        </row>
        <row r="20902">
          <cell r="C20902">
            <v>800003256</v>
          </cell>
          <cell r="D20902" t="str">
            <v>LEON HEIMER</v>
          </cell>
          <cell r="E20902">
            <v>10805893000449</v>
          </cell>
        </row>
        <row r="20903">
          <cell r="C20903">
            <v>800018131</v>
          </cell>
          <cell r="D20903" t="str">
            <v>VELOCITA SERVIC</v>
          </cell>
          <cell r="E20903">
            <v>9456471000183</v>
          </cell>
        </row>
        <row r="20904">
          <cell r="C20904"/>
          <cell r="D20904" t="str">
            <v>EEPSG JD.DAS RO</v>
          </cell>
          <cell r="E20904">
            <v>408030</v>
          </cell>
        </row>
        <row r="20905">
          <cell r="C20905"/>
          <cell r="D20905" t="str">
            <v>EE AFONSO MOREN</v>
          </cell>
          <cell r="E20905">
            <v>410552</v>
          </cell>
        </row>
        <row r="20906">
          <cell r="C20906"/>
          <cell r="D20906" t="str">
            <v>EE TIBURTINO PE</v>
          </cell>
          <cell r="E20906">
            <v>405672</v>
          </cell>
        </row>
        <row r="20907">
          <cell r="C20907"/>
          <cell r="D20907" t="str">
            <v>EE ELISEU LABOR</v>
          </cell>
          <cell r="E20907">
            <v>407090</v>
          </cell>
        </row>
        <row r="20908">
          <cell r="C20908">
            <v>800003067</v>
          </cell>
          <cell r="D20908" t="str">
            <v>INGEPAL</v>
          </cell>
          <cell r="E20908">
            <v>61403481000766</v>
          </cell>
        </row>
        <row r="20909">
          <cell r="C20909">
            <v>800005797</v>
          </cell>
          <cell r="D20909" t="str">
            <v>CRESPO</v>
          </cell>
          <cell r="E20909">
            <v>44123362000145</v>
          </cell>
        </row>
        <row r="20910">
          <cell r="C20910">
            <v>800013248</v>
          </cell>
          <cell r="D20910" t="str">
            <v>BATISTEL</v>
          </cell>
          <cell r="E20910">
            <v>9419923000157</v>
          </cell>
        </row>
        <row r="20911">
          <cell r="C20911">
            <v>800015109</v>
          </cell>
          <cell r="D20911" t="str">
            <v>ABILITY</v>
          </cell>
          <cell r="E20911">
            <v>348017000134</v>
          </cell>
        </row>
        <row r="20912">
          <cell r="C20912">
            <v>800016067</v>
          </cell>
          <cell r="D20912" t="str">
            <v>GEA DO BRASIL</v>
          </cell>
          <cell r="E20912">
            <v>47344197000140</v>
          </cell>
        </row>
        <row r="20913">
          <cell r="C20913">
            <v>800031352</v>
          </cell>
          <cell r="D20913" t="str">
            <v>JOTAEME FITAFER</v>
          </cell>
          <cell r="E20913">
            <v>68032648000264</v>
          </cell>
        </row>
        <row r="20914">
          <cell r="C20914">
            <v>800037214</v>
          </cell>
          <cell r="D20914" t="str">
            <v>COML ANDRETA DE</v>
          </cell>
          <cell r="E20914">
            <v>54732581000428</v>
          </cell>
        </row>
        <row r="20915">
          <cell r="C20915">
            <v>800039203</v>
          </cell>
          <cell r="D20915" t="str">
            <v>CEPRONN COMERCI</v>
          </cell>
          <cell r="E20915">
            <v>13401034000130</v>
          </cell>
        </row>
        <row r="20916">
          <cell r="C20916"/>
          <cell r="D20916" t="str">
            <v>COLOMAN IND COM</v>
          </cell>
          <cell r="E20916">
            <v>61573416000355</v>
          </cell>
        </row>
        <row r="20917">
          <cell r="C20917"/>
          <cell r="D20917" t="str">
            <v>SONITRON ULTRA</v>
          </cell>
          <cell r="E20917">
            <v>43052976000110</v>
          </cell>
        </row>
        <row r="20918">
          <cell r="C20918"/>
          <cell r="D20918" t="str">
            <v>EEPG PAULO CARD</v>
          </cell>
          <cell r="E20918">
            <v>404171</v>
          </cell>
        </row>
        <row r="20919">
          <cell r="C20919"/>
          <cell r="D20919" t="str">
            <v>EEPSG BENEDITO</v>
          </cell>
          <cell r="E20919">
            <v>404578</v>
          </cell>
        </row>
        <row r="20920">
          <cell r="C20920"/>
          <cell r="D20920" t="str">
            <v>EE AZEVEDO SOAR</v>
          </cell>
          <cell r="E20920">
            <v>411064</v>
          </cell>
        </row>
        <row r="20921">
          <cell r="C20921">
            <v>800000109</v>
          </cell>
          <cell r="D20921" t="str">
            <v>FIAT AUTOMOBIL</v>
          </cell>
          <cell r="E20921">
            <v>1299</v>
          </cell>
        </row>
        <row r="20922">
          <cell r="C20922">
            <v>800014799</v>
          </cell>
          <cell r="D20922" t="str">
            <v>CONTINENTAL TEV</v>
          </cell>
          <cell r="E20922">
            <v>81737</v>
          </cell>
        </row>
        <row r="20923">
          <cell r="C20923"/>
          <cell r="D20923" t="str">
            <v>TUCKER RECHNUNG</v>
          </cell>
          <cell r="E20923">
            <v>80055</v>
          </cell>
        </row>
        <row r="20924">
          <cell r="C20924"/>
          <cell r="D20924" t="str">
            <v>CARL SCHENCX AG</v>
          </cell>
          <cell r="E20924">
            <v>81715</v>
          </cell>
        </row>
        <row r="20925">
          <cell r="C20925"/>
          <cell r="D20925" t="str">
            <v>HARTMANN &amp; BRAU</v>
          </cell>
          <cell r="E20925">
            <v>84370</v>
          </cell>
        </row>
        <row r="20926">
          <cell r="C20926"/>
          <cell r="D20926" t="str">
            <v>HOESCHST AG</v>
          </cell>
          <cell r="E20926">
            <v>84502</v>
          </cell>
        </row>
        <row r="20927">
          <cell r="C20927"/>
          <cell r="D20927" t="str">
            <v>ALFRED TEVES GM</v>
          </cell>
          <cell r="E20927">
            <v>80201</v>
          </cell>
        </row>
        <row r="20928">
          <cell r="C20928">
            <v>800000163</v>
          </cell>
          <cell r="D20928" t="str">
            <v>FIAT GROUP AUTO</v>
          </cell>
          <cell r="E20928">
            <v>1361</v>
          </cell>
        </row>
        <row r="20929">
          <cell r="C20929">
            <v>800035693</v>
          </cell>
          <cell r="D20929" t="str">
            <v>CONTINENTAL ENG</v>
          </cell>
          <cell r="E20929">
            <v>87528</v>
          </cell>
        </row>
        <row r="20930">
          <cell r="C20930">
            <v>800016748</v>
          </cell>
          <cell r="D20930" t="str">
            <v>AEROFLEX WEINSC</v>
          </cell>
          <cell r="E20930">
            <v>83046</v>
          </cell>
        </row>
        <row r="20931">
          <cell r="C20931">
            <v>800002086</v>
          </cell>
          <cell r="D20931" t="str">
            <v>MARINA VEICULOS</v>
          </cell>
          <cell r="E20931">
            <v>94089398000390</v>
          </cell>
        </row>
        <row r="20932">
          <cell r="C20932"/>
          <cell r="D20932" t="str">
            <v>MERCURIO</v>
          </cell>
          <cell r="E20932">
            <v>95591723003487</v>
          </cell>
        </row>
        <row r="20933">
          <cell r="C20933"/>
          <cell r="D20933" t="str">
            <v>SADIA</v>
          </cell>
          <cell r="E20933">
            <v>83568147013350</v>
          </cell>
        </row>
        <row r="20934">
          <cell r="C20934"/>
          <cell r="D20934" t="str">
            <v>EM ELIETE SOUZA</v>
          </cell>
          <cell r="E20934">
            <v>408275</v>
          </cell>
        </row>
        <row r="20935">
          <cell r="C20935"/>
          <cell r="D20935" t="str">
            <v>GE ANTONIO FIRM</v>
          </cell>
          <cell r="E20935">
            <v>408276</v>
          </cell>
        </row>
        <row r="20936">
          <cell r="C20936"/>
          <cell r="D20936" t="str">
            <v>GE ANTONIO GOME</v>
          </cell>
          <cell r="E20936">
            <v>408277</v>
          </cell>
        </row>
        <row r="20937">
          <cell r="C20937"/>
          <cell r="D20937" t="str">
            <v>GE ANTONIO LUIZ</v>
          </cell>
          <cell r="E20937">
            <v>408278</v>
          </cell>
        </row>
        <row r="20938">
          <cell r="C20938"/>
          <cell r="D20938" t="str">
            <v>GE FRANCISCO AN</v>
          </cell>
          <cell r="E20938">
            <v>408279</v>
          </cell>
        </row>
        <row r="20939">
          <cell r="C20939"/>
          <cell r="D20939" t="str">
            <v>GE FRANCISCO CL</v>
          </cell>
          <cell r="E20939">
            <v>408280</v>
          </cell>
        </row>
        <row r="20940">
          <cell r="C20940"/>
          <cell r="D20940" t="str">
            <v>GE JOAO FERNAND</v>
          </cell>
          <cell r="E20940">
            <v>408281</v>
          </cell>
        </row>
        <row r="20941">
          <cell r="C20941"/>
          <cell r="D20941" t="str">
            <v>GE JOAQUIM DOMI</v>
          </cell>
          <cell r="E20941">
            <v>408282</v>
          </cell>
        </row>
        <row r="20942">
          <cell r="C20942"/>
          <cell r="D20942" t="str">
            <v>GE JOSE ANTONIO</v>
          </cell>
          <cell r="E20942">
            <v>408283</v>
          </cell>
        </row>
        <row r="20943">
          <cell r="C20943"/>
          <cell r="D20943" t="str">
            <v>GE JOSE GOMES D</v>
          </cell>
          <cell r="E20943">
            <v>408284</v>
          </cell>
        </row>
        <row r="20944">
          <cell r="C20944"/>
          <cell r="D20944" t="str">
            <v>GE JOSE LOURENC</v>
          </cell>
          <cell r="E20944">
            <v>408285</v>
          </cell>
        </row>
        <row r="20945">
          <cell r="C20945"/>
          <cell r="D20945" t="str">
            <v>GE SALUSTIANO F</v>
          </cell>
          <cell r="E20945">
            <v>408286</v>
          </cell>
        </row>
        <row r="20946">
          <cell r="C20946"/>
          <cell r="D20946" t="str">
            <v>EE URBANO SALES</v>
          </cell>
          <cell r="E20946">
            <v>409816</v>
          </cell>
        </row>
        <row r="20947">
          <cell r="C20947">
            <v>800006808</v>
          </cell>
          <cell r="D20947" t="str">
            <v>E.ZOLLER</v>
          </cell>
          <cell r="E20947">
            <v>80340</v>
          </cell>
        </row>
        <row r="20948">
          <cell r="C20948">
            <v>800022598</v>
          </cell>
          <cell r="D20948" t="str">
            <v>AC TECH GMBH</v>
          </cell>
          <cell r="E20948">
            <v>83522</v>
          </cell>
        </row>
        <row r="20949">
          <cell r="C20949">
            <v>800032256</v>
          </cell>
          <cell r="D20949" t="str">
            <v>REPUBLICS R.O</v>
          </cell>
          <cell r="E20949">
            <v>86752</v>
          </cell>
        </row>
        <row r="20950">
          <cell r="C20950">
            <v>800007690</v>
          </cell>
          <cell r="D20950" t="str">
            <v>INGERSOLL RAND</v>
          </cell>
          <cell r="E20950">
            <v>84670</v>
          </cell>
        </row>
        <row r="20951">
          <cell r="C20951">
            <v>800032565</v>
          </cell>
          <cell r="D20951" t="str">
            <v>DUNS NAMBER 31</v>
          </cell>
          <cell r="E20951">
            <v>86852</v>
          </cell>
        </row>
        <row r="20952">
          <cell r="C20952">
            <v>800006743</v>
          </cell>
          <cell r="D20952" t="str">
            <v>GURIT</v>
          </cell>
          <cell r="E20952">
            <v>80181</v>
          </cell>
        </row>
        <row r="20953">
          <cell r="C20953">
            <v>800031878</v>
          </cell>
          <cell r="D20953" t="str">
            <v>PRIMA AUTOMOTIV</v>
          </cell>
          <cell r="E20953">
            <v>86648</v>
          </cell>
        </row>
        <row r="20954">
          <cell r="C20954">
            <v>800006984</v>
          </cell>
          <cell r="D20954" t="str">
            <v>CRS</v>
          </cell>
          <cell r="E20954">
            <v>80616</v>
          </cell>
        </row>
        <row r="20955">
          <cell r="C20955">
            <v>800006998</v>
          </cell>
          <cell r="D20955" t="str">
            <v>MIBA</v>
          </cell>
          <cell r="E20955">
            <v>80630</v>
          </cell>
        </row>
        <row r="20956">
          <cell r="C20956">
            <v>800027063</v>
          </cell>
          <cell r="D20956" t="str">
            <v>VENTURE VEICULO</v>
          </cell>
          <cell r="E20956">
            <v>738238000461</v>
          </cell>
        </row>
        <row r="20957">
          <cell r="C20957"/>
          <cell r="D20957" t="str">
            <v>FRUTAUTO</v>
          </cell>
          <cell r="E20957">
            <v>26263848000105</v>
          </cell>
        </row>
        <row r="20958">
          <cell r="C20958"/>
          <cell r="D20958" t="str">
            <v>ESC.A SEMENTINH</v>
          </cell>
          <cell r="E20958">
            <v>404938</v>
          </cell>
        </row>
        <row r="20959">
          <cell r="C20959"/>
          <cell r="D20959" t="str">
            <v>ESC.PARTICULAR</v>
          </cell>
          <cell r="E20959">
            <v>404939</v>
          </cell>
        </row>
        <row r="20960">
          <cell r="C20960"/>
          <cell r="D20960" t="str">
            <v>ESC.A SEMENTINH</v>
          </cell>
          <cell r="E20960">
            <v>405258</v>
          </cell>
        </row>
        <row r="20961">
          <cell r="C20961"/>
          <cell r="D20961" t="str">
            <v>EEPSG MAESTRO J</v>
          </cell>
          <cell r="E20961">
            <v>405665</v>
          </cell>
        </row>
        <row r="20962">
          <cell r="C20962"/>
          <cell r="D20962" t="str">
            <v>EE LAURISTON SO</v>
          </cell>
          <cell r="E20962">
            <v>408999</v>
          </cell>
        </row>
        <row r="20963">
          <cell r="C20963">
            <v>800007422</v>
          </cell>
          <cell r="D20963" t="str">
            <v>KENNAMETAL GMBH</v>
          </cell>
          <cell r="E20963">
            <v>81100</v>
          </cell>
        </row>
        <row r="20964">
          <cell r="C20964">
            <v>800023020</v>
          </cell>
          <cell r="D20964" t="str">
            <v>JACTO</v>
          </cell>
          <cell r="E20964">
            <v>83580</v>
          </cell>
        </row>
        <row r="20965">
          <cell r="C20965">
            <v>800033866</v>
          </cell>
          <cell r="D20965" t="str">
            <v>SOLUPARTS LDA</v>
          </cell>
          <cell r="E20965">
            <v>87168</v>
          </cell>
        </row>
        <row r="20966">
          <cell r="C20966">
            <v>800039338</v>
          </cell>
          <cell r="D20966" t="str">
            <v>SOLUPARTS, LDA</v>
          </cell>
          <cell r="E20966">
            <v>88962</v>
          </cell>
        </row>
        <row r="20967">
          <cell r="C20967">
            <v>800004164</v>
          </cell>
          <cell r="D20967" t="str">
            <v>BRASCOBRA</v>
          </cell>
          <cell r="E20967">
            <v>24899338001914</v>
          </cell>
        </row>
        <row r="20968">
          <cell r="C20968"/>
          <cell r="D20968" t="str">
            <v>INTERPORT</v>
          </cell>
          <cell r="E20968">
            <v>5355450000110</v>
          </cell>
        </row>
        <row r="20969">
          <cell r="C20969"/>
          <cell r="D20969" t="str">
            <v>EPG PRAIA GRAND</v>
          </cell>
          <cell r="E20969">
            <v>407799</v>
          </cell>
        </row>
        <row r="20970">
          <cell r="C20970">
            <v>800036537</v>
          </cell>
          <cell r="D20970" t="str">
            <v>SAGOM RUBBER SR</v>
          </cell>
          <cell r="E20970">
            <v>87672</v>
          </cell>
        </row>
        <row r="20971">
          <cell r="C20971">
            <v>800043157</v>
          </cell>
          <cell r="D20971" t="str">
            <v>FUXIN DARE AUTO</v>
          </cell>
          <cell r="E20971">
            <v>89404</v>
          </cell>
        </row>
        <row r="20972">
          <cell r="C20972"/>
          <cell r="D20972" t="str">
            <v>CENTRO EDUC 01</v>
          </cell>
          <cell r="E20972">
            <v>400209</v>
          </cell>
        </row>
        <row r="20973">
          <cell r="C20973"/>
          <cell r="D20973" t="str">
            <v>ESC CLASSE 24 D</v>
          </cell>
          <cell r="E20973">
            <v>401393</v>
          </cell>
        </row>
        <row r="20974">
          <cell r="C20974"/>
          <cell r="D20974" t="str">
            <v>CENTRO EDUCACIO</v>
          </cell>
          <cell r="E20974">
            <v>401561</v>
          </cell>
        </row>
        <row r="20975">
          <cell r="C20975"/>
          <cell r="D20975" t="str">
            <v>DIRECAO SEC.EDU</v>
          </cell>
          <cell r="E20975">
            <v>401703</v>
          </cell>
        </row>
        <row r="20976">
          <cell r="C20976"/>
          <cell r="D20976" t="str">
            <v>ESC.NORMAL DO G</v>
          </cell>
          <cell r="E20976">
            <v>402271</v>
          </cell>
        </row>
        <row r="20977">
          <cell r="C20977"/>
          <cell r="D20977" t="str">
            <v>C.DE ENS.DE 1 G</v>
          </cell>
          <cell r="E20977">
            <v>402295</v>
          </cell>
        </row>
        <row r="20978">
          <cell r="C20978"/>
          <cell r="D20978" t="str">
            <v>C.DE ENS.DE 1 G</v>
          </cell>
          <cell r="E20978">
            <v>402296</v>
          </cell>
        </row>
        <row r="20979">
          <cell r="C20979"/>
          <cell r="D20979" t="str">
            <v>C.DE ENS.DE 1 G</v>
          </cell>
          <cell r="E20979">
            <v>402297</v>
          </cell>
        </row>
        <row r="20980">
          <cell r="C20980"/>
          <cell r="D20980" t="str">
            <v>C.DE ENS.DE 1 G</v>
          </cell>
          <cell r="E20980">
            <v>402298</v>
          </cell>
        </row>
        <row r="20981">
          <cell r="C20981"/>
          <cell r="D20981" t="str">
            <v>C.DE ENS.DE 1 G</v>
          </cell>
          <cell r="E20981">
            <v>402299</v>
          </cell>
        </row>
        <row r="20982">
          <cell r="C20982"/>
          <cell r="D20982" t="str">
            <v>C.DE ENS.DE 1 G</v>
          </cell>
          <cell r="E20982">
            <v>402300</v>
          </cell>
        </row>
        <row r="20983">
          <cell r="C20983"/>
          <cell r="D20983" t="str">
            <v>CEN.DE ENS.PG 1</v>
          </cell>
          <cell r="E20983">
            <v>402342</v>
          </cell>
        </row>
        <row r="20984">
          <cell r="C20984"/>
          <cell r="D20984" t="str">
            <v>CEN.DE ENS.DO S</v>
          </cell>
          <cell r="E20984">
            <v>403703</v>
          </cell>
        </row>
        <row r="20985">
          <cell r="C20985"/>
          <cell r="D20985" t="str">
            <v>CEN.EDUC.02 DO</v>
          </cell>
          <cell r="E20985">
            <v>407233</v>
          </cell>
        </row>
        <row r="20986">
          <cell r="C20986"/>
          <cell r="D20986" t="str">
            <v>EEPSG DR.JAIME</v>
          </cell>
          <cell r="E20986">
            <v>410858</v>
          </cell>
        </row>
        <row r="20987">
          <cell r="C20987"/>
          <cell r="D20987" t="str">
            <v>EE DR.JAIME MON</v>
          </cell>
          <cell r="E20987">
            <v>410612</v>
          </cell>
        </row>
        <row r="20988">
          <cell r="C20988">
            <v>800033526</v>
          </cell>
          <cell r="D20988" t="str">
            <v>DVB DESIGN + EN</v>
          </cell>
          <cell r="E20988">
            <v>87105</v>
          </cell>
        </row>
        <row r="20989">
          <cell r="C20989">
            <v>800001971</v>
          </cell>
          <cell r="D20989" t="str">
            <v>GVEL</v>
          </cell>
          <cell r="E20989">
            <v>10675197000112</v>
          </cell>
        </row>
        <row r="20990">
          <cell r="C20990"/>
          <cell r="D20990" t="str">
            <v>MERCURIO</v>
          </cell>
          <cell r="E20990">
            <v>95591723011072</v>
          </cell>
        </row>
        <row r="20991">
          <cell r="C20991"/>
          <cell r="D20991" t="str">
            <v>ETE MONSENHOR A</v>
          </cell>
          <cell r="E20991">
            <v>402929</v>
          </cell>
        </row>
        <row r="20992">
          <cell r="C20992"/>
          <cell r="D20992" t="str">
            <v>SESI 267</v>
          </cell>
          <cell r="E20992">
            <v>403036</v>
          </cell>
        </row>
        <row r="20993">
          <cell r="C20993"/>
          <cell r="D20993" t="str">
            <v>EE PROFA.MARIA</v>
          </cell>
          <cell r="E20993">
            <v>409271</v>
          </cell>
        </row>
        <row r="20994">
          <cell r="C20994">
            <v>800022599</v>
          </cell>
          <cell r="D20994" t="str">
            <v>PRIME</v>
          </cell>
          <cell r="E20994">
            <v>83527</v>
          </cell>
        </row>
        <row r="20995">
          <cell r="C20995">
            <v>800017075</v>
          </cell>
          <cell r="D20995" t="str">
            <v>TRW AUTOMOTIVE</v>
          </cell>
          <cell r="E20995">
            <v>83098</v>
          </cell>
        </row>
        <row r="20996">
          <cell r="C20996">
            <v>800017075</v>
          </cell>
          <cell r="D20996" t="str">
            <v>TRW AUTOMOTIVE</v>
          </cell>
          <cell r="E20996">
            <v>86773</v>
          </cell>
        </row>
        <row r="20997">
          <cell r="C20997">
            <v>800005099</v>
          </cell>
          <cell r="D20997" t="str">
            <v>CHANDON</v>
          </cell>
          <cell r="E20997">
            <v>43993591000409</v>
          </cell>
        </row>
        <row r="20998">
          <cell r="C20998">
            <v>800015852</v>
          </cell>
          <cell r="D20998" t="str">
            <v>ACOPEMA</v>
          </cell>
          <cell r="E20998">
            <v>72446172000102</v>
          </cell>
        </row>
        <row r="20999">
          <cell r="C20999">
            <v>800018986</v>
          </cell>
          <cell r="D20999" t="str">
            <v>TRAMONTINA GARI</v>
          </cell>
          <cell r="E20999">
            <v>90049792000181</v>
          </cell>
        </row>
        <row r="21000">
          <cell r="C21000">
            <v>800028308</v>
          </cell>
          <cell r="D21000" t="str">
            <v>MOVELGAR IND. E</v>
          </cell>
          <cell r="E21000">
            <v>3720294000114</v>
          </cell>
        </row>
        <row r="21001">
          <cell r="C21001">
            <v>800030846</v>
          </cell>
          <cell r="D21001" t="str">
            <v>BORTOLINI INDUS</v>
          </cell>
          <cell r="E21001">
            <v>90051160000152</v>
          </cell>
        </row>
        <row r="21002">
          <cell r="C21002"/>
          <cell r="D21002" t="str">
            <v>ESC.PG STA.INES</v>
          </cell>
          <cell r="E21002">
            <v>406734</v>
          </cell>
        </row>
        <row r="21003">
          <cell r="C21003"/>
          <cell r="D21003" t="str">
            <v>EEPG SAO MARCOS</v>
          </cell>
          <cell r="E21003">
            <v>408438</v>
          </cell>
        </row>
        <row r="21004">
          <cell r="C21004"/>
          <cell r="D21004" t="str">
            <v>EMPG INCOMP.MAD</v>
          </cell>
          <cell r="E21004">
            <v>408618</v>
          </cell>
        </row>
        <row r="21005">
          <cell r="C21005">
            <v>800006824</v>
          </cell>
          <cell r="D21005" t="str">
            <v>LARIUS</v>
          </cell>
          <cell r="E21005">
            <v>80378</v>
          </cell>
        </row>
        <row r="21006">
          <cell r="C21006">
            <v>800024253</v>
          </cell>
          <cell r="D21006" t="str">
            <v>EL FARO INDUSTR</v>
          </cell>
          <cell r="E21006">
            <v>10779632000159</v>
          </cell>
        </row>
        <row r="21007">
          <cell r="C21007">
            <v>800030289</v>
          </cell>
          <cell r="D21007" t="str">
            <v>CLAUDIA ALBINO</v>
          </cell>
          <cell r="E21007">
            <v>18057853000125</v>
          </cell>
        </row>
        <row r="21008">
          <cell r="C21008">
            <v>800006207</v>
          </cell>
          <cell r="D21008" t="str">
            <v>MEIC METALURG.E</v>
          </cell>
          <cell r="E21008">
            <v>47242920000180</v>
          </cell>
        </row>
        <row r="21009">
          <cell r="C21009"/>
          <cell r="D21009" t="str">
            <v>FLEXICOLOR F.SO</v>
          </cell>
          <cell r="E21009">
            <v>51777357000111</v>
          </cell>
        </row>
        <row r="21010">
          <cell r="C21010">
            <v>800009261</v>
          </cell>
          <cell r="D21010" t="str">
            <v>WOERNER</v>
          </cell>
          <cell r="E21010">
            <v>48605695000242</v>
          </cell>
        </row>
        <row r="21011">
          <cell r="C21011">
            <v>800028267</v>
          </cell>
          <cell r="D21011" t="str">
            <v>COOPERLOG C.</v>
          </cell>
          <cell r="E21011">
            <v>2462609000450</v>
          </cell>
        </row>
        <row r="21012">
          <cell r="C21012">
            <v>800028688</v>
          </cell>
          <cell r="D21012" t="str">
            <v>TECNO REVEST CO</v>
          </cell>
          <cell r="E21012">
            <v>10625840000101</v>
          </cell>
        </row>
        <row r="21013">
          <cell r="C21013">
            <v>800029535</v>
          </cell>
          <cell r="D21013" t="str">
            <v>LTDA EPP</v>
          </cell>
          <cell r="E21013">
            <v>5421234000126</v>
          </cell>
        </row>
        <row r="21014">
          <cell r="C21014">
            <v>800044288</v>
          </cell>
          <cell r="D21014" t="str">
            <v>BUNGE ALIMENTOS</v>
          </cell>
          <cell r="E21014">
            <v>84046101000193</v>
          </cell>
        </row>
        <row r="21015">
          <cell r="C21015"/>
          <cell r="D21015" t="str">
            <v>CE FREI POLICAR</v>
          </cell>
          <cell r="E21015">
            <v>403813</v>
          </cell>
        </row>
        <row r="21016">
          <cell r="C21016"/>
          <cell r="D21016" t="str">
            <v>COL.SAO FRANCIS</v>
          </cell>
          <cell r="E21016">
            <v>408542</v>
          </cell>
        </row>
        <row r="21017">
          <cell r="C21017"/>
          <cell r="D21017" t="str">
            <v>CE PROF.HONORIO</v>
          </cell>
          <cell r="E21017">
            <v>409024</v>
          </cell>
        </row>
        <row r="21018">
          <cell r="C21018"/>
          <cell r="D21018" t="str">
            <v>ESC.MADRE FRANC</v>
          </cell>
          <cell r="E21018">
            <v>410156</v>
          </cell>
        </row>
        <row r="21019">
          <cell r="C21019">
            <v>800031300</v>
          </cell>
          <cell r="D21019" t="str">
            <v>STABILUS INC</v>
          </cell>
          <cell r="E21019">
            <v>86483</v>
          </cell>
        </row>
        <row r="21020">
          <cell r="C21020">
            <v>800031300</v>
          </cell>
          <cell r="D21020" t="str">
            <v>STABILUS INC</v>
          </cell>
          <cell r="E21020">
            <v>86484</v>
          </cell>
        </row>
        <row r="21021">
          <cell r="C21021">
            <v>800031300</v>
          </cell>
          <cell r="D21021" t="str">
            <v>STABILUS INC</v>
          </cell>
          <cell r="E21021">
            <v>86486</v>
          </cell>
        </row>
        <row r="21022">
          <cell r="C21022">
            <v>800031300</v>
          </cell>
          <cell r="D21022" t="str">
            <v>STABILUS INC</v>
          </cell>
          <cell r="E21022">
            <v>86487</v>
          </cell>
        </row>
        <row r="21023">
          <cell r="C21023">
            <v>800031300</v>
          </cell>
          <cell r="D21023" t="str">
            <v>STABILUS INC</v>
          </cell>
          <cell r="E21023">
            <v>86488</v>
          </cell>
        </row>
        <row r="21024">
          <cell r="C21024">
            <v>800034409</v>
          </cell>
          <cell r="D21024" t="str">
            <v>ELDOR ELEKTRONI</v>
          </cell>
          <cell r="E21024">
            <v>87281</v>
          </cell>
        </row>
        <row r="21025">
          <cell r="C21025">
            <v>800034409</v>
          </cell>
          <cell r="D21025" t="str">
            <v>ELDOR ELEKTRONI</v>
          </cell>
          <cell r="E21025">
            <v>87282</v>
          </cell>
        </row>
        <row r="21026">
          <cell r="C21026">
            <v>800034409</v>
          </cell>
          <cell r="D21026" t="str">
            <v>ELDOR ELEKTRONI</v>
          </cell>
          <cell r="E21026">
            <v>87287</v>
          </cell>
        </row>
        <row r="21027">
          <cell r="C21027">
            <v>800034409</v>
          </cell>
          <cell r="D21027" t="str">
            <v>ELDOR ELEKTRONI</v>
          </cell>
          <cell r="E21027">
            <v>87288</v>
          </cell>
        </row>
        <row r="21028">
          <cell r="C21028">
            <v>800032080</v>
          </cell>
          <cell r="D21028" t="str">
            <v>DELPHI POLAND S</v>
          </cell>
          <cell r="E21028">
            <v>86680</v>
          </cell>
        </row>
        <row r="21029">
          <cell r="C21029">
            <v>800031599</v>
          </cell>
          <cell r="D21029" t="str">
            <v>TEKLAS KAUCUK S</v>
          </cell>
          <cell r="E21029">
            <v>86553</v>
          </cell>
        </row>
        <row r="21030">
          <cell r="C21030">
            <v>800031599</v>
          </cell>
          <cell r="D21030" t="str">
            <v>TEKLAS KAUCUK S</v>
          </cell>
          <cell r="E21030">
            <v>86554</v>
          </cell>
        </row>
        <row r="21031">
          <cell r="C21031">
            <v>800007441</v>
          </cell>
          <cell r="D21031" t="str">
            <v>AUTOLIV</v>
          </cell>
          <cell r="E21031">
            <v>81122</v>
          </cell>
        </row>
        <row r="21032">
          <cell r="C21032">
            <v>800040616</v>
          </cell>
          <cell r="D21032" t="str">
            <v>KRD SICHERHEITS</v>
          </cell>
          <cell r="E21032">
            <v>89076</v>
          </cell>
        </row>
        <row r="21033">
          <cell r="C21033">
            <v>800009611</v>
          </cell>
          <cell r="D21033" t="str">
            <v>ZENTEC</v>
          </cell>
          <cell r="E21033">
            <v>81523</v>
          </cell>
        </row>
        <row r="21034">
          <cell r="C21034">
            <v>800012880</v>
          </cell>
          <cell r="D21034" t="str">
            <v>ZENTEC</v>
          </cell>
          <cell r="E21034">
            <v>81599</v>
          </cell>
        </row>
        <row r="21035">
          <cell r="C21035">
            <v>800007283</v>
          </cell>
          <cell r="D21035" t="str">
            <v>LITENS</v>
          </cell>
          <cell r="E21035">
            <v>80935</v>
          </cell>
        </row>
        <row r="21036">
          <cell r="C21036">
            <v>800007287</v>
          </cell>
          <cell r="D21036" t="str">
            <v>JACUBOWSKY</v>
          </cell>
          <cell r="E21036">
            <v>80939</v>
          </cell>
        </row>
        <row r="21037">
          <cell r="C21037">
            <v>800007407</v>
          </cell>
          <cell r="D21037" t="str">
            <v>JACUBOWSKY</v>
          </cell>
          <cell r="E21037">
            <v>81083</v>
          </cell>
        </row>
        <row r="21038">
          <cell r="C21038">
            <v>800007448</v>
          </cell>
          <cell r="D21038" t="str">
            <v>AAT SYSTEM</v>
          </cell>
          <cell r="E21038">
            <v>81131</v>
          </cell>
        </row>
        <row r="21039">
          <cell r="C21039"/>
          <cell r="D21039" t="str">
            <v>AAT SYSTEM</v>
          </cell>
          <cell r="E21039">
            <v>81136</v>
          </cell>
        </row>
        <row r="21040">
          <cell r="C21040"/>
          <cell r="D21040" t="str">
            <v>EEPSG VASCONCEL</v>
          </cell>
          <cell r="E21040">
            <v>407549</v>
          </cell>
        </row>
        <row r="21041">
          <cell r="C21041">
            <v>800018220</v>
          </cell>
          <cell r="D21041" t="str">
            <v>TRANSPORTES FUR</v>
          </cell>
          <cell r="E21041">
            <v>83204</v>
          </cell>
        </row>
        <row r="21042">
          <cell r="C21042"/>
          <cell r="D21042" t="str">
            <v>EESG TONICO BAR</v>
          </cell>
          <cell r="E21042">
            <v>406936</v>
          </cell>
        </row>
        <row r="21043">
          <cell r="C21043"/>
          <cell r="D21043" t="str">
            <v>EEPG ANGELO SCA</v>
          </cell>
          <cell r="E21043">
            <v>407709</v>
          </cell>
        </row>
        <row r="21044">
          <cell r="C21044">
            <v>800007004</v>
          </cell>
          <cell r="D21044" t="str">
            <v>ELBARON</v>
          </cell>
          <cell r="E21044">
            <v>80636</v>
          </cell>
        </row>
        <row r="21045">
          <cell r="C21045">
            <v>800007053</v>
          </cell>
          <cell r="D21045" t="str">
            <v>SIP</v>
          </cell>
          <cell r="E21045">
            <v>80693</v>
          </cell>
        </row>
        <row r="21046">
          <cell r="C21046"/>
          <cell r="D21046" t="str">
            <v>COMPAC-FAB.D'AP</v>
          </cell>
          <cell r="E21046">
            <v>80026</v>
          </cell>
        </row>
        <row r="21047">
          <cell r="C21047"/>
          <cell r="D21047" t="str">
            <v>VOUMARD MACHINE</v>
          </cell>
          <cell r="E21047">
            <v>89745</v>
          </cell>
        </row>
        <row r="21048">
          <cell r="C21048">
            <v>800033931</v>
          </cell>
          <cell r="D21048" t="str">
            <v>FACIL EUROPE BV</v>
          </cell>
          <cell r="E21048">
            <v>87198</v>
          </cell>
        </row>
        <row r="21049">
          <cell r="C21049">
            <v>800006845</v>
          </cell>
          <cell r="D21049" t="str">
            <v>ILVA</v>
          </cell>
          <cell r="E21049">
            <v>80427</v>
          </cell>
        </row>
        <row r="21050">
          <cell r="C21050">
            <v>800006899</v>
          </cell>
          <cell r="D21050" t="str">
            <v>GRIMALDI GROUP</v>
          </cell>
          <cell r="E21050">
            <v>80516</v>
          </cell>
        </row>
        <row r="21051">
          <cell r="C21051">
            <v>800006944</v>
          </cell>
          <cell r="D21051" t="str">
            <v>ITALIA</v>
          </cell>
          <cell r="E21051">
            <v>80569</v>
          </cell>
        </row>
        <row r="21052">
          <cell r="C21052">
            <v>800006947</v>
          </cell>
          <cell r="D21052" t="str">
            <v>CCL</v>
          </cell>
          <cell r="E21052">
            <v>80572</v>
          </cell>
        </row>
        <row r="21053">
          <cell r="C21053">
            <v>800007191</v>
          </cell>
          <cell r="D21053" t="str">
            <v>P T C ITALIANA</v>
          </cell>
          <cell r="E21053">
            <v>80832</v>
          </cell>
        </row>
        <row r="21054">
          <cell r="C21054">
            <v>800007456</v>
          </cell>
          <cell r="D21054" t="str">
            <v>PTC</v>
          </cell>
          <cell r="E21054">
            <v>81141</v>
          </cell>
        </row>
        <row r="21055">
          <cell r="C21055">
            <v>800007610</v>
          </cell>
          <cell r="D21055" t="str">
            <v>BI FREEZER</v>
          </cell>
          <cell r="E21055">
            <v>81328</v>
          </cell>
        </row>
        <row r="21056">
          <cell r="C21056">
            <v>800007680</v>
          </cell>
          <cell r="D21056" t="str">
            <v>GRIMALDI COMP N</v>
          </cell>
          <cell r="E21056">
            <v>84230</v>
          </cell>
        </row>
        <row r="21057">
          <cell r="C21057">
            <v>800017032</v>
          </cell>
          <cell r="D21057" t="str">
            <v>BAOSTEEL ITALIA</v>
          </cell>
          <cell r="E21057">
            <v>83093</v>
          </cell>
        </row>
        <row r="21058">
          <cell r="C21058"/>
          <cell r="D21058" t="str">
            <v>ORSI</v>
          </cell>
          <cell r="E21058">
            <v>80308</v>
          </cell>
        </row>
        <row r="21059">
          <cell r="C21059"/>
          <cell r="D21059" t="str">
            <v>SIDAS</v>
          </cell>
          <cell r="E21059">
            <v>80440</v>
          </cell>
        </row>
        <row r="21060">
          <cell r="C21060"/>
          <cell r="D21060" t="str">
            <v>GENESYS</v>
          </cell>
          <cell r="E21060">
            <v>80473</v>
          </cell>
        </row>
        <row r="21061">
          <cell r="C21061"/>
          <cell r="D21061" t="str">
            <v>GRIMALDI GROUP</v>
          </cell>
          <cell r="E21061">
            <v>80523</v>
          </cell>
        </row>
        <row r="21062">
          <cell r="C21062"/>
          <cell r="D21062" t="str">
            <v>FERNANDO GALLI</v>
          </cell>
          <cell r="E21062">
            <v>83400</v>
          </cell>
        </row>
        <row r="21063">
          <cell r="C21063">
            <v>800042313</v>
          </cell>
          <cell r="D21063" t="str">
            <v>DUFERCO COMERCI</v>
          </cell>
          <cell r="E21063">
            <v>89298</v>
          </cell>
        </row>
        <row r="21064">
          <cell r="C21064">
            <v>800032838</v>
          </cell>
          <cell r="D21064" t="str">
            <v>MARK A. SMITH O</v>
          </cell>
          <cell r="E21064">
            <v>86894</v>
          </cell>
        </row>
        <row r="21065">
          <cell r="C21065">
            <v>800006782</v>
          </cell>
          <cell r="D21065" t="str">
            <v>G E D OVERSEAS</v>
          </cell>
          <cell r="E21065">
            <v>80283</v>
          </cell>
        </row>
        <row r="21066">
          <cell r="C21066"/>
          <cell r="D21066" t="str">
            <v>ZUA AUTOPARTS</v>
          </cell>
          <cell r="E21066">
            <v>80284</v>
          </cell>
        </row>
        <row r="21067">
          <cell r="C21067">
            <v>800040860</v>
          </cell>
          <cell r="D21067" t="str">
            <v>BELEC SPEKTROME</v>
          </cell>
          <cell r="E21067">
            <v>89136</v>
          </cell>
        </row>
        <row r="21068">
          <cell r="C21068"/>
          <cell r="D21068" t="str">
            <v>BYK-GARDNER</v>
          </cell>
          <cell r="E21068">
            <v>81390</v>
          </cell>
        </row>
        <row r="21069">
          <cell r="C21069">
            <v>800006683</v>
          </cell>
          <cell r="D21069" t="str">
            <v>ROBERT BOSCH</v>
          </cell>
          <cell r="E21069">
            <v>80023</v>
          </cell>
        </row>
        <row r="21070">
          <cell r="C21070">
            <v>800025993</v>
          </cell>
          <cell r="D21070" t="str">
            <v>ROBERT BOSCH GM</v>
          </cell>
          <cell r="E21070">
            <v>86277</v>
          </cell>
        </row>
        <row r="21071">
          <cell r="C21071">
            <v>800025993</v>
          </cell>
          <cell r="D21071" t="str">
            <v>ROBERT BOSCH GM</v>
          </cell>
          <cell r="E21071">
            <v>86278</v>
          </cell>
        </row>
        <row r="21072">
          <cell r="C21072">
            <v>800007548</v>
          </cell>
          <cell r="D21072" t="str">
            <v>HEINRICH BAREIS</v>
          </cell>
          <cell r="E21072">
            <v>81246</v>
          </cell>
        </row>
        <row r="21073">
          <cell r="C21073">
            <v>800012935</v>
          </cell>
          <cell r="D21073" t="str">
            <v>BUDERUS</v>
          </cell>
          <cell r="E21073">
            <v>81608</v>
          </cell>
        </row>
        <row r="21074">
          <cell r="C21074">
            <v>800025670</v>
          </cell>
          <cell r="D21074" t="str">
            <v>ELWEMA</v>
          </cell>
          <cell r="E21074">
            <v>81630</v>
          </cell>
        </row>
        <row r="21075">
          <cell r="C21075">
            <v>800029461</v>
          </cell>
          <cell r="D21075" t="str">
            <v>GKN DRIVELINE I</v>
          </cell>
          <cell r="E21075">
            <v>86159</v>
          </cell>
        </row>
        <row r="21076">
          <cell r="C21076">
            <v>800029461</v>
          </cell>
          <cell r="D21076" t="str">
            <v>GKN DRIVELINE I</v>
          </cell>
          <cell r="E21076">
            <v>86604</v>
          </cell>
        </row>
        <row r="21077">
          <cell r="C21077">
            <v>800000112</v>
          </cell>
          <cell r="D21077" t="str">
            <v>MM SOUTH AFRICA</v>
          </cell>
          <cell r="E21077">
            <v>1304</v>
          </cell>
        </row>
        <row r="21078">
          <cell r="C21078">
            <v>800007092</v>
          </cell>
          <cell r="D21078" t="str">
            <v>UNITEC D</v>
          </cell>
          <cell r="E21078">
            <v>80732</v>
          </cell>
        </row>
        <row r="21079">
          <cell r="C21079">
            <v>800016971</v>
          </cell>
          <cell r="D21079" t="str">
            <v>UNITEC D HIGH T</v>
          </cell>
          <cell r="E21079">
            <v>83082</v>
          </cell>
        </row>
        <row r="21080">
          <cell r="C21080">
            <v>800019049</v>
          </cell>
          <cell r="D21080" t="str">
            <v>EMCON TECHNOLOG</v>
          </cell>
          <cell r="E21080">
            <v>83276</v>
          </cell>
        </row>
        <row r="21081">
          <cell r="C21081"/>
          <cell r="D21081" t="str">
            <v>TRW NELSON</v>
          </cell>
          <cell r="E21081">
            <v>89400</v>
          </cell>
        </row>
        <row r="21082">
          <cell r="C21082">
            <v>800030340</v>
          </cell>
          <cell r="D21082" t="str">
            <v>HELLA ROMANIA</v>
          </cell>
          <cell r="E21082">
            <v>86243</v>
          </cell>
        </row>
        <row r="21083">
          <cell r="C21083">
            <v>800030340</v>
          </cell>
          <cell r="D21083" t="str">
            <v>HELLA ROMANIA</v>
          </cell>
          <cell r="E21083">
            <v>86244</v>
          </cell>
        </row>
        <row r="21084">
          <cell r="C21084">
            <v>800030340</v>
          </cell>
          <cell r="D21084" t="str">
            <v>HELLA ROMANIA</v>
          </cell>
          <cell r="E21084">
            <v>86245</v>
          </cell>
        </row>
        <row r="21085">
          <cell r="C21085">
            <v>800030340</v>
          </cell>
          <cell r="D21085" t="str">
            <v>HELLA ROMANIA</v>
          </cell>
          <cell r="E21085">
            <v>86246</v>
          </cell>
        </row>
        <row r="21086">
          <cell r="C21086">
            <v>800030340</v>
          </cell>
          <cell r="D21086" t="str">
            <v>HELLA ROMANIA</v>
          </cell>
          <cell r="E21086">
            <v>86247</v>
          </cell>
        </row>
        <row r="21087">
          <cell r="C21087">
            <v>800030340</v>
          </cell>
          <cell r="D21087" t="str">
            <v>HELLA ROMANIA</v>
          </cell>
          <cell r="E21087">
            <v>86248</v>
          </cell>
        </row>
        <row r="21088">
          <cell r="C21088">
            <v>800030340</v>
          </cell>
          <cell r="D21088" t="str">
            <v>HELLA ROMANIA</v>
          </cell>
          <cell r="E21088">
            <v>86249</v>
          </cell>
        </row>
        <row r="21089">
          <cell r="C21089">
            <v>800030340</v>
          </cell>
          <cell r="D21089" t="str">
            <v>HELLA ROMANIA</v>
          </cell>
          <cell r="E21089">
            <v>86250</v>
          </cell>
        </row>
        <row r="21090">
          <cell r="C21090">
            <v>800030340</v>
          </cell>
          <cell r="D21090" t="str">
            <v>HELLA ROMANIA</v>
          </cell>
          <cell r="E21090">
            <v>86251</v>
          </cell>
        </row>
        <row r="21091">
          <cell r="C21091">
            <v>800030340</v>
          </cell>
          <cell r="D21091" t="str">
            <v>HELLA ROMANIA</v>
          </cell>
          <cell r="E21091">
            <v>86252</v>
          </cell>
        </row>
        <row r="21092">
          <cell r="C21092">
            <v>800006682</v>
          </cell>
          <cell r="D21092" t="str">
            <v>TUCKER GMBH</v>
          </cell>
          <cell r="E21092">
            <v>80020</v>
          </cell>
        </row>
        <row r="21093">
          <cell r="C21093">
            <v>800034877</v>
          </cell>
          <cell r="D21093" t="str">
            <v>WEBASTO</v>
          </cell>
          <cell r="E21093">
            <v>87361</v>
          </cell>
        </row>
        <row r="21094">
          <cell r="C21094">
            <v>800040186</v>
          </cell>
          <cell r="D21094" t="str">
            <v>GERAES ARQUITET</v>
          </cell>
          <cell r="E21094">
            <v>25618133000742</v>
          </cell>
        </row>
        <row r="21095">
          <cell r="C21095">
            <v>800025551</v>
          </cell>
          <cell r="D21095" t="str">
            <v>VENEZA CONFEITA</v>
          </cell>
          <cell r="E21095">
            <v>5904730000130</v>
          </cell>
        </row>
        <row r="21096">
          <cell r="C21096"/>
          <cell r="D21096" t="str">
            <v>EEPG ALFREDO SA</v>
          </cell>
          <cell r="E21096">
            <v>407645</v>
          </cell>
        </row>
        <row r="21097">
          <cell r="C21097">
            <v>800028701</v>
          </cell>
          <cell r="D21097" t="str">
            <v>G.I.R. SUD S.R.</v>
          </cell>
          <cell r="E21097">
            <v>86036</v>
          </cell>
        </row>
        <row r="21098">
          <cell r="C21098">
            <v>800018984</v>
          </cell>
          <cell r="D21098" t="str">
            <v>AKEBONO BRAKE C</v>
          </cell>
          <cell r="E21098">
            <v>83265</v>
          </cell>
        </row>
        <row r="21099">
          <cell r="C21099">
            <v>800041667</v>
          </cell>
          <cell r="D21099" t="str">
            <v>VISICON AUTOMAT</v>
          </cell>
          <cell r="E21099">
            <v>89240</v>
          </cell>
        </row>
        <row r="21100">
          <cell r="C21100"/>
          <cell r="D21100" t="str">
            <v>DASIBI</v>
          </cell>
          <cell r="E21100">
            <v>80358</v>
          </cell>
        </row>
        <row r="21101">
          <cell r="C21101">
            <v>800007152</v>
          </cell>
          <cell r="D21101" t="str">
            <v>SERVICELAB</v>
          </cell>
          <cell r="E21101">
            <v>80792</v>
          </cell>
        </row>
        <row r="21102">
          <cell r="C21102">
            <v>800007585</v>
          </cell>
          <cell r="D21102" t="str">
            <v>FLOWMASTER</v>
          </cell>
          <cell r="E21102">
            <v>81294</v>
          </cell>
        </row>
        <row r="21103">
          <cell r="C21103">
            <v>800009538</v>
          </cell>
          <cell r="D21103" t="str">
            <v>APT</v>
          </cell>
          <cell r="E21103">
            <v>81515</v>
          </cell>
        </row>
        <row r="21104">
          <cell r="C21104"/>
          <cell r="D21104" t="str">
            <v>DTS SOFTWARE</v>
          </cell>
          <cell r="E21104">
            <v>28340032000406</v>
          </cell>
        </row>
        <row r="21105">
          <cell r="C21105"/>
          <cell r="D21105" t="str">
            <v>AMSW BRASIL</v>
          </cell>
          <cell r="E21105">
            <v>2835498000219</v>
          </cell>
        </row>
        <row r="21106">
          <cell r="C21106"/>
          <cell r="D21106" t="str">
            <v>DTS SOFTWARE S/</v>
          </cell>
          <cell r="E21106">
            <v>60733037000312</v>
          </cell>
        </row>
        <row r="21107">
          <cell r="C21107">
            <v>800030451</v>
          </cell>
          <cell r="D21107" t="str">
            <v>AUTOROBOT STREF</v>
          </cell>
          <cell r="E21107">
            <v>86280</v>
          </cell>
        </row>
        <row r="21108">
          <cell r="C21108">
            <v>800030451</v>
          </cell>
          <cell r="D21108" t="str">
            <v>AUTOROBOT STREF</v>
          </cell>
          <cell r="E21108">
            <v>86282</v>
          </cell>
        </row>
        <row r="21109">
          <cell r="C21109">
            <v>800020144</v>
          </cell>
          <cell r="D21109" t="str">
            <v>RM DETECTORES</v>
          </cell>
          <cell r="E21109">
            <v>9163466000182</v>
          </cell>
        </row>
        <row r="21110">
          <cell r="C21110"/>
          <cell r="D21110" t="str">
            <v>HERWO</v>
          </cell>
          <cell r="E21110">
            <v>80115</v>
          </cell>
        </row>
        <row r="21111">
          <cell r="C21111">
            <v>800042303</v>
          </cell>
          <cell r="D21111" t="str">
            <v>TAFRA SP. Z O.O</v>
          </cell>
          <cell r="E21111">
            <v>89292</v>
          </cell>
        </row>
        <row r="21112">
          <cell r="C21112">
            <v>800006692</v>
          </cell>
          <cell r="D21112" t="str">
            <v>BOEHRINGER WERK</v>
          </cell>
          <cell r="E21112">
            <v>80052</v>
          </cell>
        </row>
        <row r="21113">
          <cell r="C21113"/>
          <cell r="D21113" t="str">
            <v>FEINPRUET GMBH-</v>
          </cell>
          <cell r="E21113">
            <v>80029</v>
          </cell>
        </row>
        <row r="21114">
          <cell r="C21114"/>
          <cell r="D21114" t="str">
            <v>FEINPRUC CMGH-G</v>
          </cell>
          <cell r="E21114">
            <v>80074</v>
          </cell>
        </row>
        <row r="21115">
          <cell r="C21115"/>
          <cell r="D21115" t="str">
            <v>ALU­SIO NEY</v>
          </cell>
          <cell r="E21115">
            <v>24850414000178</v>
          </cell>
        </row>
        <row r="21116">
          <cell r="C21116"/>
          <cell r="D21116" t="str">
            <v>EM IGREJA ASSEM</v>
          </cell>
          <cell r="E21116">
            <v>407823</v>
          </cell>
        </row>
        <row r="21117">
          <cell r="C21117"/>
          <cell r="D21117" t="str">
            <v>EM JOSE PINTO C</v>
          </cell>
          <cell r="E21117">
            <v>407824</v>
          </cell>
        </row>
        <row r="21118">
          <cell r="C21118"/>
          <cell r="D21118" t="str">
            <v>EM LUIS LEONEL</v>
          </cell>
          <cell r="E21118">
            <v>407825</v>
          </cell>
        </row>
        <row r="21119">
          <cell r="C21119"/>
          <cell r="D21119" t="str">
            <v>EM VALUIR SCHER</v>
          </cell>
          <cell r="E21119">
            <v>407826</v>
          </cell>
        </row>
        <row r="21120">
          <cell r="C21120">
            <v>800023562</v>
          </cell>
          <cell r="D21120" t="str">
            <v>CIEM MADA AUT.</v>
          </cell>
          <cell r="E21120">
            <v>13954023000187</v>
          </cell>
        </row>
        <row r="21121">
          <cell r="C21121">
            <v>800026993</v>
          </cell>
          <cell r="D21121" t="str">
            <v>GEICO BRASIL LT</v>
          </cell>
          <cell r="E21121">
            <v>629924000747</v>
          </cell>
        </row>
        <row r="21122">
          <cell r="C21122">
            <v>800027783</v>
          </cell>
          <cell r="D21122" t="str">
            <v>FIAT (TCA)</v>
          </cell>
          <cell r="E21122">
            <v>763047000883</v>
          </cell>
        </row>
        <row r="21123">
          <cell r="C21123">
            <v>800029063</v>
          </cell>
          <cell r="D21123" t="str">
            <v>SULMED CLINICA</v>
          </cell>
          <cell r="E21123">
            <v>17499061000148</v>
          </cell>
        </row>
        <row r="21124">
          <cell r="C21124">
            <v>800029167</v>
          </cell>
          <cell r="D21124" t="str">
            <v>ABC IND COM (FMM)</v>
          </cell>
          <cell r="E21124">
            <v>13260523000119</v>
          </cell>
        </row>
        <row r="21125">
          <cell r="C21125">
            <v>800029587</v>
          </cell>
          <cell r="D21125" t="str">
            <v>MARELLI</v>
          </cell>
          <cell r="E21125">
            <v>18084354000127</v>
          </cell>
        </row>
        <row r="21126">
          <cell r="C21126">
            <v>800029664</v>
          </cell>
          <cell r="D21126" t="str">
            <v>PREF. GOIANA</v>
          </cell>
          <cell r="E21126">
            <v>10150043000107</v>
          </cell>
        </row>
        <row r="21127">
          <cell r="C21127">
            <v>800029674</v>
          </cell>
          <cell r="D21127" t="str">
            <v>GOIANA PRE</v>
          </cell>
          <cell r="E21127">
            <v>10814708000130</v>
          </cell>
        </row>
        <row r="21128">
          <cell r="C21128">
            <v>800029696</v>
          </cell>
          <cell r="D21128" t="str">
            <v>CONCRETO TEC</v>
          </cell>
          <cell r="E21128">
            <v>3238298000322</v>
          </cell>
        </row>
        <row r="21129">
          <cell r="C21129">
            <v>800029734</v>
          </cell>
          <cell r="D21129" t="str">
            <v>GOIANA</v>
          </cell>
          <cell r="E21129">
            <v>14781342000109</v>
          </cell>
        </row>
        <row r="21130">
          <cell r="C21130">
            <v>800029743</v>
          </cell>
          <cell r="D21130" t="str">
            <v>PAC GROUP BR</v>
          </cell>
          <cell r="E21130">
            <v>16482187000490</v>
          </cell>
        </row>
        <row r="21131">
          <cell r="C21131">
            <v>800029809</v>
          </cell>
          <cell r="D21131" t="str">
            <v>MARE</v>
          </cell>
          <cell r="E21131">
            <v>5659785004543</v>
          </cell>
        </row>
        <row r="21132">
          <cell r="C21132">
            <v>800029915</v>
          </cell>
          <cell r="D21132" t="str">
            <v>INDUSTRIAL LTDA</v>
          </cell>
          <cell r="E21132">
            <v>19243737000163</v>
          </cell>
        </row>
        <row r="21133">
          <cell r="C21133">
            <v>800029930</v>
          </cell>
          <cell r="D21133" t="str">
            <v>E QUALIFICACAO</v>
          </cell>
          <cell r="E21133">
            <v>16701316000140</v>
          </cell>
        </row>
        <row r="21134">
          <cell r="C21134">
            <v>800029939</v>
          </cell>
          <cell r="D21134" t="str">
            <v>J B SALGADO</v>
          </cell>
          <cell r="E21134">
            <v>11606381000173</v>
          </cell>
        </row>
        <row r="21135">
          <cell r="C21135">
            <v>800029991</v>
          </cell>
          <cell r="D21135" t="str">
            <v>FIAT AUTOMOVEIS</v>
          </cell>
          <cell r="E21135">
            <v>16701716003686</v>
          </cell>
        </row>
        <row r="21136">
          <cell r="C21136">
            <v>800030339</v>
          </cell>
          <cell r="D21136" t="str">
            <v>FLAVIO VANDERLE</v>
          </cell>
          <cell r="E21136">
            <v>2983190000130</v>
          </cell>
        </row>
        <row r="21137">
          <cell r="C21137">
            <v>800030441</v>
          </cell>
          <cell r="D21137" t="str">
            <v>DE GOIANA AUAG</v>
          </cell>
          <cell r="E21137">
            <v>12832746000140</v>
          </cell>
        </row>
        <row r="21138">
          <cell r="C21138">
            <v>800030590</v>
          </cell>
          <cell r="D21138" t="str">
            <v>EDILSON OLIVEIR</v>
          </cell>
          <cell r="E21138">
            <v>13148827000199</v>
          </cell>
        </row>
        <row r="21139">
          <cell r="C21139">
            <v>800030598</v>
          </cell>
          <cell r="D21139" t="str">
            <v>SAINT GOBAIN</v>
          </cell>
          <cell r="E21139">
            <v>61064838014606</v>
          </cell>
        </row>
        <row r="21140">
          <cell r="C21140">
            <v>800030619</v>
          </cell>
          <cell r="D21140" t="str">
            <v>SOCIEDADE MUSIC</v>
          </cell>
          <cell r="E21140">
            <v>11173028000147</v>
          </cell>
        </row>
        <row r="21141">
          <cell r="C21141">
            <v>800030623</v>
          </cell>
          <cell r="D21141" t="str">
            <v>PMC</v>
          </cell>
          <cell r="E21141">
            <v>20080279000178</v>
          </cell>
        </row>
        <row r="21142">
          <cell r="C21142">
            <v>800030624</v>
          </cell>
          <cell r="D21142" t="str">
            <v>TIBERINA</v>
          </cell>
          <cell r="E21142">
            <v>19972682000122</v>
          </cell>
        </row>
        <row r="21143">
          <cell r="C21143">
            <v>800030674</v>
          </cell>
          <cell r="D21143" t="str">
            <v>CASA ANDRADE LT</v>
          </cell>
          <cell r="E21143">
            <v>8831331000185</v>
          </cell>
        </row>
        <row r="21144">
          <cell r="C21144">
            <v>800030737</v>
          </cell>
          <cell r="D21144" t="str">
            <v>LEAR</v>
          </cell>
          <cell r="E21144">
            <v>1998585001700</v>
          </cell>
        </row>
        <row r="21145">
          <cell r="C21145">
            <v>800030750</v>
          </cell>
          <cell r="D21145" t="str">
            <v>INDUSTRIAIS LTD</v>
          </cell>
          <cell r="E21145">
            <v>3044772000466</v>
          </cell>
        </row>
        <row r="21146">
          <cell r="C21146">
            <v>800030906</v>
          </cell>
          <cell r="D21146" t="str">
            <v>BRASIL SISTEMAS</v>
          </cell>
          <cell r="E21146">
            <v>19344104000222</v>
          </cell>
        </row>
        <row r="21147">
          <cell r="C21147">
            <v>800030917</v>
          </cell>
          <cell r="D21147" t="str">
            <v>LTDA ME</v>
          </cell>
          <cell r="E21147">
            <v>15099162000104</v>
          </cell>
        </row>
        <row r="21148">
          <cell r="C21148">
            <v>800030952</v>
          </cell>
          <cell r="D21148" t="str">
            <v>MAGNETI MARELLI TRIM PARTS</v>
          </cell>
          <cell r="E21148">
            <v>19833047000164</v>
          </cell>
        </row>
        <row r="21149">
          <cell r="C21149">
            <v>800030968</v>
          </cell>
          <cell r="D21149" t="str">
            <v>EQUIPAMENTOS ME</v>
          </cell>
          <cell r="E21149">
            <v>20123549000180</v>
          </cell>
        </row>
        <row r="21150">
          <cell r="C21150">
            <v>800031000</v>
          </cell>
          <cell r="D21150" t="str">
            <v>MARELLI</v>
          </cell>
          <cell r="E21150">
            <v>18084354000550</v>
          </cell>
        </row>
        <row r="21151">
          <cell r="C21151">
            <v>800031001</v>
          </cell>
          <cell r="D21151" t="str">
            <v>MARELLI</v>
          </cell>
          <cell r="E21151">
            <v>18084354000399</v>
          </cell>
        </row>
        <row r="21152">
          <cell r="C21152">
            <v>800031044</v>
          </cell>
          <cell r="D21152" t="str">
            <v>DENSO</v>
          </cell>
          <cell r="E21152">
            <v>3523188000221</v>
          </cell>
        </row>
        <row r="21153">
          <cell r="C21153">
            <v>800031137</v>
          </cell>
          <cell r="D21153" t="str">
            <v>REVESTCOAT</v>
          </cell>
          <cell r="E21153">
            <v>20470729000139</v>
          </cell>
        </row>
        <row r="21154">
          <cell r="C21154">
            <v>800031301</v>
          </cell>
          <cell r="D21154" t="str">
            <v>BROSE</v>
          </cell>
          <cell r="E21154">
            <v>2258243000664</v>
          </cell>
        </row>
        <row r="21155">
          <cell r="C21155">
            <v>800031395</v>
          </cell>
          <cell r="D21155" t="str">
            <v>09763124417</v>
          </cell>
          <cell r="E21155">
            <v>17388995000102</v>
          </cell>
        </row>
        <row r="21156">
          <cell r="C21156">
            <v>800031410</v>
          </cell>
          <cell r="D21156" t="str">
            <v>PIRELLI</v>
          </cell>
          <cell r="E21156">
            <v>59179838005449</v>
          </cell>
        </row>
        <row r="21157">
          <cell r="C21157">
            <v>800031411</v>
          </cell>
          <cell r="D21157" t="str">
            <v>MARELLI</v>
          </cell>
          <cell r="E21157">
            <v>18084354000470</v>
          </cell>
        </row>
        <row r="21158">
          <cell r="C21158">
            <v>800031514</v>
          </cell>
          <cell r="D21158" t="str">
            <v>CMA COMP E MODULOS</v>
          </cell>
          <cell r="E21158">
            <v>19784967000130</v>
          </cell>
        </row>
        <row r="21159">
          <cell r="C21159">
            <v>800031515</v>
          </cell>
          <cell r="D21159" t="str">
            <v>CMA COMP E MODULOS</v>
          </cell>
          <cell r="E21159">
            <v>19784967000210</v>
          </cell>
        </row>
        <row r="21160">
          <cell r="C21160">
            <v>800031519</v>
          </cell>
          <cell r="D21160" t="str">
            <v>INDUSTRIAIS LTD</v>
          </cell>
          <cell r="E21160">
            <v>5530211000400</v>
          </cell>
        </row>
        <row r="21161">
          <cell r="C21161">
            <v>800031535</v>
          </cell>
          <cell r="D21161" t="str">
            <v>MICRO LYNE LTDA</v>
          </cell>
          <cell r="E21161">
            <v>7292912000123</v>
          </cell>
        </row>
        <row r="21162">
          <cell r="C21162">
            <v>800031570</v>
          </cell>
          <cell r="D21162" t="str">
            <v>ADLER</v>
          </cell>
          <cell r="E21162">
            <v>20907030000193</v>
          </cell>
        </row>
        <row r="21163">
          <cell r="C21163">
            <v>800031811</v>
          </cell>
          <cell r="D21163" t="str">
            <v>1 OF REG GERAL</v>
          </cell>
          <cell r="E21163">
            <v>11489606000159</v>
          </cell>
        </row>
        <row r="21164">
          <cell r="C21164">
            <v>800032604</v>
          </cell>
          <cell r="D21164" t="str">
            <v>SADA TRANSPORTE</v>
          </cell>
          <cell r="E21164">
            <v>19199348004680</v>
          </cell>
        </row>
        <row r="21165">
          <cell r="C21165">
            <v>800032711</v>
          </cell>
          <cell r="D21165" t="str">
            <v>JOSPERINO MENDE</v>
          </cell>
          <cell r="E21165">
            <v>2388800000157</v>
          </cell>
        </row>
        <row r="21166">
          <cell r="C21166">
            <v>800032997</v>
          </cell>
          <cell r="D21166" t="str">
            <v>VASCONCELOS ME</v>
          </cell>
          <cell r="E21166">
            <v>4925827000167</v>
          </cell>
        </row>
        <row r="21167">
          <cell r="C21167">
            <v>800033130</v>
          </cell>
          <cell r="D21167" t="str">
            <v>PAULO BALTAZAR</v>
          </cell>
          <cell r="E21167">
            <v>7497026488</v>
          </cell>
        </row>
        <row r="21168">
          <cell r="C21168">
            <v>800033202</v>
          </cell>
          <cell r="D21168" t="str">
            <v>REPRESENTACAO L</v>
          </cell>
          <cell r="E21168">
            <v>5750338000184</v>
          </cell>
        </row>
        <row r="21169">
          <cell r="C21169">
            <v>800033264</v>
          </cell>
          <cell r="D21169" t="str">
            <v>INDUSTRIAIS EIR</v>
          </cell>
          <cell r="E21169">
            <v>20042299000154</v>
          </cell>
        </row>
        <row r="21170">
          <cell r="C21170">
            <v>800033484</v>
          </cell>
          <cell r="D21170" t="str">
            <v>I.C.S. DE LYRA</v>
          </cell>
          <cell r="E21170">
            <v>16464953000140</v>
          </cell>
        </row>
        <row r="21171">
          <cell r="C21171">
            <v>800033693</v>
          </cell>
          <cell r="D21171" t="str">
            <v>SOFIR DO BRASIL</v>
          </cell>
          <cell r="E21171">
            <v>6313403000258</v>
          </cell>
        </row>
        <row r="21172">
          <cell r="C21172">
            <v>800033949</v>
          </cell>
          <cell r="D21172" t="str">
            <v>CARGOLIFT LOGIS</v>
          </cell>
          <cell r="E21172">
            <v>82270711001899</v>
          </cell>
        </row>
        <row r="21173">
          <cell r="C21173">
            <v>800034214</v>
          </cell>
          <cell r="D21173" t="str">
            <v>POSTO SANTA ISA</v>
          </cell>
          <cell r="E21173">
            <v>1362131000181</v>
          </cell>
        </row>
        <row r="21174">
          <cell r="C21174">
            <v>800034250</v>
          </cell>
          <cell r="D21174" t="str">
            <v>DHIEGO DE SOUSA</v>
          </cell>
          <cell r="E21174">
            <v>15436197000183</v>
          </cell>
        </row>
        <row r="21175">
          <cell r="C21175">
            <v>800034302</v>
          </cell>
          <cell r="D21175" t="str">
            <v>FIGUEIRA COM.E</v>
          </cell>
          <cell r="E21175">
            <v>8744768000181</v>
          </cell>
        </row>
        <row r="21176">
          <cell r="C21176">
            <v>800034419</v>
          </cell>
          <cell r="D21176" t="str">
            <v>DE VASCONSELOS</v>
          </cell>
          <cell r="E21176">
            <v>10572071039248</v>
          </cell>
        </row>
        <row r="21177">
          <cell r="C21177">
            <v>800034787</v>
          </cell>
          <cell r="D21177" t="str">
            <v>COMAU DO BRASIL</v>
          </cell>
          <cell r="E21177">
            <v>2693750005342</v>
          </cell>
        </row>
        <row r="21178">
          <cell r="C21178">
            <v>800034862</v>
          </cell>
          <cell r="D21178" t="str">
            <v>TECNICAS LTDA.</v>
          </cell>
          <cell r="E21178">
            <v>15682708000309</v>
          </cell>
        </row>
        <row r="21179">
          <cell r="C21179">
            <v>800035024</v>
          </cell>
          <cell r="D21179" t="str">
            <v>TECNICA LTDA.</v>
          </cell>
          <cell r="E21179">
            <v>17235088000123</v>
          </cell>
        </row>
        <row r="21180">
          <cell r="C21180">
            <v>800035312</v>
          </cell>
          <cell r="D21180" t="str">
            <v>3M DO BRASIL</v>
          </cell>
          <cell r="E21180">
            <v>45985371010766</v>
          </cell>
        </row>
        <row r="21181">
          <cell r="C21181">
            <v>800035687</v>
          </cell>
          <cell r="D21181" t="str">
            <v>JOSUE BATISTA D</v>
          </cell>
          <cell r="E21181">
            <v>24559163000177</v>
          </cell>
        </row>
        <row r="21182">
          <cell r="C21182">
            <v>800035760</v>
          </cell>
          <cell r="D21182" t="str">
            <v>MARCELO PEREIRA</v>
          </cell>
          <cell r="E21182">
            <v>14998963000130</v>
          </cell>
        </row>
        <row r="21183">
          <cell r="C21183">
            <v>800035825</v>
          </cell>
          <cell r="D21183" t="str">
            <v>MANOEL DE BARRO</v>
          </cell>
          <cell r="E21183">
            <v>58105670453</v>
          </cell>
        </row>
        <row r="21184">
          <cell r="C21184">
            <v>800035908</v>
          </cell>
          <cell r="D21184" t="str">
            <v>MARINALVA BEZER</v>
          </cell>
          <cell r="E21184">
            <v>3401864000103</v>
          </cell>
        </row>
        <row r="21185">
          <cell r="C21185">
            <v>800036201</v>
          </cell>
          <cell r="D21185" t="str">
            <v>SELPE SELECAO D</v>
          </cell>
          <cell r="E21185">
            <v>17186685001004</v>
          </cell>
        </row>
        <row r="21186">
          <cell r="C21186">
            <v>800036340</v>
          </cell>
          <cell r="D21186" t="str">
            <v>EDSON ALVES DA</v>
          </cell>
          <cell r="E21186">
            <v>13376112000193</v>
          </cell>
        </row>
        <row r="21187">
          <cell r="C21187">
            <v>800036562</v>
          </cell>
          <cell r="D21187" t="str">
            <v>FADA QUALITY SE</v>
          </cell>
          <cell r="E21187">
            <v>23235127000195</v>
          </cell>
        </row>
        <row r="21188">
          <cell r="C21188">
            <v>800036681</v>
          </cell>
          <cell r="D21188" t="str">
            <v>PETRONAS</v>
          </cell>
          <cell r="E21188">
            <v>3613421001409</v>
          </cell>
        </row>
        <row r="21189">
          <cell r="C21189">
            <v>800037589</v>
          </cell>
          <cell r="D21189" t="str">
            <v>IMEG IND. METAL</v>
          </cell>
          <cell r="E21189">
            <v>4550917000200</v>
          </cell>
        </row>
        <row r="21190">
          <cell r="C21190">
            <v>800038134</v>
          </cell>
          <cell r="D21190" t="str">
            <v>COMERCIAL DE CO</v>
          </cell>
          <cell r="E21190">
            <v>70220389000328</v>
          </cell>
        </row>
        <row r="21191">
          <cell r="C21191">
            <v>800038509</v>
          </cell>
          <cell r="D21191" t="str">
            <v>LUIZ GUSTAVO MO</v>
          </cell>
          <cell r="E21191">
            <v>24808114000120</v>
          </cell>
        </row>
        <row r="21192">
          <cell r="C21192">
            <v>800038573</v>
          </cell>
          <cell r="D21192" t="str">
            <v>LUCIENE C S DE</v>
          </cell>
          <cell r="E21192">
            <v>25204507000198</v>
          </cell>
        </row>
        <row r="21193">
          <cell r="C21193">
            <v>800038842</v>
          </cell>
          <cell r="D21193" t="str">
            <v>K R D XAVIER CO</v>
          </cell>
          <cell r="E21193">
            <v>24958031000118</v>
          </cell>
        </row>
        <row r="21194">
          <cell r="C21194">
            <v>800039505</v>
          </cell>
          <cell r="D21194" t="str">
            <v>SANDRO FIRMINO</v>
          </cell>
          <cell r="E21194">
            <v>25204537000102</v>
          </cell>
        </row>
        <row r="21195">
          <cell r="C21195">
            <v>800039757</v>
          </cell>
          <cell r="D21195" t="str">
            <v>LEAN SOLUTIONS</v>
          </cell>
          <cell r="E21195">
            <v>13537247000355</v>
          </cell>
        </row>
        <row r="21196">
          <cell r="C21196">
            <v>800039905</v>
          </cell>
          <cell r="D21196" t="str">
            <v>C.A.A.R. DO BRA</v>
          </cell>
          <cell r="E21196">
            <v>17663651000245</v>
          </cell>
        </row>
        <row r="21197">
          <cell r="C21197">
            <v>800039967</v>
          </cell>
          <cell r="D21197" t="str">
            <v>VERIND BRASIL S</v>
          </cell>
          <cell r="E21197">
            <v>11047337000251</v>
          </cell>
        </row>
        <row r="21198">
          <cell r="C21198">
            <v>800040117</v>
          </cell>
          <cell r="D21198" t="str">
            <v>SUPER CESTA BAS</v>
          </cell>
          <cell r="E21198">
            <v>21467701000377</v>
          </cell>
        </row>
        <row r="21199">
          <cell r="C21199">
            <v>800040172</v>
          </cell>
          <cell r="D21199" t="str">
            <v>GME AEROSPACE I</v>
          </cell>
          <cell r="E21199">
            <v>9138393000330</v>
          </cell>
        </row>
        <row r="21200">
          <cell r="C21200">
            <v>800040316</v>
          </cell>
          <cell r="D21200" t="str">
            <v>MDL TECNOLOG IA</v>
          </cell>
          <cell r="E21200">
            <v>74437377000149</v>
          </cell>
        </row>
        <row r="21201">
          <cell r="C21201">
            <v>800040403</v>
          </cell>
          <cell r="D21201" t="str">
            <v>RM CONSTRUCOES</v>
          </cell>
          <cell r="E21201">
            <v>25043581000170</v>
          </cell>
        </row>
        <row r="21202">
          <cell r="C21202">
            <v>800040411</v>
          </cell>
          <cell r="D21202" t="str">
            <v>JANAYNA ALVES D</v>
          </cell>
          <cell r="E21202">
            <v>11127899000124</v>
          </cell>
        </row>
        <row r="21203">
          <cell r="C21203">
            <v>800040472</v>
          </cell>
          <cell r="D21203" t="str">
            <v>PATRICIA ALVES</v>
          </cell>
          <cell r="E21203">
            <v>11009871000192</v>
          </cell>
        </row>
        <row r="21204">
          <cell r="C21204">
            <v>800040530</v>
          </cell>
          <cell r="D21204" t="str">
            <v>CPM DO PERNAMBU</v>
          </cell>
          <cell r="E21204">
            <v>30744771000154</v>
          </cell>
        </row>
        <row r="21205">
          <cell r="C21205">
            <v>800040532</v>
          </cell>
          <cell r="D21205" t="str">
            <v>STEP SUD MARE D</v>
          </cell>
          <cell r="E21205">
            <v>19595977000208</v>
          </cell>
        </row>
        <row r="21206">
          <cell r="C21206">
            <v>800040697</v>
          </cell>
          <cell r="D21206" t="str">
            <v>PPG INDUSTRIAL DO BRASIL</v>
          </cell>
          <cell r="E21206">
            <v>43996693002766</v>
          </cell>
        </row>
        <row r="21207">
          <cell r="C21207">
            <v>800040873</v>
          </cell>
          <cell r="D21207" t="str">
            <v>CMA COMP E MODULOS</v>
          </cell>
          <cell r="E21207">
            <v>19784967000482</v>
          </cell>
        </row>
        <row r="21208">
          <cell r="C21208">
            <v>800040896</v>
          </cell>
          <cell r="D21208" t="str">
            <v>LEITAO &amp; GONDIM</v>
          </cell>
          <cell r="E21208">
            <v>24401853000101</v>
          </cell>
        </row>
        <row r="21209">
          <cell r="C21209">
            <v>800040921</v>
          </cell>
          <cell r="D21209" t="str">
            <v>COMAU FACILITIE</v>
          </cell>
          <cell r="E21209">
            <v>24078780000665</v>
          </cell>
        </row>
        <row r="21210">
          <cell r="C21210">
            <v>800041037</v>
          </cell>
          <cell r="D21210" t="str">
            <v>LTDA - ME</v>
          </cell>
          <cell r="E21210">
            <v>7430695000271</v>
          </cell>
        </row>
        <row r="21211">
          <cell r="C21211">
            <v>800041038</v>
          </cell>
          <cell r="D21211" t="str">
            <v>E INDUSTRIA LTD</v>
          </cell>
          <cell r="E21211">
            <v>16946389000445</v>
          </cell>
        </row>
        <row r="21212">
          <cell r="C21212">
            <v>800041323</v>
          </cell>
          <cell r="D21212" t="str">
            <v>MORIND - MONTAG</v>
          </cell>
          <cell r="E21212">
            <v>30950602000170</v>
          </cell>
        </row>
        <row r="21213">
          <cell r="C21213">
            <v>800041370</v>
          </cell>
          <cell r="D21213" t="str">
            <v>CENTRO SANEAMEN</v>
          </cell>
          <cell r="E21213">
            <v>61603387001056</v>
          </cell>
        </row>
        <row r="21214">
          <cell r="C21214">
            <v>800041419</v>
          </cell>
          <cell r="D21214" t="str">
            <v>DHL LOGISTICS (</v>
          </cell>
          <cell r="E21214">
            <v>2836056014247</v>
          </cell>
        </row>
        <row r="21215">
          <cell r="C21215">
            <v>800041547</v>
          </cell>
          <cell r="D21215" t="str">
            <v>SEGULA SUDESTE</v>
          </cell>
          <cell r="E21215">
            <v>21666026000224</v>
          </cell>
        </row>
        <row r="21216">
          <cell r="C21216">
            <v>800041663</v>
          </cell>
          <cell r="D21216" t="str">
            <v>OTAVIO &amp; PEDRO</v>
          </cell>
          <cell r="E21216">
            <v>18861414000170</v>
          </cell>
        </row>
        <row r="21217">
          <cell r="C21217">
            <v>800041839</v>
          </cell>
          <cell r="D21217" t="str">
            <v>TRANSZERO TRANS</v>
          </cell>
          <cell r="E21217">
            <v>59107938001987</v>
          </cell>
        </row>
        <row r="21218">
          <cell r="C21218">
            <v>800042250</v>
          </cell>
          <cell r="D21218" t="str">
            <v>ARCELORMITTAL B</v>
          </cell>
          <cell r="E21218">
            <v>17469701026303</v>
          </cell>
        </row>
        <row r="21219">
          <cell r="C21219">
            <v>800042380</v>
          </cell>
          <cell r="D21219" t="str">
            <v>DAVY LUIZ DO SA</v>
          </cell>
          <cell r="E21219">
            <v>13277845486</v>
          </cell>
        </row>
        <row r="21220">
          <cell r="C21220">
            <v>800042481</v>
          </cell>
          <cell r="D21220" t="str">
            <v>MANSERV FACILIT</v>
          </cell>
          <cell r="E21220">
            <v>20707884001521</v>
          </cell>
        </row>
        <row r="21221">
          <cell r="C21221">
            <v>800042497</v>
          </cell>
          <cell r="D21221" t="str">
            <v>OTONIEL M DO N</v>
          </cell>
          <cell r="E21221">
            <v>16435212000131</v>
          </cell>
        </row>
        <row r="21222">
          <cell r="C21222">
            <v>800042521</v>
          </cell>
          <cell r="D21222" t="str">
            <v>FERREIRA E ANDR</v>
          </cell>
          <cell r="E21222">
            <v>29435981000181</v>
          </cell>
        </row>
        <row r="21223">
          <cell r="C21223">
            <v>800042528</v>
          </cell>
          <cell r="D21223" t="str">
            <v>CENTRAL DA LIMP</v>
          </cell>
          <cell r="E21223">
            <v>30207659000265</v>
          </cell>
        </row>
        <row r="21224">
          <cell r="C21224">
            <v>800042530</v>
          </cell>
          <cell r="D21224" t="str">
            <v>LOCALIZA RENT A</v>
          </cell>
          <cell r="E21224">
            <v>16670085051655</v>
          </cell>
        </row>
        <row r="21225">
          <cell r="C21225">
            <v>800042764</v>
          </cell>
          <cell r="D21225" t="str">
            <v>SPEAK IDIOMAS L</v>
          </cell>
          <cell r="E21225">
            <v>19723074000184</v>
          </cell>
        </row>
        <row r="21226">
          <cell r="C21226">
            <v>800043275</v>
          </cell>
          <cell r="D21226" t="str">
            <v>TREINAMENTOS LT</v>
          </cell>
          <cell r="E21226">
            <v>12654325000258</v>
          </cell>
        </row>
        <row r="21227">
          <cell r="C21227">
            <v>800043680</v>
          </cell>
          <cell r="D21227" t="str">
            <v>MARIA EDUARDA C</v>
          </cell>
          <cell r="E21227">
            <v>13944599470</v>
          </cell>
        </row>
        <row r="21228">
          <cell r="C21228">
            <v>800043683</v>
          </cell>
          <cell r="D21228" t="str">
            <v>BNS COM.E MAN.D</v>
          </cell>
          <cell r="E21228">
            <v>29988795000250</v>
          </cell>
        </row>
        <row r="21229">
          <cell r="C21229">
            <v>800043715</v>
          </cell>
          <cell r="D21229" t="str">
            <v>M G MACIEL</v>
          </cell>
          <cell r="E21229">
            <v>35069693000153</v>
          </cell>
        </row>
        <row r="21230">
          <cell r="C21230">
            <v>800044292</v>
          </cell>
          <cell r="D21230" t="str">
            <v>FUNDO MUNICIPAL</v>
          </cell>
          <cell r="E21230">
            <v>10545001000175</v>
          </cell>
        </row>
        <row r="21231">
          <cell r="C21231">
            <v>800044523</v>
          </cell>
          <cell r="D21231" t="str">
            <v>GLUETECH COM EQ</v>
          </cell>
          <cell r="E21231">
            <v>41452088000160</v>
          </cell>
        </row>
        <row r="21232">
          <cell r="C21232">
            <v>800044557</v>
          </cell>
          <cell r="D21232" t="str">
            <v>TRANSPORTES FUR</v>
          </cell>
          <cell r="E21232">
            <v>67599878001308</v>
          </cell>
        </row>
        <row r="21233">
          <cell r="C21233">
            <v>800045798</v>
          </cell>
          <cell r="D21233" t="str">
            <v>AUTOLIV</v>
          </cell>
          <cell r="E21233">
            <v>1340384000588</v>
          </cell>
        </row>
        <row r="21234">
          <cell r="C21234">
            <v>800046038</v>
          </cell>
          <cell r="D21234" t="str">
            <v>AUTOMETAL</v>
          </cell>
          <cell r="E21234">
            <v>59104513000942</v>
          </cell>
        </row>
        <row r="21235">
          <cell r="C21235">
            <v>800046698</v>
          </cell>
          <cell r="D21235" t="str">
            <v>DENSO</v>
          </cell>
          <cell r="E21235">
            <v>43375930001104</v>
          </cell>
        </row>
        <row r="21236">
          <cell r="C21236">
            <v>800099999</v>
          </cell>
          <cell r="D21236" t="str">
            <v>ILHA ECOLOGICA</v>
          </cell>
          <cell r="E21236">
            <v>16701716003686</v>
          </cell>
        </row>
        <row r="21237">
          <cell r="C21237"/>
          <cell r="D21237" t="str">
            <v>EM MJ.MANUEL GA</v>
          </cell>
          <cell r="E21237">
            <v>407204</v>
          </cell>
        </row>
        <row r="21238">
          <cell r="C21238"/>
          <cell r="D21238" t="str">
            <v>TELECURSO 2000</v>
          </cell>
          <cell r="E21238">
            <v>408509</v>
          </cell>
        </row>
        <row r="21239">
          <cell r="C21239">
            <v>800000841</v>
          </cell>
          <cell r="D21239" t="str">
            <v>GOIAS</v>
          </cell>
          <cell r="E21239">
            <v>1665256000180</v>
          </cell>
        </row>
        <row r="21240">
          <cell r="C21240">
            <v>800000891</v>
          </cell>
          <cell r="D21240" t="str">
            <v>CASTRO HOTEIS E</v>
          </cell>
          <cell r="E21240">
            <v>2839603000107</v>
          </cell>
        </row>
        <row r="21241">
          <cell r="C21241">
            <v>800001655</v>
          </cell>
          <cell r="D21241" t="str">
            <v>ATLAS TRANSPORT</v>
          </cell>
          <cell r="E21241">
            <v>60664828006379</v>
          </cell>
        </row>
        <row r="21242">
          <cell r="C21242">
            <v>800001895</v>
          </cell>
          <cell r="D21242" t="str">
            <v>CEVEL CECILIO</v>
          </cell>
          <cell r="E21242">
            <v>2291805000167</v>
          </cell>
        </row>
        <row r="21243">
          <cell r="C21243">
            <v>800002026</v>
          </cell>
          <cell r="D21243" t="str">
            <v>PINAUTO</v>
          </cell>
          <cell r="E21243">
            <v>1692763000103</v>
          </cell>
        </row>
        <row r="21244">
          <cell r="C21244">
            <v>800002060</v>
          </cell>
          <cell r="D21244" t="str">
            <v>TECAR</v>
          </cell>
          <cell r="E21244">
            <v>37832037000196</v>
          </cell>
        </row>
        <row r="21245">
          <cell r="C21245">
            <v>800004663</v>
          </cell>
          <cell r="D21245" t="str">
            <v>MINAS GOIAS</v>
          </cell>
          <cell r="E21245">
            <v>17245325000641</v>
          </cell>
        </row>
        <row r="21246">
          <cell r="C21246">
            <v>800004833</v>
          </cell>
          <cell r="D21246" t="str">
            <v>NEO EDITORA</v>
          </cell>
          <cell r="E21246">
            <v>7314425000114</v>
          </cell>
        </row>
        <row r="21247">
          <cell r="C21247">
            <v>800005488</v>
          </cell>
          <cell r="D21247" t="str">
            <v>LOCALIZA</v>
          </cell>
          <cell r="E21247">
            <v>16670085017635</v>
          </cell>
        </row>
        <row r="21248">
          <cell r="C21248">
            <v>800005530</v>
          </cell>
          <cell r="D21248" t="str">
            <v>ADDRESS WEST</v>
          </cell>
          <cell r="E21248">
            <v>3297194000208</v>
          </cell>
        </row>
        <row r="21249">
          <cell r="C21249">
            <v>800007843</v>
          </cell>
          <cell r="D21249" t="str">
            <v>VBM PROMO</v>
          </cell>
          <cell r="E21249">
            <v>7885948000110</v>
          </cell>
        </row>
        <row r="21250">
          <cell r="C21250">
            <v>800008737</v>
          </cell>
          <cell r="D21250" t="str">
            <v>ARRANHA GATA</v>
          </cell>
          <cell r="E21250">
            <v>37616125000150</v>
          </cell>
        </row>
        <row r="21251">
          <cell r="C21251">
            <v>800008834</v>
          </cell>
          <cell r="D21251" t="str">
            <v>EDITORA TERRA</v>
          </cell>
          <cell r="E21251">
            <v>403941000176</v>
          </cell>
        </row>
        <row r="21252">
          <cell r="C21252">
            <v>800008849</v>
          </cell>
          <cell r="D21252" t="str">
            <v>FAUGO</v>
          </cell>
          <cell r="E21252">
            <v>1230002000130</v>
          </cell>
        </row>
        <row r="21253">
          <cell r="C21253">
            <v>800009055</v>
          </cell>
          <cell r="D21253" t="str">
            <v>ESSE E TE CAMIS</v>
          </cell>
          <cell r="E21253">
            <v>2487004000171</v>
          </cell>
        </row>
        <row r="21254">
          <cell r="C21254">
            <v>800009740</v>
          </cell>
          <cell r="D21254" t="str">
            <v>S.M FERREIRA BA</v>
          </cell>
          <cell r="E21254">
            <v>5977678000142</v>
          </cell>
        </row>
        <row r="21255">
          <cell r="C21255">
            <v>800009782</v>
          </cell>
          <cell r="D21255" t="str">
            <v>APETIT CONFEITA</v>
          </cell>
          <cell r="E21255">
            <v>1383061000148</v>
          </cell>
        </row>
        <row r="21256">
          <cell r="C21256">
            <v>800012875</v>
          </cell>
          <cell r="D21256" t="str">
            <v>OM&amp;B PROPAGANDA</v>
          </cell>
          <cell r="E21256">
            <v>1256163000100</v>
          </cell>
        </row>
        <row r="21257">
          <cell r="C21257">
            <v>800013965</v>
          </cell>
          <cell r="D21257" t="str">
            <v>PANIFICADORA SH</v>
          </cell>
          <cell r="E21257">
            <v>7573981000105</v>
          </cell>
        </row>
        <row r="21258">
          <cell r="C21258">
            <v>800014937</v>
          </cell>
          <cell r="D21258" t="str">
            <v>CARLITO SALGADO</v>
          </cell>
          <cell r="E21258">
            <v>9321880000172</v>
          </cell>
        </row>
        <row r="21259">
          <cell r="C21259">
            <v>800017045</v>
          </cell>
          <cell r="D21259" t="str">
            <v>NORTEL.</v>
          </cell>
          <cell r="E21259">
            <v>46044053000962</v>
          </cell>
        </row>
        <row r="21260">
          <cell r="C21260">
            <v>800017878</v>
          </cell>
          <cell r="D21260" t="str">
            <v>COMUNICATEL ELE</v>
          </cell>
          <cell r="E21260">
            <v>24841488000148</v>
          </cell>
        </row>
        <row r="21261">
          <cell r="C21261">
            <v>800017923</v>
          </cell>
          <cell r="D21261" t="str">
            <v>GO GOV GABINETE</v>
          </cell>
          <cell r="E21261">
            <v>1409655000180</v>
          </cell>
        </row>
        <row r="21262">
          <cell r="C21262">
            <v>800018510</v>
          </cell>
          <cell r="D21262" t="str">
            <v>COLOR EXPRESS I</v>
          </cell>
          <cell r="E21262">
            <v>3897500000166</v>
          </cell>
        </row>
        <row r="21263">
          <cell r="C21263">
            <v>800018594</v>
          </cell>
          <cell r="D21263" t="str">
            <v>ASSOCIACAO NACI</v>
          </cell>
          <cell r="E21263">
            <v>48250765000106</v>
          </cell>
        </row>
        <row r="21264">
          <cell r="C21264">
            <v>800018602</v>
          </cell>
          <cell r="D21264" t="str">
            <v>NORTEL SUPRIMEN</v>
          </cell>
          <cell r="E21264">
            <v>46044053005417</v>
          </cell>
        </row>
        <row r="21265">
          <cell r="C21265">
            <v>800021783</v>
          </cell>
          <cell r="D21265" t="str">
            <v>ASSISFONE TELEC</v>
          </cell>
          <cell r="E21265">
            <v>3374422000115</v>
          </cell>
        </row>
        <row r="21266">
          <cell r="C21266">
            <v>800021909</v>
          </cell>
          <cell r="D21266" t="str">
            <v>ALEXANDRE AMORI</v>
          </cell>
          <cell r="E21266">
            <v>10359519000114</v>
          </cell>
        </row>
        <row r="21267">
          <cell r="C21267">
            <v>800023157</v>
          </cell>
          <cell r="D21267" t="str">
            <v>EMPORIO AURELIA</v>
          </cell>
          <cell r="E21267">
            <v>10902300000209</v>
          </cell>
        </row>
        <row r="21268">
          <cell r="C21268">
            <v>800025116</v>
          </cell>
          <cell r="D21268" t="str">
            <v>KK MAQUINAS E L</v>
          </cell>
          <cell r="E21268">
            <v>5448450000165</v>
          </cell>
        </row>
        <row r="21269">
          <cell r="C21269">
            <v>800028652</v>
          </cell>
          <cell r="D21269" t="str">
            <v>PALAORO E PICOL</v>
          </cell>
          <cell r="E21269">
            <v>6334665000118</v>
          </cell>
        </row>
        <row r="21270">
          <cell r="C21270">
            <v>800028930</v>
          </cell>
          <cell r="D21270" t="str">
            <v>D&amp;M LOCACAO DE</v>
          </cell>
          <cell r="E21270">
            <v>1289955000173</v>
          </cell>
        </row>
        <row r="21271">
          <cell r="C21271">
            <v>800030290</v>
          </cell>
          <cell r="D21271" t="str">
            <v>LTDA ME</v>
          </cell>
          <cell r="E21271">
            <v>17205510000106</v>
          </cell>
        </row>
        <row r="21272">
          <cell r="C21272">
            <v>800030749</v>
          </cell>
          <cell r="D21272" t="str">
            <v>PRIMO MOREIRA E</v>
          </cell>
          <cell r="E21272">
            <v>12577632000100</v>
          </cell>
        </row>
        <row r="21273">
          <cell r="C21273">
            <v>800031333</v>
          </cell>
          <cell r="D21273" t="str">
            <v>PANIFICACAO ALV</v>
          </cell>
          <cell r="E21273">
            <v>20072956000106</v>
          </cell>
        </row>
        <row r="21274">
          <cell r="C21274">
            <v>800031459</v>
          </cell>
          <cell r="D21274" t="str">
            <v>ME</v>
          </cell>
          <cell r="E21274">
            <v>10013441000262</v>
          </cell>
        </row>
        <row r="21275">
          <cell r="C21275">
            <v>800033183</v>
          </cell>
          <cell r="D21275" t="str">
            <v>FUJIOKA ELETRO</v>
          </cell>
          <cell r="E21275">
            <v>1008713000164</v>
          </cell>
        </row>
        <row r="21276">
          <cell r="C21276">
            <v>800033259</v>
          </cell>
          <cell r="D21276" t="str">
            <v>LTDA ME</v>
          </cell>
          <cell r="E21276">
            <v>20798289000143</v>
          </cell>
        </row>
        <row r="21277">
          <cell r="C21277">
            <v>800034397</v>
          </cell>
          <cell r="D21277" t="str">
            <v>FUJIOKA ELETRO</v>
          </cell>
          <cell r="E21277">
            <v>1008713004909</v>
          </cell>
        </row>
        <row r="21278">
          <cell r="C21278">
            <v>800034472</v>
          </cell>
          <cell r="D21278" t="str">
            <v>LA HOTELS EMPRE</v>
          </cell>
          <cell r="E21278">
            <v>9109567002119</v>
          </cell>
        </row>
        <row r="21279">
          <cell r="C21279">
            <v>800034766</v>
          </cell>
          <cell r="D21279" t="str">
            <v>RNA RESTAURANTE</v>
          </cell>
          <cell r="E21279">
            <v>19902260000261</v>
          </cell>
        </row>
        <row r="21280">
          <cell r="C21280">
            <v>800034789</v>
          </cell>
          <cell r="D21280" t="str">
            <v>PANIFICADORA SU</v>
          </cell>
          <cell r="E21280">
            <v>6312539000162</v>
          </cell>
        </row>
        <row r="21281">
          <cell r="C21281">
            <v>800035440</v>
          </cell>
          <cell r="D21281" t="str">
            <v>SAGA DETROIT CO</v>
          </cell>
          <cell r="E21281">
            <v>19945014000106</v>
          </cell>
        </row>
        <row r="21282">
          <cell r="C21282">
            <v>800035633</v>
          </cell>
          <cell r="D21282" t="str">
            <v>ALFA CLIMATIZAC</v>
          </cell>
          <cell r="E21282">
            <v>7775865000179</v>
          </cell>
        </row>
        <row r="21283">
          <cell r="C21283">
            <v>800035824</v>
          </cell>
          <cell r="D21283" t="str">
            <v>JADLOG LOGISTIC</v>
          </cell>
          <cell r="E21283">
            <v>4884082001026</v>
          </cell>
        </row>
        <row r="21284">
          <cell r="C21284">
            <v>800036384</v>
          </cell>
          <cell r="D21284" t="str">
            <v>SCANSOURCE BRAS</v>
          </cell>
          <cell r="E21284">
            <v>5607657000992</v>
          </cell>
        </row>
        <row r="21285">
          <cell r="C21285">
            <v>800036993</v>
          </cell>
          <cell r="D21285" t="str">
            <v>SEGVEL COMERCIA</v>
          </cell>
          <cell r="E21285">
            <v>3657569000384</v>
          </cell>
        </row>
        <row r="21286">
          <cell r="C21286">
            <v>800038679</v>
          </cell>
          <cell r="D21286" t="str">
            <v>J.CAMARA &amp; IRMA</v>
          </cell>
          <cell r="E21286">
            <v>1536754000123</v>
          </cell>
        </row>
        <row r="21287">
          <cell r="C21287">
            <v>800039723</v>
          </cell>
          <cell r="D21287" t="str">
            <v>FAAFTECH TECNOL</v>
          </cell>
          <cell r="E21287">
            <v>12223212000117</v>
          </cell>
        </row>
        <row r="21288">
          <cell r="C21288">
            <v>800041417</v>
          </cell>
          <cell r="D21288" t="str">
            <v>DISTRIBUIDORA W.M DE EQUIPAME</v>
          </cell>
          <cell r="E21288">
            <v>37375342000104</v>
          </cell>
        </row>
        <row r="21289">
          <cell r="C21289">
            <v>800042493</v>
          </cell>
          <cell r="D21289" t="str">
            <v>TRIBUNAL REGION</v>
          </cell>
          <cell r="E21289">
            <v>2395868000163</v>
          </cell>
        </row>
        <row r="21290">
          <cell r="C21290">
            <v>800044412</v>
          </cell>
          <cell r="D21290" t="str">
            <v>SUPERMEDICA DIS</v>
          </cell>
          <cell r="E21290">
            <v>6065614000138</v>
          </cell>
        </row>
        <row r="21291">
          <cell r="C21291"/>
          <cell r="D21291" t="str">
            <v>ARISCO PROD.ALI</v>
          </cell>
          <cell r="E21291">
            <v>1615814002066</v>
          </cell>
        </row>
        <row r="21292">
          <cell r="C21292"/>
          <cell r="D21292" t="str">
            <v>CLUBE GOIANIEN.</v>
          </cell>
          <cell r="E21292">
            <v>1286038000135</v>
          </cell>
        </row>
        <row r="21293">
          <cell r="C21293"/>
          <cell r="D21293" t="str">
            <v>V.W.BAR</v>
          </cell>
          <cell r="E21293">
            <v>1914657000127</v>
          </cell>
        </row>
        <row r="21294">
          <cell r="C21294"/>
          <cell r="D21294" t="str">
            <v>BIOENGE</v>
          </cell>
          <cell r="E21294">
            <v>259317000147</v>
          </cell>
        </row>
        <row r="21295">
          <cell r="C21295"/>
          <cell r="D21295" t="str">
            <v>CIPLAC-COM.IND</v>
          </cell>
          <cell r="E21295">
            <v>1095215000104</v>
          </cell>
        </row>
        <row r="21296">
          <cell r="C21296"/>
          <cell r="D21296" t="str">
            <v>LG INFORMATICA</v>
          </cell>
          <cell r="E21296">
            <v>1468594000394</v>
          </cell>
        </row>
        <row r="21297">
          <cell r="C21297"/>
          <cell r="D21297" t="str">
            <v>DIVINO JOSE DE</v>
          </cell>
          <cell r="E21297">
            <v>26756601000112</v>
          </cell>
        </row>
        <row r="21298">
          <cell r="C21298"/>
          <cell r="D21298" t="str">
            <v>CONVIVANCE</v>
          </cell>
          <cell r="E21298">
            <v>37177110000800</v>
          </cell>
        </row>
        <row r="21299">
          <cell r="C21299"/>
          <cell r="D21299" t="str">
            <v>ELETROMEDICA</v>
          </cell>
          <cell r="E21299">
            <v>26667618000101</v>
          </cell>
        </row>
        <row r="21300">
          <cell r="C21300"/>
          <cell r="D21300" t="str">
            <v>TELEGOIAS</v>
          </cell>
          <cell r="E21300">
            <v>76535764032851</v>
          </cell>
        </row>
        <row r="21301">
          <cell r="C21301"/>
          <cell r="D21301" t="str">
            <v>SW DIESEL</v>
          </cell>
          <cell r="E21301">
            <v>24999237000196</v>
          </cell>
        </row>
        <row r="21302">
          <cell r="C21302"/>
          <cell r="D21302" t="str">
            <v>VENDETH E VENDE</v>
          </cell>
          <cell r="E21302">
            <v>1543883000220</v>
          </cell>
        </row>
        <row r="21303">
          <cell r="C21303"/>
          <cell r="D21303" t="str">
            <v>SKILL</v>
          </cell>
          <cell r="E21303">
            <v>79741864000114</v>
          </cell>
        </row>
        <row r="21304">
          <cell r="C21304"/>
          <cell r="D21304" t="str">
            <v>SKILL</v>
          </cell>
          <cell r="E21304">
            <v>79741864000386</v>
          </cell>
        </row>
        <row r="21305">
          <cell r="C21305"/>
          <cell r="D21305" t="str">
            <v>LOCALIZA</v>
          </cell>
          <cell r="E21305">
            <v>16670085005386</v>
          </cell>
        </row>
        <row r="21306">
          <cell r="C21306"/>
          <cell r="D21306" t="str">
            <v>L.G.INFORMATICA</v>
          </cell>
          <cell r="E21306">
            <v>1468594000122</v>
          </cell>
        </row>
        <row r="21307">
          <cell r="C21307"/>
          <cell r="D21307" t="str">
            <v>GRAFICA TERRA</v>
          </cell>
          <cell r="E21307">
            <v>37630688000284</v>
          </cell>
        </row>
        <row r="21308">
          <cell r="C21308"/>
          <cell r="D21308" t="str">
            <v>EDITORA TERRA</v>
          </cell>
          <cell r="E21308">
            <v>37630688000101</v>
          </cell>
        </row>
        <row r="21309">
          <cell r="C21309"/>
          <cell r="D21309" t="str">
            <v>BRASEX</v>
          </cell>
          <cell r="E21309">
            <v>3019447000362</v>
          </cell>
        </row>
        <row r="21310">
          <cell r="C21310"/>
          <cell r="D21310" t="str">
            <v>MAQPECAS COMERC</v>
          </cell>
          <cell r="E21310">
            <v>16000499000177</v>
          </cell>
        </row>
        <row r="21311">
          <cell r="C21311"/>
          <cell r="D21311" t="str">
            <v>SISME</v>
          </cell>
          <cell r="E21311">
            <v>1073279000104</v>
          </cell>
        </row>
        <row r="21312">
          <cell r="C21312"/>
          <cell r="D21312" t="str">
            <v>ESC.VIDA E LUZ</v>
          </cell>
          <cell r="E21312">
            <v>407240</v>
          </cell>
        </row>
        <row r="21313">
          <cell r="C21313"/>
          <cell r="D21313" t="str">
            <v>EM LEAO DE RAMO</v>
          </cell>
          <cell r="E21313">
            <v>407872</v>
          </cell>
        </row>
        <row r="21314">
          <cell r="C21314"/>
          <cell r="D21314" t="str">
            <v>COL.PRE-MEDICO</v>
          </cell>
          <cell r="E21314">
            <v>408574</v>
          </cell>
        </row>
        <row r="21315">
          <cell r="C21315"/>
          <cell r="D21315" t="str">
            <v>COL.CENTRO OEST</v>
          </cell>
          <cell r="E21315">
            <v>408687</v>
          </cell>
        </row>
        <row r="21316">
          <cell r="C21316"/>
          <cell r="D21316" t="str">
            <v>ESC.INF.CANTINH</v>
          </cell>
          <cell r="E21316">
            <v>408688</v>
          </cell>
        </row>
        <row r="21317">
          <cell r="C21317"/>
          <cell r="D21317" t="str">
            <v>EM STEPHANE ALV</v>
          </cell>
          <cell r="E21317">
            <v>408689</v>
          </cell>
        </row>
        <row r="21318">
          <cell r="C21318"/>
          <cell r="D21318" t="str">
            <v>INST.PRESBITERI</v>
          </cell>
          <cell r="E21318">
            <v>408714</v>
          </cell>
        </row>
        <row r="21319">
          <cell r="C21319"/>
          <cell r="D21319" t="str">
            <v>CE CULTURA E CO</v>
          </cell>
          <cell r="E21319">
            <v>408715</v>
          </cell>
        </row>
        <row r="21320">
          <cell r="C21320"/>
          <cell r="D21320" t="str">
            <v>COL.MOISES SANT</v>
          </cell>
          <cell r="E21320">
            <v>408764</v>
          </cell>
        </row>
        <row r="21321">
          <cell r="C21321"/>
          <cell r="D21321" t="str">
            <v>ESC.EDUC.INF.PE</v>
          </cell>
          <cell r="E21321">
            <v>408765</v>
          </cell>
        </row>
        <row r="21322">
          <cell r="C21322"/>
          <cell r="D21322" t="str">
            <v>ESC.MONICA CEN.</v>
          </cell>
          <cell r="E21322">
            <v>408766</v>
          </cell>
        </row>
        <row r="21323">
          <cell r="C21323"/>
          <cell r="D21323" t="str">
            <v>COL.DELTA I</v>
          </cell>
          <cell r="E21323">
            <v>408767</v>
          </cell>
        </row>
        <row r="21324">
          <cell r="C21324"/>
          <cell r="D21324" t="str">
            <v>COL.AGOSTINIANO</v>
          </cell>
          <cell r="E21324">
            <v>408768</v>
          </cell>
        </row>
        <row r="21325">
          <cell r="C21325"/>
          <cell r="D21325" t="str">
            <v>EE BERNARDO SAY</v>
          </cell>
          <cell r="E21325">
            <v>408928</v>
          </cell>
        </row>
        <row r="21326">
          <cell r="C21326"/>
          <cell r="D21326" t="str">
            <v>CE PRES.COSTA E</v>
          </cell>
          <cell r="E21326">
            <v>408929</v>
          </cell>
        </row>
        <row r="21327">
          <cell r="C21327"/>
          <cell r="D21327" t="str">
            <v>EE JOAQUIM CAMA</v>
          </cell>
          <cell r="E21327">
            <v>408959</v>
          </cell>
        </row>
        <row r="21328">
          <cell r="C21328"/>
          <cell r="D21328" t="str">
            <v>ESC.SEG SIST.ED</v>
          </cell>
          <cell r="E21328">
            <v>408965</v>
          </cell>
        </row>
        <row r="21329">
          <cell r="C21329"/>
          <cell r="D21329" t="str">
            <v>ESC.PERCIVAL XA</v>
          </cell>
          <cell r="E21329">
            <v>408973</v>
          </cell>
        </row>
        <row r="21330">
          <cell r="C21330"/>
          <cell r="D21330" t="str">
            <v>ESC.OFICINA ALL</v>
          </cell>
          <cell r="E21330">
            <v>408975</v>
          </cell>
        </row>
        <row r="21331">
          <cell r="C21331"/>
          <cell r="D21331" t="str">
            <v>COL.ANGLO DE GO</v>
          </cell>
          <cell r="E21331">
            <v>409012</v>
          </cell>
        </row>
        <row r="21332">
          <cell r="C21332"/>
          <cell r="D21332" t="str">
            <v>CEN.INTEG.DE ED</v>
          </cell>
          <cell r="E21332">
            <v>409013</v>
          </cell>
        </row>
        <row r="21333">
          <cell r="C21333"/>
          <cell r="D21333" t="str">
            <v>COL.DINAMICO</v>
          </cell>
          <cell r="E21333">
            <v>409014</v>
          </cell>
        </row>
        <row r="21334">
          <cell r="C21334"/>
          <cell r="D21334" t="str">
            <v>COL.META BRASIL</v>
          </cell>
          <cell r="E21334">
            <v>409015</v>
          </cell>
        </row>
        <row r="21335">
          <cell r="C21335"/>
          <cell r="D21335" t="str">
            <v>CE SEN.TETONIO</v>
          </cell>
          <cell r="E21335">
            <v>409016</v>
          </cell>
        </row>
        <row r="21336">
          <cell r="C21336"/>
          <cell r="D21336" t="str">
            <v>CEN.EDUC.POSITI</v>
          </cell>
          <cell r="E21336">
            <v>409019</v>
          </cell>
        </row>
        <row r="21337">
          <cell r="C21337"/>
          <cell r="D21337" t="str">
            <v>EDUCANDARIO CRI</v>
          </cell>
          <cell r="E21337">
            <v>409054</v>
          </cell>
        </row>
        <row r="21338">
          <cell r="C21338"/>
          <cell r="D21338" t="str">
            <v>INST.SAO TOMAS</v>
          </cell>
          <cell r="E21338">
            <v>409055</v>
          </cell>
        </row>
        <row r="21339">
          <cell r="C21339"/>
          <cell r="D21339" t="str">
            <v>CEN.EDUC.CASINH</v>
          </cell>
          <cell r="E21339">
            <v>409056</v>
          </cell>
        </row>
        <row r="21340">
          <cell r="C21340"/>
          <cell r="D21340" t="str">
            <v>ESC.BRASILEIRIN</v>
          </cell>
          <cell r="E21340">
            <v>409057</v>
          </cell>
        </row>
        <row r="21341">
          <cell r="C21341"/>
          <cell r="D21341" t="str">
            <v>ESC.EDUC.FONSEC</v>
          </cell>
          <cell r="E21341">
            <v>409058</v>
          </cell>
        </row>
        <row r="21342">
          <cell r="C21342"/>
          <cell r="D21342" t="str">
            <v>EM DEP.SOLON BA</v>
          </cell>
          <cell r="E21342">
            <v>409059</v>
          </cell>
        </row>
        <row r="21343">
          <cell r="C21343"/>
          <cell r="D21343" t="str">
            <v>COL.EMBRAS</v>
          </cell>
          <cell r="E21343">
            <v>409113</v>
          </cell>
        </row>
        <row r="21344">
          <cell r="C21344"/>
          <cell r="D21344" t="str">
            <v>ESC.TEC.DE COME</v>
          </cell>
          <cell r="E21344">
            <v>409114</v>
          </cell>
        </row>
        <row r="21345">
          <cell r="C21345"/>
          <cell r="D21345" t="str">
            <v>ESC.INF.TIA LAR</v>
          </cell>
          <cell r="E21345">
            <v>409115</v>
          </cell>
        </row>
        <row r="21346">
          <cell r="C21346"/>
          <cell r="D21346" t="str">
            <v>ESC.PASSARO TRO</v>
          </cell>
          <cell r="E21346">
            <v>409184</v>
          </cell>
        </row>
        <row r="21347">
          <cell r="C21347"/>
          <cell r="D21347" t="str">
            <v>EDUC.PARANAIBA</v>
          </cell>
          <cell r="E21347">
            <v>409185</v>
          </cell>
        </row>
        <row r="21348">
          <cell r="C21348"/>
          <cell r="D21348" t="str">
            <v>ESC.CLUBE LEOES</v>
          </cell>
          <cell r="E21348">
            <v>409186</v>
          </cell>
        </row>
        <row r="21349">
          <cell r="C21349"/>
          <cell r="D21349" t="str">
            <v>EM MARIA HELENA</v>
          </cell>
          <cell r="E21349">
            <v>409187</v>
          </cell>
        </row>
        <row r="21350">
          <cell r="C21350"/>
          <cell r="D21350" t="str">
            <v>CEN.DINAMICO DE</v>
          </cell>
          <cell r="E21350">
            <v>409188</v>
          </cell>
        </row>
        <row r="21351">
          <cell r="C21351"/>
          <cell r="D21351" t="str">
            <v>INST.EDUC.MAIGE</v>
          </cell>
          <cell r="E21351">
            <v>409189</v>
          </cell>
        </row>
        <row r="21352">
          <cell r="C21352"/>
          <cell r="D21352" t="str">
            <v>CE POLIVALENTE</v>
          </cell>
          <cell r="E21352">
            <v>409248</v>
          </cell>
        </row>
        <row r="21353">
          <cell r="C21353"/>
          <cell r="D21353" t="str">
            <v>CE PROF.WILMAR</v>
          </cell>
          <cell r="E21353">
            <v>409249</v>
          </cell>
        </row>
        <row r="21354">
          <cell r="C21354"/>
          <cell r="D21354" t="str">
            <v>ESC.INF.HORA AL</v>
          </cell>
          <cell r="E21354">
            <v>409307</v>
          </cell>
        </row>
        <row r="21355">
          <cell r="C21355"/>
          <cell r="D21355" t="str">
            <v>CEN.EDUC.NOVO H</v>
          </cell>
          <cell r="E21355">
            <v>409308</v>
          </cell>
        </row>
        <row r="21356">
          <cell r="C21356"/>
          <cell r="D21356" t="str">
            <v>CEN.EDUC.BALAO</v>
          </cell>
          <cell r="E21356">
            <v>409309</v>
          </cell>
        </row>
        <row r="21357">
          <cell r="C21357"/>
          <cell r="D21357" t="str">
            <v>INST.RAINHA DA</v>
          </cell>
          <cell r="E21357">
            <v>409310</v>
          </cell>
        </row>
        <row r="21358">
          <cell r="C21358"/>
          <cell r="D21358" t="str">
            <v>EM MAL.RIBAS JR</v>
          </cell>
          <cell r="E21358">
            <v>409311</v>
          </cell>
        </row>
        <row r="21359">
          <cell r="C21359"/>
          <cell r="D21359" t="str">
            <v>COL.ATENEU DOM</v>
          </cell>
          <cell r="E21359">
            <v>409344</v>
          </cell>
        </row>
        <row r="21360">
          <cell r="C21360"/>
          <cell r="D21360" t="str">
            <v>ESC.TEC.FED.DE</v>
          </cell>
          <cell r="E21360">
            <v>409345</v>
          </cell>
        </row>
        <row r="21361">
          <cell r="C21361"/>
          <cell r="D21361" t="str">
            <v>EE DOMINGOS BAP</v>
          </cell>
          <cell r="E21361">
            <v>409346</v>
          </cell>
        </row>
        <row r="21362">
          <cell r="C21362"/>
          <cell r="D21362" t="str">
            <v>CE DO SETOR SUD</v>
          </cell>
          <cell r="E21362">
            <v>409347</v>
          </cell>
        </row>
        <row r="21363">
          <cell r="C21363"/>
          <cell r="D21363" t="str">
            <v>NUCLEO EDUC.CAS</v>
          </cell>
          <cell r="E21363">
            <v>409590</v>
          </cell>
        </row>
        <row r="21364">
          <cell r="C21364"/>
          <cell r="D21364" t="str">
            <v>EM PEDRO COSTA</v>
          </cell>
          <cell r="E21364">
            <v>409591</v>
          </cell>
        </row>
        <row r="21365">
          <cell r="C21365"/>
          <cell r="D21365" t="str">
            <v>CE CHICO MENDES</v>
          </cell>
          <cell r="E21365">
            <v>409592</v>
          </cell>
        </row>
        <row r="21366">
          <cell r="C21366"/>
          <cell r="D21366" t="str">
            <v>CE PQ.DOS BURIT</v>
          </cell>
          <cell r="E21366">
            <v>409702</v>
          </cell>
        </row>
        <row r="21367">
          <cell r="C21367"/>
          <cell r="D21367" t="str">
            <v>EM SEBASTIAO AR</v>
          </cell>
          <cell r="E21367">
            <v>409781</v>
          </cell>
        </row>
        <row r="21368">
          <cell r="C21368"/>
          <cell r="D21368" t="str">
            <v>EM VER.CARLOS E</v>
          </cell>
          <cell r="E21368">
            <v>409782</v>
          </cell>
        </row>
        <row r="21369">
          <cell r="C21369"/>
          <cell r="D21369" t="str">
            <v>EM VIRGINIA GOM</v>
          </cell>
          <cell r="E21369">
            <v>409783</v>
          </cell>
        </row>
        <row r="21370">
          <cell r="C21370"/>
          <cell r="D21370" t="str">
            <v>INST.PEDAGOGICO</v>
          </cell>
          <cell r="E21370">
            <v>409784</v>
          </cell>
        </row>
        <row r="21371">
          <cell r="C21371"/>
          <cell r="D21371" t="str">
            <v>ESC.TOTARY GOIA</v>
          </cell>
          <cell r="E21371">
            <v>409785</v>
          </cell>
        </row>
        <row r="21372">
          <cell r="C21372"/>
          <cell r="D21372" t="str">
            <v>COL.DEGRAUS CEN</v>
          </cell>
          <cell r="E21372">
            <v>409786</v>
          </cell>
        </row>
        <row r="21373">
          <cell r="C21373"/>
          <cell r="D21373" t="str">
            <v>ESC.DIMENSAO</v>
          </cell>
          <cell r="E21373">
            <v>409787</v>
          </cell>
        </row>
        <row r="21374">
          <cell r="C21374"/>
          <cell r="D21374" t="str">
            <v>EE ENG.FLAVIO A</v>
          </cell>
          <cell r="E21374">
            <v>409788</v>
          </cell>
        </row>
        <row r="21375">
          <cell r="C21375"/>
          <cell r="D21375" t="str">
            <v>EE ALICE DAMER</v>
          </cell>
          <cell r="E21375">
            <v>409789</v>
          </cell>
        </row>
        <row r="21376">
          <cell r="C21376"/>
          <cell r="D21376" t="str">
            <v>EM BENEDITA L.S</v>
          </cell>
          <cell r="E21376">
            <v>409790</v>
          </cell>
        </row>
        <row r="21377">
          <cell r="C21377"/>
          <cell r="D21377" t="str">
            <v>ESC.TIQUINHO DE</v>
          </cell>
          <cell r="E21377">
            <v>410130</v>
          </cell>
        </row>
        <row r="21378">
          <cell r="C21378"/>
          <cell r="D21378" t="str">
            <v>EM HENRIQUE PER</v>
          </cell>
          <cell r="E21378">
            <v>410131</v>
          </cell>
        </row>
        <row r="21379">
          <cell r="C21379"/>
          <cell r="D21379" t="str">
            <v>COMUN.EDUC.O PE</v>
          </cell>
          <cell r="E21379">
            <v>410132</v>
          </cell>
        </row>
        <row r="21380">
          <cell r="C21380"/>
          <cell r="D21380" t="str">
            <v>COL.MARIA BETAN</v>
          </cell>
          <cell r="E21380">
            <v>410133</v>
          </cell>
        </row>
        <row r="21381">
          <cell r="C21381"/>
          <cell r="D21381" t="str">
            <v>COL.SHALON</v>
          </cell>
          <cell r="E21381">
            <v>410134</v>
          </cell>
        </row>
        <row r="21382">
          <cell r="C21382"/>
          <cell r="D21382" t="str">
            <v>GOTINHAS DO SAB</v>
          </cell>
          <cell r="E21382">
            <v>410135</v>
          </cell>
        </row>
        <row r="21383">
          <cell r="C21383"/>
          <cell r="D21383" t="str">
            <v>EM VICENTE RODR</v>
          </cell>
          <cell r="E21383">
            <v>410136</v>
          </cell>
        </row>
        <row r="21384">
          <cell r="C21384"/>
          <cell r="D21384" t="str">
            <v>CAT NUNES MACHA</v>
          </cell>
          <cell r="E21384">
            <v>410613</v>
          </cell>
        </row>
        <row r="21385">
          <cell r="C21385"/>
          <cell r="D21385" t="str">
            <v>EM MOACIR MONCL</v>
          </cell>
          <cell r="E21385">
            <v>410657</v>
          </cell>
        </row>
        <row r="21386">
          <cell r="C21386"/>
          <cell r="D21386" t="str">
            <v>COL.DIDATICO</v>
          </cell>
          <cell r="E21386">
            <v>410658</v>
          </cell>
        </row>
        <row r="21387">
          <cell r="C21387"/>
          <cell r="D21387" t="str">
            <v>EMPG LAURINDO S</v>
          </cell>
          <cell r="E21387">
            <v>410659</v>
          </cell>
        </row>
        <row r="21388">
          <cell r="C21388"/>
          <cell r="D21388" t="str">
            <v>ESC.AGENOR CARD</v>
          </cell>
          <cell r="E21388">
            <v>410660</v>
          </cell>
        </row>
        <row r="21389">
          <cell r="C21389"/>
          <cell r="D21389" t="str">
            <v>SESI DE CAMPINA</v>
          </cell>
          <cell r="E21389">
            <v>410661</v>
          </cell>
        </row>
        <row r="21390">
          <cell r="C21390"/>
          <cell r="D21390" t="str">
            <v>ESC.PROFA.MODES</v>
          </cell>
          <cell r="E21390">
            <v>410662</v>
          </cell>
        </row>
        <row r="21391">
          <cell r="C21391"/>
          <cell r="D21391" t="str">
            <v>COL.DIMENSAO</v>
          </cell>
          <cell r="E21391">
            <v>410663</v>
          </cell>
        </row>
        <row r="21392">
          <cell r="C21392"/>
          <cell r="D21392" t="str">
            <v>EMPG AMANCIO SE</v>
          </cell>
          <cell r="E21392">
            <v>410664</v>
          </cell>
        </row>
        <row r="21393">
          <cell r="C21393"/>
          <cell r="D21393" t="str">
            <v>CEN.EDUC.ORIENT</v>
          </cell>
          <cell r="E21393">
            <v>410665</v>
          </cell>
        </row>
        <row r="21394">
          <cell r="C21394"/>
          <cell r="D21394" t="str">
            <v>CE PRES.KENNEDY</v>
          </cell>
          <cell r="E21394">
            <v>410666</v>
          </cell>
        </row>
        <row r="21395">
          <cell r="C21395"/>
          <cell r="D21395" t="str">
            <v>EM MADRE FRANCI</v>
          </cell>
          <cell r="E21395">
            <v>410667</v>
          </cell>
        </row>
        <row r="21396">
          <cell r="C21396"/>
          <cell r="D21396" t="str">
            <v>EDUC.LOGOSOFICO</v>
          </cell>
          <cell r="E21396">
            <v>410668</v>
          </cell>
        </row>
        <row r="21397">
          <cell r="C21397"/>
          <cell r="D21397" t="str">
            <v>EM JALLES MACHA</v>
          </cell>
          <cell r="E21397">
            <v>410669</v>
          </cell>
        </row>
        <row r="21398">
          <cell r="C21398"/>
          <cell r="D21398" t="str">
            <v>COL.EVANGELICO</v>
          </cell>
          <cell r="E21398">
            <v>410679</v>
          </cell>
        </row>
        <row r="21399">
          <cell r="C21399"/>
          <cell r="D21399" t="str">
            <v>EDUC.RAINHA DA</v>
          </cell>
          <cell r="E21399">
            <v>410886</v>
          </cell>
        </row>
        <row r="21400">
          <cell r="C21400"/>
          <cell r="D21400" t="str">
            <v>ESC.SESI/SENAI</v>
          </cell>
          <cell r="E21400">
            <v>410887</v>
          </cell>
        </row>
        <row r="21401">
          <cell r="C21401"/>
          <cell r="D21401" t="str">
            <v>CE ALBERT SABIM</v>
          </cell>
          <cell r="E21401">
            <v>410888</v>
          </cell>
        </row>
        <row r="21402">
          <cell r="C21402"/>
          <cell r="D21402" t="str">
            <v>EE INFANTIL MEI</v>
          </cell>
          <cell r="E21402">
            <v>410889</v>
          </cell>
        </row>
        <row r="21403">
          <cell r="C21403"/>
          <cell r="D21403" t="str">
            <v>CEN.EDUC.DOM PI</v>
          </cell>
          <cell r="E21403">
            <v>410890</v>
          </cell>
        </row>
        <row r="21404">
          <cell r="C21404"/>
          <cell r="D21404" t="str">
            <v>EM MARILIA CARN</v>
          </cell>
          <cell r="E21404">
            <v>410891</v>
          </cell>
        </row>
        <row r="21405">
          <cell r="C21405"/>
          <cell r="D21405" t="str">
            <v>SESI JD.PLANALT</v>
          </cell>
          <cell r="E21405">
            <v>410892</v>
          </cell>
        </row>
        <row r="21406">
          <cell r="C21406"/>
          <cell r="D21406" t="str">
            <v>EM GERALDA DE A</v>
          </cell>
          <cell r="E21406">
            <v>411186</v>
          </cell>
        </row>
        <row r="21407">
          <cell r="C21407"/>
          <cell r="D21407" t="str">
            <v>EM PADRE LIMA</v>
          </cell>
          <cell r="E21407">
            <v>411187</v>
          </cell>
        </row>
        <row r="21408">
          <cell r="C21408"/>
          <cell r="D21408" t="str">
            <v>EM ROTARY GOIAN</v>
          </cell>
          <cell r="E21408">
            <v>411188</v>
          </cell>
        </row>
        <row r="21409">
          <cell r="C21409"/>
          <cell r="D21409" t="str">
            <v>EM MARIA THOME</v>
          </cell>
          <cell r="E21409">
            <v>411190</v>
          </cell>
        </row>
        <row r="21410">
          <cell r="C21410"/>
          <cell r="D21410" t="str">
            <v>EM FREI NAZAREN</v>
          </cell>
          <cell r="E21410">
            <v>411191</v>
          </cell>
        </row>
        <row r="21411">
          <cell r="C21411"/>
          <cell r="D21411" t="str">
            <v>EM ENG.ROBINHO</v>
          </cell>
          <cell r="E21411">
            <v>411192</v>
          </cell>
        </row>
        <row r="21412">
          <cell r="C21412"/>
          <cell r="D21412" t="str">
            <v>EM ARY RIBEIRO</v>
          </cell>
          <cell r="E21412">
            <v>411193</v>
          </cell>
        </row>
        <row r="21413">
          <cell r="C21413"/>
          <cell r="D21413" t="str">
            <v>EM JAIME CAMARA</v>
          </cell>
          <cell r="E21413">
            <v>411194</v>
          </cell>
        </row>
        <row r="21414">
          <cell r="C21414"/>
          <cell r="D21414" t="str">
            <v>EM PROFA.DEUSHA</v>
          </cell>
          <cell r="E21414">
            <v>411196</v>
          </cell>
        </row>
        <row r="21415">
          <cell r="C21415"/>
          <cell r="D21415" t="str">
            <v>EM DR.NICANOR A</v>
          </cell>
          <cell r="E21415">
            <v>411197</v>
          </cell>
        </row>
        <row r="21416">
          <cell r="C21416"/>
          <cell r="D21416" t="str">
            <v>EM PRESIDENTE V</v>
          </cell>
          <cell r="E21416">
            <v>411198</v>
          </cell>
        </row>
        <row r="21417">
          <cell r="C21417"/>
          <cell r="D21417" t="str">
            <v>EM PROF.NADAL S</v>
          </cell>
          <cell r="E21417">
            <v>411199</v>
          </cell>
        </row>
        <row r="21418">
          <cell r="C21418"/>
          <cell r="D21418" t="str">
            <v>EM PEDRO GOMES</v>
          </cell>
          <cell r="E21418">
            <v>411200</v>
          </cell>
        </row>
        <row r="21419">
          <cell r="C21419"/>
          <cell r="D21419" t="str">
            <v>EM JARDIM NOVA</v>
          </cell>
          <cell r="E21419">
            <v>411201</v>
          </cell>
        </row>
        <row r="21420">
          <cell r="C21420"/>
          <cell r="D21420" t="str">
            <v>EM JOEL MARCELI</v>
          </cell>
          <cell r="E21420">
            <v>411202</v>
          </cell>
        </row>
        <row r="21421">
          <cell r="C21421"/>
          <cell r="D21421" t="str">
            <v>EM PROFA.LEONIS</v>
          </cell>
          <cell r="E21421">
            <v>411203</v>
          </cell>
        </row>
        <row r="21422">
          <cell r="C21422"/>
          <cell r="D21422" t="str">
            <v>EM MARIA DA TER</v>
          </cell>
          <cell r="E21422">
            <v>411204</v>
          </cell>
        </row>
        <row r="21423">
          <cell r="C21423"/>
          <cell r="D21423" t="str">
            <v>EM PROF.PAULO F</v>
          </cell>
          <cell r="E21423">
            <v>411205</v>
          </cell>
        </row>
        <row r="21424">
          <cell r="C21424"/>
          <cell r="D21424" t="str">
            <v>EM ERNESTINA LI</v>
          </cell>
          <cell r="E21424">
            <v>411206</v>
          </cell>
        </row>
        <row r="21425">
          <cell r="C21425"/>
          <cell r="D21425" t="str">
            <v>EM CESAR DA CUN</v>
          </cell>
          <cell r="E21425">
            <v>411207</v>
          </cell>
        </row>
        <row r="21426">
          <cell r="C21426"/>
          <cell r="D21426" t="str">
            <v>EM WATERLOO PRU</v>
          </cell>
          <cell r="E21426">
            <v>411208</v>
          </cell>
        </row>
        <row r="21427">
          <cell r="C21427"/>
          <cell r="D21427" t="str">
            <v>EM PROFA.ANTONI</v>
          </cell>
          <cell r="E21427">
            <v>411209</v>
          </cell>
        </row>
        <row r="21428">
          <cell r="C21428"/>
          <cell r="D21428" t="str">
            <v>EM RUI BARBOSA</v>
          </cell>
          <cell r="E21428">
            <v>411210</v>
          </cell>
        </row>
        <row r="21429">
          <cell r="C21429"/>
          <cell r="D21429" t="str">
            <v>EM DONA BELINHA</v>
          </cell>
          <cell r="E21429">
            <v>411211</v>
          </cell>
        </row>
        <row r="21430">
          <cell r="C21430"/>
          <cell r="D21430" t="str">
            <v>EM FRANCISCO BI</v>
          </cell>
          <cell r="E21430">
            <v>411212</v>
          </cell>
        </row>
        <row r="21431">
          <cell r="C21431"/>
          <cell r="D21431" t="str">
            <v>EM PROFA.DONA A</v>
          </cell>
          <cell r="E21431">
            <v>411213</v>
          </cell>
        </row>
        <row r="21432">
          <cell r="C21432"/>
          <cell r="D21432" t="str">
            <v>EM ABRAO RASSI</v>
          </cell>
          <cell r="E21432">
            <v>411214</v>
          </cell>
        </row>
        <row r="21433">
          <cell r="C21433"/>
          <cell r="D21433" t="str">
            <v>EM BENEDITO SOA</v>
          </cell>
          <cell r="E21433">
            <v>411215</v>
          </cell>
        </row>
        <row r="21434">
          <cell r="C21434"/>
          <cell r="D21434" t="str">
            <v>EM DOM FERNANDO</v>
          </cell>
          <cell r="E21434">
            <v>411216</v>
          </cell>
        </row>
        <row r="21435">
          <cell r="C21435"/>
          <cell r="D21435" t="str">
            <v>EM DONA IAIA CA</v>
          </cell>
          <cell r="E21435">
            <v>411217</v>
          </cell>
        </row>
        <row r="21436">
          <cell r="C21436"/>
          <cell r="D21436" t="str">
            <v>EM JOAO BRAZ</v>
          </cell>
          <cell r="E21436">
            <v>411218</v>
          </cell>
        </row>
        <row r="21437">
          <cell r="C21437"/>
          <cell r="D21437" t="str">
            <v>EM JOSE ALVES V</v>
          </cell>
          <cell r="E21437">
            <v>411219</v>
          </cell>
        </row>
        <row r="21438">
          <cell r="C21438"/>
          <cell r="D21438" t="str">
            <v>EM LAURICIO PED</v>
          </cell>
          <cell r="E21438">
            <v>411220</v>
          </cell>
        </row>
        <row r="21439">
          <cell r="C21439"/>
          <cell r="D21439" t="str">
            <v>EM MARCOS ANTON</v>
          </cell>
          <cell r="E21439">
            <v>411221</v>
          </cell>
        </row>
        <row r="21440">
          <cell r="C21440"/>
          <cell r="D21440" t="str">
            <v>EM SANTA HELENA</v>
          </cell>
          <cell r="E21440">
            <v>411222</v>
          </cell>
        </row>
        <row r="21441">
          <cell r="C21441"/>
          <cell r="D21441" t="str">
            <v>EM TARGINO DE A</v>
          </cell>
          <cell r="E21441">
            <v>411223</v>
          </cell>
        </row>
        <row r="21442">
          <cell r="C21442"/>
          <cell r="D21442" t="str">
            <v>EM PAULO TEIXEI</v>
          </cell>
          <cell r="E21442">
            <v>411224</v>
          </cell>
        </row>
        <row r="21443">
          <cell r="C21443"/>
          <cell r="D21443" t="str">
            <v>EM BRICE FRANCI</v>
          </cell>
          <cell r="E21443">
            <v>411225</v>
          </cell>
        </row>
        <row r="21444">
          <cell r="C21444"/>
          <cell r="D21444" t="str">
            <v>EM BOM JESUS</v>
          </cell>
          <cell r="E21444">
            <v>411226</v>
          </cell>
        </row>
        <row r="21445">
          <cell r="C21445"/>
          <cell r="D21445" t="str">
            <v>EM BARBARA DE S</v>
          </cell>
          <cell r="E21445">
            <v>411227</v>
          </cell>
        </row>
        <row r="21446">
          <cell r="C21446"/>
          <cell r="D21446" t="str">
            <v>EM PEDRO CIRIAC</v>
          </cell>
          <cell r="E21446">
            <v>411228</v>
          </cell>
        </row>
        <row r="21447">
          <cell r="C21447"/>
          <cell r="D21447" t="str">
            <v>EM JOSE DECIO F</v>
          </cell>
          <cell r="E21447">
            <v>411229</v>
          </cell>
        </row>
        <row r="21448">
          <cell r="C21448"/>
          <cell r="D21448" t="str">
            <v>EM IZABEL ESPIR</v>
          </cell>
          <cell r="E21448">
            <v>411230</v>
          </cell>
        </row>
        <row r="21449">
          <cell r="C21449"/>
          <cell r="D21449" t="str">
            <v>EM FREI DEMETRI</v>
          </cell>
          <cell r="E21449">
            <v>411231</v>
          </cell>
        </row>
        <row r="21450">
          <cell r="C21450"/>
          <cell r="D21450" t="str">
            <v>EM PROF.TRAJANO</v>
          </cell>
          <cell r="E21450">
            <v>411232</v>
          </cell>
        </row>
        <row r="21451">
          <cell r="C21451"/>
          <cell r="D21451" t="str">
            <v>EM ANTONIO FIDE</v>
          </cell>
          <cell r="E21451">
            <v>411233</v>
          </cell>
        </row>
        <row r="21452">
          <cell r="C21452"/>
          <cell r="D21452" t="str">
            <v>EM JESUINA DE A</v>
          </cell>
          <cell r="E21452">
            <v>411234</v>
          </cell>
        </row>
        <row r="21453">
          <cell r="C21453"/>
          <cell r="D21453" t="str">
            <v>EM PROFA.AMELIA</v>
          </cell>
          <cell r="E21453">
            <v>411235</v>
          </cell>
        </row>
        <row r="21454">
          <cell r="C21454">
            <v>800014981</v>
          </cell>
          <cell r="D21454" t="str">
            <v>PLANETA VIDEO</v>
          </cell>
          <cell r="E21454">
            <v>7544530000140</v>
          </cell>
        </row>
        <row r="21455">
          <cell r="C21455">
            <v>800007958</v>
          </cell>
          <cell r="D21455" t="str">
            <v>LOCALIZA</v>
          </cell>
          <cell r="E21455">
            <v>16670085005203</v>
          </cell>
        </row>
        <row r="21456">
          <cell r="C21456">
            <v>800002217</v>
          </cell>
          <cell r="D21456" t="str">
            <v>VENEZA VEICULOS</v>
          </cell>
          <cell r="E21456">
            <v>2336105000222</v>
          </cell>
        </row>
        <row r="21457">
          <cell r="C21457"/>
          <cell r="D21457" t="str">
            <v>SEAGO GOIAS AUT</v>
          </cell>
          <cell r="E21457">
            <v>2753028000125</v>
          </cell>
        </row>
        <row r="21458">
          <cell r="C21458"/>
          <cell r="D21458" t="str">
            <v>TESUL</v>
          </cell>
          <cell r="E21458">
            <v>1618241000161</v>
          </cell>
        </row>
        <row r="21459">
          <cell r="C21459"/>
          <cell r="D21459" t="str">
            <v>PLAZA INN SUITO</v>
          </cell>
          <cell r="E21459">
            <v>26894584000180</v>
          </cell>
        </row>
        <row r="21460">
          <cell r="C21460">
            <v>800001957</v>
          </cell>
          <cell r="D21460" t="str">
            <v>MONTE CARLO</v>
          </cell>
          <cell r="E21460">
            <v>72358195000157</v>
          </cell>
        </row>
        <row r="21461">
          <cell r="C21461"/>
          <cell r="D21461" t="str">
            <v>NRE - GOIOERE</v>
          </cell>
          <cell r="E21461">
            <v>409153</v>
          </cell>
        </row>
        <row r="21462">
          <cell r="C21462"/>
          <cell r="D21462" t="str">
            <v>CEN.DE EDUC.ABE</v>
          </cell>
          <cell r="E21462">
            <v>409807</v>
          </cell>
        </row>
        <row r="21463">
          <cell r="C21463"/>
          <cell r="D21463" t="str">
            <v>CE MARIA ANTONI</v>
          </cell>
          <cell r="E21463">
            <v>411179</v>
          </cell>
        </row>
        <row r="21464">
          <cell r="C21464"/>
          <cell r="D21464" t="str">
            <v>TRANE EPINAL</v>
          </cell>
          <cell r="E21464">
            <v>80310</v>
          </cell>
        </row>
        <row r="21465">
          <cell r="C21465">
            <v>800042907</v>
          </cell>
          <cell r="D21465" t="str">
            <v>ESYPRO MANUTENC</v>
          </cell>
          <cell r="E21465">
            <v>89380</v>
          </cell>
        </row>
        <row r="21466">
          <cell r="C21466">
            <v>800007706</v>
          </cell>
          <cell r="D21466" t="str">
            <v>MIKSCH GMBH</v>
          </cell>
          <cell r="E21466">
            <v>85952</v>
          </cell>
        </row>
        <row r="21467">
          <cell r="C21467">
            <v>800007779</v>
          </cell>
          <cell r="D21467" t="str">
            <v>MECEL</v>
          </cell>
          <cell r="E21467">
            <v>80687</v>
          </cell>
        </row>
        <row r="21468">
          <cell r="C21468">
            <v>800007799</v>
          </cell>
          <cell r="D21468" t="str">
            <v>TELECA SWEDEN</v>
          </cell>
          <cell r="E21468">
            <v>81314</v>
          </cell>
        </row>
        <row r="21469">
          <cell r="C21469">
            <v>800007400</v>
          </cell>
          <cell r="D21469" t="str">
            <v>OPTICORE AB</v>
          </cell>
          <cell r="E21469">
            <v>81072</v>
          </cell>
        </row>
        <row r="21470">
          <cell r="C21470">
            <v>800006789</v>
          </cell>
          <cell r="D21470" t="str">
            <v>MAHR</v>
          </cell>
          <cell r="E21470">
            <v>80303</v>
          </cell>
        </row>
        <row r="21471">
          <cell r="C21471">
            <v>800006829</v>
          </cell>
          <cell r="D21471" t="str">
            <v>SARTORIUS</v>
          </cell>
          <cell r="E21471">
            <v>80387</v>
          </cell>
        </row>
        <row r="21472">
          <cell r="C21472">
            <v>800007133</v>
          </cell>
          <cell r="D21472" t="str">
            <v>MAHR</v>
          </cell>
          <cell r="E21472">
            <v>80773</v>
          </cell>
        </row>
        <row r="21473">
          <cell r="C21473">
            <v>800007652</v>
          </cell>
          <cell r="D21473" t="str">
            <v>MAHR GMBR</v>
          </cell>
          <cell r="E21473">
            <v>81387</v>
          </cell>
        </row>
        <row r="21474">
          <cell r="C21474">
            <v>800009429</v>
          </cell>
          <cell r="D21474" t="str">
            <v>CARL MAHR HOLD</v>
          </cell>
          <cell r="E21474">
            <v>81507</v>
          </cell>
        </row>
        <row r="21475">
          <cell r="C21475">
            <v>800022922</v>
          </cell>
          <cell r="D21475" t="str">
            <v>DISCOM GMBH</v>
          </cell>
          <cell r="E21475">
            <v>83563</v>
          </cell>
        </row>
        <row r="21476">
          <cell r="C21476">
            <v>800025097</v>
          </cell>
          <cell r="D21476" t="str">
            <v>MAHR GMBH GOTTI</v>
          </cell>
          <cell r="E21476">
            <v>85699</v>
          </cell>
        </row>
        <row r="21477">
          <cell r="C21477">
            <v>800035794</v>
          </cell>
          <cell r="D21477" t="str">
            <v>CARL ZEISS MICR</v>
          </cell>
          <cell r="E21477">
            <v>87552</v>
          </cell>
        </row>
        <row r="21478">
          <cell r="C21478"/>
          <cell r="D21478" t="str">
            <v>EM CANDIDO HOLA</v>
          </cell>
          <cell r="E21478">
            <v>403317</v>
          </cell>
        </row>
        <row r="21479">
          <cell r="C21479"/>
          <cell r="D21479" t="str">
            <v>EM COTINHA RIBA</v>
          </cell>
          <cell r="E21479">
            <v>403318</v>
          </cell>
        </row>
        <row r="21480">
          <cell r="C21480"/>
          <cell r="D21480" t="str">
            <v>EM JOAO BAIANO</v>
          </cell>
          <cell r="E21480">
            <v>403319</v>
          </cell>
        </row>
        <row r="21481">
          <cell r="C21481"/>
          <cell r="D21481" t="str">
            <v>EM MARIA PIA</v>
          </cell>
          <cell r="E21481">
            <v>403320</v>
          </cell>
        </row>
        <row r="21482">
          <cell r="C21482"/>
          <cell r="D21482" t="str">
            <v>EM NECO CINQUEN</v>
          </cell>
          <cell r="E21482">
            <v>403321</v>
          </cell>
        </row>
        <row r="21483">
          <cell r="C21483"/>
          <cell r="D21483" t="str">
            <v>EM NIQUINHO MIR</v>
          </cell>
          <cell r="E21483">
            <v>403322</v>
          </cell>
        </row>
        <row r="21484">
          <cell r="C21484"/>
          <cell r="D21484" t="str">
            <v>EM RIO GRANDE</v>
          </cell>
          <cell r="E21484">
            <v>403323</v>
          </cell>
        </row>
        <row r="21485">
          <cell r="C21485"/>
          <cell r="D21485" t="str">
            <v>EM PROF.ZEZE RI</v>
          </cell>
          <cell r="E21485">
            <v>403324</v>
          </cell>
        </row>
        <row r="21486">
          <cell r="C21486"/>
          <cell r="D21486" t="str">
            <v>EM OSORIO ROSEN</v>
          </cell>
          <cell r="E21486">
            <v>403325</v>
          </cell>
        </row>
        <row r="21487">
          <cell r="C21487"/>
          <cell r="D21487" t="str">
            <v>EM DE ENS.ESP.Z</v>
          </cell>
          <cell r="E21487">
            <v>403326</v>
          </cell>
        </row>
        <row r="21488">
          <cell r="C21488"/>
          <cell r="D21488" t="str">
            <v>EM DINIZ FAGUND</v>
          </cell>
          <cell r="E21488">
            <v>410763</v>
          </cell>
        </row>
        <row r="21489">
          <cell r="C21489"/>
          <cell r="D21489" t="str">
            <v>EM FRANCISCO DO</v>
          </cell>
          <cell r="E21489">
            <v>410764</v>
          </cell>
        </row>
        <row r="21490">
          <cell r="C21490"/>
          <cell r="D21490" t="str">
            <v>EM LILI MASCARE</v>
          </cell>
          <cell r="E21490">
            <v>410765</v>
          </cell>
        </row>
        <row r="21491">
          <cell r="C21491"/>
          <cell r="D21491" t="str">
            <v>EM OSORIO RESEN</v>
          </cell>
          <cell r="E21491">
            <v>410766</v>
          </cell>
        </row>
        <row r="21492">
          <cell r="C21492"/>
          <cell r="D21492" t="str">
            <v>EM PROFA.ZEZE R</v>
          </cell>
          <cell r="E21492">
            <v>410767</v>
          </cell>
        </row>
        <row r="21493">
          <cell r="C21493"/>
          <cell r="D21493" t="str">
            <v>EM SUPLENCIA</v>
          </cell>
          <cell r="E21493">
            <v>410768</v>
          </cell>
        </row>
        <row r="21494">
          <cell r="C21494"/>
          <cell r="D21494" t="str">
            <v>MAYOR QUIMICA D</v>
          </cell>
          <cell r="E21494">
            <v>17310327000162</v>
          </cell>
        </row>
        <row r="21495">
          <cell r="C21495"/>
          <cell r="D21495" t="str">
            <v>HRM</v>
          </cell>
          <cell r="E21495">
            <v>71370183000185</v>
          </cell>
        </row>
        <row r="21496">
          <cell r="C21496"/>
          <cell r="D21496" t="str">
            <v>EE JULIO SOARES</v>
          </cell>
          <cell r="E21496">
            <v>403402</v>
          </cell>
        </row>
        <row r="21497">
          <cell r="C21497"/>
          <cell r="D21497" t="str">
            <v>CESU DE GOV VAL</v>
          </cell>
          <cell r="E21497">
            <v>400619</v>
          </cell>
        </row>
        <row r="21498">
          <cell r="C21498"/>
          <cell r="D21498" t="str">
            <v>COLEGIO TIRADEN</v>
          </cell>
          <cell r="E21498">
            <v>400728</v>
          </cell>
        </row>
        <row r="21499">
          <cell r="C21499"/>
          <cell r="D21499" t="str">
            <v>EE LABOR CLUB</v>
          </cell>
          <cell r="E21499">
            <v>400851</v>
          </cell>
        </row>
        <row r="21500">
          <cell r="C21500"/>
          <cell r="D21500" t="str">
            <v>COLEGIO TIRADEN</v>
          </cell>
          <cell r="E21500">
            <v>401697</v>
          </cell>
        </row>
        <row r="21501">
          <cell r="C21501">
            <v>800002077</v>
          </cell>
          <cell r="D21501" t="str">
            <v>VERONA VEICULOS</v>
          </cell>
          <cell r="E21501">
            <v>18946525000180</v>
          </cell>
        </row>
        <row r="21502">
          <cell r="C21502">
            <v>800008094</v>
          </cell>
          <cell r="D21502" t="str">
            <v>LOCALIZA</v>
          </cell>
          <cell r="E21502">
            <v>6215841000283</v>
          </cell>
        </row>
        <row r="21503">
          <cell r="C21503">
            <v>800008690</v>
          </cell>
          <cell r="D21503" t="str">
            <v>HOTEL SPETTUS</v>
          </cell>
          <cell r="E21503">
            <v>5995833000153</v>
          </cell>
        </row>
        <row r="21504">
          <cell r="C21504">
            <v>800015250</v>
          </cell>
          <cell r="D21504" t="str">
            <v>LOCALIZA AGENCI</v>
          </cell>
          <cell r="E21504">
            <v>6215841000100</v>
          </cell>
        </row>
        <row r="21505">
          <cell r="C21505">
            <v>800017837</v>
          </cell>
          <cell r="D21505" t="str">
            <v>CARD SOLUTIONS</v>
          </cell>
          <cell r="E21505">
            <v>11406422000188</v>
          </cell>
        </row>
        <row r="21506">
          <cell r="C21506">
            <v>800027114</v>
          </cell>
          <cell r="D21506" t="str">
            <v>ILHA PRODUTOS A</v>
          </cell>
          <cell r="E21506">
            <v>66209925000155</v>
          </cell>
        </row>
        <row r="21507">
          <cell r="C21507">
            <v>800029543</v>
          </cell>
          <cell r="D21507" t="str">
            <v>EXPRESSAS S/A</v>
          </cell>
          <cell r="E21507">
            <v>95591723010262</v>
          </cell>
        </row>
        <row r="21508">
          <cell r="C21508">
            <v>800038849</v>
          </cell>
          <cell r="D21508" t="str">
            <v>UPRINT COMERCIO</v>
          </cell>
          <cell r="E21508">
            <v>9248515000180</v>
          </cell>
        </row>
        <row r="21509">
          <cell r="C21509"/>
          <cell r="D21509" t="str">
            <v>LOCALIZA</v>
          </cell>
          <cell r="E21509">
            <v>804503000110</v>
          </cell>
        </row>
        <row r="21510">
          <cell r="C21510"/>
          <cell r="D21510" t="str">
            <v>PANORAMA HOTEL</v>
          </cell>
          <cell r="E21510">
            <v>18071050000206</v>
          </cell>
        </row>
        <row r="21511">
          <cell r="C21511"/>
          <cell r="D21511" t="str">
            <v>LOCALIZA</v>
          </cell>
          <cell r="E21511">
            <v>1381919000135</v>
          </cell>
        </row>
        <row r="21512">
          <cell r="C21512"/>
          <cell r="D21512" t="str">
            <v>EE PEDRO FARIA</v>
          </cell>
          <cell r="E21512">
            <v>400295</v>
          </cell>
        </row>
        <row r="21513">
          <cell r="C21513"/>
          <cell r="D21513" t="str">
            <v>EE PROFA JOSEFI</v>
          </cell>
          <cell r="E21513">
            <v>400297</v>
          </cell>
        </row>
        <row r="21514">
          <cell r="C21514"/>
          <cell r="D21514" t="str">
            <v>INST CULTURA E</v>
          </cell>
          <cell r="E21514">
            <v>400365</v>
          </cell>
        </row>
        <row r="21515">
          <cell r="C21515"/>
          <cell r="D21515" t="str">
            <v>CENTRO EDUC ADV</v>
          </cell>
          <cell r="E21515">
            <v>400597</v>
          </cell>
        </row>
        <row r="21516">
          <cell r="C21516"/>
          <cell r="D21516" t="str">
            <v>EE ABILIO RODRI</v>
          </cell>
          <cell r="E21516">
            <v>400736</v>
          </cell>
        </row>
        <row r="21517">
          <cell r="C21517"/>
          <cell r="D21517" t="str">
            <v>EE BOM PASTOR</v>
          </cell>
          <cell r="E21517">
            <v>400770</v>
          </cell>
        </row>
        <row r="21518">
          <cell r="C21518"/>
          <cell r="D21518" t="str">
            <v>EE ISRAEL PINHE</v>
          </cell>
          <cell r="E21518">
            <v>400832</v>
          </cell>
        </row>
        <row r="21519">
          <cell r="C21519"/>
          <cell r="D21519" t="str">
            <v>EE JOAO WESLEY</v>
          </cell>
          <cell r="E21519">
            <v>400842</v>
          </cell>
        </row>
        <row r="21520">
          <cell r="C21520"/>
          <cell r="D21520" t="str">
            <v>EE NEDER ISSA</v>
          </cell>
          <cell r="E21520">
            <v>400880</v>
          </cell>
        </row>
        <row r="21521">
          <cell r="C21521"/>
          <cell r="D21521" t="str">
            <v>EE PREF JOAQUIM</v>
          </cell>
          <cell r="E21521">
            <v>400899</v>
          </cell>
        </row>
        <row r="21522">
          <cell r="C21522"/>
          <cell r="D21522" t="str">
            <v>EE PROF NELSON</v>
          </cell>
          <cell r="E21522">
            <v>400921</v>
          </cell>
        </row>
        <row r="21523">
          <cell r="C21523"/>
          <cell r="D21523" t="str">
            <v>EE QUINTINO BOC</v>
          </cell>
          <cell r="E21523">
            <v>400939</v>
          </cell>
        </row>
        <row r="21524">
          <cell r="C21524"/>
          <cell r="D21524" t="str">
            <v>COLEGIO NOSSA S</v>
          </cell>
          <cell r="E21524">
            <v>401681</v>
          </cell>
        </row>
        <row r="21525">
          <cell r="C21525"/>
          <cell r="D21525" t="str">
            <v>COLEGIO PRESBIT</v>
          </cell>
          <cell r="E21525">
            <v>401684</v>
          </cell>
        </row>
        <row r="21526">
          <cell r="C21526"/>
          <cell r="D21526" t="str">
            <v>ESC ENG JOAO LI</v>
          </cell>
          <cell r="E21526">
            <v>402247</v>
          </cell>
        </row>
        <row r="21527">
          <cell r="C21527"/>
          <cell r="D21527" t="str">
            <v>ESC ESPACO VIEI</v>
          </cell>
          <cell r="E21527">
            <v>402248</v>
          </cell>
        </row>
        <row r="21528">
          <cell r="C21528"/>
          <cell r="D21528" t="str">
            <v>ESC.DA COM.PROF</v>
          </cell>
          <cell r="E21528">
            <v>402265</v>
          </cell>
        </row>
        <row r="21529">
          <cell r="C21529"/>
          <cell r="D21529" t="str">
            <v>EE FREI ANGELIC</v>
          </cell>
          <cell r="E21529">
            <v>402521</v>
          </cell>
        </row>
        <row r="21530">
          <cell r="C21530"/>
          <cell r="D21530" t="str">
            <v>EE MANOEL BYRRO</v>
          </cell>
          <cell r="E21530">
            <v>402553</v>
          </cell>
        </row>
        <row r="21531">
          <cell r="C21531"/>
          <cell r="D21531" t="str">
            <v>INSTITUTO CULT.</v>
          </cell>
          <cell r="E21531">
            <v>403233</v>
          </cell>
        </row>
        <row r="21532">
          <cell r="C21532"/>
          <cell r="D21532" t="str">
            <v>INSTITUTO IMACU</v>
          </cell>
          <cell r="E21532">
            <v>403238</v>
          </cell>
        </row>
        <row r="21533">
          <cell r="C21533"/>
          <cell r="D21533" t="str">
            <v>EE JULIO SOARES</v>
          </cell>
          <cell r="E21533">
            <v>403283</v>
          </cell>
        </row>
        <row r="21534">
          <cell r="C21534"/>
          <cell r="D21534" t="str">
            <v>EE VICENTE JOSE</v>
          </cell>
          <cell r="E21534">
            <v>403284</v>
          </cell>
        </row>
        <row r="21535">
          <cell r="C21535"/>
          <cell r="D21535" t="str">
            <v>EE DR.ANTONIO F</v>
          </cell>
          <cell r="E21535">
            <v>403285</v>
          </cell>
        </row>
        <row r="21536">
          <cell r="C21536"/>
          <cell r="D21536" t="str">
            <v>ESC.TES.UNIV VA</v>
          </cell>
          <cell r="E21536">
            <v>403358</v>
          </cell>
        </row>
        <row r="21537">
          <cell r="C21537"/>
          <cell r="D21537" t="str">
            <v>EE PROFA.THEOLI</v>
          </cell>
          <cell r="E21537">
            <v>403493</v>
          </cell>
        </row>
        <row r="21538">
          <cell r="C21538"/>
          <cell r="D21538" t="str">
            <v>EE NACLE MIGUEL</v>
          </cell>
          <cell r="E21538">
            <v>403505</v>
          </cell>
        </row>
        <row r="21539">
          <cell r="C21539"/>
          <cell r="D21539" t="str">
            <v>ESC.CLOVIS SALG</v>
          </cell>
          <cell r="E21539">
            <v>403506</v>
          </cell>
        </row>
        <row r="21540">
          <cell r="C21540"/>
          <cell r="D21540" t="str">
            <v>EM PROF.HELVECI</v>
          </cell>
          <cell r="E21540">
            <v>403572</v>
          </cell>
        </row>
        <row r="21541">
          <cell r="C21541"/>
          <cell r="D21541" t="str">
            <v>EM SANTOS DUMON</v>
          </cell>
          <cell r="E21541">
            <v>403687</v>
          </cell>
        </row>
        <row r="21542">
          <cell r="C21542"/>
          <cell r="D21542" t="str">
            <v>EM PIO XII</v>
          </cell>
          <cell r="E21542">
            <v>403708</v>
          </cell>
        </row>
        <row r="21543">
          <cell r="C21543"/>
          <cell r="D21543" t="str">
            <v>COL.IBITURUNA</v>
          </cell>
          <cell r="E21543">
            <v>403769</v>
          </cell>
        </row>
        <row r="21544">
          <cell r="C21544"/>
          <cell r="D21544" t="str">
            <v>EE SINVAL RODRI</v>
          </cell>
          <cell r="E21544">
            <v>403859</v>
          </cell>
        </row>
        <row r="21545">
          <cell r="C21545"/>
          <cell r="D21545" t="str">
            <v>COL.CIPCON</v>
          </cell>
          <cell r="E21545">
            <v>404226</v>
          </cell>
        </row>
        <row r="21546">
          <cell r="C21546"/>
          <cell r="D21546" t="str">
            <v>INST.IMACULADA</v>
          </cell>
          <cell r="E21546">
            <v>404432</v>
          </cell>
        </row>
        <row r="21547">
          <cell r="C21547"/>
          <cell r="D21547" t="str">
            <v>COL.INTEGRAL -</v>
          </cell>
          <cell r="E21547">
            <v>404846</v>
          </cell>
        </row>
        <row r="21548">
          <cell r="C21548"/>
          <cell r="D21548" t="str">
            <v>COL.TIRADENTES</v>
          </cell>
          <cell r="E21548">
            <v>404847</v>
          </cell>
        </row>
        <row r="21549">
          <cell r="C21549"/>
          <cell r="D21549" t="str">
            <v>CAT ABILIO R.PA</v>
          </cell>
          <cell r="E21549">
            <v>408827</v>
          </cell>
        </row>
        <row r="21550">
          <cell r="C21550">
            <v>800003823</v>
          </cell>
          <cell r="D21550" t="str">
            <v>SUL PECAS</v>
          </cell>
          <cell r="E21550">
            <v>97752851000203</v>
          </cell>
        </row>
        <row r="21551">
          <cell r="C21551">
            <v>800008770</v>
          </cell>
          <cell r="D21551" t="str">
            <v>HOTEL CASA DA M</v>
          </cell>
          <cell r="E21551">
            <v>420255000103</v>
          </cell>
        </row>
        <row r="21552">
          <cell r="C21552">
            <v>800012749</v>
          </cell>
          <cell r="D21552" t="str">
            <v>ESARH</v>
          </cell>
          <cell r="E21552">
            <v>7760495000104</v>
          </cell>
        </row>
        <row r="21553">
          <cell r="C21553">
            <v>800015785</v>
          </cell>
          <cell r="D21553" t="str">
            <v>MAKE PROMOCOES</v>
          </cell>
          <cell r="E21553">
            <v>9339291000111</v>
          </cell>
        </row>
        <row r="21554">
          <cell r="C21554">
            <v>800025198</v>
          </cell>
          <cell r="D21554" t="str">
            <v>DAUPER INDUSTRI</v>
          </cell>
          <cell r="E21554">
            <v>92260371000120</v>
          </cell>
        </row>
        <row r="21555">
          <cell r="C21555">
            <v>800032858</v>
          </cell>
          <cell r="D21555" t="str">
            <v>GOODS BR DISTRI</v>
          </cell>
          <cell r="E21555">
            <v>9156443000140</v>
          </cell>
        </row>
        <row r="21556">
          <cell r="C21556"/>
          <cell r="D21556" t="str">
            <v>CHOC.CAS.LUGANO</v>
          </cell>
          <cell r="E21556">
            <v>88888003000154</v>
          </cell>
        </row>
        <row r="21557">
          <cell r="C21557"/>
          <cell r="D21557" t="str">
            <v>CICSAT GRAMADO</v>
          </cell>
          <cell r="E21557">
            <v>90934373000122</v>
          </cell>
        </row>
        <row r="21558">
          <cell r="C21558"/>
          <cell r="D21558" t="str">
            <v>GRAMVEL - VEICU</v>
          </cell>
          <cell r="E21558">
            <v>92599505000132</v>
          </cell>
        </row>
        <row r="21559">
          <cell r="C21559">
            <v>800020538</v>
          </cell>
          <cell r="D21559" t="str">
            <v>AGRINAR SOCIEDA</v>
          </cell>
          <cell r="E21559">
            <v>83384</v>
          </cell>
        </row>
        <row r="21560">
          <cell r="C21560">
            <v>800020538</v>
          </cell>
          <cell r="D21560" t="str">
            <v>AGRINAR SOCIEDA</v>
          </cell>
          <cell r="E21560">
            <v>83385</v>
          </cell>
        </row>
        <row r="21561">
          <cell r="C21561">
            <v>800008667</v>
          </cell>
          <cell r="D21561" t="str">
            <v>GM</v>
          </cell>
          <cell r="E21561">
            <v>81556</v>
          </cell>
        </row>
        <row r="21562">
          <cell r="C21562">
            <v>800013898</v>
          </cell>
          <cell r="D21562" t="str">
            <v>LOCALIZA AGENCI</v>
          </cell>
          <cell r="E21562">
            <v>16670085026626</v>
          </cell>
        </row>
        <row r="21563">
          <cell r="C21563">
            <v>800025022</v>
          </cell>
          <cell r="D21563" t="str">
            <v>GLENAIR ITALIA</v>
          </cell>
          <cell r="E21563">
            <v>85692</v>
          </cell>
        </row>
        <row r="21564">
          <cell r="C21564"/>
          <cell r="D21564" t="str">
            <v>A R A MANUFACTU</v>
          </cell>
          <cell r="E21564">
            <v>80497</v>
          </cell>
        </row>
        <row r="21565">
          <cell r="C21565">
            <v>800007319</v>
          </cell>
          <cell r="D21565" t="str">
            <v>DELPHI</v>
          </cell>
          <cell r="E21565">
            <v>80973</v>
          </cell>
        </row>
        <row r="21566">
          <cell r="C21566">
            <v>800007589</v>
          </cell>
          <cell r="D21566" t="str">
            <v>X RITE INC.</v>
          </cell>
          <cell r="E21566">
            <v>81300</v>
          </cell>
        </row>
        <row r="21567">
          <cell r="C21567">
            <v>800007642</v>
          </cell>
          <cell r="D21567" t="str">
            <v>FROST INCORPOR</v>
          </cell>
          <cell r="E21567">
            <v>81372</v>
          </cell>
        </row>
        <row r="21568">
          <cell r="C21568">
            <v>800007643</v>
          </cell>
          <cell r="D21568" t="str">
            <v>FROST INCORPOR</v>
          </cell>
          <cell r="E21568">
            <v>81374</v>
          </cell>
        </row>
        <row r="21569">
          <cell r="C21569">
            <v>800024707</v>
          </cell>
          <cell r="D21569" t="str">
            <v>AUTODIE LLC</v>
          </cell>
          <cell r="E21569">
            <v>85657</v>
          </cell>
        </row>
        <row r="21570">
          <cell r="C21570">
            <v>800019870</v>
          </cell>
          <cell r="D21570" t="str">
            <v>PICKERING INTER</v>
          </cell>
          <cell r="E21570">
            <v>83334</v>
          </cell>
        </row>
        <row r="21571">
          <cell r="C21571">
            <v>800034428</v>
          </cell>
          <cell r="D21571" t="str">
            <v>CHENG SHIN</v>
          </cell>
          <cell r="E21571">
            <v>87290</v>
          </cell>
        </row>
        <row r="21572">
          <cell r="C21572">
            <v>800034428</v>
          </cell>
          <cell r="D21572" t="str">
            <v>CHENG SHIN RUBB</v>
          </cell>
          <cell r="E21572">
            <v>87291</v>
          </cell>
        </row>
        <row r="21573">
          <cell r="C21573">
            <v>800038579</v>
          </cell>
          <cell r="D21573" t="str">
            <v>DE PREMOLDADOS</v>
          </cell>
          <cell r="E21573">
            <v>13955187000129</v>
          </cell>
        </row>
        <row r="21574">
          <cell r="C21574"/>
          <cell r="D21574" t="str">
            <v>HOTEL PORTAL DA</v>
          </cell>
          <cell r="E21574">
            <v>8817801000156</v>
          </cell>
        </row>
        <row r="21575">
          <cell r="C21575">
            <v>800001640</v>
          </cell>
          <cell r="D21575" t="str">
            <v>CORRENPECAS</v>
          </cell>
          <cell r="E21575">
            <v>4217027000191</v>
          </cell>
        </row>
        <row r="21576">
          <cell r="C21576">
            <v>800002534</v>
          </cell>
          <cell r="D21576" t="str">
            <v>ALBARUS</v>
          </cell>
          <cell r="E21576">
            <v>92758085000785</v>
          </cell>
        </row>
        <row r="21577">
          <cell r="C21577">
            <v>800002588</v>
          </cell>
          <cell r="D21577" t="str">
            <v>DANA II</v>
          </cell>
          <cell r="E21577">
            <v>253137000409</v>
          </cell>
        </row>
        <row r="21578">
          <cell r="C21578">
            <v>800002680</v>
          </cell>
          <cell r="D21578" t="str">
            <v>METALURG.FALCAO</v>
          </cell>
          <cell r="E21578">
            <v>92727486000182</v>
          </cell>
        </row>
        <row r="21579">
          <cell r="C21579">
            <v>800003337</v>
          </cell>
          <cell r="D21579" t="str">
            <v>DANA ALBARUS</v>
          </cell>
          <cell r="E21579">
            <v>92758085000432</v>
          </cell>
        </row>
        <row r="21580">
          <cell r="C21580">
            <v>800003649</v>
          </cell>
          <cell r="D21580" t="str">
            <v>CORRENTEC IND.</v>
          </cell>
          <cell r="E21580">
            <v>93645729000104</v>
          </cell>
        </row>
        <row r="21581">
          <cell r="C21581">
            <v>800003683</v>
          </cell>
          <cell r="D21581" t="str">
            <v>CEVA LOGISTICS</v>
          </cell>
          <cell r="E21581">
            <v>43854116004945</v>
          </cell>
        </row>
        <row r="21582">
          <cell r="C21582">
            <v>800003998</v>
          </cell>
          <cell r="D21582" t="str">
            <v>DUPONT</v>
          </cell>
          <cell r="E21582">
            <v>910496000300</v>
          </cell>
        </row>
        <row r="21583">
          <cell r="C21583">
            <v>800005126</v>
          </cell>
          <cell r="D21583" t="str">
            <v>IRAPURU TRANSPO</v>
          </cell>
          <cell r="E21583">
            <v>88668298001800</v>
          </cell>
        </row>
        <row r="21584">
          <cell r="C21584">
            <v>800006114</v>
          </cell>
          <cell r="D21584" t="str">
            <v>JOHNSON CONTROL</v>
          </cell>
          <cell r="E21584">
            <v>514820001092</v>
          </cell>
        </row>
        <row r="21585">
          <cell r="C21585">
            <v>800006269</v>
          </cell>
          <cell r="D21585" t="str">
            <v>DANA I</v>
          </cell>
          <cell r="E21585">
            <v>328114000165</v>
          </cell>
        </row>
        <row r="21586">
          <cell r="C21586">
            <v>800006462</v>
          </cell>
          <cell r="D21586" t="str">
            <v>SAGEM</v>
          </cell>
          <cell r="E21586">
            <v>2032285000178</v>
          </cell>
        </row>
        <row r="21587">
          <cell r="C21587">
            <v>800009420</v>
          </cell>
          <cell r="D21587" t="str">
            <v>INTERCITY</v>
          </cell>
          <cell r="E21587">
            <v>5013257000959</v>
          </cell>
        </row>
        <row r="21588">
          <cell r="C21588">
            <v>800009500</v>
          </cell>
          <cell r="D21588" t="str">
            <v>REST GABRIELA C</v>
          </cell>
          <cell r="E21588">
            <v>7567759000108</v>
          </cell>
        </row>
        <row r="21589">
          <cell r="C21589">
            <v>800009645</v>
          </cell>
          <cell r="D21589" t="str">
            <v>TEGMA</v>
          </cell>
          <cell r="E21589">
            <v>2351144001785</v>
          </cell>
        </row>
        <row r="21590">
          <cell r="C21590">
            <v>800012879</v>
          </cell>
          <cell r="D21590" t="str">
            <v>VALEO SISTEMAS</v>
          </cell>
          <cell r="E21590">
            <v>57010662003266</v>
          </cell>
        </row>
        <row r="21591">
          <cell r="C21591">
            <v>800014091</v>
          </cell>
          <cell r="D21591" t="str">
            <v>MULLER</v>
          </cell>
          <cell r="E21591">
            <v>418173000124</v>
          </cell>
        </row>
        <row r="21592">
          <cell r="C21592">
            <v>800015758</v>
          </cell>
          <cell r="D21592" t="str">
            <v>ELTA TRANSPORTE</v>
          </cell>
          <cell r="E21592">
            <v>4456625000113</v>
          </cell>
        </row>
        <row r="21593">
          <cell r="C21593">
            <v>800018715</v>
          </cell>
          <cell r="D21593" t="str">
            <v>GENERAL MOTORS</v>
          </cell>
          <cell r="E21593">
            <v>59275792009610</v>
          </cell>
        </row>
        <row r="21594">
          <cell r="C21594">
            <v>800023296</v>
          </cell>
          <cell r="D21594" t="str">
            <v>MERC. BASE SUL</v>
          </cell>
          <cell r="E21594">
            <v>3877876000109</v>
          </cell>
        </row>
        <row r="21595">
          <cell r="C21595">
            <v>800024677</v>
          </cell>
          <cell r="D21595" t="str">
            <v>E COMERCIO DE P</v>
          </cell>
          <cell r="E21595">
            <v>11336128000147</v>
          </cell>
        </row>
        <row r="21596">
          <cell r="C21596">
            <v>800028929</v>
          </cell>
          <cell r="D21596" t="str">
            <v>SAN MARINO VEIC</v>
          </cell>
          <cell r="E21596">
            <v>90446618000687</v>
          </cell>
        </row>
        <row r="21597">
          <cell r="C21597">
            <v>800030780</v>
          </cell>
          <cell r="D21597" t="str">
            <v>E MECANICOS LTD</v>
          </cell>
          <cell r="E21597">
            <v>1684817000199</v>
          </cell>
        </row>
        <row r="21598">
          <cell r="C21598">
            <v>800030835</v>
          </cell>
          <cell r="D21598" t="str">
            <v>VISTEON SISTEMA</v>
          </cell>
          <cell r="E21598">
            <v>3509521000400</v>
          </cell>
        </row>
        <row r="21599">
          <cell r="C21599">
            <v>800031267</v>
          </cell>
          <cell r="D21599" t="str">
            <v>SERVICOS LTDA E</v>
          </cell>
          <cell r="E21599">
            <v>4809169000148</v>
          </cell>
        </row>
        <row r="21600">
          <cell r="C21600">
            <v>800032120</v>
          </cell>
          <cell r="D21600" t="str">
            <v>EXPRESSO NEPOMU</v>
          </cell>
          <cell r="E21600">
            <v>19368927001421</v>
          </cell>
        </row>
        <row r="21601">
          <cell r="C21601">
            <v>800033048</v>
          </cell>
          <cell r="D21601" t="str">
            <v>CARGOLIFT LOGIS</v>
          </cell>
          <cell r="E21601">
            <v>82270711000736</v>
          </cell>
        </row>
        <row r="21602">
          <cell r="C21602">
            <v>800036075</v>
          </cell>
          <cell r="D21602" t="str">
            <v>PETRONILHO RAMO</v>
          </cell>
          <cell r="E21602">
            <v>94428174000101</v>
          </cell>
        </row>
        <row r="21603">
          <cell r="C21603">
            <v>800037779</v>
          </cell>
          <cell r="D21603" t="str">
            <v>PENSKE LOGISTIC</v>
          </cell>
          <cell r="E21603">
            <v>65849838003620</v>
          </cell>
        </row>
        <row r="21604">
          <cell r="C21604">
            <v>800039874</v>
          </cell>
          <cell r="D21604" t="str">
            <v>MANUTENSUL LTDA</v>
          </cell>
          <cell r="E21604">
            <v>13664425000147</v>
          </cell>
        </row>
        <row r="21605">
          <cell r="C21605">
            <v>800044136</v>
          </cell>
          <cell r="D21605" t="str">
            <v>ATUAL SERVICOS</v>
          </cell>
          <cell r="E21605">
            <v>5672390000160</v>
          </cell>
        </row>
        <row r="21606">
          <cell r="C21606"/>
          <cell r="D21606" t="str">
            <v>DECOREOLAR</v>
          </cell>
          <cell r="E21606">
            <v>90886409000301</v>
          </cell>
        </row>
        <row r="21607">
          <cell r="C21607"/>
          <cell r="D21607" t="str">
            <v>DIGICOM S/A CON</v>
          </cell>
          <cell r="E21607">
            <v>88020102000110</v>
          </cell>
        </row>
        <row r="21608">
          <cell r="C21608"/>
          <cell r="D21608" t="str">
            <v>GEM INFORMATICA</v>
          </cell>
          <cell r="E21608">
            <v>90793670000103</v>
          </cell>
        </row>
        <row r="21609">
          <cell r="C21609"/>
          <cell r="D21609" t="str">
            <v>VALENZA</v>
          </cell>
          <cell r="E21609">
            <v>73658908000160</v>
          </cell>
        </row>
        <row r="21610">
          <cell r="C21610"/>
          <cell r="D21610" t="str">
            <v>PORTO SOLE</v>
          </cell>
          <cell r="E21610">
            <v>1682696000146</v>
          </cell>
        </row>
        <row r="21611">
          <cell r="C21611"/>
          <cell r="D21611" t="str">
            <v>GELFER</v>
          </cell>
          <cell r="E21611">
            <v>4011143000150</v>
          </cell>
        </row>
        <row r="21612">
          <cell r="C21612"/>
          <cell r="D21612" t="str">
            <v>CEV</v>
          </cell>
          <cell r="E21612">
            <v>92600758000189</v>
          </cell>
        </row>
        <row r="21613">
          <cell r="C21613"/>
          <cell r="D21613" t="str">
            <v>IOCHPEMAXION-RS</v>
          </cell>
          <cell r="E21613">
            <v>61156113004162</v>
          </cell>
        </row>
        <row r="21614">
          <cell r="C21614"/>
          <cell r="D21614" t="str">
            <v>NUMERICON</v>
          </cell>
          <cell r="E21614">
            <v>89648364000196</v>
          </cell>
        </row>
        <row r="21615">
          <cell r="C21615"/>
          <cell r="D21615" t="str">
            <v>EDISA-HP</v>
          </cell>
          <cell r="E21615">
            <v>89411771000185</v>
          </cell>
        </row>
        <row r="21616">
          <cell r="C21616"/>
          <cell r="D21616" t="str">
            <v>VDO DO BRASIL</v>
          </cell>
          <cell r="E21616">
            <v>48754139001200</v>
          </cell>
        </row>
        <row r="21617">
          <cell r="C21617"/>
          <cell r="D21617" t="str">
            <v>WOTAN MAQUINAS</v>
          </cell>
          <cell r="E21617">
            <v>3112780000150</v>
          </cell>
        </row>
        <row r="21618">
          <cell r="C21618"/>
          <cell r="D21618" t="str">
            <v>EEPG FREI VELLO</v>
          </cell>
          <cell r="E21618">
            <v>403753</v>
          </cell>
        </row>
        <row r="21619">
          <cell r="C21619"/>
          <cell r="D21619" t="str">
            <v>ESC.PG COLOMBIT</v>
          </cell>
          <cell r="E21619">
            <v>404193</v>
          </cell>
        </row>
        <row r="21620">
          <cell r="C21620"/>
          <cell r="D21620" t="str">
            <v>COL.N.SRA.DOS A</v>
          </cell>
          <cell r="E21620">
            <v>404416</v>
          </cell>
        </row>
        <row r="21621">
          <cell r="C21621"/>
          <cell r="D21621" t="str">
            <v>EEPSG BARBOSA R</v>
          </cell>
          <cell r="E21621">
            <v>404520</v>
          </cell>
        </row>
        <row r="21622">
          <cell r="C21622"/>
          <cell r="D21622" t="str">
            <v>EE HEITOR VILLA</v>
          </cell>
          <cell r="E21622">
            <v>405204</v>
          </cell>
        </row>
        <row r="21623">
          <cell r="C21623"/>
          <cell r="D21623" t="str">
            <v>CEN.EDUC.ADVENT</v>
          </cell>
          <cell r="E21623">
            <v>405205</v>
          </cell>
        </row>
        <row r="21624">
          <cell r="C21624"/>
          <cell r="D21624" t="str">
            <v>EEPG PROF.NICOL</v>
          </cell>
          <cell r="E21624">
            <v>406695</v>
          </cell>
        </row>
        <row r="21625">
          <cell r="C21625"/>
          <cell r="D21625" t="str">
            <v>ESC.DOM FELICIA</v>
          </cell>
          <cell r="E21625">
            <v>406696</v>
          </cell>
        </row>
        <row r="21626">
          <cell r="C21626"/>
          <cell r="D21626" t="str">
            <v>EEPSG PONCHE VE</v>
          </cell>
          <cell r="E21626">
            <v>406697</v>
          </cell>
        </row>
        <row r="21627">
          <cell r="C21627"/>
          <cell r="D21627" t="str">
            <v>ESC.PG RUI BARB</v>
          </cell>
          <cell r="E21627">
            <v>406698</v>
          </cell>
        </row>
        <row r="21628">
          <cell r="C21628"/>
          <cell r="D21628" t="str">
            <v>EEPG MORADA DO</v>
          </cell>
          <cell r="E21628">
            <v>406699</v>
          </cell>
        </row>
        <row r="21629">
          <cell r="C21629"/>
          <cell r="D21629" t="str">
            <v>EEPSG ANTONIO G</v>
          </cell>
          <cell r="E21629">
            <v>407510</v>
          </cell>
        </row>
        <row r="21630">
          <cell r="C21630"/>
          <cell r="D21630" t="str">
            <v>EEPSG ADELAIDE</v>
          </cell>
          <cell r="E21630">
            <v>407511</v>
          </cell>
        </row>
        <row r="21631">
          <cell r="C21631"/>
          <cell r="D21631" t="str">
            <v>EEPSG TUIUTI</v>
          </cell>
          <cell r="E21631">
            <v>407513</v>
          </cell>
        </row>
        <row r="21632">
          <cell r="C21632"/>
          <cell r="D21632" t="str">
            <v>EE BARBOSA RODR</v>
          </cell>
          <cell r="E21632">
            <v>410368</v>
          </cell>
        </row>
        <row r="21633">
          <cell r="C21633">
            <v>800007064</v>
          </cell>
          <cell r="D21633" t="str">
            <v>AVL LIST</v>
          </cell>
          <cell r="E21633">
            <v>80704</v>
          </cell>
        </row>
        <row r="21634">
          <cell r="C21634">
            <v>800007429</v>
          </cell>
          <cell r="D21634" t="str">
            <v>ANTON PAAR</v>
          </cell>
          <cell r="E21634">
            <v>81107</v>
          </cell>
        </row>
        <row r="21635">
          <cell r="C21635">
            <v>800025622</v>
          </cell>
          <cell r="D21635" t="str">
            <v>AVL LIST GMBH</v>
          </cell>
          <cell r="E21635">
            <v>82855</v>
          </cell>
        </row>
        <row r="21636">
          <cell r="C21636"/>
          <cell r="D21636" t="str">
            <v>AVL</v>
          </cell>
          <cell r="E21636">
            <v>80123</v>
          </cell>
        </row>
        <row r="21637">
          <cell r="C21637">
            <v>800035422</v>
          </cell>
          <cell r="D21637" t="str">
            <v>CIGNA LIVE INSU</v>
          </cell>
          <cell r="E21637">
            <v>87460</v>
          </cell>
        </row>
        <row r="21638">
          <cell r="C21638"/>
          <cell r="D21638" t="str">
            <v>NATIONAL</v>
          </cell>
          <cell r="E21638">
            <v>80369</v>
          </cell>
        </row>
        <row r="21639">
          <cell r="C21639"/>
          <cell r="D21639" t="str">
            <v>WITCO CORPORATI</v>
          </cell>
          <cell r="E21639">
            <v>89862</v>
          </cell>
        </row>
        <row r="21640">
          <cell r="C21640">
            <v>800007068</v>
          </cell>
          <cell r="D21640" t="str">
            <v>PRESI</v>
          </cell>
          <cell r="E21640">
            <v>80708</v>
          </cell>
        </row>
        <row r="21641">
          <cell r="C21641"/>
          <cell r="D21641" t="str">
            <v>TRANSLIFT GMBH</v>
          </cell>
          <cell r="E21641">
            <v>89306</v>
          </cell>
        </row>
        <row r="21642">
          <cell r="C21642">
            <v>800007575</v>
          </cell>
          <cell r="D21642" t="str">
            <v>BIKON</v>
          </cell>
          <cell r="E21642">
            <v>81280</v>
          </cell>
        </row>
        <row r="21643">
          <cell r="C21643">
            <v>800043344</v>
          </cell>
          <cell r="D21643" t="str">
            <v>FAURECIA GROJEC</v>
          </cell>
          <cell r="E21643">
            <v>89437</v>
          </cell>
        </row>
        <row r="21644">
          <cell r="C21644">
            <v>800044587</v>
          </cell>
          <cell r="D21644" t="str">
            <v>FAURECIA</v>
          </cell>
          <cell r="E21644">
            <v>44587</v>
          </cell>
        </row>
        <row r="21645">
          <cell r="C21645">
            <v>800009331</v>
          </cell>
          <cell r="D21645" t="str">
            <v>CEC</v>
          </cell>
          <cell r="E21645">
            <v>81500</v>
          </cell>
        </row>
        <row r="21646">
          <cell r="C21646"/>
          <cell r="D21646" t="str">
            <v>EE PROF.MANOEL</v>
          </cell>
          <cell r="E21646">
            <v>410648</v>
          </cell>
        </row>
        <row r="21647">
          <cell r="C21647">
            <v>800000150</v>
          </cell>
          <cell r="D21647" t="str">
            <v>TEA S.R.I</v>
          </cell>
          <cell r="E21647">
            <v>1344</v>
          </cell>
        </row>
        <row r="21648">
          <cell r="C21648">
            <v>800030021</v>
          </cell>
          <cell r="D21648" t="str">
            <v>PMC</v>
          </cell>
          <cell r="E21648">
            <v>86197</v>
          </cell>
        </row>
        <row r="21649">
          <cell r="C21649">
            <v>800030176</v>
          </cell>
          <cell r="D21649" t="str">
            <v>DERI S.R.L</v>
          </cell>
          <cell r="E21649">
            <v>89134</v>
          </cell>
        </row>
        <row r="21650">
          <cell r="C21650">
            <v>800031576</v>
          </cell>
          <cell r="D21650" t="str">
            <v>MD ENGINEERING</v>
          </cell>
          <cell r="E21650">
            <v>86549</v>
          </cell>
        </row>
        <row r="21651">
          <cell r="C21651">
            <v>800032043</v>
          </cell>
          <cell r="D21651" t="str">
            <v>JOHNSON CONTROL</v>
          </cell>
          <cell r="E21651">
            <v>86668</v>
          </cell>
        </row>
        <row r="21652">
          <cell r="C21652">
            <v>800044325</v>
          </cell>
          <cell r="D21652" t="str">
            <v>BITRON S.P.A -</v>
          </cell>
          <cell r="E21652">
            <v>89556</v>
          </cell>
        </row>
        <row r="21653">
          <cell r="C21653"/>
          <cell r="D21653" t="str">
            <v>C M A</v>
          </cell>
          <cell r="E21653">
            <v>82110</v>
          </cell>
        </row>
        <row r="21654">
          <cell r="C21654">
            <v>800007131</v>
          </cell>
          <cell r="D21654" t="str">
            <v>GEAS SRL</v>
          </cell>
          <cell r="E21654">
            <v>80771</v>
          </cell>
        </row>
        <row r="21655">
          <cell r="C21655"/>
          <cell r="D21655" t="str">
            <v>EP FAZENDA ALCA</v>
          </cell>
          <cell r="E21655">
            <v>410500</v>
          </cell>
        </row>
        <row r="21656">
          <cell r="C21656"/>
          <cell r="D21656" t="str">
            <v>EP SAO JOAO DA</v>
          </cell>
          <cell r="E21656">
            <v>410501</v>
          </cell>
        </row>
        <row r="21657">
          <cell r="C21657"/>
          <cell r="D21657" t="str">
            <v>EU ALTO SAO FIL</v>
          </cell>
          <cell r="E21657">
            <v>410502</v>
          </cell>
        </row>
        <row r="21658">
          <cell r="C21658"/>
          <cell r="D21658" t="str">
            <v>EU CHAPADAO</v>
          </cell>
          <cell r="E21658">
            <v>410503</v>
          </cell>
        </row>
        <row r="21659">
          <cell r="C21659"/>
          <cell r="D21659" t="str">
            <v>EU CORREGO DO O</v>
          </cell>
          <cell r="E21659">
            <v>410504</v>
          </cell>
        </row>
        <row r="21660">
          <cell r="C21660"/>
          <cell r="D21660" t="str">
            <v>EU CORREGO DO P</v>
          </cell>
          <cell r="E21660">
            <v>410505</v>
          </cell>
        </row>
        <row r="21661">
          <cell r="C21661"/>
          <cell r="D21661" t="str">
            <v>EU FAZENDA ANTO</v>
          </cell>
          <cell r="E21661">
            <v>410506</v>
          </cell>
        </row>
        <row r="21662">
          <cell r="C21662"/>
          <cell r="D21662" t="str">
            <v>EU FAZENDA APAR</v>
          </cell>
          <cell r="E21662">
            <v>410507</v>
          </cell>
        </row>
        <row r="21663">
          <cell r="C21663"/>
          <cell r="D21663" t="str">
            <v>EU FAZENDA SAO</v>
          </cell>
          <cell r="E21663">
            <v>410508</v>
          </cell>
        </row>
        <row r="21664">
          <cell r="C21664"/>
          <cell r="D21664" t="str">
            <v>EU FAZENDA SOSS</v>
          </cell>
          <cell r="E21664">
            <v>410509</v>
          </cell>
        </row>
        <row r="21665">
          <cell r="C21665"/>
          <cell r="D21665" t="str">
            <v>EU FAZENDA STO.</v>
          </cell>
          <cell r="E21665">
            <v>410510</v>
          </cell>
        </row>
        <row r="21666">
          <cell r="C21666"/>
          <cell r="D21666" t="str">
            <v>EU GERALDINHO M</v>
          </cell>
          <cell r="E21666">
            <v>410511</v>
          </cell>
        </row>
        <row r="21667">
          <cell r="C21667"/>
          <cell r="D21667" t="str">
            <v>EU PRATINHA DE</v>
          </cell>
          <cell r="E21667">
            <v>410512</v>
          </cell>
        </row>
        <row r="21668">
          <cell r="C21668"/>
          <cell r="D21668" t="str">
            <v>EU SAO MIGUEL</v>
          </cell>
          <cell r="E21668">
            <v>410513</v>
          </cell>
        </row>
        <row r="21669">
          <cell r="C21669"/>
          <cell r="D21669" t="str">
            <v>EM JOSE A.DE CA</v>
          </cell>
          <cell r="E21669">
            <v>410825</v>
          </cell>
        </row>
        <row r="21670">
          <cell r="C21670"/>
          <cell r="D21670" t="str">
            <v>GUAVEL - GUACUI</v>
          </cell>
          <cell r="E21670">
            <v>27438647000156</v>
          </cell>
        </row>
        <row r="21671">
          <cell r="C21671"/>
          <cell r="D21671" t="str">
            <v>EM PROFA.ELVIRA</v>
          </cell>
          <cell r="E21671">
            <v>411085</v>
          </cell>
        </row>
        <row r="21672">
          <cell r="C21672"/>
          <cell r="D21672" t="str">
            <v>EEPSG CESAR DAC</v>
          </cell>
          <cell r="E21672">
            <v>405343</v>
          </cell>
        </row>
        <row r="21673">
          <cell r="C21673">
            <v>800027017</v>
          </cell>
          <cell r="D21673" t="str">
            <v>THYSSENKRUPP</v>
          </cell>
          <cell r="E21673">
            <v>90347840000118</v>
          </cell>
        </row>
        <row r="21674">
          <cell r="C21674">
            <v>800032065</v>
          </cell>
          <cell r="D21674" t="str">
            <v>GEFCO LOGISTICA</v>
          </cell>
          <cell r="E21674">
            <v>3094658002060</v>
          </cell>
        </row>
        <row r="21675">
          <cell r="C21675">
            <v>800044521</v>
          </cell>
          <cell r="D21675" t="str">
            <v>EXPRESSO NEPOMU</v>
          </cell>
          <cell r="E21675">
            <v>19368927004447</v>
          </cell>
        </row>
        <row r="21676">
          <cell r="C21676"/>
          <cell r="D21676" t="str">
            <v>EEPSG GOMES JAR</v>
          </cell>
          <cell r="E21676">
            <v>409260</v>
          </cell>
        </row>
        <row r="21677">
          <cell r="C21677"/>
          <cell r="D21677" t="str">
            <v>EE AUGUSTO MEYE</v>
          </cell>
          <cell r="E21677">
            <v>409727</v>
          </cell>
        </row>
        <row r="21678">
          <cell r="C21678"/>
          <cell r="D21678" t="str">
            <v>EEPSG ANTONIO F</v>
          </cell>
          <cell r="E21678">
            <v>402676</v>
          </cell>
        </row>
        <row r="21679">
          <cell r="C21679"/>
          <cell r="D21679" t="str">
            <v>EE JOSE BELMIRO</v>
          </cell>
          <cell r="E21679">
            <v>409899</v>
          </cell>
        </row>
        <row r="21680">
          <cell r="C21680">
            <v>800030714</v>
          </cell>
          <cell r="D21680" t="str">
            <v>FIPAL DISTRIBUI</v>
          </cell>
          <cell r="E21680">
            <v>77396810000990</v>
          </cell>
        </row>
        <row r="21681">
          <cell r="C21681"/>
          <cell r="D21681" t="str">
            <v>COL.N.SRA.DO CA</v>
          </cell>
          <cell r="E21681">
            <v>409367</v>
          </cell>
        </row>
        <row r="21682">
          <cell r="C21682"/>
          <cell r="D21682" t="str">
            <v>CEAD</v>
          </cell>
          <cell r="E21682">
            <v>409462</v>
          </cell>
        </row>
        <row r="21683">
          <cell r="C21683"/>
          <cell r="D21683" t="str">
            <v>EE DALVA LELIS</v>
          </cell>
          <cell r="E21683">
            <v>410251</v>
          </cell>
        </row>
        <row r="21684">
          <cell r="C21684"/>
          <cell r="D21684" t="str">
            <v>COL.ADVENTISTA</v>
          </cell>
          <cell r="E21684">
            <v>410992</v>
          </cell>
        </row>
        <row r="21685">
          <cell r="C21685">
            <v>800044065</v>
          </cell>
          <cell r="D21685" t="str">
            <v>STANT MANUFACTU</v>
          </cell>
          <cell r="E21685">
            <v>89495</v>
          </cell>
        </row>
        <row r="21686">
          <cell r="C21686">
            <v>800019413</v>
          </cell>
          <cell r="D21686" t="str">
            <v>CAMBUI VEICULOS</v>
          </cell>
          <cell r="E21686">
            <v>14456792000380</v>
          </cell>
        </row>
        <row r="21687">
          <cell r="C21687"/>
          <cell r="D21687" t="str">
            <v>CE GOV.LUIS VIA</v>
          </cell>
          <cell r="E21687">
            <v>407175</v>
          </cell>
        </row>
        <row r="21688">
          <cell r="C21688"/>
          <cell r="D21688" t="str">
            <v>CEN.EDUC.JOAO D</v>
          </cell>
          <cell r="E21688">
            <v>408909</v>
          </cell>
        </row>
        <row r="21689">
          <cell r="C21689">
            <v>800024115</v>
          </cell>
          <cell r="D21689" t="str">
            <v>GUANGZHOU SOCOP</v>
          </cell>
          <cell r="E21689">
            <v>85626</v>
          </cell>
        </row>
        <row r="21690">
          <cell r="C21690">
            <v>800041923</v>
          </cell>
          <cell r="D21690" t="str">
            <v>MAGNETI MARELLI</v>
          </cell>
          <cell r="E21690">
            <v>89259</v>
          </cell>
        </row>
        <row r="21691">
          <cell r="C21691">
            <v>800002034</v>
          </cell>
          <cell r="D21691" t="str">
            <v>AUTOVEG</v>
          </cell>
          <cell r="E21691">
            <v>68492115000184</v>
          </cell>
        </row>
        <row r="21692">
          <cell r="C21692">
            <v>800002237</v>
          </cell>
          <cell r="D21692" t="str">
            <v>EDVEL</v>
          </cell>
          <cell r="E21692">
            <v>724274000395</v>
          </cell>
        </row>
        <row r="21693">
          <cell r="C21693">
            <v>800008721</v>
          </cell>
          <cell r="D21693" t="str">
            <v>RELUMA</v>
          </cell>
          <cell r="E21693">
            <v>4953178000108</v>
          </cell>
        </row>
        <row r="21694">
          <cell r="C21694">
            <v>800020230</v>
          </cell>
          <cell r="D21694" t="str">
            <v>UNION</v>
          </cell>
          <cell r="E21694">
            <v>7117806000103</v>
          </cell>
        </row>
        <row r="21695">
          <cell r="C21695"/>
          <cell r="D21695" t="str">
            <v>EMBRAFHA</v>
          </cell>
          <cell r="E21695">
            <v>811747000120</v>
          </cell>
        </row>
        <row r="21696">
          <cell r="C21696"/>
          <cell r="D21696" t="str">
            <v>EEPSG JOAO ANTU</v>
          </cell>
          <cell r="E21696">
            <v>401146</v>
          </cell>
        </row>
        <row r="21697">
          <cell r="C21697"/>
          <cell r="D21697" t="str">
            <v>EEPG BAIRRO DOS</v>
          </cell>
          <cell r="E21697">
            <v>402631</v>
          </cell>
        </row>
        <row r="21698">
          <cell r="C21698">
            <v>800026917</v>
          </cell>
          <cell r="D21698" t="str">
            <v>FUNGUAP FUNDICA</v>
          </cell>
          <cell r="E21698">
            <v>35765734000146</v>
          </cell>
        </row>
        <row r="21699">
          <cell r="C21699"/>
          <cell r="D21699" t="str">
            <v>EE PROFA. ALVIN</v>
          </cell>
          <cell r="E21699">
            <v>400936</v>
          </cell>
        </row>
        <row r="21700">
          <cell r="C21700"/>
          <cell r="D21700" t="str">
            <v>EE SIMAO DA MOT</v>
          </cell>
          <cell r="E21700">
            <v>400959</v>
          </cell>
        </row>
        <row r="21701">
          <cell r="C21701"/>
          <cell r="D21701" t="str">
            <v>EE PROFA.ALVINA</v>
          </cell>
          <cell r="E21701">
            <v>401723</v>
          </cell>
        </row>
        <row r="21702">
          <cell r="C21702">
            <v>800001894</v>
          </cell>
          <cell r="D21702" t="str">
            <v>ALTIPIANO</v>
          </cell>
          <cell r="E21702">
            <v>838424000120</v>
          </cell>
        </row>
        <row r="21703">
          <cell r="C21703">
            <v>800035250</v>
          </cell>
          <cell r="D21703" t="str">
            <v>SULMAQ</v>
          </cell>
          <cell r="E21703">
            <v>87861324000526</v>
          </cell>
        </row>
        <row r="21704">
          <cell r="C21704">
            <v>800043742</v>
          </cell>
          <cell r="D21704" t="str">
            <v>MAREL BRASIL CO</v>
          </cell>
          <cell r="E21704">
            <v>5013050000550</v>
          </cell>
        </row>
        <row r="21705">
          <cell r="C21705"/>
          <cell r="D21705" t="str">
            <v>GURAPORENSE</v>
          </cell>
          <cell r="E21705">
            <v>87861126000139</v>
          </cell>
        </row>
        <row r="21706">
          <cell r="C21706"/>
          <cell r="D21706" t="str">
            <v>EE ANTENOR NAVA</v>
          </cell>
          <cell r="E21706">
            <v>410644</v>
          </cell>
        </row>
        <row r="21707">
          <cell r="C21707"/>
          <cell r="D21707" t="str">
            <v>EEPG VALERIANO</v>
          </cell>
          <cell r="E21707">
            <v>403602</v>
          </cell>
        </row>
        <row r="21708">
          <cell r="C21708"/>
          <cell r="D21708" t="str">
            <v>CE SARAH CASTEL</v>
          </cell>
          <cell r="E21708">
            <v>407442</v>
          </cell>
        </row>
        <row r="21709">
          <cell r="C21709"/>
          <cell r="D21709" t="str">
            <v>EE IRINEU ALBAN</v>
          </cell>
          <cell r="E21709">
            <v>408873</v>
          </cell>
        </row>
        <row r="21710">
          <cell r="C21710">
            <v>800028685</v>
          </cell>
          <cell r="D21710" t="str">
            <v>FRANCISCO JOSE</v>
          </cell>
          <cell r="E21710">
            <v>76319409000137</v>
          </cell>
        </row>
        <row r="21711">
          <cell r="C21711">
            <v>800018999</v>
          </cell>
          <cell r="D21711" t="str">
            <v>KAPPEN IND.DE M</v>
          </cell>
          <cell r="E21711">
            <v>2702183000112</v>
          </cell>
        </row>
        <row r="21712">
          <cell r="C21712">
            <v>800023699</v>
          </cell>
          <cell r="D21712" t="str">
            <v>WEG TINTAS LTDA</v>
          </cell>
          <cell r="E21712">
            <v>12006058000121</v>
          </cell>
        </row>
        <row r="21713">
          <cell r="C21713">
            <v>800033292</v>
          </cell>
          <cell r="D21713" t="str">
            <v>INECEL METALURG</v>
          </cell>
          <cell r="E21713">
            <v>17750961000116</v>
          </cell>
        </row>
        <row r="21714">
          <cell r="C21714"/>
          <cell r="D21714" t="str">
            <v>NUTRIMENTAL S/A</v>
          </cell>
          <cell r="E21714">
            <v>76633890000483</v>
          </cell>
        </row>
        <row r="21715">
          <cell r="C21715"/>
          <cell r="D21715" t="str">
            <v>ESC.BASICA SAO</v>
          </cell>
          <cell r="E21715">
            <v>409814</v>
          </cell>
        </row>
        <row r="21716">
          <cell r="C21716"/>
          <cell r="D21716" t="str">
            <v>RELOTECNICA</v>
          </cell>
          <cell r="E21716">
            <v>22618847000177</v>
          </cell>
        </row>
        <row r="21717">
          <cell r="C21717"/>
          <cell r="D21717" t="str">
            <v>CE OTAVIO FOLDA</v>
          </cell>
          <cell r="E21717">
            <v>408352</v>
          </cell>
        </row>
        <row r="21718">
          <cell r="C21718"/>
          <cell r="D21718" t="str">
            <v>CEAD GUARANIACU</v>
          </cell>
          <cell r="E21718">
            <v>411119</v>
          </cell>
        </row>
        <row r="21719">
          <cell r="C21719"/>
          <cell r="D21719" t="str">
            <v>EE PROF.JOSE EG</v>
          </cell>
          <cell r="E21719">
            <v>409900</v>
          </cell>
        </row>
        <row r="21720">
          <cell r="C21720">
            <v>800012383</v>
          </cell>
          <cell r="D21720" t="str">
            <v>LOCALIZA</v>
          </cell>
          <cell r="E21720">
            <v>16670085024925</v>
          </cell>
        </row>
        <row r="21721">
          <cell r="C21721">
            <v>800020811</v>
          </cell>
          <cell r="D21721" t="str">
            <v>RELVA VEICULOS</v>
          </cell>
          <cell r="E21721">
            <v>39283528000150</v>
          </cell>
        </row>
        <row r="21722">
          <cell r="C21722"/>
          <cell r="D21722" t="str">
            <v>SABOMAR</v>
          </cell>
          <cell r="E21722">
            <v>39316047000102</v>
          </cell>
        </row>
        <row r="21723">
          <cell r="C21723"/>
          <cell r="D21723" t="str">
            <v>MONAUTO MONAZIT</v>
          </cell>
          <cell r="E21723">
            <v>36370344000130</v>
          </cell>
        </row>
        <row r="21724">
          <cell r="C21724"/>
          <cell r="D21724" t="str">
            <v>LOCALIZA</v>
          </cell>
          <cell r="E21724">
            <v>1472328000173</v>
          </cell>
        </row>
        <row r="21725">
          <cell r="C21725"/>
          <cell r="D21725" t="str">
            <v>LOCALIZA RENT A</v>
          </cell>
          <cell r="E21725">
            <v>35993468001342</v>
          </cell>
        </row>
        <row r="21726">
          <cell r="C21726"/>
          <cell r="D21726" t="str">
            <v>ESC.PSG DR.ROBE</v>
          </cell>
          <cell r="E21726">
            <v>404423</v>
          </cell>
        </row>
        <row r="21727">
          <cell r="C21727"/>
          <cell r="D21727" t="str">
            <v>ESC.PSG RUI BAR</v>
          </cell>
          <cell r="E21727">
            <v>404501</v>
          </cell>
        </row>
        <row r="21728">
          <cell r="C21728"/>
          <cell r="D21728" t="str">
            <v>COL.MAGISTER</v>
          </cell>
          <cell r="E21728">
            <v>404785</v>
          </cell>
        </row>
        <row r="21729">
          <cell r="C21729"/>
          <cell r="D21729" t="str">
            <v>EEPSG DR.SILVA</v>
          </cell>
          <cell r="E21729">
            <v>404786</v>
          </cell>
        </row>
        <row r="21730">
          <cell r="C21730"/>
          <cell r="D21730" t="str">
            <v>INST.EDUC.JESUS</v>
          </cell>
          <cell r="E21730">
            <v>405610</v>
          </cell>
        </row>
        <row r="21731">
          <cell r="C21731"/>
          <cell r="D21731" t="str">
            <v>EESG GUARAPARI</v>
          </cell>
          <cell r="E21731">
            <v>407023</v>
          </cell>
        </row>
        <row r="21732">
          <cell r="C21732"/>
          <cell r="D21732" t="str">
            <v>EEPG ANGELICA P</v>
          </cell>
          <cell r="E21732">
            <v>407801</v>
          </cell>
        </row>
        <row r="21733">
          <cell r="C21733"/>
          <cell r="D21733" t="str">
            <v>EEPG JOVENTINA</v>
          </cell>
          <cell r="E21733">
            <v>407802</v>
          </cell>
        </row>
        <row r="21734">
          <cell r="C21734"/>
          <cell r="D21734" t="str">
            <v>EEPG RIO CLARO</v>
          </cell>
          <cell r="E21734">
            <v>407803</v>
          </cell>
        </row>
        <row r="21735">
          <cell r="C21735"/>
          <cell r="D21735" t="str">
            <v>EEPG ZULEIMA FO</v>
          </cell>
          <cell r="E21735">
            <v>407804</v>
          </cell>
        </row>
        <row r="21736">
          <cell r="C21736"/>
          <cell r="D21736" t="str">
            <v>EMPG CANDIDA SO</v>
          </cell>
          <cell r="E21736">
            <v>408143</v>
          </cell>
        </row>
        <row r="21737">
          <cell r="C21737"/>
          <cell r="D21737" t="str">
            <v>INST.EDUC.OSSEI</v>
          </cell>
          <cell r="E21737">
            <v>408643</v>
          </cell>
        </row>
        <row r="21738">
          <cell r="C21738"/>
          <cell r="D21738" t="str">
            <v>EMPG ARLINDO GO</v>
          </cell>
          <cell r="E21738">
            <v>409277</v>
          </cell>
        </row>
        <row r="21739">
          <cell r="C21739"/>
          <cell r="D21739" t="str">
            <v>CE ANA WANDA BA</v>
          </cell>
          <cell r="E21739">
            <v>408516</v>
          </cell>
        </row>
        <row r="21740">
          <cell r="C21740">
            <v>800001960</v>
          </cell>
          <cell r="D21740" t="str">
            <v>GASPARETTO VEIC</v>
          </cell>
          <cell r="E21740">
            <v>82227240000198</v>
          </cell>
        </row>
        <row r="21741">
          <cell r="C21741">
            <v>800002287</v>
          </cell>
          <cell r="D21741" t="str">
            <v>VERITA VEICULOS</v>
          </cell>
          <cell r="E21741">
            <v>83528232000306</v>
          </cell>
        </row>
        <row r="21742">
          <cell r="C21742">
            <v>800016061</v>
          </cell>
          <cell r="D21742" t="str">
            <v>ACTIVBRAS</v>
          </cell>
          <cell r="E21742">
            <v>2071410000159</v>
          </cell>
        </row>
        <row r="21743">
          <cell r="C21743">
            <v>800023030</v>
          </cell>
          <cell r="D21743" t="str">
            <v>UMPS CONSULTORI</v>
          </cell>
          <cell r="E21743">
            <v>12523532000192</v>
          </cell>
        </row>
        <row r="21744">
          <cell r="C21744">
            <v>800029014</v>
          </cell>
          <cell r="D21744" t="str">
            <v>FELCHAK &amp; FERNA</v>
          </cell>
          <cell r="E21744">
            <v>9209856000146</v>
          </cell>
        </row>
        <row r="21745">
          <cell r="C21745"/>
          <cell r="D21745" t="str">
            <v>CARVAO PAIOL</v>
          </cell>
          <cell r="E21745">
            <v>80326598000142</v>
          </cell>
        </row>
        <row r="21746">
          <cell r="C21746"/>
          <cell r="D21746" t="str">
            <v>MERCURIO</v>
          </cell>
          <cell r="E21746">
            <v>95591723007474</v>
          </cell>
        </row>
        <row r="21747">
          <cell r="C21747"/>
          <cell r="D21747" t="str">
            <v>COOPERATIVA</v>
          </cell>
          <cell r="E21747">
            <v>77890846000179</v>
          </cell>
        </row>
        <row r="21748">
          <cell r="C21748"/>
          <cell r="D21748" t="str">
            <v>ESC.ENS.PG DOMI</v>
          </cell>
          <cell r="E21748">
            <v>403749</v>
          </cell>
        </row>
        <row r="21749">
          <cell r="C21749"/>
          <cell r="D21749" t="str">
            <v>EEPSG RUI BARBO</v>
          </cell>
          <cell r="E21749">
            <v>403754</v>
          </cell>
        </row>
        <row r="21750">
          <cell r="C21750"/>
          <cell r="D21750" t="str">
            <v>EE BIBIANA BITE</v>
          </cell>
          <cell r="E21750">
            <v>403779</v>
          </cell>
        </row>
        <row r="21751">
          <cell r="C21751"/>
          <cell r="D21751" t="str">
            <v>CEPSG PE.CHAGAS</v>
          </cell>
          <cell r="E21751">
            <v>403972</v>
          </cell>
        </row>
        <row r="21752">
          <cell r="C21752"/>
          <cell r="D21752" t="str">
            <v>EE DR.RUBEM FLE</v>
          </cell>
          <cell r="E21752">
            <v>404114</v>
          </cell>
        </row>
        <row r="21753">
          <cell r="C21753"/>
          <cell r="D21753" t="str">
            <v>CE LENI MARLENE</v>
          </cell>
          <cell r="E21753">
            <v>404117</v>
          </cell>
        </row>
        <row r="21754">
          <cell r="C21754"/>
          <cell r="D21754" t="str">
            <v>CE VISC.DE GUAR</v>
          </cell>
          <cell r="E21754">
            <v>406286</v>
          </cell>
        </row>
        <row r="21755">
          <cell r="C21755"/>
          <cell r="D21755" t="str">
            <v>ESC.N.SRA.DE AS</v>
          </cell>
          <cell r="E21755">
            <v>406287</v>
          </cell>
        </row>
        <row r="21756">
          <cell r="C21756"/>
          <cell r="D21756" t="str">
            <v>ESC.ADVENT.</v>
          </cell>
          <cell r="E21756">
            <v>406288</v>
          </cell>
        </row>
        <row r="21757">
          <cell r="C21757"/>
          <cell r="D21757" t="str">
            <v>CE MANOEL RIBAS</v>
          </cell>
          <cell r="E21757">
            <v>406289</v>
          </cell>
        </row>
        <row r="21758">
          <cell r="C21758"/>
          <cell r="D21758" t="str">
            <v>COL.CATEQUISTA</v>
          </cell>
          <cell r="E21758">
            <v>406290</v>
          </cell>
        </row>
        <row r="21759">
          <cell r="C21759"/>
          <cell r="D21759" t="str">
            <v>ESC.ARCA DE NOE</v>
          </cell>
          <cell r="E21759">
            <v>406291</v>
          </cell>
        </row>
        <row r="21760">
          <cell r="C21760"/>
          <cell r="D21760" t="str">
            <v>ESC.CRIATIVA</v>
          </cell>
          <cell r="E21760">
            <v>406292</v>
          </cell>
        </row>
        <row r="21761">
          <cell r="C21761"/>
          <cell r="D21761" t="str">
            <v>CE LIANE MARTA</v>
          </cell>
          <cell r="E21761">
            <v>406293</v>
          </cell>
        </row>
        <row r="21762">
          <cell r="C21762"/>
          <cell r="D21762" t="str">
            <v>EE VER.HEITOR R</v>
          </cell>
          <cell r="E21762">
            <v>406294</v>
          </cell>
        </row>
        <row r="21763">
          <cell r="C21763"/>
          <cell r="D21763" t="str">
            <v>ESC.DOM BOSCO</v>
          </cell>
          <cell r="E21763">
            <v>406295</v>
          </cell>
        </row>
        <row r="21764">
          <cell r="C21764"/>
          <cell r="D21764" t="str">
            <v>CE MAHATMA GAND</v>
          </cell>
          <cell r="E21764">
            <v>406296</v>
          </cell>
        </row>
        <row r="21765">
          <cell r="C21765"/>
          <cell r="D21765" t="str">
            <v>EE PROFA.DULCE</v>
          </cell>
          <cell r="E21765">
            <v>406297</v>
          </cell>
        </row>
        <row r="21766">
          <cell r="C21766"/>
          <cell r="D21766" t="str">
            <v>COL.IMPERATRIZ</v>
          </cell>
          <cell r="E21766">
            <v>406298</v>
          </cell>
        </row>
        <row r="21767">
          <cell r="C21767"/>
          <cell r="D21767" t="str">
            <v>CE FRANCISCO CA</v>
          </cell>
          <cell r="E21767">
            <v>407338</v>
          </cell>
        </row>
        <row r="21768">
          <cell r="C21768"/>
          <cell r="D21768" t="str">
            <v>EE ANTONIO TUPI</v>
          </cell>
          <cell r="E21768">
            <v>408348</v>
          </cell>
        </row>
        <row r="21769">
          <cell r="C21769"/>
          <cell r="D21769" t="str">
            <v>EE CESAR STANG</v>
          </cell>
          <cell r="E21769">
            <v>408349</v>
          </cell>
        </row>
        <row r="21770">
          <cell r="C21770"/>
          <cell r="D21770" t="str">
            <v>CEPSG DE PALMEI</v>
          </cell>
          <cell r="E21770">
            <v>408351</v>
          </cell>
        </row>
        <row r="21771">
          <cell r="C21771"/>
          <cell r="D21771" t="str">
            <v>CE PROF.PEDRO C</v>
          </cell>
          <cell r="E21771">
            <v>408517</v>
          </cell>
        </row>
        <row r="21772">
          <cell r="C21772"/>
          <cell r="D21772" t="str">
            <v>NRE - GUARAPUAV</v>
          </cell>
          <cell r="E21772">
            <v>409136</v>
          </cell>
        </row>
        <row r="21773">
          <cell r="C21773"/>
          <cell r="D21773" t="str">
            <v>CE MANOEL RIBAS</v>
          </cell>
          <cell r="E21773">
            <v>409360</v>
          </cell>
        </row>
        <row r="21774">
          <cell r="C21774"/>
          <cell r="D21774" t="str">
            <v>SESI 237</v>
          </cell>
          <cell r="E21774">
            <v>403025</v>
          </cell>
        </row>
        <row r="21775">
          <cell r="C21775"/>
          <cell r="D21775" t="str">
            <v>COL.LUMEN</v>
          </cell>
          <cell r="E21775">
            <v>404717</v>
          </cell>
        </row>
        <row r="21776">
          <cell r="C21776"/>
          <cell r="D21776" t="str">
            <v>EE PROF.AIMONE</v>
          </cell>
          <cell r="E21776">
            <v>408853</v>
          </cell>
        </row>
        <row r="21777">
          <cell r="C21777">
            <v>800000833</v>
          </cell>
          <cell r="D21777" t="str">
            <v>LOUDNESS</v>
          </cell>
          <cell r="E21777">
            <v>4248172000210</v>
          </cell>
        </row>
        <row r="21778">
          <cell r="C21778">
            <v>800000854</v>
          </cell>
          <cell r="D21778" t="str">
            <v>SCHNEIDER</v>
          </cell>
          <cell r="E21778">
            <v>82743287001267</v>
          </cell>
        </row>
        <row r="21779">
          <cell r="C21779">
            <v>800002506</v>
          </cell>
          <cell r="D21779" t="str">
            <v>AIRCAM</v>
          </cell>
          <cell r="E21779">
            <v>202409000190</v>
          </cell>
        </row>
        <row r="21780">
          <cell r="C21780">
            <v>800007884</v>
          </cell>
          <cell r="D21780" t="str">
            <v>AIRCAM SISTEMAS</v>
          </cell>
          <cell r="E21780">
            <v>6995305000167</v>
          </cell>
        </row>
        <row r="21781">
          <cell r="C21781">
            <v>800009665</v>
          </cell>
          <cell r="D21781" t="str">
            <v>BETA</v>
          </cell>
          <cell r="E21781">
            <v>4656683000190</v>
          </cell>
        </row>
        <row r="21782">
          <cell r="C21782">
            <v>800033222</v>
          </cell>
          <cell r="D21782" t="str">
            <v>SALVADOR LOGIST</v>
          </cell>
          <cell r="E21782">
            <v>7452156000152</v>
          </cell>
        </row>
        <row r="21783">
          <cell r="C21783">
            <v>800034471</v>
          </cell>
          <cell r="D21783" t="str">
            <v>J.PADUA GRAFICO</v>
          </cell>
          <cell r="E21783">
            <v>59529156000107</v>
          </cell>
        </row>
        <row r="21784">
          <cell r="C21784">
            <v>800039213</v>
          </cell>
          <cell r="D21784" t="str">
            <v>LED NACIONAL IND. E COM. LUMI</v>
          </cell>
          <cell r="E21784">
            <v>27659052000120</v>
          </cell>
        </row>
        <row r="21785">
          <cell r="C21785"/>
          <cell r="D21785" t="str">
            <v>BOREAL</v>
          </cell>
          <cell r="E21785">
            <v>39018254000172</v>
          </cell>
        </row>
        <row r="21786">
          <cell r="C21786"/>
          <cell r="D21786" t="str">
            <v>LOUDNESS</v>
          </cell>
          <cell r="E21786">
            <v>53801692000214</v>
          </cell>
        </row>
        <row r="21787">
          <cell r="C21787"/>
          <cell r="D21787" t="str">
            <v>MARKO 3 EQUIP.P</v>
          </cell>
          <cell r="E21787">
            <v>56043193000201</v>
          </cell>
        </row>
        <row r="21788">
          <cell r="C21788"/>
          <cell r="D21788" t="str">
            <v>AIRCAM</v>
          </cell>
          <cell r="E21788">
            <v>1175406000178</v>
          </cell>
        </row>
        <row r="21789">
          <cell r="C21789"/>
          <cell r="D21789" t="str">
            <v>KOUTEX TEXTRON</v>
          </cell>
          <cell r="E21789">
            <v>891935000105</v>
          </cell>
        </row>
        <row r="21790">
          <cell r="C21790"/>
          <cell r="D21790" t="str">
            <v>STAP</v>
          </cell>
          <cell r="E21790">
            <v>68418490000265</v>
          </cell>
        </row>
        <row r="21791">
          <cell r="C21791"/>
          <cell r="D21791" t="str">
            <v>EXPO</v>
          </cell>
          <cell r="E21791">
            <v>396533000134</v>
          </cell>
        </row>
        <row r="21792">
          <cell r="C21792"/>
          <cell r="D21792" t="str">
            <v>COL.OFIC.MIGUEL</v>
          </cell>
          <cell r="E21792">
            <v>402007</v>
          </cell>
        </row>
        <row r="21793">
          <cell r="C21793"/>
          <cell r="D21793" t="str">
            <v>EEPG PROF.JOSE</v>
          </cell>
          <cell r="E21793">
            <v>408033</v>
          </cell>
        </row>
        <row r="21794">
          <cell r="C21794"/>
          <cell r="D21794" t="str">
            <v>CEN.EDUC.FREI E</v>
          </cell>
          <cell r="E21794">
            <v>407169</v>
          </cell>
        </row>
        <row r="21795">
          <cell r="C21795">
            <v>800001883</v>
          </cell>
          <cell r="D21795" t="str">
            <v>BUONO VEICULOS</v>
          </cell>
          <cell r="E21795">
            <v>55984850000163</v>
          </cell>
        </row>
        <row r="21796">
          <cell r="C21796">
            <v>800003115</v>
          </cell>
          <cell r="D21796" t="str">
            <v>LOCALIZA</v>
          </cell>
          <cell r="E21796">
            <v>1560441000291</v>
          </cell>
        </row>
        <row r="21797">
          <cell r="C21797">
            <v>800009312</v>
          </cell>
          <cell r="D21797" t="str">
            <v>LIEBHERR</v>
          </cell>
          <cell r="E21797">
            <v>44021095000103</v>
          </cell>
        </row>
        <row r="21798">
          <cell r="C21798">
            <v>800016773</v>
          </cell>
          <cell r="D21798" t="str">
            <v>EATON HYDRAULIC</v>
          </cell>
          <cell r="E21798">
            <v>54625819003350</v>
          </cell>
        </row>
        <row r="21799">
          <cell r="C21799">
            <v>800023390</v>
          </cell>
          <cell r="D21799" t="str">
            <v>CRISTIAN VILA N</v>
          </cell>
          <cell r="E21799">
            <v>11598948000107</v>
          </cell>
        </row>
        <row r="21800">
          <cell r="C21800">
            <v>800028593</v>
          </cell>
          <cell r="D21800" t="str">
            <v>AGC VIDROS DO B</v>
          </cell>
          <cell r="E21800">
            <v>13198370000127</v>
          </cell>
        </row>
        <row r="21801">
          <cell r="C21801">
            <v>800032909</v>
          </cell>
          <cell r="D21801" t="str">
            <v>BASF S/A</v>
          </cell>
          <cell r="E21801">
            <v>48539407000207</v>
          </cell>
        </row>
        <row r="21802">
          <cell r="C21802">
            <v>800044525</v>
          </cell>
          <cell r="D21802" t="str">
            <v>S L SOIBELMAN</v>
          </cell>
          <cell r="E21802">
            <v>19210203000130</v>
          </cell>
        </row>
        <row r="21803">
          <cell r="C21803"/>
          <cell r="D21803" t="str">
            <v>LOCALIZA</v>
          </cell>
          <cell r="E21803">
            <v>1149260000196</v>
          </cell>
        </row>
        <row r="21804">
          <cell r="C21804"/>
          <cell r="D21804" t="str">
            <v>TEKNO SA CONSTR</v>
          </cell>
          <cell r="E21804">
            <v>33467572000134</v>
          </cell>
        </row>
        <row r="21805">
          <cell r="C21805"/>
          <cell r="D21805" t="str">
            <v>ESC DE ESP DA A</v>
          </cell>
          <cell r="E21805">
            <v>401395</v>
          </cell>
        </row>
        <row r="21806">
          <cell r="C21806"/>
          <cell r="D21806" t="str">
            <v>COLEGIO FENIX</v>
          </cell>
          <cell r="E21806">
            <v>401662</v>
          </cell>
        </row>
        <row r="21807">
          <cell r="C21807"/>
          <cell r="D21807" t="str">
            <v>ETE PROF.ALFRED</v>
          </cell>
          <cell r="E21807">
            <v>402932</v>
          </cell>
        </row>
        <row r="21808">
          <cell r="C21808"/>
          <cell r="D21808" t="str">
            <v>CE DE GUARAVERA</v>
          </cell>
          <cell r="E21808">
            <v>404419</v>
          </cell>
        </row>
        <row r="21809">
          <cell r="C21809"/>
          <cell r="D21809" t="str">
            <v>FABI PRESS</v>
          </cell>
          <cell r="E21809">
            <v>54786728000110</v>
          </cell>
        </row>
        <row r="21810">
          <cell r="C21810"/>
          <cell r="D21810" t="str">
            <v>EEPSG JOSE PACI</v>
          </cell>
          <cell r="E21810">
            <v>406926</v>
          </cell>
        </row>
        <row r="21811">
          <cell r="C21811">
            <v>800002241</v>
          </cell>
          <cell r="D21811" t="str">
            <v>GENIALI</v>
          </cell>
          <cell r="E21811">
            <v>2370121000312</v>
          </cell>
        </row>
        <row r="21812">
          <cell r="C21812">
            <v>800002508</v>
          </cell>
          <cell r="D21812" t="str">
            <v>DOW QUIMICA</v>
          </cell>
          <cell r="E21812">
            <v>60435351004144</v>
          </cell>
        </row>
        <row r="21813">
          <cell r="C21813">
            <v>800003928</v>
          </cell>
          <cell r="D21813" t="str">
            <v>SANTOS BRASIL T</v>
          </cell>
          <cell r="E21813">
            <v>2084220000257</v>
          </cell>
        </row>
        <row r="21814">
          <cell r="C21814">
            <v>800015472</v>
          </cell>
          <cell r="D21814" t="str">
            <v>LOCALIZA AGENCI</v>
          </cell>
          <cell r="E21814">
            <v>16670085031549</v>
          </cell>
        </row>
        <row r="21815">
          <cell r="C21815">
            <v>800017863</v>
          </cell>
          <cell r="D21815" t="str">
            <v>UNION ARMAZENAG</v>
          </cell>
          <cell r="E21815">
            <v>7380119000267</v>
          </cell>
        </row>
        <row r="21816">
          <cell r="C21816">
            <v>800019125</v>
          </cell>
          <cell r="D21816" t="str">
            <v>HOTEL JEQUITIMA</v>
          </cell>
          <cell r="E21816">
            <v>2414419000204</v>
          </cell>
        </row>
        <row r="21817">
          <cell r="C21817">
            <v>800020535</v>
          </cell>
          <cell r="D21817" t="str">
            <v>CONLOG</v>
          </cell>
          <cell r="E21817">
            <v>8628629000605</v>
          </cell>
        </row>
        <row r="21818">
          <cell r="C21818">
            <v>800024077</v>
          </cell>
          <cell r="D21818" t="str">
            <v>DOW BRASIL SUDE</v>
          </cell>
          <cell r="E21818">
            <v>53877627000949</v>
          </cell>
        </row>
        <row r="21819">
          <cell r="C21819">
            <v>800024112</v>
          </cell>
          <cell r="D21819" t="str">
            <v>MSC MEDITERRANE</v>
          </cell>
          <cell r="E21819">
            <v>8680888000839</v>
          </cell>
        </row>
        <row r="21820">
          <cell r="C21820">
            <v>800031207</v>
          </cell>
          <cell r="D21820" t="str">
            <v>SIMULADORES E S</v>
          </cell>
          <cell r="E21820">
            <v>8186101000100</v>
          </cell>
        </row>
        <row r="21821">
          <cell r="C21821">
            <v>800042574</v>
          </cell>
          <cell r="D21821" t="str">
            <v>TRANSTECWORLD L</v>
          </cell>
          <cell r="E21821">
            <v>9499470000116</v>
          </cell>
        </row>
        <row r="21822">
          <cell r="C21822">
            <v>800043437</v>
          </cell>
          <cell r="D21822" t="str">
            <v>AUTOPORT TRANSP</v>
          </cell>
          <cell r="E21822">
            <v>7677731000620</v>
          </cell>
        </row>
        <row r="21823">
          <cell r="C21823"/>
          <cell r="D21823" t="str">
            <v>PIER</v>
          </cell>
          <cell r="E21823">
            <v>1389284000112</v>
          </cell>
        </row>
        <row r="21824">
          <cell r="C21824"/>
          <cell r="D21824" t="str">
            <v>SISCOM</v>
          </cell>
          <cell r="E21824">
            <v>3404432000156</v>
          </cell>
        </row>
        <row r="21825">
          <cell r="C21825"/>
          <cell r="D21825" t="str">
            <v>DOW QUIMICA</v>
          </cell>
          <cell r="E21825">
            <v>60435351004659</v>
          </cell>
        </row>
        <row r="21826">
          <cell r="C21826"/>
          <cell r="D21826" t="str">
            <v>CASA GRANDE</v>
          </cell>
          <cell r="E21826">
            <v>61346318000113</v>
          </cell>
        </row>
        <row r="21827">
          <cell r="C21827"/>
          <cell r="D21827" t="str">
            <v>LOCALIZA</v>
          </cell>
          <cell r="E21827">
            <v>4917165000183</v>
          </cell>
        </row>
        <row r="21828">
          <cell r="C21828"/>
          <cell r="D21828" t="str">
            <v>DOW QUIMICA</v>
          </cell>
          <cell r="E21828">
            <v>54477039001286</v>
          </cell>
        </row>
        <row r="21829">
          <cell r="C21829"/>
          <cell r="D21829" t="str">
            <v>COL.DON DOMANIC</v>
          </cell>
          <cell r="E21829">
            <v>401605</v>
          </cell>
        </row>
        <row r="21830">
          <cell r="C21830"/>
          <cell r="D21830" t="str">
            <v>COL.YEDA MARIA</v>
          </cell>
          <cell r="E21830">
            <v>404088</v>
          </cell>
        </row>
        <row r="21831">
          <cell r="C21831"/>
          <cell r="D21831" t="str">
            <v>EEIPG ADELIA CA</v>
          </cell>
          <cell r="E21831">
            <v>404638</v>
          </cell>
        </row>
        <row r="21832">
          <cell r="C21832"/>
          <cell r="D21832" t="str">
            <v>EM CAMINHO DA L</v>
          </cell>
          <cell r="E21832">
            <v>410250</v>
          </cell>
        </row>
        <row r="21833">
          <cell r="C21833"/>
          <cell r="D21833" t="str">
            <v>EE VER.ANTONIO</v>
          </cell>
          <cell r="E21833">
            <v>409266</v>
          </cell>
        </row>
        <row r="21834">
          <cell r="C21834">
            <v>800000466</v>
          </cell>
          <cell r="D21834" t="str">
            <v>BAUDUCCO</v>
          </cell>
          <cell r="E21834">
            <v>49033004001137</v>
          </cell>
        </row>
        <row r="21835">
          <cell r="C21835">
            <v>800000521</v>
          </cell>
          <cell r="D21835" t="str">
            <v>EPARMA</v>
          </cell>
          <cell r="E21835">
            <v>62722103000112</v>
          </cell>
        </row>
        <row r="21836">
          <cell r="C21836">
            <v>800000622</v>
          </cell>
          <cell r="D21836" t="str">
            <v>VISCONDE</v>
          </cell>
          <cell r="E21836">
            <v>2652650000309</v>
          </cell>
        </row>
        <row r="21837">
          <cell r="C21837">
            <v>800000708</v>
          </cell>
          <cell r="D21837" t="str">
            <v>GRATEC SYSTEM</v>
          </cell>
          <cell r="E21837">
            <v>52720612000152</v>
          </cell>
        </row>
        <row r="21838">
          <cell r="C21838">
            <v>800000793</v>
          </cell>
          <cell r="D21838" t="str">
            <v>BAUDUCCO</v>
          </cell>
          <cell r="E21838">
            <v>49033004003695</v>
          </cell>
        </row>
        <row r="21839">
          <cell r="C21839">
            <v>800000830</v>
          </cell>
          <cell r="D21839" t="str">
            <v>W. RADY.</v>
          </cell>
          <cell r="E21839">
            <v>2466919000109</v>
          </cell>
        </row>
        <row r="21840">
          <cell r="C21840">
            <v>800000966</v>
          </cell>
          <cell r="D21840" t="str">
            <v>SEW EURODRIVE</v>
          </cell>
          <cell r="E21840">
            <v>50981018000190</v>
          </cell>
        </row>
        <row r="21841">
          <cell r="C21841">
            <v>800001050</v>
          </cell>
          <cell r="D21841" t="str">
            <v>MOPA LTDA</v>
          </cell>
          <cell r="E21841">
            <v>61216875000110</v>
          </cell>
        </row>
        <row r="21842">
          <cell r="C21842">
            <v>800001300</v>
          </cell>
          <cell r="D21842" t="str">
            <v>OGZ OFF ROAD</v>
          </cell>
          <cell r="E21842">
            <v>4424151000128</v>
          </cell>
        </row>
        <row r="21843">
          <cell r="C21843">
            <v>800001395</v>
          </cell>
          <cell r="D21843" t="str">
            <v>TELLURE</v>
          </cell>
          <cell r="E21843">
            <v>4030781000118</v>
          </cell>
        </row>
        <row r="21844">
          <cell r="C21844">
            <v>800001644</v>
          </cell>
          <cell r="D21844" t="str">
            <v>EMBRAFI</v>
          </cell>
          <cell r="E21844">
            <v>54938709000161</v>
          </cell>
        </row>
        <row r="21845">
          <cell r="C21845">
            <v>800001748</v>
          </cell>
          <cell r="D21845" t="str">
            <v>HANSA</v>
          </cell>
          <cell r="E21845">
            <v>61474334000191</v>
          </cell>
        </row>
        <row r="21846">
          <cell r="C21846">
            <v>800001833</v>
          </cell>
          <cell r="D21846" t="str">
            <v>DIVISAO FLUID</v>
          </cell>
          <cell r="E21846">
            <v>54625819003601</v>
          </cell>
        </row>
        <row r="21847">
          <cell r="C21847">
            <v>800001837</v>
          </cell>
          <cell r="D21847" t="str">
            <v>LTM BRASIL TRAN</v>
          </cell>
          <cell r="E21847">
            <v>4543811000190</v>
          </cell>
        </row>
        <row r="21848">
          <cell r="C21848">
            <v>800001978</v>
          </cell>
          <cell r="D21848" t="str">
            <v>TINTAS CALAMAR</v>
          </cell>
          <cell r="E21848">
            <v>43433408000160</v>
          </cell>
        </row>
        <row r="21849">
          <cell r="C21849">
            <v>800002128</v>
          </cell>
          <cell r="D21849" t="str">
            <v>ITAVEMA GUARULH</v>
          </cell>
          <cell r="E21849">
            <v>47696711000882</v>
          </cell>
        </row>
        <row r="21850">
          <cell r="C21850">
            <v>800002301</v>
          </cell>
          <cell r="D21850" t="str">
            <v>PIZZOLI</v>
          </cell>
          <cell r="E21850">
            <v>61276812000159</v>
          </cell>
        </row>
        <row r="21851">
          <cell r="C21851">
            <v>800002342</v>
          </cell>
          <cell r="D21851" t="str">
            <v>CLAYH</v>
          </cell>
          <cell r="E21851">
            <v>60107786000172</v>
          </cell>
        </row>
        <row r="21852">
          <cell r="C21852">
            <v>800002353</v>
          </cell>
          <cell r="D21852" t="str">
            <v>GRAMPOS ACO</v>
          </cell>
          <cell r="E21852">
            <v>60837887000107</v>
          </cell>
        </row>
        <row r="21853">
          <cell r="C21853">
            <v>800002387</v>
          </cell>
          <cell r="D21853" t="str">
            <v>ADESIVOS LUMAR</v>
          </cell>
          <cell r="E21853">
            <v>43007434000126</v>
          </cell>
        </row>
        <row r="21854">
          <cell r="C21854">
            <v>800002468</v>
          </cell>
          <cell r="D21854" t="str">
            <v>DUPONT PERFORMA</v>
          </cell>
          <cell r="E21854">
            <v>910496000130</v>
          </cell>
        </row>
        <row r="21855">
          <cell r="C21855">
            <v>800002515</v>
          </cell>
          <cell r="D21855" t="str">
            <v>AUTONET</v>
          </cell>
          <cell r="E21855">
            <v>752518000181</v>
          </cell>
        </row>
        <row r="21856">
          <cell r="C21856">
            <v>800002531</v>
          </cell>
          <cell r="D21856" t="str">
            <v>LOCALIZA</v>
          </cell>
          <cell r="E21856">
            <v>16670085004223</v>
          </cell>
        </row>
        <row r="21857">
          <cell r="C21857">
            <v>800002553</v>
          </cell>
          <cell r="D21857" t="str">
            <v>FEEDER</v>
          </cell>
          <cell r="E21857">
            <v>61914768000165</v>
          </cell>
        </row>
        <row r="21858">
          <cell r="C21858">
            <v>800002644</v>
          </cell>
          <cell r="D21858" t="str">
            <v>LOCALIZA</v>
          </cell>
          <cell r="E21858">
            <v>16670085008997</v>
          </cell>
        </row>
        <row r="21859">
          <cell r="C21859">
            <v>800002702</v>
          </cell>
          <cell r="D21859" t="str">
            <v>COOPER TOOLS</v>
          </cell>
          <cell r="E21859">
            <v>43408590000280</v>
          </cell>
        </row>
        <row r="21860">
          <cell r="C21860">
            <v>800002911</v>
          </cell>
          <cell r="D21860" t="str">
            <v>LOCALIZA</v>
          </cell>
          <cell r="E21860">
            <v>16670085004819</v>
          </cell>
        </row>
        <row r="21861">
          <cell r="C21861">
            <v>800002912</v>
          </cell>
          <cell r="D21861" t="str">
            <v>ACOS MACOM INDU</v>
          </cell>
          <cell r="E21861">
            <v>43553668000179</v>
          </cell>
        </row>
        <row r="21862">
          <cell r="C21862">
            <v>800002972</v>
          </cell>
          <cell r="D21862" t="str">
            <v>ATM AUTOMOCAO</v>
          </cell>
          <cell r="E21862">
            <v>2834861000109</v>
          </cell>
        </row>
        <row r="21863">
          <cell r="C21863">
            <v>800002988</v>
          </cell>
          <cell r="D21863" t="str">
            <v>VISCONDE</v>
          </cell>
          <cell r="E21863">
            <v>2652650000147</v>
          </cell>
        </row>
        <row r="21864">
          <cell r="C21864">
            <v>800003012</v>
          </cell>
          <cell r="D21864" t="str">
            <v>SANTA CRUZ</v>
          </cell>
          <cell r="E21864">
            <v>61269320000136</v>
          </cell>
        </row>
        <row r="21865">
          <cell r="C21865">
            <v>800003064</v>
          </cell>
          <cell r="D21865" t="str">
            <v>MICRO TECNICA</v>
          </cell>
          <cell r="E21865">
            <v>74695693000110</v>
          </cell>
        </row>
        <row r="21866">
          <cell r="C21866">
            <v>800003283</v>
          </cell>
          <cell r="D21866" t="str">
            <v>JOALMI</v>
          </cell>
          <cell r="E21866">
            <v>60980240000121</v>
          </cell>
        </row>
        <row r="21867">
          <cell r="C21867">
            <v>800003458</v>
          </cell>
          <cell r="D21867" t="str">
            <v>CINDUMEL</v>
          </cell>
          <cell r="E21867">
            <v>61183448000506</v>
          </cell>
        </row>
        <row r="21868">
          <cell r="C21868">
            <v>800003468</v>
          </cell>
          <cell r="D21868" t="str">
            <v>MARKEY</v>
          </cell>
          <cell r="E21868">
            <v>48774863000142</v>
          </cell>
        </row>
        <row r="21869">
          <cell r="C21869">
            <v>800003762</v>
          </cell>
          <cell r="D21869" t="str">
            <v>JOMARCA</v>
          </cell>
          <cell r="E21869">
            <v>43298975000150</v>
          </cell>
        </row>
        <row r="21870">
          <cell r="C21870">
            <v>800003784</v>
          </cell>
          <cell r="D21870" t="str">
            <v>CINDUMEL</v>
          </cell>
          <cell r="E21870">
            <v>49814056000330</v>
          </cell>
        </row>
        <row r="21871">
          <cell r="C21871">
            <v>800003806</v>
          </cell>
          <cell r="D21871" t="str">
            <v>GUARU ACO</v>
          </cell>
          <cell r="E21871">
            <v>45952546000180</v>
          </cell>
        </row>
        <row r="21872">
          <cell r="C21872">
            <v>800003989</v>
          </cell>
          <cell r="D21872" t="str">
            <v>TUBOS</v>
          </cell>
          <cell r="E21872">
            <v>57424244000119</v>
          </cell>
        </row>
        <row r="21873">
          <cell r="C21873">
            <v>800004031</v>
          </cell>
          <cell r="D21873" t="str">
            <v>GRID IMP/EXP</v>
          </cell>
          <cell r="E21873">
            <v>5388078000149</v>
          </cell>
        </row>
        <row r="21874">
          <cell r="C21874">
            <v>800004124</v>
          </cell>
          <cell r="D21874" t="str">
            <v>EXPRESSO CONTAG</v>
          </cell>
          <cell r="E21874">
            <v>19753086000828</v>
          </cell>
        </row>
        <row r="21875">
          <cell r="C21875">
            <v>800004280</v>
          </cell>
          <cell r="D21875" t="str">
            <v>LEPE.</v>
          </cell>
          <cell r="E21875">
            <v>60678471000185</v>
          </cell>
        </row>
        <row r="21876">
          <cell r="C21876">
            <v>800004316</v>
          </cell>
          <cell r="D21876" t="str">
            <v>SETE LAGOS TRAN</v>
          </cell>
          <cell r="E21876">
            <v>7069981000172</v>
          </cell>
        </row>
        <row r="21877">
          <cell r="C21877">
            <v>800004385</v>
          </cell>
          <cell r="D21877" t="str">
            <v>COBERTEC</v>
          </cell>
          <cell r="E21877">
            <v>62725213000138</v>
          </cell>
        </row>
        <row r="21878">
          <cell r="C21878">
            <v>800004437</v>
          </cell>
          <cell r="D21878" t="str">
            <v>CARDOSO TRANSPO</v>
          </cell>
          <cell r="E21878">
            <v>1161180000156</v>
          </cell>
        </row>
        <row r="21879">
          <cell r="C21879">
            <v>800004513</v>
          </cell>
          <cell r="D21879" t="str">
            <v>CAPE PROJETOS</v>
          </cell>
          <cell r="E21879">
            <v>4923003000158</v>
          </cell>
        </row>
        <row r="21880">
          <cell r="C21880">
            <v>800004866</v>
          </cell>
          <cell r="D21880" t="str">
            <v>ACOTUBO I</v>
          </cell>
          <cell r="E21880">
            <v>43919968000129</v>
          </cell>
        </row>
        <row r="21881">
          <cell r="C21881">
            <v>800004935</v>
          </cell>
          <cell r="D21881" t="str">
            <v>DUPONT</v>
          </cell>
          <cell r="E21881">
            <v>61064929000845</v>
          </cell>
        </row>
        <row r="21882">
          <cell r="C21882">
            <v>800004958</v>
          </cell>
          <cell r="D21882" t="str">
            <v>ROSSETTI</v>
          </cell>
          <cell r="E21882">
            <v>59884502000175</v>
          </cell>
        </row>
        <row r="21883">
          <cell r="C21883">
            <v>800004968</v>
          </cell>
          <cell r="D21883" t="str">
            <v>INTRELCAF</v>
          </cell>
          <cell r="E21883">
            <v>43067834000127</v>
          </cell>
        </row>
        <row r="21884">
          <cell r="C21884">
            <v>800005015</v>
          </cell>
          <cell r="D21884" t="str">
            <v>PANALPINA</v>
          </cell>
          <cell r="E21884">
            <v>49728108000860</v>
          </cell>
        </row>
        <row r="21885">
          <cell r="C21885">
            <v>800005033</v>
          </cell>
          <cell r="D21885" t="str">
            <v>BRENNTAG QUIMIC</v>
          </cell>
          <cell r="E21885">
            <v>33391434000119</v>
          </cell>
        </row>
        <row r="21886">
          <cell r="C21886">
            <v>800005277</v>
          </cell>
          <cell r="D21886" t="str">
            <v>TATOO MANIA</v>
          </cell>
          <cell r="E21886">
            <v>2686973000151</v>
          </cell>
        </row>
        <row r="21887">
          <cell r="C21887">
            <v>800005319</v>
          </cell>
          <cell r="D21887" t="str">
            <v>HML EMBAL</v>
          </cell>
          <cell r="E21887">
            <v>4426393000150</v>
          </cell>
        </row>
        <row r="21888">
          <cell r="C21888">
            <v>800005519</v>
          </cell>
          <cell r="D21888" t="str">
            <v>REPRESENT RIC</v>
          </cell>
          <cell r="E21888">
            <v>62579859000154</v>
          </cell>
        </row>
        <row r="21889">
          <cell r="C21889">
            <v>800005665</v>
          </cell>
          <cell r="D21889" t="str">
            <v>BORLEM I</v>
          </cell>
          <cell r="E21889">
            <v>60943388000196</v>
          </cell>
        </row>
        <row r="21890">
          <cell r="C21890">
            <v>800005666</v>
          </cell>
          <cell r="D21890" t="str">
            <v>BORLEM II</v>
          </cell>
          <cell r="E21890">
            <v>60943388000277</v>
          </cell>
        </row>
        <row r="21891">
          <cell r="C21891">
            <v>800005670</v>
          </cell>
          <cell r="D21891" t="str">
            <v>ABB LTDA</v>
          </cell>
          <cell r="E21891">
            <v>61074829001103</v>
          </cell>
        </row>
        <row r="21892">
          <cell r="C21892">
            <v>800005710</v>
          </cell>
          <cell r="D21892" t="str">
            <v>CESAR REIS</v>
          </cell>
          <cell r="E21892">
            <v>53617676000195</v>
          </cell>
        </row>
        <row r="21893">
          <cell r="C21893">
            <v>800005716</v>
          </cell>
          <cell r="D21893" t="str">
            <v>CASTROL</v>
          </cell>
          <cell r="E21893">
            <v>33194978000352</v>
          </cell>
        </row>
        <row r="21894">
          <cell r="C21894">
            <v>800005756</v>
          </cell>
          <cell r="D21894" t="str">
            <v>CINDUMEL</v>
          </cell>
          <cell r="E21894">
            <v>61183448000344</v>
          </cell>
        </row>
        <row r="21895">
          <cell r="C21895">
            <v>800005757</v>
          </cell>
          <cell r="D21895" t="str">
            <v>CINDUMEL</v>
          </cell>
          <cell r="E21895">
            <v>61183448000182</v>
          </cell>
        </row>
        <row r="21896">
          <cell r="C21896">
            <v>800005860</v>
          </cell>
          <cell r="D21896" t="str">
            <v>DYNA.</v>
          </cell>
          <cell r="E21896">
            <v>61354148000119</v>
          </cell>
        </row>
        <row r="21897">
          <cell r="C21897">
            <v>800005996</v>
          </cell>
          <cell r="D21897" t="str">
            <v>GETOFLEX METZEL</v>
          </cell>
          <cell r="E21897">
            <v>49032667000670</v>
          </cell>
        </row>
        <row r="21898">
          <cell r="C21898">
            <v>800005997</v>
          </cell>
          <cell r="D21898" t="str">
            <v>TRELLEBORG</v>
          </cell>
          <cell r="E21898">
            <v>3249921000180</v>
          </cell>
        </row>
        <row r="21899">
          <cell r="C21899">
            <v>800005998</v>
          </cell>
          <cell r="D21899" t="str">
            <v>TRELLEBORG</v>
          </cell>
          <cell r="E21899">
            <v>3249921000342</v>
          </cell>
        </row>
        <row r="21900">
          <cell r="C21900">
            <v>800006042</v>
          </cell>
          <cell r="D21900" t="str">
            <v>CONTINENTAL II</v>
          </cell>
          <cell r="E21900">
            <v>48754139000157</v>
          </cell>
        </row>
        <row r="21901">
          <cell r="C21901">
            <v>800006111</v>
          </cell>
          <cell r="D21901" t="str">
            <v>MESSASTAMP</v>
          </cell>
          <cell r="E21901">
            <v>61145702000158</v>
          </cell>
        </row>
        <row r="21902">
          <cell r="C21902">
            <v>800006296</v>
          </cell>
          <cell r="D21902" t="str">
            <v>OMEL BOMBAS E C</v>
          </cell>
          <cell r="E21902">
            <v>67693440000142</v>
          </cell>
        </row>
        <row r="21903">
          <cell r="C21903">
            <v>800006358</v>
          </cell>
          <cell r="D21903" t="str">
            <v>CGE</v>
          </cell>
          <cell r="E21903">
            <v>43170984000161</v>
          </cell>
        </row>
        <row r="21904">
          <cell r="C21904">
            <v>800006401</v>
          </cell>
          <cell r="D21904" t="str">
            <v>RIO NEGRO</v>
          </cell>
          <cell r="E21904">
            <v>62016050000114</v>
          </cell>
        </row>
        <row r="21905">
          <cell r="C21905">
            <v>800006414</v>
          </cell>
          <cell r="D21905" t="str">
            <v>ROD CAR</v>
          </cell>
          <cell r="E21905">
            <v>61156527000102</v>
          </cell>
        </row>
        <row r="21906">
          <cell r="C21906">
            <v>800006454</v>
          </cell>
          <cell r="D21906" t="str">
            <v>METALSIDER</v>
          </cell>
          <cell r="E21906">
            <v>2221397000177</v>
          </cell>
        </row>
        <row r="21907">
          <cell r="C21907">
            <v>800006480</v>
          </cell>
          <cell r="D21907" t="str">
            <v>SEW DO BRASIL</v>
          </cell>
          <cell r="E21907">
            <v>46548061000199</v>
          </cell>
        </row>
        <row r="21908">
          <cell r="C21908">
            <v>800006481</v>
          </cell>
          <cell r="D21908" t="str">
            <v>SHELL</v>
          </cell>
          <cell r="E21908">
            <v>33453598025118</v>
          </cell>
        </row>
        <row r="21909">
          <cell r="C21909">
            <v>800006526</v>
          </cell>
          <cell r="D21909" t="str">
            <v>VALEO SISTEMAS</v>
          </cell>
          <cell r="E21909">
            <v>57010662003002</v>
          </cell>
        </row>
        <row r="21910">
          <cell r="C21910">
            <v>800006543</v>
          </cell>
          <cell r="D21910" t="str">
            <v>SUBIROS &amp; CIA L</v>
          </cell>
          <cell r="E21910">
            <v>44272110000188</v>
          </cell>
        </row>
        <row r="21911">
          <cell r="C21911">
            <v>800006567</v>
          </cell>
          <cell r="D21911" t="str">
            <v>TERMO BAQ</v>
          </cell>
          <cell r="E21911">
            <v>614590000142</v>
          </cell>
        </row>
        <row r="21912">
          <cell r="C21912">
            <v>800006622</v>
          </cell>
          <cell r="D21912" t="str">
            <v>USIDOBRA</v>
          </cell>
          <cell r="E21912">
            <v>3086901000136</v>
          </cell>
        </row>
        <row r="21913">
          <cell r="C21913">
            <v>800006635</v>
          </cell>
          <cell r="D21913" t="str">
            <v>VISTEON</v>
          </cell>
          <cell r="E21913">
            <v>3509521000167</v>
          </cell>
        </row>
        <row r="21914">
          <cell r="C21914">
            <v>800006637</v>
          </cell>
          <cell r="D21914" t="str">
            <v>VDO DO BRASIL</v>
          </cell>
          <cell r="E21914">
            <v>48754139000661</v>
          </cell>
        </row>
        <row r="21915">
          <cell r="C21915">
            <v>800007920</v>
          </cell>
          <cell r="D21915" t="str">
            <v>IPIRANGA COMERC</v>
          </cell>
          <cell r="E21915">
            <v>62227509002920</v>
          </cell>
        </row>
        <row r="21916">
          <cell r="C21916">
            <v>800008021</v>
          </cell>
          <cell r="D21916" t="str">
            <v>INTERFLEX</v>
          </cell>
          <cell r="E21916">
            <v>3779085000146</v>
          </cell>
        </row>
        <row r="21917">
          <cell r="C21917">
            <v>800008217</v>
          </cell>
          <cell r="D21917" t="str">
            <v>METALURGICA GOL</v>
          </cell>
          <cell r="E21917">
            <v>49034275000135</v>
          </cell>
        </row>
        <row r="21918">
          <cell r="C21918">
            <v>800008252</v>
          </cell>
          <cell r="D21918" t="str">
            <v>ASTHAR COM DE B</v>
          </cell>
          <cell r="E21918">
            <v>6311249000102</v>
          </cell>
        </row>
        <row r="21919">
          <cell r="C21919">
            <v>800008348</v>
          </cell>
          <cell r="D21919" t="str">
            <v>MAIER METALURGI</v>
          </cell>
          <cell r="E21919">
            <v>7432587000157</v>
          </cell>
        </row>
        <row r="21920">
          <cell r="C21920">
            <v>800008355</v>
          </cell>
          <cell r="D21920" t="str">
            <v>WIZARD GUARULHO</v>
          </cell>
          <cell r="E21920">
            <v>6105943000165</v>
          </cell>
        </row>
        <row r="21921">
          <cell r="C21921">
            <v>800008460</v>
          </cell>
          <cell r="D21921" t="str">
            <v>ACOS GROYH</v>
          </cell>
          <cell r="E21921">
            <v>57668873000194</v>
          </cell>
        </row>
        <row r="21922">
          <cell r="C21922">
            <v>800008499</v>
          </cell>
          <cell r="D21922" t="str">
            <v>MODINE DO BRASI</v>
          </cell>
          <cell r="E21922">
            <v>3310685000241</v>
          </cell>
        </row>
        <row r="21923">
          <cell r="C21923">
            <v>800008548</v>
          </cell>
          <cell r="D21923" t="str">
            <v>AIR POWER</v>
          </cell>
          <cell r="E21923">
            <v>4499740000175</v>
          </cell>
        </row>
        <row r="21924">
          <cell r="C21924">
            <v>800008568</v>
          </cell>
          <cell r="D21924" t="str">
            <v>NIKE DO BRASIL</v>
          </cell>
          <cell r="E21924">
            <v>59546515000487</v>
          </cell>
        </row>
        <row r="21925">
          <cell r="C21925">
            <v>800008615</v>
          </cell>
          <cell r="D21925" t="str">
            <v>TOTAL NAUTIKA.</v>
          </cell>
          <cell r="E21925">
            <v>47262407000150</v>
          </cell>
        </row>
        <row r="21926">
          <cell r="C21926">
            <v>800008836</v>
          </cell>
          <cell r="D21926" t="str">
            <v>NACIONAL TUBOS</v>
          </cell>
          <cell r="E21926">
            <v>3080168000142</v>
          </cell>
        </row>
        <row r="21927">
          <cell r="C21927">
            <v>800008916</v>
          </cell>
          <cell r="D21927" t="str">
            <v>MORCEGO</v>
          </cell>
          <cell r="E21927">
            <v>49047103000104</v>
          </cell>
        </row>
        <row r="21928">
          <cell r="C21928">
            <v>800008930</v>
          </cell>
          <cell r="D21928" t="str">
            <v>PONTO FRIO</v>
          </cell>
          <cell r="E21928">
            <v>33041260003694</v>
          </cell>
        </row>
        <row r="21929">
          <cell r="C21929">
            <v>800008972</v>
          </cell>
          <cell r="D21929" t="str">
            <v>FW TECNOLOGIA</v>
          </cell>
          <cell r="E21929">
            <v>2976639000132</v>
          </cell>
        </row>
        <row r="21930">
          <cell r="C21930">
            <v>800009224</v>
          </cell>
          <cell r="D21930" t="str">
            <v>USIFAST</v>
          </cell>
          <cell r="E21930">
            <v>86613403000636</v>
          </cell>
        </row>
        <row r="21931">
          <cell r="C21931">
            <v>800009236</v>
          </cell>
          <cell r="D21931" t="str">
            <v>UNITY</v>
          </cell>
          <cell r="E21931">
            <v>1808192000120</v>
          </cell>
        </row>
        <row r="21932">
          <cell r="C21932">
            <v>800009318</v>
          </cell>
          <cell r="D21932" t="str">
            <v>HONEYWELL</v>
          </cell>
          <cell r="E21932">
            <v>45988045001800</v>
          </cell>
        </row>
        <row r="21933">
          <cell r="C21933">
            <v>800009358</v>
          </cell>
          <cell r="D21933" t="str">
            <v>BIG FORMAT</v>
          </cell>
          <cell r="E21933">
            <v>4599444000146</v>
          </cell>
        </row>
        <row r="21934">
          <cell r="C21934">
            <v>800009509</v>
          </cell>
          <cell r="D21934" t="str">
            <v>E COMERCIO LTDA</v>
          </cell>
          <cell r="E21934">
            <v>62708862000120</v>
          </cell>
        </row>
        <row r="21935">
          <cell r="C21935">
            <v>800009646</v>
          </cell>
          <cell r="D21935" t="str">
            <v>ECOLOG</v>
          </cell>
          <cell r="E21935">
            <v>7283993000286</v>
          </cell>
        </row>
        <row r="21936">
          <cell r="C21936">
            <v>800012672</v>
          </cell>
          <cell r="D21936" t="str">
            <v>PANDURATA</v>
          </cell>
          <cell r="E21936">
            <v>70940994006223</v>
          </cell>
        </row>
        <row r="21937">
          <cell r="C21937">
            <v>800012694</v>
          </cell>
          <cell r="D21937" t="str">
            <v>PISOAG</v>
          </cell>
          <cell r="E21937">
            <v>61198875000134</v>
          </cell>
        </row>
        <row r="21938">
          <cell r="C21938">
            <v>800013074</v>
          </cell>
          <cell r="D21938" t="str">
            <v>RR EXPRESS</v>
          </cell>
          <cell r="E21938">
            <v>5511905000140</v>
          </cell>
        </row>
        <row r="21939">
          <cell r="C21939">
            <v>800013201</v>
          </cell>
          <cell r="D21939" t="str">
            <v>GERDAU</v>
          </cell>
          <cell r="E21939">
            <v>7358761004318</v>
          </cell>
        </row>
        <row r="21940">
          <cell r="C21940">
            <v>800013217</v>
          </cell>
          <cell r="D21940" t="str">
            <v>POLEN</v>
          </cell>
          <cell r="E21940">
            <v>4777591000169</v>
          </cell>
        </row>
        <row r="21941">
          <cell r="C21941">
            <v>800013683</v>
          </cell>
          <cell r="D21941" t="str">
            <v>CONTINET</v>
          </cell>
          <cell r="E21941">
            <v>62572912000195</v>
          </cell>
        </row>
        <row r="21942">
          <cell r="C21942">
            <v>800013708</v>
          </cell>
          <cell r="D21942" t="str">
            <v>RADNAQ PROD</v>
          </cell>
          <cell r="E21942">
            <v>8315623000165</v>
          </cell>
        </row>
        <row r="21943">
          <cell r="C21943">
            <v>800013739</v>
          </cell>
          <cell r="D21943" t="str">
            <v>LMC</v>
          </cell>
          <cell r="E21943">
            <v>6148424000184</v>
          </cell>
        </row>
        <row r="21944">
          <cell r="C21944">
            <v>800013786</v>
          </cell>
          <cell r="D21944" t="str">
            <v>ELETRICA FORTLI</v>
          </cell>
          <cell r="E21944">
            <v>74642513000132</v>
          </cell>
        </row>
        <row r="21945">
          <cell r="C21945">
            <v>800013949</v>
          </cell>
          <cell r="D21945" t="str">
            <v>ARTSHOP BRASIL</v>
          </cell>
          <cell r="E21945">
            <v>5271767000179</v>
          </cell>
        </row>
        <row r="21946">
          <cell r="C21946">
            <v>800014194</v>
          </cell>
          <cell r="D21946" t="str">
            <v>NAUTIKA COM</v>
          </cell>
          <cell r="E21946">
            <v>8712193000115</v>
          </cell>
        </row>
        <row r="21947">
          <cell r="C21947">
            <v>800014357</v>
          </cell>
          <cell r="D21947" t="str">
            <v>ASHTAR</v>
          </cell>
          <cell r="E21947">
            <v>9556801000102</v>
          </cell>
        </row>
        <row r="21948">
          <cell r="C21948">
            <v>800015232</v>
          </cell>
          <cell r="D21948" t="str">
            <v>SKY BRASIL SERV</v>
          </cell>
          <cell r="E21948">
            <v>72820822002840</v>
          </cell>
        </row>
        <row r="21949">
          <cell r="C21949">
            <v>800015353</v>
          </cell>
          <cell r="D21949" t="str">
            <v>PANDURA ALIMENT</v>
          </cell>
          <cell r="E21949">
            <v>70940994008005</v>
          </cell>
        </row>
        <row r="21950">
          <cell r="C21950">
            <v>800015775</v>
          </cell>
          <cell r="D21950" t="str">
            <v>DANNY COM. IMPO</v>
          </cell>
          <cell r="E21950">
            <v>58533209000109</v>
          </cell>
        </row>
        <row r="21951">
          <cell r="C21951">
            <v>800015949</v>
          </cell>
          <cell r="D21951" t="str">
            <v>METALLUM</v>
          </cell>
          <cell r="E21951">
            <v>7230036000100</v>
          </cell>
        </row>
        <row r="21952">
          <cell r="C21952">
            <v>800016020</v>
          </cell>
          <cell r="D21952" t="str">
            <v>GB BRASIL LOGIS</v>
          </cell>
          <cell r="E21952">
            <v>362811000132</v>
          </cell>
        </row>
        <row r="21953">
          <cell r="C21953">
            <v>800016058</v>
          </cell>
          <cell r="D21953" t="str">
            <v>EXPRESSO M2000</v>
          </cell>
          <cell r="E21953">
            <v>26341222000242</v>
          </cell>
        </row>
        <row r="21954">
          <cell r="C21954">
            <v>800016156</v>
          </cell>
          <cell r="D21954" t="str">
            <v>PROTEMASTER</v>
          </cell>
          <cell r="E21954">
            <v>1639278000176</v>
          </cell>
        </row>
        <row r="21955">
          <cell r="C21955">
            <v>800016517</v>
          </cell>
          <cell r="D21955" t="str">
            <v>CUMMINS FILTROS</v>
          </cell>
          <cell r="E21955">
            <v>3469014000147</v>
          </cell>
        </row>
        <row r="21956">
          <cell r="C21956">
            <v>800016572</v>
          </cell>
          <cell r="D21956" t="str">
            <v>ENERSYSTEM DO B</v>
          </cell>
          <cell r="E21956">
            <v>5260429000131</v>
          </cell>
        </row>
        <row r="21957">
          <cell r="C21957">
            <v>800016574</v>
          </cell>
          <cell r="D21957" t="str">
            <v>GEFCO LOGISTICA</v>
          </cell>
          <cell r="E21957">
            <v>3094658000793</v>
          </cell>
        </row>
        <row r="21958">
          <cell r="C21958">
            <v>800016807</v>
          </cell>
          <cell r="D21958" t="str">
            <v>FENIX PROMOCION</v>
          </cell>
          <cell r="E21958">
            <v>9368877000104</v>
          </cell>
        </row>
        <row r="21959">
          <cell r="C21959">
            <v>800017412</v>
          </cell>
          <cell r="D21959" t="str">
            <v>VENTANA SERRA D</v>
          </cell>
          <cell r="E21959">
            <v>4915315000705</v>
          </cell>
        </row>
        <row r="21960">
          <cell r="C21960">
            <v>800017663</v>
          </cell>
          <cell r="D21960" t="str">
            <v>TRANSPORTADORA</v>
          </cell>
          <cell r="E21960">
            <v>93653830000441</v>
          </cell>
        </row>
        <row r="21961">
          <cell r="C21961">
            <v>800017707</v>
          </cell>
          <cell r="D21961" t="str">
            <v>ENCAIXE COM IND</v>
          </cell>
          <cell r="E21961">
            <v>983000166</v>
          </cell>
        </row>
        <row r="21962">
          <cell r="C21962">
            <v>800017952</v>
          </cell>
          <cell r="D21962" t="str">
            <v>FUTORY</v>
          </cell>
          <cell r="E21962">
            <v>59660878000104</v>
          </cell>
        </row>
        <row r="21963">
          <cell r="C21963">
            <v>800018070</v>
          </cell>
          <cell r="D21963" t="str">
            <v>REIS OFFICE PRO</v>
          </cell>
          <cell r="E21963">
            <v>53617676000438</v>
          </cell>
        </row>
        <row r="21964">
          <cell r="C21964">
            <v>800018453</v>
          </cell>
          <cell r="D21964" t="str">
            <v>ASR TRANSPORTES</v>
          </cell>
          <cell r="E21964">
            <v>3410332000213</v>
          </cell>
        </row>
        <row r="21965">
          <cell r="C21965">
            <v>800018621</v>
          </cell>
          <cell r="D21965" t="str">
            <v>METALACRE</v>
          </cell>
          <cell r="E21965">
            <v>52924099000111</v>
          </cell>
        </row>
        <row r="21966">
          <cell r="C21966">
            <v>800018626</v>
          </cell>
          <cell r="D21966" t="str">
            <v>TRANSMAGNA</v>
          </cell>
          <cell r="E21966">
            <v>79942140001291</v>
          </cell>
        </row>
        <row r="21967">
          <cell r="C21967">
            <v>800018677</v>
          </cell>
          <cell r="D21967" t="str">
            <v>TMA</v>
          </cell>
          <cell r="E21967">
            <v>8094491000199</v>
          </cell>
        </row>
        <row r="21968">
          <cell r="C21968">
            <v>800018756</v>
          </cell>
          <cell r="D21968" t="str">
            <v>GRANTERRA</v>
          </cell>
          <cell r="E21968">
            <v>7019669000174</v>
          </cell>
        </row>
        <row r="21969">
          <cell r="C21969">
            <v>800018765</v>
          </cell>
          <cell r="D21969" t="str">
            <v>RIOS UNIDOS TRA</v>
          </cell>
          <cell r="E21969">
            <v>63050512000263</v>
          </cell>
        </row>
        <row r="21970">
          <cell r="C21970">
            <v>800018841</v>
          </cell>
          <cell r="D21970" t="str">
            <v>AUTOVAL</v>
          </cell>
          <cell r="E21970">
            <v>64943699000106</v>
          </cell>
        </row>
        <row r="21971">
          <cell r="C21971">
            <v>800018913</v>
          </cell>
          <cell r="D21971" t="str">
            <v>TRANSLOVATO</v>
          </cell>
          <cell r="E21971">
            <v>89823918000225</v>
          </cell>
        </row>
        <row r="21972">
          <cell r="C21972">
            <v>800019033</v>
          </cell>
          <cell r="D21972" t="str">
            <v>ASHTAR GLASS</v>
          </cell>
          <cell r="E21972">
            <v>10501939000193</v>
          </cell>
        </row>
        <row r="21973">
          <cell r="C21973">
            <v>800019314</v>
          </cell>
          <cell r="D21973" t="str">
            <v>TRANSPORTADORA</v>
          </cell>
          <cell r="E21973">
            <v>88085485004959</v>
          </cell>
        </row>
        <row r="21974">
          <cell r="C21974">
            <v>800019319</v>
          </cell>
          <cell r="D21974" t="str">
            <v>HMPC</v>
          </cell>
          <cell r="E21974">
            <v>11734115000126</v>
          </cell>
        </row>
        <row r="21975">
          <cell r="C21975">
            <v>800019746</v>
          </cell>
          <cell r="D21975" t="str">
            <v>CENTRO ATACADIS</v>
          </cell>
          <cell r="E21975">
            <v>49329873000212</v>
          </cell>
        </row>
        <row r="21976">
          <cell r="C21976">
            <v>800020099</v>
          </cell>
          <cell r="D21976" t="str">
            <v>PREDIAL</v>
          </cell>
          <cell r="E21976">
            <v>985919000181</v>
          </cell>
        </row>
        <row r="21977">
          <cell r="C21977">
            <v>800020528</v>
          </cell>
          <cell r="D21977" t="str">
            <v>MAJESTIC</v>
          </cell>
          <cell r="E21977">
            <v>62207998000157</v>
          </cell>
        </row>
        <row r="21978">
          <cell r="C21978">
            <v>800020695</v>
          </cell>
          <cell r="D21978" t="str">
            <v>AIR MICRO LTDA</v>
          </cell>
          <cell r="E21978">
            <v>507638000113</v>
          </cell>
        </row>
        <row r="21979">
          <cell r="C21979">
            <v>800020913</v>
          </cell>
          <cell r="D21979" t="str">
            <v>SHELL BRASIL PE</v>
          </cell>
          <cell r="E21979">
            <v>10456016001309</v>
          </cell>
        </row>
        <row r="21980">
          <cell r="C21980">
            <v>800020953</v>
          </cell>
          <cell r="D21980" t="str">
            <v>MADRIWIDIA COME</v>
          </cell>
          <cell r="E21980">
            <v>11077529000120</v>
          </cell>
        </row>
        <row r="21981">
          <cell r="C21981">
            <v>800020974</v>
          </cell>
          <cell r="D21981" t="str">
            <v>FLEXITECH DO BR</v>
          </cell>
          <cell r="E21981">
            <v>11189680000150</v>
          </cell>
        </row>
        <row r="21982">
          <cell r="C21982">
            <v>800021001</v>
          </cell>
          <cell r="D21982" t="str">
            <v>CASCARDI</v>
          </cell>
          <cell r="E21982">
            <v>66657891000161</v>
          </cell>
        </row>
        <row r="21983">
          <cell r="C21983">
            <v>800021014</v>
          </cell>
          <cell r="D21983" t="str">
            <v>NSA</v>
          </cell>
          <cell r="E21983">
            <v>75423673000315</v>
          </cell>
        </row>
        <row r="21984">
          <cell r="C21984">
            <v>800021261</v>
          </cell>
          <cell r="D21984" t="str">
            <v>BATERIAS FULGUR</v>
          </cell>
          <cell r="E21984">
            <v>3171752000103</v>
          </cell>
        </row>
        <row r="21985">
          <cell r="C21985">
            <v>800021288</v>
          </cell>
          <cell r="D21985" t="str">
            <v>EKA PRENSAS HID</v>
          </cell>
          <cell r="E21985">
            <v>62386537000199</v>
          </cell>
        </row>
        <row r="21986">
          <cell r="C21986">
            <v>800021290</v>
          </cell>
          <cell r="D21986" t="str">
            <v>PD INDUSTRIA E</v>
          </cell>
          <cell r="E21986">
            <v>4137086000150</v>
          </cell>
        </row>
        <row r="21987">
          <cell r="C21987">
            <v>800021315</v>
          </cell>
          <cell r="D21987" t="str">
            <v>ARGOS GLOBAL PA</v>
          </cell>
          <cell r="E21987">
            <v>2934258000190</v>
          </cell>
        </row>
        <row r="21988">
          <cell r="C21988">
            <v>800021447</v>
          </cell>
          <cell r="D21988" t="str">
            <v>SAINT GOBAIN</v>
          </cell>
          <cell r="E21988">
            <v>61064838011763</v>
          </cell>
        </row>
        <row r="21989">
          <cell r="C21989">
            <v>800021599</v>
          </cell>
          <cell r="D21989" t="str">
            <v>ESPECTRO IND E</v>
          </cell>
          <cell r="E21989">
            <v>55948517000107</v>
          </cell>
        </row>
        <row r="21990">
          <cell r="C21990">
            <v>800021699</v>
          </cell>
          <cell r="D21990" t="str">
            <v>SWH INTERNET</v>
          </cell>
          <cell r="E21990">
            <v>8971217000150</v>
          </cell>
        </row>
        <row r="21991">
          <cell r="C21991">
            <v>800021726</v>
          </cell>
          <cell r="D21991" t="str">
            <v>TRANSCAXIAS LOG</v>
          </cell>
          <cell r="E21991">
            <v>2457005000173</v>
          </cell>
        </row>
        <row r="21992">
          <cell r="C21992">
            <v>800022320</v>
          </cell>
          <cell r="D21992" t="str">
            <v>AVANCELOG</v>
          </cell>
          <cell r="E21992">
            <v>4452183000137</v>
          </cell>
        </row>
        <row r="21993">
          <cell r="C21993">
            <v>800022744</v>
          </cell>
          <cell r="D21993" t="str">
            <v>NEPOMUCENO</v>
          </cell>
          <cell r="E21993">
            <v>19368927000379</v>
          </cell>
        </row>
        <row r="21994">
          <cell r="C21994">
            <v>800022887</v>
          </cell>
          <cell r="D21994" t="str">
            <v>BITSYSTEM</v>
          </cell>
          <cell r="E21994">
            <v>1385890000160</v>
          </cell>
        </row>
        <row r="21995">
          <cell r="C21995">
            <v>800022930</v>
          </cell>
          <cell r="D21995" t="str">
            <v>BR LLOGIC LOG &amp;</v>
          </cell>
          <cell r="E21995">
            <v>13521009000190</v>
          </cell>
        </row>
        <row r="21996">
          <cell r="C21996">
            <v>800022966</v>
          </cell>
          <cell r="D21996" t="str">
            <v>ABB LTDA</v>
          </cell>
          <cell r="E21996">
            <v>61074829008027</v>
          </cell>
        </row>
        <row r="21997">
          <cell r="C21997">
            <v>800023104</v>
          </cell>
          <cell r="D21997" t="str">
            <v>ASTRO TECNOLOGI</v>
          </cell>
          <cell r="E21997">
            <v>2605258000309</v>
          </cell>
        </row>
        <row r="21998">
          <cell r="C21998">
            <v>800023313</v>
          </cell>
          <cell r="D21998" t="str">
            <v>MAGUS INDUSTRIA</v>
          </cell>
          <cell r="E21998">
            <v>48488365000133</v>
          </cell>
        </row>
        <row r="21999">
          <cell r="C21999">
            <v>800023406</v>
          </cell>
          <cell r="D21999" t="str">
            <v>CORDSTRAP BR C</v>
          </cell>
          <cell r="E21999">
            <v>13508087000235</v>
          </cell>
        </row>
        <row r="22000">
          <cell r="C22000">
            <v>800023462</v>
          </cell>
          <cell r="D22000" t="str">
            <v>ADECOL INDUSTRI</v>
          </cell>
          <cell r="E22000">
            <v>50851955000120</v>
          </cell>
        </row>
        <row r="22001">
          <cell r="C22001">
            <v>800023470</v>
          </cell>
          <cell r="D22001" t="str">
            <v>FWCOBERTEC S S</v>
          </cell>
          <cell r="E22001">
            <v>8206532000191</v>
          </cell>
        </row>
        <row r="22002">
          <cell r="C22002">
            <v>800023502</v>
          </cell>
          <cell r="D22002" t="str">
            <v>WOODTEC IND COM</v>
          </cell>
          <cell r="E22002">
            <v>68929231000118</v>
          </cell>
        </row>
        <row r="22003">
          <cell r="C22003">
            <v>800023630</v>
          </cell>
          <cell r="D22003" t="str">
            <v>TECNOGERAL COM.</v>
          </cell>
          <cell r="E22003">
            <v>60722311000196</v>
          </cell>
        </row>
        <row r="22004">
          <cell r="C22004">
            <v>800023884</v>
          </cell>
          <cell r="D22004" t="str">
            <v>UTI DO BRASIL L</v>
          </cell>
          <cell r="E22004">
            <v>2735565001386</v>
          </cell>
        </row>
        <row r="22005">
          <cell r="C22005">
            <v>800023885</v>
          </cell>
          <cell r="D22005" t="str">
            <v>COMTREL C. DE M</v>
          </cell>
          <cell r="E22005">
            <v>5508495000269</v>
          </cell>
        </row>
        <row r="22006">
          <cell r="C22006">
            <v>800024165</v>
          </cell>
          <cell r="D22006" t="str">
            <v>TDR TRANSPORTES</v>
          </cell>
          <cell r="E22006">
            <v>8250872000209</v>
          </cell>
        </row>
        <row r="22007">
          <cell r="C22007">
            <v>800024332</v>
          </cell>
          <cell r="D22007" t="str">
            <v>FANEM LTDA</v>
          </cell>
          <cell r="E22007">
            <v>61100244000130</v>
          </cell>
        </row>
        <row r="22008">
          <cell r="C22008">
            <v>800024350</v>
          </cell>
          <cell r="D22008" t="str">
            <v>VERION OLEOHIDR</v>
          </cell>
          <cell r="E22008">
            <v>2931252000160</v>
          </cell>
        </row>
        <row r="22009">
          <cell r="C22009">
            <v>800024438</v>
          </cell>
          <cell r="D22009" t="str">
            <v>BRILHANTE INSTA</v>
          </cell>
          <cell r="E22009">
            <v>56973118000150</v>
          </cell>
        </row>
        <row r="22010">
          <cell r="C22010">
            <v>800024557</v>
          </cell>
          <cell r="D22010" t="str">
            <v>FLEXFORM INDUST</v>
          </cell>
          <cell r="E22010">
            <v>49058654000165</v>
          </cell>
        </row>
        <row r="22011">
          <cell r="C22011">
            <v>800024642</v>
          </cell>
          <cell r="D22011" t="str">
            <v>FERNANDES COMER</v>
          </cell>
          <cell r="E22011">
            <v>10526665000197</v>
          </cell>
        </row>
        <row r="22012">
          <cell r="C22012">
            <v>800024684</v>
          </cell>
          <cell r="D22012" t="str">
            <v>EBEST COMERCIO</v>
          </cell>
          <cell r="E22012">
            <v>4432889000137</v>
          </cell>
        </row>
        <row r="22013">
          <cell r="C22013">
            <v>800024720</v>
          </cell>
          <cell r="D22013" t="str">
            <v>HAYES LEMMERZ I</v>
          </cell>
          <cell r="E22013">
            <v>2234234000390</v>
          </cell>
        </row>
        <row r="22014">
          <cell r="C22014">
            <v>800024868</v>
          </cell>
          <cell r="D22014" t="str">
            <v>CONTINENTAL I</v>
          </cell>
          <cell r="E22014">
            <v>48754139001633</v>
          </cell>
        </row>
        <row r="22015">
          <cell r="C22015">
            <v>800024982</v>
          </cell>
          <cell r="D22015" t="str">
            <v>TRANSILVA TRANS</v>
          </cell>
          <cell r="E22015">
            <v>30581433000491</v>
          </cell>
        </row>
        <row r="22016">
          <cell r="C22016">
            <v>800025111</v>
          </cell>
          <cell r="D22016" t="str">
            <v>CORMATEC INDUST</v>
          </cell>
          <cell r="E22016">
            <v>43303775000149</v>
          </cell>
        </row>
        <row r="22017">
          <cell r="C22017">
            <v>800025325</v>
          </cell>
          <cell r="D22017" t="str">
            <v>TRANSPORTES JRZ</v>
          </cell>
          <cell r="E22017">
            <v>13788387000134</v>
          </cell>
        </row>
        <row r="22018">
          <cell r="C22018">
            <v>800025336</v>
          </cell>
          <cell r="D22018" t="str">
            <v>SESTINI MERCANT</v>
          </cell>
          <cell r="E22018">
            <v>501618000135</v>
          </cell>
        </row>
        <row r="22019">
          <cell r="C22019">
            <v>800025385</v>
          </cell>
          <cell r="D22019" t="str">
            <v>LA SABIA COMERC</v>
          </cell>
          <cell r="E22019">
            <v>11061222000130</v>
          </cell>
        </row>
        <row r="22020">
          <cell r="C22020">
            <v>800026830</v>
          </cell>
          <cell r="D22020" t="str">
            <v>SARAIVA SA LIVR</v>
          </cell>
          <cell r="E22020">
            <v>60500139001360</v>
          </cell>
        </row>
        <row r="22021">
          <cell r="C22021">
            <v>800026831</v>
          </cell>
          <cell r="D22021" t="str">
            <v>PORTIFIRE INDUS</v>
          </cell>
          <cell r="E22021">
            <v>11919450000107</v>
          </cell>
        </row>
        <row r="22022">
          <cell r="C22022">
            <v>800026834</v>
          </cell>
          <cell r="D22022" t="str">
            <v>DPC BR PER. C</v>
          </cell>
          <cell r="E22022">
            <v>15373395000145</v>
          </cell>
        </row>
        <row r="22023">
          <cell r="C22023">
            <v>800026870</v>
          </cell>
          <cell r="D22023" t="str">
            <v>TRANSSIMAO TRAN</v>
          </cell>
          <cell r="E22023">
            <v>85057412000382</v>
          </cell>
        </row>
        <row r="22024">
          <cell r="C22024">
            <v>800026925</v>
          </cell>
          <cell r="D22024" t="str">
            <v>CONC. DO AEROP.</v>
          </cell>
          <cell r="E22024">
            <v>15578569000106</v>
          </cell>
        </row>
        <row r="22025">
          <cell r="C22025">
            <v>800027060</v>
          </cell>
          <cell r="D22025" t="str">
            <v>COMERCIO DE PLA</v>
          </cell>
          <cell r="E22025">
            <v>9115912000183</v>
          </cell>
        </row>
        <row r="22026">
          <cell r="C22026">
            <v>800027077</v>
          </cell>
          <cell r="D22026" t="str">
            <v>DAG APARELHOS C</v>
          </cell>
          <cell r="E22026">
            <v>17114464000121</v>
          </cell>
        </row>
        <row r="22027">
          <cell r="C22027">
            <v>800027163</v>
          </cell>
          <cell r="D22027" t="str">
            <v>U-SHIN DO BRASI</v>
          </cell>
          <cell r="E22027">
            <v>17465122000156</v>
          </cell>
        </row>
        <row r="22028">
          <cell r="C22028">
            <v>800027434</v>
          </cell>
          <cell r="D22028" t="str">
            <v>ARTES GRAFICAS</v>
          </cell>
          <cell r="E22028">
            <v>57690711000152</v>
          </cell>
        </row>
        <row r="22029">
          <cell r="C22029">
            <v>800027477</v>
          </cell>
          <cell r="D22029" t="str">
            <v>METADIL INDUSTR</v>
          </cell>
          <cell r="E22029">
            <v>45819323000140</v>
          </cell>
        </row>
        <row r="22030">
          <cell r="C22030">
            <v>800027551</v>
          </cell>
          <cell r="D22030" t="str">
            <v>BASF</v>
          </cell>
          <cell r="E22030">
            <v>48539407009174</v>
          </cell>
        </row>
        <row r="22031">
          <cell r="C22031">
            <v>800027799</v>
          </cell>
          <cell r="D22031" t="str">
            <v>LEADERSHIP FREI</v>
          </cell>
          <cell r="E22031">
            <v>3776089000170</v>
          </cell>
        </row>
        <row r="22032">
          <cell r="C22032">
            <v>800028195</v>
          </cell>
          <cell r="D22032" t="str">
            <v>GEFCO LOGISTICA</v>
          </cell>
          <cell r="E22032">
            <v>3094658001250</v>
          </cell>
        </row>
        <row r="22033">
          <cell r="C22033">
            <v>800028295</v>
          </cell>
          <cell r="D22033" t="str">
            <v>NORD DRIVESYSTE</v>
          </cell>
          <cell r="E22033">
            <v>3259216000164</v>
          </cell>
        </row>
        <row r="22034">
          <cell r="C22034">
            <v>800028333</v>
          </cell>
          <cell r="D22034" t="str">
            <v>TRANSPORTES TRA</v>
          </cell>
          <cell r="E22034">
            <v>89823918003240</v>
          </cell>
        </row>
        <row r="22035">
          <cell r="C22035">
            <v>800028395</v>
          </cell>
          <cell r="D22035" t="str">
            <v>SAINT GOBAIN</v>
          </cell>
          <cell r="E22035">
            <v>61064838011682</v>
          </cell>
        </row>
        <row r="22036">
          <cell r="C22036">
            <v>800028406</v>
          </cell>
          <cell r="D22036" t="str">
            <v>ACOCURVAS IND.</v>
          </cell>
          <cell r="E22036">
            <v>56260706000147</v>
          </cell>
        </row>
        <row r="22037">
          <cell r="C22037">
            <v>800028605</v>
          </cell>
          <cell r="D22037" t="str">
            <v>DU PONT DO BRAS</v>
          </cell>
          <cell r="E22037">
            <v>61064929005308</v>
          </cell>
        </row>
        <row r="22038">
          <cell r="C22038">
            <v>800028629</v>
          </cell>
          <cell r="D22038" t="str">
            <v>BAGGIO MANUT. A</v>
          </cell>
          <cell r="E22038">
            <v>18747593000110</v>
          </cell>
        </row>
        <row r="22039">
          <cell r="C22039">
            <v>800028645</v>
          </cell>
          <cell r="D22039" t="str">
            <v>NTN BRASIL PROD</v>
          </cell>
          <cell r="E22039">
            <v>12010714000160</v>
          </cell>
        </row>
        <row r="22040">
          <cell r="C22040">
            <v>800028757</v>
          </cell>
          <cell r="D22040" t="str">
            <v>ALATUR VIAGENS</v>
          </cell>
          <cell r="E22040">
            <v>15279665000153</v>
          </cell>
        </row>
        <row r="22041">
          <cell r="C22041">
            <v>800028826</v>
          </cell>
          <cell r="D22041" t="str">
            <v>CAAS</v>
          </cell>
          <cell r="E22041">
            <v>15203582000180</v>
          </cell>
        </row>
        <row r="22042">
          <cell r="C22042">
            <v>800028965</v>
          </cell>
          <cell r="D22042" t="str">
            <v>CHAPERFUR COM.D</v>
          </cell>
          <cell r="E22042">
            <v>65856734000112</v>
          </cell>
        </row>
        <row r="22043">
          <cell r="C22043">
            <v>800029335</v>
          </cell>
          <cell r="D22043" t="str">
            <v>MASSFIX COMERCI</v>
          </cell>
          <cell r="E22043">
            <v>66738790000115</v>
          </cell>
        </row>
        <row r="22044">
          <cell r="C22044">
            <v>800029403</v>
          </cell>
          <cell r="D22044" t="str">
            <v>BM STRAP IND.E</v>
          </cell>
          <cell r="E22044">
            <v>18821545000124</v>
          </cell>
        </row>
        <row r="22045">
          <cell r="C22045">
            <v>800029694</v>
          </cell>
          <cell r="D22045" t="str">
            <v>METALGRADE PISO</v>
          </cell>
          <cell r="E22045">
            <v>46307989000181</v>
          </cell>
        </row>
        <row r="22046">
          <cell r="C22046">
            <v>800029824</v>
          </cell>
          <cell r="D22046" t="str">
            <v>LTDA</v>
          </cell>
          <cell r="E22046">
            <v>57643645000402</v>
          </cell>
        </row>
        <row r="22047">
          <cell r="C22047">
            <v>800029843</v>
          </cell>
          <cell r="D22047" t="str">
            <v>ACOTUBO II</v>
          </cell>
          <cell r="E22047">
            <v>43919968001877</v>
          </cell>
        </row>
        <row r="22048">
          <cell r="C22048">
            <v>800029846</v>
          </cell>
          <cell r="D22048" t="str">
            <v>FMW</v>
          </cell>
          <cell r="E22048">
            <v>10203556000139</v>
          </cell>
        </row>
        <row r="22049">
          <cell r="C22049">
            <v>800029889</v>
          </cell>
          <cell r="D22049" t="str">
            <v>TANIA CALDAS LU</v>
          </cell>
          <cell r="E22049">
            <v>14011733000136</v>
          </cell>
        </row>
        <row r="22050">
          <cell r="C22050">
            <v>800029911</v>
          </cell>
          <cell r="D22050" t="str">
            <v>MAXTIL</v>
          </cell>
          <cell r="E22050">
            <v>7265878000360</v>
          </cell>
        </row>
        <row r="22051">
          <cell r="C22051">
            <v>800030146</v>
          </cell>
          <cell r="D22051" t="str">
            <v>PRODUTOS SIDERU</v>
          </cell>
          <cell r="E22051">
            <v>62150040000177</v>
          </cell>
        </row>
        <row r="22052">
          <cell r="C22052">
            <v>800030299</v>
          </cell>
          <cell r="D22052" t="str">
            <v>INDUSTRIAIS LTD</v>
          </cell>
          <cell r="E22052">
            <v>8793299000190</v>
          </cell>
        </row>
        <row r="22053">
          <cell r="C22053">
            <v>800030319</v>
          </cell>
          <cell r="D22053" t="str">
            <v>LEONARDO SCARAM</v>
          </cell>
          <cell r="E22053">
            <v>14424655000100</v>
          </cell>
        </row>
        <row r="22054">
          <cell r="C22054">
            <v>800030401</v>
          </cell>
          <cell r="D22054" t="str">
            <v>CONTRA INCENDIO</v>
          </cell>
          <cell r="E22054">
            <v>18773928000174</v>
          </cell>
        </row>
        <row r="22055">
          <cell r="C22055">
            <v>800030544</v>
          </cell>
          <cell r="D22055" t="str">
            <v>DE ACO E FERRO</v>
          </cell>
          <cell r="E22055">
            <v>51276806000148</v>
          </cell>
        </row>
        <row r="22056">
          <cell r="C22056">
            <v>800030748</v>
          </cell>
          <cell r="D22056" t="str">
            <v>USIMINAS</v>
          </cell>
          <cell r="E22056">
            <v>42956441001264</v>
          </cell>
        </row>
        <row r="22057">
          <cell r="C22057">
            <v>800030779</v>
          </cell>
          <cell r="D22057" t="str">
            <v>WATERTEC INDUST</v>
          </cell>
          <cell r="E22057">
            <v>1081469000165</v>
          </cell>
        </row>
        <row r="22058">
          <cell r="C22058">
            <v>800030914</v>
          </cell>
          <cell r="D22058" t="str">
            <v>RISA SPRINGS AMORTECEDORES.</v>
          </cell>
          <cell r="E22058">
            <v>1255393000147</v>
          </cell>
        </row>
        <row r="22059">
          <cell r="C22059">
            <v>800031047</v>
          </cell>
          <cell r="D22059" t="str">
            <v>MAURANO MAURANO</v>
          </cell>
          <cell r="E22059">
            <v>62841846000101</v>
          </cell>
        </row>
        <row r="22060">
          <cell r="C22060">
            <v>800031113</v>
          </cell>
          <cell r="D22060" t="str">
            <v>TOPICO LOC. DE</v>
          </cell>
          <cell r="E22060">
            <v>8259544000699</v>
          </cell>
        </row>
        <row r="22061">
          <cell r="C22061">
            <v>800031224</v>
          </cell>
          <cell r="D22061" t="str">
            <v>INDUSTRIAIS LTD</v>
          </cell>
          <cell r="E22061">
            <v>13022500000176</v>
          </cell>
        </row>
        <row r="22062">
          <cell r="C22062">
            <v>800031248</v>
          </cell>
          <cell r="D22062" t="str">
            <v>LTDA EPP</v>
          </cell>
          <cell r="E22062">
            <v>14256538000176</v>
          </cell>
        </row>
        <row r="22063">
          <cell r="C22063">
            <v>800031355</v>
          </cell>
          <cell r="D22063" t="str">
            <v>ESAB INDUSTRIA</v>
          </cell>
          <cell r="E22063">
            <v>29799921001110</v>
          </cell>
        </row>
        <row r="22064">
          <cell r="C22064">
            <v>800031359</v>
          </cell>
          <cell r="D22064" t="str">
            <v>AVL SOUTH AMERI</v>
          </cell>
          <cell r="E22064">
            <v>3883390000264</v>
          </cell>
        </row>
        <row r="22065">
          <cell r="C22065">
            <v>800031635</v>
          </cell>
          <cell r="D22065" t="str">
            <v>INDUSTRIAIS LTD</v>
          </cell>
          <cell r="E22065">
            <v>57287328000158</v>
          </cell>
        </row>
        <row r="22066">
          <cell r="C22066">
            <v>800031856</v>
          </cell>
          <cell r="D22066" t="str">
            <v>MKG EQUIPAMENTO</v>
          </cell>
          <cell r="E22066">
            <v>5115921000113</v>
          </cell>
        </row>
        <row r="22067">
          <cell r="C22067">
            <v>800032132</v>
          </cell>
          <cell r="D22067" t="str">
            <v>PARA MAQUINAS O</v>
          </cell>
          <cell r="E22067">
            <v>10875473000196</v>
          </cell>
        </row>
        <row r="22068">
          <cell r="C22068">
            <v>800032251</v>
          </cell>
          <cell r="D22068" t="str">
            <v>WUTZL SISTEMAS</v>
          </cell>
          <cell r="E22068">
            <v>49032279000184</v>
          </cell>
        </row>
        <row r="22069">
          <cell r="C22069">
            <v>800032397</v>
          </cell>
          <cell r="D22069" t="str">
            <v>NACIONAL ACOS I</v>
          </cell>
          <cell r="E22069">
            <v>17137372000167</v>
          </cell>
        </row>
        <row r="22070">
          <cell r="C22070">
            <v>800032577</v>
          </cell>
          <cell r="D22070" t="str">
            <v>LEMAR ELETRO CO</v>
          </cell>
          <cell r="E22070">
            <v>5924256000109</v>
          </cell>
        </row>
        <row r="22071">
          <cell r="C22071">
            <v>800032634</v>
          </cell>
          <cell r="D22071" t="str">
            <v>FRANCISCO DOMINGOS DE OLIVEIR</v>
          </cell>
          <cell r="E22071">
            <v>67230714000167</v>
          </cell>
        </row>
        <row r="22072">
          <cell r="C22072">
            <v>800032701</v>
          </cell>
          <cell r="D22072" t="str">
            <v>PAINEIS ELETRON</v>
          </cell>
          <cell r="E22072">
            <v>3815497000194</v>
          </cell>
        </row>
        <row r="22073">
          <cell r="C22073">
            <v>800032759</v>
          </cell>
          <cell r="D22073" t="str">
            <v>CEVA FREIGHT MA</v>
          </cell>
          <cell r="E22073">
            <v>3229138000317</v>
          </cell>
        </row>
        <row r="22074">
          <cell r="C22074">
            <v>800032974</v>
          </cell>
          <cell r="D22074" t="str">
            <v>AGENCIAMENTO DE</v>
          </cell>
          <cell r="E22074">
            <v>4915315001604</v>
          </cell>
        </row>
        <row r="22075">
          <cell r="C22075">
            <v>800033163</v>
          </cell>
          <cell r="D22075" t="str">
            <v>TRANSPORTADORA</v>
          </cell>
          <cell r="E22075">
            <v>86501400001259</v>
          </cell>
        </row>
        <row r="22076">
          <cell r="C22076">
            <v>800033196</v>
          </cell>
          <cell r="D22076" t="str">
            <v>DIMOPLAC DIVISO</v>
          </cell>
          <cell r="E22076">
            <v>63074892000195</v>
          </cell>
        </row>
        <row r="22077">
          <cell r="C22077">
            <v>800033295</v>
          </cell>
          <cell r="D22077" t="str">
            <v>TRANSPORTE LTDA</v>
          </cell>
          <cell r="E22077">
            <v>4824534000274</v>
          </cell>
        </row>
        <row r="22078">
          <cell r="C22078">
            <v>800033798</v>
          </cell>
          <cell r="D22078" t="str">
            <v>LTDA EPP</v>
          </cell>
          <cell r="E22078">
            <v>7332648000104</v>
          </cell>
        </row>
        <row r="22079">
          <cell r="C22079">
            <v>800034092</v>
          </cell>
          <cell r="D22079" t="str">
            <v>IND.FIL.BARRA</v>
          </cell>
          <cell r="E22079">
            <v>61024345000170</v>
          </cell>
        </row>
        <row r="22080">
          <cell r="C22080">
            <v>800034717</v>
          </cell>
          <cell r="D22080" t="str">
            <v>BOX TAPE IND. E</v>
          </cell>
          <cell r="E22080">
            <v>6223587000184</v>
          </cell>
        </row>
        <row r="22081">
          <cell r="C22081">
            <v>800034718</v>
          </cell>
          <cell r="D22081" t="str">
            <v>TRANSTECHNO LOG</v>
          </cell>
          <cell r="E22081">
            <v>5024383000151</v>
          </cell>
        </row>
        <row r="22082">
          <cell r="C22082">
            <v>800034987</v>
          </cell>
          <cell r="D22082" t="str">
            <v>MAREL</v>
          </cell>
          <cell r="E22082">
            <v>67552869000110</v>
          </cell>
        </row>
        <row r="22083">
          <cell r="C22083">
            <v>800035156</v>
          </cell>
          <cell r="D22083" t="str">
            <v>CAROLINE LIMA G</v>
          </cell>
          <cell r="E22083">
            <v>23512082000159</v>
          </cell>
        </row>
        <row r="22084">
          <cell r="C22084">
            <v>800035378</v>
          </cell>
          <cell r="D22084" t="str">
            <v>NEW TEC  IND. E COM. PECAS P</v>
          </cell>
          <cell r="E22084">
            <v>22673726000128</v>
          </cell>
        </row>
        <row r="22085">
          <cell r="C22085">
            <v>800035634</v>
          </cell>
          <cell r="D22085" t="str">
            <v>ROGERIO CRESPO</v>
          </cell>
          <cell r="E22085">
            <v>21277270000203</v>
          </cell>
        </row>
        <row r="22086">
          <cell r="C22086">
            <v>800035751</v>
          </cell>
          <cell r="D22086" t="str">
            <v>UNIVAR BRASIL L</v>
          </cell>
          <cell r="E22086">
            <v>1722256000841</v>
          </cell>
        </row>
        <row r="22087">
          <cell r="C22087">
            <v>800035980</v>
          </cell>
          <cell r="D22087" t="str">
            <v>BCUBE LOGISTIC</v>
          </cell>
          <cell r="E22087">
            <v>9174577001247</v>
          </cell>
        </row>
        <row r="22088">
          <cell r="C22088">
            <v>800036134</v>
          </cell>
          <cell r="D22088" t="str">
            <v>METALJATO ESTAM</v>
          </cell>
          <cell r="E22088">
            <v>1143160000152</v>
          </cell>
        </row>
        <row r="22089">
          <cell r="C22089">
            <v>800036167</v>
          </cell>
          <cell r="D22089" t="str">
            <v>EVERTON DAS NEV</v>
          </cell>
          <cell r="E22089">
            <v>15319418000133</v>
          </cell>
        </row>
        <row r="22090">
          <cell r="C22090">
            <v>800036171</v>
          </cell>
          <cell r="D22090" t="str">
            <v>NAVILLE ILUMINACAO LTDA</v>
          </cell>
          <cell r="E22090">
            <v>5284514000130</v>
          </cell>
        </row>
        <row r="22091">
          <cell r="C22091">
            <v>800036278</v>
          </cell>
          <cell r="D22091" t="str">
            <v>PLASTIFLUOR IND</v>
          </cell>
          <cell r="E22091">
            <v>61890109000136</v>
          </cell>
        </row>
        <row r="22092">
          <cell r="C22092">
            <v>800036351</v>
          </cell>
          <cell r="D22092" t="str">
            <v>ATENTO BRASIL S</v>
          </cell>
          <cell r="E22092">
            <v>2879250006886</v>
          </cell>
        </row>
        <row r="22093">
          <cell r="C22093">
            <v>800036912</v>
          </cell>
          <cell r="D22093" t="str">
            <v>ACO INOXIDAVEL</v>
          </cell>
          <cell r="E22093">
            <v>33150053000733</v>
          </cell>
        </row>
        <row r="22094">
          <cell r="C22094">
            <v>800037048</v>
          </cell>
          <cell r="D22094" t="str">
            <v>ASN BRASIL LOGI</v>
          </cell>
          <cell r="E22094">
            <v>74271727000220</v>
          </cell>
        </row>
        <row r="22095">
          <cell r="C22095">
            <v>800037192</v>
          </cell>
          <cell r="D22095" t="str">
            <v>PONTO VEICULOS</v>
          </cell>
          <cell r="E22095">
            <v>8373156000634</v>
          </cell>
        </row>
        <row r="22096">
          <cell r="C22096">
            <v>800037558</v>
          </cell>
          <cell r="D22096" t="str">
            <v>TORA TRANSPORTE</v>
          </cell>
          <cell r="E22096">
            <v>20468310000223</v>
          </cell>
        </row>
        <row r="22097">
          <cell r="C22097">
            <v>800037763</v>
          </cell>
          <cell r="D22097" t="str">
            <v>SINTEC PRO-MAQU</v>
          </cell>
          <cell r="E22097">
            <v>3919786000133</v>
          </cell>
        </row>
        <row r="22098">
          <cell r="C22098">
            <v>800037828</v>
          </cell>
          <cell r="D22098" t="str">
            <v>LEALFER INDUST.</v>
          </cell>
          <cell r="E22098">
            <v>62539994000176</v>
          </cell>
        </row>
        <row r="22099">
          <cell r="C22099">
            <v>800037957</v>
          </cell>
          <cell r="D22099" t="str">
            <v>AMARIL INDUSTRI</v>
          </cell>
          <cell r="E22099">
            <v>61328142000177</v>
          </cell>
        </row>
        <row r="22100">
          <cell r="C22100">
            <v>800038495</v>
          </cell>
          <cell r="D22100" t="str">
            <v>SAINT-GOBAIN DI</v>
          </cell>
          <cell r="E22100">
            <v>3840986005084</v>
          </cell>
        </row>
        <row r="22101">
          <cell r="C22101">
            <v>800038745</v>
          </cell>
          <cell r="D22101" t="str">
            <v>REVEX BRASIL LTDA</v>
          </cell>
          <cell r="E22101">
            <v>4859642000100</v>
          </cell>
        </row>
        <row r="22102">
          <cell r="C22102">
            <v>800039184</v>
          </cell>
          <cell r="D22102" t="str">
            <v>PETONY TRANSPOR</v>
          </cell>
          <cell r="E22102">
            <v>8375242000171</v>
          </cell>
        </row>
        <row r="22103">
          <cell r="C22103">
            <v>800039269</v>
          </cell>
          <cell r="D22103" t="str">
            <v>ELESYS SISTEMAS</v>
          </cell>
          <cell r="E22103">
            <v>2853139000103</v>
          </cell>
        </row>
        <row r="22104">
          <cell r="C22104">
            <v>800039478</v>
          </cell>
          <cell r="D22104" t="str">
            <v>PANDURATA ALIME</v>
          </cell>
          <cell r="E22104">
            <v>70940994008196</v>
          </cell>
        </row>
        <row r="22105">
          <cell r="C22105">
            <v>800039497</v>
          </cell>
          <cell r="D22105" t="str">
            <v>ACTION BRINDES</v>
          </cell>
          <cell r="E22105">
            <v>20900578000101</v>
          </cell>
        </row>
        <row r="22106">
          <cell r="C22106">
            <v>800039644</v>
          </cell>
          <cell r="D22106" t="str">
            <v>BAU DA ELETRONI</v>
          </cell>
          <cell r="E22106">
            <v>20369007000192</v>
          </cell>
        </row>
        <row r="22107">
          <cell r="C22107">
            <v>800039665</v>
          </cell>
          <cell r="D22107" t="str">
            <v>MUT-FAC FACAS I</v>
          </cell>
          <cell r="E22107">
            <v>1435349000119</v>
          </cell>
        </row>
        <row r="22108">
          <cell r="C22108">
            <v>800039717</v>
          </cell>
          <cell r="D22108" t="str">
            <v>BRINTEC BRINDES</v>
          </cell>
          <cell r="E22108">
            <v>29250761000183</v>
          </cell>
        </row>
        <row r="22109">
          <cell r="C22109">
            <v>800040320</v>
          </cell>
          <cell r="D22109" t="str">
            <v>GMETAL - IMPORT</v>
          </cell>
          <cell r="E22109">
            <v>8239266000101</v>
          </cell>
        </row>
        <row r="22110">
          <cell r="C22110">
            <v>800040643</v>
          </cell>
          <cell r="D22110" t="str">
            <v>OFICINA DO INOX</v>
          </cell>
          <cell r="E22110">
            <v>11003061000129</v>
          </cell>
        </row>
        <row r="22111">
          <cell r="C22111">
            <v>800041539</v>
          </cell>
          <cell r="D22111" t="str">
            <v>HUNTER DOUGLAS</v>
          </cell>
          <cell r="E22111">
            <v>48775191001838</v>
          </cell>
        </row>
        <row r="22112">
          <cell r="C22112">
            <v>800041638</v>
          </cell>
          <cell r="D22112" t="str">
            <v>EXTRA LOGISTICA</v>
          </cell>
          <cell r="E22112">
            <v>2895964000766</v>
          </cell>
        </row>
        <row r="22113">
          <cell r="C22113">
            <v>800041669</v>
          </cell>
          <cell r="D22113" t="str">
            <v>INCOTEP IND.COM</v>
          </cell>
          <cell r="E22113">
            <v>59339408000135</v>
          </cell>
        </row>
        <row r="22114">
          <cell r="C22114">
            <v>800041908</v>
          </cell>
          <cell r="D22114" t="str">
            <v>ME</v>
          </cell>
          <cell r="E22114">
            <v>5342379000131</v>
          </cell>
        </row>
        <row r="22115">
          <cell r="C22115">
            <v>800042462</v>
          </cell>
          <cell r="D22115" t="str">
            <v>INCOTEQ IND. E</v>
          </cell>
          <cell r="E22115">
            <v>43417591000100</v>
          </cell>
        </row>
        <row r="22116">
          <cell r="C22116">
            <v>800042849</v>
          </cell>
          <cell r="D22116" t="str">
            <v>FASSILOG TRANSP</v>
          </cell>
          <cell r="E22116">
            <v>9214368000127</v>
          </cell>
        </row>
        <row r="22117">
          <cell r="C22117">
            <v>800042992</v>
          </cell>
          <cell r="D22117" t="str">
            <v>IND COM DE ARAM</v>
          </cell>
          <cell r="E22117">
            <v>44639755000106</v>
          </cell>
        </row>
        <row r="22118">
          <cell r="C22118">
            <v>800043084</v>
          </cell>
          <cell r="D22118" t="str">
            <v>DHL EXPRESS BRA</v>
          </cell>
          <cell r="E22118">
            <v>58890252004453</v>
          </cell>
        </row>
        <row r="22119">
          <cell r="C22119">
            <v>800043266</v>
          </cell>
          <cell r="D22119" t="str">
            <v>KV LUX SP COMER</v>
          </cell>
          <cell r="E22119">
            <v>34657769000107</v>
          </cell>
        </row>
        <row r="22120">
          <cell r="C22120">
            <v>800044307</v>
          </cell>
          <cell r="D22120" t="str">
            <v>FERNANDO MARINH</v>
          </cell>
          <cell r="E22120">
            <v>20324589000190</v>
          </cell>
        </row>
        <row r="22121">
          <cell r="C22121">
            <v>800044502</v>
          </cell>
          <cell r="D22121" t="str">
            <v>SR TRADE INDUST</v>
          </cell>
          <cell r="E22121">
            <v>221068000109</v>
          </cell>
        </row>
        <row r="22122">
          <cell r="C22122">
            <v>800046464</v>
          </cell>
          <cell r="D22122" t="str">
            <v>JOALMI INDUSTRI</v>
          </cell>
          <cell r="E22122">
            <v>60980240000202</v>
          </cell>
        </row>
        <row r="22123">
          <cell r="C22123">
            <v>800046898</v>
          </cell>
          <cell r="D22123" t="str">
            <v>METALSIDER</v>
          </cell>
          <cell r="E22123">
            <v>17635277003028</v>
          </cell>
        </row>
        <row r="22124">
          <cell r="C22124"/>
          <cell r="D22124" t="str">
            <v>MARELLI EXAUST</v>
          </cell>
          <cell r="E22124">
            <v>462777000259</v>
          </cell>
        </row>
        <row r="22125">
          <cell r="C22125"/>
          <cell r="D22125" t="str">
            <v>AMERON DO BRASI</v>
          </cell>
          <cell r="E22125">
            <v>43343524000279</v>
          </cell>
        </row>
        <row r="22126">
          <cell r="C22126"/>
          <cell r="D22126" t="str">
            <v>AGUITEX FIACAO</v>
          </cell>
          <cell r="E22126">
            <v>43866649000100</v>
          </cell>
        </row>
        <row r="22127">
          <cell r="C22127"/>
          <cell r="D22127" t="str">
            <v>SKOL</v>
          </cell>
          <cell r="E22127">
            <v>33719311003694</v>
          </cell>
        </row>
        <row r="22128">
          <cell r="C22128"/>
          <cell r="D22128" t="str">
            <v>APOIASA</v>
          </cell>
          <cell r="E22128">
            <v>54791587000123</v>
          </cell>
        </row>
        <row r="22129">
          <cell r="C22129"/>
          <cell r="D22129" t="str">
            <v>ATM AUTA TEC.EM</v>
          </cell>
          <cell r="E22129">
            <v>59950840000168</v>
          </cell>
        </row>
        <row r="22130">
          <cell r="C22130"/>
          <cell r="D22130" t="str">
            <v>BAUDUCCO &amp; CIA</v>
          </cell>
          <cell r="E22130">
            <v>49033004001803</v>
          </cell>
        </row>
        <row r="22131">
          <cell r="C22131"/>
          <cell r="D22131" t="str">
            <v>BRYOLINE</v>
          </cell>
          <cell r="E22131">
            <v>61940946000122</v>
          </cell>
        </row>
        <row r="22132">
          <cell r="C22132"/>
          <cell r="D22132" t="str">
            <v>GRAMPEL</v>
          </cell>
          <cell r="E22132">
            <v>46066791000153</v>
          </cell>
        </row>
        <row r="22133">
          <cell r="C22133"/>
          <cell r="D22133" t="str">
            <v>DEVILLE</v>
          </cell>
          <cell r="E22133">
            <v>81071623000238</v>
          </cell>
        </row>
        <row r="22134">
          <cell r="C22134"/>
          <cell r="D22134" t="str">
            <v>SHJ</v>
          </cell>
          <cell r="E22134">
            <v>1675546000105</v>
          </cell>
        </row>
        <row r="22135">
          <cell r="C22135"/>
          <cell r="D22135" t="str">
            <v>FILIZOLA</v>
          </cell>
          <cell r="E22135">
            <v>60613445000683</v>
          </cell>
        </row>
        <row r="22136">
          <cell r="C22136"/>
          <cell r="D22136" t="str">
            <v>CRW INDUSTRIA</v>
          </cell>
          <cell r="E22136">
            <v>51254191000159</v>
          </cell>
        </row>
        <row r="22137">
          <cell r="C22137"/>
          <cell r="D22137" t="str">
            <v>GREMART DURLIN</v>
          </cell>
          <cell r="E22137">
            <v>60739216000103</v>
          </cell>
        </row>
        <row r="22138">
          <cell r="C22138"/>
          <cell r="D22138" t="str">
            <v>ART-LUZ</v>
          </cell>
          <cell r="E22138">
            <v>61323440000336</v>
          </cell>
        </row>
        <row r="22139">
          <cell r="C22139"/>
          <cell r="D22139" t="str">
            <v>POLYGRAM</v>
          </cell>
          <cell r="E22139">
            <v>33177411000530</v>
          </cell>
        </row>
        <row r="22140">
          <cell r="C22140"/>
          <cell r="D22140" t="str">
            <v>GRAFICA BRASIL.</v>
          </cell>
          <cell r="E22140">
            <v>115659000355</v>
          </cell>
        </row>
        <row r="22141">
          <cell r="C22141"/>
          <cell r="D22141" t="str">
            <v>WENF</v>
          </cell>
          <cell r="E22141">
            <v>58435801000160</v>
          </cell>
        </row>
        <row r="22142">
          <cell r="C22142"/>
          <cell r="D22142" t="str">
            <v>FASTER AIR EXP</v>
          </cell>
          <cell r="E22142">
            <v>1672206000120</v>
          </cell>
        </row>
        <row r="22143">
          <cell r="C22143"/>
          <cell r="D22143" t="str">
            <v>SUN CHEMICAL</v>
          </cell>
          <cell r="E22143">
            <v>242459000100</v>
          </cell>
        </row>
        <row r="22144">
          <cell r="C22144"/>
          <cell r="D22144" t="str">
            <v>CBV</v>
          </cell>
          <cell r="E22144">
            <v>58508136000197</v>
          </cell>
        </row>
        <row r="22145">
          <cell r="C22145"/>
          <cell r="D22145" t="str">
            <v>VICKERS</v>
          </cell>
          <cell r="E22145">
            <v>2120588000142</v>
          </cell>
        </row>
        <row r="22146">
          <cell r="C22146"/>
          <cell r="D22146" t="str">
            <v>USI SOLDA</v>
          </cell>
          <cell r="E22146">
            <v>57359309000190</v>
          </cell>
        </row>
        <row r="22147">
          <cell r="C22147"/>
          <cell r="D22147" t="str">
            <v>SKF</v>
          </cell>
          <cell r="E22147">
            <v>61077327000407</v>
          </cell>
        </row>
        <row r="22148">
          <cell r="C22148"/>
          <cell r="D22148" t="str">
            <v>FIT.ELA.ESTRELA</v>
          </cell>
          <cell r="E22148">
            <v>62606959000122</v>
          </cell>
        </row>
        <row r="22149">
          <cell r="C22149"/>
          <cell r="D22149" t="str">
            <v>GILBARCO</v>
          </cell>
          <cell r="E22149">
            <v>61629218000102</v>
          </cell>
        </row>
        <row r="22150">
          <cell r="C22150"/>
          <cell r="D22150" t="str">
            <v>IBERIA DIST ACO</v>
          </cell>
          <cell r="E22150">
            <v>53754404000137</v>
          </cell>
        </row>
        <row r="22151">
          <cell r="C22151"/>
          <cell r="D22151" t="str">
            <v>CRE BRINDES</v>
          </cell>
          <cell r="E22151">
            <v>57773459000145</v>
          </cell>
        </row>
        <row r="22152">
          <cell r="C22152"/>
          <cell r="D22152" t="str">
            <v>ART-LUZ</v>
          </cell>
          <cell r="E22152">
            <v>2305418000132</v>
          </cell>
        </row>
        <row r="22153">
          <cell r="C22153"/>
          <cell r="D22153" t="str">
            <v>POSADAS DO BRAS</v>
          </cell>
          <cell r="E22153">
            <v>2419765000439</v>
          </cell>
        </row>
        <row r="22154">
          <cell r="C22154"/>
          <cell r="D22154" t="str">
            <v>ALERGAN</v>
          </cell>
          <cell r="E22154">
            <v>43426626000924</v>
          </cell>
        </row>
        <row r="22155">
          <cell r="C22155"/>
          <cell r="D22155" t="str">
            <v>SERV-BOMBAS COM</v>
          </cell>
          <cell r="E22155">
            <v>47191341000155</v>
          </cell>
        </row>
        <row r="22156">
          <cell r="C22156"/>
          <cell r="D22156" t="str">
            <v>BREDA</v>
          </cell>
          <cell r="E22156">
            <v>347023000177</v>
          </cell>
        </row>
        <row r="22157">
          <cell r="C22157"/>
          <cell r="D22157" t="str">
            <v>SULTAN DIST DE</v>
          </cell>
          <cell r="E22157">
            <v>46703690000146</v>
          </cell>
        </row>
        <row r="22158">
          <cell r="C22158"/>
          <cell r="D22158" t="str">
            <v>IND AC.FULGURIS</v>
          </cell>
          <cell r="E22158">
            <v>60836475000306</v>
          </cell>
        </row>
        <row r="22159">
          <cell r="C22159"/>
          <cell r="D22159" t="str">
            <v>MOLINOX RINGSCA</v>
          </cell>
          <cell r="E22159">
            <v>62891189000107</v>
          </cell>
        </row>
        <row r="22160">
          <cell r="C22160"/>
          <cell r="D22160" t="str">
            <v>PHILIPS ELETR.</v>
          </cell>
          <cell r="E22160">
            <v>10918175000217</v>
          </cell>
        </row>
        <row r="22161">
          <cell r="C22161"/>
          <cell r="D22161" t="str">
            <v>BARDELLA S/A IN</v>
          </cell>
          <cell r="E22161">
            <v>60851615000153</v>
          </cell>
        </row>
        <row r="22162">
          <cell r="C22162"/>
          <cell r="D22162" t="str">
            <v>DEGUSSA-HULS</v>
          </cell>
          <cell r="E22162">
            <v>62695036000607</v>
          </cell>
        </row>
        <row r="22163">
          <cell r="C22163"/>
          <cell r="D22163" t="str">
            <v>B HERZOG COM E</v>
          </cell>
          <cell r="E22163">
            <v>33391434001271</v>
          </cell>
        </row>
        <row r="22164">
          <cell r="C22164"/>
          <cell r="D22164" t="str">
            <v>FANEM LTDA</v>
          </cell>
          <cell r="E22164">
            <v>61100244000300</v>
          </cell>
        </row>
        <row r="22165">
          <cell r="C22165"/>
          <cell r="D22165" t="str">
            <v>ACOS INAL</v>
          </cell>
          <cell r="E22165">
            <v>61150561000161</v>
          </cell>
        </row>
        <row r="22166">
          <cell r="C22166"/>
          <cell r="D22166" t="str">
            <v>PERSICO PIZZAMI</v>
          </cell>
          <cell r="E22166">
            <v>61091013000370</v>
          </cell>
        </row>
        <row r="22167">
          <cell r="C22167"/>
          <cell r="D22167" t="str">
            <v>GOMATEC</v>
          </cell>
          <cell r="E22167">
            <v>63998306000107</v>
          </cell>
        </row>
        <row r="22168">
          <cell r="C22168"/>
          <cell r="D22168" t="str">
            <v>COURO ATLANTICA</v>
          </cell>
          <cell r="E22168">
            <v>60398914000184</v>
          </cell>
        </row>
        <row r="22169">
          <cell r="C22169"/>
          <cell r="D22169" t="str">
            <v>NEC DO BRASIL S</v>
          </cell>
          <cell r="E22169">
            <v>49074412000246</v>
          </cell>
        </row>
        <row r="22170">
          <cell r="C22170"/>
          <cell r="D22170" t="str">
            <v>IND  MOLAS ACO</v>
          </cell>
          <cell r="E22170">
            <v>62024682000120</v>
          </cell>
        </row>
        <row r="22171">
          <cell r="C22171"/>
          <cell r="D22171" t="str">
            <v>GERDAU</v>
          </cell>
          <cell r="E22171">
            <v>33611500002162</v>
          </cell>
        </row>
        <row r="22172">
          <cell r="C22172"/>
          <cell r="D22172" t="str">
            <v>MECH BR COML.IM</v>
          </cell>
          <cell r="E22172">
            <v>58578733000198</v>
          </cell>
        </row>
        <row r="22173">
          <cell r="C22173"/>
          <cell r="D22173" t="str">
            <v>INSTRUSYSTENS C</v>
          </cell>
          <cell r="E22173">
            <v>67523316000139</v>
          </cell>
        </row>
        <row r="22174">
          <cell r="C22174"/>
          <cell r="D22174" t="str">
            <v>SATURNIA S.A. S</v>
          </cell>
          <cell r="E22174">
            <v>49809908000130</v>
          </cell>
        </row>
        <row r="22175">
          <cell r="C22175"/>
          <cell r="D22175" t="str">
            <v>F.SOUTO</v>
          </cell>
          <cell r="E22175">
            <v>44074268000143</v>
          </cell>
        </row>
        <row r="22176">
          <cell r="C22176"/>
          <cell r="D22176" t="str">
            <v>AMONEX</v>
          </cell>
          <cell r="E22176">
            <v>43165042000276</v>
          </cell>
        </row>
        <row r="22177">
          <cell r="C22177"/>
          <cell r="D22177" t="str">
            <v>FAPEX</v>
          </cell>
          <cell r="E22177">
            <v>23920432000388</v>
          </cell>
        </row>
        <row r="22178">
          <cell r="C22178"/>
          <cell r="D22178" t="str">
            <v>H5</v>
          </cell>
          <cell r="E22178">
            <v>43349794000106</v>
          </cell>
        </row>
        <row r="22179">
          <cell r="C22179"/>
          <cell r="D22179" t="str">
            <v>ELECTROLUX</v>
          </cell>
          <cell r="E22179">
            <v>76487032002098</v>
          </cell>
        </row>
        <row r="22180">
          <cell r="C22180"/>
          <cell r="D22180" t="str">
            <v>PETRODIDATICA</v>
          </cell>
          <cell r="E22180">
            <v>55479687000181</v>
          </cell>
        </row>
        <row r="22181">
          <cell r="C22181"/>
          <cell r="D22181" t="str">
            <v>VALMAR</v>
          </cell>
          <cell r="E22181">
            <v>1236790000171</v>
          </cell>
        </row>
        <row r="22182">
          <cell r="C22182"/>
          <cell r="D22182" t="str">
            <v>SANTO ANGELO</v>
          </cell>
          <cell r="E22182">
            <v>51385359000165</v>
          </cell>
        </row>
        <row r="22183">
          <cell r="C22183"/>
          <cell r="D22183" t="str">
            <v>VOGEL</v>
          </cell>
          <cell r="E22183">
            <v>46997797000144</v>
          </cell>
        </row>
        <row r="22184">
          <cell r="C22184"/>
          <cell r="D22184" t="str">
            <v>SACCHELLI</v>
          </cell>
          <cell r="E22184">
            <v>61471173000182</v>
          </cell>
        </row>
        <row r="22185">
          <cell r="C22185"/>
          <cell r="D22185" t="str">
            <v>OFF - TEC</v>
          </cell>
          <cell r="E22185">
            <v>62877113000127</v>
          </cell>
        </row>
        <row r="22186">
          <cell r="C22186"/>
          <cell r="D22186" t="str">
            <v>ACUM.FULGURIS</v>
          </cell>
          <cell r="E22186">
            <v>60836475000578</v>
          </cell>
        </row>
        <row r="22187">
          <cell r="C22187"/>
          <cell r="D22187" t="str">
            <v>P.A.L</v>
          </cell>
          <cell r="E22187">
            <v>51253490000179</v>
          </cell>
        </row>
        <row r="22188">
          <cell r="C22188"/>
          <cell r="D22188" t="str">
            <v>VICKERS</v>
          </cell>
          <cell r="E22188">
            <v>33226184002105</v>
          </cell>
        </row>
        <row r="22189">
          <cell r="C22189"/>
          <cell r="D22189" t="str">
            <v>MANNESMANN T.P.</v>
          </cell>
          <cell r="E22189">
            <v>2269509000240</v>
          </cell>
        </row>
        <row r="22190">
          <cell r="C22190"/>
          <cell r="D22190" t="str">
            <v>MONACO HOTEIS</v>
          </cell>
          <cell r="E22190">
            <v>53647004000122</v>
          </cell>
        </row>
        <row r="22191">
          <cell r="C22191"/>
          <cell r="D22191" t="str">
            <v>MATESICA</v>
          </cell>
          <cell r="E22191">
            <v>2507436000105</v>
          </cell>
        </row>
        <row r="22192">
          <cell r="C22192"/>
          <cell r="D22192" t="str">
            <v>COTEMINAS</v>
          </cell>
          <cell r="E22192">
            <v>22677520001814</v>
          </cell>
        </row>
        <row r="22193">
          <cell r="C22193"/>
          <cell r="D22193" t="str">
            <v>MATESICA</v>
          </cell>
          <cell r="E22193">
            <v>51372308000107</v>
          </cell>
        </row>
        <row r="22194">
          <cell r="C22194"/>
          <cell r="D22194" t="str">
            <v>AREIAS VIAGENS</v>
          </cell>
          <cell r="E22194">
            <v>454227000107</v>
          </cell>
        </row>
        <row r="22195">
          <cell r="C22195"/>
          <cell r="D22195" t="str">
            <v>SOMITRA TRANSP.</v>
          </cell>
          <cell r="E22195">
            <v>20467163000277</v>
          </cell>
        </row>
        <row r="22196">
          <cell r="C22196"/>
          <cell r="D22196" t="str">
            <v>KOLLONS IND.COM</v>
          </cell>
          <cell r="E22196">
            <v>59145813000112</v>
          </cell>
        </row>
        <row r="22197">
          <cell r="C22197"/>
          <cell r="D22197" t="str">
            <v>SOLER</v>
          </cell>
          <cell r="E22197">
            <v>64556269000131</v>
          </cell>
        </row>
        <row r="22198">
          <cell r="C22198"/>
          <cell r="D22198" t="str">
            <v>DALMASO</v>
          </cell>
          <cell r="E22198">
            <v>6289000156</v>
          </cell>
        </row>
        <row r="22199">
          <cell r="C22199"/>
          <cell r="D22199" t="str">
            <v>LIS GRAFICA</v>
          </cell>
          <cell r="E22199">
            <v>49587538000133</v>
          </cell>
        </row>
        <row r="22200">
          <cell r="C22200"/>
          <cell r="D22200" t="str">
            <v>READE - REVEST</v>
          </cell>
          <cell r="E22200">
            <v>1411648000113</v>
          </cell>
        </row>
        <row r="22201">
          <cell r="C22201"/>
          <cell r="D22201" t="str">
            <v>ULTRA RAPIDO RE</v>
          </cell>
          <cell r="E22201">
            <v>49817182000187</v>
          </cell>
        </row>
        <row r="22202">
          <cell r="C22202"/>
          <cell r="D22202" t="str">
            <v>PROTECH</v>
          </cell>
          <cell r="E22202">
            <v>2978811000197</v>
          </cell>
        </row>
        <row r="22203">
          <cell r="C22203"/>
          <cell r="D22203" t="str">
            <v>ALCOA ALUMINIO</v>
          </cell>
          <cell r="E22203">
            <v>23637697004107</v>
          </cell>
        </row>
        <row r="22204">
          <cell r="C22204"/>
          <cell r="D22204" t="str">
            <v>CORTELUX</v>
          </cell>
          <cell r="E22204">
            <v>1542103000146</v>
          </cell>
        </row>
        <row r="22205">
          <cell r="C22205"/>
          <cell r="D22205" t="str">
            <v>MORILLO</v>
          </cell>
          <cell r="E22205">
            <v>61530390000104</v>
          </cell>
        </row>
        <row r="22206">
          <cell r="C22206"/>
          <cell r="D22206" t="str">
            <v>PRESTOLITE</v>
          </cell>
          <cell r="E22206">
            <v>62532007005413</v>
          </cell>
        </row>
        <row r="22207">
          <cell r="C22207"/>
          <cell r="D22207" t="str">
            <v>ALCOOL</v>
          </cell>
          <cell r="E22207">
            <v>3025535000105</v>
          </cell>
        </row>
        <row r="22208">
          <cell r="C22208"/>
          <cell r="D22208" t="str">
            <v>UNIVERSAL MUSIC</v>
          </cell>
          <cell r="E22208">
            <v>952789000261</v>
          </cell>
        </row>
        <row r="22209">
          <cell r="C22209"/>
          <cell r="D22209" t="str">
            <v>MAIER</v>
          </cell>
          <cell r="E22209">
            <v>3529574000140</v>
          </cell>
        </row>
        <row r="22210">
          <cell r="C22210"/>
          <cell r="D22210" t="str">
            <v>MESCLAR</v>
          </cell>
          <cell r="E22210">
            <v>3127167000106</v>
          </cell>
        </row>
        <row r="22211">
          <cell r="C22211"/>
          <cell r="D22211" t="str">
            <v>MERCURE HOTEL</v>
          </cell>
          <cell r="E22211">
            <v>3849770000282</v>
          </cell>
        </row>
        <row r="22212">
          <cell r="C22212"/>
          <cell r="D22212" t="str">
            <v>CFAP</v>
          </cell>
          <cell r="E22212">
            <v>54790902000106</v>
          </cell>
        </row>
        <row r="22213">
          <cell r="C22213"/>
          <cell r="D22213" t="str">
            <v>JOLINOX</v>
          </cell>
          <cell r="E22213">
            <v>4543893000172</v>
          </cell>
        </row>
        <row r="22214">
          <cell r="C22214"/>
          <cell r="D22214" t="str">
            <v>ITALBRONZE</v>
          </cell>
          <cell r="E22214">
            <v>61535381000106</v>
          </cell>
        </row>
        <row r="22215">
          <cell r="C22215"/>
          <cell r="D22215" t="str">
            <v>PROMAPACK</v>
          </cell>
          <cell r="E22215">
            <v>5856535000182</v>
          </cell>
        </row>
        <row r="22216">
          <cell r="C22216"/>
          <cell r="D22216" t="str">
            <v>GLOBAL WORLD</v>
          </cell>
          <cell r="E22216">
            <v>2971159000189</v>
          </cell>
        </row>
        <row r="22217">
          <cell r="C22217"/>
          <cell r="D22217" t="str">
            <v>COBRASIL COM. A</v>
          </cell>
          <cell r="E22217">
            <v>52408820000110</v>
          </cell>
        </row>
        <row r="22218">
          <cell r="C22218"/>
          <cell r="D22218" t="str">
            <v>DEGUSSA-HULS</v>
          </cell>
          <cell r="E22218">
            <v>62695036000518</v>
          </cell>
        </row>
        <row r="22219">
          <cell r="C22219"/>
          <cell r="D22219" t="str">
            <v>DESSIO DOMINGUE</v>
          </cell>
          <cell r="E22219">
            <v>61450581000824</v>
          </cell>
        </row>
        <row r="22220">
          <cell r="C22220"/>
          <cell r="D22220" t="str">
            <v>DINAMICA FITAS</v>
          </cell>
          <cell r="E22220">
            <v>43285675000137</v>
          </cell>
        </row>
        <row r="22221">
          <cell r="C22221"/>
          <cell r="D22221" t="str">
            <v>DINAFLEX IND AR</v>
          </cell>
          <cell r="E22221">
            <v>47348305000152</v>
          </cell>
        </row>
        <row r="22222">
          <cell r="C22222"/>
          <cell r="D22222" t="str">
            <v>CIA DOX</v>
          </cell>
          <cell r="E22222">
            <v>33041120000609</v>
          </cell>
        </row>
        <row r="22223">
          <cell r="C22223"/>
          <cell r="D22223" t="str">
            <v>POLIDURA</v>
          </cell>
          <cell r="E22223">
            <v>61142865001400</v>
          </cell>
        </row>
        <row r="22224">
          <cell r="C22224"/>
          <cell r="D22224" t="str">
            <v>ESCALA BRASIL</v>
          </cell>
          <cell r="E22224">
            <v>68032705000124</v>
          </cell>
        </row>
        <row r="22225">
          <cell r="C22225"/>
          <cell r="D22225" t="str">
            <v>FASAL S/A COM I</v>
          </cell>
          <cell r="E22225">
            <v>24315129000319</v>
          </cell>
        </row>
        <row r="22226">
          <cell r="C22226"/>
          <cell r="D22226" t="str">
            <v>FICAP S/A</v>
          </cell>
          <cell r="E22226">
            <v>73847253000330</v>
          </cell>
        </row>
        <row r="22227">
          <cell r="C22227"/>
          <cell r="D22227" t="str">
            <v>FORD</v>
          </cell>
          <cell r="E22227">
            <v>57290355000180</v>
          </cell>
        </row>
        <row r="22228">
          <cell r="C22228"/>
          <cell r="D22228" t="str">
            <v>VISTEON</v>
          </cell>
          <cell r="E22228">
            <v>57290355004681</v>
          </cell>
        </row>
        <row r="22229">
          <cell r="C22229"/>
          <cell r="D22229" t="str">
            <v>FINO-FIL</v>
          </cell>
          <cell r="E22229">
            <v>62709431000189</v>
          </cell>
        </row>
        <row r="22230">
          <cell r="C22230"/>
          <cell r="D22230" t="str">
            <v>FLOWTEC</v>
          </cell>
          <cell r="E22230">
            <v>50639228000366</v>
          </cell>
        </row>
        <row r="22231">
          <cell r="C22231"/>
          <cell r="D22231" t="str">
            <v>ACUMUL.FULGURIS</v>
          </cell>
          <cell r="E22231">
            <v>60836475000144</v>
          </cell>
        </row>
        <row r="22232">
          <cell r="C22232"/>
          <cell r="D22232" t="str">
            <v>GAIL GUARULHOS</v>
          </cell>
          <cell r="E22232">
            <v>49045560000151</v>
          </cell>
        </row>
        <row r="22233">
          <cell r="C22233"/>
          <cell r="D22233" t="str">
            <v>BOLLHOFF</v>
          </cell>
          <cell r="E22233">
            <v>61096996000256</v>
          </cell>
        </row>
        <row r="22234">
          <cell r="C22234"/>
          <cell r="D22234" t="str">
            <v>LIBASIL</v>
          </cell>
          <cell r="E22234">
            <v>49033467000127</v>
          </cell>
        </row>
        <row r="22235">
          <cell r="C22235"/>
          <cell r="D22235" t="str">
            <v>IN.COM.MAQ.PANT</v>
          </cell>
          <cell r="E22235">
            <v>44275295000184</v>
          </cell>
        </row>
        <row r="22236">
          <cell r="C22236"/>
          <cell r="D22236" t="str">
            <v>JACINTO ZIMBARD</v>
          </cell>
          <cell r="E22236">
            <v>61593653000116</v>
          </cell>
        </row>
        <row r="22237">
          <cell r="C22237"/>
          <cell r="D22237" t="str">
            <v>JACINTO ZIMBARD</v>
          </cell>
          <cell r="E22237">
            <v>61593653000388</v>
          </cell>
        </row>
        <row r="22238">
          <cell r="C22238"/>
          <cell r="D22238" t="str">
            <v>KARINA</v>
          </cell>
          <cell r="E22238">
            <v>51254159000173</v>
          </cell>
        </row>
        <row r="22239">
          <cell r="C22239"/>
          <cell r="D22239" t="str">
            <v>MADERAMA IND CO</v>
          </cell>
          <cell r="E22239">
            <v>46403713000105</v>
          </cell>
        </row>
        <row r="22240">
          <cell r="C22240"/>
          <cell r="D22240" t="str">
            <v>MANNESMANN SP</v>
          </cell>
          <cell r="E22240">
            <v>17170150001975</v>
          </cell>
        </row>
        <row r="22241">
          <cell r="C22241"/>
          <cell r="D22241" t="str">
            <v>BOREA</v>
          </cell>
          <cell r="E22241">
            <v>47384474000148</v>
          </cell>
        </row>
        <row r="22242">
          <cell r="C22242"/>
          <cell r="D22242" t="str">
            <v>MICRO ABRASIVOS</v>
          </cell>
          <cell r="E22242">
            <v>44269348000154</v>
          </cell>
        </row>
        <row r="22243">
          <cell r="C22243"/>
          <cell r="D22243" t="str">
            <v>SAINT-GOBAIN</v>
          </cell>
          <cell r="E22243">
            <v>49045651000197</v>
          </cell>
        </row>
        <row r="22244">
          <cell r="C22244"/>
          <cell r="D22244" t="str">
            <v>OLIVETTI DO BRA</v>
          </cell>
          <cell r="E22244">
            <v>60502291000300</v>
          </cell>
        </row>
        <row r="22245">
          <cell r="C22245"/>
          <cell r="D22245" t="str">
            <v>OLIVETTI</v>
          </cell>
          <cell r="E22245">
            <v>60502291001977</v>
          </cell>
        </row>
        <row r="22246">
          <cell r="C22246"/>
          <cell r="D22246" t="str">
            <v>PERMETAL S/A ME</v>
          </cell>
          <cell r="E22246">
            <v>61139192000106</v>
          </cell>
        </row>
        <row r="22247">
          <cell r="C22247"/>
          <cell r="D22247" t="str">
            <v>PHILIPS</v>
          </cell>
          <cell r="E22247">
            <v>61086336000537</v>
          </cell>
        </row>
        <row r="22248">
          <cell r="C22248"/>
          <cell r="D22248" t="str">
            <v>PHILIPS</v>
          </cell>
          <cell r="E22248">
            <v>61086336004958</v>
          </cell>
        </row>
        <row r="22249">
          <cell r="C22249"/>
          <cell r="D22249" t="str">
            <v>RODIZIOS CARRIN</v>
          </cell>
          <cell r="E22249">
            <v>61156527000285</v>
          </cell>
        </row>
        <row r="22250">
          <cell r="C22250"/>
          <cell r="D22250" t="str">
            <v>ASEA BROWN BOVE</v>
          </cell>
          <cell r="E22250">
            <v>61074829001600</v>
          </cell>
        </row>
        <row r="22251">
          <cell r="C22251"/>
          <cell r="D22251" t="str">
            <v>SADOKIM ELETRO</v>
          </cell>
          <cell r="E22251">
            <v>49039936000115</v>
          </cell>
        </row>
        <row r="22252">
          <cell r="C22252"/>
          <cell r="D22252" t="str">
            <v>BLINDEX</v>
          </cell>
          <cell r="E22252">
            <v>61736732000309</v>
          </cell>
        </row>
        <row r="22253">
          <cell r="C22253"/>
          <cell r="D22253" t="str">
            <v>MICROLITE</v>
          </cell>
          <cell r="E22253">
            <v>49032964000100</v>
          </cell>
        </row>
        <row r="22254">
          <cell r="C22254"/>
          <cell r="D22254" t="str">
            <v>SIEMENS</v>
          </cell>
          <cell r="E22254">
            <v>44013159000388</v>
          </cell>
        </row>
        <row r="22255">
          <cell r="C22255"/>
          <cell r="D22255" t="str">
            <v>SISA SOC ELETRO</v>
          </cell>
          <cell r="E22255">
            <v>61228714000146</v>
          </cell>
        </row>
        <row r="22256">
          <cell r="C22256"/>
          <cell r="D22256" t="str">
            <v>SKF COMERCIAL L</v>
          </cell>
          <cell r="E22256">
            <v>61077343000220</v>
          </cell>
        </row>
        <row r="22257">
          <cell r="C22257"/>
          <cell r="D22257" t="str">
            <v>VICKERS</v>
          </cell>
          <cell r="E22257">
            <v>33226184001990</v>
          </cell>
        </row>
        <row r="22258">
          <cell r="C22258"/>
          <cell r="D22258" t="str">
            <v>VICKERS</v>
          </cell>
          <cell r="E22258">
            <v>33226184000161</v>
          </cell>
        </row>
        <row r="22259">
          <cell r="C22259"/>
          <cell r="D22259" t="str">
            <v>TAURUS</v>
          </cell>
          <cell r="E22259">
            <v>90574922000367</v>
          </cell>
        </row>
        <row r="22260">
          <cell r="C22260"/>
          <cell r="D22260" t="str">
            <v>UREPOL</v>
          </cell>
          <cell r="E22260">
            <v>61245288000159</v>
          </cell>
        </row>
        <row r="22261">
          <cell r="C22261"/>
          <cell r="D22261" t="str">
            <v>VIBROTEX TELAS</v>
          </cell>
          <cell r="E22261">
            <v>61139598000199</v>
          </cell>
        </row>
        <row r="22262">
          <cell r="C22262"/>
          <cell r="D22262" t="str">
            <v>VOGEL</v>
          </cell>
          <cell r="E22262">
            <v>46997797000225</v>
          </cell>
        </row>
        <row r="22263">
          <cell r="C22263"/>
          <cell r="D22263" t="str">
            <v>EEPSG ALLYRIO D</v>
          </cell>
          <cell r="E22263">
            <v>400012</v>
          </cell>
        </row>
        <row r="22264">
          <cell r="C22264"/>
          <cell r="D22264" t="str">
            <v>EE FLAVIO XAVIE</v>
          </cell>
          <cell r="E22264">
            <v>400029</v>
          </cell>
        </row>
        <row r="22265">
          <cell r="C22265"/>
          <cell r="D22265" t="str">
            <v>EE ALBERTO BACA</v>
          </cell>
          <cell r="E22265">
            <v>400032</v>
          </cell>
        </row>
        <row r="22266">
          <cell r="C22266"/>
          <cell r="D22266" t="str">
            <v>EEPSG FABIO FAN</v>
          </cell>
          <cell r="E22266">
            <v>400040</v>
          </cell>
        </row>
        <row r="22267">
          <cell r="C22267"/>
          <cell r="D22267" t="str">
            <v>PRESIDENTE KENN</v>
          </cell>
          <cell r="E22267">
            <v>400243</v>
          </cell>
        </row>
        <row r="22268">
          <cell r="C22268"/>
          <cell r="D22268" t="str">
            <v>ELITE COLEGIO</v>
          </cell>
          <cell r="E22268">
            <v>400277</v>
          </cell>
        </row>
        <row r="22269">
          <cell r="C22269"/>
          <cell r="D22269" t="str">
            <v>EEPG PROFA GENO</v>
          </cell>
          <cell r="E22269">
            <v>401036</v>
          </cell>
        </row>
        <row r="22270">
          <cell r="C22270"/>
          <cell r="D22270" t="str">
            <v>EEPSG PEDRO ROB</v>
          </cell>
          <cell r="E22270">
            <v>401225</v>
          </cell>
        </row>
        <row r="22271">
          <cell r="C22271"/>
          <cell r="D22271" t="str">
            <v>ELITE ESC.DE ED</v>
          </cell>
          <cell r="E22271">
            <v>401317</v>
          </cell>
        </row>
        <row r="22272">
          <cell r="C22272"/>
          <cell r="D22272" t="str">
            <v>VILA GALVAO COL</v>
          </cell>
          <cell r="E22272">
            <v>401500</v>
          </cell>
        </row>
        <row r="22273">
          <cell r="C22273"/>
          <cell r="D22273" t="str">
            <v>EEPG ALMEIDA PR</v>
          </cell>
          <cell r="E22273">
            <v>402628</v>
          </cell>
        </row>
        <row r="22274">
          <cell r="C22274"/>
          <cell r="D22274" t="str">
            <v>EEPSG PROF.ENNI</v>
          </cell>
          <cell r="E22274">
            <v>402723</v>
          </cell>
        </row>
        <row r="22275">
          <cell r="C22275"/>
          <cell r="D22275" t="str">
            <v>SESI 129</v>
          </cell>
          <cell r="E22275">
            <v>402987</v>
          </cell>
        </row>
        <row r="22276">
          <cell r="C22276"/>
          <cell r="D22276" t="str">
            <v>SESI 398</v>
          </cell>
          <cell r="E22276">
            <v>403092</v>
          </cell>
        </row>
        <row r="22277">
          <cell r="C22277"/>
          <cell r="D22277" t="str">
            <v>SERVICO SOCIAL</v>
          </cell>
          <cell r="E22277">
            <v>403265</v>
          </cell>
        </row>
        <row r="22278">
          <cell r="C22278"/>
          <cell r="D22278" t="str">
            <v>EEPG PROF.ESTEV</v>
          </cell>
          <cell r="E22278">
            <v>403330</v>
          </cell>
        </row>
        <row r="22279">
          <cell r="C22279"/>
          <cell r="D22279" t="str">
            <v>EEI O PEQUENO P</v>
          </cell>
          <cell r="E22279">
            <v>403415</v>
          </cell>
        </row>
        <row r="22280">
          <cell r="C22280"/>
          <cell r="D22280" t="str">
            <v>CTMO WALTER POM</v>
          </cell>
          <cell r="E22280">
            <v>403417</v>
          </cell>
        </row>
        <row r="22281">
          <cell r="C22281"/>
          <cell r="D22281" t="str">
            <v>EEPSG PE.VALENT</v>
          </cell>
          <cell r="E22281">
            <v>403471</v>
          </cell>
        </row>
        <row r="22282">
          <cell r="C22282"/>
          <cell r="D22282" t="str">
            <v>EEPG BOM PASTOR</v>
          </cell>
          <cell r="E22282">
            <v>403480</v>
          </cell>
        </row>
        <row r="22283">
          <cell r="C22283"/>
          <cell r="D22283" t="str">
            <v>EEPSG PREF.ANTO</v>
          </cell>
          <cell r="E22283">
            <v>403481</v>
          </cell>
        </row>
        <row r="22284">
          <cell r="C22284"/>
          <cell r="D22284" t="str">
            <v>EEPG PROF.PASCO</v>
          </cell>
          <cell r="E22284">
            <v>403483</v>
          </cell>
        </row>
        <row r="22285">
          <cell r="C22285"/>
          <cell r="D22285" t="str">
            <v>EEPG PROF.MARIN</v>
          </cell>
          <cell r="E22285">
            <v>403626</v>
          </cell>
        </row>
        <row r="22286">
          <cell r="C22286"/>
          <cell r="D22286" t="str">
            <v>COL.MAGNUS</v>
          </cell>
          <cell r="E22286">
            <v>403756</v>
          </cell>
        </row>
        <row r="22287">
          <cell r="C22287"/>
          <cell r="D22287" t="str">
            <v>EEPSG PROF.ROBE</v>
          </cell>
          <cell r="E22287">
            <v>403777</v>
          </cell>
        </row>
        <row r="22288">
          <cell r="C22288"/>
          <cell r="D22288" t="str">
            <v>EEPG COMANDANTE</v>
          </cell>
          <cell r="E22288">
            <v>403798</v>
          </cell>
        </row>
        <row r="22289">
          <cell r="C22289"/>
          <cell r="D22289" t="str">
            <v>INST.DE EDUC.NO</v>
          </cell>
          <cell r="E22289">
            <v>403880</v>
          </cell>
        </row>
        <row r="22290">
          <cell r="C22290"/>
          <cell r="D22290" t="str">
            <v>EEPSG JOSE MARU</v>
          </cell>
          <cell r="E22290">
            <v>404143</v>
          </cell>
        </row>
        <row r="22291">
          <cell r="C22291"/>
          <cell r="D22291" t="str">
            <v>COL.RENASCER</v>
          </cell>
          <cell r="E22291">
            <v>404268</v>
          </cell>
        </row>
        <row r="22292">
          <cell r="C22292"/>
          <cell r="D22292" t="str">
            <v>CE SESI 427</v>
          </cell>
          <cell r="E22292">
            <v>404574</v>
          </cell>
        </row>
        <row r="22293">
          <cell r="C22293"/>
          <cell r="D22293" t="str">
            <v>EEPG PREF.RINAL</v>
          </cell>
          <cell r="E22293">
            <v>404575</v>
          </cell>
        </row>
        <row r="22294">
          <cell r="C22294"/>
          <cell r="D22294" t="str">
            <v>EEPG P.VER.ANTO</v>
          </cell>
          <cell r="E22294">
            <v>404576</v>
          </cell>
        </row>
        <row r="22295">
          <cell r="C22295"/>
          <cell r="D22295" t="str">
            <v>CE SESI 427</v>
          </cell>
          <cell r="E22295">
            <v>405237</v>
          </cell>
        </row>
        <row r="22296">
          <cell r="C22296"/>
          <cell r="D22296" t="str">
            <v>EEPSG DOM PAULO</v>
          </cell>
          <cell r="E22296">
            <v>405330</v>
          </cell>
        </row>
        <row r="22297">
          <cell r="C22297"/>
          <cell r="D22297" t="str">
            <v>EEPSG ARY GOMES</v>
          </cell>
          <cell r="E22297">
            <v>405331</v>
          </cell>
        </row>
        <row r="22298">
          <cell r="C22298"/>
          <cell r="D22298" t="str">
            <v>EEPSG HOMERO RU</v>
          </cell>
          <cell r="E22298">
            <v>405332</v>
          </cell>
        </row>
        <row r="22299">
          <cell r="C22299"/>
          <cell r="D22299" t="str">
            <v>EEPSG DONA BRAS</v>
          </cell>
          <cell r="E22299">
            <v>405333</v>
          </cell>
        </row>
        <row r="22300">
          <cell r="C22300"/>
          <cell r="D22300" t="str">
            <v>EEPSG CONS.CRIS</v>
          </cell>
          <cell r="E22300">
            <v>405334</v>
          </cell>
        </row>
        <row r="22301">
          <cell r="C22301"/>
          <cell r="D22301" t="str">
            <v>EEPSG FRANCISCO</v>
          </cell>
          <cell r="E22301">
            <v>405335</v>
          </cell>
        </row>
        <row r="22302">
          <cell r="C22302"/>
          <cell r="D22302" t="str">
            <v>EEPG PROF.JOAQU</v>
          </cell>
          <cell r="E22302">
            <v>405336</v>
          </cell>
        </row>
        <row r="22303">
          <cell r="C22303"/>
          <cell r="D22303" t="str">
            <v>EEPSG VER.ANTON</v>
          </cell>
          <cell r="E22303">
            <v>405337</v>
          </cell>
        </row>
        <row r="22304">
          <cell r="C22304"/>
          <cell r="D22304" t="str">
            <v>WANDA MASCAGNI</v>
          </cell>
          <cell r="E22304">
            <v>406058</v>
          </cell>
        </row>
        <row r="22305">
          <cell r="C22305"/>
          <cell r="D22305" t="str">
            <v>EEPSG JD.ROSSI</v>
          </cell>
          <cell r="E22305">
            <v>406864</v>
          </cell>
        </row>
        <row r="22306">
          <cell r="C22306"/>
          <cell r="D22306" t="str">
            <v>EEPSG PROFA.ILI</v>
          </cell>
          <cell r="E22306">
            <v>406865</v>
          </cell>
        </row>
        <row r="22307">
          <cell r="C22307"/>
          <cell r="D22307" t="str">
            <v>EEPG SEBASTIAO</v>
          </cell>
          <cell r="E22307">
            <v>406866</v>
          </cell>
        </row>
        <row r="22308">
          <cell r="C22308"/>
          <cell r="D22308" t="str">
            <v>EEPG JOAO DE AL</v>
          </cell>
          <cell r="E22308">
            <v>406867</v>
          </cell>
        </row>
        <row r="22309">
          <cell r="C22309"/>
          <cell r="D22309" t="str">
            <v>EEPSG PEDRO ROB</v>
          </cell>
          <cell r="E22309">
            <v>407674</v>
          </cell>
        </row>
        <row r="22310">
          <cell r="C22310"/>
          <cell r="D22310" t="str">
            <v>EEPSG PROF.MAUR</v>
          </cell>
          <cell r="E22310">
            <v>408028</v>
          </cell>
        </row>
        <row r="22311">
          <cell r="C22311"/>
          <cell r="D22311" t="str">
            <v>EEPG ORLANDO MI</v>
          </cell>
          <cell r="E22311">
            <v>408029</v>
          </cell>
        </row>
        <row r="22312">
          <cell r="C22312"/>
          <cell r="D22312" t="str">
            <v>ESC.ADV.PG GUAR</v>
          </cell>
          <cell r="E22312">
            <v>408591</v>
          </cell>
        </row>
        <row r="22313">
          <cell r="C22313"/>
          <cell r="D22313" t="str">
            <v>COL.PARTHENON</v>
          </cell>
          <cell r="E22313">
            <v>408848</v>
          </cell>
        </row>
        <row r="22314">
          <cell r="C22314"/>
          <cell r="D22314" t="str">
            <v>COL.GUILHERME D</v>
          </cell>
          <cell r="E22314">
            <v>409086</v>
          </cell>
        </row>
        <row r="22315">
          <cell r="C22315"/>
          <cell r="D22315" t="str">
            <v>EEPSG PASTOR AM</v>
          </cell>
          <cell r="E22315">
            <v>409425</v>
          </cell>
        </row>
        <row r="22316">
          <cell r="C22316"/>
          <cell r="D22316" t="str">
            <v>EEPG PREF.WADOM</v>
          </cell>
          <cell r="E22316">
            <v>409522</v>
          </cell>
        </row>
        <row r="22317">
          <cell r="C22317"/>
          <cell r="D22317" t="str">
            <v>EEPG PE.ANTONIO</v>
          </cell>
          <cell r="E22317">
            <v>409523</v>
          </cell>
        </row>
        <row r="22318">
          <cell r="C22318"/>
          <cell r="D22318" t="str">
            <v>EE VALDERICE T.</v>
          </cell>
          <cell r="E22318">
            <v>409736</v>
          </cell>
        </row>
        <row r="22319">
          <cell r="C22319"/>
          <cell r="D22319" t="str">
            <v>EE BARTOLOMEU D</v>
          </cell>
          <cell r="E22319">
            <v>409834</v>
          </cell>
        </row>
        <row r="22320">
          <cell r="C22320"/>
          <cell r="D22320" t="str">
            <v>EEPSG CEL.ARY G</v>
          </cell>
          <cell r="E22320">
            <v>410011</v>
          </cell>
        </row>
        <row r="22321">
          <cell r="C22321"/>
          <cell r="D22321" t="str">
            <v>EE PROFA.BENEDI</v>
          </cell>
          <cell r="E22321">
            <v>410012</v>
          </cell>
        </row>
        <row r="22322">
          <cell r="C22322"/>
          <cell r="D22322" t="str">
            <v>EE FIORAVANTE I</v>
          </cell>
          <cell r="E22322">
            <v>410226</v>
          </cell>
        </row>
        <row r="22323">
          <cell r="C22323"/>
          <cell r="D22323" t="str">
            <v>EE MARIA HELENA</v>
          </cell>
          <cell r="E22323">
            <v>410422</v>
          </cell>
        </row>
        <row r="22324">
          <cell r="C22324"/>
          <cell r="D22324" t="str">
            <v>EE PEDRO MORCEL</v>
          </cell>
          <cell r="E22324">
            <v>410423</v>
          </cell>
        </row>
        <row r="22325">
          <cell r="C22325"/>
          <cell r="D22325" t="str">
            <v>EE MAL.CARLOS B</v>
          </cell>
          <cell r="E22325">
            <v>410703</v>
          </cell>
        </row>
        <row r="22326">
          <cell r="C22326"/>
          <cell r="D22326" t="str">
            <v>EE CLUBE DE MAE</v>
          </cell>
          <cell r="E22326">
            <v>410704</v>
          </cell>
        </row>
        <row r="22327">
          <cell r="C22327">
            <v>800006123</v>
          </cell>
          <cell r="D22327" t="str">
            <v>KERAMCHEMIE</v>
          </cell>
          <cell r="E22327">
            <v>47719745000179</v>
          </cell>
        </row>
        <row r="22328">
          <cell r="C22328">
            <v>800007943</v>
          </cell>
          <cell r="D22328" t="str">
            <v>NEGOCIOS AUTOMO</v>
          </cell>
          <cell r="E22328">
            <v>81399</v>
          </cell>
        </row>
        <row r="22329">
          <cell r="C22329">
            <v>800007943</v>
          </cell>
          <cell r="D22329" t="str">
            <v>NEGOCIOS AUTOMO</v>
          </cell>
          <cell r="E22329">
            <v>81405</v>
          </cell>
        </row>
        <row r="22330">
          <cell r="C22330">
            <v>800036659</v>
          </cell>
          <cell r="D22330" t="str">
            <v>GRUPO Q GUATEMA</v>
          </cell>
          <cell r="E22330">
            <v>87705</v>
          </cell>
        </row>
        <row r="22331">
          <cell r="C22331">
            <v>800000556</v>
          </cell>
          <cell r="D22331" t="str">
            <v>RESENDE BUENO</v>
          </cell>
          <cell r="E22331">
            <v>2172833000165</v>
          </cell>
        </row>
        <row r="22332">
          <cell r="C22332">
            <v>800001902</v>
          </cell>
          <cell r="D22332" t="str">
            <v>VIME</v>
          </cell>
          <cell r="E22332">
            <v>86504776000164</v>
          </cell>
        </row>
        <row r="22333">
          <cell r="C22333"/>
          <cell r="D22333" t="str">
            <v>COOXUPE</v>
          </cell>
          <cell r="E22333">
            <v>20770566001505</v>
          </cell>
        </row>
        <row r="22334">
          <cell r="C22334"/>
          <cell r="D22334" t="str">
            <v>EE DR.BENEDITO</v>
          </cell>
          <cell r="E22334">
            <v>403334</v>
          </cell>
        </row>
        <row r="22335">
          <cell r="C22335"/>
          <cell r="D22335" t="str">
            <v>COL.D.INACIO PS</v>
          </cell>
          <cell r="E22335">
            <v>408967</v>
          </cell>
        </row>
        <row r="22336">
          <cell r="C22336">
            <v>800009599</v>
          </cell>
          <cell r="D22336" t="str">
            <v>AUTOMOTRIZ</v>
          </cell>
          <cell r="E22336">
            <v>81521</v>
          </cell>
        </row>
        <row r="22337">
          <cell r="C22337"/>
          <cell r="D22337" t="str">
            <v>EMPG BASILIO BA</v>
          </cell>
          <cell r="E22337">
            <v>407880</v>
          </cell>
        </row>
        <row r="22338">
          <cell r="C22338"/>
          <cell r="D22338" t="str">
            <v>MHH ENGINEERING</v>
          </cell>
          <cell r="E22338">
            <v>80060</v>
          </cell>
        </row>
        <row r="22339">
          <cell r="C22339"/>
          <cell r="D22339" t="str">
            <v>LAGUN</v>
          </cell>
          <cell r="E22339">
            <v>80207</v>
          </cell>
        </row>
        <row r="22340">
          <cell r="C22340">
            <v>800006893</v>
          </cell>
          <cell r="D22340" t="str">
            <v>COUTH</v>
          </cell>
          <cell r="E22340">
            <v>80509</v>
          </cell>
        </row>
        <row r="22341">
          <cell r="C22341">
            <v>800007787</v>
          </cell>
          <cell r="D22341" t="str">
            <v>GUIZHOU</v>
          </cell>
          <cell r="E22341">
            <v>81123</v>
          </cell>
        </row>
        <row r="22342">
          <cell r="C22342">
            <v>800031959</v>
          </cell>
          <cell r="D22342" t="str">
            <v>MAGNETI MARELLI</v>
          </cell>
          <cell r="E22342">
            <v>89249</v>
          </cell>
        </row>
        <row r="22343">
          <cell r="C22343">
            <v>800031959</v>
          </cell>
          <cell r="D22343" t="str">
            <v>MAGNETI MARELLI</v>
          </cell>
          <cell r="E22343">
            <v>89251</v>
          </cell>
        </row>
        <row r="22344">
          <cell r="C22344">
            <v>800018235</v>
          </cell>
          <cell r="D22344" t="str">
            <v>TNT ARACATUBA T</v>
          </cell>
          <cell r="E22344">
            <v>57692055005358</v>
          </cell>
        </row>
        <row r="22345">
          <cell r="C22345">
            <v>800019615</v>
          </cell>
          <cell r="D22345" t="str">
            <v>AUTOVIA VEICULO</v>
          </cell>
          <cell r="E22345">
            <v>1411908000312</v>
          </cell>
        </row>
        <row r="22346">
          <cell r="C22346">
            <v>800023268</v>
          </cell>
          <cell r="D22346" t="str">
            <v>TNT MERCURIO CA</v>
          </cell>
          <cell r="E22346">
            <v>95591723016546</v>
          </cell>
        </row>
        <row r="22347">
          <cell r="C22347"/>
          <cell r="D22347" t="str">
            <v>SOVERANA VEICUL</v>
          </cell>
          <cell r="E22347">
            <v>1436245000129</v>
          </cell>
        </row>
        <row r="22348">
          <cell r="C22348"/>
          <cell r="D22348" t="str">
            <v>LOCALIZA</v>
          </cell>
          <cell r="E22348">
            <v>25084906000405</v>
          </cell>
        </row>
        <row r="22349">
          <cell r="C22349"/>
          <cell r="D22349" t="str">
            <v>CEN.EDUC.EXPOEN</v>
          </cell>
          <cell r="E22349">
            <v>406078</v>
          </cell>
        </row>
        <row r="22350">
          <cell r="C22350">
            <v>800007160</v>
          </cell>
          <cell r="D22350" t="str">
            <v>MIELE</v>
          </cell>
          <cell r="E22350">
            <v>80801</v>
          </cell>
        </row>
        <row r="22351">
          <cell r="C22351">
            <v>800007636</v>
          </cell>
          <cell r="D22351" t="str">
            <v>SAMSUNG</v>
          </cell>
          <cell r="E22351">
            <v>81366</v>
          </cell>
        </row>
        <row r="22352">
          <cell r="C22352">
            <v>800007346</v>
          </cell>
          <cell r="D22352" t="str">
            <v>WALTHER</v>
          </cell>
          <cell r="E22352">
            <v>81001</v>
          </cell>
        </row>
        <row r="22353">
          <cell r="C22353">
            <v>800022682</v>
          </cell>
          <cell r="D22353" t="str">
            <v>SOFTING AUTOMOT</v>
          </cell>
          <cell r="E22353">
            <v>83532</v>
          </cell>
        </row>
        <row r="22354">
          <cell r="C22354">
            <v>800007635</v>
          </cell>
          <cell r="D22354" t="str">
            <v>RECALVI</v>
          </cell>
          <cell r="E22354">
            <v>81365</v>
          </cell>
        </row>
        <row r="22355">
          <cell r="C22355">
            <v>800025141</v>
          </cell>
          <cell r="D22355" t="str">
            <v>CINETIC LANDIS</v>
          </cell>
          <cell r="E22355">
            <v>82941</v>
          </cell>
        </row>
        <row r="22356">
          <cell r="C22356"/>
          <cell r="D22356" t="str">
            <v>INA</v>
          </cell>
          <cell r="E22356">
            <v>80188</v>
          </cell>
        </row>
        <row r="22357">
          <cell r="C22357">
            <v>800042271</v>
          </cell>
          <cell r="D22357" t="str">
            <v>SIEMENS INDUSTR</v>
          </cell>
          <cell r="E22357">
            <v>89291</v>
          </cell>
        </row>
        <row r="22358">
          <cell r="C22358">
            <v>800042622</v>
          </cell>
          <cell r="D22358" t="str">
            <v>PCB PIEZOTRONIC</v>
          </cell>
          <cell r="E22358">
            <v>89335</v>
          </cell>
        </row>
        <row r="22359">
          <cell r="C22359">
            <v>800007772</v>
          </cell>
          <cell r="D22359" t="str">
            <v>EMCO MAIER</v>
          </cell>
          <cell r="E22359">
            <v>80165</v>
          </cell>
        </row>
        <row r="22360">
          <cell r="C22360">
            <v>800023528</v>
          </cell>
          <cell r="D22360" t="str">
            <v>SMARTTECH SERVI</v>
          </cell>
          <cell r="E22360">
            <v>6813564000200</v>
          </cell>
        </row>
        <row r="22361">
          <cell r="C22361">
            <v>800007260</v>
          </cell>
          <cell r="D22361" t="str">
            <v>OPC</v>
          </cell>
          <cell r="E22361">
            <v>80912</v>
          </cell>
        </row>
        <row r="22362">
          <cell r="C22362">
            <v>800007333</v>
          </cell>
          <cell r="D22362" t="str">
            <v>DICHTUNGSTECHNI</v>
          </cell>
          <cell r="E22362">
            <v>80987</v>
          </cell>
        </row>
        <row r="22363">
          <cell r="C22363">
            <v>800007386</v>
          </cell>
          <cell r="D22363" t="str">
            <v>STILL GMBH</v>
          </cell>
          <cell r="E22363">
            <v>81055</v>
          </cell>
        </row>
        <row r="22364">
          <cell r="C22364">
            <v>800007475</v>
          </cell>
          <cell r="D22364" t="str">
            <v>HALTERMANN</v>
          </cell>
          <cell r="E22364">
            <v>81162</v>
          </cell>
        </row>
        <row r="22365">
          <cell r="C22365">
            <v>800020514</v>
          </cell>
          <cell r="D22365" t="str">
            <v>KTB IMPORT EXPO</v>
          </cell>
          <cell r="E22365">
            <v>83377</v>
          </cell>
        </row>
        <row r="22366">
          <cell r="C22366"/>
          <cell r="D22366" t="str">
            <v>WILHELM FETTE G</v>
          </cell>
          <cell r="E22366">
            <v>83410</v>
          </cell>
        </row>
        <row r="22367">
          <cell r="C22367">
            <v>800007121</v>
          </cell>
          <cell r="D22367" t="str">
            <v>STILL</v>
          </cell>
          <cell r="E22367">
            <v>80761</v>
          </cell>
        </row>
        <row r="22368">
          <cell r="C22368">
            <v>800007621</v>
          </cell>
          <cell r="D22368" t="str">
            <v>ROFIN SINAR</v>
          </cell>
          <cell r="E22368">
            <v>81343</v>
          </cell>
        </row>
        <row r="22369">
          <cell r="C22369"/>
          <cell r="D22369" t="str">
            <v>HELM AG</v>
          </cell>
          <cell r="E22369">
            <v>84415</v>
          </cell>
        </row>
        <row r="22370">
          <cell r="C22370">
            <v>800007796</v>
          </cell>
          <cell r="D22370" t="str">
            <v>RAUTARUUKKI</v>
          </cell>
          <cell r="E22370">
            <v>81263</v>
          </cell>
        </row>
        <row r="22371">
          <cell r="C22371">
            <v>800015658</v>
          </cell>
          <cell r="D22371" t="str">
            <v>IIR HOLDINGS</v>
          </cell>
          <cell r="E22371">
            <v>5722683000104</v>
          </cell>
        </row>
        <row r="22372">
          <cell r="C22372">
            <v>800006723</v>
          </cell>
          <cell r="D22372" t="str">
            <v>TELEDYNE HASTIN</v>
          </cell>
          <cell r="E22372">
            <v>80143</v>
          </cell>
        </row>
        <row r="22373">
          <cell r="C22373">
            <v>800012748</v>
          </cell>
          <cell r="D22373" t="str">
            <v>HANGZHOU REN RE</v>
          </cell>
          <cell r="E22373">
            <v>81587</v>
          </cell>
        </row>
        <row r="22374">
          <cell r="C22374">
            <v>800014343</v>
          </cell>
          <cell r="D22374" t="str">
            <v>WANXIANG</v>
          </cell>
          <cell r="E22374">
            <v>81698</v>
          </cell>
        </row>
        <row r="22375">
          <cell r="C22375">
            <v>800007693</v>
          </cell>
          <cell r="D22375" t="str">
            <v>BENECKE KALIKO</v>
          </cell>
          <cell r="E22375">
            <v>84895</v>
          </cell>
        </row>
        <row r="22376">
          <cell r="C22376"/>
          <cell r="D22376" t="str">
            <v>CONTINENTAL</v>
          </cell>
          <cell r="E22376">
            <v>80098</v>
          </cell>
        </row>
        <row r="22377">
          <cell r="C22377">
            <v>800007675</v>
          </cell>
          <cell r="D22377" t="str">
            <v>FIRST</v>
          </cell>
          <cell r="E22377">
            <v>83726</v>
          </cell>
        </row>
        <row r="22378">
          <cell r="C22378">
            <v>800007744</v>
          </cell>
          <cell r="D22378" t="str">
            <v>FIAT CHINA</v>
          </cell>
          <cell r="E22378">
            <v>1338</v>
          </cell>
        </row>
        <row r="22379">
          <cell r="C22379">
            <v>800012920</v>
          </cell>
          <cell r="D22379" t="str">
            <v>GOODTIME</v>
          </cell>
          <cell r="E22379">
            <v>81604</v>
          </cell>
        </row>
        <row r="22380">
          <cell r="C22380">
            <v>800042826</v>
          </cell>
          <cell r="D22380" t="str">
            <v>JUDCO MANUFACTU</v>
          </cell>
          <cell r="E22380">
            <v>89364</v>
          </cell>
        </row>
        <row r="22381">
          <cell r="C22381">
            <v>800034706</v>
          </cell>
          <cell r="D22381" t="str">
            <v>A2MAC1</v>
          </cell>
          <cell r="E22381">
            <v>87341</v>
          </cell>
        </row>
        <row r="22382">
          <cell r="C22382">
            <v>800032045</v>
          </cell>
          <cell r="D22382" t="str">
            <v>SIEMENS    AG</v>
          </cell>
          <cell r="E22382">
            <v>89004</v>
          </cell>
        </row>
        <row r="22383">
          <cell r="C22383">
            <v>800007221</v>
          </cell>
          <cell r="D22383" t="str">
            <v>FIBRO</v>
          </cell>
          <cell r="E22383">
            <v>80867</v>
          </cell>
        </row>
        <row r="22384">
          <cell r="C22384">
            <v>800013764</v>
          </cell>
          <cell r="D22384" t="str">
            <v>FIBRO GSA</v>
          </cell>
          <cell r="E22384">
            <v>81658</v>
          </cell>
        </row>
        <row r="22385">
          <cell r="C22385"/>
          <cell r="D22385" t="str">
            <v>AEG-ELOTHERM GM</v>
          </cell>
          <cell r="E22385">
            <v>80105</v>
          </cell>
        </row>
        <row r="22386">
          <cell r="C22386">
            <v>800028257</v>
          </cell>
          <cell r="D22386" t="str">
            <v>BCN TECHNICAL S</v>
          </cell>
          <cell r="E22386">
            <v>85917</v>
          </cell>
        </row>
        <row r="22387">
          <cell r="C22387">
            <v>800007530</v>
          </cell>
          <cell r="D22387" t="str">
            <v>PORTER</v>
          </cell>
          <cell r="E22387">
            <v>81222</v>
          </cell>
        </row>
        <row r="22388">
          <cell r="C22388">
            <v>800018654</v>
          </cell>
          <cell r="D22388" t="str">
            <v>KLEINWACHTER</v>
          </cell>
          <cell r="E22388">
            <v>83247</v>
          </cell>
        </row>
        <row r="22389">
          <cell r="C22389">
            <v>800012480</v>
          </cell>
          <cell r="D22389" t="str">
            <v>ENERTRAN S.A</v>
          </cell>
          <cell r="E22389">
            <v>81559</v>
          </cell>
        </row>
        <row r="22390">
          <cell r="C22390">
            <v>800008451</v>
          </cell>
          <cell r="D22390" t="str">
            <v>EFC SYSTEMS</v>
          </cell>
          <cell r="E22390">
            <v>81443</v>
          </cell>
        </row>
        <row r="22391">
          <cell r="C22391">
            <v>800033908</v>
          </cell>
          <cell r="D22391" t="str">
            <v>HEBI TIANQI MOT</v>
          </cell>
          <cell r="E22391">
            <v>87182</v>
          </cell>
        </row>
        <row r="22392">
          <cell r="C22392">
            <v>800033908</v>
          </cell>
          <cell r="D22392" t="str">
            <v>HEBI TIANQI MOT</v>
          </cell>
          <cell r="E22392">
            <v>87184</v>
          </cell>
        </row>
        <row r="22393">
          <cell r="C22393">
            <v>800007467</v>
          </cell>
          <cell r="D22393" t="str">
            <v>LEICA</v>
          </cell>
          <cell r="E22393">
            <v>81152</v>
          </cell>
        </row>
        <row r="22394">
          <cell r="C22394">
            <v>800007794</v>
          </cell>
          <cell r="D22394" t="str">
            <v>GITI</v>
          </cell>
          <cell r="E22394">
            <v>81242</v>
          </cell>
        </row>
        <row r="22395">
          <cell r="C22395">
            <v>800007795</v>
          </cell>
          <cell r="D22395" t="str">
            <v>GITI TIRE</v>
          </cell>
          <cell r="E22395">
            <v>81250</v>
          </cell>
        </row>
        <row r="22396">
          <cell r="C22396">
            <v>800028421</v>
          </cell>
          <cell r="D22396" t="str">
            <v>HRB MANNHEIM 33</v>
          </cell>
          <cell r="E22396">
            <v>85977</v>
          </cell>
        </row>
        <row r="22397">
          <cell r="C22397">
            <v>800012634</v>
          </cell>
          <cell r="D22397" t="str">
            <v>ROBERT BOSCH</v>
          </cell>
          <cell r="E22397">
            <v>81576</v>
          </cell>
        </row>
        <row r="22398">
          <cell r="C22398">
            <v>800000075</v>
          </cell>
          <cell r="D22398" t="str">
            <v>FIAT AUTOMOVIL</v>
          </cell>
          <cell r="E22398">
            <v>1263</v>
          </cell>
        </row>
        <row r="22399">
          <cell r="C22399"/>
          <cell r="D22399" t="str">
            <v>EE DE HELIODORA</v>
          </cell>
          <cell r="E22399">
            <v>403674</v>
          </cell>
        </row>
        <row r="22400">
          <cell r="C22400">
            <v>800007789</v>
          </cell>
          <cell r="D22400" t="str">
            <v>FISER</v>
          </cell>
          <cell r="E22400">
            <v>81137</v>
          </cell>
        </row>
        <row r="22401">
          <cell r="C22401">
            <v>800006943</v>
          </cell>
          <cell r="D22401" t="str">
            <v>LAU</v>
          </cell>
          <cell r="E22401">
            <v>80568</v>
          </cell>
        </row>
        <row r="22402">
          <cell r="C22402">
            <v>800007058</v>
          </cell>
          <cell r="D22402" t="str">
            <v>ERICHSEN</v>
          </cell>
          <cell r="E22402">
            <v>80698</v>
          </cell>
        </row>
        <row r="22403">
          <cell r="C22403">
            <v>800007224</v>
          </cell>
          <cell r="D22403" t="str">
            <v>ERICHSEN</v>
          </cell>
          <cell r="E22403">
            <v>80871</v>
          </cell>
        </row>
        <row r="22404">
          <cell r="C22404">
            <v>800020555</v>
          </cell>
          <cell r="D22404" t="str">
            <v>KOLB TECHNOLOGY</v>
          </cell>
          <cell r="E22404">
            <v>83381</v>
          </cell>
        </row>
        <row r="22405">
          <cell r="C22405"/>
          <cell r="D22405" t="str">
            <v>STEIMEL</v>
          </cell>
          <cell r="E22405">
            <v>88917</v>
          </cell>
        </row>
        <row r="22406">
          <cell r="C22406">
            <v>800007483</v>
          </cell>
          <cell r="D22406" t="str">
            <v>VARIAN</v>
          </cell>
          <cell r="E22406">
            <v>81171</v>
          </cell>
        </row>
        <row r="22407">
          <cell r="C22407">
            <v>800024347</v>
          </cell>
          <cell r="D22407" t="str">
            <v>FEDERAL MOGUL S</v>
          </cell>
          <cell r="E22407">
            <v>83029</v>
          </cell>
        </row>
        <row r="22408">
          <cell r="C22408">
            <v>800007377</v>
          </cell>
          <cell r="D22408" t="str">
            <v>HEIM DATA</v>
          </cell>
          <cell r="E22408">
            <v>81046</v>
          </cell>
        </row>
        <row r="22409">
          <cell r="C22409">
            <v>800042877</v>
          </cell>
          <cell r="D22409" t="str">
            <v>HHB ELECTRONIC</v>
          </cell>
          <cell r="E22409">
            <v>89375</v>
          </cell>
        </row>
        <row r="22410">
          <cell r="C22410">
            <v>800024068</v>
          </cell>
          <cell r="D22410" t="str">
            <v>PRQA PROGRAMMIN</v>
          </cell>
          <cell r="E22410">
            <v>85618</v>
          </cell>
        </row>
        <row r="22411">
          <cell r="C22411"/>
          <cell r="D22411" t="str">
            <v>EEPG CEL.SINZIT</v>
          </cell>
          <cell r="E22411">
            <v>408006</v>
          </cell>
        </row>
        <row r="22412">
          <cell r="C22412">
            <v>800027384</v>
          </cell>
          <cell r="D22412" t="str">
            <v>WIMO ANTENNEN U</v>
          </cell>
          <cell r="E22412">
            <v>85828</v>
          </cell>
        </row>
        <row r="22413">
          <cell r="C22413">
            <v>800027384</v>
          </cell>
          <cell r="D22413" t="str">
            <v>WIMO ANTENNEN U</v>
          </cell>
          <cell r="E22413">
            <v>85829</v>
          </cell>
        </row>
        <row r="22414">
          <cell r="C22414">
            <v>800007262</v>
          </cell>
          <cell r="D22414" t="str">
            <v>INA WERK</v>
          </cell>
          <cell r="E22414">
            <v>80914</v>
          </cell>
        </row>
        <row r="22415">
          <cell r="C22415">
            <v>800026286</v>
          </cell>
          <cell r="D22415" t="str">
            <v>SCHAEFFLER TECH</v>
          </cell>
          <cell r="E22415">
            <v>89442</v>
          </cell>
        </row>
        <row r="22416">
          <cell r="C22416">
            <v>800007505</v>
          </cell>
          <cell r="D22416" t="str">
            <v>HEAD ACOUSTICS</v>
          </cell>
          <cell r="E22416">
            <v>81194</v>
          </cell>
        </row>
        <row r="22417">
          <cell r="C22417">
            <v>800013334</v>
          </cell>
          <cell r="D22417" t="str">
            <v>SCHULER</v>
          </cell>
          <cell r="E22417">
            <v>81635</v>
          </cell>
        </row>
        <row r="22418">
          <cell r="C22418">
            <v>800007331</v>
          </cell>
          <cell r="D22418" t="str">
            <v>BULTEN</v>
          </cell>
          <cell r="E22418">
            <v>80985</v>
          </cell>
        </row>
        <row r="22419">
          <cell r="C22419">
            <v>800007420</v>
          </cell>
          <cell r="D22419" t="str">
            <v>ALLIANCE</v>
          </cell>
          <cell r="E22419">
            <v>81098</v>
          </cell>
        </row>
        <row r="22420">
          <cell r="C22420">
            <v>800007267</v>
          </cell>
          <cell r="D22420" t="str">
            <v>CIRO</v>
          </cell>
          <cell r="E22420">
            <v>80919</v>
          </cell>
        </row>
        <row r="22421">
          <cell r="C22421">
            <v>800025651</v>
          </cell>
          <cell r="D22421" t="str">
            <v>EATON INDUSTRIES</v>
          </cell>
        </row>
        <row r="22422">
          <cell r="C22422"/>
          <cell r="D22422" t="str">
            <v>EBX EXPR BR</v>
          </cell>
          <cell r="E22422">
            <v>96318878000572</v>
          </cell>
        </row>
        <row r="22423">
          <cell r="C22423">
            <v>800007488</v>
          </cell>
          <cell r="D22423" t="str">
            <v>NAGAHORI</v>
          </cell>
          <cell r="E22423">
            <v>81176</v>
          </cell>
        </row>
        <row r="22424">
          <cell r="C22424">
            <v>800007381</v>
          </cell>
          <cell r="D22424" t="str">
            <v>HILMA</v>
          </cell>
          <cell r="E22424">
            <v>81050</v>
          </cell>
        </row>
        <row r="22425">
          <cell r="C22425">
            <v>800025374</v>
          </cell>
          <cell r="D22425" t="str">
            <v>ADVANCED NUMERI</v>
          </cell>
          <cell r="E22425">
            <v>85733</v>
          </cell>
        </row>
        <row r="22426">
          <cell r="C22426">
            <v>800020537</v>
          </cell>
          <cell r="D22426" t="str">
            <v>KYODO YUSHI EUR</v>
          </cell>
          <cell r="E22426">
            <v>83380</v>
          </cell>
        </row>
        <row r="22427">
          <cell r="C22427"/>
          <cell r="D22427" t="str">
            <v>GEORG REICHERTE</v>
          </cell>
          <cell r="E22427">
            <v>83995</v>
          </cell>
        </row>
        <row r="22428">
          <cell r="C22428">
            <v>800019254</v>
          </cell>
          <cell r="D22428" t="str">
            <v>ADW</v>
          </cell>
          <cell r="E22428">
            <v>83291</v>
          </cell>
        </row>
        <row r="22429">
          <cell r="C22429">
            <v>800044378</v>
          </cell>
          <cell r="D22429" t="str">
            <v>RED BEND LTD.</v>
          </cell>
          <cell r="E22429">
            <v>89569</v>
          </cell>
        </row>
        <row r="22430">
          <cell r="C22430">
            <v>800007042</v>
          </cell>
          <cell r="D22430" t="str">
            <v>POWER TOOLS</v>
          </cell>
          <cell r="E22430">
            <v>80681</v>
          </cell>
        </row>
        <row r="22431">
          <cell r="C22431">
            <v>800007042</v>
          </cell>
          <cell r="D22431" t="str">
            <v>POWER TOOLS</v>
          </cell>
          <cell r="E22431">
            <v>87427</v>
          </cell>
        </row>
        <row r="22432">
          <cell r="C22432">
            <v>800007487</v>
          </cell>
          <cell r="D22432" t="str">
            <v>POWER TOOLS</v>
          </cell>
          <cell r="E22432">
            <v>81175</v>
          </cell>
        </row>
        <row r="22433">
          <cell r="C22433">
            <v>800007487</v>
          </cell>
          <cell r="D22433" t="str">
            <v>POWER TOOLS</v>
          </cell>
          <cell r="E22433">
            <v>87428</v>
          </cell>
        </row>
        <row r="22434">
          <cell r="C22434"/>
          <cell r="D22434" t="str">
            <v>ATLAS COPCO NV</v>
          </cell>
          <cell r="E22434">
            <v>80660</v>
          </cell>
        </row>
        <row r="22435">
          <cell r="C22435">
            <v>800016391</v>
          </cell>
          <cell r="D22435" t="str">
            <v>KRAFOAM COM IMP</v>
          </cell>
          <cell r="E22435">
            <v>254034000102</v>
          </cell>
        </row>
        <row r="22436">
          <cell r="C22436">
            <v>800036436</v>
          </cell>
          <cell r="D22436" t="str">
            <v>LUSTRE E TAYAR</v>
          </cell>
          <cell r="E22436">
            <v>8040486000101</v>
          </cell>
        </row>
        <row r="22437">
          <cell r="C22437"/>
          <cell r="D22437" t="str">
            <v>CURSO CIDADE DE</v>
          </cell>
          <cell r="E22437">
            <v>401701</v>
          </cell>
        </row>
        <row r="22438">
          <cell r="C22438"/>
          <cell r="D22438" t="str">
            <v>EMEB JD.FLAMBOY</v>
          </cell>
          <cell r="E22438">
            <v>411082</v>
          </cell>
        </row>
        <row r="22439">
          <cell r="C22439">
            <v>800012670</v>
          </cell>
          <cell r="D22439" t="str">
            <v>SIMULACOES LTDA</v>
          </cell>
          <cell r="E22439">
            <v>6813564000120</v>
          </cell>
        </row>
        <row r="22440">
          <cell r="C22440">
            <v>800032472</v>
          </cell>
          <cell r="D22440" t="str">
            <v>WALCHEM, IWAKI</v>
          </cell>
          <cell r="E22440">
            <v>86817</v>
          </cell>
        </row>
        <row r="22441">
          <cell r="C22441">
            <v>800033935</v>
          </cell>
          <cell r="D22441" t="str">
            <v>LAIRD TECHNOLOG</v>
          </cell>
          <cell r="E22441">
            <v>87195</v>
          </cell>
        </row>
        <row r="22442">
          <cell r="C22442">
            <v>800042617</v>
          </cell>
          <cell r="D22442" t="str">
            <v>MAGNA ELECTRONICS</v>
          </cell>
          <cell r="E22442">
            <v>89332</v>
          </cell>
        </row>
        <row r="22443">
          <cell r="C22443">
            <v>800043210</v>
          </cell>
          <cell r="D22443" t="str">
            <v>ACUMENT GLOBAL</v>
          </cell>
          <cell r="E22443">
            <v>89412</v>
          </cell>
        </row>
        <row r="22444">
          <cell r="C22444">
            <v>800007443</v>
          </cell>
          <cell r="D22444" t="str">
            <v>G.R.A.S.</v>
          </cell>
          <cell r="E22444">
            <v>81125</v>
          </cell>
        </row>
        <row r="22445">
          <cell r="C22445">
            <v>800006853</v>
          </cell>
          <cell r="D22445" t="str">
            <v>DUOTEMP</v>
          </cell>
          <cell r="E22445">
            <v>80441</v>
          </cell>
        </row>
        <row r="22446">
          <cell r="C22446">
            <v>800006935</v>
          </cell>
          <cell r="D22446" t="str">
            <v>AHLBORN</v>
          </cell>
          <cell r="E22446">
            <v>80559</v>
          </cell>
        </row>
        <row r="22447">
          <cell r="C22447">
            <v>800007942</v>
          </cell>
          <cell r="D22447" t="str">
            <v>IVIHSA IMPORTAD</v>
          </cell>
          <cell r="E22447">
            <v>81397</v>
          </cell>
        </row>
        <row r="22448">
          <cell r="C22448">
            <v>800007942</v>
          </cell>
          <cell r="D22448" t="str">
            <v>IVIHSA IMPORTAD</v>
          </cell>
          <cell r="E22448">
            <v>81403</v>
          </cell>
        </row>
        <row r="22449">
          <cell r="C22449">
            <v>800013430</v>
          </cell>
          <cell r="D22449" t="str">
            <v>TERMOPAR</v>
          </cell>
          <cell r="E22449">
            <v>81642</v>
          </cell>
        </row>
        <row r="22450">
          <cell r="C22450">
            <v>800028390</v>
          </cell>
          <cell r="D22450" t="str">
            <v>MRO EUROPE SOUR</v>
          </cell>
          <cell r="E22450">
            <v>85974</v>
          </cell>
        </row>
        <row r="22451">
          <cell r="C22451">
            <v>800040989</v>
          </cell>
          <cell r="D22451" t="str">
            <v>COMEFRI USA, IN</v>
          </cell>
          <cell r="E22451">
            <v>89126</v>
          </cell>
        </row>
        <row r="22452">
          <cell r="C22452">
            <v>800028598</v>
          </cell>
          <cell r="D22452" t="str">
            <v>DOW EUROPE GMBH</v>
          </cell>
          <cell r="E22452">
            <v>86009</v>
          </cell>
        </row>
        <row r="22453">
          <cell r="C22453"/>
          <cell r="D22453" t="str">
            <v>ESC.FREDERICO J</v>
          </cell>
          <cell r="E22453">
            <v>403988</v>
          </cell>
        </row>
        <row r="22454">
          <cell r="C22454"/>
          <cell r="D22454" t="str">
            <v>EEPSG ALBINO FA</v>
          </cell>
          <cell r="E22454">
            <v>406810</v>
          </cell>
        </row>
        <row r="22455">
          <cell r="C22455"/>
          <cell r="D22455" t="str">
            <v>ESC.FREDERICO J</v>
          </cell>
          <cell r="E22455">
            <v>406811</v>
          </cell>
        </row>
        <row r="22456">
          <cell r="C22456"/>
          <cell r="D22456" t="str">
            <v>ESC.PSG CRISTO</v>
          </cell>
          <cell r="E22456">
            <v>406812</v>
          </cell>
        </row>
        <row r="22457">
          <cell r="C22457"/>
          <cell r="D22457" t="str">
            <v>IR ALZIRA MARIA</v>
          </cell>
          <cell r="E22457">
            <v>407647</v>
          </cell>
        </row>
        <row r="22458">
          <cell r="C22458"/>
          <cell r="D22458" t="str">
            <v>EEPG FARROUPILH</v>
          </cell>
          <cell r="E22458">
            <v>408000</v>
          </cell>
        </row>
        <row r="22459">
          <cell r="C22459"/>
          <cell r="D22459" t="str">
            <v>EM SAO JOSE OPE</v>
          </cell>
          <cell r="E22459">
            <v>408001</v>
          </cell>
        </row>
        <row r="22460">
          <cell r="C22460"/>
          <cell r="D22460" t="str">
            <v>EMPG ESPIRITO S</v>
          </cell>
          <cell r="E22460">
            <v>408002</v>
          </cell>
        </row>
        <row r="22461">
          <cell r="C22461"/>
          <cell r="D22461" t="str">
            <v>EMPG MONTEIRO L</v>
          </cell>
          <cell r="E22461">
            <v>408003</v>
          </cell>
        </row>
        <row r="22462">
          <cell r="C22462"/>
          <cell r="D22462" t="str">
            <v>EMPG NELLY DAHN</v>
          </cell>
          <cell r="E22462">
            <v>408004</v>
          </cell>
        </row>
        <row r="22463">
          <cell r="C22463"/>
          <cell r="D22463" t="str">
            <v>ESC.PG BELA UNI</v>
          </cell>
          <cell r="E22463">
            <v>408005</v>
          </cell>
        </row>
        <row r="22464">
          <cell r="C22464">
            <v>800000002</v>
          </cell>
          <cell r="D22464" t="str">
            <v>MARELLI</v>
          </cell>
          <cell r="E22464">
            <v>51597433000611</v>
          </cell>
        </row>
        <row r="22465">
          <cell r="C22465">
            <v>800000036</v>
          </cell>
          <cell r="D22465" t="str">
            <v>MARELLI ELETRON</v>
          </cell>
          <cell r="E22465">
            <v>4325604000169</v>
          </cell>
        </row>
        <row r="22466">
          <cell r="C22466">
            <v>800000037</v>
          </cell>
          <cell r="D22466" t="str">
            <v>MAGNETI MARELLI</v>
          </cell>
          <cell r="E22466">
            <v>4325587000160</v>
          </cell>
        </row>
        <row r="22467">
          <cell r="C22467">
            <v>800000041</v>
          </cell>
          <cell r="D22467" t="str">
            <v>MARELLI HORT</v>
          </cell>
          <cell r="E22467">
            <v>51597433000107</v>
          </cell>
        </row>
        <row r="22468">
          <cell r="C22468">
            <v>800000042</v>
          </cell>
          <cell r="D22468" t="str">
            <v>MAGNETI MARELLI</v>
          </cell>
          <cell r="E22468">
            <v>4325587000321</v>
          </cell>
        </row>
        <row r="22469">
          <cell r="C22469">
            <v>800000057</v>
          </cell>
          <cell r="D22469" t="str">
            <v>MAGNETI MARELLI SISTEMAS I</v>
          </cell>
          <cell r="E22469">
            <v>2990605000607</v>
          </cell>
        </row>
        <row r="22470">
          <cell r="C22470">
            <v>800000059</v>
          </cell>
          <cell r="D22470" t="str">
            <v>MAGNETI MARELLI SISTEMAS II</v>
          </cell>
          <cell r="E22470">
            <v>2990605000950</v>
          </cell>
        </row>
        <row r="22471">
          <cell r="C22471">
            <v>800000060</v>
          </cell>
          <cell r="D22471" t="str">
            <v>MAGNETI MARELLI SISTEMAS III</v>
          </cell>
          <cell r="E22471">
            <v>2990605000879</v>
          </cell>
        </row>
        <row r="22472">
          <cell r="C22472">
            <v>800000061</v>
          </cell>
          <cell r="D22472" t="str">
            <v>MARWAL</v>
          </cell>
          <cell r="E22472">
            <v>96338066000165</v>
          </cell>
        </row>
        <row r="22473">
          <cell r="C22473">
            <v>800003261</v>
          </cell>
          <cell r="D22473" t="str">
            <v>DENSO</v>
          </cell>
          <cell r="E22473">
            <v>3005698000207</v>
          </cell>
        </row>
        <row r="22474">
          <cell r="C22474">
            <v>800004439</v>
          </cell>
          <cell r="D22474" t="str">
            <v>BRASIL TPF</v>
          </cell>
          <cell r="E22474">
            <v>56075906000120</v>
          </cell>
        </row>
        <row r="22475">
          <cell r="C22475">
            <v>800005009</v>
          </cell>
          <cell r="D22475" t="str">
            <v>ARCELORMITTAL I</v>
          </cell>
          <cell r="E22475">
            <v>2235994000312</v>
          </cell>
        </row>
        <row r="22476">
          <cell r="C22476">
            <v>800005523</v>
          </cell>
          <cell r="D22476" t="str">
            <v>PIC PC INSIDER</v>
          </cell>
          <cell r="E22476">
            <v>68118942000102</v>
          </cell>
        </row>
        <row r="22477">
          <cell r="C22477">
            <v>800005754</v>
          </cell>
          <cell r="D22477" t="str">
            <v>BELGO BEKAERT</v>
          </cell>
          <cell r="E22477">
            <v>61074506000997</v>
          </cell>
        </row>
        <row r="22478">
          <cell r="C22478">
            <v>800006050</v>
          </cell>
          <cell r="D22478" t="str">
            <v>IBM BRASIL IND</v>
          </cell>
          <cell r="E22478">
            <v>33372251006278</v>
          </cell>
        </row>
        <row r="22479">
          <cell r="C22479">
            <v>800009136</v>
          </cell>
          <cell r="D22479" t="str">
            <v>DELL COMPUTADOR</v>
          </cell>
          <cell r="E22479">
            <v>72381189000625</v>
          </cell>
        </row>
        <row r="22480">
          <cell r="C22480">
            <v>800013908</v>
          </cell>
          <cell r="D22480" t="str">
            <v>GLOBAL VALUE</v>
          </cell>
          <cell r="E22480">
            <v>4321601000661</v>
          </cell>
        </row>
        <row r="22481">
          <cell r="C22481">
            <v>800014279</v>
          </cell>
          <cell r="D22481" t="str">
            <v>GKN SINTER META</v>
          </cell>
          <cell r="E22481">
            <v>2778274000131</v>
          </cell>
        </row>
        <row r="22482">
          <cell r="C22482">
            <v>800015418</v>
          </cell>
          <cell r="D22482" t="str">
            <v>BT LATAM BRASIL</v>
          </cell>
          <cell r="E22482">
            <v>74280256000136</v>
          </cell>
        </row>
        <row r="22483">
          <cell r="C22483">
            <v>800015788</v>
          </cell>
          <cell r="D22483" t="str">
            <v>ARCELORMITTAL II</v>
          </cell>
          <cell r="E22483">
            <v>27251974001095</v>
          </cell>
        </row>
        <row r="22484">
          <cell r="C22484">
            <v>800021847</v>
          </cell>
          <cell r="D22484" t="str">
            <v>MECALUX DO BRAS</v>
          </cell>
          <cell r="E22484">
            <v>4660028000106</v>
          </cell>
        </row>
        <row r="22485">
          <cell r="C22485">
            <v>800022353</v>
          </cell>
          <cell r="D22485" t="str">
            <v>BT BRASIL</v>
          </cell>
          <cell r="E22485">
            <v>3076075000306</v>
          </cell>
        </row>
        <row r="22486">
          <cell r="C22486">
            <v>800029747</v>
          </cell>
          <cell r="D22486" t="str">
            <v>PH METAIS</v>
          </cell>
          <cell r="E22486">
            <v>11105879000152</v>
          </cell>
        </row>
        <row r="22487">
          <cell r="C22487">
            <v>800031255</v>
          </cell>
          <cell r="D22487" t="str">
            <v>FEDERAL MOGUL</v>
          </cell>
          <cell r="E22487">
            <v>747901000494</v>
          </cell>
        </row>
        <row r="22488">
          <cell r="C22488">
            <v>800032792</v>
          </cell>
          <cell r="D22488" t="str">
            <v xml:space="preserve"> FIAT HORTOLANDIA</v>
          </cell>
          <cell r="E22488">
            <v>16701716003848</v>
          </cell>
        </row>
        <row r="22489">
          <cell r="C22489">
            <v>800033714</v>
          </cell>
          <cell r="D22489" t="str">
            <v>RTF IMPORTACAO</v>
          </cell>
          <cell r="E22489">
            <v>11954859000156</v>
          </cell>
        </row>
        <row r="22490">
          <cell r="C22490">
            <v>800033961</v>
          </cell>
          <cell r="D22490" t="str">
            <v>LENOVO TECNOLOG</v>
          </cell>
          <cell r="E22490">
            <v>7275920000838</v>
          </cell>
        </row>
        <row r="22491">
          <cell r="C22491">
            <v>800034951</v>
          </cell>
          <cell r="D22491" t="str">
            <v>EXPRESSO NEPOMU</v>
          </cell>
          <cell r="E22491">
            <v>19368927000883</v>
          </cell>
        </row>
        <row r="22492">
          <cell r="C22492">
            <v>800037201</v>
          </cell>
          <cell r="D22492" t="str">
            <v>TEMPO DIST DE V</v>
          </cell>
          <cell r="E22492">
            <v>46991782001060</v>
          </cell>
        </row>
        <row r="22493">
          <cell r="C22493">
            <v>800037694</v>
          </cell>
          <cell r="D22493" t="str">
            <v>CIA DE SANEAMEN</v>
          </cell>
          <cell r="E22493">
            <v>43776517075350</v>
          </cell>
        </row>
        <row r="22494">
          <cell r="C22494">
            <v>800037815</v>
          </cell>
          <cell r="D22494" t="str">
            <v>MUNICIPIO DE HO</v>
          </cell>
          <cell r="E22494">
            <v>67995027000132</v>
          </cell>
        </row>
        <row r="22495">
          <cell r="C22495">
            <v>800038118</v>
          </cell>
          <cell r="D22495" t="str">
            <v>PENSKE LOGISTIC</v>
          </cell>
          <cell r="E22495">
            <v>65849838003972</v>
          </cell>
        </row>
        <row r="22496">
          <cell r="C22496">
            <v>800039193</v>
          </cell>
          <cell r="D22496" t="str">
            <v>DHL LOGISTICS (</v>
          </cell>
          <cell r="E22496">
            <v>2836056015138</v>
          </cell>
        </row>
        <row r="22497">
          <cell r="C22497">
            <v>800040031</v>
          </cell>
          <cell r="D22497" t="str">
            <v>TEMPO DISTRIBUI</v>
          </cell>
          <cell r="E22497">
            <v>46991782001140</v>
          </cell>
        </row>
        <row r="22498">
          <cell r="C22498">
            <v>800040654</v>
          </cell>
          <cell r="D22498" t="str">
            <v>TREAL EQUIPAMENTOS ESPECIAIS</v>
          </cell>
          <cell r="E22498">
            <v>12264795000124</v>
          </cell>
        </row>
        <row r="22499">
          <cell r="C22499">
            <v>800041455</v>
          </cell>
          <cell r="D22499" t="str">
            <v>LTDA</v>
          </cell>
          <cell r="E22499">
            <v>33179565000137</v>
          </cell>
        </row>
        <row r="22500">
          <cell r="C22500">
            <v>800042319</v>
          </cell>
          <cell r="D22500" t="str">
            <v>STICKTAPE COMER</v>
          </cell>
          <cell r="E22500">
            <v>30134302000113</v>
          </cell>
        </row>
        <row r="22501">
          <cell r="C22501">
            <v>800044142</v>
          </cell>
          <cell r="D22501" t="str">
            <v>UNIPOLI EMBALAG</v>
          </cell>
          <cell r="E22501">
            <v>3683043000450</v>
          </cell>
        </row>
        <row r="22502">
          <cell r="C22502">
            <v>800044522</v>
          </cell>
          <cell r="D22502" t="str">
            <v>DELL COMPUTADOR</v>
          </cell>
          <cell r="E22502">
            <v>72381189001001</v>
          </cell>
        </row>
        <row r="22503">
          <cell r="C22503"/>
          <cell r="D22503" t="str">
            <v>GSI SERV. INF.</v>
          </cell>
          <cell r="E22503">
            <v>89011738000168</v>
          </cell>
        </row>
        <row r="22504">
          <cell r="C22504"/>
          <cell r="D22504" t="str">
            <v>IVIX</v>
          </cell>
          <cell r="E22504">
            <v>67105957001145</v>
          </cell>
        </row>
        <row r="22505">
          <cell r="C22505"/>
          <cell r="D22505" t="str">
            <v>AT&amp;T GLOBAL</v>
          </cell>
          <cell r="E22505">
            <v>3341093000106</v>
          </cell>
        </row>
        <row r="22506">
          <cell r="C22506"/>
          <cell r="D22506" t="str">
            <v>SENSOR DO BRASI</v>
          </cell>
          <cell r="E22506">
            <v>808461000195</v>
          </cell>
        </row>
        <row r="22507">
          <cell r="C22507"/>
          <cell r="D22507" t="str">
            <v>SERVITEC</v>
          </cell>
          <cell r="E22507">
            <v>45299419000124</v>
          </cell>
        </row>
        <row r="22508">
          <cell r="C22508"/>
          <cell r="D22508" t="str">
            <v>MIDIASHOW</v>
          </cell>
          <cell r="E22508">
            <v>3166072000100</v>
          </cell>
        </row>
        <row r="22509">
          <cell r="C22509"/>
          <cell r="D22509" t="str">
            <v>CLARUS</v>
          </cell>
          <cell r="E22509">
            <v>3093486000148</v>
          </cell>
        </row>
        <row r="22510">
          <cell r="C22510"/>
          <cell r="D22510" t="str">
            <v>SENSOR</v>
          </cell>
          <cell r="E22510">
            <v>4528015000188</v>
          </cell>
        </row>
        <row r="22511">
          <cell r="C22511"/>
          <cell r="D22511" t="str">
            <v>EMEL-CIMAQ IND</v>
          </cell>
          <cell r="E22511">
            <v>19545839000567</v>
          </cell>
        </row>
        <row r="22512">
          <cell r="C22512"/>
          <cell r="D22512" t="str">
            <v>PRO TIPO</v>
          </cell>
          <cell r="E22512">
            <v>60270907000100</v>
          </cell>
        </row>
        <row r="22513">
          <cell r="C22513"/>
          <cell r="D22513" t="str">
            <v>EEPG DO PQ.ODIM</v>
          </cell>
          <cell r="E22513">
            <v>403672</v>
          </cell>
        </row>
        <row r="22514">
          <cell r="C22514"/>
          <cell r="D22514" t="str">
            <v>EEPSG JD.STA.CL</v>
          </cell>
          <cell r="E22514">
            <v>408060</v>
          </cell>
        </row>
        <row r="22515">
          <cell r="C22515"/>
          <cell r="D22515" t="str">
            <v>EE PROFA.MARIA</v>
          </cell>
          <cell r="E22515">
            <v>411889</v>
          </cell>
        </row>
        <row r="22516">
          <cell r="C22516"/>
          <cell r="D22516" t="str">
            <v>EMEF JD.SANTIAG</v>
          </cell>
          <cell r="E22516">
            <v>411890</v>
          </cell>
        </row>
        <row r="22517">
          <cell r="C22517"/>
          <cell r="D22517" t="str">
            <v>EMEF RESID.SAO</v>
          </cell>
          <cell r="E22517">
            <v>411891</v>
          </cell>
        </row>
        <row r="22518">
          <cell r="C22518"/>
          <cell r="D22518" t="str">
            <v>EE VILA IPE</v>
          </cell>
          <cell r="E22518">
            <v>411892</v>
          </cell>
        </row>
        <row r="22519">
          <cell r="C22519"/>
          <cell r="D22519" t="str">
            <v>EE MARIA RITA A</v>
          </cell>
          <cell r="E22519">
            <v>411893</v>
          </cell>
        </row>
        <row r="22520">
          <cell r="C22520"/>
          <cell r="D22520" t="str">
            <v>IASP INST.ADVEN</v>
          </cell>
          <cell r="E22520">
            <v>411894</v>
          </cell>
        </row>
        <row r="22521">
          <cell r="C22521"/>
          <cell r="D22521" t="str">
            <v>COL.ADVENTISTA</v>
          </cell>
          <cell r="E22521">
            <v>411895</v>
          </cell>
        </row>
        <row r="22522">
          <cell r="C22522"/>
          <cell r="D22522" t="str">
            <v>EMEF JD.BOA ESP</v>
          </cell>
          <cell r="E22522">
            <v>411896</v>
          </cell>
        </row>
        <row r="22523">
          <cell r="C22523"/>
          <cell r="D22523" t="str">
            <v>CEN.EDUC.INOVAC</v>
          </cell>
          <cell r="E22523">
            <v>411897</v>
          </cell>
        </row>
        <row r="22524">
          <cell r="C22524"/>
          <cell r="D22524" t="str">
            <v>EMEF REMANSO CA</v>
          </cell>
          <cell r="E22524">
            <v>411898</v>
          </cell>
        </row>
        <row r="22525">
          <cell r="C22525"/>
          <cell r="D22525" t="str">
            <v>EE MANOEL IGNAC</v>
          </cell>
          <cell r="E22525">
            <v>411899</v>
          </cell>
        </row>
        <row r="22526">
          <cell r="C22526"/>
          <cell r="D22526" t="str">
            <v>EE MARISTELA CA</v>
          </cell>
          <cell r="E22526">
            <v>411900</v>
          </cell>
        </row>
        <row r="22527">
          <cell r="C22527"/>
          <cell r="D22527" t="str">
            <v>EE ANA JOSE BOD</v>
          </cell>
          <cell r="E22527">
            <v>411901</v>
          </cell>
        </row>
        <row r="22528">
          <cell r="C22528"/>
          <cell r="D22528" t="str">
            <v>EE HONORIO FABR</v>
          </cell>
          <cell r="E22528">
            <v>411902</v>
          </cell>
        </row>
        <row r="22529">
          <cell r="C22529"/>
          <cell r="D22529" t="str">
            <v>EE MARIA DE I.L</v>
          </cell>
          <cell r="E22529">
            <v>411903</v>
          </cell>
        </row>
        <row r="22530">
          <cell r="C22530"/>
          <cell r="D22530" t="str">
            <v>EEIPG GABER</v>
          </cell>
          <cell r="E22530">
            <v>411904</v>
          </cell>
        </row>
        <row r="22531">
          <cell r="C22531"/>
          <cell r="D22531" t="str">
            <v>INST.BATISTA BO</v>
          </cell>
          <cell r="E22531">
            <v>411905</v>
          </cell>
        </row>
        <row r="22532">
          <cell r="C22532"/>
          <cell r="D22532" t="str">
            <v>EE GUIDO ROSOLE</v>
          </cell>
          <cell r="E22532">
            <v>411906</v>
          </cell>
        </row>
        <row r="22533">
          <cell r="C22533"/>
          <cell r="D22533" t="str">
            <v>EE JD.ADELAIDE</v>
          </cell>
          <cell r="E22533">
            <v>411907</v>
          </cell>
        </row>
        <row r="22534">
          <cell r="C22534"/>
          <cell r="D22534" t="str">
            <v>EMEF ARMELINDA</v>
          </cell>
          <cell r="E22534">
            <v>411908</v>
          </cell>
        </row>
        <row r="22535">
          <cell r="C22535"/>
          <cell r="D22535" t="str">
            <v>EM ESPECIAL - C</v>
          </cell>
          <cell r="E22535">
            <v>411909</v>
          </cell>
        </row>
        <row r="22536">
          <cell r="C22536"/>
          <cell r="D22536" t="str">
            <v>EE PASTOR ROBER</v>
          </cell>
          <cell r="E22536">
            <v>411910</v>
          </cell>
        </row>
        <row r="22537">
          <cell r="C22537"/>
          <cell r="D22537" t="str">
            <v>EE HEDY MADALEN</v>
          </cell>
          <cell r="E22537">
            <v>411911</v>
          </cell>
        </row>
        <row r="22538">
          <cell r="C22538"/>
          <cell r="D22538" t="str">
            <v>EE DO JD.STA.RI</v>
          </cell>
          <cell r="E22538">
            <v>411912</v>
          </cell>
        </row>
        <row r="22539">
          <cell r="C22539"/>
          <cell r="D22539" t="str">
            <v>EE DO JD.STA.CL</v>
          </cell>
          <cell r="E22539">
            <v>411913</v>
          </cell>
        </row>
        <row r="22540">
          <cell r="C22540"/>
          <cell r="D22540" t="str">
            <v>EE YASUO SASAKI</v>
          </cell>
          <cell r="E22540">
            <v>411914</v>
          </cell>
        </row>
        <row r="22541">
          <cell r="C22541"/>
          <cell r="D22541" t="str">
            <v>EE PAULO CAMILO</v>
          </cell>
          <cell r="E22541">
            <v>411915</v>
          </cell>
        </row>
        <row r="22542">
          <cell r="C22542"/>
          <cell r="D22542" t="str">
            <v>EE DO JD.AMANDA</v>
          </cell>
          <cell r="E22542">
            <v>411916</v>
          </cell>
        </row>
        <row r="22543">
          <cell r="C22543"/>
          <cell r="D22543" t="str">
            <v>EMEF RENATO COS</v>
          </cell>
          <cell r="E22543">
            <v>411917</v>
          </cell>
        </row>
        <row r="22544">
          <cell r="C22544"/>
          <cell r="D22544" t="str">
            <v>EMEF CAIC</v>
          </cell>
          <cell r="E22544">
            <v>411918</v>
          </cell>
        </row>
        <row r="22545">
          <cell r="C22545"/>
          <cell r="D22545" t="str">
            <v>EE JD.AMANDA II</v>
          </cell>
          <cell r="E22545">
            <v>411919</v>
          </cell>
        </row>
        <row r="22546">
          <cell r="C22546"/>
          <cell r="D22546" t="str">
            <v>EE DO JD.AMANDA</v>
          </cell>
          <cell r="E22546">
            <v>411920</v>
          </cell>
        </row>
        <row r="22547">
          <cell r="C22547"/>
          <cell r="D22547" t="str">
            <v>COL.TEC.DE HORT</v>
          </cell>
          <cell r="E22547">
            <v>411921</v>
          </cell>
        </row>
        <row r="22548">
          <cell r="C22548"/>
          <cell r="D22548" t="str">
            <v>EMSGP JOSE R.M.</v>
          </cell>
          <cell r="E22548">
            <v>411922</v>
          </cell>
        </row>
        <row r="22549">
          <cell r="C22549"/>
          <cell r="D22549" t="str">
            <v>INST.EDUC.HOWEL</v>
          </cell>
          <cell r="E22549">
            <v>411923</v>
          </cell>
        </row>
        <row r="22550">
          <cell r="C22550">
            <v>800006915</v>
          </cell>
          <cell r="D22550" t="str">
            <v>TRW AUT.SYSTEMS</v>
          </cell>
          <cell r="E22550">
            <v>80534</v>
          </cell>
        </row>
        <row r="22551">
          <cell r="C22551">
            <v>800006900</v>
          </cell>
          <cell r="D22551" t="str">
            <v>TRW</v>
          </cell>
          <cell r="E22551">
            <v>80518</v>
          </cell>
        </row>
        <row r="22552">
          <cell r="C22552">
            <v>800019866</v>
          </cell>
          <cell r="D22552" t="str">
            <v>SHELL OIL PRODU</v>
          </cell>
          <cell r="E22552">
            <v>83333</v>
          </cell>
        </row>
        <row r="22553">
          <cell r="C22553">
            <v>800020515</v>
          </cell>
          <cell r="D22553" t="str">
            <v>MEGATRON INC</v>
          </cell>
          <cell r="E22553">
            <v>83378</v>
          </cell>
        </row>
        <row r="22554">
          <cell r="C22554">
            <v>800034010</v>
          </cell>
          <cell r="D22554" t="str">
            <v>REED BUSINESS I</v>
          </cell>
          <cell r="E22554">
            <v>87205</v>
          </cell>
        </row>
        <row r="22555">
          <cell r="C22555"/>
          <cell r="D22555" t="str">
            <v>INTERSOFT</v>
          </cell>
          <cell r="E22555">
            <v>80348</v>
          </cell>
        </row>
        <row r="22556">
          <cell r="C22556">
            <v>800036043</v>
          </cell>
          <cell r="D22556" t="str">
            <v>TRIBAR</v>
          </cell>
          <cell r="E22556">
            <v>87598</v>
          </cell>
        </row>
        <row r="22557">
          <cell r="C22557">
            <v>800036043</v>
          </cell>
          <cell r="D22557" t="str">
            <v>TRIBAR MANUFACT</v>
          </cell>
          <cell r="E22557">
            <v>87599</v>
          </cell>
        </row>
        <row r="22558">
          <cell r="C22558">
            <v>800021773</v>
          </cell>
          <cell r="D22558" t="str">
            <v>AVL</v>
          </cell>
          <cell r="E22558">
            <v>83469</v>
          </cell>
        </row>
        <row r="22559">
          <cell r="C22559">
            <v>800007695</v>
          </cell>
          <cell r="D22559" t="str">
            <v>KLINGEENBERG SO</v>
          </cell>
          <cell r="E22559">
            <v>85015</v>
          </cell>
        </row>
        <row r="22560">
          <cell r="C22560">
            <v>800006931</v>
          </cell>
          <cell r="D22560" t="str">
            <v>KLINGELNBERG</v>
          </cell>
          <cell r="E22560">
            <v>80555</v>
          </cell>
        </row>
        <row r="22561">
          <cell r="C22561">
            <v>800014858</v>
          </cell>
          <cell r="D22561" t="str">
            <v>CUMMINS TURBO</v>
          </cell>
          <cell r="E22561">
            <v>81739</v>
          </cell>
        </row>
        <row r="22562">
          <cell r="C22562">
            <v>800016707</v>
          </cell>
          <cell r="D22562" t="str">
            <v>VALEO COMPRESSO</v>
          </cell>
          <cell r="E22562">
            <v>83040</v>
          </cell>
        </row>
        <row r="22563">
          <cell r="C22563">
            <v>800038352</v>
          </cell>
          <cell r="D22563" t="str">
            <v>HELMUT FISCHER</v>
          </cell>
          <cell r="E22563">
            <v>88865</v>
          </cell>
        </row>
        <row r="22564">
          <cell r="C22564">
            <v>800041277</v>
          </cell>
          <cell r="D22564" t="str">
            <v>CELLBOND, A DIV</v>
          </cell>
          <cell r="E22564">
            <v>89154</v>
          </cell>
        </row>
        <row r="22565">
          <cell r="C22565">
            <v>800008725</v>
          </cell>
          <cell r="D22565" t="str">
            <v>MOTEC WEST</v>
          </cell>
          <cell r="E22565">
            <v>81469</v>
          </cell>
        </row>
        <row r="22566">
          <cell r="C22566">
            <v>800041239</v>
          </cell>
          <cell r="D22566" t="str">
            <v>DYNETICS, INC</v>
          </cell>
          <cell r="E22566">
            <v>89152</v>
          </cell>
        </row>
        <row r="22567">
          <cell r="C22567">
            <v>800007362</v>
          </cell>
          <cell r="D22567" t="str">
            <v>INTERGRAPH</v>
          </cell>
          <cell r="E22567">
            <v>81031</v>
          </cell>
        </row>
        <row r="22568">
          <cell r="C22568">
            <v>800011340</v>
          </cell>
          <cell r="D22568" t="str">
            <v>INDUSTRIAS VIAL</v>
          </cell>
          <cell r="E22568">
            <v>85986</v>
          </cell>
        </row>
        <row r="22569">
          <cell r="C22569"/>
          <cell r="D22569" t="str">
            <v>NEUMATICOS</v>
          </cell>
          <cell r="E22569">
            <v>80450</v>
          </cell>
        </row>
        <row r="22570">
          <cell r="C22570">
            <v>800006777</v>
          </cell>
          <cell r="D22570" t="str">
            <v>KRAUTKRAMER</v>
          </cell>
          <cell r="E22570">
            <v>80274</v>
          </cell>
        </row>
        <row r="22571">
          <cell r="C22571">
            <v>800007563</v>
          </cell>
          <cell r="D22571" t="str">
            <v>GE INSPECTION T</v>
          </cell>
          <cell r="E22571">
            <v>81266</v>
          </cell>
        </row>
        <row r="22572">
          <cell r="C22572">
            <v>800029364</v>
          </cell>
          <cell r="D22572" t="str">
            <v>SINTERON CO.LTD</v>
          </cell>
          <cell r="E22572">
            <v>86131</v>
          </cell>
        </row>
        <row r="22573">
          <cell r="C22573">
            <v>800040917</v>
          </cell>
          <cell r="D22573" t="str">
            <v>HAKLIM CO. LTD.</v>
          </cell>
          <cell r="E22573">
            <v>89116</v>
          </cell>
        </row>
        <row r="22574">
          <cell r="C22574">
            <v>800042874</v>
          </cell>
          <cell r="D22574" t="str">
            <v>DAE SUK PROTO C</v>
          </cell>
          <cell r="E22574">
            <v>89379</v>
          </cell>
        </row>
        <row r="22575">
          <cell r="C22575"/>
          <cell r="D22575" t="str">
            <v>EEPSG PE.JORGE</v>
          </cell>
          <cell r="E22575">
            <v>403823</v>
          </cell>
        </row>
        <row r="22576">
          <cell r="C22576"/>
          <cell r="D22576" t="str">
            <v>METALSIX</v>
          </cell>
          <cell r="E22576">
            <v>44484590000221</v>
          </cell>
        </row>
        <row r="22577">
          <cell r="C22577"/>
          <cell r="D22577" t="str">
            <v>EM DR.RODRIGO D</v>
          </cell>
          <cell r="E22577">
            <v>407177</v>
          </cell>
        </row>
        <row r="22578">
          <cell r="C22578"/>
          <cell r="D22578" t="str">
            <v>EE ANTONIO MART</v>
          </cell>
          <cell r="E22578">
            <v>411114</v>
          </cell>
        </row>
        <row r="22579">
          <cell r="C22579">
            <v>800006923</v>
          </cell>
          <cell r="D22579" t="str">
            <v>MITSUBISHI</v>
          </cell>
          <cell r="E22579">
            <v>80546</v>
          </cell>
        </row>
        <row r="22580">
          <cell r="C22580">
            <v>800013707</v>
          </cell>
          <cell r="D22580" t="str">
            <v>HITACHI LTD</v>
          </cell>
          <cell r="E22580">
            <v>81657</v>
          </cell>
        </row>
        <row r="22581">
          <cell r="C22581">
            <v>800015313</v>
          </cell>
          <cell r="D22581" t="str">
            <v>INDUSPAR.COM</v>
          </cell>
          <cell r="E22581">
            <v>2918663000115</v>
          </cell>
        </row>
        <row r="22582">
          <cell r="C22582"/>
          <cell r="D22582" t="str">
            <v>LOCALIZA</v>
          </cell>
          <cell r="E22582">
            <v>873894000558</v>
          </cell>
        </row>
        <row r="22583">
          <cell r="C22583"/>
          <cell r="D22583" t="str">
            <v>CE JOSE DE ANCH</v>
          </cell>
          <cell r="E22583">
            <v>408578</v>
          </cell>
        </row>
        <row r="22584">
          <cell r="C22584"/>
          <cell r="D22584" t="str">
            <v>COL.CENECISTA F</v>
          </cell>
          <cell r="E22584">
            <v>408718</v>
          </cell>
        </row>
        <row r="22585">
          <cell r="C22585"/>
          <cell r="D22585" t="str">
            <v>EE JOSE DE ANCH</v>
          </cell>
          <cell r="E22585">
            <v>411120</v>
          </cell>
        </row>
        <row r="22586">
          <cell r="C22586"/>
          <cell r="D22586" t="str">
            <v>EM PEDRO ALVES</v>
          </cell>
          <cell r="E22586">
            <v>410493</v>
          </cell>
        </row>
        <row r="22587">
          <cell r="C22587"/>
          <cell r="D22587" t="str">
            <v>LOCALIZA</v>
          </cell>
          <cell r="E22587">
            <v>1047807000304</v>
          </cell>
        </row>
        <row r="22588">
          <cell r="C22588"/>
          <cell r="D22588" t="str">
            <v>ESC.GUEDES EDUC</v>
          </cell>
          <cell r="E22588">
            <v>408666</v>
          </cell>
        </row>
        <row r="22589">
          <cell r="C22589">
            <v>800021193</v>
          </cell>
          <cell r="D22589" t="str">
            <v>NOVEL</v>
          </cell>
          <cell r="E22589">
            <v>80319064000199</v>
          </cell>
        </row>
        <row r="22590">
          <cell r="C22590">
            <v>800025196</v>
          </cell>
          <cell r="D22590" t="str">
            <v>PVC BRAZIL INDU</v>
          </cell>
          <cell r="E22590">
            <v>81428187000201</v>
          </cell>
        </row>
        <row r="22591">
          <cell r="C22591">
            <v>800033424</v>
          </cell>
          <cell r="D22591" t="str">
            <v>CONCEITUAL ACAB</v>
          </cell>
          <cell r="E22591">
            <v>22203739000133</v>
          </cell>
        </row>
        <row r="22592">
          <cell r="C22592"/>
          <cell r="D22592" t="str">
            <v>EE BASILIO DE L</v>
          </cell>
          <cell r="E22592">
            <v>408384</v>
          </cell>
        </row>
        <row r="22593">
          <cell r="C22593"/>
          <cell r="D22593" t="str">
            <v>ESC.STA.MARTA</v>
          </cell>
          <cell r="E22593">
            <v>410995</v>
          </cell>
        </row>
        <row r="22594">
          <cell r="C22594"/>
          <cell r="D22594" t="str">
            <v>CE TEOTHONIO B.</v>
          </cell>
          <cell r="E22594">
            <v>411143</v>
          </cell>
        </row>
        <row r="22595">
          <cell r="C22595"/>
          <cell r="D22595" t="str">
            <v>EE DR.FRANCISCO</v>
          </cell>
          <cell r="E22595">
            <v>411144</v>
          </cell>
        </row>
        <row r="22596">
          <cell r="C22596"/>
          <cell r="D22596" t="str">
            <v>SAEX</v>
          </cell>
          <cell r="E22596">
            <v>27743004000205</v>
          </cell>
        </row>
        <row r="22597">
          <cell r="C22597"/>
          <cell r="D22597" t="str">
            <v>VIACAO LINHA BR</v>
          </cell>
          <cell r="E22597">
            <v>1978615000150</v>
          </cell>
        </row>
        <row r="22598">
          <cell r="C22598"/>
          <cell r="D22598" t="str">
            <v>EXPRESSO C»ZAR</v>
          </cell>
          <cell r="E22598">
            <v>1454935000291</v>
          </cell>
        </row>
        <row r="22599">
          <cell r="C22599">
            <v>800001181</v>
          </cell>
          <cell r="D22599" t="str">
            <v>CIA ULTRAGAZ</v>
          </cell>
          <cell r="E22599">
            <v>61602199027665</v>
          </cell>
        </row>
        <row r="22600">
          <cell r="C22600">
            <v>800002327</v>
          </cell>
          <cell r="D22600" t="str">
            <v>POLY URETHANE I</v>
          </cell>
          <cell r="E22600">
            <v>19983212000164</v>
          </cell>
        </row>
        <row r="22601">
          <cell r="C22601">
            <v>800002343</v>
          </cell>
          <cell r="D22601" t="str">
            <v>VALVUMINAS EQUI</v>
          </cell>
          <cell r="E22601">
            <v>66299132000174</v>
          </cell>
        </row>
        <row r="22602">
          <cell r="C22602">
            <v>800002516</v>
          </cell>
          <cell r="D22602" t="str">
            <v>PEYRANI BRASIL</v>
          </cell>
          <cell r="E22602">
            <v>1276156000162</v>
          </cell>
        </row>
        <row r="22603">
          <cell r="C22603">
            <v>800002842</v>
          </cell>
          <cell r="D22603" t="str">
            <v>SADA TRANSP.</v>
          </cell>
          <cell r="E22603">
            <v>19199348002636</v>
          </cell>
        </row>
        <row r="22604">
          <cell r="C22604">
            <v>800003175</v>
          </cell>
          <cell r="D22604" t="str">
            <v>ALFA TOOLS</v>
          </cell>
          <cell r="E22604">
            <v>3535735000108</v>
          </cell>
        </row>
        <row r="22605">
          <cell r="C22605">
            <v>800003222</v>
          </cell>
          <cell r="D22605" t="str">
            <v>MINAS JATO DESE</v>
          </cell>
          <cell r="E22605">
            <v>70988357000105</v>
          </cell>
        </row>
        <row r="22606">
          <cell r="C22606">
            <v>800003634</v>
          </cell>
          <cell r="D22606" t="str">
            <v>MINERACAO MONTR</v>
          </cell>
          <cell r="E22606">
            <v>70967971000190</v>
          </cell>
        </row>
        <row r="22607">
          <cell r="C22607">
            <v>800003810</v>
          </cell>
          <cell r="D22607" t="str">
            <v>POLY URETHANE I</v>
          </cell>
          <cell r="E22607">
            <v>19983212000598</v>
          </cell>
        </row>
        <row r="22608">
          <cell r="C22608">
            <v>800003893</v>
          </cell>
          <cell r="D22608" t="str">
            <v>QUALITEC.</v>
          </cell>
          <cell r="E22608">
            <v>16599987000142</v>
          </cell>
        </row>
        <row r="22609">
          <cell r="C22609">
            <v>800003907</v>
          </cell>
          <cell r="D22609" t="str">
            <v>DOCUMENTAR</v>
          </cell>
          <cell r="E22609">
            <v>20796017000295</v>
          </cell>
        </row>
        <row r="22610">
          <cell r="C22610">
            <v>800003979</v>
          </cell>
          <cell r="D22610" t="str">
            <v>PIRELLI</v>
          </cell>
          <cell r="E22610">
            <v>59179838004124</v>
          </cell>
        </row>
        <row r="22611">
          <cell r="C22611">
            <v>800004882</v>
          </cell>
          <cell r="D22611" t="str">
            <v>MAG MALHARIA E</v>
          </cell>
          <cell r="E22611">
            <v>7645000000198</v>
          </cell>
        </row>
        <row r="22612">
          <cell r="C22612">
            <v>800006037</v>
          </cell>
          <cell r="D22612" t="str">
            <v>THYSSENKRUPP II</v>
          </cell>
          <cell r="E22612">
            <v>2093897000251</v>
          </cell>
        </row>
        <row r="22613">
          <cell r="C22613">
            <v>800006040</v>
          </cell>
          <cell r="D22613" t="str">
            <v>THYSSENKRUPP III</v>
          </cell>
          <cell r="E22613">
            <v>61689212000627</v>
          </cell>
        </row>
        <row r="22614">
          <cell r="C22614">
            <v>800006301</v>
          </cell>
          <cell r="D22614" t="str">
            <v>FRANGOLANDIA</v>
          </cell>
          <cell r="E22614">
            <v>17200734002080</v>
          </cell>
        </row>
        <row r="22615">
          <cell r="C22615">
            <v>800006329</v>
          </cell>
          <cell r="D22615" t="str">
            <v>PTI</v>
          </cell>
          <cell r="E22615">
            <v>26037564000192</v>
          </cell>
        </row>
        <row r="22616">
          <cell r="C22616">
            <v>800006346</v>
          </cell>
          <cell r="D22616" t="str">
            <v>PIRELLI</v>
          </cell>
          <cell r="E22616">
            <v>59179838003233</v>
          </cell>
        </row>
        <row r="22617">
          <cell r="C22617">
            <v>800007931</v>
          </cell>
          <cell r="D22617" t="str">
            <v>MAPAL DO BR FER</v>
          </cell>
          <cell r="E22617">
            <v>1254591000196</v>
          </cell>
        </row>
        <row r="22618">
          <cell r="C22618">
            <v>800008055</v>
          </cell>
          <cell r="D22618" t="str">
            <v>MARCELO PEREIRA</v>
          </cell>
          <cell r="E22618">
            <v>5636108000199</v>
          </cell>
        </row>
        <row r="22619">
          <cell r="C22619">
            <v>800014723</v>
          </cell>
          <cell r="D22619" t="str">
            <v>ORG FUNERARIA S</v>
          </cell>
          <cell r="E22619">
            <v>18561159000140</v>
          </cell>
        </row>
        <row r="22620">
          <cell r="C22620">
            <v>800016072</v>
          </cell>
          <cell r="D22620" t="str">
            <v>ISOESPUMA</v>
          </cell>
          <cell r="E22620">
            <v>5548203000130</v>
          </cell>
        </row>
        <row r="22621">
          <cell r="C22621">
            <v>800016103</v>
          </cell>
          <cell r="D22621" t="str">
            <v>A E D MOTOBOYS</v>
          </cell>
          <cell r="E22621">
            <v>8374457000178</v>
          </cell>
        </row>
        <row r="22622">
          <cell r="C22622">
            <v>800017814</v>
          </cell>
          <cell r="D22622" t="str">
            <v>USIMIG</v>
          </cell>
          <cell r="E22622">
            <v>3185027000194</v>
          </cell>
        </row>
        <row r="22623">
          <cell r="C22623">
            <v>800018322</v>
          </cell>
          <cell r="D22623" t="str">
            <v>PREMIUM BRASIL</v>
          </cell>
          <cell r="E22623">
            <v>2658117000192</v>
          </cell>
        </row>
        <row r="22624">
          <cell r="C22624">
            <v>800018350</v>
          </cell>
          <cell r="D22624" t="str">
            <v>JANDUY ALVES DE</v>
          </cell>
          <cell r="E22624">
            <v>1037715000181</v>
          </cell>
        </row>
        <row r="22625">
          <cell r="C22625">
            <v>800018881</v>
          </cell>
          <cell r="D22625" t="str">
            <v>THYSSENKRUPP I</v>
          </cell>
          <cell r="E22625">
            <v>2860642000510</v>
          </cell>
        </row>
        <row r="22626">
          <cell r="C22626">
            <v>800021308</v>
          </cell>
          <cell r="D22626" t="str">
            <v>JL INDUSTRIA E</v>
          </cell>
          <cell r="E22626">
            <v>2483759000106</v>
          </cell>
        </row>
        <row r="22627">
          <cell r="C22627">
            <v>800021683</v>
          </cell>
          <cell r="D22627" t="str">
            <v>CONSTRUSIL COME</v>
          </cell>
          <cell r="E22627">
            <v>2483781000148</v>
          </cell>
        </row>
        <row r="22628">
          <cell r="C22628">
            <v>800022166</v>
          </cell>
          <cell r="D22628" t="str">
            <v>JMW MONTAGENS E</v>
          </cell>
          <cell r="E22628">
            <v>9654967000161</v>
          </cell>
        </row>
        <row r="22629">
          <cell r="C22629">
            <v>800022675</v>
          </cell>
          <cell r="D22629" t="str">
            <v>IMEDS</v>
          </cell>
          <cell r="E22629">
            <v>1102443000156</v>
          </cell>
        </row>
        <row r="22630">
          <cell r="C22630">
            <v>800023158</v>
          </cell>
          <cell r="D22630" t="str">
            <v>METALCROMO MET.</v>
          </cell>
          <cell r="E22630">
            <v>13749701000170</v>
          </cell>
        </row>
        <row r="22631">
          <cell r="C22631">
            <v>800023686</v>
          </cell>
          <cell r="D22631" t="str">
            <v>PERFUMARIA BEBI</v>
          </cell>
          <cell r="E22631">
            <v>9385449000190</v>
          </cell>
        </row>
        <row r="22632">
          <cell r="C22632">
            <v>800024088</v>
          </cell>
          <cell r="D22632" t="str">
            <v>SINVAL JOVIANO</v>
          </cell>
          <cell r="E22632">
            <v>68490564000193</v>
          </cell>
        </row>
        <row r="22633">
          <cell r="C22633">
            <v>800024233</v>
          </cell>
          <cell r="D22633" t="str">
            <v>GISLAINE CRISTI</v>
          </cell>
          <cell r="E22633">
            <v>15564841000107</v>
          </cell>
        </row>
        <row r="22634">
          <cell r="C22634">
            <v>800025281</v>
          </cell>
          <cell r="D22634" t="str">
            <v>COSMA DO BRASIL</v>
          </cell>
          <cell r="E22634">
            <v>2591818000909</v>
          </cell>
        </row>
        <row r="22635">
          <cell r="C22635">
            <v>800029341</v>
          </cell>
          <cell r="D22635" t="str">
            <v>M E M EMBALAGEN</v>
          </cell>
          <cell r="E22635">
            <v>7403886000163</v>
          </cell>
        </row>
        <row r="22636">
          <cell r="C22636">
            <v>800030190</v>
          </cell>
          <cell r="D22636" t="str">
            <v>THYSSENKRUPP IV</v>
          </cell>
          <cell r="E22636">
            <v>47366273001190</v>
          </cell>
        </row>
        <row r="22637">
          <cell r="C22637">
            <v>800031479</v>
          </cell>
          <cell r="D22637" t="str">
            <v>HMF CONTRUCAO E</v>
          </cell>
          <cell r="E22637">
            <v>16788195000116</v>
          </cell>
        </row>
        <row r="22638">
          <cell r="C22638">
            <v>800033748</v>
          </cell>
          <cell r="D22638" t="str">
            <v>AMECON INDUSTRI</v>
          </cell>
          <cell r="E22638">
            <v>26290577000179</v>
          </cell>
        </row>
        <row r="22639">
          <cell r="C22639">
            <v>800033861</v>
          </cell>
          <cell r="D22639" t="str">
            <v>FRANCINNY IBIAP</v>
          </cell>
          <cell r="E22639">
            <v>21002379000149</v>
          </cell>
        </row>
        <row r="22640">
          <cell r="C22640">
            <v>800034657</v>
          </cell>
          <cell r="D22640" t="str">
            <v>AGATA FERREIRA</v>
          </cell>
          <cell r="E22640">
            <v>13296516697</v>
          </cell>
        </row>
        <row r="22641">
          <cell r="C22641">
            <v>800034662</v>
          </cell>
          <cell r="D22641" t="str">
            <v>CAROLINE RHAIAN</v>
          </cell>
          <cell r="E22641">
            <v>13382890631</v>
          </cell>
        </row>
        <row r="22642">
          <cell r="C22642">
            <v>800034693</v>
          </cell>
          <cell r="D22642" t="str">
            <v>POLYANA VALENTI</v>
          </cell>
          <cell r="E22642">
            <v>10567111679</v>
          </cell>
        </row>
        <row r="22643">
          <cell r="C22643">
            <v>800035774</v>
          </cell>
          <cell r="D22643" t="str">
            <v>COMERCIO DE VID</v>
          </cell>
          <cell r="E22643">
            <v>24510344000109</v>
          </cell>
        </row>
        <row r="22644">
          <cell r="C22644">
            <v>800036256</v>
          </cell>
          <cell r="D22644" t="str">
            <v>TABELIONATO DE</v>
          </cell>
          <cell r="E22644">
            <v>9012653000165</v>
          </cell>
        </row>
        <row r="22645">
          <cell r="C22645">
            <v>800036341</v>
          </cell>
          <cell r="D22645" t="str">
            <v>GJ MONTAGEM MAN</v>
          </cell>
          <cell r="E22645">
            <v>14602195000154</v>
          </cell>
        </row>
        <row r="22646">
          <cell r="C22646">
            <v>800036983</v>
          </cell>
          <cell r="D22646" t="str">
            <v>JORDANIA APAREC</v>
          </cell>
          <cell r="E22646">
            <v>13880278601</v>
          </cell>
        </row>
        <row r="22647">
          <cell r="C22647">
            <v>800038836</v>
          </cell>
          <cell r="D22647" t="str">
            <v>CELERE TRANSPOR</v>
          </cell>
          <cell r="E22647">
            <v>25132790000190</v>
          </cell>
        </row>
        <row r="22648">
          <cell r="C22648">
            <v>800039364</v>
          </cell>
          <cell r="D22648" t="str">
            <v>EMMANUELLE ALVE</v>
          </cell>
          <cell r="E22648">
            <v>11866803697</v>
          </cell>
        </row>
        <row r="22649">
          <cell r="C22649">
            <v>800039389</v>
          </cell>
          <cell r="D22649" t="str">
            <v>LETICIA DE MORA</v>
          </cell>
          <cell r="E22649">
            <v>13921706645</v>
          </cell>
        </row>
        <row r="22650">
          <cell r="C22650">
            <v>800039396</v>
          </cell>
          <cell r="D22650" t="str">
            <v>MARIANA CALDEIR</v>
          </cell>
          <cell r="E22650">
            <v>2159710601</v>
          </cell>
        </row>
        <row r="22651">
          <cell r="C22651">
            <v>800039513</v>
          </cell>
          <cell r="D22651" t="str">
            <v>CHURRASCARIA FA</v>
          </cell>
          <cell r="E22651">
            <v>27935982000160</v>
          </cell>
        </row>
        <row r="22652">
          <cell r="C22652">
            <v>800039753</v>
          </cell>
          <cell r="D22652" t="str">
            <v>MAG MALHAS IND.</v>
          </cell>
          <cell r="E22652">
            <v>27326253000106</v>
          </cell>
        </row>
        <row r="22653">
          <cell r="C22653">
            <v>800040715</v>
          </cell>
          <cell r="D22653" t="str">
            <v>DANIELLE SAMANT</v>
          </cell>
          <cell r="E22653">
            <v>21889959000108</v>
          </cell>
        </row>
        <row r="22654">
          <cell r="C22654">
            <v>800040979</v>
          </cell>
          <cell r="D22654" t="str">
            <v>FRANCINE RAFAEL</v>
          </cell>
          <cell r="E22654">
            <v>11682893600</v>
          </cell>
        </row>
        <row r="22655">
          <cell r="C22655">
            <v>800040987</v>
          </cell>
          <cell r="D22655" t="str">
            <v>THAIS ROCHA BRA</v>
          </cell>
          <cell r="E22655">
            <v>12100379631</v>
          </cell>
        </row>
        <row r="22656">
          <cell r="C22656">
            <v>800041008</v>
          </cell>
          <cell r="D22656" t="str">
            <v>GISELE DE MORAE</v>
          </cell>
          <cell r="E22656">
            <v>14580840607</v>
          </cell>
        </row>
        <row r="22657">
          <cell r="C22657">
            <v>800041010</v>
          </cell>
          <cell r="D22657" t="str">
            <v>JAELSON GABRIEL</v>
          </cell>
          <cell r="E22657">
            <v>14613256682</v>
          </cell>
        </row>
        <row r="22658">
          <cell r="C22658">
            <v>800041515</v>
          </cell>
          <cell r="D22658" t="str">
            <v>AGGAR SOLUCOES</v>
          </cell>
          <cell r="E22658">
            <v>28359223000169</v>
          </cell>
        </row>
        <row r="22659">
          <cell r="C22659">
            <v>800042364</v>
          </cell>
          <cell r="D22659" t="str">
            <v>JOHNATA FERNAND</v>
          </cell>
          <cell r="E22659">
            <v>11682890686</v>
          </cell>
        </row>
        <row r="22660">
          <cell r="C22660">
            <v>800042366</v>
          </cell>
          <cell r="D22660" t="str">
            <v>JULIA LIMA FERR</v>
          </cell>
          <cell r="E22660">
            <v>15185228660</v>
          </cell>
        </row>
        <row r="22661">
          <cell r="C22661">
            <v>800042385</v>
          </cell>
          <cell r="D22661" t="str">
            <v>GIOVANNA DE ALM</v>
          </cell>
          <cell r="E22661">
            <v>15120695663</v>
          </cell>
        </row>
        <row r="22662">
          <cell r="C22662">
            <v>800043306</v>
          </cell>
          <cell r="D22662" t="str">
            <v>W SERVICE PECAS</v>
          </cell>
          <cell r="E22662">
            <v>3164168000120</v>
          </cell>
        </row>
        <row r="22663">
          <cell r="C22663">
            <v>800043603</v>
          </cell>
          <cell r="D22663" t="str">
            <v>VITOR MANOEL XA</v>
          </cell>
          <cell r="E22663">
            <v>70180238663</v>
          </cell>
        </row>
        <row r="22664">
          <cell r="C22664">
            <v>800043607</v>
          </cell>
          <cell r="D22664" t="str">
            <v>ALINE CRISTINA</v>
          </cell>
          <cell r="E22664">
            <v>15815222666</v>
          </cell>
        </row>
        <row r="22665">
          <cell r="C22665">
            <v>800043659</v>
          </cell>
          <cell r="D22665" t="str">
            <v>PRISCILA MOURA</v>
          </cell>
          <cell r="E22665">
            <v>15421624676</v>
          </cell>
        </row>
        <row r="22666">
          <cell r="C22666">
            <v>800044164</v>
          </cell>
          <cell r="D22666" t="str">
            <v>SR SOLUCOES EM</v>
          </cell>
          <cell r="E22666">
            <v>4300420000144</v>
          </cell>
        </row>
        <row r="22667">
          <cell r="C22667"/>
          <cell r="D22667" t="str">
            <v>PESTALOZZI</v>
          </cell>
          <cell r="E22667">
            <v>17449208000195</v>
          </cell>
        </row>
        <row r="22668">
          <cell r="C22668"/>
          <cell r="D22668" t="str">
            <v>SCP</v>
          </cell>
          <cell r="E22668">
            <v>41760398000141</v>
          </cell>
        </row>
        <row r="22669">
          <cell r="C22669"/>
          <cell r="D22669" t="str">
            <v>DEZSO NAGY VARG</v>
          </cell>
          <cell r="E22669">
            <v>26048819000112</v>
          </cell>
        </row>
        <row r="22670">
          <cell r="C22670"/>
          <cell r="D22670" t="str">
            <v>ESTANC. ELIANE</v>
          </cell>
          <cell r="E22670">
            <v>18682658000196</v>
          </cell>
        </row>
        <row r="22671">
          <cell r="C22671"/>
          <cell r="D22671" t="str">
            <v>MANTO SHOW'S</v>
          </cell>
          <cell r="E22671">
            <v>558834000117</v>
          </cell>
        </row>
        <row r="22672">
          <cell r="C22672"/>
          <cell r="D22672" t="str">
            <v>XARA PLACAS</v>
          </cell>
          <cell r="E22672">
            <v>3972075000122</v>
          </cell>
        </row>
        <row r="22673">
          <cell r="C22673"/>
          <cell r="D22673" t="str">
            <v>AUTO ELETRICA C</v>
          </cell>
          <cell r="E22673">
            <v>5236279000120</v>
          </cell>
        </row>
        <row r="22674">
          <cell r="C22674"/>
          <cell r="D22674" t="str">
            <v>ECE DOCES</v>
          </cell>
          <cell r="E22674">
            <v>738147000183</v>
          </cell>
        </row>
        <row r="22675">
          <cell r="C22675"/>
          <cell r="D22675" t="str">
            <v>LONGO</v>
          </cell>
          <cell r="E22675">
            <v>64282155000140</v>
          </cell>
        </row>
        <row r="22676">
          <cell r="C22676"/>
          <cell r="D22676" t="str">
            <v>COTEND</v>
          </cell>
          <cell r="E22676">
            <v>1430880000107</v>
          </cell>
        </row>
        <row r="22677">
          <cell r="C22677"/>
          <cell r="D22677" t="str">
            <v>DOCUMENTAR</v>
          </cell>
          <cell r="E22677">
            <v>1113391000202</v>
          </cell>
        </row>
        <row r="22678">
          <cell r="C22678"/>
          <cell r="D22678" t="str">
            <v>IDEAL ESPUMA LT</v>
          </cell>
          <cell r="E22678">
            <v>17145277000105</v>
          </cell>
        </row>
        <row r="22679">
          <cell r="C22679"/>
          <cell r="D22679" t="str">
            <v>PLASTIBI</v>
          </cell>
          <cell r="E22679">
            <v>17186602000188</v>
          </cell>
        </row>
        <row r="22680">
          <cell r="C22680"/>
          <cell r="D22680" t="str">
            <v>COL.SANDOVAL SO</v>
          </cell>
          <cell r="E22680">
            <v>402443</v>
          </cell>
        </row>
        <row r="22681">
          <cell r="C22681"/>
          <cell r="D22681" t="str">
            <v>EE ANTONIO MARI</v>
          </cell>
          <cell r="E22681">
            <v>402471</v>
          </cell>
        </row>
        <row r="22682">
          <cell r="C22682"/>
          <cell r="D22682" t="str">
            <v>EE DOS PALMARES</v>
          </cell>
          <cell r="E22682">
            <v>402507</v>
          </cell>
        </row>
        <row r="22683">
          <cell r="C22683"/>
          <cell r="D22683" t="str">
            <v>EE GYSLAINE DE</v>
          </cell>
          <cell r="E22683">
            <v>402523</v>
          </cell>
        </row>
        <row r="22684">
          <cell r="C22684"/>
          <cell r="D22684" t="str">
            <v>EE JOAO ANTONIO</v>
          </cell>
          <cell r="E22684">
            <v>402529</v>
          </cell>
        </row>
        <row r="22685">
          <cell r="C22685"/>
          <cell r="D22685" t="str">
            <v>EE PEDRO EVANGE</v>
          </cell>
          <cell r="E22685">
            <v>402577</v>
          </cell>
        </row>
        <row r="22686">
          <cell r="C22686"/>
          <cell r="D22686" t="str">
            <v>EE YOLANDA MART</v>
          </cell>
          <cell r="E22686">
            <v>402624</v>
          </cell>
        </row>
        <row r="22687">
          <cell r="C22687"/>
          <cell r="D22687" t="str">
            <v>EM PREFEITO JOS</v>
          </cell>
          <cell r="E22687">
            <v>402788</v>
          </cell>
        </row>
        <row r="22688">
          <cell r="C22688"/>
          <cell r="D22688" t="str">
            <v>EM PROFA.MARINE</v>
          </cell>
          <cell r="E22688">
            <v>402791</v>
          </cell>
        </row>
        <row r="22689">
          <cell r="C22689"/>
          <cell r="D22689" t="str">
            <v>EE JOAO ANTONIO</v>
          </cell>
          <cell r="E22689">
            <v>403576</v>
          </cell>
        </row>
        <row r="22690">
          <cell r="C22690"/>
          <cell r="D22690" t="str">
            <v>CAT JONAS BARCE</v>
          </cell>
          <cell r="E22690">
            <v>404832</v>
          </cell>
        </row>
        <row r="22691">
          <cell r="C22691"/>
          <cell r="D22691" t="str">
            <v>EMSG TEC.EM AGR</v>
          </cell>
          <cell r="E22691">
            <v>407641</v>
          </cell>
        </row>
        <row r="22692">
          <cell r="C22692"/>
          <cell r="D22692" t="str">
            <v>EM AGRICOLA DE</v>
          </cell>
          <cell r="E22692">
            <v>407998</v>
          </cell>
        </row>
        <row r="22693">
          <cell r="C22693"/>
          <cell r="D22693" t="str">
            <v>EEPG GEN.OSORIO</v>
          </cell>
          <cell r="E22693">
            <v>408444</v>
          </cell>
        </row>
        <row r="22694">
          <cell r="C22694">
            <v>800022123</v>
          </cell>
          <cell r="D22694" t="str">
            <v>REFRIGERACAO PO</v>
          </cell>
          <cell r="E22694">
            <v>48093397000130</v>
          </cell>
        </row>
        <row r="22695">
          <cell r="C22695">
            <v>800042694</v>
          </cell>
          <cell r="D22695" t="str">
            <v>BLISTER EMBALE</v>
          </cell>
          <cell r="E22695">
            <v>7589497000174</v>
          </cell>
        </row>
        <row r="22696">
          <cell r="C22696"/>
          <cell r="D22696" t="str">
            <v>EEPG ALEXANDRE</v>
          </cell>
          <cell r="E22696">
            <v>400970</v>
          </cell>
        </row>
        <row r="22697">
          <cell r="C22697"/>
          <cell r="D22697" t="str">
            <v>EEPG BAIRRO VER</v>
          </cell>
          <cell r="E22697">
            <v>402064</v>
          </cell>
        </row>
        <row r="22698">
          <cell r="C22698"/>
          <cell r="D22698" t="str">
            <v>EEPG BARIRRO VA</v>
          </cell>
          <cell r="E22698">
            <v>402065</v>
          </cell>
        </row>
        <row r="22699">
          <cell r="C22699"/>
          <cell r="D22699" t="str">
            <v>EE MARIA ANGERA</v>
          </cell>
          <cell r="E22699">
            <v>402555</v>
          </cell>
        </row>
        <row r="22700">
          <cell r="C22700"/>
          <cell r="D22700" t="str">
            <v>EEPSG EUCLIDES</v>
          </cell>
          <cell r="E22700">
            <v>409445</v>
          </cell>
        </row>
        <row r="22701">
          <cell r="C22701">
            <v>800003651</v>
          </cell>
          <cell r="D22701" t="str">
            <v>ICOPP</v>
          </cell>
          <cell r="E22701">
            <v>4217172000172</v>
          </cell>
        </row>
        <row r="22702">
          <cell r="C22702">
            <v>800015882</v>
          </cell>
          <cell r="D22702" t="str">
            <v>DICAVE</v>
          </cell>
          <cell r="E22702">
            <v>83740456000549</v>
          </cell>
        </row>
        <row r="22703">
          <cell r="C22703">
            <v>800031455</v>
          </cell>
          <cell r="D22703" t="str">
            <v>GIASSI &amp; CIA LT</v>
          </cell>
          <cell r="E22703">
            <v>83648477000105</v>
          </cell>
        </row>
        <row r="22704">
          <cell r="C22704"/>
          <cell r="D22704" t="str">
            <v>EBM MARIA A.B.L</v>
          </cell>
          <cell r="E22704">
            <v>407411</v>
          </cell>
        </row>
        <row r="22705">
          <cell r="C22705"/>
          <cell r="D22705" t="str">
            <v>ESC.BASICA IGNA</v>
          </cell>
          <cell r="E22705">
            <v>408943</v>
          </cell>
        </row>
        <row r="22706">
          <cell r="C22706"/>
          <cell r="D22706" t="str">
            <v>COL.CRISTO REI</v>
          </cell>
          <cell r="E22706">
            <v>409991</v>
          </cell>
        </row>
        <row r="22707">
          <cell r="C22707"/>
          <cell r="D22707" t="str">
            <v>EEPG DIMER PIZZ</v>
          </cell>
          <cell r="E22707">
            <v>410367</v>
          </cell>
        </row>
        <row r="22708">
          <cell r="C22708"/>
          <cell r="D22708" t="str">
            <v>EM ICARAIMA</v>
          </cell>
          <cell r="E22708">
            <v>407933</v>
          </cell>
        </row>
        <row r="22709">
          <cell r="C22709"/>
          <cell r="D22709" t="str">
            <v>EEPSG JOAO RIBE</v>
          </cell>
          <cell r="E22709">
            <v>403631</v>
          </cell>
        </row>
        <row r="22710">
          <cell r="C22710">
            <v>800032942</v>
          </cell>
          <cell r="D22710" t="str">
            <v>LGO IDIOMAS LTD</v>
          </cell>
          <cell r="E22710">
            <v>9339125000115</v>
          </cell>
        </row>
        <row r="22711">
          <cell r="C22711">
            <v>800007019</v>
          </cell>
          <cell r="D22711" t="str">
            <v>OKM</v>
          </cell>
          <cell r="E22711">
            <v>80651</v>
          </cell>
        </row>
        <row r="22712">
          <cell r="C22712"/>
          <cell r="D22712" t="str">
            <v>EE ANTONIO DE A</v>
          </cell>
          <cell r="E22712">
            <v>408923</v>
          </cell>
        </row>
        <row r="22713">
          <cell r="C22713"/>
          <cell r="D22713" t="str">
            <v>CEN.EDUC.SESI 2</v>
          </cell>
          <cell r="E22713">
            <v>401536</v>
          </cell>
        </row>
        <row r="22714">
          <cell r="C22714"/>
          <cell r="D22714" t="str">
            <v>SERVICO SOCIAL</v>
          </cell>
          <cell r="E22714">
            <v>403257</v>
          </cell>
        </row>
        <row r="22715">
          <cell r="C22715"/>
          <cell r="D22715" t="str">
            <v>ETA ANTONIO JUN</v>
          </cell>
          <cell r="E22715">
            <v>403416</v>
          </cell>
        </row>
        <row r="22716">
          <cell r="C22716">
            <v>800001639</v>
          </cell>
          <cell r="D22716" t="str">
            <v>POLYCAST IND E</v>
          </cell>
          <cell r="E22716">
            <v>22375554000106</v>
          </cell>
        </row>
        <row r="22717">
          <cell r="C22717">
            <v>800001642</v>
          </cell>
          <cell r="D22717" t="str">
            <v>SKYLAB LTDA</v>
          </cell>
          <cell r="E22717">
            <v>3964371000181</v>
          </cell>
        </row>
        <row r="22718">
          <cell r="C22718">
            <v>800004601</v>
          </cell>
          <cell r="D22718" t="str">
            <v>IGARAPE</v>
          </cell>
          <cell r="E22718">
            <v>722331000216</v>
          </cell>
        </row>
        <row r="22719">
          <cell r="C22719">
            <v>800004904</v>
          </cell>
          <cell r="D22719" t="str">
            <v>CARVAO IGARAPE</v>
          </cell>
          <cell r="E22719">
            <v>22401293000151</v>
          </cell>
        </row>
        <row r="22720">
          <cell r="C22720">
            <v>800013249</v>
          </cell>
          <cell r="D22720" t="str">
            <v>WIZARD IGARAPE</v>
          </cell>
          <cell r="E22720">
            <v>68515634000110</v>
          </cell>
        </row>
        <row r="22721">
          <cell r="C22721">
            <v>800014148</v>
          </cell>
          <cell r="D22721" t="str">
            <v>ALDAC</v>
          </cell>
          <cell r="E22721">
            <v>7295284000130</v>
          </cell>
        </row>
        <row r="22722">
          <cell r="C22722">
            <v>800016631</v>
          </cell>
          <cell r="D22722" t="str">
            <v>REZENN INDUSTRI</v>
          </cell>
          <cell r="E22722">
            <v>8483782000179</v>
          </cell>
        </row>
        <row r="22723">
          <cell r="C22723">
            <v>800019300</v>
          </cell>
          <cell r="D22723" t="str">
            <v>IGARAPE MOTORES</v>
          </cell>
          <cell r="E22723">
            <v>1166576000196</v>
          </cell>
        </row>
        <row r="22724">
          <cell r="C22724">
            <v>800022965</v>
          </cell>
          <cell r="D22724" t="str">
            <v>HOTEL FAZENDA I</v>
          </cell>
          <cell r="E22724">
            <v>9121052000190</v>
          </cell>
        </row>
        <row r="22725">
          <cell r="C22725">
            <v>800025221</v>
          </cell>
          <cell r="D22725" t="str">
            <v>TRANSPORTADORA</v>
          </cell>
          <cell r="E22725">
            <v>12292478000111</v>
          </cell>
        </row>
        <row r="22726">
          <cell r="C22726">
            <v>800027279</v>
          </cell>
          <cell r="D22726" t="str">
            <v>CARLA GONCALVES</v>
          </cell>
          <cell r="E22726">
            <v>14026456000135</v>
          </cell>
        </row>
        <row r="22727">
          <cell r="C22727">
            <v>800029093</v>
          </cell>
          <cell r="D22727" t="str">
            <v>SADA TRANSPORTE</v>
          </cell>
          <cell r="E22727">
            <v>19199348004841</v>
          </cell>
        </row>
        <row r="22728">
          <cell r="C22728">
            <v>800030757</v>
          </cell>
          <cell r="D22728" t="str">
            <v>INDUSTRIA E COM</v>
          </cell>
          <cell r="E22728">
            <v>38683371000198</v>
          </cell>
        </row>
        <row r="22729">
          <cell r="C22729">
            <v>800031867</v>
          </cell>
          <cell r="D22729" t="str">
            <v>MM GERADORES LT</v>
          </cell>
          <cell r="E22729">
            <v>13583212000190</v>
          </cell>
        </row>
        <row r="22730">
          <cell r="C22730">
            <v>800034654</v>
          </cell>
          <cell r="D22730" t="str">
            <v>PYETRO LYNCOLN</v>
          </cell>
          <cell r="E22730">
            <v>13183415666</v>
          </cell>
        </row>
        <row r="22731">
          <cell r="C22731">
            <v>800034678</v>
          </cell>
          <cell r="D22731" t="str">
            <v>MARIA MARIANA A</v>
          </cell>
          <cell r="E22731">
            <v>13603423623</v>
          </cell>
        </row>
        <row r="22732">
          <cell r="C22732">
            <v>800034694</v>
          </cell>
          <cell r="D22732" t="str">
            <v>PRYSCILLA ANGEL</v>
          </cell>
          <cell r="E22732">
            <v>10405872674</v>
          </cell>
        </row>
        <row r="22733">
          <cell r="C22733">
            <v>800036285</v>
          </cell>
          <cell r="D22733" t="str">
            <v>GENVOLT GERADOR</v>
          </cell>
          <cell r="E22733">
            <v>22740632000124</v>
          </cell>
        </row>
        <row r="22734">
          <cell r="C22734">
            <v>800039385</v>
          </cell>
          <cell r="D22734" t="str">
            <v>DAFFINE FRANCIE</v>
          </cell>
          <cell r="E22734">
            <v>13778785621</v>
          </cell>
        </row>
        <row r="22735">
          <cell r="C22735">
            <v>800040724</v>
          </cell>
          <cell r="D22735" t="str">
            <v>CENTRO OESTE AS</v>
          </cell>
          <cell r="E22735">
            <v>1593821001032</v>
          </cell>
        </row>
        <row r="22736">
          <cell r="C22736">
            <v>800043250</v>
          </cell>
          <cell r="D22736" t="str">
            <v>AUTOPORT TRANSP</v>
          </cell>
          <cell r="E22736">
            <v>7677731001197</v>
          </cell>
        </row>
        <row r="22737">
          <cell r="C22737">
            <v>800043382</v>
          </cell>
          <cell r="D22737" t="str">
            <v>HENRIQUE SAJOVI</v>
          </cell>
          <cell r="E22737">
            <v>22306963860</v>
          </cell>
        </row>
        <row r="22738">
          <cell r="C22738">
            <v>800043646</v>
          </cell>
          <cell r="D22738" t="str">
            <v>KAMILLA ALMEIDA</v>
          </cell>
          <cell r="E22738">
            <v>10745115659</v>
          </cell>
        </row>
        <row r="22739">
          <cell r="C22739">
            <v>800044232</v>
          </cell>
          <cell r="D22739" t="str">
            <v>MICHAEL STARLEY</v>
          </cell>
          <cell r="E22739">
            <v>24694064000106</v>
          </cell>
        </row>
        <row r="22740">
          <cell r="C22740"/>
          <cell r="D22740" t="str">
            <v>ELMO ALVES</v>
          </cell>
          <cell r="E22740">
            <v>86381589000130</v>
          </cell>
        </row>
        <row r="22741">
          <cell r="C22741"/>
          <cell r="D22741" t="str">
            <v>FORNAC-FORJAS N</v>
          </cell>
          <cell r="E22741">
            <v>16716128000439</v>
          </cell>
        </row>
        <row r="22742">
          <cell r="C22742"/>
          <cell r="D22742" t="str">
            <v>IGARAPE</v>
          </cell>
          <cell r="E22742">
            <v>66345208000150</v>
          </cell>
        </row>
        <row r="22743">
          <cell r="C22743"/>
          <cell r="D22743" t="str">
            <v>ARRANJARTE</v>
          </cell>
          <cell r="E22743">
            <v>3844571000109</v>
          </cell>
        </row>
        <row r="22744">
          <cell r="C22744"/>
          <cell r="D22744" t="str">
            <v>NEIDE</v>
          </cell>
          <cell r="E22744">
            <v>72626267600</v>
          </cell>
        </row>
        <row r="22745">
          <cell r="C22745"/>
          <cell r="D22745" t="str">
            <v>VIS</v>
          </cell>
          <cell r="E22745">
            <v>7319248000169</v>
          </cell>
        </row>
        <row r="22746">
          <cell r="C22746">
            <v>800014442</v>
          </cell>
          <cell r="D22746" t="str">
            <v>MUSASHI DO BRAS</v>
          </cell>
          <cell r="E22746">
            <v>10963007000162</v>
          </cell>
        </row>
        <row r="22747">
          <cell r="C22747">
            <v>800030699</v>
          </cell>
          <cell r="D22747" t="str">
            <v>SOUFER INDUSTRI</v>
          </cell>
          <cell r="E22747">
            <v>45987062001149</v>
          </cell>
        </row>
        <row r="22748">
          <cell r="C22748">
            <v>800031739</v>
          </cell>
          <cell r="D22748" t="str">
            <v>DE PLANTAS EIRE</v>
          </cell>
          <cell r="E22748">
            <v>7358221000185</v>
          </cell>
        </row>
        <row r="22749">
          <cell r="C22749">
            <v>800032665</v>
          </cell>
          <cell r="D22749" t="str">
            <v>LTDA EPP</v>
          </cell>
          <cell r="E22749">
            <v>12556674000156</v>
          </cell>
        </row>
        <row r="22750">
          <cell r="C22750">
            <v>800033585</v>
          </cell>
          <cell r="D22750" t="str">
            <v>GUGEL E PESSOA</v>
          </cell>
          <cell r="E22750">
            <v>3730048000143</v>
          </cell>
        </row>
        <row r="22751">
          <cell r="C22751">
            <v>800034343</v>
          </cell>
          <cell r="D22751" t="str">
            <v>E CHARAMBA DE S</v>
          </cell>
          <cell r="E22751">
            <v>4370042000175</v>
          </cell>
        </row>
        <row r="22752">
          <cell r="C22752">
            <v>800034786</v>
          </cell>
          <cell r="D22752" t="str">
            <v>EXPRESSO NEPOMU</v>
          </cell>
          <cell r="E22752">
            <v>19368927001693</v>
          </cell>
        </row>
        <row r="22753">
          <cell r="C22753">
            <v>800035140</v>
          </cell>
          <cell r="D22753" t="str">
            <v>DE USINAGEM LTD</v>
          </cell>
          <cell r="E22753">
            <v>6259587000134</v>
          </cell>
        </row>
        <row r="22754">
          <cell r="C22754">
            <v>800037509</v>
          </cell>
          <cell r="D22754" t="str">
            <v>CENTAURO SOL. E</v>
          </cell>
          <cell r="E22754">
            <v>2297736000107</v>
          </cell>
        </row>
        <row r="22755">
          <cell r="C22755">
            <v>800039648</v>
          </cell>
          <cell r="D22755" t="str">
            <v>NATRIELLI REST.</v>
          </cell>
          <cell r="E22755">
            <v>20344336000189</v>
          </cell>
        </row>
        <row r="22756">
          <cell r="C22756">
            <v>800040944</v>
          </cell>
          <cell r="D22756" t="str">
            <v>ALVORADA COMERC</v>
          </cell>
          <cell r="E22756">
            <v>19977680000126</v>
          </cell>
        </row>
        <row r="22757">
          <cell r="C22757">
            <v>800041068</v>
          </cell>
          <cell r="D22757" t="str">
            <v>ELIZEU F. DE SO</v>
          </cell>
          <cell r="E22757">
            <v>28090175000156</v>
          </cell>
        </row>
        <row r="22758">
          <cell r="C22758">
            <v>800041116</v>
          </cell>
          <cell r="D22758" t="str">
            <v>STAR TURISMO &amp;</v>
          </cell>
          <cell r="E22758">
            <v>5917434000174</v>
          </cell>
        </row>
        <row r="22759">
          <cell r="C22759">
            <v>800041918</v>
          </cell>
          <cell r="D22759" t="str">
            <v>RESIDUOS LTDA</v>
          </cell>
          <cell r="E22759">
            <v>7534580000227</v>
          </cell>
        </row>
        <row r="22760">
          <cell r="C22760">
            <v>800042525</v>
          </cell>
          <cell r="D22760" t="str">
            <v>MAPE TRATAMENTO</v>
          </cell>
          <cell r="E22760">
            <v>31584294000250</v>
          </cell>
        </row>
        <row r="22761">
          <cell r="C22761">
            <v>800042639</v>
          </cell>
          <cell r="D22761" t="str">
            <v>ATACADAO S.A.</v>
          </cell>
          <cell r="E22761">
            <v>75315333015050</v>
          </cell>
        </row>
        <row r="22762">
          <cell r="C22762">
            <v>800042705</v>
          </cell>
          <cell r="D22762" t="str">
            <v>BENTELER SISTEM</v>
          </cell>
          <cell r="E22762">
            <v>2295769000703</v>
          </cell>
        </row>
        <row r="22763">
          <cell r="C22763">
            <v>800042724</v>
          </cell>
          <cell r="D22763" t="str">
            <v>ITAESBRA</v>
          </cell>
          <cell r="E22763">
            <v>61381323000590</v>
          </cell>
        </row>
        <row r="22764">
          <cell r="C22764">
            <v>800042793</v>
          </cell>
          <cell r="D22764" t="str">
            <v>INNOVATIVE W.C.</v>
          </cell>
          <cell r="E22764">
            <v>43677178001075</v>
          </cell>
        </row>
        <row r="22765">
          <cell r="C22765">
            <v>800042811</v>
          </cell>
          <cell r="D22765" t="str">
            <v>BRUNA M DOS SAN</v>
          </cell>
          <cell r="E22765">
            <v>28475476000106</v>
          </cell>
        </row>
        <row r="22766">
          <cell r="C22766">
            <v>800043027</v>
          </cell>
          <cell r="D22766" t="str">
            <v>CM PRODUTOS SID</v>
          </cell>
          <cell r="E22766">
            <v>5092927000384</v>
          </cell>
        </row>
        <row r="22767">
          <cell r="C22767">
            <v>800044531</v>
          </cell>
          <cell r="D22767" t="str">
            <v>LWART SOLUCOES</v>
          </cell>
          <cell r="E22767">
            <v>46201083002555</v>
          </cell>
        </row>
        <row r="22768">
          <cell r="C22768"/>
          <cell r="D22768" t="str">
            <v>EE SANTOS COSME</v>
          </cell>
          <cell r="E22768">
            <v>409960</v>
          </cell>
        </row>
        <row r="22769">
          <cell r="C22769"/>
          <cell r="D22769" t="str">
            <v>EM PASTOR ISAIA</v>
          </cell>
          <cell r="E22769">
            <v>410526</v>
          </cell>
        </row>
        <row r="22770">
          <cell r="C22770"/>
          <cell r="D22770" t="str">
            <v>EM JOAO PESSOA</v>
          </cell>
          <cell r="E22770">
            <v>410603</v>
          </cell>
        </row>
        <row r="22771">
          <cell r="C22771"/>
          <cell r="D22771" t="str">
            <v>ESC.CEVIAC</v>
          </cell>
          <cell r="E22771">
            <v>410849</v>
          </cell>
        </row>
        <row r="22772">
          <cell r="C22772"/>
          <cell r="D22772" t="str">
            <v>EE HELENA PEREI</v>
          </cell>
          <cell r="E22772">
            <v>411086</v>
          </cell>
        </row>
        <row r="22773">
          <cell r="C22773">
            <v>800028434</v>
          </cell>
          <cell r="D22773" t="str">
            <v>CERAMICA MINAS</v>
          </cell>
          <cell r="E22773">
            <v>20741823000185</v>
          </cell>
        </row>
        <row r="22774">
          <cell r="C22774"/>
          <cell r="D22774" t="str">
            <v>GRANJA OLIVE LT</v>
          </cell>
          <cell r="E22774">
            <v>23125180000133</v>
          </cell>
        </row>
        <row r="22775">
          <cell r="C22775">
            <v>800034110</v>
          </cell>
          <cell r="D22775" t="str">
            <v>RENILDO RODRIGU</v>
          </cell>
          <cell r="E22775">
            <v>73355704415</v>
          </cell>
        </row>
        <row r="22776">
          <cell r="C22776"/>
          <cell r="D22776" t="str">
            <v>EM 31 DE MARCO</v>
          </cell>
          <cell r="E22776">
            <v>408669</v>
          </cell>
        </row>
        <row r="22777">
          <cell r="C22777"/>
          <cell r="D22777" t="str">
            <v>SESI CAT 90-IGR</v>
          </cell>
          <cell r="E22777">
            <v>411049</v>
          </cell>
        </row>
        <row r="22778">
          <cell r="C22778"/>
          <cell r="D22778" t="str">
            <v>EE PROF.AMAZOR</v>
          </cell>
          <cell r="E22778">
            <v>406990</v>
          </cell>
        </row>
        <row r="22779">
          <cell r="C22779">
            <v>800002452</v>
          </cell>
          <cell r="D22779" t="str">
            <v>M B T</v>
          </cell>
          <cell r="E22779">
            <v>50872472000102</v>
          </cell>
        </row>
        <row r="22780">
          <cell r="C22780">
            <v>800002975</v>
          </cell>
          <cell r="D22780" t="str">
            <v>RIMPAC COMERC.</v>
          </cell>
          <cell r="E22780">
            <v>58225616000140</v>
          </cell>
        </row>
        <row r="22781">
          <cell r="C22781"/>
          <cell r="D22781" t="str">
            <v>EEPG PROF.VEIGA</v>
          </cell>
          <cell r="E22781">
            <v>401033</v>
          </cell>
        </row>
        <row r="22782">
          <cell r="C22782"/>
          <cell r="D22782" t="str">
            <v>ETE NARCISO DE</v>
          </cell>
          <cell r="E22782">
            <v>402930</v>
          </cell>
        </row>
        <row r="22783">
          <cell r="C22783"/>
          <cell r="D22783" t="str">
            <v>EESG CEL.JEREMI</v>
          </cell>
          <cell r="E22783">
            <v>403413</v>
          </cell>
        </row>
        <row r="22784">
          <cell r="C22784"/>
          <cell r="D22784" t="str">
            <v>EEPSG CLODONIL</v>
          </cell>
          <cell r="E22784">
            <v>404440</v>
          </cell>
        </row>
        <row r="22785">
          <cell r="C22785"/>
          <cell r="D22785" t="str">
            <v>EM CEL.JEREMIAS</v>
          </cell>
          <cell r="E22785">
            <v>410554</v>
          </cell>
        </row>
        <row r="22786">
          <cell r="C22786"/>
          <cell r="D22786" t="str">
            <v>NAES - IGUARACU</v>
          </cell>
          <cell r="E22786">
            <v>411170</v>
          </cell>
        </row>
        <row r="22787">
          <cell r="C22787">
            <v>800035865</v>
          </cell>
          <cell r="D22787" t="str">
            <v>AMBIENTEC SOLUC</v>
          </cell>
          <cell r="E22787">
            <v>11399773000109</v>
          </cell>
        </row>
        <row r="22788">
          <cell r="C22788">
            <v>800040445</v>
          </cell>
          <cell r="D22788" t="str">
            <v>WHITE MARTINS G</v>
          </cell>
          <cell r="E22788">
            <v>35820448013467</v>
          </cell>
        </row>
        <row r="22789">
          <cell r="C22789"/>
          <cell r="D22789" t="str">
            <v>IGUACUCAR</v>
          </cell>
          <cell r="E22789">
            <v>38591418000193</v>
          </cell>
        </row>
        <row r="22790">
          <cell r="C22790"/>
          <cell r="D22790" t="str">
            <v>EE PAULA CARVAL</v>
          </cell>
          <cell r="E22790">
            <v>408563</v>
          </cell>
        </row>
        <row r="22791">
          <cell r="C22791">
            <v>800001973</v>
          </cell>
          <cell r="D22791" t="str">
            <v>ICAVEL IGUATU</v>
          </cell>
          <cell r="E22791">
            <v>63373955000104</v>
          </cell>
        </row>
        <row r="22792">
          <cell r="C22792">
            <v>800016905</v>
          </cell>
          <cell r="D22792" t="str">
            <v>OCEANOS</v>
          </cell>
          <cell r="E22792">
            <v>7625077000104</v>
          </cell>
        </row>
        <row r="22793">
          <cell r="C22793"/>
          <cell r="D22793" t="str">
            <v>GRUPO ESCOLAR S</v>
          </cell>
          <cell r="E22793">
            <v>406015</v>
          </cell>
        </row>
        <row r="22794">
          <cell r="C22794">
            <v>800009311</v>
          </cell>
          <cell r="D22794" t="str">
            <v>CAMARGO</v>
          </cell>
          <cell r="E22794">
            <v>62258884002422</v>
          </cell>
        </row>
        <row r="22795">
          <cell r="C22795">
            <v>800040433</v>
          </cell>
          <cell r="D22795" t="str">
            <v>RENOVA TRATAMEN</v>
          </cell>
          <cell r="E22795">
            <v>13610200000370</v>
          </cell>
        </row>
        <row r="22796">
          <cell r="C22796"/>
          <cell r="D22796" t="str">
            <v>HOOGOVENS</v>
          </cell>
          <cell r="E22796">
            <v>80350</v>
          </cell>
        </row>
        <row r="22797">
          <cell r="C22797">
            <v>800004763</v>
          </cell>
          <cell r="D22797" t="str">
            <v>GUARACAR</v>
          </cell>
          <cell r="E22797">
            <v>88952577000497</v>
          </cell>
        </row>
        <row r="22798">
          <cell r="C22798">
            <v>800004941</v>
          </cell>
          <cell r="D22798" t="str">
            <v>MERKLE BALMER</v>
          </cell>
          <cell r="E22798">
            <v>6376558000152</v>
          </cell>
        </row>
        <row r="22799">
          <cell r="C22799">
            <v>800016535</v>
          </cell>
          <cell r="D22799" t="str">
            <v>TRANSPORTES ROD</v>
          </cell>
          <cell r="E22799">
            <v>92337732000190</v>
          </cell>
        </row>
        <row r="22800">
          <cell r="C22800"/>
          <cell r="D22800" t="str">
            <v>FRICKE VEICULOS</v>
          </cell>
          <cell r="E22800">
            <v>94096336000143</v>
          </cell>
        </row>
        <row r="22801">
          <cell r="C22801"/>
          <cell r="D22801" t="str">
            <v>EEPSG MODELO</v>
          </cell>
          <cell r="E22801">
            <v>408586</v>
          </cell>
        </row>
        <row r="22802">
          <cell r="C22802"/>
          <cell r="D22802" t="str">
            <v>COL.SAGRADO COR</v>
          </cell>
          <cell r="E22802">
            <v>409420</v>
          </cell>
        </row>
        <row r="22803">
          <cell r="C22803"/>
          <cell r="D22803" t="str">
            <v>EESG RUI BARBOS</v>
          </cell>
          <cell r="E22803">
            <v>409421</v>
          </cell>
        </row>
        <row r="22804">
          <cell r="C22804"/>
          <cell r="D22804" t="str">
            <v>EEPG OSVALDO AR</v>
          </cell>
          <cell r="E22804">
            <v>409469</v>
          </cell>
        </row>
        <row r="22805">
          <cell r="C22805"/>
          <cell r="D22805" t="str">
            <v>COL.EVANGELICO</v>
          </cell>
          <cell r="E22805">
            <v>409509</v>
          </cell>
        </row>
        <row r="22806">
          <cell r="C22806"/>
          <cell r="D22806" t="str">
            <v>EEPSG 25 DE JUL</v>
          </cell>
          <cell r="E22806">
            <v>409510</v>
          </cell>
        </row>
        <row r="22807">
          <cell r="C22807"/>
          <cell r="D22807" t="str">
            <v>COL.CENECISTA S</v>
          </cell>
          <cell r="E22807">
            <v>410000</v>
          </cell>
        </row>
        <row r="22808">
          <cell r="C22808"/>
          <cell r="D22808" t="str">
            <v>ESC.EVANGELICA</v>
          </cell>
          <cell r="E22808">
            <v>410186</v>
          </cell>
        </row>
        <row r="22809">
          <cell r="C22809"/>
          <cell r="D22809" t="str">
            <v>EEPSG JUDITH SA</v>
          </cell>
          <cell r="E22809">
            <v>401162</v>
          </cell>
        </row>
        <row r="22810">
          <cell r="C22810">
            <v>800009644</v>
          </cell>
          <cell r="D22810" t="str">
            <v>MOVIIEMAKER PRO</v>
          </cell>
          <cell r="E22810">
            <v>35331834000164</v>
          </cell>
        </row>
        <row r="22811">
          <cell r="C22811">
            <v>800038077</v>
          </cell>
          <cell r="D22811" t="str">
            <v>LILIANE MARIA B</v>
          </cell>
          <cell r="E22811">
            <v>23147854000109</v>
          </cell>
        </row>
        <row r="22812">
          <cell r="C22812"/>
          <cell r="D22812" t="str">
            <v>SHEL BRASIL</v>
          </cell>
          <cell r="E22812">
            <v>33453598000395</v>
          </cell>
        </row>
        <row r="22813">
          <cell r="C22813"/>
          <cell r="D22813" t="str">
            <v>COL.SAO SEBASTI</v>
          </cell>
          <cell r="E22813">
            <v>403440</v>
          </cell>
        </row>
        <row r="22814">
          <cell r="C22814"/>
          <cell r="D22814" t="str">
            <v>COL.OLAVO BILAC</v>
          </cell>
          <cell r="E22814">
            <v>403711</v>
          </cell>
        </row>
        <row r="22815">
          <cell r="C22815"/>
          <cell r="D22815" t="str">
            <v>EM PE.JOSE DE A</v>
          </cell>
          <cell r="E22815">
            <v>406976</v>
          </cell>
        </row>
        <row r="22816">
          <cell r="C22816"/>
          <cell r="D22816" t="str">
            <v>FUND.EDUC.ENG.S</v>
          </cell>
          <cell r="E22816">
            <v>403843</v>
          </cell>
        </row>
        <row r="22817">
          <cell r="C22817"/>
          <cell r="D22817" t="str">
            <v>EM PROFA.LUCIA</v>
          </cell>
          <cell r="E22817">
            <v>404137</v>
          </cell>
        </row>
        <row r="22818">
          <cell r="C22818"/>
          <cell r="D22818" t="str">
            <v>EMEF APARECIDA</v>
          </cell>
          <cell r="E22818">
            <v>404806</v>
          </cell>
        </row>
        <row r="22819">
          <cell r="C22819"/>
          <cell r="D22819" t="str">
            <v>YCI</v>
          </cell>
          <cell r="E22819">
            <v>49435936000134</v>
          </cell>
        </row>
        <row r="22820">
          <cell r="C22820">
            <v>800007893</v>
          </cell>
          <cell r="D22820" t="str">
            <v>LOCALIZA RENT A</v>
          </cell>
          <cell r="E22820">
            <v>16670085017988</v>
          </cell>
        </row>
        <row r="22821">
          <cell r="C22821">
            <v>800012763</v>
          </cell>
          <cell r="D22821" t="str">
            <v>LOCALIZA</v>
          </cell>
          <cell r="E22821">
            <v>16670085017805</v>
          </cell>
        </row>
        <row r="22822">
          <cell r="C22822">
            <v>800015064</v>
          </cell>
          <cell r="D22822" t="str">
            <v>RAMOS ILHEUS</v>
          </cell>
          <cell r="E22822">
            <v>25100223001042</v>
          </cell>
        </row>
        <row r="22823">
          <cell r="C22823">
            <v>800022225</v>
          </cell>
          <cell r="D22823" t="str">
            <v>R DIAS LOCADORA</v>
          </cell>
          <cell r="E22823">
            <v>9421011000110</v>
          </cell>
        </row>
        <row r="22824">
          <cell r="C22824">
            <v>800023348</v>
          </cell>
          <cell r="D22824" t="str">
            <v>TECVAN INFORMAT</v>
          </cell>
          <cell r="E22824">
            <v>3654119000176</v>
          </cell>
        </row>
        <row r="22825">
          <cell r="C22825">
            <v>800026852</v>
          </cell>
          <cell r="D22825" t="str">
            <v>RDS SOUTH AMERI</v>
          </cell>
          <cell r="E22825">
            <v>13466688000141</v>
          </cell>
        </row>
        <row r="22826">
          <cell r="C22826">
            <v>800034005</v>
          </cell>
          <cell r="D22826" t="str">
            <v>MUCAMBO SA</v>
          </cell>
          <cell r="E22826">
            <v>15107246001700</v>
          </cell>
        </row>
        <row r="22827">
          <cell r="C22827"/>
          <cell r="D22827" t="str">
            <v>MUCAMBO</v>
          </cell>
          <cell r="E22827">
            <v>15107246000215</v>
          </cell>
        </row>
        <row r="22828">
          <cell r="C22828"/>
          <cell r="D22828" t="str">
            <v>DISBAVE</v>
          </cell>
          <cell r="E22828">
            <v>41986605000261</v>
          </cell>
        </row>
        <row r="22829">
          <cell r="C22829"/>
          <cell r="D22829" t="str">
            <v>LOCALIZA</v>
          </cell>
          <cell r="E22829">
            <v>1047807000223</v>
          </cell>
        </row>
        <row r="22830">
          <cell r="C22830"/>
          <cell r="D22830" t="str">
            <v>LOCALIZA</v>
          </cell>
          <cell r="E22830">
            <v>35993468001008</v>
          </cell>
        </row>
        <row r="22831">
          <cell r="C22831"/>
          <cell r="D22831" t="str">
            <v>COL.FENIX</v>
          </cell>
          <cell r="E22831">
            <v>403957</v>
          </cell>
        </row>
        <row r="22832">
          <cell r="C22832"/>
          <cell r="D22832" t="str">
            <v>COL.N.SRA.DA VI</v>
          </cell>
          <cell r="E22832">
            <v>404302</v>
          </cell>
        </row>
        <row r="22833">
          <cell r="C22833"/>
          <cell r="D22833" t="str">
            <v>INST.N.SRA.DA P</v>
          </cell>
          <cell r="E22833">
            <v>404341</v>
          </cell>
        </row>
        <row r="22834">
          <cell r="C22834"/>
          <cell r="D22834" t="str">
            <v>COOP.EDUC.DE IL</v>
          </cell>
          <cell r="E22834">
            <v>405051</v>
          </cell>
        </row>
        <row r="22835">
          <cell r="C22835"/>
          <cell r="D22835" t="str">
            <v>GRUPO E DA BARR</v>
          </cell>
          <cell r="E22835">
            <v>405052</v>
          </cell>
        </row>
        <row r="22836">
          <cell r="C22836"/>
          <cell r="D22836" t="str">
            <v>ESC.AFONSO DE C</v>
          </cell>
          <cell r="E22836">
            <v>405053</v>
          </cell>
        </row>
        <row r="22837">
          <cell r="C22837"/>
          <cell r="D22837" t="str">
            <v>ESC.CASTRO ALVE</v>
          </cell>
          <cell r="E22837">
            <v>405054</v>
          </cell>
        </row>
        <row r="22838">
          <cell r="C22838"/>
          <cell r="D22838" t="str">
            <v>ESC.CASTRO ALVE</v>
          </cell>
          <cell r="E22838">
            <v>405266</v>
          </cell>
        </row>
        <row r="22839">
          <cell r="C22839"/>
          <cell r="D22839" t="str">
            <v>CEN.INTEG.EDUC.</v>
          </cell>
          <cell r="E22839">
            <v>406013</v>
          </cell>
        </row>
        <row r="22840">
          <cell r="C22840"/>
          <cell r="D22840" t="str">
            <v>COL.SAO JORGE D</v>
          </cell>
          <cell r="E22840">
            <v>406014</v>
          </cell>
        </row>
        <row r="22841">
          <cell r="C22841"/>
          <cell r="D22841" t="str">
            <v>EE MOYSES BOHAN</v>
          </cell>
          <cell r="E22841">
            <v>407167</v>
          </cell>
        </row>
        <row r="22842">
          <cell r="C22842"/>
          <cell r="D22842" t="str">
            <v>CEN.EDUC.DOM ED</v>
          </cell>
          <cell r="E22842">
            <v>408239</v>
          </cell>
        </row>
        <row r="22843">
          <cell r="C22843"/>
          <cell r="D22843" t="str">
            <v>EE JOSE HAROLDO</v>
          </cell>
          <cell r="E22843">
            <v>408240</v>
          </cell>
        </row>
        <row r="22844">
          <cell r="C22844"/>
          <cell r="D22844" t="str">
            <v>EE PROF.HORIZON</v>
          </cell>
          <cell r="E22844">
            <v>408241</v>
          </cell>
        </row>
        <row r="22845">
          <cell r="C22845"/>
          <cell r="D22845" t="str">
            <v>EE STA.ANGELA</v>
          </cell>
          <cell r="E22845">
            <v>408242</v>
          </cell>
        </row>
        <row r="22846">
          <cell r="C22846"/>
          <cell r="D22846" t="str">
            <v>EEPG DOM EDUARD</v>
          </cell>
          <cell r="E22846">
            <v>408243</v>
          </cell>
        </row>
        <row r="22847">
          <cell r="C22847"/>
          <cell r="D22847" t="str">
            <v>EEPG GEN.OSORIO</v>
          </cell>
          <cell r="E22847">
            <v>408244</v>
          </cell>
        </row>
        <row r="22848">
          <cell r="C22848"/>
          <cell r="D22848" t="str">
            <v>GRUPO ESCOLAR A</v>
          </cell>
          <cell r="E22848">
            <v>408245</v>
          </cell>
        </row>
        <row r="22849">
          <cell r="C22849"/>
          <cell r="D22849" t="str">
            <v>GRUPO ESCOLAR D</v>
          </cell>
          <cell r="E22849">
            <v>408246</v>
          </cell>
        </row>
        <row r="22850">
          <cell r="C22850"/>
          <cell r="D22850" t="str">
            <v>GRUPO ESCOLAR D</v>
          </cell>
          <cell r="E22850">
            <v>408247</v>
          </cell>
        </row>
        <row r="22851">
          <cell r="C22851"/>
          <cell r="D22851" t="str">
            <v>GRUPO ESCOLAR P</v>
          </cell>
          <cell r="E22851">
            <v>408248</v>
          </cell>
        </row>
        <row r="22852">
          <cell r="C22852"/>
          <cell r="D22852" t="str">
            <v>GRUPO ESCOLAR P</v>
          </cell>
          <cell r="E22852">
            <v>408249</v>
          </cell>
        </row>
        <row r="22853">
          <cell r="C22853"/>
          <cell r="D22853" t="str">
            <v>GRUPO ESCOLAR R</v>
          </cell>
          <cell r="E22853">
            <v>408250</v>
          </cell>
        </row>
        <row r="22854">
          <cell r="C22854"/>
          <cell r="D22854" t="str">
            <v>GRUPO ESCOLAR B</v>
          </cell>
          <cell r="E22854">
            <v>408251</v>
          </cell>
        </row>
        <row r="22855">
          <cell r="C22855"/>
          <cell r="D22855" t="str">
            <v>EE ODETE SALMA</v>
          </cell>
          <cell r="E22855">
            <v>408252</v>
          </cell>
        </row>
        <row r="22856">
          <cell r="C22856"/>
          <cell r="D22856" t="str">
            <v>ESC.DEGRAU</v>
          </cell>
          <cell r="E22856">
            <v>408664</v>
          </cell>
        </row>
        <row r="22857">
          <cell r="C22857">
            <v>800006867</v>
          </cell>
          <cell r="D22857" t="str">
            <v>WEH</v>
          </cell>
          <cell r="E22857">
            <v>80466</v>
          </cell>
        </row>
        <row r="22858">
          <cell r="C22858">
            <v>800007076</v>
          </cell>
          <cell r="D22858" t="str">
            <v>WILKES E MC</v>
          </cell>
          <cell r="E22858">
            <v>80716</v>
          </cell>
        </row>
        <row r="22859">
          <cell r="C22859">
            <v>800013212</v>
          </cell>
          <cell r="D22859" t="str">
            <v>POWERTRAIN USA</v>
          </cell>
          <cell r="E22859">
            <v>1497</v>
          </cell>
        </row>
        <row r="22860">
          <cell r="C22860"/>
          <cell r="D22860" t="str">
            <v>COLE - PARMER</v>
          </cell>
          <cell r="E22860">
            <v>80395</v>
          </cell>
        </row>
        <row r="22861">
          <cell r="C22861"/>
          <cell r="D22861" t="str">
            <v>ATLAS ELETRIC</v>
          </cell>
          <cell r="E22861">
            <v>80662</v>
          </cell>
        </row>
        <row r="22862">
          <cell r="C22862">
            <v>800030954</v>
          </cell>
          <cell r="D22862" t="str">
            <v>CONSTRUTORA OCE</v>
          </cell>
          <cell r="E22862">
            <v>5519464000122</v>
          </cell>
        </row>
        <row r="22863">
          <cell r="C22863"/>
          <cell r="D22863" t="str">
            <v>PROASA</v>
          </cell>
          <cell r="E22863">
            <v>80857204000182</v>
          </cell>
        </row>
        <row r="22864">
          <cell r="C22864"/>
          <cell r="D22864" t="str">
            <v>EEPG ALCIDES MU</v>
          </cell>
          <cell r="E22864">
            <v>408346</v>
          </cell>
        </row>
        <row r="22865">
          <cell r="C22865"/>
          <cell r="D22865" t="str">
            <v>COL.DR.THEODORO</v>
          </cell>
          <cell r="E22865">
            <v>409321</v>
          </cell>
        </row>
        <row r="22866">
          <cell r="C22866"/>
          <cell r="D22866" t="str">
            <v>ESC.RUI BARBOSA</v>
          </cell>
          <cell r="E22866">
            <v>409605</v>
          </cell>
        </row>
        <row r="22867">
          <cell r="C22867"/>
          <cell r="D22867" t="str">
            <v>EEPSG SANTO ANT</v>
          </cell>
          <cell r="E22867">
            <v>410978</v>
          </cell>
        </row>
        <row r="22868">
          <cell r="C22868">
            <v>800005942</v>
          </cell>
          <cell r="D22868" t="str">
            <v>FONTANA DO BRAS</v>
          </cell>
          <cell r="E22868">
            <v>7802765000194</v>
          </cell>
        </row>
        <row r="22869">
          <cell r="C22869">
            <v>800006020</v>
          </cell>
          <cell r="D22869" t="str">
            <v>METALURGICA HASSMANN</v>
          </cell>
          <cell r="E22869">
            <v>89772065000169</v>
          </cell>
        </row>
        <row r="22870">
          <cell r="C22870">
            <v>800029066</v>
          </cell>
          <cell r="D22870" t="str">
            <v>JORDAO ALTMANN</v>
          </cell>
          <cell r="E22870">
            <v>17357964000194</v>
          </cell>
        </row>
        <row r="22871">
          <cell r="C22871">
            <v>800029133</v>
          </cell>
          <cell r="D22871" t="str">
            <v>MARTHA THAYSE P</v>
          </cell>
          <cell r="E22871">
            <v>17357537000106</v>
          </cell>
        </row>
        <row r="22872">
          <cell r="C22872">
            <v>800033556</v>
          </cell>
          <cell r="D22872" t="str">
            <v>KITOPLASTIC</v>
          </cell>
          <cell r="E22872">
            <v>10628798000174</v>
          </cell>
        </row>
        <row r="22873">
          <cell r="C22873"/>
          <cell r="D22873" t="str">
            <v>LUNA</v>
          </cell>
          <cell r="E22873">
            <v>1363095000170</v>
          </cell>
        </row>
        <row r="22874">
          <cell r="C22874">
            <v>800042268</v>
          </cell>
          <cell r="D22874" t="str">
            <v>TOYO SEAT USA C</v>
          </cell>
          <cell r="E22874">
            <v>89289</v>
          </cell>
        </row>
        <row r="22875">
          <cell r="C22875">
            <v>800001704</v>
          </cell>
          <cell r="D22875" t="str">
            <v>ATLAS TRANSPORT</v>
          </cell>
          <cell r="E22875">
            <v>60664828004759</v>
          </cell>
        </row>
        <row r="22876">
          <cell r="C22876">
            <v>800002115</v>
          </cell>
          <cell r="D22876" t="str">
            <v>MILENIUM</v>
          </cell>
          <cell r="E22876">
            <v>3035734000102</v>
          </cell>
        </row>
        <row r="22877">
          <cell r="C22877">
            <v>800002220</v>
          </cell>
          <cell r="D22877" t="str">
            <v>MILENIUM</v>
          </cell>
          <cell r="E22877">
            <v>3035734000366</v>
          </cell>
        </row>
        <row r="22878">
          <cell r="C22878">
            <v>800015073</v>
          </cell>
          <cell r="D22878" t="str">
            <v>RAMOS IMPERATRI</v>
          </cell>
          <cell r="E22878">
            <v>25100223006435</v>
          </cell>
        </row>
        <row r="22879">
          <cell r="C22879">
            <v>800015536</v>
          </cell>
          <cell r="D22879" t="str">
            <v>LOCALIZA AGENCI</v>
          </cell>
          <cell r="E22879">
            <v>16670085019255</v>
          </cell>
        </row>
        <row r="22880">
          <cell r="C22880">
            <v>800020707</v>
          </cell>
          <cell r="D22880" t="str">
            <v>TNT MERCURIO</v>
          </cell>
          <cell r="E22880">
            <v>95591723014179</v>
          </cell>
        </row>
        <row r="22881">
          <cell r="C22881">
            <v>800033904</v>
          </cell>
          <cell r="D22881" t="str">
            <v>BOI NA BRASA CO</v>
          </cell>
          <cell r="E22881">
            <v>6907992000111</v>
          </cell>
        </row>
        <row r="22882">
          <cell r="C22882"/>
          <cell r="D22882" t="str">
            <v>DIVEKAR DIST V.</v>
          </cell>
          <cell r="E22882">
            <v>5704325000179</v>
          </cell>
        </row>
        <row r="22883">
          <cell r="C22883"/>
          <cell r="D22883" t="str">
            <v>REAL</v>
          </cell>
          <cell r="E22883">
            <v>1516171000130</v>
          </cell>
        </row>
        <row r="22884">
          <cell r="C22884"/>
          <cell r="D22884" t="str">
            <v>LOCALIZA</v>
          </cell>
          <cell r="E22884">
            <v>7506231000110</v>
          </cell>
        </row>
        <row r="22885">
          <cell r="C22885"/>
          <cell r="D22885" t="str">
            <v>LOCALIZA</v>
          </cell>
          <cell r="E22885">
            <v>16670085014458</v>
          </cell>
        </row>
        <row r="22886">
          <cell r="C22886"/>
          <cell r="D22886" t="str">
            <v>UE MARLY ABDALL</v>
          </cell>
          <cell r="E22886">
            <v>410880</v>
          </cell>
        </row>
        <row r="22887">
          <cell r="C22887"/>
          <cell r="D22887" t="str">
            <v>UE MARLY SARNEY</v>
          </cell>
          <cell r="E22887">
            <v>410881</v>
          </cell>
        </row>
        <row r="22888">
          <cell r="C22888">
            <v>800029134</v>
          </cell>
          <cell r="D22888" t="str">
            <v>YUSHIN PRECISIO</v>
          </cell>
          <cell r="E22888">
            <v>86107</v>
          </cell>
        </row>
        <row r="22889">
          <cell r="C22889">
            <v>800045103</v>
          </cell>
          <cell r="D22889" t="str">
            <v>SINJIN PLASTICS</v>
          </cell>
          <cell r="E22889">
            <v>45103</v>
          </cell>
        </row>
        <row r="22890">
          <cell r="C22890">
            <v>800045785</v>
          </cell>
          <cell r="D22890" t="str">
            <v>BH EVS</v>
          </cell>
          <cell r="E22890">
            <v>800045785</v>
          </cell>
        </row>
        <row r="22891">
          <cell r="C22891">
            <v>800015904</v>
          </cell>
          <cell r="D22891" t="str">
            <v>TEKA</v>
          </cell>
          <cell r="E22891">
            <v>82636986000236</v>
          </cell>
        </row>
        <row r="22892">
          <cell r="C22892">
            <v>800018239</v>
          </cell>
          <cell r="D22892" t="str">
            <v>METALURGICA FEY</v>
          </cell>
          <cell r="E22892">
            <v>84229624000175</v>
          </cell>
        </row>
        <row r="22893">
          <cell r="C22893">
            <v>800024568</v>
          </cell>
          <cell r="D22893" t="str">
            <v>CREMER SA</v>
          </cell>
          <cell r="E22893">
            <v>82641325004377</v>
          </cell>
        </row>
        <row r="22894">
          <cell r="C22894">
            <v>800025178</v>
          </cell>
          <cell r="D22894" t="str">
            <v>BRASIL RECICLE</v>
          </cell>
          <cell r="E22894">
            <v>3299417000195</v>
          </cell>
        </row>
        <row r="22895">
          <cell r="C22895">
            <v>800045777</v>
          </cell>
          <cell r="D22895" t="str">
            <v>EJOT-FEY</v>
          </cell>
          <cell r="E22895"/>
        </row>
        <row r="22896">
          <cell r="C22896"/>
          <cell r="D22896" t="str">
            <v>EE ENCANTO DO N</v>
          </cell>
          <cell r="E22896">
            <v>410157</v>
          </cell>
        </row>
        <row r="22897">
          <cell r="C22897">
            <v>800000417</v>
          </cell>
          <cell r="D22897" t="str">
            <v>MAIN METALL</v>
          </cell>
          <cell r="E22897">
            <v>1858780000178</v>
          </cell>
        </row>
        <row r="22898">
          <cell r="C22898">
            <v>800000615</v>
          </cell>
          <cell r="D22898" t="str">
            <v>GASCAT</v>
          </cell>
          <cell r="E22898">
            <v>965449000275</v>
          </cell>
        </row>
        <row r="22899">
          <cell r="C22899">
            <v>800001730</v>
          </cell>
          <cell r="D22899" t="str">
            <v>REFRI SYLAM</v>
          </cell>
          <cell r="E22899">
            <v>5234699000178</v>
          </cell>
        </row>
        <row r="22900">
          <cell r="C22900">
            <v>800001884</v>
          </cell>
          <cell r="D22900" t="str">
            <v>BALILA</v>
          </cell>
          <cell r="E22900">
            <v>71888309000108</v>
          </cell>
        </row>
        <row r="22901">
          <cell r="C22901">
            <v>800002735</v>
          </cell>
          <cell r="D22901" t="str">
            <v>CASCO DO BRASIL</v>
          </cell>
          <cell r="E22901">
            <v>2220927000162</v>
          </cell>
        </row>
        <row r="22902">
          <cell r="C22902">
            <v>800003074</v>
          </cell>
          <cell r="D22902" t="str">
            <v>PKW</v>
          </cell>
          <cell r="E22902">
            <v>71671903000142</v>
          </cell>
        </row>
        <row r="22903">
          <cell r="C22903">
            <v>800003310</v>
          </cell>
          <cell r="D22903" t="str">
            <v>AMBORETTO BOMBA</v>
          </cell>
          <cell r="E22903">
            <v>1705998000192</v>
          </cell>
        </row>
        <row r="22904">
          <cell r="C22904">
            <v>800003464</v>
          </cell>
          <cell r="D22904" t="str">
            <v>ECCOS II</v>
          </cell>
          <cell r="E22904">
            <v>66550518000298</v>
          </cell>
        </row>
        <row r="22905">
          <cell r="C22905">
            <v>800003571</v>
          </cell>
          <cell r="D22905" t="str">
            <v>ENGELHARD</v>
          </cell>
          <cell r="E22905">
            <v>43752567000399</v>
          </cell>
        </row>
        <row r="22906">
          <cell r="C22906">
            <v>800003619</v>
          </cell>
          <cell r="D22906" t="str">
            <v>AXE INDUSTRIAL</v>
          </cell>
          <cell r="E22906">
            <v>4171762000101</v>
          </cell>
        </row>
        <row r="22907">
          <cell r="C22907">
            <v>800003949</v>
          </cell>
          <cell r="D22907" t="str">
            <v>FILOAUTO</v>
          </cell>
          <cell r="E22907">
            <v>3930366000239</v>
          </cell>
        </row>
        <row r="22908">
          <cell r="C22908">
            <v>800004087</v>
          </cell>
          <cell r="D22908" t="str">
            <v>RHOSS PRINT</v>
          </cell>
          <cell r="E22908">
            <v>1600641000140</v>
          </cell>
        </row>
        <row r="22909">
          <cell r="C22909">
            <v>800004331</v>
          </cell>
          <cell r="D22909" t="str">
            <v>LOCALIZA</v>
          </cell>
          <cell r="E22909">
            <v>16670085014962</v>
          </cell>
        </row>
        <row r="22910">
          <cell r="C22910">
            <v>800005010</v>
          </cell>
          <cell r="D22910" t="str">
            <v>INGEPLAS</v>
          </cell>
          <cell r="E22910">
            <v>67325944000100</v>
          </cell>
        </row>
        <row r="22911">
          <cell r="C22911">
            <v>800005713</v>
          </cell>
          <cell r="D22911" t="str">
            <v>CEBI</v>
          </cell>
          <cell r="E22911">
            <v>3171093000105</v>
          </cell>
        </row>
        <row r="22912">
          <cell r="C22912">
            <v>800005767</v>
          </cell>
          <cell r="D22912" t="str">
            <v>TMD FRICTION</v>
          </cell>
          <cell r="E22912">
            <v>33060716000133</v>
          </cell>
        </row>
        <row r="22913">
          <cell r="C22913">
            <v>800005858</v>
          </cell>
          <cell r="D22913" t="str">
            <v>ECCOS I</v>
          </cell>
          <cell r="E22913">
            <v>66550518000107</v>
          </cell>
        </row>
        <row r="22914">
          <cell r="C22914">
            <v>800005988</v>
          </cell>
          <cell r="D22914" t="str">
            <v>GENERAL MOTORS</v>
          </cell>
          <cell r="E22914">
            <v>59275792003175</v>
          </cell>
        </row>
        <row r="22915">
          <cell r="C22915">
            <v>800006176</v>
          </cell>
          <cell r="D22915" t="str">
            <v>MANN+HUMMEL</v>
          </cell>
          <cell r="E22915">
            <v>57014862000190</v>
          </cell>
        </row>
        <row r="22916">
          <cell r="C22916">
            <v>800006215</v>
          </cell>
          <cell r="D22916" t="str">
            <v>MAHLE</v>
          </cell>
          <cell r="E22916">
            <v>45542453000188</v>
          </cell>
        </row>
        <row r="22917">
          <cell r="C22917">
            <v>800006309</v>
          </cell>
          <cell r="D22917" t="str">
            <v>OSAN II</v>
          </cell>
          <cell r="E22917">
            <v>43409895000206</v>
          </cell>
        </row>
        <row r="22918">
          <cell r="C22918">
            <v>800007922</v>
          </cell>
          <cell r="D22918" t="str">
            <v>LIQUI DO BRASIL</v>
          </cell>
          <cell r="E22918">
            <v>7792052000197</v>
          </cell>
        </row>
        <row r="22919">
          <cell r="C22919">
            <v>800007989</v>
          </cell>
          <cell r="D22919" t="str">
            <v>KENNAMETAL DO B</v>
          </cell>
          <cell r="E22919">
            <v>2696800000114</v>
          </cell>
        </row>
        <row r="22920">
          <cell r="C22920">
            <v>800008407</v>
          </cell>
          <cell r="D22920" t="str">
            <v>BASF</v>
          </cell>
          <cell r="E22920">
            <v>48539407002919</v>
          </cell>
        </row>
        <row r="22921">
          <cell r="C22921">
            <v>800009553</v>
          </cell>
          <cell r="D22921" t="str">
            <v>RIP SERVICOS IN</v>
          </cell>
          <cell r="E22921">
            <v>7522191001091</v>
          </cell>
        </row>
        <row r="22922">
          <cell r="C22922">
            <v>800013098</v>
          </cell>
          <cell r="D22922" t="str">
            <v>HOTEL FAZENDA Q</v>
          </cell>
          <cell r="E22922">
            <v>1480911000126</v>
          </cell>
        </row>
        <row r="22923">
          <cell r="C22923">
            <v>800013300</v>
          </cell>
          <cell r="D22923" t="str">
            <v>UNIIQUE</v>
          </cell>
          <cell r="E22923">
            <v>1879440000123</v>
          </cell>
        </row>
        <row r="22924">
          <cell r="C22924">
            <v>800013752</v>
          </cell>
          <cell r="D22924" t="str">
            <v>J.A.G TOOLS &amp; C</v>
          </cell>
          <cell r="E22924">
            <v>4994227000150</v>
          </cell>
        </row>
        <row r="22925">
          <cell r="C22925">
            <v>800014306</v>
          </cell>
          <cell r="D22925" t="str">
            <v>TROPICO EQUIPA</v>
          </cell>
          <cell r="E22925">
            <v>54447438000141</v>
          </cell>
        </row>
        <row r="22926">
          <cell r="C22926">
            <v>800015715</v>
          </cell>
          <cell r="D22926" t="str">
            <v>METALDYNE COMP.</v>
          </cell>
          <cell r="E22926">
            <v>1947943000199</v>
          </cell>
        </row>
        <row r="22927">
          <cell r="C22927">
            <v>800015979</v>
          </cell>
          <cell r="D22927" t="str">
            <v>HITECH ELETRONI</v>
          </cell>
          <cell r="E22927">
            <v>46568523000130</v>
          </cell>
        </row>
        <row r="22928">
          <cell r="C22928">
            <v>800016208</v>
          </cell>
          <cell r="D22928" t="str">
            <v>TECH FILTER</v>
          </cell>
          <cell r="E22928">
            <v>96631767000198</v>
          </cell>
        </row>
        <row r="22929">
          <cell r="C22929">
            <v>800017796</v>
          </cell>
          <cell r="D22929" t="str">
            <v>GASCAT INDUSTRI</v>
          </cell>
          <cell r="E22929">
            <v>965449000194</v>
          </cell>
        </row>
        <row r="22930">
          <cell r="C22930">
            <v>800017859</v>
          </cell>
          <cell r="D22930" t="str">
            <v>OGURA CLUTCH</v>
          </cell>
          <cell r="E22930">
            <v>3474642000110</v>
          </cell>
        </row>
        <row r="22931">
          <cell r="C22931">
            <v>800017913</v>
          </cell>
          <cell r="D22931" t="str">
            <v>UNINK</v>
          </cell>
          <cell r="E22931">
            <v>1469697000107</v>
          </cell>
        </row>
        <row r="22932">
          <cell r="C22932">
            <v>800017924</v>
          </cell>
          <cell r="D22932" t="str">
            <v>CORONA BRASIL I</v>
          </cell>
          <cell r="E22932">
            <v>4685852000110</v>
          </cell>
        </row>
        <row r="22933">
          <cell r="C22933">
            <v>800018541</v>
          </cell>
          <cell r="D22933" t="str">
            <v>COMERCIAL ALTEX</v>
          </cell>
          <cell r="E22933">
            <v>1379987000160</v>
          </cell>
        </row>
        <row r="22934">
          <cell r="C22934">
            <v>800018982</v>
          </cell>
          <cell r="D22934" t="str">
            <v>L&amp;L PRODUCTS</v>
          </cell>
          <cell r="E22934">
            <v>10806433000192</v>
          </cell>
        </row>
        <row r="22935">
          <cell r="C22935">
            <v>800019007</v>
          </cell>
          <cell r="D22935" t="str">
            <v>PLATIT DO BRASI</v>
          </cell>
          <cell r="E22935">
            <v>4720107000246</v>
          </cell>
        </row>
        <row r="22936">
          <cell r="C22936">
            <v>800020943</v>
          </cell>
          <cell r="D22936" t="str">
            <v>GAMMATEC FERR I</v>
          </cell>
          <cell r="E22936">
            <v>3185178000142</v>
          </cell>
        </row>
        <row r="22937">
          <cell r="C22937">
            <v>800021258</v>
          </cell>
          <cell r="D22937" t="str">
            <v>INDUCTOHEAT IND</v>
          </cell>
          <cell r="E22937">
            <v>51223253000165</v>
          </cell>
        </row>
        <row r="22938">
          <cell r="C22938">
            <v>800022016</v>
          </cell>
          <cell r="D22938" t="str">
            <v>EMDOC</v>
          </cell>
          <cell r="E22938">
            <v>3443735000188</v>
          </cell>
        </row>
        <row r="22939">
          <cell r="C22939">
            <v>800022182</v>
          </cell>
          <cell r="D22939" t="str">
            <v>APOLLO SONORIZA</v>
          </cell>
          <cell r="E22939">
            <v>1454315000171</v>
          </cell>
        </row>
        <row r="22940">
          <cell r="C22940">
            <v>800023992</v>
          </cell>
          <cell r="D22940" t="str">
            <v>SGB DO BRASIL L</v>
          </cell>
          <cell r="E22940">
            <v>4758253000180</v>
          </cell>
        </row>
        <row r="22941">
          <cell r="C22941">
            <v>800024179</v>
          </cell>
          <cell r="D22941" t="str">
            <v>HAMMELMANN BOM.</v>
          </cell>
          <cell r="E22941">
            <v>11995821000121</v>
          </cell>
        </row>
        <row r="22942">
          <cell r="C22942">
            <v>800025772</v>
          </cell>
          <cell r="D22942" t="str">
            <v>ESTIL ESTAMPARI</v>
          </cell>
          <cell r="E22942">
            <v>2840829000128</v>
          </cell>
        </row>
        <row r="22943">
          <cell r="C22943">
            <v>800026900</v>
          </cell>
          <cell r="D22943" t="str">
            <v>KION SOUTH FAB</v>
          </cell>
          <cell r="E22943">
            <v>42365296001085</v>
          </cell>
        </row>
        <row r="22944">
          <cell r="C22944">
            <v>800027497</v>
          </cell>
          <cell r="D22944" t="str">
            <v>FUPRESA</v>
          </cell>
          <cell r="E22944">
            <v>62576327000830</v>
          </cell>
        </row>
        <row r="22945">
          <cell r="C22945">
            <v>800027695</v>
          </cell>
          <cell r="D22945" t="str">
            <v>AMETEK DO BRASI</v>
          </cell>
          <cell r="E22945">
            <v>3222955000181</v>
          </cell>
        </row>
        <row r="22946">
          <cell r="C22946">
            <v>800029013</v>
          </cell>
          <cell r="D22946" t="str">
            <v>FLEXSIM BRASIL</v>
          </cell>
          <cell r="E22946">
            <v>18782209000110</v>
          </cell>
        </row>
        <row r="22947">
          <cell r="C22947">
            <v>800029515</v>
          </cell>
          <cell r="D22947" t="str">
            <v>AUTOMOTIVOS IND</v>
          </cell>
          <cell r="E22947">
            <v>13353050000102</v>
          </cell>
        </row>
        <row r="22948">
          <cell r="C22948">
            <v>800030085</v>
          </cell>
          <cell r="D22948" t="str">
            <v>MACHMETALS CALD</v>
          </cell>
          <cell r="E22948">
            <v>14697335000115</v>
          </cell>
        </row>
        <row r="22949">
          <cell r="C22949">
            <v>800030109</v>
          </cell>
          <cell r="D22949" t="str">
            <v>VISOFLEX PORTAS</v>
          </cell>
          <cell r="E22949">
            <v>7205402000171</v>
          </cell>
        </row>
        <row r="22950">
          <cell r="C22950">
            <v>800030219</v>
          </cell>
          <cell r="D22950" t="str">
            <v>DE FERRAMENTAS</v>
          </cell>
          <cell r="E22950">
            <v>8389605000128</v>
          </cell>
        </row>
        <row r="22951">
          <cell r="C22951">
            <v>800031072</v>
          </cell>
          <cell r="D22951" t="str">
            <v>ROBERT BOSCH LI</v>
          </cell>
          <cell r="E22951">
            <v>45990181000693</v>
          </cell>
        </row>
        <row r="22952">
          <cell r="C22952">
            <v>800031315</v>
          </cell>
          <cell r="D22952" t="str">
            <v>SEGURANCA LTDA</v>
          </cell>
          <cell r="E22952">
            <v>18712750000151</v>
          </cell>
        </row>
        <row r="22953">
          <cell r="C22953">
            <v>800031406</v>
          </cell>
          <cell r="D22953" t="str">
            <v>GEHRING DO BRAS</v>
          </cell>
          <cell r="E22953">
            <v>3435125000302</v>
          </cell>
        </row>
        <row r="22954">
          <cell r="C22954">
            <v>800031982</v>
          </cell>
          <cell r="D22954" t="str">
            <v>PRODUTOS QUIMIC</v>
          </cell>
          <cell r="E22954">
            <v>53763009000110</v>
          </cell>
        </row>
        <row r="22955">
          <cell r="C22955">
            <v>800032648</v>
          </cell>
          <cell r="D22955" t="str">
            <v>COMERCIAL LTDA</v>
          </cell>
          <cell r="E22955">
            <v>14166916000120</v>
          </cell>
        </row>
        <row r="22956">
          <cell r="C22956">
            <v>800033482</v>
          </cell>
          <cell r="D22956" t="str">
            <v>ESPLENDOR</v>
          </cell>
          <cell r="E22956">
            <v>11810237000154</v>
          </cell>
        </row>
        <row r="22957">
          <cell r="C22957">
            <v>800033717</v>
          </cell>
          <cell r="D22957" t="str">
            <v>SENIOR SISTEMAS</v>
          </cell>
          <cell r="E22957">
            <v>80680093000858</v>
          </cell>
        </row>
        <row r="22958">
          <cell r="C22958">
            <v>800033865</v>
          </cell>
          <cell r="D22958" t="str">
            <v>ISOFLAMA IND. E</v>
          </cell>
          <cell r="E22958">
            <v>7308311000161</v>
          </cell>
        </row>
        <row r="22959">
          <cell r="C22959">
            <v>800033909</v>
          </cell>
          <cell r="D22959" t="str">
            <v>TOYOTA DO BRASI</v>
          </cell>
          <cell r="E22959">
            <v>59104760000353</v>
          </cell>
        </row>
        <row r="22960">
          <cell r="C22960">
            <v>800034243</v>
          </cell>
          <cell r="D22960" t="str">
            <v>ECOBITUQUEIRAS</v>
          </cell>
          <cell r="E22960">
            <v>15491728000130</v>
          </cell>
        </row>
        <row r="22961">
          <cell r="C22961">
            <v>800034276</v>
          </cell>
          <cell r="D22961" t="str">
            <v>R. V. D. E SILV</v>
          </cell>
          <cell r="E22961">
            <v>17211207000108</v>
          </cell>
        </row>
        <row r="22962">
          <cell r="C22962">
            <v>800034418</v>
          </cell>
          <cell r="D22962" t="str">
            <v>DE ASSIS LTDA.</v>
          </cell>
          <cell r="E22962">
            <v>66682279000149</v>
          </cell>
        </row>
        <row r="22963">
          <cell r="C22963">
            <v>800034499</v>
          </cell>
          <cell r="D22963" t="str">
            <v>CECILIA MYOKO M</v>
          </cell>
          <cell r="E22963">
            <v>10255914000157</v>
          </cell>
        </row>
        <row r="22964">
          <cell r="C22964">
            <v>800034534</v>
          </cell>
          <cell r="D22964" t="str">
            <v>RAMON NABAS 112</v>
          </cell>
          <cell r="E22964">
            <v>11580109000161</v>
          </cell>
        </row>
        <row r="22965">
          <cell r="C22965">
            <v>800034906</v>
          </cell>
          <cell r="D22965" t="str">
            <v>STERN SERVICE-S</v>
          </cell>
          <cell r="E22965">
            <v>15532727000197</v>
          </cell>
        </row>
        <row r="22966">
          <cell r="C22966">
            <v>800035059</v>
          </cell>
          <cell r="D22966" t="str">
            <v>STANYL INDUSTRI</v>
          </cell>
          <cell r="E22966">
            <v>56600224000199</v>
          </cell>
        </row>
        <row r="22967">
          <cell r="C22967">
            <v>800035120</v>
          </cell>
          <cell r="D22967" t="str">
            <v>GP GUARDA PATRI</v>
          </cell>
          <cell r="E22967">
            <v>50087022000109</v>
          </cell>
        </row>
        <row r="22968">
          <cell r="C22968">
            <v>800035609</v>
          </cell>
          <cell r="D22968" t="str">
            <v>ANACOM ELETRONI</v>
          </cell>
          <cell r="E22968">
            <v>64772163000256</v>
          </cell>
        </row>
        <row r="22969">
          <cell r="C22969">
            <v>800035797</v>
          </cell>
          <cell r="D22969" t="str">
            <v>HELLA DO BRASIL</v>
          </cell>
          <cell r="E22969">
            <v>14502921000400</v>
          </cell>
        </row>
        <row r="22970">
          <cell r="C22970">
            <v>800036009</v>
          </cell>
          <cell r="D22970" t="str">
            <v>BR GOODS CONFEC</v>
          </cell>
          <cell r="E22970">
            <v>11191728000164</v>
          </cell>
        </row>
        <row r="22971">
          <cell r="C22971">
            <v>800036431</v>
          </cell>
          <cell r="D22971" t="str">
            <v>HINE DO BRASIL IND. E COM. DE</v>
          </cell>
          <cell r="E22971">
            <v>12482538000169</v>
          </cell>
        </row>
        <row r="22972">
          <cell r="C22972">
            <v>800036665</v>
          </cell>
          <cell r="D22972" t="str">
            <v>K. PARAFUSOS LT</v>
          </cell>
          <cell r="E22972">
            <v>15540498000152</v>
          </cell>
        </row>
        <row r="22973">
          <cell r="C22973">
            <v>800038031</v>
          </cell>
          <cell r="D22973" t="str">
            <v>ORBINOX BRASIL</v>
          </cell>
          <cell r="E22973">
            <v>11740086000105</v>
          </cell>
        </row>
        <row r="22974">
          <cell r="C22974">
            <v>800038034</v>
          </cell>
          <cell r="D22974" t="str">
            <v>PFANNENBERG DO</v>
          </cell>
          <cell r="E22974">
            <v>14503084000190</v>
          </cell>
        </row>
        <row r="22975">
          <cell r="C22975">
            <v>800038478</v>
          </cell>
          <cell r="D22975" t="str">
            <v>BNT IND. E COM. DE PECAS PARA</v>
          </cell>
          <cell r="E22975">
            <v>26407352000150</v>
          </cell>
        </row>
        <row r="22976">
          <cell r="C22976">
            <v>800039273</v>
          </cell>
          <cell r="D22976" t="str">
            <v>ALPHA INDUSTRIA E CO</v>
          </cell>
          <cell r="E22976">
            <v>7369090000212</v>
          </cell>
        </row>
        <row r="22977">
          <cell r="C22977">
            <v>800039287</v>
          </cell>
          <cell r="D22977" t="str">
            <v>RODOVIARIO INDA</v>
          </cell>
          <cell r="E22977">
            <v>1837374000129</v>
          </cell>
        </row>
        <row r="22978">
          <cell r="C22978">
            <v>800040236</v>
          </cell>
          <cell r="D22978" t="str">
            <v>CORFILTER EQUIPAMENTOS INDUST</v>
          </cell>
          <cell r="E22978">
            <v>24128391000192</v>
          </cell>
        </row>
        <row r="22979">
          <cell r="C22979">
            <v>800040509</v>
          </cell>
          <cell r="D22979" t="str">
            <v>OHMIC RESISTORES E REOSTATOS</v>
          </cell>
          <cell r="E22979">
            <v>1716725000143</v>
          </cell>
        </row>
        <row r="22980">
          <cell r="C22980">
            <v>800042722</v>
          </cell>
          <cell r="D22980" t="str">
            <v>STROH DO BRASIL</v>
          </cell>
          <cell r="E22980">
            <v>4927956000194</v>
          </cell>
        </row>
        <row r="22981">
          <cell r="C22981">
            <v>800042933</v>
          </cell>
          <cell r="D22981" t="str">
            <v>HYDAC TECNOLOGI</v>
          </cell>
          <cell r="E22981">
            <v>1697279000924</v>
          </cell>
        </row>
        <row r="22982">
          <cell r="C22982">
            <v>800043188</v>
          </cell>
          <cell r="D22982" t="str">
            <v>DAYCO POWER</v>
          </cell>
          <cell r="E22982">
            <v>1083192000452</v>
          </cell>
        </row>
        <row r="22983">
          <cell r="C22983">
            <v>800043493</v>
          </cell>
          <cell r="D22983" t="str">
            <v>INTERPUMP HYDRA</v>
          </cell>
          <cell r="E22983">
            <v>91233635000275</v>
          </cell>
        </row>
        <row r="22984">
          <cell r="C22984">
            <v>800043551</v>
          </cell>
          <cell r="D22984" t="str">
            <v>MAB COMERCIO DE</v>
          </cell>
          <cell r="E22984">
            <v>39291176000185</v>
          </cell>
        </row>
        <row r="22985">
          <cell r="C22985">
            <v>800043726</v>
          </cell>
          <cell r="D22985" t="str">
            <v>PURIFIED TECNOL</v>
          </cell>
          <cell r="E22985">
            <v>12362084000192</v>
          </cell>
        </row>
        <row r="22986">
          <cell r="C22986">
            <v>800044016</v>
          </cell>
          <cell r="D22986" t="str">
            <v>REFRISYLAM IND.</v>
          </cell>
          <cell r="E22986">
            <v>11428474000155</v>
          </cell>
        </row>
        <row r="22987">
          <cell r="C22987">
            <v>800046527</v>
          </cell>
          <cell r="D22987" t="str">
            <v>BASF CATALISADORES</v>
          </cell>
          <cell r="E22987">
            <v>48439341000194</v>
          </cell>
        </row>
        <row r="22988">
          <cell r="C22988">
            <v>800046782</v>
          </cell>
          <cell r="D22988" t="str">
            <v>PROPULSION</v>
          </cell>
          <cell r="E22988">
            <v>50319379000175</v>
          </cell>
        </row>
        <row r="22989">
          <cell r="C22989"/>
          <cell r="D22989" t="str">
            <v>FEIC FERRAMENT.</v>
          </cell>
          <cell r="E22989">
            <v>30196000167</v>
          </cell>
        </row>
        <row r="22990">
          <cell r="C22990"/>
          <cell r="D22990" t="str">
            <v>RAD TEST AUTOM.</v>
          </cell>
          <cell r="E22990">
            <v>2900214000140</v>
          </cell>
        </row>
        <row r="22991">
          <cell r="C22991"/>
          <cell r="D22991" t="str">
            <v>RECOND FERRAMEN</v>
          </cell>
          <cell r="E22991">
            <v>52518941000115</v>
          </cell>
        </row>
        <row r="22992">
          <cell r="C22992"/>
          <cell r="D22992" t="str">
            <v>FERRA.CID. NOVA</v>
          </cell>
          <cell r="E22992">
            <v>44732949000151</v>
          </cell>
        </row>
        <row r="22993">
          <cell r="C22993"/>
          <cell r="D22993" t="str">
            <v>FERRARI DIAMANT</v>
          </cell>
          <cell r="E22993">
            <v>66141292000190</v>
          </cell>
        </row>
        <row r="22994">
          <cell r="C22994"/>
          <cell r="D22994" t="str">
            <v>CARBORUNDUM ABR</v>
          </cell>
          <cell r="E22994">
            <v>29839000233</v>
          </cell>
        </row>
        <row r="22995">
          <cell r="C22995"/>
          <cell r="D22995" t="str">
            <v>LOCALIZA</v>
          </cell>
          <cell r="E22995">
            <v>54337514000328</v>
          </cell>
        </row>
        <row r="22996">
          <cell r="C22996"/>
          <cell r="D22996" t="str">
            <v>VENTEC</v>
          </cell>
          <cell r="E22996">
            <v>58345059000100</v>
          </cell>
        </row>
        <row r="22997">
          <cell r="C22997"/>
          <cell r="D22997" t="str">
            <v>FULLS CONTROLS</v>
          </cell>
          <cell r="E22997">
            <v>1984296000195</v>
          </cell>
        </row>
        <row r="22998">
          <cell r="C22998"/>
          <cell r="D22998" t="str">
            <v>FLUX EQUIP.SEG.</v>
          </cell>
          <cell r="E22998">
            <v>1931996000111</v>
          </cell>
        </row>
        <row r="22999">
          <cell r="C22999"/>
          <cell r="D22999" t="str">
            <v>A'GRAMKOW</v>
          </cell>
          <cell r="E22999">
            <v>1644135000152</v>
          </cell>
        </row>
        <row r="23000">
          <cell r="C23000"/>
          <cell r="D23000" t="str">
            <v>VITORIA HOTEL</v>
          </cell>
          <cell r="E23000">
            <v>3639008000271</v>
          </cell>
        </row>
        <row r="23001">
          <cell r="C23001"/>
          <cell r="D23001" t="str">
            <v>COBREQ-CIA BRAS</v>
          </cell>
          <cell r="E23001">
            <v>33060716000303</v>
          </cell>
        </row>
        <row r="23002">
          <cell r="C23002"/>
          <cell r="D23002" t="str">
            <v>FINA IND DE ABR</v>
          </cell>
          <cell r="E23002">
            <v>50978451000257</v>
          </cell>
        </row>
        <row r="23003">
          <cell r="C23003"/>
          <cell r="D23003" t="str">
            <v>FUPRESA</v>
          </cell>
          <cell r="E23003">
            <v>62576327000163</v>
          </cell>
        </row>
        <row r="23004">
          <cell r="C23004"/>
          <cell r="D23004" t="str">
            <v>MANN+HUMMEL</v>
          </cell>
          <cell r="E23004">
            <v>57014862000786</v>
          </cell>
        </row>
        <row r="23005">
          <cell r="C23005"/>
          <cell r="D23005" t="str">
            <v>METALPULLEY IND</v>
          </cell>
          <cell r="E23005">
            <v>46959086000185</v>
          </cell>
        </row>
        <row r="23006">
          <cell r="C23006"/>
          <cell r="D23006" t="str">
            <v>NORTON</v>
          </cell>
          <cell r="E23006">
            <v>49045651003021</v>
          </cell>
        </row>
        <row r="23007">
          <cell r="C23007"/>
          <cell r="D23007" t="str">
            <v>O B FERRAMENTAS</v>
          </cell>
          <cell r="E23007">
            <v>56995574000100</v>
          </cell>
        </row>
        <row r="23008">
          <cell r="C23008"/>
          <cell r="D23008" t="str">
            <v>OSAN</v>
          </cell>
          <cell r="E23008">
            <v>43409895000478</v>
          </cell>
        </row>
        <row r="23009">
          <cell r="C23009"/>
          <cell r="D23009" t="str">
            <v>CARBORUNDUM</v>
          </cell>
          <cell r="E23009">
            <v>49045651003706</v>
          </cell>
        </row>
        <row r="23010">
          <cell r="C23010"/>
          <cell r="D23010" t="str">
            <v>TEE - COMPONENT</v>
          </cell>
          <cell r="E23010">
            <v>47065453000160</v>
          </cell>
        </row>
        <row r="23011">
          <cell r="C23011"/>
          <cell r="D23011" t="str">
            <v>SOC.EDUC.INDAIA</v>
          </cell>
          <cell r="E23011">
            <v>401944</v>
          </cell>
        </row>
        <row r="23012">
          <cell r="C23012"/>
          <cell r="D23012" t="str">
            <v>SESI 420</v>
          </cell>
          <cell r="E23012">
            <v>403106</v>
          </cell>
        </row>
        <row r="23013">
          <cell r="C23013"/>
          <cell r="D23013" t="str">
            <v>EEPSG DOM JOSE</v>
          </cell>
          <cell r="E23013">
            <v>404672</v>
          </cell>
        </row>
        <row r="23014">
          <cell r="C23014"/>
          <cell r="D23014" t="str">
            <v>EEPSG DOM JOSE</v>
          </cell>
          <cell r="E23014">
            <v>404673</v>
          </cell>
        </row>
        <row r="23015">
          <cell r="C23015"/>
          <cell r="D23015" t="str">
            <v>EE MORADA DO SO</v>
          </cell>
          <cell r="E23015">
            <v>410265</v>
          </cell>
        </row>
        <row r="23016">
          <cell r="C23016"/>
          <cell r="D23016" t="str">
            <v>EE SAO NICOLAU</v>
          </cell>
          <cell r="E23016">
            <v>410447</v>
          </cell>
        </row>
        <row r="23017">
          <cell r="C23017"/>
          <cell r="D23017" t="str">
            <v>Z/SOFT</v>
          </cell>
          <cell r="E23017">
            <v>68292077000116</v>
          </cell>
        </row>
        <row r="23018">
          <cell r="C23018">
            <v>800022912</v>
          </cell>
          <cell r="D23018" t="str">
            <v>JFW INDUSTRIES</v>
          </cell>
          <cell r="E23018">
            <v>83561</v>
          </cell>
        </row>
        <row r="23019">
          <cell r="C23019">
            <v>800028857</v>
          </cell>
          <cell r="D23019" t="str">
            <v>IS MOTORSPORT,I</v>
          </cell>
          <cell r="E23019">
            <v>86066</v>
          </cell>
        </row>
        <row r="23020">
          <cell r="C23020"/>
          <cell r="D23020" t="str">
            <v>EEPG OTAIDES LU</v>
          </cell>
          <cell r="E23020">
            <v>408086</v>
          </cell>
        </row>
        <row r="23021">
          <cell r="C23021"/>
          <cell r="D23021" t="str">
            <v>FSN FIEIRAS SIN</v>
          </cell>
          <cell r="E23021">
            <v>60864667000164</v>
          </cell>
        </row>
        <row r="23022">
          <cell r="C23022">
            <v>800030020</v>
          </cell>
          <cell r="D23022" t="str">
            <v>WORLD INFORMATI</v>
          </cell>
          <cell r="E23022">
            <v>86196</v>
          </cell>
        </row>
        <row r="23023">
          <cell r="C23023">
            <v>800032747</v>
          </cell>
          <cell r="D23023" t="str">
            <v>AFFRI</v>
          </cell>
          <cell r="E23023">
            <v>86871</v>
          </cell>
        </row>
        <row r="23024">
          <cell r="C23024"/>
          <cell r="D23024" t="str">
            <v>SCHENCK</v>
          </cell>
          <cell r="E23024">
            <v>80196</v>
          </cell>
        </row>
        <row r="23025">
          <cell r="C23025">
            <v>800009872</v>
          </cell>
          <cell r="D23025" t="str">
            <v>APT</v>
          </cell>
          <cell r="E23025">
            <v>81541</v>
          </cell>
        </row>
        <row r="23026">
          <cell r="C23026">
            <v>800007102</v>
          </cell>
          <cell r="D23026" t="str">
            <v>EIMELDINGEN</v>
          </cell>
          <cell r="E23026">
            <v>80742</v>
          </cell>
        </row>
        <row r="23027">
          <cell r="C23027">
            <v>800014132</v>
          </cell>
          <cell r="D23027" t="str">
            <v>CPT</v>
          </cell>
          <cell r="E23027">
            <v>81689</v>
          </cell>
        </row>
        <row r="23028">
          <cell r="C23028"/>
          <cell r="D23028" t="str">
            <v>UNICHEMA CHEMIC</v>
          </cell>
          <cell r="E23028">
            <v>80036</v>
          </cell>
        </row>
        <row r="23029">
          <cell r="C23029"/>
          <cell r="D23029" t="str">
            <v>CRODA CHEMICALS</v>
          </cell>
          <cell r="E23029">
            <v>80064</v>
          </cell>
        </row>
        <row r="23030">
          <cell r="C23030">
            <v>800021519</v>
          </cell>
          <cell r="D23030" t="str">
            <v>CDH AG CAE SERV</v>
          </cell>
          <cell r="E23030">
            <v>83451</v>
          </cell>
        </row>
        <row r="23031">
          <cell r="C23031">
            <v>800043695</v>
          </cell>
          <cell r="D23031" t="str">
            <v>CTAG-IDIADA SAF</v>
          </cell>
          <cell r="E23031">
            <v>89482</v>
          </cell>
        </row>
        <row r="23032">
          <cell r="C23032"/>
          <cell r="D23032" t="str">
            <v>EE MARIA E.CAMA</v>
          </cell>
          <cell r="E23032">
            <v>410977</v>
          </cell>
        </row>
        <row r="23033">
          <cell r="C23033"/>
          <cell r="D23033" t="str">
            <v>EE DR.GUILHERMI</v>
          </cell>
          <cell r="E23033">
            <v>407827</v>
          </cell>
        </row>
        <row r="23034">
          <cell r="C23034">
            <v>800005159</v>
          </cell>
          <cell r="D23034" t="str">
            <v>AGUAS DO TREME</v>
          </cell>
          <cell r="E23034">
            <v>4128770000175</v>
          </cell>
        </row>
        <row r="23035">
          <cell r="C23035"/>
          <cell r="D23035" t="str">
            <v>GRAVATA</v>
          </cell>
          <cell r="E23035">
            <v>2273481000134</v>
          </cell>
        </row>
        <row r="23036">
          <cell r="C23036"/>
          <cell r="D23036" t="str">
            <v>MAURO PIRES REP</v>
          </cell>
          <cell r="E23036">
            <v>17440066000103</v>
          </cell>
        </row>
        <row r="23037">
          <cell r="C23037"/>
          <cell r="D23037" t="str">
            <v>EE MECIAS ANTON</v>
          </cell>
          <cell r="E23037">
            <v>402565</v>
          </cell>
        </row>
        <row r="23038">
          <cell r="C23038">
            <v>800005115</v>
          </cell>
          <cell r="D23038" t="str">
            <v>THAIS DAVID</v>
          </cell>
          <cell r="E23038">
            <v>6333845000185</v>
          </cell>
        </row>
        <row r="23039">
          <cell r="C23039"/>
          <cell r="D23039" t="str">
            <v>AUT.JOSE C.PACE</v>
          </cell>
          <cell r="E23039">
            <v>46392122000171</v>
          </cell>
        </row>
        <row r="23040">
          <cell r="C23040"/>
          <cell r="D23040" t="str">
            <v>BARRICHELLO</v>
          </cell>
          <cell r="E23040">
            <v>67613117000111</v>
          </cell>
        </row>
        <row r="23041">
          <cell r="C23041">
            <v>800043324</v>
          </cell>
          <cell r="D23041" t="str">
            <v>AGB FOTOGRAVURA</v>
          </cell>
          <cell r="E23041">
            <v>34353109000124</v>
          </cell>
        </row>
        <row r="23042">
          <cell r="C23042">
            <v>800018257</v>
          </cell>
          <cell r="D23042" t="str">
            <v>RACCORDERIE TAA</v>
          </cell>
          <cell r="E23042">
            <v>82890</v>
          </cell>
        </row>
        <row r="23043">
          <cell r="C23043"/>
          <cell r="D23043" t="str">
            <v>MACICO</v>
          </cell>
          <cell r="E23043">
            <v>42935817000282</v>
          </cell>
        </row>
        <row r="23044">
          <cell r="C23044"/>
          <cell r="D23044" t="str">
            <v>EE CEL.CALHAU E</v>
          </cell>
          <cell r="E23044">
            <v>402486</v>
          </cell>
        </row>
        <row r="23045">
          <cell r="C23045">
            <v>800000320</v>
          </cell>
          <cell r="D23045" t="str">
            <v>ATIVA VEICULOS</v>
          </cell>
          <cell r="E23045">
            <v>268166000193</v>
          </cell>
        </row>
        <row r="23046">
          <cell r="C23046">
            <v>800000471</v>
          </cell>
          <cell r="D23046" t="str">
            <v>M C S</v>
          </cell>
          <cell r="E23046">
            <v>26215806000190</v>
          </cell>
        </row>
        <row r="23047">
          <cell r="C23047">
            <v>800001295</v>
          </cell>
          <cell r="D23047" t="str">
            <v>DECTOOLS</v>
          </cell>
          <cell r="E23047">
            <v>1605457000192</v>
          </cell>
        </row>
        <row r="23048">
          <cell r="C23048">
            <v>800004261</v>
          </cell>
          <cell r="D23048" t="str">
            <v>BOSCH</v>
          </cell>
          <cell r="E23048">
            <v>72908817001498</v>
          </cell>
        </row>
        <row r="23049">
          <cell r="C23049">
            <v>800004267</v>
          </cell>
          <cell r="D23049" t="str">
            <v>DINAUTO IPATING</v>
          </cell>
          <cell r="E23049">
            <v>19588391000488</v>
          </cell>
        </row>
        <row r="23050">
          <cell r="C23050">
            <v>800006623</v>
          </cell>
          <cell r="D23050" t="str">
            <v>USIMINAS I</v>
          </cell>
          <cell r="E23050">
            <v>17157850000281</v>
          </cell>
        </row>
        <row r="23051">
          <cell r="C23051">
            <v>800006624</v>
          </cell>
          <cell r="D23051" t="str">
            <v>USIMINAS</v>
          </cell>
          <cell r="E23051">
            <v>17500224000246</v>
          </cell>
        </row>
        <row r="23052">
          <cell r="C23052">
            <v>800006626</v>
          </cell>
          <cell r="D23052" t="str">
            <v>USIMINAS</v>
          </cell>
          <cell r="E23052">
            <v>60894730002582</v>
          </cell>
        </row>
        <row r="23053">
          <cell r="C23053">
            <v>800006663</v>
          </cell>
          <cell r="D23053" t="str">
            <v>WHITE MARTINS G</v>
          </cell>
          <cell r="E23053">
            <v>35820448015591</v>
          </cell>
        </row>
        <row r="23054">
          <cell r="C23054">
            <v>800007977</v>
          </cell>
          <cell r="D23054" t="str">
            <v>ALVORADA VEICUL</v>
          </cell>
          <cell r="E23054">
            <v>20824017000170</v>
          </cell>
        </row>
        <row r="23055">
          <cell r="C23055">
            <v>800008544</v>
          </cell>
          <cell r="D23055" t="str">
            <v>ARCO</v>
          </cell>
          <cell r="E23055">
            <v>2302811000415</v>
          </cell>
        </row>
        <row r="23056">
          <cell r="C23056">
            <v>800009615</v>
          </cell>
          <cell r="D23056" t="str">
            <v>COTENCO</v>
          </cell>
          <cell r="E23056">
            <v>20823993000109</v>
          </cell>
        </row>
        <row r="23057">
          <cell r="C23057">
            <v>800009723</v>
          </cell>
          <cell r="D23057" t="str">
            <v>CONENGE</v>
          </cell>
          <cell r="E23057">
            <v>6371965000177</v>
          </cell>
        </row>
        <row r="23058">
          <cell r="C23058">
            <v>800009925</v>
          </cell>
          <cell r="D23058" t="str">
            <v>IPATINGA FUTEB</v>
          </cell>
          <cell r="E23058">
            <v>21028469000109</v>
          </cell>
        </row>
        <row r="23059">
          <cell r="C23059">
            <v>800014721</v>
          </cell>
          <cell r="D23059" t="str">
            <v>MAR PROJETOS</v>
          </cell>
          <cell r="E23059">
            <v>7941344000144</v>
          </cell>
        </row>
        <row r="23060">
          <cell r="C23060">
            <v>800014772</v>
          </cell>
          <cell r="D23060" t="str">
            <v>PAO TOTAL</v>
          </cell>
          <cell r="E23060">
            <v>7474019000119</v>
          </cell>
        </row>
        <row r="23061">
          <cell r="C23061">
            <v>800015183</v>
          </cell>
          <cell r="D23061" t="str">
            <v>E COMERCIO LTDA</v>
          </cell>
          <cell r="E23061">
            <v>18922815000193</v>
          </cell>
        </row>
        <row r="23062">
          <cell r="C23062">
            <v>800015576</v>
          </cell>
          <cell r="D23062" t="str">
            <v>HENRIPAR LTDA</v>
          </cell>
          <cell r="E23062">
            <v>41718800000120</v>
          </cell>
        </row>
        <row r="23063">
          <cell r="C23063">
            <v>800016518</v>
          </cell>
          <cell r="D23063" t="str">
            <v>RIP SERVICOS IN</v>
          </cell>
          <cell r="E23063">
            <v>7522191000877</v>
          </cell>
        </row>
        <row r="23064">
          <cell r="C23064">
            <v>800018967</v>
          </cell>
          <cell r="D23064" t="str">
            <v>A N R TRANSPORT</v>
          </cell>
          <cell r="E23064">
            <v>43171438000307</v>
          </cell>
        </row>
        <row r="23065">
          <cell r="C23065">
            <v>800021885</v>
          </cell>
          <cell r="D23065" t="str">
            <v>PADARIA ELDORAD</v>
          </cell>
          <cell r="E23065">
            <v>3685323000154</v>
          </cell>
        </row>
        <row r="23066">
          <cell r="C23066">
            <v>800023461</v>
          </cell>
          <cell r="D23066" t="str">
            <v>CONQUEST COM. L</v>
          </cell>
          <cell r="E23066">
            <v>4030835000145</v>
          </cell>
        </row>
        <row r="23067">
          <cell r="C23067">
            <v>800030469</v>
          </cell>
          <cell r="D23067" t="str">
            <v>RESTAURANTE MAR</v>
          </cell>
          <cell r="E23067">
            <v>5841525000173</v>
          </cell>
        </row>
        <row r="23068">
          <cell r="C23068">
            <v>800033752</v>
          </cell>
          <cell r="D23068" t="str">
            <v>REBOQUES VALE D</v>
          </cell>
          <cell r="E23068">
            <v>25710310000120</v>
          </cell>
        </row>
        <row r="23069">
          <cell r="C23069">
            <v>800034739</v>
          </cell>
          <cell r="D23069" t="str">
            <v>MMG SOLUCOES EM</v>
          </cell>
          <cell r="E23069">
            <v>12472941000107</v>
          </cell>
        </row>
        <row r="23070">
          <cell r="C23070">
            <v>800036046</v>
          </cell>
          <cell r="D23070" t="str">
            <v>FUNDACAO SAO FR</v>
          </cell>
          <cell r="E23070">
            <v>19878404000100</v>
          </cell>
        </row>
        <row r="23071">
          <cell r="C23071">
            <v>800039229</v>
          </cell>
          <cell r="D23071" t="str">
            <v>FUNDACAO SAO FR</v>
          </cell>
          <cell r="E23071">
            <v>19878404002588</v>
          </cell>
        </row>
        <row r="23072">
          <cell r="C23072">
            <v>800040706</v>
          </cell>
          <cell r="D23072" t="str">
            <v>RIBEIRO &amp; ASSIS</v>
          </cell>
          <cell r="E23072">
            <v>8776740000126</v>
          </cell>
        </row>
        <row r="23073">
          <cell r="C23073"/>
          <cell r="D23073" t="str">
            <v>D &amp; N</v>
          </cell>
          <cell r="E23073">
            <v>86506920000100</v>
          </cell>
        </row>
        <row r="23074">
          <cell r="C23074"/>
          <cell r="D23074" t="str">
            <v>MARINAVALE</v>
          </cell>
          <cell r="E23074">
            <v>64258114000119</v>
          </cell>
        </row>
        <row r="23075">
          <cell r="C23075"/>
          <cell r="D23075" t="str">
            <v>LUXOR</v>
          </cell>
          <cell r="E23075">
            <v>33858150000947</v>
          </cell>
        </row>
        <row r="23076">
          <cell r="C23076"/>
          <cell r="D23076" t="str">
            <v>LACERDA</v>
          </cell>
          <cell r="E23076">
            <v>22610034000130</v>
          </cell>
        </row>
        <row r="23077">
          <cell r="C23077"/>
          <cell r="D23077" t="str">
            <v>JR</v>
          </cell>
          <cell r="E23077">
            <v>22703193000180</v>
          </cell>
        </row>
        <row r="23078">
          <cell r="C23078"/>
          <cell r="D23078" t="str">
            <v>NAPOLES</v>
          </cell>
          <cell r="E23078">
            <v>20803953000286</v>
          </cell>
        </row>
        <row r="23079">
          <cell r="C23079"/>
          <cell r="D23079" t="str">
            <v>TREM DA ALEGRIA</v>
          </cell>
          <cell r="E23079">
            <v>3411313000120</v>
          </cell>
        </row>
        <row r="23080">
          <cell r="C23080"/>
          <cell r="D23080" t="str">
            <v>DHAMQ</v>
          </cell>
          <cell r="E23080">
            <v>2730002000161</v>
          </cell>
        </row>
        <row r="23081">
          <cell r="C23081"/>
          <cell r="D23081" t="str">
            <v>HOTEL PANORAMA</v>
          </cell>
          <cell r="E23081">
            <v>18071050000397</v>
          </cell>
        </row>
        <row r="23082">
          <cell r="C23082"/>
          <cell r="D23082" t="str">
            <v>REST ROSSANA</v>
          </cell>
          <cell r="E23082">
            <v>23352495000113</v>
          </cell>
        </row>
        <row r="23083">
          <cell r="C23083"/>
          <cell r="D23083" t="str">
            <v>VOXTER ADVANCED</v>
          </cell>
          <cell r="E23083">
            <v>3832796000137</v>
          </cell>
        </row>
        <row r="23084">
          <cell r="C23084"/>
          <cell r="D23084" t="str">
            <v>CIPALAN</v>
          </cell>
          <cell r="E23084">
            <v>21616099000120</v>
          </cell>
        </row>
        <row r="23085">
          <cell r="C23085"/>
          <cell r="D23085" t="str">
            <v>USIMINAS</v>
          </cell>
          <cell r="E23085">
            <v>60894730003392</v>
          </cell>
        </row>
        <row r="23086">
          <cell r="C23086"/>
          <cell r="D23086" t="str">
            <v>EE ALMIRANTE TO</v>
          </cell>
          <cell r="E23086">
            <v>400260</v>
          </cell>
        </row>
        <row r="23087">
          <cell r="C23087"/>
          <cell r="D23087" t="str">
            <v>EE JOAO WALMICK</v>
          </cell>
          <cell r="E23087">
            <v>400316</v>
          </cell>
        </row>
        <row r="23088">
          <cell r="C23088"/>
          <cell r="D23088" t="str">
            <v>EE PROFA MARIA</v>
          </cell>
          <cell r="E23088">
            <v>400318</v>
          </cell>
        </row>
        <row r="23089">
          <cell r="C23089"/>
          <cell r="D23089" t="str">
            <v>EE JOAO XXIII</v>
          </cell>
          <cell r="E23089">
            <v>400357</v>
          </cell>
        </row>
        <row r="23090">
          <cell r="C23090"/>
          <cell r="D23090" t="str">
            <v>COLEGIO JOHN WE</v>
          </cell>
          <cell r="E23090">
            <v>400358</v>
          </cell>
        </row>
        <row r="23091">
          <cell r="C23091"/>
          <cell r="D23091" t="str">
            <v>ESC DA ASSEDIPA</v>
          </cell>
          <cell r="E23091">
            <v>400359</v>
          </cell>
        </row>
        <row r="23092">
          <cell r="C23092"/>
          <cell r="D23092" t="str">
            <v>ESC TEC JUSCELI</v>
          </cell>
          <cell r="E23092">
            <v>400360</v>
          </cell>
        </row>
        <row r="23093">
          <cell r="C23093"/>
          <cell r="D23093" t="str">
            <v>ESC TEC VALE AC</v>
          </cell>
          <cell r="E23093">
            <v>400361</v>
          </cell>
        </row>
        <row r="23094">
          <cell r="C23094"/>
          <cell r="D23094" t="str">
            <v>INST EDUC MAYRI</v>
          </cell>
          <cell r="E23094">
            <v>400362</v>
          </cell>
        </row>
        <row r="23095">
          <cell r="C23095"/>
          <cell r="D23095" t="str">
            <v>COLEGIO LEONARD</v>
          </cell>
          <cell r="E23095">
            <v>400703</v>
          </cell>
        </row>
        <row r="23096">
          <cell r="C23096"/>
          <cell r="D23096" t="str">
            <v>ESCOLA EDUCACAO</v>
          </cell>
          <cell r="E23096">
            <v>401871</v>
          </cell>
        </row>
        <row r="23097">
          <cell r="C23097"/>
          <cell r="D23097" t="str">
            <v>ESC.ARCA DE NOE</v>
          </cell>
          <cell r="E23097">
            <v>402261</v>
          </cell>
        </row>
        <row r="23098">
          <cell r="C23098"/>
          <cell r="D23098" t="str">
            <v>CAT SANTA RITA</v>
          </cell>
          <cell r="E23098">
            <v>402306</v>
          </cell>
        </row>
        <row r="23099">
          <cell r="C23099"/>
          <cell r="D23099" t="str">
            <v>EE MANOEL IZIDI</v>
          </cell>
          <cell r="E23099">
            <v>402554</v>
          </cell>
        </row>
        <row r="23100">
          <cell r="C23100"/>
          <cell r="D23100" t="str">
            <v>EE ENG.MARCIO A</v>
          </cell>
          <cell r="E23100">
            <v>403274</v>
          </cell>
        </row>
        <row r="23101">
          <cell r="C23101"/>
          <cell r="D23101" t="str">
            <v>EE HAIDEE MARIA</v>
          </cell>
          <cell r="E23101">
            <v>403287</v>
          </cell>
        </row>
        <row r="23102">
          <cell r="C23102"/>
          <cell r="D23102" t="str">
            <v>EE LAURA XAVIER</v>
          </cell>
          <cell r="E23102">
            <v>403344</v>
          </cell>
        </row>
        <row r="23103">
          <cell r="C23103"/>
          <cell r="D23103" t="str">
            <v>EE NILZA LUZIA</v>
          </cell>
          <cell r="E23103">
            <v>403496</v>
          </cell>
        </row>
        <row r="23104">
          <cell r="C23104"/>
          <cell r="D23104" t="str">
            <v>EE NACIF SELIM</v>
          </cell>
          <cell r="E23104">
            <v>403509</v>
          </cell>
        </row>
        <row r="23105">
          <cell r="C23105"/>
          <cell r="D23105" t="str">
            <v>EM VILMA DE FAR</v>
          </cell>
          <cell r="E23105">
            <v>403642</v>
          </cell>
        </row>
        <row r="23106">
          <cell r="C23106"/>
          <cell r="D23106" t="str">
            <v>EM ZELIA DUARTE</v>
          </cell>
          <cell r="E23106">
            <v>403643</v>
          </cell>
        </row>
        <row r="23107">
          <cell r="C23107"/>
          <cell r="D23107" t="str">
            <v>EM PROF.EVALDO</v>
          </cell>
          <cell r="E23107">
            <v>403644</v>
          </cell>
        </row>
        <row r="23108">
          <cell r="C23108"/>
          <cell r="D23108" t="str">
            <v>CEN.DE ENS.SUPL</v>
          </cell>
          <cell r="E23108">
            <v>403645</v>
          </cell>
        </row>
        <row r="23109">
          <cell r="C23109"/>
          <cell r="D23109" t="str">
            <v>EM DO GAME</v>
          </cell>
          <cell r="E23109">
            <v>403646</v>
          </cell>
        </row>
        <row r="23110">
          <cell r="C23110"/>
          <cell r="D23110" t="str">
            <v>EM ARTUR BERNAR</v>
          </cell>
          <cell r="E23110">
            <v>403647</v>
          </cell>
        </row>
        <row r="23111">
          <cell r="C23111"/>
          <cell r="D23111" t="str">
            <v>EM CARLOS DRUMO</v>
          </cell>
          <cell r="E23111">
            <v>403648</v>
          </cell>
        </row>
        <row r="23112">
          <cell r="C23112"/>
          <cell r="D23112" t="str">
            <v>EM JOAO REIS DE</v>
          </cell>
          <cell r="E23112">
            <v>403649</v>
          </cell>
        </row>
        <row r="23113">
          <cell r="C23113"/>
          <cell r="D23113" t="str">
            <v>EM NELCINA ROSA</v>
          </cell>
          <cell r="E23113">
            <v>403650</v>
          </cell>
        </row>
        <row r="23114">
          <cell r="C23114"/>
          <cell r="D23114" t="str">
            <v>EM DEOLINDA TAV</v>
          </cell>
          <cell r="E23114">
            <v>403651</v>
          </cell>
        </row>
        <row r="23115">
          <cell r="C23115"/>
          <cell r="D23115" t="str">
            <v>EM PE.CICERO DE</v>
          </cell>
          <cell r="E23115">
            <v>403652</v>
          </cell>
        </row>
        <row r="23116">
          <cell r="C23116"/>
          <cell r="D23116" t="str">
            <v>EM ALTINA OLIVI</v>
          </cell>
          <cell r="E23116">
            <v>403653</v>
          </cell>
        </row>
        <row r="23117">
          <cell r="C23117"/>
          <cell r="D23117" t="str">
            <v>EM CHIRLENE CRI</v>
          </cell>
          <cell r="E23117">
            <v>403654</v>
          </cell>
        </row>
        <row r="23118">
          <cell r="C23118"/>
          <cell r="D23118" t="str">
            <v>EM HENRIQUE DE</v>
          </cell>
          <cell r="E23118">
            <v>403655</v>
          </cell>
        </row>
        <row r="23119">
          <cell r="C23119"/>
          <cell r="D23119" t="str">
            <v>EM EVERSON MAGA</v>
          </cell>
          <cell r="E23119">
            <v>403656</v>
          </cell>
        </row>
        <row r="23120">
          <cell r="C23120"/>
          <cell r="D23120" t="str">
            <v>EM PRES.VARGAS</v>
          </cell>
          <cell r="E23120">
            <v>403657</v>
          </cell>
        </row>
        <row r="23121">
          <cell r="C23121"/>
          <cell r="D23121" t="str">
            <v>POLICIA MILITAR</v>
          </cell>
          <cell r="E23121">
            <v>403741</v>
          </cell>
        </row>
        <row r="23122">
          <cell r="C23122"/>
          <cell r="D23122" t="str">
            <v>CAT STA.RITA DE</v>
          </cell>
          <cell r="E23122">
            <v>404848</v>
          </cell>
        </row>
        <row r="23123">
          <cell r="C23123"/>
          <cell r="D23123" t="str">
            <v>EE DO BAIRRO ID</v>
          </cell>
          <cell r="E23123">
            <v>404849</v>
          </cell>
        </row>
        <row r="23124">
          <cell r="C23124"/>
          <cell r="D23124" t="str">
            <v>CAT STA.RITA DE</v>
          </cell>
          <cell r="E23124">
            <v>405251</v>
          </cell>
        </row>
        <row r="23125">
          <cell r="C23125"/>
          <cell r="D23125" t="str">
            <v>EM ARTHUR DA CO</v>
          </cell>
          <cell r="E23125">
            <v>408188</v>
          </cell>
        </row>
        <row r="23126">
          <cell r="C23126"/>
          <cell r="D23126" t="str">
            <v>EM LEVINDO MARI</v>
          </cell>
          <cell r="E23126">
            <v>408189</v>
          </cell>
        </row>
        <row r="23127">
          <cell r="C23127"/>
          <cell r="D23127" t="str">
            <v>EM PE.BERTOLLO</v>
          </cell>
          <cell r="E23127">
            <v>408190</v>
          </cell>
        </row>
        <row r="23128">
          <cell r="C23128"/>
          <cell r="D23128" t="str">
            <v>EM EVALDO FONTE</v>
          </cell>
          <cell r="E23128">
            <v>408191</v>
          </cell>
        </row>
        <row r="23129">
          <cell r="C23129"/>
          <cell r="D23129" t="str">
            <v>EE WILSON ALVAR</v>
          </cell>
          <cell r="E23129">
            <v>408192</v>
          </cell>
        </row>
        <row r="23130">
          <cell r="C23130"/>
          <cell r="D23130" t="str">
            <v>EM MARCIO ANDRA</v>
          </cell>
          <cell r="E23130">
            <v>408193</v>
          </cell>
        </row>
        <row r="23131">
          <cell r="C23131"/>
          <cell r="D23131" t="str">
            <v>INST.EDUC.CUNHA</v>
          </cell>
          <cell r="E23131">
            <v>409167</v>
          </cell>
        </row>
        <row r="23132">
          <cell r="C23132"/>
          <cell r="D23132" t="str">
            <v>EE D.CANUTA R.O</v>
          </cell>
          <cell r="E23132">
            <v>409696</v>
          </cell>
        </row>
        <row r="23133">
          <cell r="C23133"/>
          <cell r="D23133" t="str">
            <v>EMBRASIL</v>
          </cell>
          <cell r="E23133">
            <v>17109372000153</v>
          </cell>
        </row>
        <row r="23134">
          <cell r="C23134">
            <v>800002887</v>
          </cell>
          <cell r="D23134" t="str">
            <v>PROGERAL</v>
          </cell>
          <cell r="E23134">
            <v>61309746000338</v>
          </cell>
        </row>
        <row r="23135">
          <cell r="C23135">
            <v>800006568</v>
          </cell>
          <cell r="D23135" t="str">
            <v>WIKA DO BRASIL</v>
          </cell>
          <cell r="E23135">
            <v>61128500000106</v>
          </cell>
        </row>
        <row r="23136">
          <cell r="C23136"/>
          <cell r="D23136" t="str">
            <v>MIDWEST</v>
          </cell>
          <cell r="E23136">
            <v>216072000251</v>
          </cell>
        </row>
        <row r="23137">
          <cell r="C23137"/>
          <cell r="D23137" t="str">
            <v>EEPSG DR.GASPAR</v>
          </cell>
          <cell r="E23137">
            <v>401763</v>
          </cell>
        </row>
        <row r="23138">
          <cell r="C23138"/>
          <cell r="D23138" t="str">
            <v>EEPSG DR.GASPAR</v>
          </cell>
          <cell r="E23138">
            <v>409921</v>
          </cell>
        </row>
        <row r="23139">
          <cell r="C23139">
            <v>800012692</v>
          </cell>
          <cell r="D23139" t="str">
            <v>HARUO ISAYAMA</v>
          </cell>
          <cell r="E23139">
            <v>5421750000150</v>
          </cell>
        </row>
        <row r="23140">
          <cell r="C23140">
            <v>800035961</v>
          </cell>
          <cell r="D23140" t="str">
            <v>IPEUNA VENTILAC</v>
          </cell>
          <cell r="E23140">
            <v>74457235000143</v>
          </cell>
        </row>
        <row r="23141">
          <cell r="C23141">
            <v>800039679</v>
          </cell>
          <cell r="D23141" t="str">
            <v>JBL ECO RECICLA</v>
          </cell>
          <cell r="E23141">
            <v>4464167000164</v>
          </cell>
        </row>
        <row r="23142">
          <cell r="C23142">
            <v>800004262</v>
          </cell>
          <cell r="D23142" t="str">
            <v>SOLUTION</v>
          </cell>
          <cell r="E23142">
            <v>5853736000126</v>
          </cell>
        </row>
        <row r="23143">
          <cell r="C23143"/>
          <cell r="D23143" t="str">
            <v>COL.BATISTA DE</v>
          </cell>
          <cell r="E23143">
            <v>407163</v>
          </cell>
        </row>
        <row r="23144">
          <cell r="C23144">
            <v>800032961</v>
          </cell>
          <cell r="D23144" t="str">
            <v>LTDA EPP</v>
          </cell>
          <cell r="E23144">
            <v>17544000166</v>
          </cell>
        </row>
        <row r="23145">
          <cell r="C23145"/>
          <cell r="D23145" t="str">
            <v>CAIXA</v>
          </cell>
          <cell r="E23145">
            <v>67975888000159</v>
          </cell>
        </row>
        <row r="23146">
          <cell r="C23146"/>
          <cell r="D23146" t="str">
            <v>A CASA PICK-UP</v>
          </cell>
          <cell r="E23146">
            <v>2707365000186</v>
          </cell>
        </row>
        <row r="23147">
          <cell r="C23147"/>
          <cell r="D23147" t="str">
            <v>CE DR.CLAUDINO</v>
          </cell>
          <cell r="E23147">
            <v>408515</v>
          </cell>
        </row>
        <row r="23148">
          <cell r="C23148">
            <v>800002577</v>
          </cell>
          <cell r="D23148" t="str">
            <v>SUAPE COMPLEXO</v>
          </cell>
          <cell r="E23148">
            <v>11448933000162</v>
          </cell>
        </row>
        <row r="23149">
          <cell r="C23149">
            <v>800012549</v>
          </cell>
          <cell r="D23149" t="str">
            <v>ENOTEL PORTO GA</v>
          </cell>
          <cell r="E23149">
            <v>3787288000184</v>
          </cell>
        </row>
        <row r="23150">
          <cell r="C23150">
            <v>800012638</v>
          </cell>
          <cell r="D23150" t="str">
            <v>MARULHOS</v>
          </cell>
          <cell r="E23150">
            <v>8433279000109</v>
          </cell>
        </row>
        <row r="23151">
          <cell r="C23151">
            <v>800012819</v>
          </cell>
          <cell r="D23151" t="str">
            <v>SUMMERVILLE</v>
          </cell>
          <cell r="E23151">
            <v>338915000292</v>
          </cell>
        </row>
        <row r="23152">
          <cell r="C23152">
            <v>800013045</v>
          </cell>
          <cell r="D23152" t="str">
            <v>HOTEL VILLAGE P</v>
          </cell>
          <cell r="E23152">
            <v>1219203000217</v>
          </cell>
        </row>
        <row r="23153">
          <cell r="C23153">
            <v>800013090</v>
          </cell>
          <cell r="D23153" t="str">
            <v>DVCI DORISOL VA</v>
          </cell>
          <cell r="E23153">
            <v>8225426000155</v>
          </cell>
        </row>
        <row r="23154">
          <cell r="C23154">
            <v>800016989</v>
          </cell>
          <cell r="D23154" t="str">
            <v>SERRAMBI RESORT</v>
          </cell>
          <cell r="E23154">
            <v>11881729000130</v>
          </cell>
        </row>
        <row r="23155">
          <cell r="C23155">
            <v>800019811</v>
          </cell>
          <cell r="D23155" t="str">
            <v>ENGEMAN</v>
          </cell>
          <cell r="E23155">
            <v>8769549000157</v>
          </cell>
        </row>
        <row r="23156">
          <cell r="C23156">
            <v>800031244</v>
          </cell>
          <cell r="D23156" t="str">
            <v>BAHIANA DISTRIB</v>
          </cell>
          <cell r="E23156">
            <v>46395687003551</v>
          </cell>
        </row>
        <row r="23157">
          <cell r="C23157">
            <v>800031497</v>
          </cell>
          <cell r="D23157" t="str">
            <v>JSL S/A.</v>
          </cell>
          <cell r="E23157">
            <v>52548435012770</v>
          </cell>
        </row>
        <row r="23158">
          <cell r="C23158">
            <v>800032405</v>
          </cell>
          <cell r="D23158" t="str">
            <v>PETROBRAS DISTR</v>
          </cell>
          <cell r="E23158">
            <v>34274233032993</v>
          </cell>
        </row>
        <row r="23159">
          <cell r="C23159">
            <v>800033895</v>
          </cell>
          <cell r="D23159" t="str">
            <v>TEGMA GESTAO LO</v>
          </cell>
          <cell r="E23159">
            <v>2351144002919</v>
          </cell>
        </row>
        <row r="23160">
          <cell r="C23160">
            <v>800034098</v>
          </cell>
          <cell r="D23160" t="str">
            <v>LAFARGE BRASIL</v>
          </cell>
          <cell r="E23160">
            <v>10917819005726</v>
          </cell>
        </row>
        <row r="23161">
          <cell r="C23161">
            <v>800034667</v>
          </cell>
          <cell r="D23161" t="str">
            <v>CONTAINERS &amp; LO</v>
          </cell>
          <cell r="E23161">
            <v>7523790000210</v>
          </cell>
        </row>
        <row r="23162">
          <cell r="C23162">
            <v>800034829</v>
          </cell>
          <cell r="D23162" t="str">
            <v>SUATA SERVICO UNIFICADO DE</v>
          </cell>
          <cell r="E23162">
            <v>3928105000101</v>
          </cell>
        </row>
        <row r="23163">
          <cell r="C23163">
            <v>800034921</v>
          </cell>
          <cell r="D23163" t="str">
            <v>WILSON SONS LOG</v>
          </cell>
          <cell r="E23163">
            <v>3852972003975</v>
          </cell>
        </row>
        <row r="23164">
          <cell r="C23164">
            <v>800035984</v>
          </cell>
          <cell r="D23164" t="str">
            <v>MINASGAS S/A IN</v>
          </cell>
          <cell r="E23164">
            <v>2046455000254</v>
          </cell>
        </row>
        <row r="23165">
          <cell r="C23165">
            <v>800038106</v>
          </cell>
          <cell r="D23165" t="str">
            <v>REPRESENTACOES</v>
          </cell>
          <cell r="E23165">
            <v>10646750000512</v>
          </cell>
        </row>
        <row r="23166">
          <cell r="C23166">
            <v>800038873</v>
          </cell>
          <cell r="D23166" t="str">
            <v>ATLANTICO TERMI</v>
          </cell>
          <cell r="E23166">
            <v>4538449000169</v>
          </cell>
        </row>
        <row r="23167">
          <cell r="C23167">
            <v>800038918</v>
          </cell>
          <cell r="D23167" t="str">
            <v>LOCALFRIO S/A A</v>
          </cell>
          <cell r="E23167">
            <v>58317751001430</v>
          </cell>
        </row>
        <row r="23168">
          <cell r="C23168">
            <v>800041084</v>
          </cell>
          <cell r="D23168" t="str">
            <v>TRANSZERO TRANS</v>
          </cell>
          <cell r="E23168">
            <v>59107938001634</v>
          </cell>
        </row>
        <row r="23169">
          <cell r="C23169">
            <v>800042784</v>
          </cell>
          <cell r="D23169" t="str">
            <v>PROPORTO BRASIL</v>
          </cell>
          <cell r="E23169">
            <v>21899960000377</v>
          </cell>
        </row>
        <row r="23170">
          <cell r="C23170">
            <v>800044093</v>
          </cell>
          <cell r="D23170" t="str">
            <v>PERNAMBUCO PILO</v>
          </cell>
          <cell r="E23170">
            <v>3010263000250</v>
          </cell>
        </row>
        <row r="23171">
          <cell r="C23171">
            <v>800044124</v>
          </cell>
          <cell r="D23171" t="str">
            <v>SAAM TOWAGE BRA</v>
          </cell>
          <cell r="E23171">
            <v>5436047001007</v>
          </cell>
        </row>
        <row r="23172">
          <cell r="C23172">
            <v>800044303</v>
          </cell>
          <cell r="D23172" t="str">
            <v>PEDRAS EXPRESS</v>
          </cell>
          <cell r="E23172">
            <v>14106992000140</v>
          </cell>
        </row>
        <row r="23173">
          <cell r="C23173"/>
          <cell r="D23173" t="str">
            <v>FIAT</v>
          </cell>
          <cell r="E23173">
            <v>16701716000237</v>
          </cell>
        </row>
        <row r="23174">
          <cell r="C23174"/>
          <cell r="D23174" t="str">
            <v>WORK</v>
          </cell>
          <cell r="E23174">
            <v>24437980000152</v>
          </cell>
        </row>
        <row r="23175">
          <cell r="C23175"/>
          <cell r="D23175" t="str">
            <v>CE PE.VENDELINO</v>
          </cell>
          <cell r="E23175">
            <v>403811</v>
          </cell>
        </row>
        <row r="23176">
          <cell r="C23176"/>
          <cell r="D23176" t="str">
            <v>EEPSG NASC.SATI</v>
          </cell>
          <cell r="E23176">
            <v>401195</v>
          </cell>
        </row>
        <row r="23177">
          <cell r="C23177"/>
          <cell r="D23177" t="str">
            <v>EEPG VITOR RODR</v>
          </cell>
          <cell r="E23177">
            <v>402672</v>
          </cell>
        </row>
        <row r="23178">
          <cell r="C23178"/>
          <cell r="D23178" t="str">
            <v>EE ANTONIO FRAN</v>
          </cell>
          <cell r="E23178">
            <v>410273</v>
          </cell>
        </row>
        <row r="23179">
          <cell r="C23179">
            <v>800003722</v>
          </cell>
          <cell r="D23179" t="str">
            <v>ESPUMACAR</v>
          </cell>
          <cell r="E23179">
            <v>3384230000190</v>
          </cell>
        </row>
        <row r="23180">
          <cell r="C23180">
            <v>800004303</v>
          </cell>
          <cell r="D23180" t="str">
            <v>FAGIP</v>
          </cell>
          <cell r="E23180">
            <v>2005396000195</v>
          </cell>
        </row>
        <row r="23181">
          <cell r="C23181">
            <v>800004993</v>
          </cell>
          <cell r="D23181" t="str">
            <v>DOVI MAQUINAS</v>
          </cell>
          <cell r="E23181">
            <v>96503818000104</v>
          </cell>
        </row>
        <row r="23182">
          <cell r="C23182">
            <v>800009698</v>
          </cell>
          <cell r="D23182" t="str">
            <v>SPUMACAR</v>
          </cell>
          <cell r="E23182">
            <v>9221033000136</v>
          </cell>
        </row>
        <row r="23183">
          <cell r="C23183">
            <v>800016670</v>
          </cell>
          <cell r="D23183" t="str">
            <v>DE LUCA CONSULT</v>
          </cell>
          <cell r="E23183">
            <v>3517524000142</v>
          </cell>
        </row>
        <row r="23184">
          <cell r="C23184">
            <v>800021229</v>
          </cell>
          <cell r="D23184" t="str">
            <v>EXPRA TRANSPORT</v>
          </cell>
          <cell r="E23184">
            <v>7283094000100</v>
          </cell>
        </row>
        <row r="23185">
          <cell r="C23185">
            <v>800024329</v>
          </cell>
          <cell r="D23185" t="str">
            <v>REFAMA MAQUINAS</v>
          </cell>
          <cell r="E23185">
            <v>5945909000136</v>
          </cell>
        </row>
        <row r="23186">
          <cell r="C23186">
            <v>800027622</v>
          </cell>
          <cell r="D23186" t="str">
            <v>FEDERAL MOGUL</v>
          </cell>
          <cell r="E23186">
            <v>747901000141</v>
          </cell>
        </row>
        <row r="23187">
          <cell r="C23187">
            <v>800035939</v>
          </cell>
          <cell r="D23187" t="str">
            <v>AUTOPORT TRANSP</v>
          </cell>
          <cell r="E23187">
            <v>7677731001359</v>
          </cell>
        </row>
        <row r="23188">
          <cell r="C23188">
            <v>800038022</v>
          </cell>
          <cell r="D23188" t="str">
            <v>FEDERAL MOGUL</v>
          </cell>
          <cell r="E23188">
            <v>26996517000176</v>
          </cell>
        </row>
        <row r="23189">
          <cell r="C23189"/>
          <cell r="D23189" t="str">
            <v>NEW STAR</v>
          </cell>
          <cell r="E23189">
            <v>67951988000145</v>
          </cell>
        </row>
        <row r="23190">
          <cell r="C23190"/>
          <cell r="D23190" t="str">
            <v>EEPSG CESARINO</v>
          </cell>
          <cell r="E23190">
            <v>402683</v>
          </cell>
        </row>
        <row r="23191">
          <cell r="C23191"/>
          <cell r="D23191" t="str">
            <v>EEPSG JOAO OMET</v>
          </cell>
          <cell r="E23191">
            <v>402698</v>
          </cell>
        </row>
        <row r="23192">
          <cell r="C23192"/>
          <cell r="D23192" t="str">
            <v>CE PROFA.REGINA</v>
          </cell>
          <cell r="E23192">
            <v>409985</v>
          </cell>
        </row>
        <row r="23193">
          <cell r="C23193">
            <v>800038157</v>
          </cell>
          <cell r="D23193" t="str">
            <v>WRSI DE MEXICO</v>
          </cell>
          <cell r="E23193">
            <v>88833</v>
          </cell>
        </row>
        <row r="23194">
          <cell r="C23194"/>
          <cell r="D23194" t="str">
            <v>EE JOSE EDSSON</v>
          </cell>
          <cell r="E23194">
            <v>409267</v>
          </cell>
        </row>
        <row r="23195">
          <cell r="C23195">
            <v>800002277</v>
          </cell>
          <cell r="D23195" t="str">
            <v>FAMMA</v>
          </cell>
          <cell r="E23195">
            <v>79571519000260</v>
          </cell>
        </row>
        <row r="23196">
          <cell r="C23196">
            <v>800015657</v>
          </cell>
          <cell r="D23196" t="str">
            <v>YAZAKI</v>
          </cell>
          <cell r="E23196">
            <v>1942223000130</v>
          </cell>
        </row>
        <row r="23197">
          <cell r="C23197"/>
          <cell r="D23197" t="str">
            <v>TEMPIO VEICULOS</v>
          </cell>
          <cell r="E23197">
            <v>647367000100</v>
          </cell>
        </row>
        <row r="23198">
          <cell r="C23198"/>
          <cell r="D23198" t="str">
            <v>NRE - IRATI</v>
          </cell>
          <cell r="E23198">
            <v>409134</v>
          </cell>
        </row>
        <row r="23199">
          <cell r="C23199"/>
          <cell r="D23199" t="str">
            <v>CEAD DE IRATI</v>
          </cell>
          <cell r="E23199">
            <v>411109</v>
          </cell>
        </row>
        <row r="23200">
          <cell r="C23200"/>
          <cell r="D23200" t="str">
            <v>EE JOAO DE MATT</v>
          </cell>
          <cell r="E23200">
            <v>411110</v>
          </cell>
        </row>
        <row r="23201">
          <cell r="C23201"/>
          <cell r="D23201" t="str">
            <v>CE SAO FRANCISC</v>
          </cell>
          <cell r="E23201">
            <v>408537</v>
          </cell>
        </row>
        <row r="23202">
          <cell r="C23202">
            <v>800007839</v>
          </cell>
          <cell r="D23202" t="str">
            <v>RIO DO OURO</v>
          </cell>
          <cell r="E23202">
            <v>3608919000231</v>
          </cell>
        </row>
        <row r="23203">
          <cell r="C23203"/>
          <cell r="D23203" t="str">
            <v>COOP.DE ENS.REG</v>
          </cell>
          <cell r="E23203">
            <v>410059</v>
          </cell>
        </row>
        <row r="23204">
          <cell r="C23204">
            <v>800006955</v>
          </cell>
          <cell r="D23204" t="str">
            <v>SMI</v>
          </cell>
          <cell r="E23204">
            <v>80581</v>
          </cell>
        </row>
        <row r="23205">
          <cell r="C23205">
            <v>800006959</v>
          </cell>
          <cell r="D23205" t="str">
            <v>S.MEC.IRIGNY</v>
          </cell>
          <cell r="E23205">
            <v>80586</v>
          </cell>
        </row>
        <row r="23206">
          <cell r="C23206">
            <v>800006861</v>
          </cell>
          <cell r="D23206" t="str">
            <v>PRINTRONIX</v>
          </cell>
          <cell r="E23206">
            <v>80456</v>
          </cell>
        </row>
        <row r="23207">
          <cell r="C23207">
            <v>800007051</v>
          </cell>
          <cell r="D23207" t="str">
            <v>NEWPORT</v>
          </cell>
          <cell r="E23207">
            <v>80691</v>
          </cell>
        </row>
        <row r="23208">
          <cell r="C23208">
            <v>800007567</v>
          </cell>
          <cell r="D23208" t="str">
            <v>CALTEX SCIENTIF</v>
          </cell>
          <cell r="E23208">
            <v>81272</v>
          </cell>
        </row>
        <row r="23209">
          <cell r="C23209">
            <v>800021162</v>
          </cell>
          <cell r="D23209" t="str">
            <v>LUXION</v>
          </cell>
          <cell r="E23209">
            <v>83432</v>
          </cell>
        </row>
        <row r="23210">
          <cell r="C23210">
            <v>800037857</v>
          </cell>
          <cell r="D23210" t="str">
            <v>INTEGRITY SECUR</v>
          </cell>
          <cell r="E23210">
            <v>88785</v>
          </cell>
        </row>
        <row r="23211">
          <cell r="C23211">
            <v>800037857</v>
          </cell>
          <cell r="D23211" t="str">
            <v>INTEGRITY SECUR</v>
          </cell>
          <cell r="E23211">
            <v>88787</v>
          </cell>
        </row>
        <row r="23212">
          <cell r="C23212"/>
          <cell r="D23212" t="str">
            <v>HUCK</v>
          </cell>
          <cell r="E23212">
            <v>84416</v>
          </cell>
        </row>
        <row r="23213">
          <cell r="C23213">
            <v>800007409</v>
          </cell>
          <cell r="D23213" t="str">
            <v>ROHDE E SCHWARZ</v>
          </cell>
          <cell r="E23213">
            <v>81085</v>
          </cell>
        </row>
        <row r="23214">
          <cell r="C23214">
            <v>800006980</v>
          </cell>
          <cell r="D23214" t="str">
            <v>RAM</v>
          </cell>
          <cell r="E23214">
            <v>80612</v>
          </cell>
        </row>
        <row r="23215">
          <cell r="C23215">
            <v>800012922</v>
          </cell>
          <cell r="D23215" t="str">
            <v>KOMATSU</v>
          </cell>
          <cell r="E23215">
            <v>81605</v>
          </cell>
        </row>
        <row r="23216">
          <cell r="C23216">
            <v>800012968</v>
          </cell>
          <cell r="D23216" t="str">
            <v>XXXX KOMATSU</v>
          </cell>
          <cell r="E23216">
            <v>81615</v>
          </cell>
        </row>
        <row r="23217">
          <cell r="C23217">
            <v>800018683</v>
          </cell>
          <cell r="D23217" t="str">
            <v>KOMATSU INDUSTR</v>
          </cell>
          <cell r="E23217">
            <v>83249</v>
          </cell>
        </row>
        <row r="23218">
          <cell r="C23218">
            <v>800007660</v>
          </cell>
          <cell r="D23218" t="str">
            <v>CAILLAU</v>
          </cell>
          <cell r="E23218">
            <v>82548</v>
          </cell>
        </row>
        <row r="23219">
          <cell r="C23219">
            <v>800000120</v>
          </cell>
          <cell r="D23219" t="str">
            <v>TOFAS</v>
          </cell>
          <cell r="E23219">
            <v>1312</v>
          </cell>
        </row>
        <row r="23220">
          <cell r="C23220"/>
          <cell r="D23220" t="str">
            <v>TOFAS</v>
          </cell>
          <cell r="E23220">
            <v>80582</v>
          </cell>
        </row>
        <row r="23221">
          <cell r="C23221"/>
          <cell r="D23221" t="str">
            <v>ESC.JOAO HENRIQ</v>
          </cell>
          <cell r="E23221">
            <v>407979</v>
          </cell>
        </row>
        <row r="23222">
          <cell r="C23222">
            <v>800002245</v>
          </cell>
          <cell r="D23222" t="str">
            <v>DEVA</v>
          </cell>
          <cell r="E23222">
            <v>6036612000110</v>
          </cell>
        </row>
        <row r="23223">
          <cell r="C23223">
            <v>800004105</v>
          </cell>
          <cell r="D23223" t="str">
            <v>PREFEITURA</v>
          </cell>
          <cell r="E23223">
            <v>18299446000124</v>
          </cell>
        </row>
        <row r="23224">
          <cell r="C23224">
            <v>800008833</v>
          </cell>
          <cell r="D23224" t="str">
            <v>LOCALIZA</v>
          </cell>
          <cell r="E23224">
            <v>4289177000291</v>
          </cell>
        </row>
        <row r="23225">
          <cell r="C23225">
            <v>800009010</v>
          </cell>
          <cell r="D23225" t="str">
            <v>CAPPUCCI</v>
          </cell>
          <cell r="E23225">
            <v>17360017000152</v>
          </cell>
        </row>
        <row r="23226">
          <cell r="C23226">
            <v>800009591</v>
          </cell>
          <cell r="D23226" t="str">
            <v>CONSTRUTORA GUI</v>
          </cell>
          <cell r="E23226">
            <v>2153002000146</v>
          </cell>
        </row>
        <row r="23227">
          <cell r="C23227">
            <v>800029183</v>
          </cell>
          <cell r="D23227" t="str">
            <v>SOCIEDADE P.AMP</v>
          </cell>
          <cell r="E23227">
            <v>7714276000180</v>
          </cell>
        </row>
        <row r="23228">
          <cell r="C23228"/>
          <cell r="D23228" t="str">
            <v>TRA.SEMPRE VIVA</v>
          </cell>
          <cell r="E23228">
            <v>18299370000137</v>
          </cell>
        </row>
        <row r="23229">
          <cell r="C23229"/>
          <cell r="D23229" t="str">
            <v>TRIBUNA REGIONA</v>
          </cell>
          <cell r="E23229">
            <v>907917000174</v>
          </cell>
        </row>
        <row r="23230">
          <cell r="C23230"/>
          <cell r="D23230" t="str">
            <v>VERTICE</v>
          </cell>
          <cell r="E23230">
            <v>22113955000198</v>
          </cell>
        </row>
        <row r="23231">
          <cell r="C23231"/>
          <cell r="D23231" t="str">
            <v>VAZOLANDIA</v>
          </cell>
          <cell r="E23231">
            <v>17654252000137</v>
          </cell>
        </row>
        <row r="23232">
          <cell r="C23232"/>
          <cell r="D23232" t="str">
            <v>CIMA - COML MIN</v>
          </cell>
          <cell r="E23232">
            <v>22144174000160</v>
          </cell>
        </row>
        <row r="23233">
          <cell r="C23233"/>
          <cell r="D23233" t="str">
            <v>TERCROM</v>
          </cell>
          <cell r="E23233">
            <v>65118879000116</v>
          </cell>
        </row>
        <row r="23234">
          <cell r="C23234"/>
          <cell r="D23234" t="str">
            <v>NANA NENEM</v>
          </cell>
          <cell r="E23234">
            <v>2179437000160</v>
          </cell>
        </row>
        <row r="23235">
          <cell r="C23235"/>
          <cell r="D23235" t="str">
            <v>COMETA EDITORA</v>
          </cell>
          <cell r="E23235">
            <v>3071070000129</v>
          </cell>
        </row>
        <row r="23236">
          <cell r="C23236"/>
          <cell r="D23236" t="str">
            <v>DBRASIL</v>
          </cell>
          <cell r="E23236">
            <v>1969934000107</v>
          </cell>
        </row>
        <row r="23237">
          <cell r="C23237"/>
          <cell r="D23237" t="str">
            <v>LATICINIOS CAUE</v>
          </cell>
          <cell r="E23237">
            <v>5464816000190</v>
          </cell>
        </row>
        <row r="23238">
          <cell r="C23238"/>
          <cell r="D23238" t="str">
            <v>EMPRESA SANTOS</v>
          </cell>
          <cell r="E23238">
            <v>20959789000110</v>
          </cell>
        </row>
        <row r="23239">
          <cell r="C23239"/>
          <cell r="D23239" t="str">
            <v>RADAR PROMO¸ÙES</v>
          </cell>
          <cell r="E23239">
            <v>71491922000197</v>
          </cell>
        </row>
        <row r="23240">
          <cell r="C23240"/>
          <cell r="D23240" t="str">
            <v>FERMAG</v>
          </cell>
          <cell r="E23240">
            <v>19160126000151</v>
          </cell>
        </row>
        <row r="23241">
          <cell r="C23241"/>
          <cell r="D23241" t="str">
            <v>PINHEIRO E NEVE</v>
          </cell>
          <cell r="E23241">
            <v>18737957000180</v>
          </cell>
        </row>
        <row r="23242">
          <cell r="C23242"/>
          <cell r="D23242" t="str">
            <v>ESC.TEC. DE FOR</v>
          </cell>
          <cell r="E23242">
            <v>400376</v>
          </cell>
        </row>
        <row r="23243">
          <cell r="C23243"/>
          <cell r="D23243" t="str">
            <v>COLEGIO COMERCI</v>
          </cell>
          <cell r="E23243">
            <v>403154</v>
          </cell>
        </row>
        <row r="23244">
          <cell r="C23244"/>
          <cell r="D23244" t="str">
            <v>EE PROF.MANOEL</v>
          </cell>
          <cell r="E23244">
            <v>405650</v>
          </cell>
        </row>
        <row r="23245">
          <cell r="C23245"/>
          <cell r="D23245" t="str">
            <v>COL.COMERCIAL I</v>
          </cell>
          <cell r="E23245">
            <v>407068</v>
          </cell>
        </row>
        <row r="23246">
          <cell r="C23246"/>
          <cell r="D23246" t="str">
            <v>EE MESTRE ZECA</v>
          </cell>
          <cell r="E23246">
            <v>408707</v>
          </cell>
        </row>
        <row r="23247">
          <cell r="C23247"/>
          <cell r="D23247" t="str">
            <v>EE EMILIO PEREI</v>
          </cell>
          <cell r="E23247">
            <v>409939</v>
          </cell>
        </row>
        <row r="23248">
          <cell r="C23248">
            <v>800005000</v>
          </cell>
          <cell r="D23248" t="str">
            <v>COMERCIAL RAQUE</v>
          </cell>
          <cell r="E23248">
            <v>41656745000190</v>
          </cell>
        </row>
        <row r="23249">
          <cell r="C23249">
            <v>800005807</v>
          </cell>
          <cell r="D23249" t="str">
            <v>DELPHI</v>
          </cell>
          <cell r="E23249">
            <v>857758000302</v>
          </cell>
        </row>
        <row r="23250">
          <cell r="C23250">
            <v>800008627</v>
          </cell>
          <cell r="D23250" t="str">
            <v>STRADEIRO</v>
          </cell>
          <cell r="E23250">
            <v>8096793000104</v>
          </cell>
        </row>
        <row r="23251">
          <cell r="C23251">
            <v>800008992</v>
          </cell>
          <cell r="D23251" t="str">
            <v>FLEX TELECOMUNI</v>
          </cell>
          <cell r="E23251">
            <v>7687923000102</v>
          </cell>
        </row>
        <row r="23252">
          <cell r="C23252">
            <v>800021213</v>
          </cell>
          <cell r="D23252" t="str">
            <v>PESQUE E PAGUE</v>
          </cell>
          <cell r="E23252">
            <v>3688147000104</v>
          </cell>
        </row>
        <row r="23253">
          <cell r="C23253">
            <v>800027970</v>
          </cell>
          <cell r="D23253" t="str">
            <v>ATALA MANUTENCA</v>
          </cell>
          <cell r="E23253">
            <v>11264712000134</v>
          </cell>
        </row>
        <row r="23254">
          <cell r="C23254">
            <v>800031929</v>
          </cell>
          <cell r="D23254" t="str">
            <v>DE ITABIRITO AA</v>
          </cell>
          <cell r="E23254">
            <v>10949957000132</v>
          </cell>
        </row>
        <row r="23255">
          <cell r="C23255">
            <v>800034918</v>
          </cell>
          <cell r="D23255" t="str">
            <v>VORTEX TECNOLOG</v>
          </cell>
          <cell r="E23255">
            <v>2695612000171</v>
          </cell>
        </row>
        <row r="23256">
          <cell r="C23256">
            <v>800038838</v>
          </cell>
          <cell r="D23256" t="str">
            <v>SILVANA SILVA S</v>
          </cell>
          <cell r="E23256">
            <v>28108756000178</v>
          </cell>
        </row>
        <row r="23257">
          <cell r="C23257"/>
          <cell r="D23257" t="str">
            <v>T.C.O</v>
          </cell>
          <cell r="E23257">
            <v>529838000177</v>
          </cell>
        </row>
        <row r="23258">
          <cell r="C23258"/>
          <cell r="D23258" t="str">
            <v>ITABIRITO</v>
          </cell>
          <cell r="E23258">
            <v>18307835000154</v>
          </cell>
        </row>
        <row r="23259">
          <cell r="C23259"/>
          <cell r="D23259" t="str">
            <v>PETRES AGRO.IND</v>
          </cell>
          <cell r="E23259">
            <v>23183569000135</v>
          </cell>
        </row>
        <row r="23260">
          <cell r="C23260"/>
          <cell r="D23260" t="str">
            <v>SPD</v>
          </cell>
          <cell r="E23260">
            <v>3044340000102</v>
          </cell>
        </row>
        <row r="23261">
          <cell r="C23261"/>
          <cell r="D23261" t="str">
            <v>IBL EMPREENDIME</v>
          </cell>
          <cell r="E23261">
            <v>71300024000104</v>
          </cell>
        </row>
        <row r="23262">
          <cell r="C23262"/>
          <cell r="D23262" t="str">
            <v>DEX DATA LTDA</v>
          </cell>
          <cell r="E23262">
            <v>68552025000212</v>
          </cell>
        </row>
        <row r="23263">
          <cell r="C23263"/>
          <cell r="D23263" t="str">
            <v>SIELIN</v>
          </cell>
          <cell r="E23263">
            <v>26357541000246</v>
          </cell>
        </row>
        <row r="23264">
          <cell r="C23264"/>
          <cell r="D23264" t="str">
            <v>INST.STO.ANTONI</v>
          </cell>
          <cell r="E23264">
            <v>403563</v>
          </cell>
        </row>
        <row r="23265">
          <cell r="C23265"/>
          <cell r="D23265" t="str">
            <v>CAT JOSE GALO</v>
          </cell>
          <cell r="E23265">
            <v>404244</v>
          </cell>
        </row>
        <row r="23266">
          <cell r="C23266"/>
          <cell r="D23266" t="str">
            <v>EE ENG.QUEIROZ</v>
          </cell>
          <cell r="E23266">
            <v>407065</v>
          </cell>
        </row>
        <row r="23267">
          <cell r="C23267"/>
          <cell r="D23267" t="str">
            <v>GP 453 DR. MILT</v>
          </cell>
          <cell r="E23267">
            <v>400437</v>
          </cell>
        </row>
        <row r="23268">
          <cell r="C23268"/>
          <cell r="D23268" t="str">
            <v>C.E.ANTONIO FRA</v>
          </cell>
          <cell r="E23268">
            <v>400500</v>
          </cell>
        </row>
        <row r="23269">
          <cell r="C23269"/>
          <cell r="D23269" t="str">
            <v>EE SALVADOR DE</v>
          </cell>
          <cell r="E23269">
            <v>400522</v>
          </cell>
        </row>
        <row r="23270">
          <cell r="C23270"/>
          <cell r="D23270" t="str">
            <v>EE PROF.M.INOCE</v>
          </cell>
          <cell r="E23270">
            <v>400527</v>
          </cell>
        </row>
        <row r="23271">
          <cell r="C23271"/>
          <cell r="D23271" t="str">
            <v>EE 11 DE JUNHO</v>
          </cell>
          <cell r="E23271">
            <v>400533</v>
          </cell>
        </row>
        <row r="23272">
          <cell r="C23272"/>
          <cell r="D23272" t="str">
            <v>C.E. ANTONIO FR</v>
          </cell>
          <cell r="E23272">
            <v>400572</v>
          </cell>
        </row>
        <row r="23273">
          <cell r="C23273"/>
          <cell r="D23273" t="str">
            <v>EE SALVADOR DE</v>
          </cell>
          <cell r="E23273">
            <v>400947</v>
          </cell>
        </row>
        <row r="23274">
          <cell r="C23274"/>
          <cell r="D23274" t="str">
            <v>CIEP 130-DR.ELI</v>
          </cell>
          <cell r="E23274">
            <v>401569</v>
          </cell>
        </row>
        <row r="23275">
          <cell r="C23275"/>
          <cell r="D23275" t="str">
            <v>EE JOVINA AMARA</v>
          </cell>
          <cell r="E23275">
            <v>402056</v>
          </cell>
        </row>
        <row r="23276">
          <cell r="C23276"/>
          <cell r="D23276" t="str">
            <v>EE CEL.ERNESTO</v>
          </cell>
          <cell r="E23276">
            <v>402487</v>
          </cell>
        </row>
        <row r="23277">
          <cell r="C23277"/>
          <cell r="D23277" t="str">
            <v>COL.LEAO XIII</v>
          </cell>
          <cell r="E23277">
            <v>403367</v>
          </cell>
        </row>
        <row r="23278">
          <cell r="C23278"/>
          <cell r="D23278" t="str">
            <v>COL.APROVACAO</v>
          </cell>
          <cell r="E23278">
            <v>405456</v>
          </cell>
        </row>
        <row r="23279">
          <cell r="C23279"/>
          <cell r="D23279" t="str">
            <v>CE VISC.DE ITAB</v>
          </cell>
          <cell r="E23279">
            <v>405494</v>
          </cell>
        </row>
        <row r="23280">
          <cell r="C23280">
            <v>800002191</v>
          </cell>
          <cell r="D23280" t="str">
            <v>BRIONE VEICULOS</v>
          </cell>
          <cell r="E23280">
            <v>6276991000116</v>
          </cell>
        </row>
        <row r="23281">
          <cell r="C23281">
            <v>800015074</v>
          </cell>
          <cell r="D23281" t="str">
            <v>RAMOS ITABUNA</v>
          </cell>
          <cell r="E23281">
            <v>25100223003410</v>
          </cell>
        </row>
        <row r="23282">
          <cell r="C23282">
            <v>800018408</v>
          </cell>
          <cell r="D23282" t="str">
            <v>TNT</v>
          </cell>
          <cell r="E23282">
            <v>95591723011820</v>
          </cell>
        </row>
        <row r="23283">
          <cell r="C23283"/>
          <cell r="D23283" t="str">
            <v>DISBAVE -DIST B</v>
          </cell>
          <cell r="E23283">
            <v>41986605000180</v>
          </cell>
        </row>
        <row r="23284">
          <cell r="C23284"/>
          <cell r="D23284" t="str">
            <v>LOCALIZA</v>
          </cell>
          <cell r="E23284">
            <v>1047807000142</v>
          </cell>
        </row>
        <row r="23285">
          <cell r="C23285"/>
          <cell r="D23285" t="str">
            <v>GRUPO ESC.B.B.A</v>
          </cell>
          <cell r="E23285">
            <v>403747</v>
          </cell>
        </row>
        <row r="23286">
          <cell r="C23286"/>
          <cell r="D23286" t="str">
            <v>COL.SESQUICENTE</v>
          </cell>
          <cell r="E23286">
            <v>404327</v>
          </cell>
        </row>
        <row r="23287">
          <cell r="C23287"/>
          <cell r="D23287" t="str">
            <v>CENT.EDUC.ADVEN</v>
          </cell>
          <cell r="E23287">
            <v>404347</v>
          </cell>
        </row>
        <row r="23288">
          <cell r="C23288"/>
          <cell r="D23288" t="str">
            <v>COL.DIVINA PROV</v>
          </cell>
          <cell r="E23288">
            <v>405044</v>
          </cell>
        </row>
        <row r="23289">
          <cell r="C23289"/>
          <cell r="D23289" t="str">
            <v>ESC.ACALENTO</v>
          </cell>
          <cell r="E23289">
            <v>405045</v>
          </cell>
        </row>
        <row r="23290">
          <cell r="C23290"/>
          <cell r="D23290" t="str">
            <v>ESC.ALICE MONTE</v>
          </cell>
          <cell r="E23290">
            <v>405046</v>
          </cell>
        </row>
        <row r="23291">
          <cell r="C23291"/>
          <cell r="D23291" t="str">
            <v>ESC.BATISTA DE</v>
          </cell>
          <cell r="E23291">
            <v>405047</v>
          </cell>
        </row>
        <row r="23292">
          <cell r="C23292"/>
          <cell r="D23292" t="str">
            <v>ESC.CRIANCA FEL</v>
          </cell>
          <cell r="E23292">
            <v>405048</v>
          </cell>
        </row>
        <row r="23293">
          <cell r="C23293"/>
          <cell r="D23293" t="str">
            <v>ESC.GIRASSOL</v>
          </cell>
          <cell r="E23293">
            <v>405049</v>
          </cell>
        </row>
        <row r="23294">
          <cell r="C23294"/>
          <cell r="D23294" t="str">
            <v>ESC.SAGRADO COR</v>
          </cell>
          <cell r="E23294">
            <v>405050</v>
          </cell>
        </row>
        <row r="23295">
          <cell r="C23295"/>
          <cell r="D23295" t="str">
            <v>ESC.JD.CHAPEUZI</v>
          </cell>
          <cell r="E23295">
            <v>406005</v>
          </cell>
        </row>
        <row r="23296">
          <cell r="C23296"/>
          <cell r="D23296" t="str">
            <v>ESC.SENHORA SAN</v>
          </cell>
          <cell r="E23296">
            <v>406006</v>
          </cell>
        </row>
        <row r="23297">
          <cell r="C23297"/>
          <cell r="D23297" t="str">
            <v>ESC.PIO XXII</v>
          </cell>
          <cell r="E23297">
            <v>406007</v>
          </cell>
        </row>
        <row r="23298">
          <cell r="C23298"/>
          <cell r="D23298" t="str">
            <v>ESC.GEORGIA</v>
          </cell>
          <cell r="E23298">
            <v>406008</v>
          </cell>
        </row>
        <row r="23299">
          <cell r="C23299"/>
          <cell r="D23299" t="str">
            <v>COOP.EDUC.ITABU</v>
          </cell>
          <cell r="E23299">
            <v>406009</v>
          </cell>
        </row>
        <row r="23300">
          <cell r="C23300"/>
          <cell r="D23300" t="str">
            <v>CE PROFA.MARIA</v>
          </cell>
          <cell r="E23300">
            <v>406010</v>
          </cell>
        </row>
        <row r="23301">
          <cell r="C23301"/>
          <cell r="D23301" t="str">
            <v>GRUPO ESC.LUIZ</v>
          </cell>
          <cell r="E23301">
            <v>406011</v>
          </cell>
        </row>
        <row r="23302">
          <cell r="C23302"/>
          <cell r="D23302" t="str">
            <v>COL.POLIVALENTE</v>
          </cell>
          <cell r="E23302">
            <v>407164</v>
          </cell>
        </row>
        <row r="23303">
          <cell r="C23303"/>
          <cell r="D23303" t="str">
            <v>CEN.INTEG.OSCAR</v>
          </cell>
          <cell r="E23303">
            <v>407165</v>
          </cell>
        </row>
        <row r="23304">
          <cell r="C23304"/>
          <cell r="D23304" t="str">
            <v>CE OSCAR MARINH</v>
          </cell>
          <cell r="E23304">
            <v>407166</v>
          </cell>
        </row>
        <row r="23305">
          <cell r="C23305"/>
          <cell r="D23305" t="str">
            <v>CE DE ITABUNA</v>
          </cell>
          <cell r="E23305">
            <v>408238</v>
          </cell>
        </row>
        <row r="23306">
          <cell r="C23306"/>
          <cell r="D23306" t="str">
            <v>COL.SESOQUICENT</v>
          </cell>
          <cell r="E23306">
            <v>409397</v>
          </cell>
        </row>
        <row r="23307">
          <cell r="C23307"/>
          <cell r="D23307" t="str">
            <v>ESC.BATISTA DE</v>
          </cell>
          <cell r="E23307">
            <v>409563</v>
          </cell>
        </row>
        <row r="23308">
          <cell r="C23308"/>
          <cell r="D23308" t="str">
            <v>EM LAGOA DO ABA</v>
          </cell>
          <cell r="E23308">
            <v>410052</v>
          </cell>
        </row>
        <row r="23309">
          <cell r="C23309"/>
          <cell r="D23309" t="str">
            <v>EE LIONS CLUBE</v>
          </cell>
          <cell r="E23309">
            <v>410062</v>
          </cell>
        </row>
        <row r="23310">
          <cell r="C23310"/>
          <cell r="D23310" t="str">
            <v>COL.JOSE ALVARO</v>
          </cell>
          <cell r="E23310">
            <v>410813</v>
          </cell>
        </row>
        <row r="23311">
          <cell r="C23311"/>
          <cell r="D23311" t="str">
            <v>ICIL IND.COM.IT</v>
          </cell>
          <cell r="E23311">
            <v>16893372000124</v>
          </cell>
        </row>
        <row r="23312">
          <cell r="C23312"/>
          <cell r="D23312" t="str">
            <v>EE PETRONIO POR</v>
          </cell>
          <cell r="E23312">
            <v>402579</v>
          </cell>
        </row>
        <row r="23313">
          <cell r="C23313"/>
          <cell r="D23313" t="str">
            <v>EE PROF.JOSEFIN</v>
          </cell>
          <cell r="E23313">
            <v>402596</v>
          </cell>
        </row>
        <row r="23314">
          <cell r="C23314"/>
          <cell r="D23314" t="str">
            <v>EE SATURNINO AN</v>
          </cell>
          <cell r="E23314">
            <v>402618</v>
          </cell>
        </row>
        <row r="23315">
          <cell r="C23315"/>
          <cell r="D23315" t="str">
            <v>EM CASSA FRAGOS</v>
          </cell>
          <cell r="E23315">
            <v>407088</v>
          </cell>
        </row>
        <row r="23316">
          <cell r="C23316"/>
          <cell r="D23316" t="str">
            <v>EM DO BAIRRO SE</v>
          </cell>
          <cell r="E23316">
            <v>407089</v>
          </cell>
        </row>
        <row r="23317">
          <cell r="C23317"/>
          <cell r="D23317" t="str">
            <v>EM JERSON FERNA</v>
          </cell>
          <cell r="E23317">
            <v>407844</v>
          </cell>
        </row>
        <row r="23318">
          <cell r="C23318"/>
          <cell r="D23318" t="str">
            <v>EM OZORIO EVANG</v>
          </cell>
          <cell r="E23318">
            <v>407845</v>
          </cell>
        </row>
        <row r="23319">
          <cell r="C23319"/>
          <cell r="D23319" t="str">
            <v>EM DIVA AMELIA</v>
          </cell>
          <cell r="E23319">
            <v>408218</v>
          </cell>
        </row>
        <row r="23320">
          <cell r="C23320"/>
          <cell r="D23320" t="str">
            <v>EM PE.DIOGO FEJ</v>
          </cell>
          <cell r="E23320">
            <v>408219</v>
          </cell>
        </row>
        <row r="23321">
          <cell r="C23321"/>
          <cell r="D23321" t="str">
            <v>EM TASTAGROSO</v>
          </cell>
          <cell r="E23321">
            <v>408220</v>
          </cell>
        </row>
        <row r="23322">
          <cell r="C23322"/>
          <cell r="D23322" t="str">
            <v>IND TUBOS CONEX</v>
          </cell>
          <cell r="E23322">
            <v>44168540000154</v>
          </cell>
        </row>
        <row r="23323">
          <cell r="C23323"/>
          <cell r="D23323" t="str">
            <v>ESC.PG MARIA PA</v>
          </cell>
          <cell r="E23323">
            <v>405620</v>
          </cell>
        </row>
        <row r="23324">
          <cell r="C23324">
            <v>800003125</v>
          </cell>
          <cell r="D23324" t="str">
            <v>SEPETIBA TECON</v>
          </cell>
          <cell r="E23324">
            <v>2394276000208</v>
          </cell>
        </row>
        <row r="23325">
          <cell r="C23325">
            <v>800006437</v>
          </cell>
          <cell r="D23325" t="str">
            <v>SADA TRANSPORT</v>
          </cell>
          <cell r="E23325">
            <v>19199348000773</v>
          </cell>
        </row>
        <row r="23326">
          <cell r="C23326">
            <v>800031934</v>
          </cell>
          <cell r="D23326" t="str">
            <v>ORLY VEICULOS E</v>
          </cell>
          <cell r="E23326">
            <v>21483615000862</v>
          </cell>
        </row>
        <row r="23327">
          <cell r="C23327"/>
          <cell r="D23327" t="str">
            <v>HOTEL TURISMO</v>
          </cell>
          <cell r="E23327">
            <v>30380109000162</v>
          </cell>
        </row>
        <row r="23328">
          <cell r="C23328"/>
          <cell r="D23328" t="str">
            <v>COL EST CLODOMI</v>
          </cell>
          <cell r="E23328">
            <v>401578</v>
          </cell>
        </row>
        <row r="23329">
          <cell r="C23329"/>
          <cell r="D23329" t="str">
            <v>COL.EST.CLODOMI</v>
          </cell>
          <cell r="E23329">
            <v>402412</v>
          </cell>
        </row>
        <row r="23330">
          <cell r="C23330"/>
          <cell r="D23330" t="str">
            <v>ESC.PATRONATO S</v>
          </cell>
          <cell r="E23330">
            <v>404348</v>
          </cell>
        </row>
        <row r="23331">
          <cell r="C23331"/>
          <cell r="D23331" t="str">
            <v>CEN.EDUC.CINCO</v>
          </cell>
          <cell r="E23331">
            <v>405485</v>
          </cell>
        </row>
        <row r="23332">
          <cell r="C23332"/>
          <cell r="D23332" t="str">
            <v>COL.CENECISTA L</v>
          </cell>
          <cell r="E23332">
            <v>405486</v>
          </cell>
        </row>
        <row r="23333">
          <cell r="C23333"/>
          <cell r="D23333" t="str">
            <v>EDUCANDARIO SAO</v>
          </cell>
          <cell r="E23333">
            <v>405487</v>
          </cell>
        </row>
        <row r="23334">
          <cell r="C23334">
            <v>800003160</v>
          </cell>
          <cell r="D23334" t="str">
            <v>FUTURE VIDEOCOM</v>
          </cell>
          <cell r="E23334">
            <v>42788208000248</v>
          </cell>
        </row>
        <row r="23335">
          <cell r="C23335">
            <v>800003526</v>
          </cell>
          <cell r="D23335" t="str">
            <v>SOEX LTDA</v>
          </cell>
          <cell r="E23335">
            <v>19715119000179</v>
          </cell>
        </row>
        <row r="23336">
          <cell r="C23336">
            <v>800017912</v>
          </cell>
          <cell r="D23336" t="str">
            <v>EMBALAVIP</v>
          </cell>
          <cell r="E23336">
            <v>9363289000188</v>
          </cell>
        </row>
        <row r="23337">
          <cell r="C23337"/>
          <cell r="D23337" t="str">
            <v>EE CEL.FRAZAO</v>
          </cell>
          <cell r="E23337">
            <v>410755</v>
          </cell>
        </row>
        <row r="23338">
          <cell r="C23338"/>
          <cell r="D23338" t="str">
            <v>EE ALVIM RODRIG</v>
          </cell>
          <cell r="E23338">
            <v>411070</v>
          </cell>
        </row>
        <row r="23339">
          <cell r="C23339">
            <v>800028117</v>
          </cell>
          <cell r="D23339" t="str">
            <v>CONCORDIA LOGIS</v>
          </cell>
          <cell r="E23339">
            <v>8628629001750</v>
          </cell>
        </row>
        <row r="23340">
          <cell r="C23340">
            <v>800036657</v>
          </cell>
          <cell r="D23340" t="str">
            <v>SEPETIBA TECON</v>
          </cell>
          <cell r="E23340">
            <v>2394276000127</v>
          </cell>
        </row>
        <row r="23341">
          <cell r="C23341"/>
          <cell r="D23341" t="str">
            <v>EE ANTONIO VICE</v>
          </cell>
          <cell r="E23341">
            <v>409801</v>
          </cell>
        </row>
        <row r="23342">
          <cell r="C23342"/>
          <cell r="D23342" t="str">
            <v>EM PREF.LEAZARO</v>
          </cell>
          <cell r="E23342">
            <v>409449</v>
          </cell>
        </row>
        <row r="23343">
          <cell r="C23343"/>
          <cell r="D23343" t="str">
            <v>EM PROFA.ANTONI</v>
          </cell>
          <cell r="E23343">
            <v>410740</v>
          </cell>
        </row>
        <row r="23344">
          <cell r="C23344"/>
          <cell r="D23344" t="str">
            <v>BAR DE ARTES</v>
          </cell>
          <cell r="E23344">
            <v>65513970000136</v>
          </cell>
        </row>
        <row r="23345">
          <cell r="C23345"/>
          <cell r="D23345" t="str">
            <v>POLI POLI</v>
          </cell>
          <cell r="E23345">
            <v>1774689000174</v>
          </cell>
        </row>
        <row r="23346">
          <cell r="C23346">
            <v>800031325</v>
          </cell>
          <cell r="D23346" t="str">
            <v>KOMLOG IMPORTAC</v>
          </cell>
          <cell r="E23346">
            <v>6114935000428</v>
          </cell>
        </row>
        <row r="23347">
          <cell r="C23347"/>
          <cell r="D23347" t="str">
            <v>EE TIRADENTES</v>
          </cell>
          <cell r="E23347">
            <v>409201</v>
          </cell>
        </row>
        <row r="23348">
          <cell r="C23348"/>
          <cell r="D23348" t="str">
            <v>CE COSTA E SILV</v>
          </cell>
          <cell r="E23348">
            <v>409202</v>
          </cell>
        </row>
        <row r="23349">
          <cell r="C23349">
            <v>800009906</v>
          </cell>
          <cell r="D23349" t="str">
            <v>STARRY COURSE O</v>
          </cell>
          <cell r="E23349">
            <v>9446279000106</v>
          </cell>
        </row>
        <row r="23350">
          <cell r="C23350"/>
          <cell r="D23350" t="str">
            <v>ESC.INF.CHAPEUZ</v>
          </cell>
          <cell r="E23350">
            <v>408289</v>
          </cell>
        </row>
        <row r="23351">
          <cell r="C23351">
            <v>800002108</v>
          </cell>
          <cell r="D23351" t="str">
            <v>DALCOQUIO</v>
          </cell>
          <cell r="E23351">
            <v>2779538000171</v>
          </cell>
        </row>
        <row r="23352">
          <cell r="C23352">
            <v>800002164</v>
          </cell>
          <cell r="D23352" t="str">
            <v>BARIGUI ITAJAI</v>
          </cell>
          <cell r="E23352">
            <v>79763884000277</v>
          </cell>
        </row>
        <row r="23353">
          <cell r="C23353">
            <v>800002958</v>
          </cell>
          <cell r="D23353" t="str">
            <v>SPRINGER</v>
          </cell>
          <cell r="E23353">
            <v>10948651004230</v>
          </cell>
        </row>
        <row r="23354">
          <cell r="C23354">
            <v>800003239</v>
          </cell>
          <cell r="D23354" t="str">
            <v>LOCALIZA</v>
          </cell>
          <cell r="E23354">
            <v>16670085011270</v>
          </cell>
        </row>
        <row r="23355">
          <cell r="C23355">
            <v>800005504</v>
          </cell>
          <cell r="D23355" t="str">
            <v>SEARA</v>
          </cell>
          <cell r="E23355">
            <v>2914460000150</v>
          </cell>
        </row>
        <row r="23356">
          <cell r="C23356">
            <v>800007863</v>
          </cell>
          <cell r="D23356" t="str">
            <v>SEARA</v>
          </cell>
          <cell r="E23356">
            <v>2914460000231</v>
          </cell>
        </row>
        <row r="23357">
          <cell r="C23357">
            <v>800007865</v>
          </cell>
          <cell r="D23357" t="str">
            <v>SEARA</v>
          </cell>
          <cell r="E23357">
            <v>2914460002951</v>
          </cell>
        </row>
        <row r="23358">
          <cell r="C23358">
            <v>800013187</v>
          </cell>
          <cell r="D23358" t="str">
            <v>MARIA CAROLINA</v>
          </cell>
          <cell r="E23358">
            <v>72153646000110</v>
          </cell>
        </row>
        <row r="23359">
          <cell r="C23359">
            <v>800015087</v>
          </cell>
          <cell r="D23359" t="str">
            <v>SIMPRESS COM. L</v>
          </cell>
          <cell r="E23359">
            <v>7432517001170</v>
          </cell>
        </row>
        <row r="23360">
          <cell r="C23360">
            <v>800018418</v>
          </cell>
          <cell r="D23360" t="str">
            <v>SALGADOS E CIA</v>
          </cell>
          <cell r="E23360">
            <v>81830952000134</v>
          </cell>
        </row>
        <row r="23361">
          <cell r="C23361">
            <v>800018703</v>
          </cell>
          <cell r="D23361" t="str">
            <v>UNIDADE ITAJAI</v>
          </cell>
          <cell r="E23361">
            <v>7175725000402</v>
          </cell>
        </row>
        <row r="23362">
          <cell r="C23362">
            <v>800019563</v>
          </cell>
          <cell r="D23362" t="str">
            <v>CKS TOYS</v>
          </cell>
          <cell r="E23362">
            <v>7330658000291</v>
          </cell>
        </row>
        <row r="23363">
          <cell r="C23363">
            <v>800020411</v>
          </cell>
          <cell r="D23363" t="str">
            <v>BARIGUI VEICULO</v>
          </cell>
          <cell r="E23363">
            <v>79763884001168</v>
          </cell>
        </row>
        <row r="23364">
          <cell r="C23364">
            <v>800021700</v>
          </cell>
          <cell r="D23364" t="str">
            <v>PARQUE DOM BOSC</v>
          </cell>
          <cell r="E23364">
            <v>84305440000147</v>
          </cell>
        </row>
        <row r="23365">
          <cell r="C23365">
            <v>800023027</v>
          </cell>
          <cell r="D23365" t="str">
            <v>NETMORK1</v>
          </cell>
          <cell r="E23365">
            <v>5996801000415</v>
          </cell>
        </row>
        <row r="23366">
          <cell r="C23366">
            <v>800028539</v>
          </cell>
          <cell r="D23366" t="str">
            <v>DC LOGISTICS BR</v>
          </cell>
          <cell r="E23366">
            <v>74182593000190</v>
          </cell>
        </row>
        <row r="23367">
          <cell r="C23367">
            <v>800029499</v>
          </cell>
          <cell r="D23367" t="str">
            <v>CANTU COMERCIO</v>
          </cell>
          <cell r="E23367">
            <v>8888040000980</v>
          </cell>
        </row>
        <row r="23368">
          <cell r="C23368">
            <v>800030438</v>
          </cell>
          <cell r="D23368" t="str">
            <v>HORMANN BRASIL</v>
          </cell>
          <cell r="E23368">
            <v>10914916000291</v>
          </cell>
        </row>
        <row r="23369">
          <cell r="C23369">
            <v>800030650</v>
          </cell>
          <cell r="D23369" t="str">
            <v>IMPORTACAO E EX</v>
          </cell>
          <cell r="E23369">
            <v>64109499000314</v>
          </cell>
        </row>
        <row r="23370">
          <cell r="C23370">
            <v>800031498</v>
          </cell>
          <cell r="D23370" t="str">
            <v>TERMORRETRATEIS</v>
          </cell>
          <cell r="E23370">
            <v>13379705000456</v>
          </cell>
        </row>
        <row r="23371">
          <cell r="C23371">
            <v>800033296</v>
          </cell>
          <cell r="D23371" t="str">
            <v>TRANSPORTE LTDA</v>
          </cell>
          <cell r="E23371">
            <v>4824534000355</v>
          </cell>
        </row>
        <row r="23372">
          <cell r="C23372">
            <v>800034186</v>
          </cell>
          <cell r="D23372" t="str">
            <v>ZIMMEX EQUIP.CO</v>
          </cell>
          <cell r="E23372">
            <v>13437451000213</v>
          </cell>
        </row>
        <row r="23373">
          <cell r="C23373">
            <v>800034212</v>
          </cell>
          <cell r="D23373" t="str">
            <v>TOTAL ACESS.SER</v>
          </cell>
          <cell r="E23373">
            <v>12127024000195</v>
          </cell>
        </row>
        <row r="23374">
          <cell r="C23374">
            <v>800035061</v>
          </cell>
          <cell r="D23374" t="str">
            <v>UFX BRASIL DIST</v>
          </cell>
          <cell r="E23374">
            <v>8049999000256</v>
          </cell>
        </row>
        <row r="23375">
          <cell r="C23375">
            <v>800035928</v>
          </cell>
          <cell r="D23375" t="str">
            <v>SIDRASUL SISTEM</v>
          </cell>
          <cell r="E23375">
            <v>82992686000109</v>
          </cell>
        </row>
        <row r="23376">
          <cell r="C23376">
            <v>800036100</v>
          </cell>
          <cell r="D23376" t="str">
            <v>SCANSOURCE BRAS</v>
          </cell>
          <cell r="E23376">
            <v>5607657000801</v>
          </cell>
        </row>
        <row r="23377">
          <cell r="C23377">
            <v>800036479</v>
          </cell>
          <cell r="D23377" t="str">
            <v>CATARINA NAUTIC</v>
          </cell>
          <cell r="E23377">
            <v>19535271000170</v>
          </cell>
        </row>
        <row r="23378">
          <cell r="C23378">
            <v>800036649</v>
          </cell>
          <cell r="D23378" t="str">
            <v>EMPILHADEIRAS C</v>
          </cell>
          <cell r="E23378">
            <v>4336374000133</v>
          </cell>
        </row>
        <row r="23379">
          <cell r="C23379">
            <v>800037780</v>
          </cell>
          <cell r="D23379" t="str">
            <v>PENSKE LOGISTIC</v>
          </cell>
          <cell r="E23379">
            <v>65849838003891</v>
          </cell>
        </row>
        <row r="23380">
          <cell r="C23380">
            <v>800038298</v>
          </cell>
          <cell r="D23380" t="str">
            <v>RENTAL LOGISTIC</v>
          </cell>
          <cell r="E23380">
            <v>15320668000193</v>
          </cell>
        </row>
        <row r="23381">
          <cell r="C23381">
            <v>800039267</v>
          </cell>
          <cell r="D23381" t="str">
            <v>PAC LOGISTICA E</v>
          </cell>
          <cell r="E23381">
            <v>24620316000144</v>
          </cell>
        </row>
        <row r="23382">
          <cell r="C23382">
            <v>800039484</v>
          </cell>
          <cell r="D23382" t="str">
            <v>RODOCORDAS INDU</v>
          </cell>
          <cell r="E23382">
            <v>81588071000159</v>
          </cell>
        </row>
        <row r="23383">
          <cell r="C23383">
            <v>800041284</v>
          </cell>
          <cell r="D23383" t="str">
            <v>DVS EQUIPAMENTOS DE PROTECAO *</v>
          </cell>
          <cell r="E23383">
            <v>58533209000605</v>
          </cell>
        </row>
        <row r="23384">
          <cell r="C23384">
            <v>800042030</v>
          </cell>
          <cell r="D23384" t="str">
            <v>ROCKSET PRODUCA</v>
          </cell>
          <cell r="E23384">
            <v>23544413000132</v>
          </cell>
        </row>
        <row r="23385">
          <cell r="C23385">
            <v>800042171</v>
          </cell>
          <cell r="D23385" t="str">
            <v>KERS IMPORTADOR</v>
          </cell>
          <cell r="E23385">
            <v>3123344000186</v>
          </cell>
        </row>
        <row r="23386">
          <cell r="C23386">
            <v>800042211</v>
          </cell>
          <cell r="D23386" t="str">
            <v>BSKG COMERCIO E</v>
          </cell>
          <cell r="E23386">
            <v>20606124000122</v>
          </cell>
        </row>
        <row r="23387">
          <cell r="C23387">
            <v>800042549</v>
          </cell>
          <cell r="D23387" t="str">
            <v>JADIMO TRANSPOR</v>
          </cell>
          <cell r="E23387">
            <v>81724908000492</v>
          </cell>
        </row>
        <row r="23388">
          <cell r="C23388">
            <v>800042599</v>
          </cell>
          <cell r="D23388" t="str">
            <v>DVT COMERCIO, I</v>
          </cell>
          <cell r="E23388">
            <v>7439329000364</v>
          </cell>
        </row>
        <row r="23389">
          <cell r="C23389">
            <v>800042707</v>
          </cell>
          <cell r="D23389" t="str">
            <v>LOG-IN - LOGIST</v>
          </cell>
          <cell r="E23389">
            <v>42278291003573</v>
          </cell>
        </row>
        <row r="23390">
          <cell r="C23390">
            <v>800043221</v>
          </cell>
          <cell r="D23390" t="str">
            <v>KLANN TRANSPORT</v>
          </cell>
          <cell r="E23390">
            <v>22557812000175</v>
          </cell>
        </row>
        <row r="23391">
          <cell r="C23391">
            <v>800043476</v>
          </cell>
          <cell r="D23391" t="str">
            <v>INDUMED COM IMP</v>
          </cell>
          <cell r="E23391">
            <v>1985366000391</v>
          </cell>
        </row>
        <row r="23392">
          <cell r="C23392">
            <v>800044248</v>
          </cell>
          <cell r="D23392" t="str">
            <v>B&amp;M LOGISTICA I</v>
          </cell>
          <cell r="E23392">
            <v>7720307000106</v>
          </cell>
        </row>
        <row r="23393">
          <cell r="C23393">
            <v>800044280</v>
          </cell>
          <cell r="D23393" t="str">
            <v>R NETO DO BRASI</v>
          </cell>
          <cell r="E23393">
            <v>5097311000134</v>
          </cell>
        </row>
        <row r="23394">
          <cell r="C23394">
            <v>800044293</v>
          </cell>
          <cell r="D23394" t="str">
            <v>JOHNSON MATTHEY</v>
          </cell>
          <cell r="E23394">
            <v>1814807000201</v>
          </cell>
        </row>
        <row r="23395">
          <cell r="C23395">
            <v>800044323</v>
          </cell>
          <cell r="D23395" t="str">
            <v>CNTR COMERCIO D</v>
          </cell>
          <cell r="E23395">
            <v>5840606000159</v>
          </cell>
        </row>
        <row r="23396">
          <cell r="C23396">
            <v>800044415</v>
          </cell>
          <cell r="D23396" t="str">
            <v>CARL ZEISS DO B</v>
          </cell>
          <cell r="E23396">
            <v>33131079000734</v>
          </cell>
        </row>
        <row r="23397">
          <cell r="C23397">
            <v>800044508</v>
          </cell>
          <cell r="D23397" t="str">
            <v>GOLDEN DISTRIBU</v>
          </cell>
          <cell r="E23397">
            <v>4196935001460</v>
          </cell>
        </row>
        <row r="23398">
          <cell r="C23398">
            <v>800044517</v>
          </cell>
          <cell r="D23398" t="str">
            <v>BBM LOGISTICA S</v>
          </cell>
          <cell r="E23398">
            <v>1107327002335</v>
          </cell>
        </row>
        <row r="23399">
          <cell r="C23399">
            <v>800045248</v>
          </cell>
          <cell r="D23399" t="str">
            <v>T-PARTS COMERCI</v>
          </cell>
          <cell r="E23399">
            <v>262985000719</v>
          </cell>
        </row>
        <row r="23400">
          <cell r="C23400"/>
          <cell r="D23400" t="str">
            <v>VOLARE VEICULOS</v>
          </cell>
          <cell r="E23400">
            <v>83550632000156</v>
          </cell>
        </row>
        <row r="23401">
          <cell r="C23401"/>
          <cell r="D23401" t="str">
            <v>REGATA PRAIA BR</v>
          </cell>
          <cell r="E23401">
            <v>76574748000160</v>
          </cell>
        </row>
        <row r="23402">
          <cell r="C23402"/>
          <cell r="D23402" t="str">
            <v>LOCALIZA</v>
          </cell>
          <cell r="E23402">
            <v>83931956000304</v>
          </cell>
        </row>
        <row r="23403">
          <cell r="C23403"/>
          <cell r="D23403" t="str">
            <v>LAGOS</v>
          </cell>
          <cell r="E23403">
            <v>1336562000173</v>
          </cell>
        </row>
        <row r="23404">
          <cell r="C23404"/>
          <cell r="D23404" t="str">
            <v>MERCURIO</v>
          </cell>
          <cell r="E23404">
            <v>95591723004106</v>
          </cell>
        </row>
        <row r="23405">
          <cell r="C23405"/>
          <cell r="D23405" t="str">
            <v>CE DEP.NILTON K</v>
          </cell>
          <cell r="E23405">
            <v>404337</v>
          </cell>
        </row>
        <row r="23406">
          <cell r="C23406"/>
          <cell r="D23406" t="str">
            <v>COL.CENECISTA P</v>
          </cell>
          <cell r="E23406">
            <v>404472</v>
          </cell>
        </row>
        <row r="23407">
          <cell r="C23407"/>
          <cell r="D23407" t="str">
            <v>COL.SALESIANO I</v>
          </cell>
          <cell r="E23407">
            <v>404480</v>
          </cell>
        </row>
        <row r="23408">
          <cell r="C23408"/>
          <cell r="D23408" t="str">
            <v>COL.SAO JOSE</v>
          </cell>
          <cell r="E23408">
            <v>405122</v>
          </cell>
        </row>
        <row r="23409">
          <cell r="C23409"/>
          <cell r="D23409" t="str">
            <v>ESC.PRIM.ADV.PR</v>
          </cell>
          <cell r="E23409">
            <v>405123</v>
          </cell>
        </row>
        <row r="23410">
          <cell r="C23410"/>
          <cell r="D23410" t="str">
            <v>EB MARIA JOSE H</v>
          </cell>
          <cell r="E23410">
            <v>405124</v>
          </cell>
        </row>
        <row r="23411">
          <cell r="C23411"/>
          <cell r="D23411" t="str">
            <v>GRUPO ESCOLAR A</v>
          </cell>
          <cell r="E23411">
            <v>405338</v>
          </cell>
        </row>
        <row r="23412">
          <cell r="C23412"/>
          <cell r="D23412" t="str">
            <v>ESC.BASICA FRAN</v>
          </cell>
          <cell r="E23412">
            <v>406533</v>
          </cell>
        </row>
        <row r="23413">
          <cell r="C23413"/>
          <cell r="D23413" t="str">
            <v>ESC.BASICA CARL</v>
          </cell>
          <cell r="E23413">
            <v>406534</v>
          </cell>
        </row>
        <row r="23414">
          <cell r="C23414"/>
          <cell r="D23414" t="str">
            <v>CE SISTEMA UNIF</v>
          </cell>
          <cell r="E23414">
            <v>407399</v>
          </cell>
        </row>
        <row r="23415">
          <cell r="C23415"/>
          <cell r="D23415" t="str">
            <v>ESC.PROF.PEDRO</v>
          </cell>
          <cell r="E23415">
            <v>407963</v>
          </cell>
        </row>
        <row r="23416">
          <cell r="C23416"/>
          <cell r="D23416" t="str">
            <v>GRUPO ESC.PREF.</v>
          </cell>
          <cell r="E23416">
            <v>408880</v>
          </cell>
        </row>
        <row r="23417">
          <cell r="C23417"/>
          <cell r="D23417" t="str">
            <v>ESC.BAS.MARIA J</v>
          </cell>
          <cell r="E23417">
            <v>409208</v>
          </cell>
        </row>
        <row r="23418">
          <cell r="C23418"/>
          <cell r="D23418" t="str">
            <v>EB FRANCISCO DE</v>
          </cell>
          <cell r="E23418">
            <v>411019</v>
          </cell>
        </row>
        <row r="23419">
          <cell r="C23419"/>
          <cell r="D23419" t="str">
            <v>EB PROFA.MARIA</v>
          </cell>
          <cell r="E23419">
            <v>411020</v>
          </cell>
        </row>
        <row r="23420">
          <cell r="C23420">
            <v>800034197</v>
          </cell>
          <cell r="D23420" t="str">
            <v>FAYTEC COM.IMP.</v>
          </cell>
          <cell r="E23420">
            <v>18486620000229</v>
          </cell>
        </row>
        <row r="23421">
          <cell r="C23421">
            <v>800020936</v>
          </cell>
          <cell r="D23421" t="str">
            <v>ITAJU SERVICE</v>
          </cell>
          <cell r="E23421">
            <v>3069530000184</v>
          </cell>
        </row>
        <row r="23422">
          <cell r="C23422"/>
          <cell r="D23422" t="str">
            <v>EEPSG PROF.ERAS</v>
          </cell>
          <cell r="E23422">
            <v>403723</v>
          </cell>
        </row>
        <row r="23423">
          <cell r="C23423"/>
          <cell r="D23423" t="str">
            <v>COL.SAGRADO COR</v>
          </cell>
          <cell r="E23423">
            <v>404912</v>
          </cell>
        </row>
        <row r="23424">
          <cell r="C23424"/>
          <cell r="D23424" t="str">
            <v>COL.SAGRADO COR</v>
          </cell>
          <cell r="E23424">
            <v>405256</v>
          </cell>
        </row>
        <row r="23425">
          <cell r="C23425">
            <v>800000014</v>
          </cell>
          <cell r="D23425" t="str">
            <v>COFAP ANEIS</v>
          </cell>
          <cell r="E23425">
            <v>2907123000217</v>
          </cell>
        </row>
        <row r="23426">
          <cell r="C23426">
            <v>800001922</v>
          </cell>
          <cell r="D23426" t="str">
            <v>DIAUTO</v>
          </cell>
          <cell r="E23426">
            <v>22417448000148</v>
          </cell>
        </row>
        <row r="23427">
          <cell r="C23427">
            <v>800002402</v>
          </cell>
          <cell r="D23427" t="str">
            <v>COFAP FABRIC</v>
          </cell>
          <cell r="E23427">
            <v>57500001003057</v>
          </cell>
        </row>
        <row r="23428">
          <cell r="C23428">
            <v>800004627</v>
          </cell>
          <cell r="D23428" t="str">
            <v>ADVANTECH</v>
          </cell>
          <cell r="E23428">
            <v>3800074000281</v>
          </cell>
        </row>
        <row r="23429">
          <cell r="C23429">
            <v>800004978</v>
          </cell>
          <cell r="D23429" t="str">
            <v>INTERMEC SOUTH</v>
          </cell>
          <cell r="E23429">
            <v>954716000209</v>
          </cell>
        </row>
        <row r="23430">
          <cell r="C23430">
            <v>800005925</v>
          </cell>
          <cell r="D23430" t="str">
            <v>FANIA</v>
          </cell>
          <cell r="E23430">
            <v>57006983000433</v>
          </cell>
        </row>
        <row r="23431">
          <cell r="C23431">
            <v>800006169</v>
          </cell>
          <cell r="D23431" t="str">
            <v>MAHLE COMP.MOTO</v>
          </cell>
          <cell r="E23431">
            <v>3002935000103</v>
          </cell>
        </row>
        <row r="23432">
          <cell r="C23432">
            <v>800006170</v>
          </cell>
          <cell r="D23432" t="str">
            <v>MAHLE METAL LEV</v>
          </cell>
          <cell r="E23432">
            <v>60476884001582</v>
          </cell>
        </row>
        <row r="23433">
          <cell r="C23433">
            <v>800006536</v>
          </cell>
          <cell r="D23433" t="str">
            <v>STABILUS LTDA</v>
          </cell>
          <cell r="E23433">
            <v>1245906000139</v>
          </cell>
        </row>
        <row r="23434">
          <cell r="C23434">
            <v>800008307</v>
          </cell>
          <cell r="D23434" t="str">
            <v>FUPAI</v>
          </cell>
          <cell r="E23434">
            <v>18025536000127</v>
          </cell>
        </row>
        <row r="23435">
          <cell r="C23435">
            <v>800009011</v>
          </cell>
          <cell r="D23435" t="str">
            <v>INTERWAY DO BRA</v>
          </cell>
          <cell r="E23435">
            <v>7500596000138</v>
          </cell>
        </row>
        <row r="23436">
          <cell r="C23436">
            <v>800012550</v>
          </cell>
          <cell r="D23436" t="str">
            <v>AEES POWER SYST</v>
          </cell>
          <cell r="E23436">
            <v>866313000127</v>
          </cell>
        </row>
        <row r="23437">
          <cell r="C23437">
            <v>800014071</v>
          </cell>
          <cell r="D23437" t="str">
            <v>AMTK SOLUCOES T</v>
          </cell>
          <cell r="E23437">
            <v>9277813000106</v>
          </cell>
        </row>
        <row r="23438">
          <cell r="C23438">
            <v>800015665</v>
          </cell>
          <cell r="D23438" t="str">
            <v>INDUSTRIAL COMP</v>
          </cell>
          <cell r="E23438">
            <v>7166444000140</v>
          </cell>
        </row>
        <row r="23439">
          <cell r="C23439">
            <v>800018191</v>
          </cell>
          <cell r="D23439" t="str">
            <v>UNIFEI</v>
          </cell>
          <cell r="E23439">
            <v>21040001000130</v>
          </cell>
        </row>
        <row r="23440">
          <cell r="C23440">
            <v>800021641</v>
          </cell>
          <cell r="D23440" t="str">
            <v>EMDEP BRASIL IN</v>
          </cell>
          <cell r="E23440">
            <v>2816578000146</v>
          </cell>
        </row>
        <row r="23441">
          <cell r="C23441">
            <v>800022093</v>
          </cell>
          <cell r="D23441" t="str">
            <v>BALTEAU PRODUTO</v>
          </cell>
          <cell r="E23441">
            <v>13434970000147</v>
          </cell>
        </row>
        <row r="23442">
          <cell r="C23442">
            <v>800024495</v>
          </cell>
          <cell r="D23442" t="str">
            <v>ZILOCCHI ELETRO</v>
          </cell>
          <cell r="E23442">
            <v>5921509000190</v>
          </cell>
        </row>
        <row r="23443">
          <cell r="C23443">
            <v>800026816</v>
          </cell>
          <cell r="D23443" t="str">
            <v>ZILOTRONICA TEC</v>
          </cell>
          <cell r="E23443">
            <v>10140741000121</v>
          </cell>
        </row>
        <row r="23444">
          <cell r="C23444">
            <v>800026981</v>
          </cell>
          <cell r="D23444" t="str">
            <v>PK CABLES DO BR</v>
          </cell>
          <cell r="E23444">
            <v>1691944000468</v>
          </cell>
        </row>
        <row r="23445">
          <cell r="C23445">
            <v>800030874</v>
          </cell>
          <cell r="D23445" t="str">
            <v>LTDA</v>
          </cell>
          <cell r="E23445">
            <v>10851153000104</v>
          </cell>
        </row>
        <row r="23446">
          <cell r="C23446">
            <v>800035550</v>
          </cell>
          <cell r="D23446" t="str">
            <v>TECNO LIFE S EQ</v>
          </cell>
          <cell r="E23446">
            <v>12643915000102</v>
          </cell>
        </row>
        <row r="23447">
          <cell r="C23447">
            <v>800037179</v>
          </cell>
          <cell r="D23447" t="str">
            <v>VIA MONDO AUTOM</v>
          </cell>
          <cell r="E23447">
            <v>836942000538</v>
          </cell>
        </row>
        <row r="23448">
          <cell r="C23448">
            <v>800040834</v>
          </cell>
          <cell r="D23448" t="str">
            <v>TRANSPORTADORA</v>
          </cell>
          <cell r="E23448">
            <v>86501400001178</v>
          </cell>
        </row>
        <row r="23449">
          <cell r="C23449"/>
          <cell r="D23449" t="str">
            <v>ALSTOM</v>
          </cell>
          <cell r="E23449">
            <v>44682318002038</v>
          </cell>
        </row>
        <row r="23450">
          <cell r="C23450"/>
          <cell r="D23450" t="str">
            <v>COFAP MINAS</v>
          </cell>
          <cell r="E23450">
            <v>21133657000105</v>
          </cell>
        </row>
        <row r="23451">
          <cell r="C23451"/>
          <cell r="D23451" t="str">
            <v>MODULO FUSALTE</v>
          </cell>
          <cell r="E23451">
            <v>18131102000101</v>
          </cell>
        </row>
        <row r="23452">
          <cell r="C23452"/>
          <cell r="D23452" t="str">
            <v>ESC. TEC. DE FO</v>
          </cell>
          <cell r="E23452">
            <v>400379</v>
          </cell>
        </row>
        <row r="23453">
          <cell r="C23453"/>
          <cell r="D23453" t="str">
            <v>EE SILVERIO SAN</v>
          </cell>
          <cell r="E23453">
            <v>403596</v>
          </cell>
        </row>
        <row r="23454">
          <cell r="C23454"/>
          <cell r="D23454" t="str">
            <v>COL.XIX DE MARC</v>
          </cell>
          <cell r="E23454">
            <v>403888</v>
          </cell>
        </row>
        <row r="23455">
          <cell r="C23455"/>
          <cell r="D23455" t="str">
            <v>ESC.MARIA ANTON</v>
          </cell>
          <cell r="E23455">
            <v>404913</v>
          </cell>
        </row>
        <row r="23456">
          <cell r="C23456"/>
          <cell r="D23456" t="str">
            <v>ORG.EDUC.DE ITA</v>
          </cell>
          <cell r="E23456">
            <v>404914</v>
          </cell>
        </row>
        <row r="23457">
          <cell r="C23457"/>
          <cell r="D23457" t="str">
            <v>CURSO G9 PROF.A</v>
          </cell>
          <cell r="E23457">
            <v>405658</v>
          </cell>
        </row>
        <row r="23458">
          <cell r="C23458"/>
          <cell r="D23458" t="str">
            <v>EE DE ITAJUBA -</v>
          </cell>
          <cell r="E23458">
            <v>408204</v>
          </cell>
        </row>
        <row r="23459">
          <cell r="C23459"/>
          <cell r="D23459" t="str">
            <v>COL.DE APLICACA</v>
          </cell>
          <cell r="E23459">
            <v>408998</v>
          </cell>
        </row>
        <row r="23460">
          <cell r="C23460"/>
          <cell r="D23460" t="str">
            <v>COL.DE ITAJUBA</v>
          </cell>
          <cell r="E23460">
            <v>411073</v>
          </cell>
        </row>
        <row r="23461">
          <cell r="C23461">
            <v>800012613</v>
          </cell>
          <cell r="D23461" t="str">
            <v>NEW COMPONIT</v>
          </cell>
          <cell r="E23461">
            <v>81573</v>
          </cell>
        </row>
        <row r="23462">
          <cell r="C23462">
            <v>800012924</v>
          </cell>
          <cell r="D23462" t="str">
            <v>A P I COM SRL</v>
          </cell>
          <cell r="E23462">
            <v>81606</v>
          </cell>
        </row>
        <row r="23463">
          <cell r="C23463">
            <v>800012934</v>
          </cell>
          <cell r="D23463" t="str">
            <v>LINEA AZZURRA</v>
          </cell>
          <cell r="E23463">
            <v>81607</v>
          </cell>
        </row>
        <row r="23464">
          <cell r="C23464">
            <v>800013402</v>
          </cell>
          <cell r="D23464" t="str">
            <v>PROMET</v>
          </cell>
          <cell r="E23464">
            <v>81639</v>
          </cell>
        </row>
        <row r="23465">
          <cell r="C23465">
            <v>800013970</v>
          </cell>
          <cell r="D23465" t="str">
            <v>PIERBURG PUMP T</v>
          </cell>
          <cell r="E23465">
            <v>86015</v>
          </cell>
        </row>
        <row r="23466">
          <cell r="C23466">
            <v>800013970</v>
          </cell>
          <cell r="D23466" t="str">
            <v>PIERBURG PUMP T</v>
          </cell>
          <cell r="E23466">
            <v>86016</v>
          </cell>
        </row>
        <row r="23467">
          <cell r="C23467">
            <v>800013976</v>
          </cell>
          <cell r="D23467" t="str">
            <v>CONCEPT</v>
          </cell>
          <cell r="E23467">
            <v>81682</v>
          </cell>
        </row>
        <row r="23468">
          <cell r="C23468">
            <v>800014534</v>
          </cell>
          <cell r="D23468" t="str">
            <v>PRO DE SRL</v>
          </cell>
          <cell r="E23468">
            <v>81712</v>
          </cell>
        </row>
        <row r="23469">
          <cell r="C23469"/>
          <cell r="D23469" t="str">
            <v>DALMEC</v>
          </cell>
          <cell r="E23469">
            <v>80365</v>
          </cell>
        </row>
        <row r="23470">
          <cell r="C23470"/>
          <cell r="D23470" t="str">
            <v>COL.PRESBITERIA</v>
          </cell>
          <cell r="E23470">
            <v>409765</v>
          </cell>
        </row>
        <row r="23471">
          <cell r="C23471"/>
          <cell r="D23471" t="str">
            <v>EM VIGORINO LAM</v>
          </cell>
          <cell r="E23471">
            <v>402797</v>
          </cell>
        </row>
        <row r="23472">
          <cell r="C23472"/>
          <cell r="D23472" t="str">
            <v>ESC.PG COOPERAT</v>
          </cell>
          <cell r="E23472">
            <v>404041</v>
          </cell>
        </row>
        <row r="23473">
          <cell r="C23473"/>
          <cell r="D23473" t="str">
            <v>COOP.EDUC.DE PR</v>
          </cell>
          <cell r="E23473">
            <v>407092</v>
          </cell>
        </row>
        <row r="23474">
          <cell r="C23474"/>
          <cell r="D23474" t="str">
            <v>EE MIRAZINHA BR</v>
          </cell>
          <cell r="E23474">
            <v>411163</v>
          </cell>
        </row>
        <row r="23475">
          <cell r="C23475"/>
          <cell r="D23475" t="str">
            <v>EE PROF.GIAMPER</v>
          </cell>
          <cell r="E23475">
            <v>408398</v>
          </cell>
        </row>
        <row r="23476">
          <cell r="C23476">
            <v>800019998</v>
          </cell>
          <cell r="D23476" t="str">
            <v>ESTOL SINALIZAC</v>
          </cell>
          <cell r="E23476">
            <v>7975356000190</v>
          </cell>
        </row>
        <row r="23477">
          <cell r="C23477">
            <v>800002155</v>
          </cell>
          <cell r="D23477" t="str">
            <v>SALOMAO</v>
          </cell>
          <cell r="E23477">
            <v>3355514000158</v>
          </cell>
        </row>
        <row r="23478">
          <cell r="C23478">
            <v>800008091</v>
          </cell>
          <cell r="D23478" t="str">
            <v>NOELLA ARTE</v>
          </cell>
          <cell r="E23478">
            <v>2426673000133</v>
          </cell>
        </row>
        <row r="23479">
          <cell r="C23479"/>
          <cell r="D23479" t="str">
            <v>BRISA VEICULOS</v>
          </cell>
          <cell r="E23479">
            <v>65534984000136</v>
          </cell>
        </row>
        <row r="23480">
          <cell r="C23480"/>
          <cell r="D23480" t="str">
            <v>SORELLA</v>
          </cell>
          <cell r="E23480">
            <v>995430000190</v>
          </cell>
        </row>
        <row r="23481">
          <cell r="C23481"/>
          <cell r="D23481" t="str">
            <v>EE DAGOBERTO NO</v>
          </cell>
          <cell r="E23481">
            <v>409929</v>
          </cell>
        </row>
        <row r="23482">
          <cell r="C23482"/>
          <cell r="D23482" t="str">
            <v>EE PROFA.DALVA</v>
          </cell>
          <cell r="E23482">
            <v>410256</v>
          </cell>
        </row>
        <row r="23483">
          <cell r="C23483"/>
          <cell r="D23483" t="str">
            <v>EE PROFA.ROSELI</v>
          </cell>
          <cell r="E23483">
            <v>410257</v>
          </cell>
        </row>
        <row r="23484">
          <cell r="C23484"/>
          <cell r="D23484" t="str">
            <v>EE PROF.VICENTE</v>
          </cell>
          <cell r="E23484">
            <v>410428</v>
          </cell>
        </row>
        <row r="23485">
          <cell r="C23485"/>
          <cell r="D23485" t="str">
            <v>EE MARIA APAREC</v>
          </cell>
          <cell r="E23485">
            <v>410718</v>
          </cell>
        </row>
        <row r="23486">
          <cell r="C23486"/>
          <cell r="D23486" t="str">
            <v>EEPG EUGENIA PI</v>
          </cell>
          <cell r="E23486">
            <v>410719</v>
          </cell>
        </row>
        <row r="23487">
          <cell r="C23487">
            <v>800009121</v>
          </cell>
          <cell r="D23487" t="str">
            <v>LETRAS E SISTEM</v>
          </cell>
          <cell r="E23487">
            <v>2691644000107</v>
          </cell>
        </row>
        <row r="23488">
          <cell r="C23488">
            <v>800035348</v>
          </cell>
          <cell r="D23488" t="str">
            <v>ARTEFLEX MAXIMI</v>
          </cell>
          <cell r="E23488">
            <v>10852767000100</v>
          </cell>
        </row>
        <row r="23489">
          <cell r="C23489"/>
          <cell r="D23489" t="str">
            <v>ITABEL VEICULOS</v>
          </cell>
          <cell r="E23489">
            <v>21204680000135</v>
          </cell>
        </row>
        <row r="23490">
          <cell r="C23490"/>
          <cell r="D23490" t="str">
            <v>EEPG PR.CACILDA</v>
          </cell>
          <cell r="E23490">
            <v>401020</v>
          </cell>
        </row>
        <row r="23491">
          <cell r="C23491"/>
          <cell r="D23491" t="str">
            <v>EEPSG ELIAS LAG</v>
          </cell>
          <cell r="E23491">
            <v>401119</v>
          </cell>
        </row>
        <row r="23492">
          <cell r="C23492">
            <v>800021504</v>
          </cell>
          <cell r="D23492" t="str">
            <v>SAVEDRA COME.PR</v>
          </cell>
          <cell r="E23492">
            <v>12556162000190</v>
          </cell>
        </row>
        <row r="23493">
          <cell r="C23493">
            <v>800017508</v>
          </cell>
          <cell r="D23493" t="str">
            <v>CAPLER COMERCIO</v>
          </cell>
          <cell r="E23493">
            <v>9386974000120</v>
          </cell>
        </row>
        <row r="23494">
          <cell r="C23494">
            <v>800000462</v>
          </cell>
          <cell r="D23494" t="str">
            <v>SIEMENS</v>
          </cell>
          <cell r="E23494">
            <v>1607349000159</v>
          </cell>
        </row>
        <row r="23495">
          <cell r="C23495">
            <v>800000992</v>
          </cell>
          <cell r="D23495" t="str">
            <v>PREMIUM BRINDES</v>
          </cell>
          <cell r="E23495">
            <v>4735885000128</v>
          </cell>
        </row>
        <row r="23496">
          <cell r="C23496">
            <v>800003671</v>
          </cell>
          <cell r="D23496" t="str">
            <v>THINGS &amp; DREAMS</v>
          </cell>
          <cell r="E23496">
            <v>5080318000143</v>
          </cell>
        </row>
        <row r="23497">
          <cell r="C23497">
            <v>800003997</v>
          </cell>
          <cell r="D23497" t="str">
            <v>SIEMENS</v>
          </cell>
          <cell r="E23497">
            <v>44013159006076</v>
          </cell>
        </row>
        <row r="23498">
          <cell r="C23498">
            <v>800004032</v>
          </cell>
          <cell r="D23498" t="str">
            <v>NATURA</v>
          </cell>
          <cell r="E23498">
            <v>71673990000177</v>
          </cell>
        </row>
        <row r="23499">
          <cell r="C23499">
            <v>800004347</v>
          </cell>
          <cell r="D23499" t="str">
            <v>I.B.O.</v>
          </cell>
          <cell r="E23499">
            <v>5518511000113</v>
          </cell>
        </row>
        <row r="23500">
          <cell r="C23500">
            <v>800005384</v>
          </cell>
          <cell r="D23500" t="str">
            <v>STAHL TALHAS</v>
          </cell>
          <cell r="E23500">
            <v>5811776000105</v>
          </cell>
        </row>
        <row r="23501">
          <cell r="C23501">
            <v>800006019</v>
          </cell>
          <cell r="D23501" t="str">
            <v>IND MAQ.GUTMANN</v>
          </cell>
          <cell r="E23501">
            <v>61333589000134</v>
          </cell>
        </row>
        <row r="23502">
          <cell r="C23502">
            <v>800008340</v>
          </cell>
          <cell r="D23502" t="str">
            <v>LUDE COMERCIAL</v>
          </cell>
          <cell r="E23502">
            <v>4267256000110</v>
          </cell>
        </row>
        <row r="23503">
          <cell r="C23503">
            <v>800017758</v>
          </cell>
          <cell r="D23503" t="str">
            <v>METALTECCOP IND</v>
          </cell>
          <cell r="E23503">
            <v>611615000154</v>
          </cell>
        </row>
        <row r="23504">
          <cell r="C23504">
            <v>800021697</v>
          </cell>
          <cell r="D23504" t="str">
            <v>USIMEC</v>
          </cell>
          <cell r="E23504">
            <v>4303180000131</v>
          </cell>
        </row>
        <row r="23505">
          <cell r="C23505">
            <v>800021846</v>
          </cell>
          <cell r="D23505" t="str">
            <v>CORDELLA AUTOMA</v>
          </cell>
          <cell r="E23505">
            <v>5597211000177</v>
          </cell>
        </row>
        <row r="23506">
          <cell r="C23506">
            <v>800022377</v>
          </cell>
          <cell r="D23506" t="str">
            <v>MR &amp; LAMY PLAST</v>
          </cell>
          <cell r="E23506">
            <v>7045463000119</v>
          </cell>
        </row>
        <row r="23507">
          <cell r="C23507">
            <v>800027103</v>
          </cell>
          <cell r="D23507" t="str">
            <v>A.V.A COM. IMP.</v>
          </cell>
          <cell r="E23507">
            <v>13134191000126</v>
          </cell>
        </row>
        <row r="23508">
          <cell r="C23508">
            <v>800030576</v>
          </cell>
          <cell r="D23508" t="str">
            <v>PLASTICOS</v>
          </cell>
          <cell r="E23508">
            <v>43942598000574</v>
          </cell>
        </row>
        <row r="23509">
          <cell r="C23509">
            <v>800036757</v>
          </cell>
          <cell r="D23509" t="str">
            <v>BORKAR</v>
          </cell>
          <cell r="E23509">
            <v>12475660000108</v>
          </cell>
        </row>
        <row r="23510">
          <cell r="C23510">
            <v>800042222</v>
          </cell>
          <cell r="D23510" t="str">
            <v>TITANIUM COMERC</v>
          </cell>
          <cell r="E23510">
            <v>20918281000173</v>
          </cell>
        </row>
        <row r="23511">
          <cell r="C23511">
            <v>800044349</v>
          </cell>
          <cell r="D23511" t="str">
            <v>NYPLASTIC PRODU</v>
          </cell>
          <cell r="E23511">
            <v>34688244000120</v>
          </cell>
        </row>
        <row r="23512">
          <cell r="C23512"/>
          <cell r="D23512" t="str">
            <v>CIMCORP</v>
          </cell>
          <cell r="E23512">
            <v>59773416000357</v>
          </cell>
        </row>
        <row r="23513">
          <cell r="C23513"/>
          <cell r="D23513" t="str">
            <v>AAH ORGANIZACAO</v>
          </cell>
          <cell r="E23513">
            <v>6993493000194</v>
          </cell>
        </row>
        <row r="23514">
          <cell r="C23514"/>
          <cell r="D23514" t="str">
            <v>TACONIC</v>
          </cell>
          <cell r="E23514">
            <v>53795480000190</v>
          </cell>
        </row>
        <row r="23515">
          <cell r="C23515"/>
          <cell r="D23515" t="str">
            <v>EUROTERM IND CO</v>
          </cell>
          <cell r="E23515">
            <v>43489053000201</v>
          </cell>
        </row>
        <row r="23516">
          <cell r="C23516"/>
          <cell r="D23516" t="str">
            <v>EE IMACULADA CO</v>
          </cell>
          <cell r="E23516">
            <v>402526</v>
          </cell>
        </row>
        <row r="23517">
          <cell r="C23517"/>
          <cell r="D23517" t="str">
            <v>EE PADRE HERCUL</v>
          </cell>
          <cell r="E23517">
            <v>402571</v>
          </cell>
        </row>
        <row r="23518">
          <cell r="C23518">
            <v>800032537</v>
          </cell>
          <cell r="D23518" t="str">
            <v>TEXTIL LTDA</v>
          </cell>
          <cell r="E23518">
            <v>65924706000195</v>
          </cell>
        </row>
        <row r="23519">
          <cell r="C23519"/>
          <cell r="D23519" t="str">
            <v>PREMIUN</v>
          </cell>
          <cell r="E23519">
            <v>1265056000130</v>
          </cell>
        </row>
        <row r="23520">
          <cell r="C23520"/>
          <cell r="D23520" t="str">
            <v>EUROTERM</v>
          </cell>
          <cell r="E23520">
            <v>51489219000137</v>
          </cell>
        </row>
        <row r="23521">
          <cell r="C23521"/>
          <cell r="D23521" t="str">
            <v>MICROMAC IN. EQ</v>
          </cell>
          <cell r="E23521">
            <v>51689420000168</v>
          </cell>
        </row>
        <row r="23522">
          <cell r="C23522"/>
          <cell r="D23522" t="str">
            <v>TRANSROLL COMP.</v>
          </cell>
          <cell r="E23522">
            <v>45546157000155</v>
          </cell>
        </row>
        <row r="23523">
          <cell r="C23523"/>
          <cell r="D23523" t="str">
            <v>ESC.ADVENT.ITAP</v>
          </cell>
          <cell r="E23523">
            <v>404572</v>
          </cell>
        </row>
        <row r="23524">
          <cell r="C23524"/>
          <cell r="D23524" t="str">
            <v>EEPG BAIRRO ISA</v>
          </cell>
          <cell r="E23524">
            <v>408027</v>
          </cell>
        </row>
        <row r="23525">
          <cell r="C23525"/>
          <cell r="D23525" t="str">
            <v>COTERMICO</v>
          </cell>
          <cell r="E23525">
            <v>33694001000132</v>
          </cell>
        </row>
        <row r="23526">
          <cell r="C23526"/>
          <cell r="D23526" t="str">
            <v>COL.ATLANTICO</v>
          </cell>
          <cell r="E23526">
            <v>409258</v>
          </cell>
        </row>
        <row r="23527">
          <cell r="C23527"/>
          <cell r="D23527" t="str">
            <v>CEN.EDUC.SISTEM</v>
          </cell>
          <cell r="E23527">
            <v>409409</v>
          </cell>
        </row>
        <row r="23528">
          <cell r="C23528">
            <v>800001972</v>
          </cell>
          <cell r="D23528" t="str">
            <v>HALEN VEICULOS</v>
          </cell>
          <cell r="E23528">
            <v>30393540000143</v>
          </cell>
        </row>
        <row r="23529">
          <cell r="C23529">
            <v>800015249</v>
          </cell>
          <cell r="D23529" t="str">
            <v>LOCALIZA AGENCI</v>
          </cell>
          <cell r="E23529">
            <v>9651422000100</v>
          </cell>
        </row>
        <row r="23530">
          <cell r="C23530">
            <v>800019414</v>
          </cell>
          <cell r="D23530" t="str">
            <v>ORLY VEICULOS E</v>
          </cell>
          <cell r="E23530">
            <v>21483615000358</v>
          </cell>
        </row>
        <row r="23531">
          <cell r="C23531"/>
          <cell r="D23531" t="str">
            <v>COLEGIO SANTOS</v>
          </cell>
          <cell r="E23531">
            <v>400381</v>
          </cell>
        </row>
        <row r="23532">
          <cell r="C23532"/>
          <cell r="D23532" t="str">
            <v>EE 10 DE MAIO</v>
          </cell>
          <cell r="E23532">
            <v>401730</v>
          </cell>
        </row>
        <row r="23533">
          <cell r="C23533"/>
          <cell r="D23533" t="str">
            <v>EE 10 DE MAIO</v>
          </cell>
          <cell r="E23533">
            <v>402625</v>
          </cell>
        </row>
        <row r="23534">
          <cell r="C23534"/>
          <cell r="D23534" t="str">
            <v>EM ROSEANE GUIM</v>
          </cell>
          <cell r="E23534">
            <v>405553</v>
          </cell>
        </row>
        <row r="23535">
          <cell r="C23535"/>
          <cell r="D23535" t="str">
            <v>SESI-ITAPERUNA</v>
          </cell>
          <cell r="E23535">
            <v>410571</v>
          </cell>
        </row>
        <row r="23536">
          <cell r="C23536">
            <v>800020072</v>
          </cell>
          <cell r="D23536" t="str">
            <v>DISVEL</v>
          </cell>
          <cell r="E23536">
            <v>14515456000360</v>
          </cell>
        </row>
        <row r="23537">
          <cell r="C23537"/>
          <cell r="D23537" t="str">
            <v>INST.MADRE SAVI</v>
          </cell>
          <cell r="E23537">
            <v>409003</v>
          </cell>
        </row>
        <row r="23538">
          <cell r="C23538"/>
          <cell r="D23538" t="str">
            <v>ESC.O SOSSEGO D</v>
          </cell>
          <cell r="E23538">
            <v>409293</v>
          </cell>
        </row>
        <row r="23539">
          <cell r="C23539"/>
          <cell r="D23539" t="str">
            <v>COL.ALBERT SCHW</v>
          </cell>
          <cell r="E23539">
            <v>409763</v>
          </cell>
        </row>
        <row r="23540">
          <cell r="C23540"/>
          <cell r="D23540" t="str">
            <v>EE GIN.AGRO IND</v>
          </cell>
          <cell r="E23540">
            <v>410063</v>
          </cell>
        </row>
        <row r="23541">
          <cell r="C23541"/>
          <cell r="D23541" t="str">
            <v>EE NAIR ESQUIVE</v>
          </cell>
          <cell r="E23541">
            <v>410064</v>
          </cell>
        </row>
        <row r="23542">
          <cell r="C23542">
            <v>800002225</v>
          </cell>
          <cell r="D23542" t="str">
            <v>SAF VEICULOS</v>
          </cell>
          <cell r="E23542">
            <v>24605000465</v>
          </cell>
        </row>
        <row r="23543">
          <cell r="C23543">
            <v>800004779</v>
          </cell>
          <cell r="D23543" t="str">
            <v>LOCALIZA</v>
          </cell>
          <cell r="E23543">
            <v>2105862000708</v>
          </cell>
        </row>
        <row r="23544">
          <cell r="C23544">
            <v>800006252</v>
          </cell>
          <cell r="D23544" t="str">
            <v>ACUMULADORES MOURA</v>
          </cell>
          <cell r="E23544">
            <v>9811654000684</v>
          </cell>
        </row>
        <row r="23545">
          <cell r="C23545">
            <v>800028821</v>
          </cell>
          <cell r="D23545" t="str">
            <v>MOURA BET.AUT.E</v>
          </cell>
          <cell r="E23545">
            <v>15459513000132</v>
          </cell>
        </row>
        <row r="23546">
          <cell r="C23546">
            <v>800036485</v>
          </cell>
          <cell r="D23546" t="str">
            <v>CONTROLTEC COM.</v>
          </cell>
          <cell r="E23546">
            <v>17272405000181</v>
          </cell>
        </row>
        <row r="23547">
          <cell r="C23547"/>
          <cell r="D23547" t="str">
            <v>M.A.N. COML VEI</v>
          </cell>
          <cell r="E23547">
            <v>47804224000110</v>
          </cell>
        </row>
        <row r="23548">
          <cell r="C23548"/>
          <cell r="D23548" t="str">
            <v>LOCALIZA</v>
          </cell>
          <cell r="E23548">
            <v>54411996000238</v>
          </cell>
        </row>
        <row r="23549">
          <cell r="C23549"/>
          <cell r="D23549" t="str">
            <v>LOCALIZA</v>
          </cell>
          <cell r="E23549">
            <v>2933704000142</v>
          </cell>
        </row>
        <row r="23550">
          <cell r="C23550"/>
          <cell r="D23550" t="str">
            <v>INST. IMACULADA</v>
          </cell>
          <cell r="E23550">
            <v>401902</v>
          </cell>
        </row>
        <row r="23551">
          <cell r="C23551"/>
          <cell r="D23551" t="str">
            <v>SESI 124</v>
          </cell>
          <cell r="E23551">
            <v>402984</v>
          </cell>
        </row>
        <row r="23552">
          <cell r="C23552"/>
          <cell r="D23552" t="str">
            <v>SISTEMA EDUC.QU</v>
          </cell>
          <cell r="E23552">
            <v>403123</v>
          </cell>
        </row>
        <row r="23553">
          <cell r="C23553"/>
          <cell r="D23553" t="str">
            <v>EEPG PROF.ABILI</v>
          </cell>
          <cell r="E23553">
            <v>403624</v>
          </cell>
        </row>
        <row r="23554">
          <cell r="C23554"/>
          <cell r="D23554" t="str">
            <v>COL.ATHENAS DO</v>
          </cell>
          <cell r="E23554">
            <v>404089</v>
          </cell>
        </row>
        <row r="23555">
          <cell r="C23555"/>
          <cell r="D23555" t="str">
            <v>UEIPSG PROF.GER</v>
          </cell>
          <cell r="E23555">
            <v>404091</v>
          </cell>
        </row>
        <row r="23556">
          <cell r="C23556"/>
          <cell r="D23556" t="str">
            <v>CURSO CIDADE DE</v>
          </cell>
          <cell r="E23556">
            <v>404371</v>
          </cell>
        </row>
        <row r="23557">
          <cell r="C23557"/>
          <cell r="D23557" t="str">
            <v>GIN.EDUC.SAO JO</v>
          </cell>
          <cell r="E23557">
            <v>408665</v>
          </cell>
        </row>
        <row r="23558">
          <cell r="C23558">
            <v>800000621</v>
          </cell>
          <cell r="D23558" t="str">
            <v>MACFORT</v>
          </cell>
          <cell r="E23558">
            <v>1758400000123</v>
          </cell>
        </row>
        <row r="23559">
          <cell r="C23559">
            <v>800005876</v>
          </cell>
          <cell r="D23559" t="str">
            <v>HL ELETRO</v>
          </cell>
          <cell r="E23559">
            <v>51182764000186</v>
          </cell>
        </row>
        <row r="23560">
          <cell r="C23560">
            <v>800021042</v>
          </cell>
          <cell r="D23560" t="str">
            <v>SAF VEICULOS</v>
          </cell>
          <cell r="E23560">
            <v>24605000546</v>
          </cell>
        </row>
        <row r="23561">
          <cell r="C23561"/>
          <cell r="D23561" t="str">
            <v>SCAUTO VEICULOS</v>
          </cell>
          <cell r="E23561">
            <v>50353911000170</v>
          </cell>
        </row>
        <row r="23562">
          <cell r="C23562"/>
          <cell r="D23562" t="str">
            <v>SESI 399</v>
          </cell>
          <cell r="E23562">
            <v>403093</v>
          </cell>
        </row>
        <row r="23563">
          <cell r="C23563">
            <v>800001846</v>
          </cell>
          <cell r="D23563" t="str">
            <v>TILLIMPA</v>
          </cell>
          <cell r="E23563">
            <v>44012474000129</v>
          </cell>
        </row>
        <row r="23564">
          <cell r="C23564">
            <v>800003327</v>
          </cell>
          <cell r="D23564" t="str">
            <v>MARKSELL</v>
          </cell>
          <cell r="E23564">
            <v>1420613000140</v>
          </cell>
        </row>
        <row r="23565">
          <cell r="C23565">
            <v>800003777</v>
          </cell>
          <cell r="D23565" t="str">
            <v>FACIS</v>
          </cell>
          <cell r="E23565">
            <v>1435768000150</v>
          </cell>
        </row>
        <row r="23566">
          <cell r="C23566">
            <v>800004063</v>
          </cell>
          <cell r="D23566" t="str">
            <v>HENKEL</v>
          </cell>
          <cell r="E23566">
            <v>2777131000105</v>
          </cell>
        </row>
        <row r="23567">
          <cell r="C23567">
            <v>800005599</v>
          </cell>
          <cell r="D23567" t="str">
            <v>ITAFUNGE</v>
          </cell>
          <cell r="E23567">
            <v>58779075000100</v>
          </cell>
        </row>
        <row r="23568">
          <cell r="C23568">
            <v>800006025</v>
          </cell>
          <cell r="D23568" t="str">
            <v>HENKEL II</v>
          </cell>
          <cell r="E23568">
            <v>2777131000296</v>
          </cell>
        </row>
        <row r="23569">
          <cell r="C23569">
            <v>800006147</v>
          </cell>
          <cell r="D23569" t="str">
            <v>LOCTITE</v>
          </cell>
          <cell r="E23569">
            <v>60929817000170</v>
          </cell>
        </row>
        <row r="23570">
          <cell r="C23570">
            <v>800006541</v>
          </cell>
          <cell r="D23570" t="str">
            <v>STILREVEST</v>
          </cell>
          <cell r="E23570">
            <v>54567656000110</v>
          </cell>
        </row>
        <row r="23571">
          <cell r="C23571">
            <v>800008716</v>
          </cell>
          <cell r="D23571" t="str">
            <v>DELTA RECORDS</v>
          </cell>
          <cell r="E23571">
            <v>67567305000150</v>
          </cell>
        </row>
        <row r="23572">
          <cell r="C23572">
            <v>800009251</v>
          </cell>
          <cell r="D23572" t="str">
            <v>B2W</v>
          </cell>
          <cell r="E23572">
            <v>776574000741</v>
          </cell>
        </row>
        <row r="23573">
          <cell r="C23573">
            <v>800016255</v>
          </cell>
          <cell r="D23573" t="str">
            <v>MD ASSESSORIA E</v>
          </cell>
          <cell r="E23573">
            <v>6248420000178</v>
          </cell>
        </row>
        <row r="23574">
          <cell r="C23574">
            <v>800019174</v>
          </cell>
          <cell r="D23574" t="str">
            <v>FORBO SIEGLING</v>
          </cell>
          <cell r="E23574">
            <v>47177985000199</v>
          </cell>
        </row>
        <row r="23575">
          <cell r="C23575">
            <v>800019526</v>
          </cell>
          <cell r="D23575" t="str">
            <v>HENKEL III</v>
          </cell>
          <cell r="E23575">
            <v>2777131002663</v>
          </cell>
        </row>
        <row r="23576">
          <cell r="C23576">
            <v>800027947</v>
          </cell>
          <cell r="D23576" t="str">
            <v>MAX EXPRESS TRA</v>
          </cell>
          <cell r="E23576">
            <v>5402446000166</v>
          </cell>
        </row>
        <row r="23577">
          <cell r="C23577">
            <v>800030478</v>
          </cell>
          <cell r="D23577" t="str">
            <v>REPRESENTACOES</v>
          </cell>
          <cell r="E23577">
            <v>66966714000167</v>
          </cell>
        </row>
        <row r="23578">
          <cell r="C23578">
            <v>800032068</v>
          </cell>
          <cell r="D23578" t="str">
            <v>NS2. COM INTERN</v>
          </cell>
          <cell r="E23578">
            <v>9339936000388</v>
          </cell>
        </row>
        <row r="23579">
          <cell r="C23579">
            <v>800037977</v>
          </cell>
          <cell r="D23579" t="str">
            <v>TRANSNAC TRANSP</v>
          </cell>
          <cell r="E23579">
            <v>26992937000184</v>
          </cell>
        </row>
        <row r="23580">
          <cell r="C23580">
            <v>800040058</v>
          </cell>
          <cell r="D23580" t="str">
            <v>ABBOTT LABORATO</v>
          </cell>
          <cell r="E23580">
            <v>56998701003212</v>
          </cell>
        </row>
        <row r="23581">
          <cell r="C23581">
            <v>800040508</v>
          </cell>
          <cell r="D23581" t="str">
            <v>TRANSNAC LOGIST</v>
          </cell>
          <cell r="E23581">
            <v>15834113000160</v>
          </cell>
        </row>
        <row r="23582">
          <cell r="C23582">
            <v>800041847</v>
          </cell>
          <cell r="D23582" t="str">
            <v>WAPMETAL INDUST</v>
          </cell>
          <cell r="E23582">
            <v>60601309000592</v>
          </cell>
        </row>
        <row r="23583">
          <cell r="C23583">
            <v>800042546</v>
          </cell>
          <cell r="D23583" t="str">
            <v>TRAINEL CENOGRA</v>
          </cell>
          <cell r="E23583">
            <v>24680432000159</v>
          </cell>
        </row>
        <row r="23584">
          <cell r="C23584"/>
          <cell r="D23584" t="str">
            <v>TAKANO</v>
          </cell>
          <cell r="E23584">
            <v>56003114000301</v>
          </cell>
        </row>
        <row r="23585">
          <cell r="C23585"/>
          <cell r="D23585" t="str">
            <v>WORKSTATION</v>
          </cell>
          <cell r="E23585">
            <v>1954298000131</v>
          </cell>
        </row>
        <row r="23586">
          <cell r="C23586"/>
          <cell r="D23586" t="str">
            <v>EMILY PRODUCOES</v>
          </cell>
          <cell r="E23586">
            <v>2668008000156</v>
          </cell>
        </row>
        <row r="23587">
          <cell r="C23587"/>
          <cell r="D23587" t="str">
            <v>PINCEIS ATLAS</v>
          </cell>
          <cell r="E23587">
            <v>89723837000849</v>
          </cell>
        </row>
        <row r="23588">
          <cell r="C23588"/>
          <cell r="D23588" t="str">
            <v>PROMERC</v>
          </cell>
          <cell r="E23588">
            <v>44380681000217</v>
          </cell>
        </row>
        <row r="23589">
          <cell r="C23589"/>
          <cell r="D23589" t="str">
            <v>CEVAL ALIMENTOS</v>
          </cell>
          <cell r="E23589">
            <v>84046101008925</v>
          </cell>
        </row>
        <row r="23590">
          <cell r="C23590"/>
          <cell r="D23590" t="str">
            <v>GARCIA</v>
          </cell>
          <cell r="E23590">
            <v>527210000132</v>
          </cell>
        </row>
        <row r="23591">
          <cell r="C23591"/>
          <cell r="D23591" t="str">
            <v>MALLORY</v>
          </cell>
          <cell r="E23591">
            <v>64741085000141</v>
          </cell>
        </row>
        <row r="23592">
          <cell r="C23592"/>
          <cell r="D23592" t="str">
            <v>PEREIRA &amp; HOL.</v>
          </cell>
          <cell r="E23592">
            <v>321492000117</v>
          </cell>
        </row>
        <row r="23593">
          <cell r="C23593"/>
          <cell r="D23593" t="str">
            <v>INTERROL</v>
          </cell>
          <cell r="E23593">
            <v>2939520000190</v>
          </cell>
        </row>
        <row r="23594">
          <cell r="C23594"/>
          <cell r="D23594" t="str">
            <v>SANREMO</v>
          </cell>
          <cell r="E23594">
            <v>89738173000620</v>
          </cell>
        </row>
        <row r="23595">
          <cell r="C23595"/>
          <cell r="D23595" t="str">
            <v>EEPSG CONJ. HAB</v>
          </cell>
          <cell r="E23595">
            <v>401092</v>
          </cell>
        </row>
        <row r="23596">
          <cell r="C23596"/>
          <cell r="D23596" t="str">
            <v>EEPSG CONJ.HAB.</v>
          </cell>
          <cell r="E23596">
            <v>402684</v>
          </cell>
        </row>
        <row r="23597">
          <cell r="C23597"/>
          <cell r="D23597" t="str">
            <v>EEPSG CJ.HAB.JD</v>
          </cell>
          <cell r="E23597">
            <v>405317</v>
          </cell>
        </row>
        <row r="23598">
          <cell r="C23598"/>
          <cell r="D23598" t="str">
            <v>EE PAULO DE ABR</v>
          </cell>
          <cell r="E23598">
            <v>409519</v>
          </cell>
        </row>
        <row r="23599">
          <cell r="C23599">
            <v>800012751</v>
          </cell>
          <cell r="D23599" t="str">
            <v>TEKA</v>
          </cell>
          <cell r="E23599">
            <v>82636986000740</v>
          </cell>
        </row>
        <row r="23600">
          <cell r="C23600">
            <v>800019220</v>
          </cell>
          <cell r="D23600" t="str">
            <v>ESTRELA</v>
          </cell>
          <cell r="E23600">
            <v>61082004000584</v>
          </cell>
        </row>
        <row r="23601">
          <cell r="C23601">
            <v>800024403</v>
          </cell>
          <cell r="D23601" t="str">
            <v>ESTRELA DIST.</v>
          </cell>
          <cell r="E23601">
            <v>61780375000378</v>
          </cell>
        </row>
        <row r="23602">
          <cell r="C23602">
            <v>800029827</v>
          </cell>
          <cell r="D23602" t="str">
            <v>IMBIL</v>
          </cell>
          <cell r="E23602">
            <v>51482776000126</v>
          </cell>
        </row>
        <row r="23603">
          <cell r="C23603">
            <v>800033945</v>
          </cell>
          <cell r="D23603" t="str">
            <v>CRISTALIA PRODU</v>
          </cell>
          <cell r="E23603">
            <v>44734671000151</v>
          </cell>
        </row>
        <row r="23604">
          <cell r="C23604">
            <v>800034852</v>
          </cell>
          <cell r="D23604" t="str">
            <v>ARTGRAF ETIQUET</v>
          </cell>
          <cell r="E23604">
            <v>54951520000109</v>
          </cell>
        </row>
        <row r="23605">
          <cell r="C23605">
            <v>800035958</v>
          </cell>
          <cell r="D23605" t="str">
            <v>FUMINAS INDUSTR</v>
          </cell>
          <cell r="E23605">
            <v>56776776000152</v>
          </cell>
        </row>
        <row r="23606">
          <cell r="C23606">
            <v>800037212</v>
          </cell>
          <cell r="D23606" t="str">
            <v>FATTORE DIST DE</v>
          </cell>
          <cell r="E23606">
            <v>50973031000369</v>
          </cell>
        </row>
        <row r="23607">
          <cell r="C23607">
            <v>800041244</v>
          </cell>
          <cell r="D23607" t="str">
            <v>QUALITAS INDUST</v>
          </cell>
          <cell r="E23607">
            <v>61486346000136</v>
          </cell>
        </row>
        <row r="23608">
          <cell r="C23608"/>
          <cell r="D23608" t="str">
            <v>SADA</v>
          </cell>
          <cell r="E23608">
            <v>19199348001400</v>
          </cell>
        </row>
        <row r="23609">
          <cell r="C23609"/>
          <cell r="D23609" t="str">
            <v>SESI 210</v>
          </cell>
          <cell r="E23609">
            <v>403016</v>
          </cell>
        </row>
        <row r="23610">
          <cell r="C23610"/>
          <cell r="D23610" t="str">
            <v>EE ANTONIO CAIO</v>
          </cell>
          <cell r="E23610">
            <v>409875</v>
          </cell>
        </row>
        <row r="23611">
          <cell r="C23611"/>
          <cell r="D23611" t="str">
            <v>EE DR.CAETANO M</v>
          </cell>
          <cell r="E23611">
            <v>410726</v>
          </cell>
        </row>
        <row r="23612">
          <cell r="C23612"/>
          <cell r="D23612" t="str">
            <v>EE PROF.ENIR DA</v>
          </cell>
          <cell r="E23612">
            <v>409543</v>
          </cell>
        </row>
        <row r="23613">
          <cell r="C23613"/>
          <cell r="D23613" t="str">
            <v>EEPSG MARIA A D</v>
          </cell>
          <cell r="E23613">
            <v>401180</v>
          </cell>
        </row>
        <row r="23614">
          <cell r="C23614">
            <v>800002971</v>
          </cell>
          <cell r="D23614" t="str">
            <v>ALCOA ALUMINIO</v>
          </cell>
          <cell r="E23614">
            <v>23637697006738</v>
          </cell>
        </row>
        <row r="23615">
          <cell r="C23615">
            <v>800031233</v>
          </cell>
          <cell r="D23615" t="str">
            <v>LTDA ME</v>
          </cell>
          <cell r="E23615">
            <v>10659973000190</v>
          </cell>
        </row>
        <row r="23616">
          <cell r="C23616">
            <v>800032032</v>
          </cell>
          <cell r="D23616" t="str">
            <v>SERVICOS LTDA M</v>
          </cell>
          <cell r="E23616">
            <v>5756674000134</v>
          </cell>
        </row>
        <row r="23617">
          <cell r="C23617"/>
          <cell r="D23617" t="str">
            <v>ALCOA ALUMINIO</v>
          </cell>
          <cell r="E23617">
            <v>11696820000186</v>
          </cell>
        </row>
        <row r="23618">
          <cell r="C23618"/>
          <cell r="D23618" t="str">
            <v>ALCOA ALUMINIO</v>
          </cell>
          <cell r="E23618">
            <v>23637697007548</v>
          </cell>
        </row>
        <row r="23619">
          <cell r="C23619"/>
          <cell r="D23619" t="str">
            <v>EEPSG PROFA.MAR</v>
          </cell>
          <cell r="E23619">
            <v>402737</v>
          </cell>
        </row>
        <row r="23620">
          <cell r="C23620">
            <v>800028051</v>
          </cell>
          <cell r="D23620" t="str">
            <v>ITAPOA TERMINAI</v>
          </cell>
          <cell r="E23620">
            <v>1317277000105</v>
          </cell>
        </row>
        <row r="23621">
          <cell r="C23621">
            <v>800024396</v>
          </cell>
          <cell r="D23621" t="str">
            <v>SOFT TOYS IND</v>
          </cell>
          <cell r="E23621">
            <v>10314523000166</v>
          </cell>
        </row>
        <row r="23622">
          <cell r="C23622"/>
          <cell r="D23622" t="str">
            <v>FENIX ITAPOLIS</v>
          </cell>
          <cell r="E23622">
            <v>66889452000184</v>
          </cell>
        </row>
        <row r="23623">
          <cell r="C23623"/>
          <cell r="D23623" t="str">
            <v>ITAPOLIS</v>
          </cell>
          <cell r="E23623">
            <v>66889452000265</v>
          </cell>
        </row>
        <row r="23624">
          <cell r="C23624"/>
          <cell r="D23624" t="str">
            <v>LOCALIZA</v>
          </cell>
          <cell r="E23624">
            <v>3610930000155</v>
          </cell>
        </row>
        <row r="23625">
          <cell r="C23625"/>
          <cell r="D23625" t="str">
            <v>EEPSG VALENTIN</v>
          </cell>
          <cell r="E23625">
            <v>402743</v>
          </cell>
        </row>
        <row r="23626">
          <cell r="C23626"/>
          <cell r="D23626" t="str">
            <v>EE EPITACIO PES</v>
          </cell>
          <cell r="E23626">
            <v>409447</v>
          </cell>
        </row>
        <row r="23627">
          <cell r="C23627">
            <v>800031829</v>
          </cell>
          <cell r="D23627" t="str">
            <v>LTDA</v>
          </cell>
          <cell r="E23627">
            <v>52434156000184</v>
          </cell>
        </row>
        <row r="23628">
          <cell r="C23628">
            <v>800000463</v>
          </cell>
          <cell r="D23628" t="str">
            <v>TECHNO CAR</v>
          </cell>
          <cell r="E23628">
            <v>1059095000181</v>
          </cell>
        </row>
        <row r="23629">
          <cell r="C23629">
            <v>800001421</v>
          </cell>
          <cell r="D23629" t="str">
            <v>COLOR GLASS</v>
          </cell>
          <cell r="E23629">
            <v>53890216000136</v>
          </cell>
        </row>
        <row r="23630">
          <cell r="C23630">
            <v>800002315</v>
          </cell>
          <cell r="D23630" t="str">
            <v>MARFINITE</v>
          </cell>
          <cell r="E23630">
            <v>61427258000759</v>
          </cell>
        </row>
        <row r="23631">
          <cell r="C23631">
            <v>800002512</v>
          </cell>
          <cell r="D23631" t="str">
            <v>A C ACOS CENTR</v>
          </cell>
          <cell r="E23631">
            <v>44071579000159</v>
          </cell>
        </row>
        <row r="23632">
          <cell r="C23632">
            <v>800002744</v>
          </cell>
          <cell r="D23632" t="str">
            <v>RAYFLEX</v>
          </cell>
          <cell r="E23632">
            <v>59458554000180</v>
          </cell>
        </row>
        <row r="23633">
          <cell r="C23633">
            <v>800003419</v>
          </cell>
          <cell r="D23633" t="str">
            <v>ASPOL</v>
          </cell>
          <cell r="E23633">
            <v>45576808000150</v>
          </cell>
        </row>
        <row r="23634">
          <cell r="C23634">
            <v>800004421</v>
          </cell>
          <cell r="D23634" t="str">
            <v>COZIL EQUIPAMEN</v>
          </cell>
          <cell r="E23634">
            <v>54177886000172</v>
          </cell>
        </row>
        <row r="23635">
          <cell r="C23635">
            <v>800004452</v>
          </cell>
          <cell r="D23635" t="str">
            <v>DE ARAM SIVA CA</v>
          </cell>
          <cell r="E23635">
            <v>62576749000139</v>
          </cell>
        </row>
        <row r="23636">
          <cell r="C23636">
            <v>800005243</v>
          </cell>
          <cell r="D23636" t="str">
            <v>PAGANINI CIA</v>
          </cell>
          <cell r="E23636">
            <v>43592120000138</v>
          </cell>
        </row>
        <row r="23637">
          <cell r="C23637">
            <v>800005667</v>
          </cell>
          <cell r="D23637" t="str">
            <v>BORLEM</v>
          </cell>
          <cell r="E23637">
            <v>60943388000609</v>
          </cell>
        </row>
        <row r="23638">
          <cell r="C23638">
            <v>800006071</v>
          </cell>
          <cell r="D23638" t="str">
            <v>INDEL IND METAL</v>
          </cell>
          <cell r="E23638">
            <v>53582516000158</v>
          </cell>
        </row>
        <row r="23639">
          <cell r="C23639">
            <v>800006249</v>
          </cell>
          <cell r="D23639" t="str">
            <v>ARMOR EQUIP</v>
          </cell>
          <cell r="E23639">
            <v>63987093000100</v>
          </cell>
        </row>
        <row r="23640">
          <cell r="C23640">
            <v>800006558</v>
          </cell>
          <cell r="D23640" t="str">
            <v>TECNOFORJAS</v>
          </cell>
          <cell r="E23640">
            <v>61191219000100</v>
          </cell>
        </row>
        <row r="23641">
          <cell r="C23641">
            <v>800008052</v>
          </cell>
          <cell r="D23641" t="str">
            <v>BANDERART IND T</v>
          </cell>
          <cell r="E23641">
            <v>60717469000178</v>
          </cell>
        </row>
        <row r="23642">
          <cell r="C23642">
            <v>800009442</v>
          </cell>
          <cell r="D23642" t="str">
            <v>PANDURATA ALIM</v>
          </cell>
          <cell r="E23642">
            <v>70940994007890</v>
          </cell>
        </row>
        <row r="23643">
          <cell r="C23643">
            <v>800009827</v>
          </cell>
          <cell r="D23643" t="str">
            <v>EDITORA GRAFICO</v>
          </cell>
          <cell r="E23643">
            <v>43150499001602</v>
          </cell>
        </row>
        <row r="23644">
          <cell r="C23644">
            <v>800015001</v>
          </cell>
          <cell r="D23644" t="str">
            <v>WARME DO BRASIL</v>
          </cell>
          <cell r="E23644">
            <v>4841807000108</v>
          </cell>
        </row>
        <row r="23645">
          <cell r="C23645">
            <v>800019298</v>
          </cell>
          <cell r="D23645" t="str">
            <v>BRASFAIBER</v>
          </cell>
          <cell r="E23645">
            <v>55006027000183</v>
          </cell>
        </row>
        <row r="23646">
          <cell r="C23646">
            <v>800019952</v>
          </cell>
          <cell r="D23646" t="str">
            <v>SUNNYVALE</v>
          </cell>
          <cell r="E23646">
            <v>49467293000100</v>
          </cell>
        </row>
        <row r="23647">
          <cell r="C23647">
            <v>800024576</v>
          </cell>
          <cell r="D23647" t="str">
            <v>GF GLOBAL FOU</v>
          </cell>
          <cell r="E23647">
            <v>12623744000141</v>
          </cell>
        </row>
        <row r="23648">
          <cell r="C23648">
            <v>800026957</v>
          </cell>
          <cell r="D23648" t="str">
            <v>FAMABRAS IND DE</v>
          </cell>
          <cell r="E23648">
            <v>60949526000144</v>
          </cell>
        </row>
        <row r="23649">
          <cell r="C23649">
            <v>800029128</v>
          </cell>
          <cell r="D23649" t="str">
            <v>JAMAICA IND ART</v>
          </cell>
          <cell r="E23649">
            <v>62157094000245</v>
          </cell>
        </row>
        <row r="23650">
          <cell r="C23650">
            <v>800029769</v>
          </cell>
          <cell r="D23650" t="str">
            <v>VEPAN</v>
          </cell>
          <cell r="E23650">
            <v>59661264000139</v>
          </cell>
        </row>
        <row r="23651">
          <cell r="C23651">
            <v>800030246</v>
          </cell>
          <cell r="D23651" t="str">
            <v>CEQUENT</v>
          </cell>
          <cell r="E23651">
            <v>1859648000261</v>
          </cell>
        </row>
        <row r="23652">
          <cell r="C23652">
            <v>800030593</v>
          </cell>
          <cell r="D23652" t="str">
            <v>TUBOS E CONEXOE</v>
          </cell>
          <cell r="E23652">
            <v>4671407000100</v>
          </cell>
        </row>
        <row r="23653">
          <cell r="C23653">
            <v>800032205</v>
          </cell>
          <cell r="D23653" t="str">
            <v>PRODUTOS SINTET</v>
          </cell>
          <cell r="E23653">
            <v>13441108000161</v>
          </cell>
        </row>
        <row r="23654">
          <cell r="C23654">
            <v>800034914</v>
          </cell>
          <cell r="D23654" t="str">
            <v>JSL S/A</v>
          </cell>
          <cell r="E23654">
            <v>52548435012002</v>
          </cell>
        </row>
        <row r="23655">
          <cell r="C23655">
            <v>800035837</v>
          </cell>
          <cell r="D23655" t="str">
            <v>SHIMAZU MANUTEN</v>
          </cell>
          <cell r="E23655">
            <v>17508835000150</v>
          </cell>
        </row>
        <row r="23656">
          <cell r="C23656">
            <v>800039195</v>
          </cell>
          <cell r="D23656" t="str">
            <v>E. R. BRITO EMB</v>
          </cell>
          <cell r="E23656">
            <v>11319149000154</v>
          </cell>
        </row>
        <row r="23657">
          <cell r="C23657">
            <v>800040274</v>
          </cell>
          <cell r="D23657" t="str">
            <v>FORM &amp; ART INDU</v>
          </cell>
          <cell r="E23657">
            <v>10313426000159</v>
          </cell>
        </row>
        <row r="23658">
          <cell r="C23658">
            <v>800041187</v>
          </cell>
          <cell r="D23658" t="str">
            <v>JAL INDUSTRIA E</v>
          </cell>
          <cell r="E23658">
            <v>5817664000161</v>
          </cell>
        </row>
        <row r="23659">
          <cell r="C23659">
            <v>800041670</v>
          </cell>
          <cell r="D23659" t="str">
            <v>SUNNYVALLE COME</v>
          </cell>
          <cell r="E23659">
            <v>49467293000291</v>
          </cell>
        </row>
        <row r="23660">
          <cell r="C23660">
            <v>800043007</v>
          </cell>
          <cell r="D23660" t="str">
            <v>BRAS-MOL MOLAS</v>
          </cell>
          <cell r="E23660">
            <v>61296901000248</v>
          </cell>
        </row>
        <row r="23661">
          <cell r="C23661">
            <v>800043172</v>
          </cell>
          <cell r="D23661" t="str">
            <v>EM FIBRA DE VID</v>
          </cell>
          <cell r="E23661">
            <v>56520745000136</v>
          </cell>
        </row>
        <row r="23662">
          <cell r="C23662">
            <v>800044536</v>
          </cell>
          <cell r="D23662" t="str">
            <v>ELETROTHERMO CO</v>
          </cell>
          <cell r="E23662">
            <v>59148643000120</v>
          </cell>
        </row>
        <row r="23663">
          <cell r="C23663"/>
          <cell r="D23663" t="str">
            <v>ENGESIG</v>
          </cell>
          <cell r="E23663">
            <v>55010185000298</v>
          </cell>
        </row>
        <row r="23664">
          <cell r="C23664"/>
          <cell r="D23664" t="str">
            <v>BUREAU</v>
          </cell>
          <cell r="E23664">
            <v>68425628000334</v>
          </cell>
        </row>
        <row r="23665">
          <cell r="C23665"/>
          <cell r="D23665" t="str">
            <v>TROMBINI PAPEL</v>
          </cell>
          <cell r="E23665">
            <v>88209697001390</v>
          </cell>
        </row>
        <row r="23666">
          <cell r="C23666"/>
          <cell r="D23666" t="str">
            <v>BORLEM</v>
          </cell>
          <cell r="E23666">
            <v>2234234000200</v>
          </cell>
        </row>
        <row r="23667">
          <cell r="C23667"/>
          <cell r="D23667" t="str">
            <v>BAUTECH</v>
          </cell>
          <cell r="E23667">
            <v>4949601000104</v>
          </cell>
        </row>
        <row r="23668">
          <cell r="C23668"/>
          <cell r="D23668" t="str">
            <v>VENTURELLI RUVO</v>
          </cell>
          <cell r="E23668">
            <v>60852977000169</v>
          </cell>
        </row>
        <row r="23669">
          <cell r="C23669"/>
          <cell r="D23669" t="str">
            <v>FUNDICAO GONZAL</v>
          </cell>
          <cell r="E23669">
            <v>71639637000170</v>
          </cell>
        </row>
        <row r="23670">
          <cell r="C23670"/>
          <cell r="D23670" t="str">
            <v>BF IND METALURG</v>
          </cell>
          <cell r="E23670">
            <v>44090330000190</v>
          </cell>
        </row>
        <row r="23671">
          <cell r="C23671"/>
          <cell r="D23671" t="str">
            <v>INDL PAULISTA M</v>
          </cell>
          <cell r="E23671">
            <v>60592771000147</v>
          </cell>
        </row>
        <row r="23672">
          <cell r="C23672"/>
          <cell r="D23672" t="str">
            <v>MURATA DO BRASI</v>
          </cell>
          <cell r="E23672">
            <v>43992676000200</v>
          </cell>
        </row>
        <row r="23673">
          <cell r="C23673"/>
          <cell r="D23673" t="str">
            <v>EEPSG JOSE OLYM</v>
          </cell>
          <cell r="E23673">
            <v>401782</v>
          </cell>
        </row>
        <row r="23674">
          <cell r="C23674"/>
          <cell r="D23674" t="str">
            <v>EEPG PQ.PIRATIN</v>
          </cell>
          <cell r="E23674">
            <v>402647</v>
          </cell>
        </row>
        <row r="23675">
          <cell r="C23675"/>
          <cell r="D23675" t="str">
            <v>EEPSG CACUNOSUK</v>
          </cell>
          <cell r="E23675">
            <v>402681</v>
          </cell>
        </row>
        <row r="23676">
          <cell r="C23676"/>
          <cell r="D23676" t="str">
            <v>EMEF PROF.ALCEU</v>
          </cell>
          <cell r="E23676">
            <v>406873</v>
          </cell>
        </row>
        <row r="23677">
          <cell r="C23677"/>
          <cell r="D23677" t="str">
            <v>EEPG DR.ERVIN H</v>
          </cell>
          <cell r="E23677">
            <v>407675</v>
          </cell>
        </row>
        <row r="23678">
          <cell r="C23678"/>
          <cell r="D23678" t="str">
            <v>EE BENEDITO VIE</v>
          </cell>
          <cell r="E23678">
            <v>409428</v>
          </cell>
        </row>
        <row r="23679">
          <cell r="C23679"/>
          <cell r="D23679" t="str">
            <v>CAIC PROF.CARLO</v>
          </cell>
          <cell r="E23679">
            <v>409524</v>
          </cell>
        </row>
        <row r="23680">
          <cell r="C23680"/>
          <cell r="D23680" t="str">
            <v>EE VILA ARIZONA</v>
          </cell>
          <cell r="E23680">
            <v>409839</v>
          </cell>
        </row>
        <row r="23681">
          <cell r="C23681"/>
          <cell r="D23681" t="str">
            <v>EE DO PQ.PIRATI</v>
          </cell>
          <cell r="E23681">
            <v>409840</v>
          </cell>
        </row>
        <row r="23682">
          <cell r="C23682"/>
          <cell r="D23682" t="str">
            <v>EE JOAQUIM G.FE</v>
          </cell>
          <cell r="E23682">
            <v>410424</v>
          </cell>
        </row>
        <row r="23683">
          <cell r="C23683"/>
          <cell r="D23683" t="str">
            <v>EE EUGENIO VICT</v>
          </cell>
          <cell r="E23683">
            <v>411184</v>
          </cell>
        </row>
        <row r="23684">
          <cell r="C23684">
            <v>800000331</v>
          </cell>
          <cell r="D23684" t="str">
            <v>COPLATEX</v>
          </cell>
          <cell r="E23684">
            <v>48131296000882</v>
          </cell>
        </row>
        <row r="23685">
          <cell r="C23685"/>
          <cell r="D23685" t="str">
            <v>INCI</v>
          </cell>
          <cell r="E23685">
            <v>72971625000101</v>
          </cell>
        </row>
        <row r="23686">
          <cell r="C23686"/>
          <cell r="D23686" t="str">
            <v>BERTAGLIA</v>
          </cell>
          <cell r="E23686">
            <v>46491239000102</v>
          </cell>
        </row>
        <row r="23687">
          <cell r="C23687"/>
          <cell r="D23687" t="str">
            <v>CAMIL</v>
          </cell>
          <cell r="E23687">
            <v>64904295000456</v>
          </cell>
        </row>
        <row r="23688">
          <cell r="C23688"/>
          <cell r="D23688" t="str">
            <v>ROSOLEM VEICULO</v>
          </cell>
          <cell r="E23688">
            <v>66824053000135</v>
          </cell>
        </row>
        <row r="23689">
          <cell r="C23689"/>
          <cell r="D23689" t="str">
            <v>KATALIZADORES I</v>
          </cell>
          <cell r="E23689">
            <v>51732162000155</v>
          </cell>
        </row>
        <row r="23690">
          <cell r="C23690"/>
          <cell r="D23690" t="str">
            <v>EEPSG DE ITARIR</v>
          </cell>
          <cell r="E23690">
            <v>401095</v>
          </cell>
        </row>
        <row r="23691">
          <cell r="C23691"/>
          <cell r="D23691" t="str">
            <v>CE MAL.ARTHUR D</v>
          </cell>
          <cell r="E23691">
            <v>404530</v>
          </cell>
        </row>
        <row r="23692">
          <cell r="C23692">
            <v>800002834</v>
          </cell>
          <cell r="D23692" t="str">
            <v>XEROX COMERCIO</v>
          </cell>
          <cell r="E23692">
            <v>2773629000280</v>
          </cell>
        </row>
        <row r="23693">
          <cell r="C23693">
            <v>800004841</v>
          </cell>
          <cell r="D23693" t="str">
            <v>TECNO FLASH</v>
          </cell>
          <cell r="E23693">
            <v>1935974000120</v>
          </cell>
        </row>
        <row r="23694">
          <cell r="C23694">
            <v>800006670</v>
          </cell>
          <cell r="D23694" t="str">
            <v>XEROX DO BRASIL</v>
          </cell>
          <cell r="E23694">
            <v>29213386000282</v>
          </cell>
        </row>
        <row r="23695">
          <cell r="C23695">
            <v>800014873</v>
          </cell>
          <cell r="D23695" t="str">
            <v>MICHELIN</v>
          </cell>
          <cell r="E23695">
            <v>50567288000663</v>
          </cell>
        </row>
        <row r="23696">
          <cell r="C23696">
            <v>800020990</v>
          </cell>
          <cell r="D23696" t="str">
            <v>DCL</v>
          </cell>
          <cell r="E23696">
            <v>10646995000116</v>
          </cell>
        </row>
        <row r="23697">
          <cell r="C23697">
            <v>800039954</v>
          </cell>
          <cell r="D23697" t="str">
            <v>CLID IMPORT. E</v>
          </cell>
          <cell r="E23697">
            <v>17734548000168</v>
          </cell>
        </row>
        <row r="23698">
          <cell r="C23698"/>
          <cell r="D23698" t="str">
            <v>EM DE ITATIAIA</v>
          </cell>
          <cell r="E23698">
            <v>405995</v>
          </cell>
        </row>
        <row r="23699">
          <cell r="C23699">
            <v>800000662</v>
          </cell>
          <cell r="D23699" t="str">
            <v>QUALITY CONTROL</v>
          </cell>
          <cell r="E23699">
            <v>58067208000299</v>
          </cell>
        </row>
        <row r="23700">
          <cell r="C23700">
            <v>800001947</v>
          </cell>
          <cell r="D23700" t="str">
            <v>F BARTHOLOMEU</v>
          </cell>
          <cell r="E23700">
            <v>47939897000187</v>
          </cell>
        </row>
        <row r="23701">
          <cell r="C23701">
            <v>800002582</v>
          </cell>
          <cell r="D23701" t="str">
            <v>OPP SP</v>
          </cell>
          <cell r="E23701">
            <v>89546063000747</v>
          </cell>
        </row>
        <row r="23702">
          <cell r="C23702">
            <v>800002626</v>
          </cell>
          <cell r="D23702" t="str">
            <v>SIME</v>
          </cell>
          <cell r="E23702">
            <v>58316662000155</v>
          </cell>
        </row>
        <row r="23703">
          <cell r="C23703">
            <v>800002816</v>
          </cell>
          <cell r="D23703" t="str">
            <v>BOREALIS BRASIL</v>
          </cell>
          <cell r="E23703">
            <v>13204698000109</v>
          </cell>
        </row>
        <row r="23704">
          <cell r="C23704">
            <v>800003483</v>
          </cell>
          <cell r="D23704" t="str">
            <v>METALTHAGA</v>
          </cell>
          <cell r="E23704">
            <v>68899863000186</v>
          </cell>
        </row>
        <row r="23705">
          <cell r="C23705">
            <v>800003573</v>
          </cell>
          <cell r="D23705" t="str">
            <v>BORGWARNER BRAS</v>
          </cell>
          <cell r="E23705">
            <v>61881058000186</v>
          </cell>
        </row>
        <row r="23706">
          <cell r="C23706">
            <v>800003786</v>
          </cell>
          <cell r="D23706" t="str">
            <v>ECOSORB S.A</v>
          </cell>
          <cell r="E23706">
            <v>2941454000354</v>
          </cell>
        </row>
        <row r="23707">
          <cell r="C23707">
            <v>800004878</v>
          </cell>
          <cell r="D23707" t="str">
            <v>LUFTEC</v>
          </cell>
          <cell r="E23707">
            <v>1936170000145</v>
          </cell>
        </row>
        <row r="23708">
          <cell r="C23708">
            <v>800005373</v>
          </cell>
          <cell r="D23708" t="str">
            <v>OCTO</v>
          </cell>
          <cell r="E23708">
            <v>7185373000123</v>
          </cell>
        </row>
        <row r="23709">
          <cell r="C23709">
            <v>800005527</v>
          </cell>
          <cell r="D23709" t="str">
            <v>GENIA COM</v>
          </cell>
          <cell r="E23709">
            <v>71883516000170</v>
          </cell>
        </row>
        <row r="23710">
          <cell r="C23710">
            <v>800005748</v>
          </cell>
          <cell r="D23710" t="str">
            <v>VALEO TERM.ITAT</v>
          </cell>
          <cell r="E23710">
            <v>57010662000160</v>
          </cell>
        </row>
        <row r="23711">
          <cell r="C23711">
            <v>800006115</v>
          </cell>
          <cell r="D23711" t="str">
            <v>JVS EQUIP AUTOM</v>
          </cell>
          <cell r="E23711">
            <v>68385277000113</v>
          </cell>
        </row>
        <row r="23712">
          <cell r="C23712">
            <v>800006515</v>
          </cell>
          <cell r="D23712" t="str">
            <v>VALEO</v>
          </cell>
          <cell r="E23712">
            <v>55330443000213</v>
          </cell>
        </row>
        <row r="23713">
          <cell r="C23713">
            <v>800006646</v>
          </cell>
          <cell r="D23713" t="str">
            <v>LTDA</v>
          </cell>
          <cell r="E23713">
            <v>46356226000120</v>
          </cell>
        </row>
        <row r="23714">
          <cell r="C23714">
            <v>800009265</v>
          </cell>
          <cell r="D23714" t="str">
            <v>VALEO SISTEMAS</v>
          </cell>
          <cell r="E23714">
            <v>57010662002880</v>
          </cell>
        </row>
        <row r="23715">
          <cell r="C23715">
            <v>800009802</v>
          </cell>
          <cell r="D23715" t="str">
            <v>KROSCHU</v>
          </cell>
          <cell r="E23715">
            <v>3574096000190</v>
          </cell>
        </row>
        <row r="23716">
          <cell r="C23716">
            <v>800013732</v>
          </cell>
          <cell r="D23716" t="str">
            <v>FLOW FIX</v>
          </cell>
          <cell r="E23716">
            <v>2476119000160</v>
          </cell>
        </row>
        <row r="23717">
          <cell r="C23717">
            <v>800017812</v>
          </cell>
          <cell r="D23717" t="str">
            <v>AZ ARMATUREN</v>
          </cell>
          <cell r="E23717">
            <v>3674465000116</v>
          </cell>
        </row>
        <row r="23718">
          <cell r="C23718">
            <v>800019129</v>
          </cell>
          <cell r="D23718" t="str">
            <v>RETIFICA ITATIB</v>
          </cell>
          <cell r="E23718">
            <v>56057086000143</v>
          </cell>
        </row>
        <row r="23719">
          <cell r="C23719">
            <v>800019204</v>
          </cell>
          <cell r="D23719" t="str">
            <v>DOVER DO BRASIL</v>
          </cell>
          <cell r="E23719">
            <v>53670709000160</v>
          </cell>
        </row>
        <row r="23720">
          <cell r="C23720">
            <v>800022802</v>
          </cell>
          <cell r="D23720" t="str">
            <v>CONDUPAR</v>
          </cell>
          <cell r="E23720">
            <v>3285026000111</v>
          </cell>
        </row>
        <row r="23721">
          <cell r="C23721">
            <v>800026861</v>
          </cell>
          <cell r="D23721" t="str">
            <v>LS CONTROL AUT.</v>
          </cell>
          <cell r="E23721">
            <v>11423831000192</v>
          </cell>
        </row>
        <row r="23722">
          <cell r="C23722">
            <v>800030317</v>
          </cell>
          <cell r="D23722" t="str">
            <v>LTDA</v>
          </cell>
          <cell r="E23722">
            <v>50973031000792</v>
          </cell>
        </row>
        <row r="23723">
          <cell r="C23723">
            <v>800032341</v>
          </cell>
          <cell r="D23723" t="str">
            <v>DONALDSON DO BRASIL INDUSTRIA*</v>
          </cell>
          <cell r="E23723">
            <v>44202232000106</v>
          </cell>
        </row>
        <row r="23724">
          <cell r="C23724">
            <v>800038735</v>
          </cell>
          <cell r="D23724" t="str">
            <v>COURBIS DO BRAS</v>
          </cell>
          <cell r="E23724">
            <v>21211325000193</v>
          </cell>
        </row>
        <row r="23725">
          <cell r="C23725">
            <v>800041098</v>
          </cell>
          <cell r="D23725" t="str">
            <v>FERNANDES ENGEN</v>
          </cell>
          <cell r="E23725">
            <v>7037869000150</v>
          </cell>
        </row>
        <row r="23726">
          <cell r="C23726">
            <v>800043211</v>
          </cell>
          <cell r="D23726" t="str">
            <v>LABMOR - LABORA</v>
          </cell>
          <cell r="E23726">
            <v>18149154000105</v>
          </cell>
        </row>
        <row r="23727">
          <cell r="C23727">
            <v>800043492</v>
          </cell>
          <cell r="D23727" t="str">
            <v>EDRAL INDUSTRIA</v>
          </cell>
          <cell r="E23727">
            <v>96346838000100</v>
          </cell>
        </row>
        <row r="23728">
          <cell r="C23728"/>
          <cell r="D23728" t="str">
            <v>TYCO</v>
          </cell>
          <cell r="E23728">
            <v>907845000750</v>
          </cell>
        </row>
        <row r="23729">
          <cell r="C23729"/>
          <cell r="D23729" t="str">
            <v>VALEO</v>
          </cell>
          <cell r="E23729">
            <v>533346000155</v>
          </cell>
        </row>
        <row r="23730">
          <cell r="C23730"/>
          <cell r="D23730" t="str">
            <v>LOCALIZA</v>
          </cell>
          <cell r="E23730">
            <v>1461255000203</v>
          </cell>
        </row>
        <row r="23731">
          <cell r="C23731"/>
          <cell r="D23731" t="str">
            <v>AMP DO BRASIL</v>
          </cell>
          <cell r="E23731">
            <v>43057934000768</v>
          </cell>
        </row>
        <row r="23732">
          <cell r="C23732"/>
          <cell r="D23732" t="str">
            <v>QUALIPLUS</v>
          </cell>
          <cell r="E23732">
            <v>3877948000118</v>
          </cell>
        </row>
        <row r="23733">
          <cell r="C23733"/>
          <cell r="D23733" t="str">
            <v>SCOR</v>
          </cell>
          <cell r="E23733">
            <v>1921141000290</v>
          </cell>
        </row>
        <row r="23734">
          <cell r="C23734"/>
          <cell r="D23734" t="str">
            <v>VALEO CLIMATIZA</v>
          </cell>
          <cell r="E23734">
            <v>1821911000223</v>
          </cell>
        </row>
        <row r="23735">
          <cell r="C23735"/>
          <cell r="D23735" t="str">
            <v>DURING</v>
          </cell>
          <cell r="E23735">
            <v>2325415000160</v>
          </cell>
        </row>
        <row r="23736">
          <cell r="C23736"/>
          <cell r="D23736" t="str">
            <v>YANK</v>
          </cell>
          <cell r="E23736">
            <v>66900820000148</v>
          </cell>
        </row>
        <row r="23737">
          <cell r="C23737"/>
          <cell r="D23737" t="str">
            <v>BASSIMEC</v>
          </cell>
          <cell r="E23737">
            <v>56216013000157</v>
          </cell>
        </row>
        <row r="23738">
          <cell r="C23738"/>
          <cell r="D23738" t="str">
            <v>CRICKET</v>
          </cell>
          <cell r="E23738">
            <v>5458096000826</v>
          </cell>
        </row>
        <row r="23739">
          <cell r="C23739"/>
          <cell r="D23739" t="str">
            <v>JVS EQUIPAMENTO</v>
          </cell>
          <cell r="E23739">
            <v>68385277000385</v>
          </cell>
        </row>
        <row r="23740">
          <cell r="C23740"/>
          <cell r="D23740" t="str">
            <v>BOREALIS BRASIL</v>
          </cell>
          <cell r="E23740">
            <v>13204698000613</v>
          </cell>
        </row>
        <row r="23741">
          <cell r="C23741"/>
          <cell r="D23741" t="str">
            <v>VALEO</v>
          </cell>
          <cell r="E23741">
            <v>55330443000132</v>
          </cell>
        </row>
        <row r="23742">
          <cell r="C23742"/>
          <cell r="D23742" t="str">
            <v>VALEO TERMICO</v>
          </cell>
          <cell r="E23742">
            <v>55330443000809</v>
          </cell>
        </row>
        <row r="23743">
          <cell r="C23743"/>
          <cell r="D23743" t="str">
            <v>VALEO</v>
          </cell>
          <cell r="E23743">
            <v>96319777000192</v>
          </cell>
        </row>
        <row r="23744">
          <cell r="C23744"/>
          <cell r="D23744" t="str">
            <v>CEN.DE EDUC.E C</v>
          </cell>
          <cell r="E23744">
            <v>401524</v>
          </cell>
        </row>
        <row r="23745">
          <cell r="C23745"/>
          <cell r="D23745" t="str">
            <v>SESI 13</v>
          </cell>
          <cell r="E23745">
            <v>402988</v>
          </cell>
        </row>
        <row r="23746">
          <cell r="C23746"/>
          <cell r="D23746" t="str">
            <v>COL.INTEGRADO</v>
          </cell>
          <cell r="E23746">
            <v>409433</v>
          </cell>
        </row>
        <row r="23747">
          <cell r="C23747">
            <v>800009920</v>
          </cell>
          <cell r="D23747" t="str">
            <v>RENZO LUIZ NOA</v>
          </cell>
          <cell r="E23747">
            <v>2202495000167</v>
          </cell>
        </row>
        <row r="23748">
          <cell r="C23748">
            <v>800006565</v>
          </cell>
          <cell r="D23748" t="str">
            <v>TRANSP. BATISTA</v>
          </cell>
          <cell r="E23748">
            <v>66306093000195</v>
          </cell>
        </row>
        <row r="23749">
          <cell r="C23749"/>
          <cell r="D23749" t="str">
            <v>ALEM-FRONTEIRAS</v>
          </cell>
          <cell r="E23749">
            <v>3111911000184</v>
          </cell>
        </row>
        <row r="23750">
          <cell r="C23750"/>
          <cell r="D23750" t="str">
            <v>PORTLAND</v>
          </cell>
          <cell r="E23750">
            <v>24030025004517</v>
          </cell>
        </row>
        <row r="23751">
          <cell r="C23751"/>
          <cell r="D23751" t="str">
            <v>PORTLAND ITAU</v>
          </cell>
          <cell r="E23751">
            <v>24030025000104</v>
          </cell>
        </row>
        <row r="23752">
          <cell r="C23752"/>
          <cell r="D23752" t="str">
            <v>EM DR.CRISTIANO</v>
          </cell>
          <cell r="E23752">
            <v>408207</v>
          </cell>
        </row>
        <row r="23753">
          <cell r="C23753">
            <v>800001010</v>
          </cell>
          <cell r="D23753" t="str">
            <v>CEFET MARCELINO</v>
          </cell>
          <cell r="E23753">
            <v>3773700002827</v>
          </cell>
        </row>
        <row r="23754">
          <cell r="C23754">
            <v>800001996</v>
          </cell>
          <cell r="D23754" t="str">
            <v>REVEMAX</v>
          </cell>
          <cell r="E23754">
            <v>41748013000120</v>
          </cell>
        </row>
        <row r="23755">
          <cell r="C23755">
            <v>800002766</v>
          </cell>
          <cell r="D23755" t="str">
            <v>LOCALIZA</v>
          </cell>
          <cell r="E23755">
            <v>912481000101</v>
          </cell>
        </row>
        <row r="23756">
          <cell r="C23756">
            <v>800005902</v>
          </cell>
          <cell r="D23756" t="str">
            <v>CMA INDUSTRIA</v>
          </cell>
          <cell r="E23756">
            <v>1111971000171</v>
          </cell>
        </row>
        <row r="23757">
          <cell r="C23757">
            <v>800006103</v>
          </cell>
          <cell r="D23757" t="str">
            <v>VIACAO ITAUNA L</v>
          </cell>
          <cell r="E23757">
            <v>21256623000108</v>
          </cell>
        </row>
        <row r="23758">
          <cell r="C23758">
            <v>800015565</v>
          </cell>
          <cell r="D23758" t="str">
            <v>SOLITEC ELET. I</v>
          </cell>
          <cell r="E23758">
            <v>5771168000114</v>
          </cell>
        </row>
        <row r="23759">
          <cell r="C23759">
            <v>800016163</v>
          </cell>
          <cell r="D23759" t="str">
            <v>MAGNETI MARELLI COM MEC</v>
          </cell>
          <cell r="E23759">
            <v>10359157000242</v>
          </cell>
        </row>
        <row r="23760">
          <cell r="C23760">
            <v>800016567</v>
          </cell>
          <cell r="D23760" t="str">
            <v>RETENTORES ITAU</v>
          </cell>
          <cell r="E23760">
            <v>8652028000115</v>
          </cell>
        </row>
        <row r="23761">
          <cell r="C23761">
            <v>800017156</v>
          </cell>
          <cell r="D23761" t="str">
            <v>FGL ELETROMECAN</v>
          </cell>
          <cell r="E23761">
            <v>10844851000174</v>
          </cell>
        </row>
        <row r="23762">
          <cell r="C23762">
            <v>800020660</v>
          </cell>
          <cell r="D23762" t="str">
            <v>TERRA CONSULTOR</v>
          </cell>
          <cell r="E23762">
            <v>9115746000115</v>
          </cell>
        </row>
        <row r="23763">
          <cell r="C23763">
            <v>800021214</v>
          </cell>
          <cell r="D23763" t="str">
            <v>POUSADA GRANJA</v>
          </cell>
          <cell r="E23763">
            <v>5103289000198</v>
          </cell>
        </row>
        <row r="23764">
          <cell r="C23764">
            <v>800021892</v>
          </cell>
          <cell r="D23764" t="str">
            <v>PAINEL INDUSTRI</v>
          </cell>
          <cell r="E23764">
            <v>86451184000121</v>
          </cell>
        </row>
        <row r="23765">
          <cell r="C23765">
            <v>800021957</v>
          </cell>
          <cell r="D23765" t="str">
            <v>RAMAH TECNOLOGI</v>
          </cell>
          <cell r="E23765">
            <v>809282000172</v>
          </cell>
        </row>
        <row r="23766">
          <cell r="C23766">
            <v>800024177</v>
          </cell>
          <cell r="D23766" t="str">
            <v>EAM SISTEMAS DE</v>
          </cell>
          <cell r="E23766">
            <v>7537669000166</v>
          </cell>
        </row>
        <row r="23767">
          <cell r="C23767">
            <v>800024181</v>
          </cell>
          <cell r="D23767" t="str">
            <v>ENGEMAN ENTERPR</v>
          </cell>
          <cell r="E23767">
            <v>5146982000148</v>
          </cell>
        </row>
        <row r="23768">
          <cell r="C23768">
            <v>800026012</v>
          </cell>
          <cell r="D23768" t="str">
            <v>SAFFRAN LINCO L</v>
          </cell>
          <cell r="E23768">
            <v>18583369000210</v>
          </cell>
        </row>
        <row r="23769">
          <cell r="C23769">
            <v>800026930</v>
          </cell>
          <cell r="D23769" t="str">
            <v>METALURGICA LOR</v>
          </cell>
          <cell r="E23769">
            <v>21312434000288</v>
          </cell>
        </row>
        <row r="23770">
          <cell r="C23770">
            <v>800027346</v>
          </cell>
          <cell r="D23770" t="str">
            <v>SERRA VERDE</v>
          </cell>
          <cell r="E23770">
            <v>71049381000141</v>
          </cell>
        </row>
        <row r="23771">
          <cell r="C23771">
            <v>800028135</v>
          </cell>
          <cell r="D23771" t="str">
            <v>BIOMINAS ENG. E</v>
          </cell>
          <cell r="E23771">
            <v>7191046000184</v>
          </cell>
        </row>
        <row r="23772">
          <cell r="C23772">
            <v>800028512</v>
          </cell>
          <cell r="D23772" t="str">
            <v>SOLITEC ELET. I</v>
          </cell>
          <cell r="E23772">
            <v>5771168000203</v>
          </cell>
        </row>
        <row r="23773">
          <cell r="C23773">
            <v>800029721</v>
          </cell>
          <cell r="D23773" t="str">
            <v>PROCESSAMENT</v>
          </cell>
          <cell r="E23773">
            <v>7944301000112</v>
          </cell>
        </row>
        <row r="23774">
          <cell r="C23774">
            <v>800030373</v>
          </cell>
          <cell r="D23774" t="str">
            <v>CRAWS VALVULAS</v>
          </cell>
          <cell r="E23774">
            <v>8081578000121</v>
          </cell>
        </row>
        <row r="23775">
          <cell r="C23775">
            <v>800031088</v>
          </cell>
          <cell r="D23775" t="str">
            <v>CURSOS YES LTDA</v>
          </cell>
          <cell r="E23775">
            <v>20899258000189</v>
          </cell>
        </row>
        <row r="23776">
          <cell r="C23776">
            <v>800035089</v>
          </cell>
          <cell r="D23776" t="str">
            <v>IMPAR PECAS E A</v>
          </cell>
          <cell r="E23776">
            <v>17773544000199</v>
          </cell>
        </row>
        <row r="23777">
          <cell r="C23777">
            <v>800037829</v>
          </cell>
          <cell r="D23777" t="str">
            <v>WD DISTRIBUIDOR</v>
          </cell>
          <cell r="E23777">
            <v>11098074000129</v>
          </cell>
        </row>
        <row r="23778">
          <cell r="C23778">
            <v>800038288</v>
          </cell>
          <cell r="D23778" t="str">
            <v>SENIOR SISTEMAS</v>
          </cell>
          <cell r="E23778">
            <v>80680093001315</v>
          </cell>
        </row>
        <row r="23779">
          <cell r="C23779">
            <v>800038423</v>
          </cell>
          <cell r="D23779" t="str">
            <v>ANEGIL APOLINAR</v>
          </cell>
          <cell r="E23779">
            <v>8367222000159</v>
          </cell>
        </row>
        <row r="23780">
          <cell r="C23780">
            <v>800039682</v>
          </cell>
          <cell r="D23780" t="str">
            <v>BCHEM BIOCOMBUS</v>
          </cell>
          <cell r="E23780">
            <v>24659892000103</v>
          </cell>
        </row>
        <row r="23781">
          <cell r="C23781">
            <v>800041675</v>
          </cell>
          <cell r="D23781" t="str">
            <v>THAYNAN PEREIRA</v>
          </cell>
          <cell r="E23781">
            <v>29589440000108</v>
          </cell>
        </row>
        <row r="23782">
          <cell r="C23782">
            <v>800043004</v>
          </cell>
          <cell r="D23782" t="str">
            <v>CSP INDUSTRIA E</v>
          </cell>
          <cell r="E23782">
            <v>20723259000259</v>
          </cell>
        </row>
        <row r="23783">
          <cell r="C23783">
            <v>800044126</v>
          </cell>
          <cell r="D23783" t="str">
            <v>SAFFRAN REFRATA</v>
          </cell>
          <cell r="E23783">
            <v>5204554000205</v>
          </cell>
        </row>
        <row r="23784">
          <cell r="C23784">
            <v>800045273</v>
          </cell>
          <cell r="D23784" t="str">
            <v>CMP COMPONENTES</v>
          </cell>
          <cell r="E23784">
            <v>7374996000578</v>
          </cell>
        </row>
        <row r="23785">
          <cell r="C23785"/>
          <cell r="D23785" t="str">
            <v>EXATEC COM.REP.</v>
          </cell>
          <cell r="E23785">
            <v>25306101000116</v>
          </cell>
        </row>
        <row r="23786">
          <cell r="C23786"/>
          <cell r="D23786" t="str">
            <v>DE AZUL EQUIP.</v>
          </cell>
          <cell r="E23786">
            <v>26327551000158</v>
          </cell>
        </row>
        <row r="23787">
          <cell r="C23787"/>
          <cell r="D23787" t="str">
            <v>DESPACHANTE SIL</v>
          </cell>
          <cell r="E23787">
            <v>20525958649</v>
          </cell>
        </row>
        <row r="23788">
          <cell r="C23788"/>
          <cell r="D23788" t="str">
            <v>UNATEX-INDUSTRI</v>
          </cell>
          <cell r="E23788">
            <v>22205421000191</v>
          </cell>
        </row>
        <row r="23789">
          <cell r="C23789"/>
          <cell r="D23789" t="str">
            <v>ESFERA</v>
          </cell>
          <cell r="E23789">
            <v>21260419000152</v>
          </cell>
        </row>
        <row r="23790">
          <cell r="C23790"/>
          <cell r="D23790" t="str">
            <v>GRAFICA S.LUCAS</v>
          </cell>
          <cell r="E23790">
            <v>1072497000116</v>
          </cell>
        </row>
        <row r="23791">
          <cell r="C23791"/>
          <cell r="D23791" t="str">
            <v>LEAL CACAMBAS</v>
          </cell>
          <cell r="E23791">
            <v>2063293000181</v>
          </cell>
        </row>
        <row r="23792">
          <cell r="C23792"/>
          <cell r="D23792" t="str">
            <v>FUND.ITAFERRO</v>
          </cell>
          <cell r="E23792">
            <v>18110841000117</v>
          </cell>
        </row>
        <row r="23793">
          <cell r="C23793"/>
          <cell r="D23793" t="str">
            <v>ESCOLA TECNICA</v>
          </cell>
          <cell r="E23793">
            <v>403229</v>
          </cell>
        </row>
        <row r="23794">
          <cell r="C23794"/>
          <cell r="D23794" t="str">
            <v>EE SANTANA</v>
          </cell>
          <cell r="E23794">
            <v>403681</v>
          </cell>
        </row>
        <row r="23795">
          <cell r="C23795"/>
          <cell r="D23795" t="str">
            <v>EM DONA MARIA A</v>
          </cell>
          <cell r="E23795">
            <v>404859</v>
          </cell>
        </row>
        <row r="23796">
          <cell r="C23796"/>
          <cell r="D23796" t="str">
            <v>COL.EDUCARE DE</v>
          </cell>
          <cell r="E23796">
            <v>405648</v>
          </cell>
        </row>
        <row r="23797">
          <cell r="C23797"/>
          <cell r="D23797" t="str">
            <v>ETFG SEBRAE/FUI</v>
          </cell>
          <cell r="E23797">
            <v>405649</v>
          </cell>
        </row>
        <row r="23798">
          <cell r="C23798"/>
          <cell r="D23798" t="str">
            <v>EM DR.LINCOLN N</v>
          </cell>
          <cell r="E23798">
            <v>408195</v>
          </cell>
        </row>
        <row r="23799">
          <cell r="C23799"/>
          <cell r="D23799" t="str">
            <v>EE LEONARDO GON</v>
          </cell>
          <cell r="E23799">
            <v>408196</v>
          </cell>
        </row>
        <row r="23800">
          <cell r="C23800"/>
          <cell r="D23800" t="str">
            <v>EM DONA MARIA A</v>
          </cell>
          <cell r="E23800">
            <v>408601</v>
          </cell>
        </row>
        <row r="23801">
          <cell r="C23801"/>
          <cell r="D23801" t="str">
            <v>ESC.MARIA DE CA</v>
          </cell>
          <cell r="E23801">
            <v>408865</v>
          </cell>
        </row>
        <row r="23802">
          <cell r="C23802"/>
          <cell r="D23802" t="str">
            <v>EE VITOR GONCAL</v>
          </cell>
          <cell r="E23802">
            <v>409231</v>
          </cell>
        </row>
        <row r="23803">
          <cell r="C23803"/>
          <cell r="D23803" t="str">
            <v>EE MANOEL DA CO</v>
          </cell>
          <cell r="E23803">
            <v>409453</v>
          </cell>
        </row>
        <row r="23804">
          <cell r="C23804"/>
          <cell r="D23804" t="str">
            <v>COL.SANTANA</v>
          </cell>
          <cell r="E23804">
            <v>409754</v>
          </cell>
        </row>
        <row r="23805">
          <cell r="C23805"/>
          <cell r="D23805" t="str">
            <v>EM JOAO DORNAS</v>
          </cell>
          <cell r="E23805">
            <v>410488</v>
          </cell>
        </row>
        <row r="23806">
          <cell r="C23806"/>
          <cell r="D23806" t="str">
            <v>EM AUGUSTO GONC</v>
          </cell>
          <cell r="E23806">
            <v>410489</v>
          </cell>
        </row>
        <row r="23807">
          <cell r="C23807">
            <v>800035531</v>
          </cell>
          <cell r="D23807" t="str">
            <v>RELEVO ARTEFATOS</v>
          </cell>
          <cell r="E23807">
            <v>21056379000121</v>
          </cell>
        </row>
        <row r="23808">
          <cell r="C23808">
            <v>800027089</v>
          </cell>
          <cell r="D23808" t="str">
            <v>CONQ. CONSULT.</v>
          </cell>
          <cell r="E23808">
            <v>96348875000239</v>
          </cell>
        </row>
        <row r="23809">
          <cell r="C23809">
            <v>800038358</v>
          </cell>
          <cell r="D23809" t="str">
            <v>INSTITUTO FAZEN</v>
          </cell>
          <cell r="E23809">
            <v>16777303000155</v>
          </cell>
        </row>
        <row r="23810">
          <cell r="C23810"/>
          <cell r="D23810" t="str">
            <v>SESI 231</v>
          </cell>
          <cell r="E23810">
            <v>403022</v>
          </cell>
        </row>
        <row r="23811">
          <cell r="C23811"/>
          <cell r="D23811" t="str">
            <v>EE ANTONIO SOUZ</v>
          </cell>
          <cell r="E23811">
            <v>409479</v>
          </cell>
        </row>
        <row r="23812">
          <cell r="C23812"/>
          <cell r="D23812" t="str">
            <v>EE MADRE SERAFI</v>
          </cell>
          <cell r="E23812">
            <v>404025</v>
          </cell>
        </row>
        <row r="23813">
          <cell r="C23813">
            <v>800000330</v>
          </cell>
          <cell r="D23813" t="str">
            <v>INDARU</v>
          </cell>
          <cell r="E23813">
            <v>62474564000113</v>
          </cell>
        </row>
        <row r="23814">
          <cell r="C23814">
            <v>800001434</v>
          </cell>
          <cell r="D23814" t="str">
            <v>FERRAM. GERAIS</v>
          </cell>
          <cell r="E23814">
            <v>92664028000656</v>
          </cell>
        </row>
        <row r="23815">
          <cell r="C23815">
            <v>800001676</v>
          </cell>
          <cell r="D23815" t="str">
            <v>DHARMACOM.</v>
          </cell>
          <cell r="E23815">
            <v>7312805000110</v>
          </cell>
        </row>
        <row r="23816">
          <cell r="C23816">
            <v>800001997</v>
          </cell>
          <cell r="D23816" t="str">
            <v>MAGGI VEICULOS</v>
          </cell>
          <cell r="E23816">
            <v>47821368000184</v>
          </cell>
        </row>
        <row r="23817">
          <cell r="C23817">
            <v>800002464</v>
          </cell>
          <cell r="D23817" t="str">
            <v>INDUSTRIAS MANGOTEX</v>
          </cell>
          <cell r="E23817">
            <v>841654000148</v>
          </cell>
        </row>
        <row r="23818">
          <cell r="C23818">
            <v>800002637</v>
          </cell>
          <cell r="D23818" t="str">
            <v>PANDA LOCALIZA</v>
          </cell>
          <cell r="E23818">
            <v>54337514000166</v>
          </cell>
        </row>
        <row r="23819">
          <cell r="C23819">
            <v>800004099</v>
          </cell>
          <cell r="D23819" t="str">
            <v>VAHLE</v>
          </cell>
          <cell r="E23819">
            <v>45233707000186</v>
          </cell>
        </row>
        <row r="23820">
          <cell r="C23820">
            <v>800004118</v>
          </cell>
          <cell r="D23820" t="str">
            <v>ACOKORTE</v>
          </cell>
          <cell r="E23820">
            <v>66081894000108</v>
          </cell>
        </row>
        <row r="23821">
          <cell r="C23821">
            <v>800004761</v>
          </cell>
          <cell r="D23821" t="str">
            <v>ISOLET INDUSTR</v>
          </cell>
          <cell r="E23821">
            <v>4921928000160</v>
          </cell>
        </row>
        <row r="23822">
          <cell r="C23822">
            <v>800004972</v>
          </cell>
          <cell r="D23822" t="str">
            <v>METALTEC</v>
          </cell>
          <cell r="E23822">
            <v>2303413000170</v>
          </cell>
        </row>
        <row r="23823">
          <cell r="C23823">
            <v>800004976</v>
          </cell>
          <cell r="D23823" t="str">
            <v>REPRIES</v>
          </cell>
          <cell r="E23823">
            <v>43941541000127</v>
          </cell>
        </row>
        <row r="23824">
          <cell r="C23824">
            <v>800005055</v>
          </cell>
          <cell r="D23824" t="str">
            <v>MG</v>
          </cell>
          <cell r="E23824">
            <v>651591000167</v>
          </cell>
        </row>
        <row r="23825">
          <cell r="C23825">
            <v>800005074</v>
          </cell>
          <cell r="D23825" t="str">
            <v>DINAMICA BUFFET</v>
          </cell>
          <cell r="E23825">
            <v>4919696000105</v>
          </cell>
        </row>
        <row r="23826">
          <cell r="C23826">
            <v>800005682</v>
          </cell>
          <cell r="D23826" t="str">
            <v>BRAVOX</v>
          </cell>
          <cell r="E23826">
            <v>60854833000141</v>
          </cell>
        </row>
        <row r="23827">
          <cell r="C23827">
            <v>800005683</v>
          </cell>
          <cell r="D23827" t="str">
            <v>BRAVOX</v>
          </cell>
          <cell r="E23827">
            <v>60854833000575</v>
          </cell>
        </row>
        <row r="23828">
          <cell r="C23828">
            <v>800005765</v>
          </cell>
          <cell r="D23828" t="str">
            <v>COBRA METAIS</v>
          </cell>
          <cell r="E23828">
            <v>50231778000180</v>
          </cell>
        </row>
        <row r="23829">
          <cell r="C23829">
            <v>800006046</v>
          </cell>
          <cell r="D23829" t="str">
            <v>HUZITEKA</v>
          </cell>
          <cell r="E23829">
            <v>62780317000145</v>
          </cell>
        </row>
        <row r="23830">
          <cell r="C23830">
            <v>800006152</v>
          </cell>
          <cell r="D23830" t="str">
            <v>STARRETT INDUST</v>
          </cell>
          <cell r="E23830">
            <v>56994700000101</v>
          </cell>
        </row>
        <row r="23831">
          <cell r="C23831">
            <v>800008491</v>
          </cell>
          <cell r="D23831" t="str">
            <v>DESKTOP</v>
          </cell>
          <cell r="E23831">
            <v>1913180000165</v>
          </cell>
        </row>
        <row r="23832">
          <cell r="C23832">
            <v>800009590</v>
          </cell>
          <cell r="D23832" t="str">
            <v>AVLIS</v>
          </cell>
          <cell r="E23832">
            <v>71677629000119</v>
          </cell>
        </row>
        <row r="23833">
          <cell r="C23833">
            <v>800009621</v>
          </cell>
          <cell r="D23833" t="str">
            <v>ARTE OBJETO</v>
          </cell>
          <cell r="E23833">
            <v>4890421000196</v>
          </cell>
        </row>
        <row r="23834">
          <cell r="C23834">
            <v>800009671</v>
          </cell>
          <cell r="D23834" t="str">
            <v>CONDUCTIX WAMPF</v>
          </cell>
          <cell r="E23834">
            <v>2416225000159</v>
          </cell>
        </row>
        <row r="23835">
          <cell r="C23835">
            <v>800009743</v>
          </cell>
          <cell r="D23835" t="str">
            <v>ITU PLAZA HOTEL</v>
          </cell>
          <cell r="E23835">
            <v>2635927000123</v>
          </cell>
        </row>
        <row r="23836">
          <cell r="C23836">
            <v>800013546</v>
          </cell>
          <cell r="D23836" t="str">
            <v>PLATAFORMA 5 DE</v>
          </cell>
          <cell r="E23836">
            <v>2795636000100</v>
          </cell>
        </row>
        <row r="23837">
          <cell r="C23837">
            <v>800014671</v>
          </cell>
          <cell r="D23837" t="str">
            <v>CNH LATIN AMERI</v>
          </cell>
          <cell r="E23837">
            <v>60850617000470</v>
          </cell>
        </row>
        <row r="23838">
          <cell r="C23838">
            <v>800020693</v>
          </cell>
          <cell r="D23838" t="str">
            <v>KIA MOTORS</v>
          </cell>
          <cell r="E23838">
            <v>63728562000176</v>
          </cell>
        </row>
        <row r="23839">
          <cell r="C23839">
            <v>800021090</v>
          </cell>
          <cell r="D23839" t="str">
            <v>VISOLUB</v>
          </cell>
          <cell r="E23839">
            <v>50616085000105</v>
          </cell>
        </row>
        <row r="23840">
          <cell r="C23840">
            <v>800021499</v>
          </cell>
          <cell r="D23840" t="str">
            <v>COPLAC</v>
          </cell>
          <cell r="E23840">
            <v>4433690000719</v>
          </cell>
        </row>
        <row r="23841">
          <cell r="C23841">
            <v>800023159</v>
          </cell>
          <cell r="D23841" t="str">
            <v>INDUSTRIA BRASI</v>
          </cell>
          <cell r="E23841">
            <v>56505464000104</v>
          </cell>
        </row>
        <row r="23842">
          <cell r="C23842">
            <v>800023442</v>
          </cell>
          <cell r="D23842" t="str">
            <v>CALDEIRAS IND.</v>
          </cell>
          <cell r="E23842">
            <v>4323055000193</v>
          </cell>
        </row>
        <row r="23843">
          <cell r="C23843">
            <v>800023762</v>
          </cell>
          <cell r="D23843" t="str">
            <v>PADARIA E CONVE</v>
          </cell>
          <cell r="E23843">
            <v>3282496000121</v>
          </cell>
        </row>
        <row r="23844">
          <cell r="C23844">
            <v>800024280</v>
          </cell>
          <cell r="D23844" t="str">
            <v>MCR DE ITU IND.</v>
          </cell>
          <cell r="E23844">
            <v>9348112000102</v>
          </cell>
        </row>
        <row r="23845">
          <cell r="C23845">
            <v>800024302</v>
          </cell>
          <cell r="D23845" t="str">
            <v>BUSSMANN DO BRA</v>
          </cell>
          <cell r="E23845">
            <v>1601851000152</v>
          </cell>
        </row>
        <row r="23846">
          <cell r="C23846">
            <v>800025068</v>
          </cell>
          <cell r="D23846" t="str">
            <v>TRAFOLUX BRASIL</v>
          </cell>
          <cell r="E23846">
            <v>170465000190</v>
          </cell>
        </row>
        <row r="23847">
          <cell r="C23847">
            <v>800025501</v>
          </cell>
          <cell r="D23847" t="str">
            <v>CARLITO GONZAGA</v>
          </cell>
          <cell r="E23847">
            <v>67046466000107</v>
          </cell>
        </row>
        <row r="23848">
          <cell r="C23848">
            <v>800027394</v>
          </cell>
          <cell r="D23848" t="str">
            <v>TRANSCASA TRANS</v>
          </cell>
          <cell r="E23848">
            <v>8516919000144</v>
          </cell>
        </row>
        <row r="23849">
          <cell r="C23849">
            <v>800027802</v>
          </cell>
          <cell r="D23849" t="str">
            <v>SUDOESTE AMBIEN</v>
          </cell>
          <cell r="E23849">
            <v>54337613000148</v>
          </cell>
        </row>
        <row r="23850">
          <cell r="C23850">
            <v>800027912</v>
          </cell>
          <cell r="D23850" t="str">
            <v>VELKI INST. DE</v>
          </cell>
          <cell r="E23850">
            <v>8054040000128</v>
          </cell>
        </row>
        <row r="23851">
          <cell r="C23851">
            <v>800029329</v>
          </cell>
          <cell r="D23851" t="str">
            <v>PANIFICADORA DE</v>
          </cell>
          <cell r="E23851">
            <v>7436556000174</v>
          </cell>
        </row>
        <row r="23852">
          <cell r="C23852">
            <v>800030575</v>
          </cell>
          <cell r="D23852" t="str">
            <v>PLASTICOS</v>
          </cell>
          <cell r="E23852">
            <v>43942598000817</v>
          </cell>
        </row>
        <row r="23853">
          <cell r="C23853">
            <v>800031784</v>
          </cell>
          <cell r="D23853" t="str">
            <v>EMPRESA RODOVIA</v>
          </cell>
          <cell r="E23853">
            <v>45467636000186</v>
          </cell>
        </row>
        <row r="23854">
          <cell r="C23854">
            <v>800032498</v>
          </cell>
          <cell r="D23854" t="str">
            <v>LEONI</v>
          </cell>
          <cell r="E23854">
            <v>2728677000176</v>
          </cell>
        </row>
        <row r="23855">
          <cell r="C23855">
            <v>800034118</v>
          </cell>
          <cell r="D23855" t="str">
            <v>CAR-TECH EQUIPA</v>
          </cell>
          <cell r="E23855">
            <v>56119647000191</v>
          </cell>
        </row>
        <row r="23856">
          <cell r="C23856">
            <v>800035576</v>
          </cell>
          <cell r="D23856" t="str">
            <v>USINORMA INDUST</v>
          </cell>
          <cell r="E23856">
            <v>55525778000106</v>
          </cell>
        </row>
        <row r="23857">
          <cell r="C23857">
            <v>800035863</v>
          </cell>
          <cell r="D23857" t="str">
            <v>E. MARTINS EQUI</v>
          </cell>
          <cell r="E23857">
            <v>6314005000175</v>
          </cell>
        </row>
        <row r="23858">
          <cell r="C23858">
            <v>800036062</v>
          </cell>
          <cell r="D23858" t="str">
            <v>DHARMASERV TELE</v>
          </cell>
          <cell r="E23858">
            <v>7312822000157</v>
          </cell>
        </row>
        <row r="23859">
          <cell r="C23859">
            <v>800037630</v>
          </cell>
          <cell r="D23859" t="str">
            <v>GV COM. LOCAC.</v>
          </cell>
          <cell r="E23859">
            <v>9592071000103</v>
          </cell>
        </row>
        <row r="23860">
          <cell r="C23860">
            <v>800038944</v>
          </cell>
          <cell r="D23860" t="str">
            <v>SUMITOMO IND. PES.DO BRASIL L</v>
          </cell>
          <cell r="E23860">
            <v>12525361000130</v>
          </cell>
        </row>
        <row r="23861">
          <cell r="C23861">
            <v>800039880</v>
          </cell>
          <cell r="D23861" t="str">
            <v>HI-LEX DO BRASI</v>
          </cell>
          <cell r="E23861">
            <v>27276855000104</v>
          </cell>
        </row>
        <row r="23862">
          <cell r="C23862">
            <v>800040072</v>
          </cell>
          <cell r="D23862" t="str">
            <v>AQUAMEC IND. E</v>
          </cell>
          <cell r="E23862">
            <v>21998472000155</v>
          </cell>
        </row>
        <row r="23863">
          <cell r="C23863">
            <v>800040187</v>
          </cell>
          <cell r="D23863" t="str">
            <v>INDEMETAL</v>
          </cell>
          <cell r="E23863">
            <v>48985899000175</v>
          </cell>
        </row>
        <row r="23864">
          <cell r="C23864">
            <v>800040869</v>
          </cell>
          <cell r="D23864" t="str">
            <v>INFORSHOP SUPRIMENTOS LTDA   *</v>
          </cell>
          <cell r="E23864">
            <v>56215999000817</v>
          </cell>
        </row>
        <row r="23865">
          <cell r="C23865">
            <v>800041909</v>
          </cell>
          <cell r="D23865" t="str">
            <v>AISIN</v>
          </cell>
          <cell r="E23865">
            <v>14011603000101</v>
          </cell>
        </row>
        <row r="23866">
          <cell r="C23866">
            <v>800044317</v>
          </cell>
          <cell r="D23866" t="str">
            <v>PEDREX INDUSTRI</v>
          </cell>
          <cell r="E23866">
            <v>12053935000115</v>
          </cell>
        </row>
        <row r="23867">
          <cell r="C23867"/>
          <cell r="D23867" t="str">
            <v>CNH LATINO AMER</v>
          </cell>
          <cell r="E23867">
            <v>60891785000676</v>
          </cell>
        </row>
        <row r="23868">
          <cell r="C23868"/>
          <cell r="D23868" t="str">
            <v>EMICOL ELETRO E</v>
          </cell>
          <cell r="E23868">
            <v>61685723000166</v>
          </cell>
        </row>
        <row r="23869">
          <cell r="C23869"/>
          <cell r="D23869" t="str">
            <v>BRASSUCO DIST.</v>
          </cell>
          <cell r="E23869">
            <v>54114327000113</v>
          </cell>
        </row>
        <row r="23870">
          <cell r="C23870"/>
          <cell r="D23870" t="str">
            <v>F MASTER</v>
          </cell>
          <cell r="E23870">
            <v>57140733000149</v>
          </cell>
        </row>
        <row r="23871">
          <cell r="C23871"/>
          <cell r="D23871" t="str">
            <v>HIRABAYASHI IND</v>
          </cell>
          <cell r="E23871">
            <v>4279514000189</v>
          </cell>
        </row>
        <row r="23872">
          <cell r="C23872"/>
          <cell r="D23872" t="str">
            <v>MANGOTEX</v>
          </cell>
          <cell r="E23872">
            <v>53972402000700</v>
          </cell>
        </row>
        <row r="23873">
          <cell r="C23873"/>
          <cell r="D23873" t="str">
            <v>PROVEZA IND COM</v>
          </cell>
          <cell r="E23873">
            <v>60587078000186</v>
          </cell>
        </row>
        <row r="23874">
          <cell r="C23874"/>
          <cell r="D23874" t="str">
            <v>SCHERLIE IND CO</v>
          </cell>
          <cell r="E23874">
            <v>43420306000100</v>
          </cell>
        </row>
        <row r="23875">
          <cell r="C23875"/>
          <cell r="D23875" t="str">
            <v>TECNO TOOLS FERR ABRAS LTDA.</v>
          </cell>
          <cell r="E23875">
            <v>55297253000160</v>
          </cell>
        </row>
        <row r="23876">
          <cell r="C23876"/>
          <cell r="D23876" t="str">
            <v>SESI 31</v>
          </cell>
          <cell r="E23876">
            <v>403057</v>
          </cell>
        </row>
        <row r="23877">
          <cell r="C23877"/>
          <cell r="D23877" t="str">
            <v>COL.PSG PRUDENT</v>
          </cell>
          <cell r="E23877">
            <v>403992</v>
          </cell>
        </row>
        <row r="23878">
          <cell r="C23878"/>
          <cell r="D23878" t="str">
            <v>EE CIDADE NOVA</v>
          </cell>
          <cell r="E23878">
            <v>410445</v>
          </cell>
        </row>
        <row r="23879">
          <cell r="C23879"/>
          <cell r="D23879" t="str">
            <v>SENAI ITALO BOL</v>
          </cell>
          <cell r="E23879">
            <v>410446</v>
          </cell>
        </row>
        <row r="23880">
          <cell r="C23880">
            <v>800031690</v>
          </cell>
          <cell r="D23880" t="str">
            <v>MARIA DE LURDES</v>
          </cell>
          <cell r="E23880">
            <v>20432289000125</v>
          </cell>
        </row>
        <row r="23881">
          <cell r="C23881">
            <v>800002053</v>
          </cell>
          <cell r="D23881" t="str">
            <v>VENTURE</v>
          </cell>
          <cell r="E23881">
            <v>738238000119</v>
          </cell>
        </row>
        <row r="23882">
          <cell r="C23882">
            <v>800014013</v>
          </cell>
          <cell r="D23882" t="str">
            <v>BETH LANCHES</v>
          </cell>
          <cell r="E23882">
            <v>5137122000148</v>
          </cell>
        </row>
        <row r="23883">
          <cell r="C23883">
            <v>800027861</v>
          </cell>
          <cell r="D23883" t="str">
            <v>BAGHETTI PAES E</v>
          </cell>
          <cell r="E23883">
            <v>3555637000132</v>
          </cell>
        </row>
        <row r="23884">
          <cell r="C23884">
            <v>800034342</v>
          </cell>
          <cell r="D23884" t="str">
            <v>RESENDE E ALVES</v>
          </cell>
          <cell r="E23884">
            <v>11482632000155</v>
          </cell>
        </row>
        <row r="23885">
          <cell r="C23885">
            <v>800037572</v>
          </cell>
          <cell r="D23885" t="str">
            <v>MARIA DE F SOAR</v>
          </cell>
          <cell r="E23885">
            <v>23877739000181</v>
          </cell>
        </row>
        <row r="23886">
          <cell r="C23886"/>
          <cell r="D23886" t="str">
            <v>SEAUTO LTDA</v>
          </cell>
          <cell r="E23886">
            <v>19066851000165</v>
          </cell>
        </row>
        <row r="23887">
          <cell r="C23887"/>
          <cell r="D23887" t="str">
            <v>LOCALIZA</v>
          </cell>
          <cell r="E23887">
            <v>73697302000134</v>
          </cell>
        </row>
        <row r="23888">
          <cell r="C23888"/>
          <cell r="D23888" t="str">
            <v>TRANSMIT PROPG</v>
          </cell>
          <cell r="E23888">
            <v>1814759000170</v>
          </cell>
        </row>
        <row r="23889">
          <cell r="C23889"/>
          <cell r="D23889" t="str">
            <v>COL.ANGLO ITUIU</v>
          </cell>
          <cell r="E23889">
            <v>403376</v>
          </cell>
        </row>
        <row r="23890">
          <cell r="C23890"/>
          <cell r="D23890" t="str">
            <v>EE DR.FERNANDO</v>
          </cell>
          <cell r="E23890">
            <v>403692</v>
          </cell>
        </row>
        <row r="23891">
          <cell r="C23891"/>
          <cell r="D23891" t="str">
            <v>EEPSG ANTONIO S</v>
          </cell>
          <cell r="E23891">
            <v>403850</v>
          </cell>
        </row>
        <row r="23892">
          <cell r="C23892"/>
          <cell r="D23892" t="str">
            <v>EE CONEGO ANGEL</v>
          </cell>
          <cell r="E23892">
            <v>404040</v>
          </cell>
        </row>
        <row r="23893">
          <cell r="C23893"/>
          <cell r="D23893" t="str">
            <v>EM MANOEL ALVES</v>
          </cell>
          <cell r="E23893">
            <v>404059</v>
          </cell>
        </row>
        <row r="23894">
          <cell r="C23894"/>
          <cell r="D23894" t="str">
            <v>CAT DOLORES PER</v>
          </cell>
          <cell r="E23894">
            <v>404245</v>
          </cell>
        </row>
        <row r="23895">
          <cell r="C23895"/>
          <cell r="D23895" t="str">
            <v>EEPSG ANTONIO S</v>
          </cell>
          <cell r="E23895">
            <v>404272</v>
          </cell>
        </row>
        <row r="23896">
          <cell r="C23896"/>
          <cell r="D23896" t="str">
            <v>COL.STA.TEREZA</v>
          </cell>
          <cell r="E23896">
            <v>404365</v>
          </cell>
        </row>
        <row r="23897">
          <cell r="C23897"/>
          <cell r="D23897" t="str">
            <v>EE PROFA.MARIA</v>
          </cell>
          <cell r="E23897">
            <v>404940</v>
          </cell>
        </row>
        <row r="23898">
          <cell r="C23898"/>
          <cell r="D23898" t="str">
            <v>EEPSG CEL.TONIC</v>
          </cell>
          <cell r="E23898">
            <v>404941</v>
          </cell>
        </row>
        <row r="23899">
          <cell r="C23899"/>
          <cell r="D23899" t="str">
            <v>ESC.INF.RAIO DE</v>
          </cell>
          <cell r="E23899">
            <v>404942</v>
          </cell>
        </row>
        <row r="23900">
          <cell r="C23900"/>
          <cell r="D23900" t="str">
            <v>INST.EDUC.POLIA</v>
          </cell>
          <cell r="E23900">
            <v>404943</v>
          </cell>
        </row>
        <row r="23901">
          <cell r="C23901"/>
          <cell r="D23901" t="str">
            <v>CEN.ENS.INF.B.V</v>
          </cell>
          <cell r="E23901">
            <v>404944</v>
          </cell>
        </row>
        <row r="23902">
          <cell r="C23902"/>
          <cell r="D23902" t="str">
            <v>ESC.INF.ANJO DA</v>
          </cell>
          <cell r="E23902">
            <v>405234</v>
          </cell>
        </row>
        <row r="23903">
          <cell r="C23903"/>
          <cell r="D23903" t="str">
            <v>CEN.EDUC.INF.PG</v>
          </cell>
          <cell r="E23903">
            <v>405666</v>
          </cell>
        </row>
        <row r="23904">
          <cell r="C23904"/>
          <cell r="D23904" t="str">
            <v>CEN.EDUC.CASTIN</v>
          </cell>
          <cell r="E23904">
            <v>405667</v>
          </cell>
        </row>
        <row r="23905">
          <cell r="C23905"/>
          <cell r="D23905" t="str">
            <v>EE GOV.CLOVIS S</v>
          </cell>
          <cell r="E23905">
            <v>408214</v>
          </cell>
        </row>
        <row r="23906">
          <cell r="C23906"/>
          <cell r="D23906" t="str">
            <v>EE CEL.JOAO MAR</v>
          </cell>
          <cell r="E23906">
            <v>408603</v>
          </cell>
        </row>
        <row r="23907">
          <cell r="C23907">
            <v>800002074</v>
          </cell>
          <cell r="D23907" t="str">
            <v>VENEZA VEICULOS</v>
          </cell>
          <cell r="E23907">
            <v>2336105000141</v>
          </cell>
        </row>
        <row r="23908">
          <cell r="C23908">
            <v>800016299</v>
          </cell>
          <cell r="D23908" t="str">
            <v>NATURA SALGADIN</v>
          </cell>
          <cell r="E23908">
            <v>10749958000133</v>
          </cell>
        </row>
        <row r="23909">
          <cell r="C23909">
            <v>800016428</v>
          </cell>
          <cell r="D23909" t="str">
            <v>PANIFICADORA TR</v>
          </cell>
          <cell r="E23909">
            <v>24782088000109</v>
          </cell>
        </row>
        <row r="23910">
          <cell r="C23910">
            <v>800024676</v>
          </cell>
          <cell r="D23910" t="str">
            <v>STEMAC S.A GRUP</v>
          </cell>
          <cell r="E23910">
            <v>92753268005262</v>
          </cell>
        </row>
        <row r="23911">
          <cell r="C23911"/>
          <cell r="D23911" t="str">
            <v>CARAMURU</v>
          </cell>
          <cell r="E23911">
            <v>80671000100</v>
          </cell>
        </row>
        <row r="23912">
          <cell r="C23912"/>
          <cell r="D23912" t="str">
            <v>CARAMURU</v>
          </cell>
          <cell r="E23912">
            <v>79119939000120</v>
          </cell>
        </row>
        <row r="23913">
          <cell r="C23913"/>
          <cell r="D23913" t="str">
            <v>LOCALIZA</v>
          </cell>
          <cell r="E23913">
            <v>97433361000163</v>
          </cell>
        </row>
        <row r="23914">
          <cell r="C23914"/>
          <cell r="D23914" t="str">
            <v>LOCALIZA</v>
          </cell>
          <cell r="E23914">
            <v>4293745000147</v>
          </cell>
        </row>
        <row r="23915">
          <cell r="C23915"/>
          <cell r="D23915" t="str">
            <v>BUETTNER</v>
          </cell>
          <cell r="E23915">
            <v>1630545000144</v>
          </cell>
        </row>
        <row r="23916">
          <cell r="C23916"/>
          <cell r="D23916" t="str">
            <v>EE DR.JOSE FELI</v>
          </cell>
          <cell r="E23916">
            <v>406077</v>
          </cell>
        </row>
        <row r="23917">
          <cell r="C23917"/>
          <cell r="D23917" t="str">
            <v>COL.ZENITE</v>
          </cell>
          <cell r="E23917">
            <v>408769</v>
          </cell>
        </row>
        <row r="23918">
          <cell r="C23918"/>
          <cell r="D23918" t="str">
            <v>ESC.LAPIS DE CO</v>
          </cell>
          <cell r="E23918">
            <v>408770</v>
          </cell>
        </row>
        <row r="23919">
          <cell r="C23919"/>
          <cell r="D23919" t="str">
            <v>ESC.PG PEQUENO</v>
          </cell>
          <cell r="E23919">
            <v>408872</v>
          </cell>
        </row>
        <row r="23920">
          <cell r="C23920"/>
          <cell r="D23920" t="str">
            <v>COL.DIOCESANO D</v>
          </cell>
          <cell r="E23920">
            <v>409017</v>
          </cell>
        </row>
        <row r="23921">
          <cell r="C23921"/>
          <cell r="D23921" t="str">
            <v>COL.CORA CORALI</v>
          </cell>
          <cell r="E23921">
            <v>410677</v>
          </cell>
        </row>
        <row r="23922">
          <cell r="C23922"/>
          <cell r="D23922" t="str">
            <v>CE ERMELINDO FE</v>
          </cell>
          <cell r="E23922">
            <v>410678</v>
          </cell>
        </row>
        <row r="23923">
          <cell r="C23923"/>
          <cell r="D23923" t="str">
            <v>EEPSG DOM DELFI</v>
          </cell>
          <cell r="E23923">
            <v>403680</v>
          </cell>
        </row>
        <row r="23924">
          <cell r="C23924">
            <v>800003694</v>
          </cell>
          <cell r="D23924" t="str">
            <v>AUTOMA CORMICK</v>
          </cell>
          <cell r="E23924">
            <v>74691122000108</v>
          </cell>
        </row>
        <row r="23925">
          <cell r="C23925">
            <v>800003867</v>
          </cell>
          <cell r="D23925" t="str">
            <v>KNORR BREMSE</v>
          </cell>
          <cell r="E23925">
            <v>416170000151</v>
          </cell>
        </row>
        <row r="23926">
          <cell r="C23926">
            <v>800004340</v>
          </cell>
          <cell r="D23926" t="str">
            <v>JM AUTOMACAO</v>
          </cell>
          <cell r="E23926">
            <v>5604239000194</v>
          </cell>
        </row>
        <row r="23927">
          <cell r="C23927">
            <v>800005761</v>
          </cell>
          <cell r="D23927" t="str">
            <v>CLIPTECH</v>
          </cell>
          <cell r="E23927">
            <v>2248426000194</v>
          </cell>
        </row>
        <row r="23928">
          <cell r="C23928">
            <v>800005991</v>
          </cell>
          <cell r="D23928" t="str">
            <v>BOSAL II</v>
          </cell>
          <cell r="E23928">
            <v>56993868000194</v>
          </cell>
        </row>
        <row r="23929">
          <cell r="C23929">
            <v>800006587</v>
          </cell>
          <cell r="D23929" t="str">
            <v>THULE</v>
          </cell>
          <cell r="E23929">
            <v>6183295000165</v>
          </cell>
        </row>
        <row r="23930">
          <cell r="C23930">
            <v>800009385</v>
          </cell>
          <cell r="D23930" t="str">
            <v>COMERCIO DE EMP</v>
          </cell>
          <cell r="E23930">
            <v>4759657000198</v>
          </cell>
        </row>
        <row r="23931">
          <cell r="C23931">
            <v>800012521</v>
          </cell>
          <cell r="D23931" t="str">
            <v>TEX TECNOLOGIA</v>
          </cell>
          <cell r="E23931">
            <v>9183717000190</v>
          </cell>
        </row>
        <row r="23932">
          <cell r="C23932">
            <v>800013850</v>
          </cell>
          <cell r="D23932" t="str">
            <v>BOSAL I</v>
          </cell>
          <cell r="E23932">
            <v>56993868000518</v>
          </cell>
        </row>
        <row r="23933">
          <cell r="C23933">
            <v>800019549</v>
          </cell>
          <cell r="D23933" t="str">
            <v>DPA PRODUTOS AU</v>
          </cell>
          <cell r="E23933">
            <v>2579763000164</v>
          </cell>
        </row>
        <row r="23934">
          <cell r="C23934">
            <v>800021351</v>
          </cell>
          <cell r="D23934" t="str">
            <v>TWO</v>
          </cell>
          <cell r="E23934">
            <v>4263318000116</v>
          </cell>
        </row>
        <row r="23935">
          <cell r="C23935">
            <v>800021372</v>
          </cell>
          <cell r="D23935" t="str">
            <v>EMBALAGENS LTD</v>
          </cell>
          <cell r="E23935">
            <v>5177543000100</v>
          </cell>
        </row>
        <row r="23936">
          <cell r="C23936">
            <v>800023391</v>
          </cell>
          <cell r="D23936" t="str">
            <v>PAREX BRASIL IN</v>
          </cell>
          <cell r="E23936">
            <v>88028873000668</v>
          </cell>
        </row>
        <row r="23937">
          <cell r="C23937">
            <v>800024500</v>
          </cell>
          <cell r="D23937" t="str">
            <v>MAX BOLT INDUST</v>
          </cell>
          <cell r="E23937">
            <v>8884168000208</v>
          </cell>
        </row>
        <row r="23938">
          <cell r="C23938">
            <v>800025174</v>
          </cell>
          <cell r="D23938" t="str">
            <v>BRASCAN INDUSTR</v>
          </cell>
          <cell r="E23938">
            <v>2437318000160</v>
          </cell>
        </row>
        <row r="23939">
          <cell r="C23939">
            <v>800025691</v>
          </cell>
          <cell r="D23939" t="str">
            <v>TEX EQUIP. ELETRONICOS IND. E</v>
          </cell>
          <cell r="E23939">
            <v>1981970000188</v>
          </cell>
        </row>
        <row r="23940">
          <cell r="C23940">
            <v>800030214</v>
          </cell>
          <cell r="D23940" t="str">
            <v>ROCHLING AUTOMO</v>
          </cell>
          <cell r="E23940">
            <v>2763005000100</v>
          </cell>
        </row>
        <row r="23941">
          <cell r="C23941">
            <v>800030609</v>
          </cell>
          <cell r="D23941" t="str">
            <v>INDUSPRINT BRAS</v>
          </cell>
          <cell r="E23941">
            <v>12220833000147</v>
          </cell>
        </row>
        <row r="23942">
          <cell r="C23942">
            <v>800030919</v>
          </cell>
          <cell r="D23942" t="str">
            <v>COMERCIO LTDA</v>
          </cell>
          <cell r="E23942">
            <v>641088000201</v>
          </cell>
        </row>
        <row r="23943">
          <cell r="C23943">
            <v>800031616</v>
          </cell>
          <cell r="D23943" t="str">
            <v>ARCELORMITTAL</v>
          </cell>
          <cell r="E23943">
            <v>17469701012698</v>
          </cell>
        </row>
        <row r="23944">
          <cell r="C23944">
            <v>800033977</v>
          </cell>
          <cell r="D23944" t="str">
            <v>PRORUBBER COMER</v>
          </cell>
          <cell r="E23944">
            <v>3975267000192</v>
          </cell>
        </row>
        <row r="23945">
          <cell r="C23945">
            <v>800034629</v>
          </cell>
          <cell r="D23945" t="str">
            <v>USINAGEM LTDA</v>
          </cell>
          <cell r="E23945">
            <v>8877338000138</v>
          </cell>
        </row>
        <row r="23946">
          <cell r="C23946">
            <v>800035488</v>
          </cell>
          <cell r="D23946" t="str">
            <v>LK LINEAR KINICI INDUSTRIA ME</v>
          </cell>
          <cell r="E23946">
            <v>60371747000188</v>
          </cell>
        </row>
        <row r="23947">
          <cell r="C23947">
            <v>800035917</v>
          </cell>
          <cell r="D23947" t="str">
            <v>SEG AUTOMOTIVE</v>
          </cell>
          <cell r="E23947">
            <v>24649652000110</v>
          </cell>
        </row>
        <row r="23948">
          <cell r="C23948">
            <v>800036447</v>
          </cell>
          <cell r="D23948" t="str">
            <v>JADLOG LOGISTIC</v>
          </cell>
          <cell r="E23948">
            <v>4884082000216</v>
          </cell>
        </row>
        <row r="23949">
          <cell r="C23949">
            <v>800039185</v>
          </cell>
          <cell r="D23949" t="str">
            <v>HIGH COLOR ITUP</v>
          </cell>
          <cell r="E23949">
            <v>21189380000124</v>
          </cell>
        </row>
        <row r="23950">
          <cell r="C23950">
            <v>800041960</v>
          </cell>
          <cell r="D23950" t="str">
            <v>TEXTURIZACAO LT</v>
          </cell>
          <cell r="E23950">
            <v>49031933000135</v>
          </cell>
        </row>
        <row r="23951">
          <cell r="C23951">
            <v>800043052</v>
          </cell>
          <cell r="D23951" t="str">
            <v>ART SERVICES SO</v>
          </cell>
          <cell r="E23951">
            <v>3953892000800</v>
          </cell>
        </row>
        <row r="23952">
          <cell r="C23952">
            <v>800044078</v>
          </cell>
          <cell r="D23952" t="str">
            <v>CLIPTECH INDUST</v>
          </cell>
          <cell r="E23952">
            <v>2248426000275</v>
          </cell>
        </row>
        <row r="23953">
          <cell r="C23953"/>
          <cell r="D23953" t="str">
            <v>EKMA</v>
          </cell>
          <cell r="E23953">
            <v>43203116000130</v>
          </cell>
        </row>
        <row r="23954">
          <cell r="C23954"/>
          <cell r="D23954" t="str">
            <v>THULE DO BRASIL</v>
          </cell>
          <cell r="E23954">
            <v>2428599000194</v>
          </cell>
        </row>
        <row r="23955">
          <cell r="C23955"/>
          <cell r="D23955" t="str">
            <v>TRANSROLL</v>
          </cell>
          <cell r="E23955">
            <v>5344348000110</v>
          </cell>
        </row>
        <row r="23956">
          <cell r="C23956"/>
          <cell r="D23956" t="str">
            <v>VERSI VEICULOS</v>
          </cell>
          <cell r="E23956">
            <v>66750233000110</v>
          </cell>
        </row>
        <row r="23957">
          <cell r="C23957"/>
          <cell r="D23957" t="str">
            <v>CE MANUEL VILA</v>
          </cell>
          <cell r="E23957">
            <v>407873</v>
          </cell>
        </row>
        <row r="23958">
          <cell r="C23958"/>
          <cell r="D23958" t="str">
            <v>EE GIL STEIN FE</v>
          </cell>
          <cell r="E23958">
            <v>408347</v>
          </cell>
        </row>
        <row r="23959">
          <cell r="C23959">
            <v>800002261</v>
          </cell>
          <cell r="D23959" t="str">
            <v>MARAJO</v>
          </cell>
          <cell r="E23959">
            <v>86986296000500</v>
          </cell>
        </row>
        <row r="23960">
          <cell r="C23960">
            <v>800030667</v>
          </cell>
          <cell r="D23960" t="str">
            <v>VEICULOS LTDA</v>
          </cell>
          <cell r="E23960">
            <v>75405860000538</v>
          </cell>
        </row>
        <row r="23961">
          <cell r="C23961"/>
          <cell r="D23961" t="str">
            <v>NRE - IVAIPORA</v>
          </cell>
          <cell r="E23961">
            <v>409149</v>
          </cell>
        </row>
        <row r="23962">
          <cell r="C23962"/>
          <cell r="D23962" t="str">
            <v>COL.MATER CONSO</v>
          </cell>
          <cell r="E23962">
            <v>409371</v>
          </cell>
        </row>
        <row r="23963">
          <cell r="C23963"/>
          <cell r="D23963" t="str">
            <v>COL.STA.OLGA</v>
          </cell>
          <cell r="E23963">
            <v>409372</v>
          </cell>
        </row>
        <row r="23964">
          <cell r="C23964"/>
          <cell r="D23964" t="str">
            <v>EE RAUL RODRIGU</v>
          </cell>
          <cell r="E23964">
            <v>409612</v>
          </cell>
        </row>
        <row r="23965">
          <cell r="C23965"/>
          <cell r="D23965" t="str">
            <v>CEN.EDUC.ABERTA</v>
          </cell>
          <cell r="E23965">
            <v>411004</v>
          </cell>
        </row>
        <row r="23966">
          <cell r="C23966"/>
          <cell r="D23966" t="str">
            <v>INST.ADVENTISTA</v>
          </cell>
          <cell r="E23966">
            <v>409720</v>
          </cell>
        </row>
        <row r="23967">
          <cell r="C23967">
            <v>800030446</v>
          </cell>
          <cell r="D23967" t="str">
            <v>AGRICOLAS LTDA</v>
          </cell>
          <cell r="E23967">
            <v>5444853001370</v>
          </cell>
        </row>
        <row r="23968">
          <cell r="C23968">
            <v>800004977</v>
          </cell>
          <cell r="D23968" t="str">
            <v>TRY ON</v>
          </cell>
          <cell r="E23968">
            <v>89716187001029</v>
          </cell>
        </row>
        <row r="23969">
          <cell r="C23969"/>
          <cell r="D23969" t="str">
            <v>ESC.EVANGELICA</v>
          </cell>
          <cell r="E23969">
            <v>406693</v>
          </cell>
        </row>
        <row r="23970">
          <cell r="C23970">
            <v>800026821</v>
          </cell>
          <cell r="D23970" t="str">
            <v>ANZIPLAST TAVER</v>
          </cell>
          <cell r="E23970">
            <v>85759</v>
          </cell>
        </row>
        <row r="23971">
          <cell r="C23971">
            <v>800026821</v>
          </cell>
          <cell r="D23971" t="str">
            <v>ANZIPLAST TAVER</v>
          </cell>
          <cell r="E23971">
            <v>85760</v>
          </cell>
        </row>
        <row r="23972">
          <cell r="C23972"/>
          <cell r="D23972" t="str">
            <v>A.L.A.</v>
          </cell>
          <cell r="E23972">
            <v>68281732000130</v>
          </cell>
        </row>
        <row r="23973">
          <cell r="C23973"/>
          <cell r="D23973" t="str">
            <v>DUPLOFLEX</v>
          </cell>
          <cell r="E23973">
            <v>3216912000193</v>
          </cell>
        </row>
        <row r="23974">
          <cell r="C23974"/>
          <cell r="D23974" t="str">
            <v>POLYPARTS</v>
          </cell>
          <cell r="E23974">
            <v>981402000114</v>
          </cell>
        </row>
        <row r="23975">
          <cell r="C23975"/>
          <cell r="D23975" t="str">
            <v>ALTRONIC S/A EQ</v>
          </cell>
          <cell r="E23975">
            <v>9827866000145</v>
          </cell>
        </row>
        <row r="23976">
          <cell r="C23976"/>
          <cell r="D23976" t="str">
            <v>JC DE SENA</v>
          </cell>
          <cell r="E23976">
            <v>4892854000180</v>
          </cell>
        </row>
        <row r="23977">
          <cell r="C23977"/>
          <cell r="D23977" t="str">
            <v>EE EDMIR ARLIND</v>
          </cell>
          <cell r="E23977">
            <v>410324</v>
          </cell>
        </row>
        <row r="23978">
          <cell r="C23978">
            <v>800033770</v>
          </cell>
          <cell r="D23978" t="str">
            <v>PERNAMBUCO QUIM</v>
          </cell>
          <cell r="E23978">
            <v>10421584000122</v>
          </cell>
        </row>
        <row r="23979">
          <cell r="C23979">
            <v>800033800</v>
          </cell>
          <cell r="D23979" t="str">
            <v>EIRELI ME</v>
          </cell>
          <cell r="E23979">
            <v>18081210000117</v>
          </cell>
        </row>
        <row r="23980">
          <cell r="C23980">
            <v>800033549</v>
          </cell>
          <cell r="D23980" t="str">
            <v>SEW-EURODRIVE B</v>
          </cell>
          <cell r="E23980">
            <v>50981018001919</v>
          </cell>
        </row>
        <row r="23981">
          <cell r="C23981"/>
          <cell r="D23981" t="str">
            <v>COL.SOUZA LEAO</v>
          </cell>
          <cell r="E23981">
            <v>410401</v>
          </cell>
        </row>
        <row r="23982">
          <cell r="C23982">
            <v>800000457</v>
          </cell>
          <cell r="D23982" t="str">
            <v>KM EMPREEND.</v>
          </cell>
          <cell r="E23982">
            <v>449696000138</v>
          </cell>
        </row>
        <row r="23983">
          <cell r="C23983">
            <v>800002085</v>
          </cell>
          <cell r="D23983" t="str">
            <v>VIA SUL</v>
          </cell>
          <cell r="E23983">
            <v>40841736000107</v>
          </cell>
        </row>
        <row r="23984">
          <cell r="C23984">
            <v>800004204</v>
          </cell>
          <cell r="D23984" t="str">
            <v>TIM</v>
          </cell>
          <cell r="E23984">
            <v>2336993000100</v>
          </cell>
        </row>
        <row r="23985">
          <cell r="C23985">
            <v>800005334</v>
          </cell>
          <cell r="D23985" t="str">
            <v>DORISOL RECIFE</v>
          </cell>
          <cell r="E23985">
            <v>5736256000266</v>
          </cell>
        </row>
        <row r="23986">
          <cell r="C23986">
            <v>800014297</v>
          </cell>
          <cell r="D23986" t="str">
            <v>VIRTUOSI</v>
          </cell>
          <cell r="E23986">
            <v>5822512000157</v>
          </cell>
        </row>
        <row r="23987">
          <cell r="C23987">
            <v>800014495</v>
          </cell>
          <cell r="D23987" t="str">
            <v>NAVESA CAMINHOE</v>
          </cell>
          <cell r="E23987">
            <v>9236843000328</v>
          </cell>
        </row>
        <row r="23988">
          <cell r="C23988">
            <v>800015052</v>
          </cell>
          <cell r="D23988" t="str">
            <v>RAMOS RECIFE 2</v>
          </cell>
          <cell r="E23988">
            <v>25100223009612</v>
          </cell>
        </row>
        <row r="23989">
          <cell r="C23989">
            <v>800015053</v>
          </cell>
          <cell r="D23989" t="str">
            <v>RAMOS RECIFE 1</v>
          </cell>
          <cell r="E23989">
            <v>25100223005463</v>
          </cell>
        </row>
        <row r="23990">
          <cell r="C23990">
            <v>800015719</v>
          </cell>
          <cell r="D23990" t="str">
            <v>TNT MERCURIO CA</v>
          </cell>
          <cell r="E23990">
            <v>95591723012710</v>
          </cell>
        </row>
        <row r="23991">
          <cell r="C23991">
            <v>800020587</v>
          </cell>
          <cell r="D23991" t="str">
            <v>ECLIPSE TRANSPO</v>
          </cell>
          <cell r="E23991">
            <v>1744885000104</v>
          </cell>
        </row>
        <row r="23992">
          <cell r="C23992">
            <v>800021466</v>
          </cell>
          <cell r="D23992" t="str">
            <v>RCR LOCACAO LTD</v>
          </cell>
          <cell r="E23992">
            <v>1203383000168</v>
          </cell>
        </row>
        <row r="23993">
          <cell r="C23993">
            <v>800022114</v>
          </cell>
          <cell r="D23993" t="str">
            <v>FIAT (TCA)</v>
          </cell>
          <cell r="E23993">
            <v>763047000107</v>
          </cell>
        </row>
        <row r="23994">
          <cell r="C23994">
            <v>800022223</v>
          </cell>
          <cell r="D23994" t="str">
            <v>DIGITAL EVENTOS</v>
          </cell>
          <cell r="E23994">
            <v>6371688000100</v>
          </cell>
        </row>
        <row r="23995">
          <cell r="C23995">
            <v>800022554</v>
          </cell>
          <cell r="D23995" t="str">
            <v>TIM</v>
          </cell>
          <cell r="E23995">
            <v>4206050008246</v>
          </cell>
        </row>
        <row r="23996">
          <cell r="C23996">
            <v>800023170</v>
          </cell>
          <cell r="D23996" t="str">
            <v>TCA TECNOLOGIA</v>
          </cell>
          <cell r="E23996">
            <v>763047000107</v>
          </cell>
        </row>
        <row r="23997">
          <cell r="C23997">
            <v>800025164</v>
          </cell>
          <cell r="D23997" t="str">
            <v>FIAT (TCA)</v>
          </cell>
          <cell r="E23997">
            <v>16701716003414</v>
          </cell>
        </row>
        <row r="23998">
          <cell r="C23998">
            <v>800027926</v>
          </cell>
          <cell r="D23998" t="str">
            <v>BRASPEL COMERCI</v>
          </cell>
          <cell r="E23998">
            <v>6027925001001</v>
          </cell>
        </row>
        <row r="23999">
          <cell r="C23999">
            <v>800028091</v>
          </cell>
          <cell r="D23999" t="str">
            <v>JOZICLEIDE M. L</v>
          </cell>
          <cell r="E23999">
            <v>1994907000186</v>
          </cell>
        </row>
        <row r="24000">
          <cell r="C24000">
            <v>800029016</v>
          </cell>
          <cell r="D24000" t="str">
            <v>RANSANTEC COM</v>
          </cell>
          <cell r="E24000">
            <v>7656501000170</v>
          </cell>
        </row>
        <row r="24001">
          <cell r="C24001">
            <v>800029646</v>
          </cell>
          <cell r="D24001" t="str">
            <v>TECNOCOLD</v>
          </cell>
          <cell r="E24001">
            <v>4659271000104</v>
          </cell>
        </row>
        <row r="24002">
          <cell r="C24002">
            <v>800029660</v>
          </cell>
          <cell r="D24002" t="str">
            <v>INFO BOX.</v>
          </cell>
          <cell r="E24002">
            <v>4554486000241</v>
          </cell>
        </row>
        <row r="24003">
          <cell r="C24003">
            <v>800029697</v>
          </cell>
          <cell r="D24003" t="str">
            <v>EMERSON</v>
          </cell>
          <cell r="E24003">
            <v>5880016439</v>
          </cell>
        </row>
        <row r="24004">
          <cell r="C24004">
            <v>800029716</v>
          </cell>
          <cell r="D24004" t="str">
            <v>IJB</v>
          </cell>
          <cell r="E24004">
            <v>12141105000220</v>
          </cell>
        </row>
        <row r="24005">
          <cell r="C24005">
            <v>800029733</v>
          </cell>
          <cell r="D24005" t="str">
            <v>QUEIROZ GALV</v>
          </cell>
          <cell r="E24005">
            <v>10426518000650</v>
          </cell>
        </row>
        <row r="24006">
          <cell r="C24006">
            <v>800029802</v>
          </cell>
          <cell r="D24006" t="str">
            <v>MINERACAO</v>
          </cell>
          <cell r="E24006">
            <v>10509915000180</v>
          </cell>
        </row>
        <row r="24007">
          <cell r="C24007">
            <v>800029904</v>
          </cell>
          <cell r="D24007" t="str">
            <v>FGTS CAIXA</v>
          </cell>
          <cell r="E24007">
            <v>360305301570</v>
          </cell>
        </row>
        <row r="24008">
          <cell r="C24008">
            <v>800029905</v>
          </cell>
          <cell r="D24008" t="str">
            <v>TIAGO</v>
          </cell>
          <cell r="E24008">
            <v>6550585678</v>
          </cell>
        </row>
        <row r="24009">
          <cell r="C24009">
            <v>800030228</v>
          </cell>
          <cell r="D24009" t="str">
            <v>GASOLEO COMBUST</v>
          </cell>
          <cell r="E24009">
            <v>11060932000146</v>
          </cell>
        </row>
        <row r="24010">
          <cell r="C24010">
            <v>800030433</v>
          </cell>
          <cell r="D24010" t="str">
            <v>JAMEF TRANSPORT</v>
          </cell>
          <cell r="E24010">
            <v>20147617004210</v>
          </cell>
        </row>
        <row r="24011">
          <cell r="C24011">
            <v>800030465</v>
          </cell>
          <cell r="D24011" t="str">
            <v>CONFECCAO LTDA</v>
          </cell>
          <cell r="E24011">
            <v>3612010000176</v>
          </cell>
        </row>
        <row r="24012">
          <cell r="C24012">
            <v>800030519</v>
          </cell>
          <cell r="D24012" t="str">
            <v>VIA LIMPA LTDA</v>
          </cell>
          <cell r="E24012">
            <v>12874848000129</v>
          </cell>
        </row>
        <row r="24013">
          <cell r="C24013">
            <v>800030523</v>
          </cell>
          <cell r="D24013" t="str">
            <v>E CONSTRUCAO LT</v>
          </cell>
          <cell r="E24013">
            <v>19789966000188</v>
          </cell>
        </row>
        <row r="24014">
          <cell r="C24014">
            <v>800030637</v>
          </cell>
          <cell r="D24014" t="str">
            <v>TELEFONICA BRAS</v>
          </cell>
          <cell r="E24014">
            <v>2558157038640</v>
          </cell>
        </row>
        <row r="24015">
          <cell r="C24015">
            <v>800030889</v>
          </cell>
          <cell r="D24015" t="str">
            <v>INDUSTRIAIS DO</v>
          </cell>
          <cell r="E24015">
            <v>24380578002041</v>
          </cell>
        </row>
        <row r="24016">
          <cell r="C24016">
            <v>800030928</v>
          </cell>
          <cell r="D24016" t="str">
            <v>TECNOLOGIAS ESP</v>
          </cell>
          <cell r="E24016">
            <v>5607657000305</v>
          </cell>
        </row>
        <row r="24017">
          <cell r="C24017">
            <v>800031075</v>
          </cell>
          <cell r="D24017" t="str">
            <v>MAQUINAS E EQUI</v>
          </cell>
          <cell r="E24017">
            <v>6167644000155</v>
          </cell>
        </row>
        <row r="24018">
          <cell r="C24018">
            <v>800031181</v>
          </cell>
          <cell r="D24018" t="str">
            <v>LTDA</v>
          </cell>
          <cell r="E24018">
            <v>926319000142</v>
          </cell>
        </row>
        <row r="24019">
          <cell r="C24019">
            <v>800031260</v>
          </cell>
          <cell r="D24019" t="str">
            <v>NS2.COM INTERNE</v>
          </cell>
          <cell r="E24019">
            <v>9339936000701</v>
          </cell>
        </row>
        <row r="24020">
          <cell r="C24020">
            <v>800031269</v>
          </cell>
          <cell r="D24020" t="str">
            <v>PREVENCAO E OPE</v>
          </cell>
          <cell r="E24020">
            <v>16848816000100</v>
          </cell>
        </row>
        <row r="24021">
          <cell r="C24021">
            <v>800031304</v>
          </cell>
          <cell r="D24021" t="str">
            <v>S/A</v>
          </cell>
          <cell r="E24021">
            <v>46044053002582</v>
          </cell>
        </row>
        <row r="24022">
          <cell r="C24022">
            <v>800031305</v>
          </cell>
          <cell r="D24022" t="str">
            <v>GIL PAULO MONTA</v>
          </cell>
          <cell r="E24022">
            <v>13851039491</v>
          </cell>
        </row>
        <row r="24023">
          <cell r="C24023">
            <v>800031443</v>
          </cell>
          <cell r="D24023" t="str">
            <v>ARCLIMA ENGENHA</v>
          </cell>
          <cell r="E24023">
            <v>11205119000117</v>
          </cell>
        </row>
        <row r="24024">
          <cell r="C24024">
            <v>800031633</v>
          </cell>
          <cell r="D24024" t="str">
            <v>PETRONAS LUBRIF</v>
          </cell>
          <cell r="E24024">
            <v>3613421000690</v>
          </cell>
        </row>
        <row r="24025">
          <cell r="C24025">
            <v>800031789</v>
          </cell>
          <cell r="D24025" t="str">
            <v>COLETORES EIREL</v>
          </cell>
          <cell r="E24025">
            <v>18569679000108</v>
          </cell>
        </row>
        <row r="24026">
          <cell r="C24026">
            <v>800031800</v>
          </cell>
          <cell r="D24026" t="str">
            <v>CARTORIO DO 2(O</v>
          </cell>
          <cell r="E24026">
            <v>8260390000140</v>
          </cell>
        </row>
        <row r="24027">
          <cell r="C24027">
            <v>800031995</v>
          </cell>
          <cell r="D24027" t="str">
            <v>TRANSPORTES PES</v>
          </cell>
          <cell r="E24027">
            <v>17215039001605</v>
          </cell>
        </row>
        <row r="24028">
          <cell r="C24028">
            <v>800032012</v>
          </cell>
          <cell r="D24028" t="str">
            <v>BOMFIM CARGAS E</v>
          </cell>
          <cell r="E24028">
            <v>32808669001334</v>
          </cell>
        </row>
        <row r="24029">
          <cell r="C24029">
            <v>800032098</v>
          </cell>
          <cell r="D24029" t="str">
            <v>IMPORTACAO S/A</v>
          </cell>
          <cell r="E24029">
            <v>92664028005615</v>
          </cell>
        </row>
        <row r="24030">
          <cell r="C24030">
            <v>800032142</v>
          </cell>
          <cell r="D24030" t="str">
            <v>GENERAL CABLE B</v>
          </cell>
          <cell r="E24030">
            <v>20787651000342</v>
          </cell>
        </row>
        <row r="24031">
          <cell r="C24031">
            <v>800032333</v>
          </cell>
          <cell r="D24031" t="str">
            <v>ALSCO TOALHEIRO</v>
          </cell>
          <cell r="E24031">
            <v>33325184002677</v>
          </cell>
        </row>
        <row r="24032">
          <cell r="C24032">
            <v>800032378</v>
          </cell>
          <cell r="D24032" t="str">
            <v>AGISA CONTAINNE</v>
          </cell>
          <cell r="E24032">
            <v>9168271000206</v>
          </cell>
        </row>
        <row r="24033">
          <cell r="C24033">
            <v>800032467</v>
          </cell>
          <cell r="D24033" t="str">
            <v>COMERCIO LTDA E</v>
          </cell>
          <cell r="E24033">
            <v>1913220000179</v>
          </cell>
        </row>
        <row r="24034">
          <cell r="C24034">
            <v>800032487</v>
          </cell>
          <cell r="D24034" t="str">
            <v>DHL LOGISTICS L</v>
          </cell>
          <cell r="E24034">
            <v>2836056000700</v>
          </cell>
        </row>
        <row r="24035">
          <cell r="C24035">
            <v>800032536</v>
          </cell>
          <cell r="D24035" t="str">
            <v>CONDOMINIO ARMA</v>
          </cell>
          <cell r="E24035">
            <v>20755095000160</v>
          </cell>
        </row>
        <row r="24036">
          <cell r="C24036">
            <v>800032798</v>
          </cell>
          <cell r="D24036" t="str">
            <v>J.A. DE SOUZA P</v>
          </cell>
          <cell r="E24036">
            <v>14628918000194</v>
          </cell>
        </row>
        <row r="24037">
          <cell r="C24037">
            <v>800032895</v>
          </cell>
          <cell r="D24037" t="str">
            <v>FIXACAO LTDA</v>
          </cell>
          <cell r="E24037">
            <v>43648971005033</v>
          </cell>
        </row>
        <row r="24038">
          <cell r="C24038">
            <v>800032962</v>
          </cell>
          <cell r="D24038" t="str">
            <v>TBS-TRAVEL BUS</v>
          </cell>
          <cell r="E24038">
            <v>1401630000130</v>
          </cell>
        </row>
        <row r="24039">
          <cell r="C24039">
            <v>800033027</v>
          </cell>
          <cell r="D24039" t="str">
            <v>TECLABOR LTDA E</v>
          </cell>
          <cell r="E24039">
            <v>9560574000199</v>
          </cell>
        </row>
        <row r="24040">
          <cell r="C24040">
            <v>800033083</v>
          </cell>
          <cell r="D24040" t="str">
            <v>LTDA</v>
          </cell>
          <cell r="E24040">
            <v>81463630000447</v>
          </cell>
        </row>
        <row r="24041">
          <cell r="C24041">
            <v>800033137</v>
          </cell>
          <cell r="D24041" t="str">
            <v>E MADEIRAS LTDA</v>
          </cell>
          <cell r="E24041">
            <v>521886000119</v>
          </cell>
        </row>
        <row r="24042">
          <cell r="C24042">
            <v>800033178</v>
          </cell>
          <cell r="D24042" t="str">
            <v>EVERSON MELO</v>
          </cell>
          <cell r="E24042">
            <v>13482579000118</v>
          </cell>
        </row>
        <row r="24043">
          <cell r="C24043">
            <v>800033291</v>
          </cell>
          <cell r="D24043" t="str">
            <v>TOTAL QUIMICA E</v>
          </cell>
          <cell r="E24043">
            <v>18034842000120</v>
          </cell>
        </row>
        <row r="24044">
          <cell r="C24044">
            <v>800033302</v>
          </cell>
          <cell r="D24044" t="str">
            <v>REDIESEL RECIFE</v>
          </cell>
          <cell r="E24044">
            <v>35512722000100</v>
          </cell>
        </row>
        <row r="24045">
          <cell r="C24045">
            <v>800033312</v>
          </cell>
          <cell r="D24045" t="str">
            <v>IZAIAS GOMES DA</v>
          </cell>
          <cell r="E24045">
            <v>5699320000103</v>
          </cell>
        </row>
        <row r="24046">
          <cell r="C24046">
            <v>800033397</v>
          </cell>
          <cell r="D24046" t="str">
            <v>SANTOS COMERCIO</v>
          </cell>
          <cell r="E24046">
            <v>17299472000190</v>
          </cell>
        </row>
        <row r="24047">
          <cell r="C24047">
            <v>800033488</v>
          </cell>
          <cell r="D24047" t="str">
            <v>CARLOS ALBERTO</v>
          </cell>
          <cell r="E24047">
            <v>24065963000131</v>
          </cell>
        </row>
        <row r="24048">
          <cell r="C24048">
            <v>800033504</v>
          </cell>
          <cell r="D24048" t="str">
            <v>COMERCIAL ELETR</v>
          </cell>
          <cell r="E24048">
            <v>57158057000726</v>
          </cell>
        </row>
        <row r="24049">
          <cell r="C24049">
            <v>800033662</v>
          </cell>
          <cell r="D24049" t="str">
            <v>VICENTE CARICIO</v>
          </cell>
          <cell r="E24049">
            <v>18230747000100</v>
          </cell>
        </row>
        <row r="24050">
          <cell r="C24050">
            <v>800033911</v>
          </cell>
          <cell r="D24050" t="str">
            <v>ZITA M MELO DE</v>
          </cell>
          <cell r="E24050">
            <v>7167365000154</v>
          </cell>
        </row>
        <row r="24051">
          <cell r="C24051">
            <v>800033988</v>
          </cell>
          <cell r="D24051" t="str">
            <v>R &amp; R COMERCIO</v>
          </cell>
          <cell r="E24051">
            <v>8764542000142</v>
          </cell>
        </row>
        <row r="24052">
          <cell r="C24052">
            <v>800034009</v>
          </cell>
          <cell r="D24052" t="str">
            <v>CS EQUIPADORA D</v>
          </cell>
          <cell r="E24052">
            <v>21019876000150</v>
          </cell>
        </row>
        <row r="24053">
          <cell r="C24053">
            <v>800034024</v>
          </cell>
          <cell r="D24053" t="str">
            <v>GE WATER &amp; PROC</v>
          </cell>
          <cell r="E24053">
            <v>1009681000898</v>
          </cell>
        </row>
        <row r="24054">
          <cell r="C24054">
            <v>800034069</v>
          </cell>
          <cell r="D24054" t="str">
            <v>USIFAST LOGISTI</v>
          </cell>
          <cell r="E24054">
            <v>86613403004208</v>
          </cell>
        </row>
        <row r="24055">
          <cell r="C24055">
            <v>800034112</v>
          </cell>
          <cell r="D24055" t="str">
            <v>BC METALURGICA</v>
          </cell>
          <cell r="E24055">
            <v>17597171000142</v>
          </cell>
        </row>
        <row r="24056">
          <cell r="C24056">
            <v>800034160</v>
          </cell>
          <cell r="D24056" t="str">
            <v>CARLOS ALBERTO</v>
          </cell>
          <cell r="E24056">
            <v>18060412434</v>
          </cell>
        </row>
        <row r="24057">
          <cell r="C24057">
            <v>800034261</v>
          </cell>
          <cell r="D24057" t="str">
            <v>MARMOGLASS - PE</v>
          </cell>
          <cell r="E24057">
            <v>5077384000164</v>
          </cell>
        </row>
        <row r="24058">
          <cell r="C24058">
            <v>800034318</v>
          </cell>
          <cell r="D24058" t="str">
            <v>PALMA MAQUINAS</v>
          </cell>
          <cell r="E24058">
            <v>2683153000106</v>
          </cell>
        </row>
        <row r="24059">
          <cell r="C24059">
            <v>800034378</v>
          </cell>
          <cell r="D24059" t="str">
            <v>ARMAZEM CORAL L</v>
          </cell>
          <cell r="E24059">
            <v>11623188000493</v>
          </cell>
        </row>
        <row r="24060">
          <cell r="C24060">
            <v>800034390</v>
          </cell>
          <cell r="D24060" t="str">
            <v>KRP INST. E MAN</v>
          </cell>
          <cell r="E24060">
            <v>21177129000140</v>
          </cell>
        </row>
        <row r="24061">
          <cell r="C24061">
            <v>800034435</v>
          </cell>
          <cell r="D24061" t="str">
            <v>AVELINO E LYRA</v>
          </cell>
          <cell r="E24061">
            <v>11368979000171</v>
          </cell>
        </row>
        <row r="24062">
          <cell r="C24062">
            <v>800034453</v>
          </cell>
          <cell r="D24062" t="str">
            <v>TAFNES MOTA DE</v>
          </cell>
          <cell r="E24062">
            <v>18214954000162</v>
          </cell>
        </row>
        <row r="24063">
          <cell r="C24063">
            <v>800034565</v>
          </cell>
          <cell r="D24063" t="str">
            <v>SERVMONT MONTAG</v>
          </cell>
          <cell r="E24063">
            <v>5049100000126</v>
          </cell>
        </row>
        <row r="24064">
          <cell r="C24064">
            <v>800034685</v>
          </cell>
          <cell r="D24064" t="str">
            <v>ANNA MARIA SILV</v>
          </cell>
          <cell r="E24064">
            <v>70758551401</v>
          </cell>
        </row>
        <row r="24065">
          <cell r="C24065">
            <v>800034730</v>
          </cell>
          <cell r="D24065" t="str">
            <v>RODOVIARIOS LTD</v>
          </cell>
          <cell r="E24065">
            <v>11840303000139</v>
          </cell>
        </row>
        <row r="24066">
          <cell r="C24066">
            <v>800034901</v>
          </cell>
          <cell r="D24066" t="str">
            <v>CONSERT PECAS E</v>
          </cell>
          <cell r="E24066">
            <v>10855156000108</v>
          </cell>
        </row>
        <row r="24067">
          <cell r="C24067">
            <v>800034912</v>
          </cell>
          <cell r="D24067" t="str">
            <v>ECCOAIR COMERCI</v>
          </cell>
          <cell r="E24067">
            <v>4703645000141</v>
          </cell>
        </row>
        <row r="24068">
          <cell r="C24068">
            <v>800035031</v>
          </cell>
          <cell r="D24068" t="str">
            <v>NADJA MARIA DE</v>
          </cell>
          <cell r="E24068">
            <v>778353000117</v>
          </cell>
        </row>
        <row r="24069">
          <cell r="C24069">
            <v>800035081</v>
          </cell>
          <cell r="D24069" t="str">
            <v>LOCGUEL LOCADOR</v>
          </cell>
          <cell r="E24069">
            <v>19537752003806</v>
          </cell>
        </row>
        <row r="24070">
          <cell r="C24070">
            <v>800035194</v>
          </cell>
          <cell r="D24070" t="str">
            <v>C L P INSTALACO</v>
          </cell>
          <cell r="E24070">
            <v>6066133000147</v>
          </cell>
        </row>
        <row r="24071">
          <cell r="C24071">
            <v>800035229</v>
          </cell>
          <cell r="D24071" t="str">
            <v>KSB BOMBAS HIDR</v>
          </cell>
          <cell r="E24071">
            <v>60680873000971</v>
          </cell>
        </row>
        <row r="24072">
          <cell r="C24072">
            <v>800035235</v>
          </cell>
          <cell r="D24072" t="str">
            <v>STEMAC SA GRUPO</v>
          </cell>
          <cell r="E24072">
            <v>92753268000201</v>
          </cell>
        </row>
        <row r="24073">
          <cell r="C24073">
            <v>800035236</v>
          </cell>
          <cell r="D24073" t="str">
            <v>POLIPEX INDUSTR</v>
          </cell>
          <cell r="E24073">
            <v>85213759000377</v>
          </cell>
        </row>
        <row r="24074">
          <cell r="C24074">
            <v>800035278</v>
          </cell>
          <cell r="D24074" t="str">
            <v>UNIVAR BRASIL L</v>
          </cell>
          <cell r="E24074">
            <v>1722256000256</v>
          </cell>
        </row>
        <row r="24075">
          <cell r="C24075">
            <v>800035350</v>
          </cell>
          <cell r="D24075" t="str">
            <v>VARC COMERCIO D</v>
          </cell>
          <cell r="E24075">
            <v>20837378000151</v>
          </cell>
        </row>
        <row r="24076">
          <cell r="C24076">
            <v>800035509</v>
          </cell>
          <cell r="D24076" t="str">
            <v>FEDEX BRASIL LO</v>
          </cell>
          <cell r="E24076">
            <v>10970887003705</v>
          </cell>
        </row>
        <row r="24077">
          <cell r="C24077">
            <v>800035575</v>
          </cell>
          <cell r="D24077" t="str">
            <v>DAFONTE RENOVAD</v>
          </cell>
          <cell r="E24077">
            <v>3876012000172</v>
          </cell>
        </row>
        <row r="24078">
          <cell r="C24078">
            <v>800035582</v>
          </cell>
          <cell r="D24078" t="str">
            <v>ROGERIO CRESPO</v>
          </cell>
          <cell r="E24078">
            <v>21277270000114</v>
          </cell>
        </row>
        <row r="24079">
          <cell r="C24079">
            <v>800035647</v>
          </cell>
          <cell r="D24079" t="str">
            <v>OTTIMA SERV. DE</v>
          </cell>
          <cell r="E24079">
            <v>21363272000126</v>
          </cell>
        </row>
        <row r="24080">
          <cell r="C24080">
            <v>800035795</v>
          </cell>
          <cell r="D24080" t="str">
            <v>ALIANCA NAVEGAC</v>
          </cell>
          <cell r="E24080">
            <v>2427026001541</v>
          </cell>
        </row>
        <row r="24081">
          <cell r="C24081">
            <v>800035820</v>
          </cell>
          <cell r="D24081" t="str">
            <v>FORTE CAPACITAC</v>
          </cell>
          <cell r="E24081">
            <v>22121359000150</v>
          </cell>
        </row>
        <row r="24082">
          <cell r="C24082">
            <v>800036191</v>
          </cell>
          <cell r="D24082" t="str">
            <v>LHB COMERC. SER</v>
          </cell>
          <cell r="E24082">
            <v>70224936000181</v>
          </cell>
        </row>
        <row r="24083">
          <cell r="C24083">
            <v>800036272</v>
          </cell>
          <cell r="D24083" t="str">
            <v>CENTELHA EQUIPA</v>
          </cell>
          <cell r="E24083">
            <v>6913480000834</v>
          </cell>
        </row>
        <row r="24084">
          <cell r="C24084">
            <v>800036331</v>
          </cell>
          <cell r="D24084" t="str">
            <v>RHRECIFE PROMOC</v>
          </cell>
          <cell r="E24084">
            <v>12329113000114</v>
          </cell>
        </row>
        <row r="24085">
          <cell r="C24085">
            <v>800036532</v>
          </cell>
          <cell r="D24085" t="str">
            <v>SUZANO PAPEL E</v>
          </cell>
          <cell r="E24085">
            <v>16404287029056</v>
          </cell>
        </row>
        <row r="24086">
          <cell r="C24086">
            <v>800036782</v>
          </cell>
          <cell r="D24086" t="str">
            <v>PERNAMBUCO COM.</v>
          </cell>
          <cell r="E24086">
            <v>14221558000101</v>
          </cell>
        </row>
        <row r="24087">
          <cell r="C24087">
            <v>800036799</v>
          </cell>
          <cell r="D24087" t="str">
            <v>ARCELORMITTAL B</v>
          </cell>
          <cell r="E24087">
            <v>17469701005993</v>
          </cell>
        </row>
        <row r="24088">
          <cell r="C24088">
            <v>800037001</v>
          </cell>
          <cell r="D24088" t="str">
            <v>C I L COMERCIO</v>
          </cell>
          <cell r="E24088">
            <v>24073694000317</v>
          </cell>
        </row>
        <row r="24089">
          <cell r="C24089">
            <v>800037559</v>
          </cell>
          <cell r="D24089" t="str">
            <v>TORA TRANSPORTE</v>
          </cell>
          <cell r="E24089">
            <v>20468310007902</v>
          </cell>
        </row>
        <row r="24090">
          <cell r="C24090">
            <v>800037613</v>
          </cell>
          <cell r="D24090" t="str">
            <v>ADRIANO MESQUIT</v>
          </cell>
          <cell r="E24090">
            <v>25420912000143</v>
          </cell>
        </row>
        <row r="24091">
          <cell r="C24091">
            <v>800037892</v>
          </cell>
          <cell r="D24091" t="str">
            <v>LOCK &amp; MACK MAQ</v>
          </cell>
          <cell r="E24091">
            <v>5407128000198</v>
          </cell>
        </row>
        <row r="24092">
          <cell r="C24092">
            <v>800037967</v>
          </cell>
          <cell r="D24092" t="str">
            <v>BRAVO LOC. DE M</v>
          </cell>
          <cell r="E24092">
            <v>14543772000184</v>
          </cell>
        </row>
        <row r="24093">
          <cell r="C24093">
            <v>800038465</v>
          </cell>
          <cell r="D24093" t="str">
            <v>RR COMERCIO E S</v>
          </cell>
          <cell r="E24093">
            <v>14531802000132</v>
          </cell>
        </row>
        <row r="24094">
          <cell r="C24094">
            <v>800038482</v>
          </cell>
          <cell r="D24094" t="str">
            <v>FIBRA REVESTIME</v>
          </cell>
          <cell r="E24094">
            <v>1435277000100</v>
          </cell>
        </row>
        <row r="24095">
          <cell r="C24095">
            <v>800038483</v>
          </cell>
          <cell r="D24095" t="str">
            <v>RECCOAT COM. DI</v>
          </cell>
          <cell r="E24095">
            <v>14862764000109</v>
          </cell>
        </row>
        <row r="24096">
          <cell r="C24096">
            <v>800038493</v>
          </cell>
          <cell r="D24096" t="str">
            <v>KORBRAS INDUSTR</v>
          </cell>
          <cell r="E24096">
            <v>48581565000560</v>
          </cell>
        </row>
        <row r="24097">
          <cell r="C24097">
            <v>800038544</v>
          </cell>
          <cell r="D24097" t="str">
            <v>RM - REDE MOURA</v>
          </cell>
          <cell r="E24097">
            <v>1098290000110</v>
          </cell>
        </row>
        <row r="24098">
          <cell r="C24098">
            <v>800038682</v>
          </cell>
          <cell r="D24098" t="str">
            <v>FLUID MASTER CO</v>
          </cell>
          <cell r="E24098">
            <v>3622327000193</v>
          </cell>
        </row>
        <row r="24099">
          <cell r="C24099">
            <v>800038709</v>
          </cell>
          <cell r="D24099" t="str">
            <v>COPABO IND. E C</v>
          </cell>
          <cell r="E24099">
            <v>62238043001562</v>
          </cell>
        </row>
        <row r="24100">
          <cell r="C24100">
            <v>800038812</v>
          </cell>
          <cell r="D24100" t="str">
            <v>DISTRIB. CUMMIN</v>
          </cell>
          <cell r="E24100">
            <v>7301609000301</v>
          </cell>
        </row>
        <row r="24101">
          <cell r="C24101">
            <v>800038951</v>
          </cell>
          <cell r="D24101" t="str">
            <v>CBR- COMERCIO B</v>
          </cell>
          <cell r="E24101">
            <v>14499410000133</v>
          </cell>
        </row>
        <row r="24102">
          <cell r="C24102">
            <v>800039231</v>
          </cell>
          <cell r="D24102" t="str">
            <v>TINTAS FREVO IN</v>
          </cell>
          <cell r="E24102">
            <v>25228301000106</v>
          </cell>
        </row>
        <row r="24103">
          <cell r="C24103">
            <v>800039262</v>
          </cell>
          <cell r="D24103" t="str">
            <v>RENOVA LAVANDER</v>
          </cell>
          <cell r="E24103">
            <v>93533578001085</v>
          </cell>
        </row>
        <row r="24104">
          <cell r="C24104">
            <v>800039264</v>
          </cell>
          <cell r="D24104" t="str">
            <v>TCM REBOQUE LTD</v>
          </cell>
          <cell r="E24104">
            <v>2956026000133</v>
          </cell>
        </row>
        <row r="24105">
          <cell r="C24105">
            <v>800039278</v>
          </cell>
          <cell r="D24105" t="str">
            <v>UNIAO COMERCIAL</v>
          </cell>
          <cell r="E24105">
            <v>24013278001303</v>
          </cell>
        </row>
        <row r="24106">
          <cell r="C24106">
            <v>800039379</v>
          </cell>
          <cell r="D24106" t="str">
            <v>LBM MONTAGEM IN</v>
          </cell>
          <cell r="E24106">
            <v>9366468000179</v>
          </cell>
        </row>
        <row r="24107">
          <cell r="C24107">
            <v>800039421</v>
          </cell>
          <cell r="D24107" t="str">
            <v>SOTREQ S/A</v>
          </cell>
          <cell r="E24107">
            <v>34151100004470</v>
          </cell>
        </row>
        <row r="24108">
          <cell r="C24108">
            <v>800039613</v>
          </cell>
          <cell r="D24108" t="str">
            <v>RENNER HERRMANN</v>
          </cell>
          <cell r="E24108">
            <v>92690700001226</v>
          </cell>
        </row>
        <row r="24109">
          <cell r="C24109">
            <v>800039944</v>
          </cell>
          <cell r="D24109" t="str">
            <v>STERICYCLE GEST</v>
          </cell>
          <cell r="E24109">
            <v>1568077002098</v>
          </cell>
        </row>
        <row r="24110">
          <cell r="C24110">
            <v>800040037</v>
          </cell>
          <cell r="D24110" t="str">
            <v>NESTLE BRASIL L</v>
          </cell>
          <cell r="E24110">
            <v>60409075008994</v>
          </cell>
        </row>
        <row r="24111">
          <cell r="C24111">
            <v>800040069</v>
          </cell>
          <cell r="D24111" t="str">
            <v>COMERCIO DE PEC</v>
          </cell>
          <cell r="E24111">
            <v>12457564000480</v>
          </cell>
        </row>
        <row r="24112">
          <cell r="C24112">
            <v>800040129</v>
          </cell>
          <cell r="D24112" t="str">
            <v>ECOFORCE SOLUCO</v>
          </cell>
          <cell r="E24112">
            <v>12748541000181</v>
          </cell>
        </row>
        <row r="24113">
          <cell r="C24113">
            <v>800040134</v>
          </cell>
          <cell r="D24113" t="str">
            <v>LITORAL TRUCK O</v>
          </cell>
          <cell r="E24113">
            <v>28076183000148</v>
          </cell>
        </row>
        <row r="24114">
          <cell r="C24114">
            <v>800040228</v>
          </cell>
          <cell r="D24114" t="str">
            <v>AVANTE AUTOMACA</v>
          </cell>
          <cell r="E24114">
            <v>14253836000102</v>
          </cell>
        </row>
        <row r="24115">
          <cell r="C24115">
            <v>800040248</v>
          </cell>
          <cell r="D24115" t="str">
            <v>L PERUSIO PEREI</v>
          </cell>
          <cell r="E24115">
            <v>14335142000114</v>
          </cell>
        </row>
        <row r="24116">
          <cell r="C24116">
            <v>800040323</v>
          </cell>
          <cell r="D24116" t="str">
            <v>I S TRANSPORTE</v>
          </cell>
          <cell r="E24116">
            <v>14447972000133</v>
          </cell>
        </row>
        <row r="24117">
          <cell r="C24117">
            <v>800040333</v>
          </cell>
          <cell r="D24117" t="str">
            <v>SERV IMAGEM NOR</v>
          </cell>
          <cell r="E24117">
            <v>7146768000117</v>
          </cell>
        </row>
        <row r="24118">
          <cell r="C24118">
            <v>800040375</v>
          </cell>
          <cell r="D24118" t="str">
            <v>ARMAZEM N S DE</v>
          </cell>
          <cell r="E24118">
            <v>8793663000112</v>
          </cell>
        </row>
        <row r="24119">
          <cell r="C24119">
            <v>800040388</v>
          </cell>
          <cell r="D24119" t="str">
            <v>L. A. R. FIGUEI</v>
          </cell>
          <cell r="E24119">
            <v>11781466000198</v>
          </cell>
        </row>
        <row r="24120">
          <cell r="C24120">
            <v>800040454</v>
          </cell>
          <cell r="D24120" t="str">
            <v>GE WATER PRODUT</v>
          </cell>
          <cell r="E24120">
            <v>28234708000550</v>
          </cell>
        </row>
        <row r="24121">
          <cell r="C24121">
            <v>800040728</v>
          </cell>
          <cell r="D24121" t="str">
            <v>ELIZANGELIS BAT</v>
          </cell>
          <cell r="E24121">
            <v>18935236000185</v>
          </cell>
        </row>
        <row r="24122">
          <cell r="C24122">
            <v>800040766</v>
          </cell>
          <cell r="D24122" t="str">
            <v>GOODYEAR DO BRASIL</v>
          </cell>
          <cell r="E24122">
            <v>60500246001479</v>
          </cell>
        </row>
        <row r="24123">
          <cell r="C24123">
            <v>800040823</v>
          </cell>
          <cell r="D24123" t="str">
            <v>BELGO CERCAS RE</v>
          </cell>
          <cell r="E24123">
            <v>7508395000187</v>
          </cell>
        </row>
        <row r="24124">
          <cell r="C24124">
            <v>800040861</v>
          </cell>
          <cell r="D24124" t="str">
            <v>AMERICA MED DIS</v>
          </cell>
          <cell r="E24124">
            <v>10891852000170</v>
          </cell>
        </row>
        <row r="24125">
          <cell r="C24125">
            <v>800041095</v>
          </cell>
          <cell r="D24125" t="str">
            <v>M J S TRANSPORT</v>
          </cell>
          <cell r="E24125">
            <v>11411567000177</v>
          </cell>
        </row>
        <row r="24126">
          <cell r="C24126">
            <v>800041186</v>
          </cell>
          <cell r="D24126" t="str">
            <v>A. C. TERCEIRIZ</v>
          </cell>
          <cell r="E24126">
            <v>25320280000146</v>
          </cell>
        </row>
        <row r="24127">
          <cell r="C24127">
            <v>800041207</v>
          </cell>
          <cell r="D24127" t="str">
            <v>INTERNATIONAL C</v>
          </cell>
          <cell r="E24127">
            <v>4665157000197</v>
          </cell>
        </row>
        <row r="24128">
          <cell r="C24128">
            <v>800041296</v>
          </cell>
          <cell r="D24128" t="str">
            <v>PALACIO DA CONS</v>
          </cell>
          <cell r="E24128">
            <v>24356958000188</v>
          </cell>
        </row>
        <row r="24129">
          <cell r="C24129">
            <v>800041387</v>
          </cell>
          <cell r="D24129" t="str">
            <v>MAXTIL INDUSTRI</v>
          </cell>
          <cell r="E24129">
            <v>7265878000106</v>
          </cell>
        </row>
        <row r="24130">
          <cell r="C24130">
            <v>800041568</v>
          </cell>
          <cell r="D24130" t="str">
            <v>COMERCIO LTDA.</v>
          </cell>
          <cell r="E24130">
            <v>60872306005714</v>
          </cell>
        </row>
        <row r="24131">
          <cell r="C24131">
            <v>800042209</v>
          </cell>
          <cell r="D24131" t="str">
            <v>GRIFOS COMERCIO</v>
          </cell>
          <cell r="E24131">
            <v>30354209000114</v>
          </cell>
        </row>
        <row r="24132">
          <cell r="C24132">
            <v>800042352</v>
          </cell>
          <cell r="D24132" t="str">
            <v>MARA PACE</v>
          </cell>
          <cell r="E24132">
            <v>70625804490</v>
          </cell>
        </row>
        <row r="24133">
          <cell r="C24133">
            <v>800042374</v>
          </cell>
          <cell r="D24133" t="str">
            <v>KAUANE VITORIA</v>
          </cell>
          <cell r="E24133">
            <v>12434873480</v>
          </cell>
        </row>
        <row r="24134">
          <cell r="C24134">
            <v>800042405</v>
          </cell>
          <cell r="D24134" t="str">
            <v>RUAN FELIPE CAV</v>
          </cell>
          <cell r="E24134">
            <v>71222412462</v>
          </cell>
        </row>
        <row r="24135">
          <cell r="C24135">
            <v>800042576</v>
          </cell>
          <cell r="D24135" t="str">
            <v>JAILTON MOTA DO</v>
          </cell>
          <cell r="E24135">
            <v>30545655000106</v>
          </cell>
        </row>
        <row r="24136">
          <cell r="C24136">
            <v>800042721</v>
          </cell>
          <cell r="D24136" t="str">
            <v>JAILTON MOTA DO</v>
          </cell>
          <cell r="E24136">
            <v>30545655000297</v>
          </cell>
        </row>
        <row r="24137">
          <cell r="C24137">
            <v>800042830</v>
          </cell>
          <cell r="D24137" t="str">
            <v>COMPARE SERVICO</v>
          </cell>
          <cell r="E24137">
            <v>30891730000190</v>
          </cell>
        </row>
        <row r="24138">
          <cell r="C24138">
            <v>800042972</v>
          </cell>
          <cell r="D24138" t="str">
            <v>CPCFLEX IND. E</v>
          </cell>
          <cell r="E24138">
            <v>33342927000169</v>
          </cell>
        </row>
        <row r="24139">
          <cell r="C24139">
            <v>800043006</v>
          </cell>
          <cell r="D24139" t="str">
            <v>SHM IMPORTACAO</v>
          </cell>
          <cell r="E24139">
            <v>3675785000190</v>
          </cell>
        </row>
        <row r="24140">
          <cell r="C24140">
            <v>800043020</v>
          </cell>
          <cell r="D24140" t="str">
            <v>MAX LIMPEZA LTD</v>
          </cell>
          <cell r="E24140">
            <v>8848709000153</v>
          </cell>
        </row>
        <row r="24141">
          <cell r="C24141">
            <v>800043305</v>
          </cell>
          <cell r="D24141" t="str">
            <v>AGATHA FILMES</v>
          </cell>
          <cell r="E24141">
            <v>36246084000195</v>
          </cell>
        </row>
        <row r="24142">
          <cell r="C24142">
            <v>800043405</v>
          </cell>
          <cell r="D24142" t="str">
            <v>ECOLAB QUIMICA</v>
          </cell>
          <cell r="E24142">
            <v>536772004300</v>
          </cell>
        </row>
        <row r="24143">
          <cell r="C24143">
            <v>800043452</v>
          </cell>
          <cell r="D24143" t="str">
            <v>REDE DE SER.MOU</v>
          </cell>
          <cell r="E24143">
            <v>31632765000178</v>
          </cell>
        </row>
        <row r="24144">
          <cell r="C24144">
            <v>800043488</v>
          </cell>
          <cell r="D24144" t="str">
            <v>VARC COMERCIO E</v>
          </cell>
          <cell r="E24144">
            <v>15170245000134</v>
          </cell>
        </row>
        <row r="24145">
          <cell r="C24145">
            <v>800044020</v>
          </cell>
          <cell r="D24145" t="str">
            <v>COMERCIAL MIPEL</v>
          </cell>
          <cell r="E24145">
            <v>8776148000124</v>
          </cell>
        </row>
        <row r="24146">
          <cell r="C24146">
            <v>800044289</v>
          </cell>
          <cell r="D24146" t="str">
            <v>FUNDO MUNICIPAL</v>
          </cell>
          <cell r="E24146">
            <v>3904395000145</v>
          </cell>
        </row>
        <row r="24147">
          <cell r="C24147">
            <v>800044553</v>
          </cell>
          <cell r="D24147" t="str">
            <v>MAX PAPERS-FABR</v>
          </cell>
          <cell r="E24147">
            <v>37859942000130</v>
          </cell>
        </row>
        <row r="24148">
          <cell r="C24148"/>
          <cell r="D24148" t="str">
            <v>PROELETRA</v>
          </cell>
          <cell r="E24148">
            <v>397689000130</v>
          </cell>
        </row>
        <row r="24149">
          <cell r="C24149"/>
          <cell r="D24149" t="str">
            <v>ALPORT</v>
          </cell>
          <cell r="E24149">
            <v>1483816000186</v>
          </cell>
        </row>
        <row r="24150">
          <cell r="C24150"/>
          <cell r="D24150" t="str">
            <v>BLUE TREE</v>
          </cell>
          <cell r="E24150">
            <v>66542002000382</v>
          </cell>
        </row>
        <row r="24151">
          <cell r="C24151"/>
          <cell r="D24151" t="str">
            <v>PLACAS LUMINOSA</v>
          </cell>
          <cell r="E24151">
            <v>11418910000105</v>
          </cell>
        </row>
        <row r="24152">
          <cell r="C24152"/>
          <cell r="D24152" t="str">
            <v>EE BERNARDO VIE</v>
          </cell>
          <cell r="E24152">
            <v>407199</v>
          </cell>
        </row>
        <row r="24153">
          <cell r="C24153"/>
          <cell r="D24153" t="str">
            <v>ESC.POLICHINELO</v>
          </cell>
          <cell r="E24153">
            <v>407200</v>
          </cell>
        </row>
        <row r="24154">
          <cell r="C24154"/>
          <cell r="D24154" t="str">
            <v>COL.E CURSO ASC</v>
          </cell>
          <cell r="E24154">
            <v>409102</v>
          </cell>
        </row>
        <row r="24155">
          <cell r="C24155"/>
          <cell r="D24155" t="str">
            <v>ESC.PQ.DO RECIF</v>
          </cell>
          <cell r="E24155">
            <v>409103</v>
          </cell>
        </row>
        <row r="24156">
          <cell r="C24156"/>
          <cell r="D24156" t="str">
            <v>ESC.RUY BARBOSA</v>
          </cell>
          <cell r="E24156">
            <v>409104</v>
          </cell>
        </row>
        <row r="24157">
          <cell r="C24157"/>
          <cell r="D24157" t="str">
            <v>COL.DIVINO MEST</v>
          </cell>
          <cell r="E24157">
            <v>409178</v>
          </cell>
        </row>
        <row r="24158">
          <cell r="C24158"/>
          <cell r="D24158" t="str">
            <v>ESC.N.SRA.DO RO</v>
          </cell>
          <cell r="E24158">
            <v>409403</v>
          </cell>
        </row>
        <row r="24159">
          <cell r="C24159"/>
          <cell r="D24159" t="str">
            <v>EE SATURNINO DE</v>
          </cell>
          <cell r="E24159">
            <v>409580</v>
          </cell>
        </row>
        <row r="24160">
          <cell r="C24160"/>
          <cell r="D24160" t="str">
            <v>COL.EMILIA FERR</v>
          </cell>
          <cell r="E24160">
            <v>409581</v>
          </cell>
        </row>
        <row r="24161">
          <cell r="C24161"/>
          <cell r="D24161" t="str">
            <v>ESC.RODOLFO AUR</v>
          </cell>
          <cell r="E24161">
            <v>409658</v>
          </cell>
        </row>
        <row r="24162">
          <cell r="C24162"/>
          <cell r="D24162" t="str">
            <v>ESC.MURILO BRAG</v>
          </cell>
          <cell r="E24162">
            <v>409659</v>
          </cell>
        </row>
        <row r="24163">
          <cell r="C24163"/>
          <cell r="D24163" t="str">
            <v>EE PROF.MOACIR</v>
          </cell>
          <cell r="E24163">
            <v>409660</v>
          </cell>
        </row>
        <row r="24164">
          <cell r="C24164"/>
          <cell r="D24164" t="str">
            <v>EE DESPORTISTA</v>
          </cell>
          <cell r="E24164">
            <v>409662</v>
          </cell>
        </row>
        <row r="24165">
          <cell r="C24165"/>
          <cell r="D24165" t="str">
            <v>EE NESTOR GOMES</v>
          </cell>
          <cell r="E24165">
            <v>409961</v>
          </cell>
        </row>
        <row r="24166">
          <cell r="C24166"/>
          <cell r="D24166" t="str">
            <v>EE ROMEU PEREA</v>
          </cell>
          <cell r="E24166">
            <v>409962</v>
          </cell>
        </row>
        <row r="24167">
          <cell r="C24167"/>
          <cell r="D24167" t="str">
            <v>EE FELIPE CAMAR</v>
          </cell>
          <cell r="E24167">
            <v>409963</v>
          </cell>
        </row>
        <row r="24168">
          <cell r="C24168"/>
          <cell r="D24168" t="str">
            <v>EE EDSON MOURY</v>
          </cell>
          <cell r="E24168">
            <v>409964</v>
          </cell>
        </row>
        <row r="24169">
          <cell r="C24169"/>
          <cell r="D24169" t="str">
            <v>EM PROF.EPITACI</v>
          </cell>
          <cell r="E24169">
            <v>409965</v>
          </cell>
        </row>
        <row r="24170">
          <cell r="C24170"/>
          <cell r="D24170" t="str">
            <v>EE PEDRO BARROS</v>
          </cell>
          <cell r="E24170">
            <v>409966</v>
          </cell>
        </row>
        <row r="24171">
          <cell r="C24171"/>
          <cell r="D24171" t="str">
            <v>EMPG CLAUDIO AG</v>
          </cell>
          <cell r="E24171">
            <v>410325</v>
          </cell>
        </row>
        <row r="24172">
          <cell r="C24172"/>
          <cell r="D24172" t="str">
            <v>COL.SOUZA LEAO</v>
          </cell>
          <cell r="E24172">
            <v>410393</v>
          </cell>
        </row>
        <row r="24173">
          <cell r="C24173"/>
          <cell r="D24173" t="str">
            <v>EE SIMON BOLIVA</v>
          </cell>
          <cell r="E24173">
            <v>410394</v>
          </cell>
        </row>
        <row r="24174">
          <cell r="C24174"/>
          <cell r="D24174" t="str">
            <v>INST.STA.MARIA</v>
          </cell>
          <cell r="E24174">
            <v>410395</v>
          </cell>
        </row>
        <row r="24175">
          <cell r="C24175"/>
          <cell r="D24175" t="str">
            <v>EE SEN.ADERBAL</v>
          </cell>
          <cell r="E24175">
            <v>410396</v>
          </cell>
        </row>
        <row r="24176">
          <cell r="C24176"/>
          <cell r="D24176" t="str">
            <v>INST.EDUC.OLIVE</v>
          </cell>
          <cell r="E24176">
            <v>410397</v>
          </cell>
        </row>
        <row r="24177">
          <cell r="C24177"/>
          <cell r="D24177" t="str">
            <v>ESC.DOM CARLOS</v>
          </cell>
          <cell r="E24177">
            <v>410398</v>
          </cell>
        </row>
        <row r="24178">
          <cell r="C24178"/>
          <cell r="D24178" t="str">
            <v>EE JOAO PAULO I</v>
          </cell>
          <cell r="E24178">
            <v>410399</v>
          </cell>
        </row>
        <row r="24179">
          <cell r="C24179"/>
          <cell r="D24179" t="str">
            <v>CEN.EDUC.DE FAT</v>
          </cell>
          <cell r="E24179">
            <v>410400</v>
          </cell>
        </row>
        <row r="24180">
          <cell r="C24180"/>
          <cell r="D24180" t="str">
            <v>EDUCANDARIO TER</v>
          </cell>
          <cell r="E24180">
            <v>410527</v>
          </cell>
        </row>
        <row r="24181">
          <cell r="C24181"/>
          <cell r="D24181" t="str">
            <v>EE ALZIRA FONSE</v>
          </cell>
          <cell r="E24181">
            <v>410528</v>
          </cell>
        </row>
        <row r="24182">
          <cell r="C24182"/>
          <cell r="D24182" t="str">
            <v>COL.MARIA IMACU</v>
          </cell>
          <cell r="E24182">
            <v>410529</v>
          </cell>
        </row>
        <row r="24183">
          <cell r="C24183"/>
          <cell r="D24183" t="str">
            <v>ESC.E CURSO INT</v>
          </cell>
          <cell r="E24183">
            <v>410530</v>
          </cell>
        </row>
        <row r="24184">
          <cell r="C24184"/>
          <cell r="D24184" t="str">
            <v>COL.SAO FRANCIS</v>
          </cell>
          <cell r="E24184">
            <v>410531</v>
          </cell>
        </row>
        <row r="24185">
          <cell r="C24185"/>
          <cell r="D24185" t="str">
            <v>COL.E CURSO JOA</v>
          </cell>
          <cell r="E24185">
            <v>410604</v>
          </cell>
        </row>
        <row r="24186">
          <cell r="C24186"/>
          <cell r="D24186" t="str">
            <v>COL.MUN.VISC.DE</v>
          </cell>
          <cell r="E24186">
            <v>410605</v>
          </cell>
        </row>
        <row r="24187">
          <cell r="C24187"/>
          <cell r="D24187" t="str">
            <v>EE PROF.BENEDIT</v>
          </cell>
          <cell r="E24187">
            <v>410606</v>
          </cell>
        </row>
        <row r="24188">
          <cell r="C24188"/>
          <cell r="D24188" t="str">
            <v>ESC.MODERNA PIA</v>
          </cell>
          <cell r="E24188">
            <v>410850</v>
          </cell>
        </row>
        <row r="24189">
          <cell r="C24189"/>
          <cell r="D24189" t="str">
            <v>ESC.JESUS DE NA</v>
          </cell>
          <cell r="E24189">
            <v>410851</v>
          </cell>
        </row>
        <row r="24190">
          <cell r="C24190"/>
          <cell r="D24190" t="str">
            <v>EE AMOR DIVINO</v>
          </cell>
          <cell r="E24190">
            <v>410852</v>
          </cell>
        </row>
        <row r="24191">
          <cell r="C24191">
            <v>800035830</v>
          </cell>
          <cell r="D24191" t="str">
            <v>CSN JABOATAO</v>
          </cell>
          <cell r="E24191">
            <v>33042730004100</v>
          </cell>
        </row>
        <row r="24192">
          <cell r="C24192"/>
          <cell r="D24192" t="str">
            <v>ESC.ALZIRA DA F</v>
          </cell>
          <cell r="E24192">
            <v>409661</v>
          </cell>
        </row>
        <row r="24193">
          <cell r="C24193">
            <v>800034526</v>
          </cell>
          <cell r="D24193" t="str">
            <v>CARLOS S DA SIL</v>
          </cell>
          <cell r="E24193">
            <v>7216652000107</v>
          </cell>
        </row>
        <row r="24194">
          <cell r="C24194"/>
          <cell r="D24194" t="str">
            <v>EE ALEXANDRE DA</v>
          </cell>
          <cell r="E24194">
            <v>409882</v>
          </cell>
        </row>
        <row r="24195">
          <cell r="C24195">
            <v>800032415</v>
          </cell>
          <cell r="D24195" t="str">
            <v>DE EVENTOS LTDA</v>
          </cell>
          <cell r="E24195">
            <v>15835574000157</v>
          </cell>
        </row>
        <row r="24196">
          <cell r="C24196">
            <v>800032463</v>
          </cell>
          <cell r="D24196" t="str">
            <v>LTDA EPP</v>
          </cell>
          <cell r="E24196">
            <v>19826926000169</v>
          </cell>
        </row>
        <row r="24197">
          <cell r="C24197">
            <v>800033051</v>
          </cell>
          <cell r="D24197" t="str">
            <v>GMP MAQUINAS</v>
          </cell>
          <cell r="E24197">
            <v>6196577000105</v>
          </cell>
        </row>
        <row r="24198">
          <cell r="C24198">
            <v>800033160</v>
          </cell>
          <cell r="D24198" t="str">
            <v>FCA FIAT CHRYSL</v>
          </cell>
          <cell r="E24198">
            <v>16701716004062</v>
          </cell>
        </row>
        <row r="24199">
          <cell r="C24199">
            <v>800033518</v>
          </cell>
          <cell r="D24199" t="str">
            <v>ACIDENTES LTDA</v>
          </cell>
          <cell r="E24199">
            <v>265954000126</v>
          </cell>
        </row>
        <row r="24200">
          <cell r="C24200">
            <v>800033903</v>
          </cell>
          <cell r="D24200" t="str">
            <v>ENGEMONT ENGENH</v>
          </cell>
          <cell r="E24200">
            <v>17158480000116</v>
          </cell>
        </row>
        <row r="24201">
          <cell r="C24201">
            <v>800033907</v>
          </cell>
          <cell r="D24201" t="str">
            <v>A.EMIDIO DE SOU</v>
          </cell>
          <cell r="E24201">
            <v>3418976000177</v>
          </cell>
        </row>
        <row r="24202">
          <cell r="C24202">
            <v>800002123</v>
          </cell>
          <cell r="D24202" t="str">
            <v>META VEICULOS</v>
          </cell>
          <cell r="E24202">
            <v>54473160001078</v>
          </cell>
        </row>
        <row r="24203">
          <cell r="C24203">
            <v>800039548</v>
          </cell>
          <cell r="D24203" t="str">
            <v>INTERENG AUTOMA</v>
          </cell>
          <cell r="E24203">
            <v>65472714000148</v>
          </cell>
        </row>
        <row r="24204">
          <cell r="C24204">
            <v>800041682</v>
          </cell>
          <cell r="D24204" t="str">
            <v>VENTIMAR - MANU</v>
          </cell>
          <cell r="E24204">
            <v>29011654000100</v>
          </cell>
        </row>
        <row r="24205">
          <cell r="C24205">
            <v>800043591</v>
          </cell>
          <cell r="D24205" t="str">
            <v>HENFEL INDUSTRI</v>
          </cell>
          <cell r="E24205">
            <v>43697556000191</v>
          </cell>
        </row>
        <row r="24206">
          <cell r="C24206"/>
          <cell r="D24206" t="str">
            <v>MARELLI AERONTE</v>
          </cell>
          <cell r="E24206">
            <v>58573080000235</v>
          </cell>
        </row>
        <row r="24207">
          <cell r="C24207"/>
          <cell r="D24207" t="str">
            <v>PELEGRINO</v>
          </cell>
          <cell r="E24207">
            <v>66012675000169</v>
          </cell>
        </row>
        <row r="24208">
          <cell r="C24208"/>
          <cell r="D24208" t="str">
            <v>ZOCCA</v>
          </cell>
          <cell r="E24208">
            <v>50381763000106</v>
          </cell>
        </row>
        <row r="24209">
          <cell r="C24209"/>
          <cell r="D24209" t="str">
            <v>COLEGIO SANTO A</v>
          </cell>
          <cell r="E24209">
            <v>401688</v>
          </cell>
        </row>
        <row r="24210">
          <cell r="C24210"/>
          <cell r="D24210" t="str">
            <v>SESI 317</v>
          </cell>
          <cell r="E24210">
            <v>403305</v>
          </cell>
        </row>
        <row r="24211">
          <cell r="C24211"/>
          <cell r="D24211" t="str">
            <v>EEPSG AURELIO A</v>
          </cell>
          <cell r="E24211">
            <v>406928</v>
          </cell>
        </row>
        <row r="24212">
          <cell r="C24212"/>
          <cell r="D24212" t="str">
            <v>COL.N.SRA.DO CA</v>
          </cell>
          <cell r="E24212">
            <v>410728</v>
          </cell>
        </row>
        <row r="24213">
          <cell r="C24213"/>
          <cell r="D24213" t="str">
            <v>CIPO VERANEIO H</v>
          </cell>
          <cell r="E24213">
            <v>3138325000204</v>
          </cell>
        </row>
        <row r="24214">
          <cell r="C24214">
            <v>800001452</v>
          </cell>
          <cell r="D24214" t="str">
            <v>VIANNAS</v>
          </cell>
          <cell r="E24214">
            <v>3138325000123</v>
          </cell>
        </row>
        <row r="24215">
          <cell r="C24215">
            <v>800003656</v>
          </cell>
          <cell r="D24215" t="str">
            <v>PREMIER SAUDE</v>
          </cell>
          <cell r="E24215">
            <v>1365961000162</v>
          </cell>
        </row>
        <row r="24216">
          <cell r="C24216">
            <v>800004770</v>
          </cell>
          <cell r="D24216" t="str">
            <v>GRUPO R3 VIDEOC</v>
          </cell>
          <cell r="E24216">
            <v>7337858000195</v>
          </cell>
        </row>
        <row r="24217">
          <cell r="C24217">
            <v>800008603</v>
          </cell>
          <cell r="D24217" t="str">
            <v>EXPRESSAO EDIOM</v>
          </cell>
          <cell r="E24217">
            <v>71120240000178</v>
          </cell>
        </row>
        <row r="24218">
          <cell r="C24218">
            <v>800013593</v>
          </cell>
          <cell r="D24218" t="str">
            <v>CANTO DA SIRIEM</v>
          </cell>
          <cell r="E24218">
            <v>71261572000172</v>
          </cell>
        </row>
        <row r="24219">
          <cell r="C24219">
            <v>800016809</v>
          </cell>
          <cell r="D24219" t="str">
            <v>INSTALAR</v>
          </cell>
          <cell r="E24219">
            <v>38728259000126</v>
          </cell>
        </row>
        <row r="24220">
          <cell r="C24220">
            <v>800020079</v>
          </cell>
          <cell r="D24220" t="str">
            <v>DABS PROMOSHOW</v>
          </cell>
          <cell r="E24220">
            <v>7280541000160</v>
          </cell>
        </row>
        <row r="24221">
          <cell r="C24221"/>
          <cell r="D24221" t="str">
            <v>FUMAGALLY</v>
          </cell>
          <cell r="E24221">
            <v>1718753000108</v>
          </cell>
        </row>
        <row r="24222">
          <cell r="C24222"/>
          <cell r="D24222" t="str">
            <v>NR REPRESENTACO</v>
          </cell>
          <cell r="E24222">
            <v>3396134000161</v>
          </cell>
        </row>
        <row r="24223">
          <cell r="C24223"/>
          <cell r="D24223" t="str">
            <v>CIPOEIRO</v>
          </cell>
          <cell r="E24223">
            <v>6120676000103</v>
          </cell>
        </row>
        <row r="24224">
          <cell r="C24224"/>
          <cell r="D24224" t="str">
            <v>ETECCO</v>
          </cell>
          <cell r="E24224">
            <v>17291170000175</v>
          </cell>
        </row>
        <row r="24225">
          <cell r="C24225"/>
          <cell r="D24225" t="str">
            <v>ETECCO</v>
          </cell>
          <cell r="E24225">
            <v>17291170000841</v>
          </cell>
        </row>
        <row r="24226">
          <cell r="C24226"/>
          <cell r="D24226" t="str">
            <v>VISTA ALEGRE</v>
          </cell>
          <cell r="E24226">
            <v>1035694000165</v>
          </cell>
        </row>
        <row r="24227">
          <cell r="C24227"/>
          <cell r="D24227" t="str">
            <v>SAUDE</v>
          </cell>
          <cell r="E24227">
            <v>23854409000170</v>
          </cell>
        </row>
        <row r="24228">
          <cell r="C24228"/>
          <cell r="D24228" t="str">
            <v>FAZENDA</v>
          </cell>
          <cell r="E24228">
            <v>22643613000180</v>
          </cell>
        </row>
        <row r="24229">
          <cell r="C24229"/>
          <cell r="D24229" t="str">
            <v>MAQUINAS BOLBI</v>
          </cell>
          <cell r="E24229">
            <v>17249830000311</v>
          </cell>
        </row>
        <row r="24230">
          <cell r="C24230"/>
          <cell r="D24230" t="str">
            <v>EE PE.CANDINHO</v>
          </cell>
          <cell r="E24230">
            <v>403616</v>
          </cell>
        </row>
        <row r="24231">
          <cell r="C24231"/>
          <cell r="D24231" t="str">
            <v>EE CARDEAL ARCO</v>
          </cell>
          <cell r="E24231">
            <v>403682</v>
          </cell>
        </row>
        <row r="24232">
          <cell r="C24232"/>
          <cell r="D24232" t="str">
            <v>EE DEOLINDA DIA</v>
          </cell>
          <cell r="E24232">
            <v>403683</v>
          </cell>
        </row>
        <row r="24233">
          <cell r="C24233"/>
          <cell r="D24233" t="str">
            <v>EE LEONIDAS MAR</v>
          </cell>
          <cell r="E24233">
            <v>403732</v>
          </cell>
        </row>
        <row r="24234">
          <cell r="C24234"/>
          <cell r="D24234" t="str">
            <v>EE DOM ORIONE</v>
          </cell>
          <cell r="E24234">
            <v>403805</v>
          </cell>
        </row>
        <row r="24235">
          <cell r="C24235"/>
          <cell r="D24235" t="str">
            <v>EE CANDIDA LIMA</v>
          </cell>
          <cell r="E24235">
            <v>403808</v>
          </cell>
        </row>
        <row r="24236">
          <cell r="C24236"/>
          <cell r="D24236" t="str">
            <v>EE DR.EDUARDO G</v>
          </cell>
          <cell r="E24236">
            <v>404863</v>
          </cell>
        </row>
        <row r="24237">
          <cell r="C24237"/>
          <cell r="D24237" t="str">
            <v>CEN.EDUC.MUN.JU</v>
          </cell>
          <cell r="E24237">
            <v>407174</v>
          </cell>
        </row>
        <row r="24238">
          <cell r="C24238"/>
          <cell r="D24238" t="str">
            <v>ESC.ANTONIA GUI</v>
          </cell>
          <cell r="E24238">
            <v>408254</v>
          </cell>
        </row>
        <row r="24239">
          <cell r="C24239"/>
          <cell r="D24239" t="str">
            <v>ESC.CLEMENTE DA</v>
          </cell>
          <cell r="E24239">
            <v>408255</v>
          </cell>
        </row>
        <row r="24240">
          <cell r="C24240"/>
          <cell r="D24240" t="str">
            <v>ESC.MONS.FERNAN</v>
          </cell>
          <cell r="E24240">
            <v>408256</v>
          </cell>
        </row>
        <row r="24241">
          <cell r="C24241">
            <v>800001926</v>
          </cell>
          <cell r="D24241" t="str">
            <v>DIJAVE DIST JA</v>
          </cell>
          <cell r="E24241">
            <v>56297914000110</v>
          </cell>
        </row>
        <row r="24242">
          <cell r="C24242">
            <v>800003734</v>
          </cell>
          <cell r="D24242" t="str">
            <v>PARKER HANNIFIN</v>
          </cell>
          <cell r="E24242">
            <v>54823455000802</v>
          </cell>
        </row>
        <row r="24243">
          <cell r="C24243">
            <v>800004120</v>
          </cell>
          <cell r="D24243" t="str">
            <v>ACOSAN AREIAS</v>
          </cell>
          <cell r="E24243">
            <v>61095238000132</v>
          </cell>
        </row>
        <row r="24244">
          <cell r="C24244">
            <v>800004227</v>
          </cell>
          <cell r="D24244" t="str">
            <v>AVITRON</v>
          </cell>
          <cell r="E24244">
            <v>5750663000147</v>
          </cell>
        </row>
        <row r="24245">
          <cell r="C24245">
            <v>800004509</v>
          </cell>
          <cell r="D24245" t="str">
            <v>LOCALIZA RENT</v>
          </cell>
          <cell r="E24245">
            <v>16670085015934</v>
          </cell>
        </row>
        <row r="24246">
          <cell r="C24246">
            <v>800005408</v>
          </cell>
          <cell r="D24246" t="str">
            <v>PROTEVALE</v>
          </cell>
          <cell r="E24246">
            <v>46687091000186</v>
          </cell>
        </row>
        <row r="24247">
          <cell r="C24247">
            <v>800005980</v>
          </cell>
          <cell r="D24247" t="str">
            <v>GATES</v>
          </cell>
          <cell r="E24247">
            <v>61083804001400</v>
          </cell>
        </row>
        <row r="24248">
          <cell r="C24248">
            <v>800005982</v>
          </cell>
          <cell r="D24248" t="str">
            <v>GATES</v>
          </cell>
          <cell r="E24248">
            <v>61083804000277</v>
          </cell>
        </row>
        <row r="24249">
          <cell r="C24249">
            <v>800006077</v>
          </cell>
          <cell r="D24249" t="str">
            <v>FREUDENBERG</v>
          </cell>
          <cell r="E24249">
            <v>62174644000153</v>
          </cell>
        </row>
        <row r="24250">
          <cell r="C24250">
            <v>800006465</v>
          </cell>
          <cell r="D24250" t="str">
            <v>SCHRADER</v>
          </cell>
          <cell r="E24250">
            <v>61104592001409</v>
          </cell>
        </row>
        <row r="24251">
          <cell r="C24251">
            <v>800006467</v>
          </cell>
          <cell r="D24251" t="str">
            <v>PARKER HANNIFIN</v>
          </cell>
          <cell r="E24251">
            <v>57641714000600</v>
          </cell>
        </row>
        <row r="24252">
          <cell r="C24252">
            <v>800018783</v>
          </cell>
          <cell r="D24252" t="str">
            <v>HEINDMEC</v>
          </cell>
          <cell r="E24252">
            <v>62817010000171</v>
          </cell>
        </row>
        <row r="24253">
          <cell r="C24253">
            <v>800019283</v>
          </cell>
          <cell r="D24253" t="str">
            <v>MARF VALE COM E</v>
          </cell>
          <cell r="E24253">
            <v>57592677000183</v>
          </cell>
        </row>
        <row r="24254">
          <cell r="C24254">
            <v>800019460</v>
          </cell>
          <cell r="D24254" t="str">
            <v>LEGRIS</v>
          </cell>
          <cell r="E24254">
            <v>3792332000144</v>
          </cell>
        </row>
        <row r="24255">
          <cell r="C24255">
            <v>800019698</v>
          </cell>
          <cell r="D24255" t="str">
            <v>EMERSON NETWORK</v>
          </cell>
          <cell r="E24255">
            <v>3698870000174</v>
          </cell>
        </row>
        <row r="24256">
          <cell r="C24256">
            <v>800022847</v>
          </cell>
          <cell r="D24256" t="str">
            <v>IKK DO BRASIL</v>
          </cell>
          <cell r="E24256">
            <v>43812411000275</v>
          </cell>
        </row>
        <row r="24257">
          <cell r="C24257">
            <v>800023240</v>
          </cell>
          <cell r="D24257" t="str">
            <v>SCHRADER INTERN</v>
          </cell>
          <cell r="E24257">
            <v>61104592000186</v>
          </cell>
        </row>
        <row r="24258">
          <cell r="C24258">
            <v>800024483</v>
          </cell>
          <cell r="D24258" t="str">
            <v>PRISMA SERV. D</v>
          </cell>
          <cell r="E24258">
            <v>15015284000167</v>
          </cell>
        </row>
        <row r="24259">
          <cell r="C24259">
            <v>800027271</v>
          </cell>
          <cell r="D24259" t="str">
            <v>FREUDENBERG NÃO</v>
          </cell>
          <cell r="E24259">
            <v>62174644001206</v>
          </cell>
        </row>
        <row r="24260">
          <cell r="C24260">
            <v>800028287</v>
          </cell>
          <cell r="D24260" t="str">
            <v>OETIKER DO BRAS</v>
          </cell>
          <cell r="E24260">
            <v>2376767000498</v>
          </cell>
        </row>
        <row r="24261">
          <cell r="C24261">
            <v>800028630</v>
          </cell>
          <cell r="D24261" t="str">
            <v>ARMCO</v>
          </cell>
          <cell r="E24261">
            <v>71586952001230</v>
          </cell>
        </row>
        <row r="24262">
          <cell r="C24262">
            <v>800028892</v>
          </cell>
          <cell r="D24262" t="str">
            <v>TRICO</v>
          </cell>
          <cell r="E24262">
            <v>4990467000187</v>
          </cell>
        </row>
        <row r="24263">
          <cell r="C24263">
            <v>800032166</v>
          </cell>
          <cell r="D24263" t="str">
            <v>LTDA EPP</v>
          </cell>
          <cell r="E24263">
            <v>14994039000186</v>
          </cell>
        </row>
        <row r="24264">
          <cell r="C24264">
            <v>800032762</v>
          </cell>
          <cell r="D24264" t="str">
            <v>IMPORTACAO E EX</v>
          </cell>
          <cell r="E24264">
            <v>9429364000166</v>
          </cell>
        </row>
        <row r="24265">
          <cell r="C24265">
            <v>800037198</v>
          </cell>
          <cell r="D24265" t="str">
            <v>DESTAQUE DIST D</v>
          </cell>
          <cell r="E24265">
            <v>49266786000930</v>
          </cell>
        </row>
        <row r="24266">
          <cell r="C24266">
            <v>800040130</v>
          </cell>
          <cell r="D24266" t="str">
            <v>BETUNEL INDUSTR</v>
          </cell>
          <cell r="E24266">
            <v>60546801002556</v>
          </cell>
        </row>
        <row r="24267">
          <cell r="C24267">
            <v>800040211</v>
          </cell>
          <cell r="D24267" t="str">
            <v>ETAC SERVICOS MECANICOS LTDA</v>
          </cell>
          <cell r="E24267">
            <v>28065147000189</v>
          </cell>
        </row>
        <row r="24268">
          <cell r="C24268">
            <v>800041690</v>
          </cell>
          <cell r="D24268" t="str">
            <v>R.R.V.M. COMERC</v>
          </cell>
          <cell r="E24268">
            <v>5968568000114</v>
          </cell>
        </row>
        <row r="24269">
          <cell r="C24269"/>
          <cell r="D24269" t="str">
            <v>KAUL</v>
          </cell>
          <cell r="E24269">
            <v>47560149000199</v>
          </cell>
        </row>
        <row r="24270">
          <cell r="C24270"/>
          <cell r="D24270" t="str">
            <v>LOCALIZA</v>
          </cell>
          <cell r="E24270">
            <v>1428453000186</v>
          </cell>
        </row>
        <row r="24271">
          <cell r="C24271"/>
          <cell r="D24271" t="str">
            <v>ROHM AND HAAS B</v>
          </cell>
          <cell r="E24271">
            <v>61017752000664</v>
          </cell>
        </row>
        <row r="24272">
          <cell r="C24272"/>
          <cell r="D24272" t="str">
            <v>ADVANCE-TECTEST</v>
          </cell>
          <cell r="E24272">
            <v>64731862000177</v>
          </cell>
        </row>
        <row r="24273">
          <cell r="C24273"/>
          <cell r="D24273" t="str">
            <v>INOX</v>
          </cell>
          <cell r="E24273">
            <v>59104471000192</v>
          </cell>
        </row>
        <row r="24274">
          <cell r="C24274"/>
          <cell r="D24274" t="str">
            <v>PARKER HANNIFIN</v>
          </cell>
          <cell r="E24274">
            <v>57641714002301</v>
          </cell>
        </row>
        <row r="24275">
          <cell r="C24275"/>
          <cell r="D24275" t="str">
            <v>AVIBRAS</v>
          </cell>
          <cell r="E24275">
            <v>60181468000585</v>
          </cell>
        </row>
        <row r="24276">
          <cell r="C24276"/>
          <cell r="D24276" t="str">
            <v>AGQ</v>
          </cell>
          <cell r="E24276">
            <v>19816065000219</v>
          </cell>
        </row>
        <row r="24277">
          <cell r="C24277"/>
          <cell r="D24277" t="str">
            <v>AERO ART</v>
          </cell>
          <cell r="E24277">
            <v>2906747000139</v>
          </cell>
        </row>
        <row r="24278">
          <cell r="C24278"/>
          <cell r="D24278" t="str">
            <v>EQ. ITAMARATI</v>
          </cell>
          <cell r="E24278">
            <v>51580983000113</v>
          </cell>
        </row>
        <row r="24279">
          <cell r="C24279"/>
          <cell r="D24279" t="str">
            <v>HENKEL S/A IND.</v>
          </cell>
          <cell r="E24279">
            <v>43425057001702</v>
          </cell>
        </row>
        <row r="24280">
          <cell r="C24280"/>
          <cell r="D24280" t="str">
            <v>PETRANOVA</v>
          </cell>
          <cell r="E24280">
            <v>47225693000508</v>
          </cell>
        </row>
        <row r="24281">
          <cell r="C24281"/>
          <cell r="D24281" t="str">
            <v>VALPEX-VALE PAR</v>
          </cell>
          <cell r="E24281">
            <v>44457117000174</v>
          </cell>
        </row>
        <row r="24282">
          <cell r="C24282"/>
          <cell r="D24282" t="str">
            <v>SESI 160</v>
          </cell>
          <cell r="E24282">
            <v>402998</v>
          </cell>
        </row>
        <row r="24283">
          <cell r="C24283"/>
          <cell r="D24283" t="str">
            <v>INST.TEC.DE JAC</v>
          </cell>
          <cell r="E24283">
            <v>403387</v>
          </cell>
        </row>
        <row r="24284">
          <cell r="C24284"/>
          <cell r="D24284" t="str">
            <v>ESC.PSG MARIA A</v>
          </cell>
          <cell r="E24284">
            <v>403588</v>
          </cell>
        </row>
        <row r="24285">
          <cell r="C24285"/>
          <cell r="D24285" t="str">
            <v>COL.OBJETIVO JR</v>
          </cell>
          <cell r="E24285">
            <v>404002</v>
          </cell>
        </row>
        <row r="24286">
          <cell r="C24286"/>
          <cell r="D24286" t="str">
            <v>COL.REZENDE E R</v>
          </cell>
          <cell r="E24286">
            <v>404273</v>
          </cell>
        </row>
        <row r="24287">
          <cell r="C24287"/>
          <cell r="D24287" t="str">
            <v>COL.SEPP SAINT</v>
          </cell>
          <cell r="E24287">
            <v>404394</v>
          </cell>
        </row>
        <row r="24288">
          <cell r="C24288"/>
          <cell r="D24288" t="str">
            <v>COL.CASSIANO RI</v>
          </cell>
          <cell r="E24288">
            <v>404655</v>
          </cell>
        </row>
        <row r="24289">
          <cell r="C24289"/>
          <cell r="D24289" t="str">
            <v>COL.STELIO MACH</v>
          </cell>
          <cell r="E24289">
            <v>405408</v>
          </cell>
        </row>
        <row r="24290">
          <cell r="C24290"/>
          <cell r="D24290" t="str">
            <v>INST.EDUC.LIONS</v>
          </cell>
          <cell r="E24290">
            <v>405409</v>
          </cell>
        </row>
        <row r="24291">
          <cell r="C24291"/>
          <cell r="D24291" t="str">
            <v>EE PROF.DOROTTH</v>
          </cell>
          <cell r="E24291">
            <v>410017</v>
          </cell>
        </row>
        <row r="24292">
          <cell r="C24292"/>
          <cell r="D24292" t="str">
            <v>EEPSG HERMINIA</v>
          </cell>
          <cell r="E24292">
            <v>410260</v>
          </cell>
        </row>
        <row r="24293">
          <cell r="C24293">
            <v>800006554</v>
          </cell>
          <cell r="D24293" t="str">
            <v>TEKNIA TECNOTUB</v>
          </cell>
          <cell r="E24293">
            <v>61147518000147</v>
          </cell>
        </row>
        <row r="24294">
          <cell r="C24294"/>
          <cell r="D24294" t="str">
            <v>COL.BARROS NASC</v>
          </cell>
          <cell r="E24294">
            <v>400354</v>
          </cell>
        </row>
        <row r="24295">
          <cell r="C24295"/>
          <cell r="D24295" t="str">
            <v>EM GOV.CARLOS L</v>
          </cell>
          <cell r="E24295">
            <v>402143</v>
          </cell>
        </row>
        <row r="24296">
          <cell r="C24296"/>
          <cell r="D24296" t="str">
            <v>COL.ALPHA</v>
          </cell>
          <cell r="E24296">
            <v>406410</v>
          </cell>
        </row>
        <row r="24297">
          <cell r="C24297"/>
          <cell r="D24297" t="str">
            <v>COL.DINAMICA</v>
          </cell>
          <cell r="E24297">
            <v>406411</v>
          </cell>
        </row>
        <row r="24298">
          <cell r="C24298"/>
          <cell r="D24298" t="str">
            <v>CE RUI BARBOSA</v>
          </cell>
          <cell r="E24298">
            <v>406412</v>
          </cell>
        </row>
        <row r="24299">
          <cell r="C24299"/>
          <cell r="D24299" t="str">
            <v>CE JOSE PAVAN</v>
          </cell>
          <cell r="E24299">
            <v>408385</v>
          </cell>
        </row>
        <row r="24300">
          <cell r="C24300"/>
          <cell r="D24300" t="str">
            <v>NRE - JACAREZIN</v>
          </cell>
          <cell r="E24300">
            <v>409146</v>
          </cell>
        </row>
        <row r="24301">
          <cell r="C24301"/>
          <cell r="D24301" t="str">
            <v>EE IMACULADA CO</v>
          </cell>
          <cell r="E24301">
            <v>409611</v>
          </cell>
        </row>
        <row r="24302">
          <cell r="C24302"/>
          <cell r="D24302" t="str">
            <v>CE MARQUES DOS</v>
          </cell>
          <cell r="E24302">
            <v>411166</v>
          </cell>
        </row>
        <row r="24303">
          <cell r="C24303"/>
          <cell r="D24303" t="str">
            <v>CE JACINTO MACH</v>
          </cell>
          <cell r="E24303">
            <v>409076</v>
          </cell>
        </row>
        <row r="24304">
          <cell r="C24304">
            <v>800002096</v>
          </cell>
          <cell r="D24304" t="str">
            <v>RIO DO OURO</v>
          </cell>
          <cell r="E24304">
            <v>3608919000150</v>
          </cell>
        </row>
        <row r="24305">
          <cell r="C24305"/>
          <cell r="D24305" t="str">
            <v>CEDRAZ VEICULOS</v>
          </cell>
          <cell r="E24305">
            <v>14546816000120</v>
          </cell>
        </row>
        <row r="24306">
          <cell r="C24306"/>
          <cell r="D24306" t="str">
            <v>CE PROFA.F.JESU</v>
          </cell>
          <cell r="E24306">
            <v>405996</v>
          </cell>
        </row>
        <row r="24307">
          <cell r="C24307"/>
          <cell r="D24307" t="str">
            <v>CE FELICIDADE J</v>
          </cell>
          <cell r="E24307">
            <v>409484</v>
          </cell>
        </row>
        <row r="24308">
          <cell r="C24308">
            <v>800030982</v>
          </cell>
          <cell r="D24308" t="str">
            <v>KATHREIN AUTOMO</v>
          </cell>
          <cell r="E24308">
            <v>60892528000578</v>
          </cell>
        </row>
        <row r="24309">
          <cell r="C24309">
            <v>800032437</v>
          </cell>
          <cell r="D24309" t="str">
            <v>DELPHI AUTOMOTI</v>
          </cell>
          <cell r="E24309">
            <v>857758001899</v>
          </cell>
        </row>
        <row r="24310">
          <cell r="C24310"/>
          <cell r="D24310" t="str">
            <v>AC ARTE E COM.</v>
          </cell>
          <cell r="E24310">
            <v>963830000114</v>
          </cell>
        </row>
        <row r="24311">
          <cell r="C24311"/>
          <cell r="D24311" t="str">
            <v>CE DR.NILSON RI</v>
          </cell>
          <cell r="E24311">
            <v>407364</v>
          </cell>
        </row>
        <row r="24312">
          <cell r="C24312"/>
          <cell r="D24312" t="str">
            <v>EE DR.WALDEMIRO</v>
          </cell>
          <cell r="E24312">
            <v>408817</v>
          </cell>
        </row>
        <row r="24313">
          <cell r="C24313"/>
          <cell r="D24313" t="str">
            <v>COL.DIVINA PROV</v>
          </cell>
          <cell r="E24313">
            <v>411003</v>
          </cell>
        </row>
        <row r="24314">
          <cell r="C24314"/>
          <cell r="D24314" t="str">
            <v>BERTA</v>
          </cell>
          <cell r="E24314">
            <v>2671115000133</v>
          </cell>
        </row>
        <row r="24315">
          <cell r="C24315"/>
          <cell r="D24315" t="str">
            <v>ESC.DE PG PALMI</v>
          </cell>
          <cell r="E24315">
            <v>408145</v>
          </cell>
        </row>
        <row r="24316">
          <cell r="C24316"/>
          <cell r="D24316" t="str">
            <v>ESC.RURAL MUN.D</v>
          </cell>
          <cell r="E24316">
            <v>408146</v>
          </cell>
        </row>
        <row r="24317">
          <cell r="C24317"/>
          <cell r="D24317" t="str">
            <v>ESC.RURAL MUN.D</v>
          </cell>
          <cell r="E24317">
            <v>408147</v>
          </cell>
        </row>
        <row r="24318">
          <cell r="C24318"/>
          <cell r="D24318" t="str">
            <v>ESC.RURAL MUN.S</v>
          </cell>
          <cell r="E24318">
            <v>408148</v>
          </cell>
        </row>
        <row r="24319">
          <cell r="C24319"/>
          <cell r="D24319" t="str">
            <v>COL.PORTA DO SO</v>
          </cell>
          <cell r="E24319">
            <v>408600</v>
          </cell>
        </row>
        <row r="24320">
          <cell r="C24320">
            <v>800003081</v>
          </cell>
          <cell r="D24320" t="str">
            <v>COMPAQ</v>
          </cell>
          <cell r="E24320">
            <v>42286419001416</v>
          </cell>
        </row>
        <row r="24321">
          <cell r="C24321">
            <v>800002579</v>
          </cell>
          <cell r="D24321" t="str">
            <v>COMPAQ</v>
          </cell>
          <cell r="E24321">
            <v>67612937000350</v>
          </cell>
        </row>
        <row r="24322">
          <cell r="C24322">
            <v>800002936</v>
          </cell>
          <cell r="D24322" t="str">
            <v>STEFANINI CONS.</v>
          </cell>
          <cell r="E24322">
            <v>58069360000120</v>
          </cell>
        </row>
        <row r="24323">
          <cell r="C24323">
            <v>800004220</v>
          </cell>
          <cell r="D24323" t="str">
            <v>MYERS DO BRASIL</v>
          </cell>
          <cell r="E24323">
            <v>6979521000119</v>
          </cell>
        </row>
        <row r="24324">
          <cell r="C24324">
            <v>800005541</v>
          </cell>
          <cell r="D24324" t="str">
            <v>LOCALIZA RENT</v>
          </cell>
          <cell r="E24324">
            <v>16670085017120</v>
          </cell>
        </row>
        <row r="24325">
          <cell r="C24325">
            <v>800005813</v>
          </cell>
          <cell r="D24325" t="str">
            <v>DELPHI</v>
          </cell>
          <cell r="E24325">
            <v>857758001112</v>
          </cell>
        </row>
        <row r="24326">
          <cell r="C24326">
            <v>800006092</v>
          </cell>
          <cell r="D24326" t="str">
            <v>IPA SAO PAULO</v>
          </cell>
          <cell r="E24326">
            <v>4722295000160</v>
          </cell>
        </row>
        <row r="24327">
          <cell r="C24327">
            <v>800013283</v>
          </cell>
          <cell r="D24327" t="str">
            <v>LAELC ENGENHARI</v>
          </cell>
          <cell r="E24327">
            <v>3071946000137</v>
          </cell>
        </row>
        <row r="24328">
          <cell r="C24328">
            <v>800022239</v>
          </cell>
          <cell r="D24328" t="str">
            <v>GIOBERT DO BRAS</v>
          </cell>
          <cell r="E24328">
            <v>13258571000172</v>
          </cell>
        </row>
        <row r="24329">
          <cell r="C24329">
            <v>800023923</v>
          </cell>
          <cell r="D24329" t="str">
            <v>FREEART SERAL B</v>
          </cell>
          <cell r="E24329">
            <v>5245607000236</v>
          </cell>
        </row>
        <row r="24330">
          <cell r="C24330">
            <v>800025005</v>
          </cell>
          <cell r="D24330" t="str">
            <v>FILTRONA BRASIL</v>
          </cell>
          <cell r="E24330">
            <v>56993074001011</v>
          </cell>
        </row>
        <row r="24331">
          <cell r="C24331">
            <v>800027607</v>
          </cell>
          <cell r="D24331" t="str">
            <v>JR MIELLI CO. E</v>
          </cell>
          <cell r="E24331">
            <v>7029628000169</v>
          </cell>
        </row>
        <row r="24332">
          <cell r="C24332">
            <v>800028280</v>
          </cell>
          <cell r="D24332" t="str">
            <v>ALLEGRO</v>
          </cell>
          <cell r="E24332">
            <v>913956000508</v>
          </cell>
        </row>
        <row r="24333">
          <cell r="C24333">
            <v>800028923</v>
          </cell>
          <cell r="D24333" t="str">
            <v>SMR AUTOMOTIVE</v>
          </cell>
          <cell r="E24333">
            <v>11554758000198</v>
          </cell>
        </row>
        <row r="24334">
          <cell r="C24334">
            <v>800033128</v>
          </cell>
          <cell r="D24334" t="str">
            <v>MAHLE</v>
          </cell>
          <cell r="E24334">
            <v>20985558000180</v>
          </cell>
        </row>
        <row r="24335">
          <cell r="C24335">
            <v>800035298</v>
          </cell>
          <cell r="D24335" t="str">
            <v>STEFANINI COM.</v>
          </cell>
          <cell r="E24335">
            <v>17805881000110</v>
          </cell>
        </row>
        <row r="24336">
          <cell r="C24336">
            <v>800039194</v>
          </cell>
          <cell r="D24336" t="str">
            <v>PAPANI TRANSP.</v>
          </cell>
          <cell r="E24336">
            <v>14635356000106</v>
          </cell>
        </row>
        <row r="24337">
          <cell r="C24337">
            <v>800040374</v>
          </cell>
          <cell r="D24337" t="str">
            <v>IPA INDUSTRIA D</v>
          </cell>
          <cell r="E24337">
            <v>2160284000702</v>
          </cell>
        </row>
        <row r="24338">
          <cell r="C24338">
            <v>800043034</v>
          </cell>
          <cell r="D24338" t="str">
            <v>FLEXTRONICS</v>
          </cell>
          <cell r="E24338">
            <v>74404229000209</v>
          </cell>
        </row>
        <row r="24339">
          <cell r="C24339">
            <v>800043241</v>
          </cell>
          <cell r="D24339" t="str">
            <v>COMERCIAL CIRUR</v>
          </cell>
          <cell r="E24339">
            <v>67729178000491</v>
          </cell>
        </row>
        <row r="24340">
          <cell r="C24340"/>
          <cell r="D24340" t="str">
            <v>M.A. PINHO COM</v>
          </cell>
          <cell r="E24340">
            <v>60765146000150</v>
          </cell>
        </row>
        <row r="24341">
          <cell r="C24341">
            <v>800042946</v>
          </cell>
          <cell r="D24341" t="str">
            <v>TIGRE COMERCIO</v>
          </cell>
          <cell r="E24341">
            <v>85155125000143</v>
          </cell>
        </row>
        <row r="24342">
          <cell r="C24342">
            <v>800002042</v>
          </cell>
          <cell r="D24342" t="str">
            <v>ROSSAFA VEICULO</v>
          </cell>
          <cell r="E24342">
            <v>61064275000183</v>
          </cell>
        </row>
        <row r="24343">
          <cell r="C24343"/>
          <cell r="D24343" t="str">
            <v>EEPSG DOM ARTUR</v>
          </cell>
          <cell r="E24343">
            <v>400425</v>
          </cell>
        </row>
        <row r="24344">
          <cell r="C24344"/>
          <cell r="D24344" t="str">
            <v>EEPSG DR EUPHLY</v>
          </cell>
          <cell r="E24344">
            <v>400441</v>
          </cell>
        </row>
        <row r="24345">
          <cell r="C24345"/>
          <cell r="D24345" t="str">
            <v>EEPSG DOM ARTUR</v>
          </cell>
          <cell r="E24345">
            <v>400496</v>
          </cell>
        </row>
        <row r="24346">
          <cell r="C24346"/>
          <cell r="D24346" t="str">
            <v>CEFAM DE JALES</v>
          </cell>
          <cell r="E24346">
            <v>400580</v>
          </cell>
        </row>
        <row r="24347">
          <cell r="C24347"/>
          <cell r="D24347" t="str">
            <v>EEPG JUVENAL GI</v>
          </cell>
          <cell r="E24347">
            <v>408087</v>
          </cell>
        </row>
        <row r="24348">
          <cell r="C24348"/>
          <cell r="D24348" t="str">
            <v>EE PROF.CARLOS</v>
          </cell>
          <cell r="E24348">
            <v>409908</v>
          </cell>
        </row>
        <row r="24349">
          <cell r="C24349"/>
          <cell r="D24349" t="str">
            <v>EE JOAO ARNALDO</v>
          </cell>
          <cell r="E24349">
            <v>410457</v>
          </cell>
        </row>
        <row r="24350">
          <cell r="C24350"/>
          <cell r="D24350" t="str">
            <v>EE PROFA.ONELIA</v>
          </cell>
          <cell r="E24350">
            <v>410458</v>
          </cell>
        </row>
        <row r="24351">
          <cell r="C24351">
            <v>800005810</v>
          </cell>
          <cell r="D24351" t="str">
            <v>APTIV</v>
          </cell>
          <cell r="E24351">
            <v>857758000736</v>
          </cell>
        </row>
        <row r="24352">
          <cell r="C24352"/>
          <cell r="D24352" t="str">
            <v>DELPHI</v>
          </cell>
          <cell r="E24352">
            <v>2688696001007</v>
          </cell>
        </row>
        <row r="24353">
          <cell r="C24353"/>
          <cell r="D24353" t="str">
            <v>LOCALIZA</v>
          </cell>
          <cell r="E24353">
            <v>25204918000264</v>
          </cell>
        </row>
        <row r="24354">
          <cell r="C24354"/>
          <cell r="D24354" t="str">
            <v>CEC. CENTRO DE</v>
          </cell>
          <cell r="E24354">
            <v>401957</v>
          </cell>
        </row>
        <row r="24355">
          <cell r="C24355"/>
          <cell r="D24355" t="str">
            <v>CE JOSE FRIAS C</v>
          </cell>
          <cell r="E24355">
            <v>407242</v>
          </cell>
        </row>
        <row r="24356">
          <cell r="C24356"/>
          <cell r="D24356" t="str">
            <v>INST.EDUC.FRANC</v>
          </cell>
          <cell r="E24356">
            <v>407243</v>
          </cell>
        </row>
        <row r="24357">
          <cell r="C24357"/>
          <cell r="D24357" t="str">
            <v>EE PRES.COSTA E</v>
          </cell>
          <cell r="E24357">
            <v>407244</v>
          </cell>
        </row>
        <row r="24358">
          <cell r="C24358"/>
          <cell r="D24358" t="str">
            <v>EMPG ELZA RODRI</v>
          </cell>
          <cell r="E24358">
            <v>407245</v>
          </cell>
        </row>
        <row r="24359">
          <cell r="C24359"/>
          <cell r="D24359" t="str">
            <v>EE PRES.KENNEDY</v>
          </cell>
          <cell r="E24359">
            <v>407246</v>
          </cell>
        </row>
        <row r="24360">
          <cell r="C24360"/>
          <cell r="D24360" t="str">
            <v>CEAD CECILIA ME</v>
          </cell>
          <cell r="E24360">
            <v>411005</v>
          </cell>
        </row>
        <row r="24361">
          <cell r="C24361">
            <v>800000747</v>
          </cell>
          <cell r="D24361" t="str">
            <v>FACISLITO</v>
          </cell>
          <cell r="E24361">
            <v>3997076000121</v>
          </cell>
        </row>
        <row r="24362">
          <cell r="C24362">
            <v>800002376</v>
          </cell>
          <cell r="D24362" t="str">
            <v>ACOTECNICA</v>
          </cell>
          <cell r="E24362">
            <v>59451724000102</v>
          </cell>
        </row>
        <row r="24363">
          <cell r="C24363">
            <v>800005697</v>
          </cell>
          <cell r="D24363" t="str">
            <v>BUDAI</v>
          </cell>
          <cell r="E24363">
            <v>61394243000146</v>
          </cell>
        </row>
        <row r="24364">
          <cell r="C24364">
            <v>800007862</v>
          </cell>
          <cell r="D24364" t="str">
            <v>SEARA</v>
          </cell>
          <cell r="E24364">
            <v>2914460007163</v>
          </cell>
        </row>
        <row r="24365">
          <cell r="C24365">
            <v>800007886</v>
          </cell>
          <cell r="D24365" t="str">
            <v>ESM COMERCIO DE</v>
          </cell>
          <cell r="E24365">
            <v>7455340000156</v>
          </cell>
        </row>
        <row r="24366">
          <cell r="C24366">
            <v>800008016</v>
          </cell>
          <cell r="D24366" t="str">
            <v>MILLS DO BRASIL</v>
          </cell>
          <cell r="E24366">
            <v>42198358000382</v>
          </cell>
        </row>
        <row r="24367">
          <cell r="C24367">
            <v>800008494</v>
          </cell>
          <cell r="D24367" t="str">
            <v>IDEAL WORK UNIF</v>
          </cell>
          <cell r="E24367">
            <v>3246317000109</v>
          </cell>
        </row>
        <row r="24368">
          <cell r="C24368">
            <v>800018504</v>
          </cell>
          <cell r="D24368" t="str">
            <v>ESCOLA SENAI JA</v>
          </cell>
          <cell r="E24368">
            <v>3774819005830</v>
          </cell>
        </row>
        <row r="24369">
          <cell r="C24369">
            <v>800018923</v>
          </cell>
          <cell r="D24369" t="str">
            <v>CYNET TELEIN</v>
          </cell>
          <cell r="E24369">
            <v>7474492000104</v>
          </cell>
        </row>
        <row r="24370">
          <cell r="C24370">
            <v>800021718</v>
          </cell>
          <cell r="D24370" t="str">
            <v>FAREX IND.COM.M</v>
          </cell>
          <cell r="E24370">
            <v>59105361000145</v>
          </cell>
        </row>
        <row r="24371">
          <cell r="C24371">
            <v>800024613</v>
          </cell>
          <cell r="D24371" t="str">
            <v>GSM COMERCIO DE</v>
          </cell>
          <cell r="E24371">
            <v>13622904000109</v>
          </cell>
        </row>
        <row r="24372">
          <cell r="C24372">
            <v>800026839</v>
          </cell>
          <cell r="D24372" t="str">
            <v>ANION QUIMICA I</v>
          </cell>
          <cell r="E24372">
            <v>62534151000187</v>
          </cell>
        </row>
        <row r="24373">
          <cell r="C24373">
            <v>800029320</v>
          </cell>
          <cell r="D24373" t="str">
            <v>AMONEX DO BRASI</v>
          </cell>
          <cell r="E24373">
            <v>43165042000195</v>
          </cell>
        </row>
        <row r="24374">
          <cell r="C24374">
            <v>800029791</v>
          </cell>
          <cell r="D24374" t="str">
            <v>PRODEC DECOR</v>
          </cell>
          <cell r="E24374">
            <v>61135414000112</v>
          </cell>
        </row>
        <row r="24375">
          <cell r="C24375">
            <v>800032496</v>
          </cell>
          <cell r="D24375" t="str">
            <v>DAY BRASIL S/A               *</v>
          </cell>
          <cell r="E24375">
            <v>49327943000201</v>
          </cell>
        </row>
        <row r="24376">
          <cell r="C24376">
            <v>800034067</v>
          </cell>
          <cell r="D24376" t="str">
            <v>CABLEFLEX IND.</v>
          </cell>
          <cell r="E24376">
            <v>17909657000179</v>
          </cell>
        </row>
        <row r="24377">
          <cell r="C24377">
            <v>800034241</v>
          </cell>
          <cell r="D24377" t="str">
            <v>FOKUS BRASIL SI</v>
          </cell>
          <cell r="E24377">
            <v>5534501000171</v>
          </cell>
        </row>
        <row r="24378">
          <cell r="C24378">
            <v>800034257</v>
          </cell>
          <cell r="D24378" t="str">
            <v>TERRA SINALIZAC</v>
          </cell>
          <cell r="E24378">
            <v>11716447000188</v>
          </cell>
        </row>
        <row r="24379">
          <cell r="C24379">
            <v>800035163</v>
          </cell>
          <cell r="D24379" t="str">
            <v>IDEAL WORK UNIF</v>
          </cell>
          <cell r="E24379">
            <v>3246317001253</v>
          </cell>
        </row>
        <row r="24380">
          <cell r="C24380">
            <v>800040502</v>
          </cell>
          <cell r="D24380" t="str">
            <v>DIACOP TRANSPOR</v>
          </cell>
          <cell r="E24380">
            <v>18904820000173</v>
          </cell>
        </row>
        <row r="24381">
          <cell r="C24381">
            <v>800040674</v>
          </cell>
          <cell r="D24381" t="str">
            <v>PLACE LOGISTICS</v>
          </cell>
          <cell r="E24381">
            <v>7859494000103</v>
          </cell>
        </row>
        <row r="24382">
          <cell r="C24382">
            <v>800040690</v>
          </cell>
          <cell r="D24382" t="str">
            <v>SIKA S A</v>
          </cell>
          <cell r="E24382">
            <v>33081704002562</v>
          </cell>
        </row>
        <row r="24383">
          <cell r="C24383"/>
          <cell r="D24383" t="str">
            <v>COLLOR COM.REP.</v>
          </cell>
          <cell r="E24383">
            <v>61018289000160</v>
          </cell>
        </row>
        <row r="24384">
          <cell r="C24384"/>
          <cell r="D24384" t="str">
            <v>THEMA</v>
          </cell>
          <cell r="E24384">
            <v>72011364000188</v>
          </cell>
        </row>
        <row r="24385">
          <cell r="C24385"/>
          <cell r="D24385" t="str">
            <v>SEMAQ</v>
          </cell>
          <cell r="E24385">
            <v>2818760000136</v>
          </cell>
        </row>
        <row r="24386">
          <cell r="C24386"/>
          <cell r="D24386" t="str">
            <v>AMONEX</v>
          </cell>
          <cell r="E24386">
            <v>43165042000357</v>
          </cell>
        </row>
        <row r="24387">
          <cell r="C24387"/>
          <cell r="D24387" t="str">
            <v>EEPG WILMAR SOA</v>
          </cell>
          <cell r="E24387">
            <v>409829</v>
          </cell>
        </row>
        <row r="24388">
          <cell r="C24388"/>
          <cell r="D24388" t="str">
            <v>EE JOAO BATISTA</v>
          </cell>
          <cell r="E24388">
            <v>410221</v>
          </cell>
        </row>
        <row r="24389">
          <cell r="C24389"/>
          <cell r="D24389" t="str">
            <v>SINTERED SPECIA</v>
          </cell>
          <cell r="E24389">
            <v>88474</v>
          </cell>
        </row>
        <row r="24390">
          <cell r="C24390">
            <v>800005327</v>
          </cell>
          <cell r="D24390" t="str">
            <v>COMERC MACIEL</v>
          </cell>
          <cell r="E24390">
            <v>20564381000149</v>
          </cell>
        </row>
        <row r="24391">
          <cell r="C24391">
            <v>800005543</v>
          </cell>
          <cell r="D24391" t="str">
            <v>CARTORIO MACIEL</v>
          </cell>
          <cell r="E24391">
            <v>20564720000197</v>
          </cell>
        </row>
        <row r="24392">
          <cell r="C24392">
            <v>800038558</v>
          </cell>
          <cell r="D24392" t="str">
            <v>MUNICIPIO DE JA</v>
          </cell>
          <cell r="E24392">
            <v>21461546000110</v>
          </cell>
        </row>
        <row r="24393">
          <cell r="C24393"/>
          <cell r="D24393" t="str">
            <v>AELEJANCER</v>
          </cell>
          <cell r="E24393">
            <v>76901041691</v>
          </cell>
        </row>
        <row r="24394">
          <cell r="C24394"/>
          <cell r="D24394" t="str">
            <v>SESC JANUARIA</v>
          </cell>
          <cell r="E24394">
            <v>3643856002117</v>
          </cell>
        </row>
        <row r="24395">
          <cell r="C24395"/>
          <cell r="D24395" t="str">
            <v>EE PROF.CLAUDEM</v>
          </cell>
          <cell r="E24395">
            <v>402587</v>
          </cell>
        </row>
        <row r="24396">
          <cell r="C24396"/>
          <cell r="D24396" t="str">
            <v>EE PRINCESA JAN</v>
          </cell>
          <cell r="E24396">
            <v>404032</v>
          </cell>
        </row>
        <row r="24397">
          <cell r="C24397"/>
          <cell r="D24397" t="str">
            <v>EE CAIO MARTINS</v>
          </cell>
          <cell r="E24397">
            <v>404075</v>
          </cell>
        </row>
        <row r="24398">
          <cell r="C24398"/>
          <cell r="D24398" t="str">
            <v>EEPSG OLEGARIO</v>
          </cell>
          <cell r="E24398">
            <v>404981</v>
          </cell>
        </row>
        <row r="24399">
          <cell r="C24399"/>
          <cell r="D24399" t="str">
            <v>ESC.PROF.AURELI</v>
          </cell>
          <cell r="E24399">
            <v>404982</v>
          </cell>
        </row>
        <row r="24400">
          <cell r="C24400"/>
          <cell r="D24400" t="str">
            <v>EE PIO XII</v>
          </cell>
          <cell r="E24400">
            <v>410495</v>
          </cell>
        </row>
        <row r="24401">
          <cell r="C24401"/>
          <cell r="D24401" t="str">
            <v>INST. BETEL DE</v>
          </cell>
          <cell r="E24401">
            <v>402279</v>
          </cell>
        </row>
        <row r="24402">
          <cell r="C24402">
            <v>800030144</v>
          </cell>
          <cell r="D24402" t="str">
            <v>AFX INDUSTRIA M</v>
          </cell>
          <cell r="E24402">
            <v>12003800000145</v>
          </cell>
        </row>
        <row r="24403">
          <cell r="C24403"/>
          <cell r="D24403" t="str">
            <v>COL EST ALMIRAN</v>
          </cell>
          <cell r="E24403">
            <v>400631</v>
          </cell>
        </row>
        <row r="24404">
          <cell r="C24404"/>
          <cell r="D24404" t="str">
            <v>COL. ESTADUA JO</v>
          </cell>
          <cell r="E24404">
            <v>400655</v>
          </cell>
        </row>
        <row r="24405">
          <cell r="C24405"/>
          <cell r="D24405" t="str">
            <v>COL.EST.ALMIRAN</v>
          </cell>
          <cell r="E24405">
            <v>400663</v>
          </cell>
        </row>
        <row r="24406">
          <cell r="C24406"/>
          <cell r="D24406" t="str">
            <v>COL.EST.JOAO SA</v>
          </cell>
          <cell r="E24406">
            <v>400670</v>
          </cell>
        </row>
        <row r="24407">
          <cell r="C24407"/>
          <cell r="D24407" t="str">
            <v>COL EST ALMIRAN</v>
          </cell>
          <cell r="E24407">
            <v>401976</v>
          </cell>
        </row>
        <row r="24408">
          <cell r="C24408"/>
          <cell r="D24408" t="str">
            <v>EE BARAO DO RIO</v>
          </cell>
          <cell r="E24408">
            <v>402475</v>
          </cell>
        </row>
        <row r="24409">
          <cell r="C24409"/>
          <cell r="D24409" t="str">
            <v>CE ALM.TAMANDAR</v>
          </cell>
          <cell r="E24409">
            <v>405509</v>
          </cell>
        </row>
        <row r="24410">
          <cell r="C24410"/>
          <cell r="D24410" t="str">
            <v>EE EMILIO DE ME</v>
          </cell>
          <cell r="E24410">
            <v>407932</v>
          </cell>
        </row>
        <row r="24411">
          <cell r="C24411">
            <v>800026935</v>
          </cell>
          <cell r="D24411" t="str">
            <v>GV INSTALACOES</v>
          </cell>
          <cell r="E24411">
            <v>25704958000194</v>
          </cell>
        </row>
        <row r="24412">
          <cell r="C24412"/>
          <cell r="D24412" t="str">
            <v>WEG INDUSTRIAS</v>
          </cell>
          <cell r="E24412">
            <v>79670501001107</v>
          </cell>
        </row>
        <row r="24413">
          <cell r="C24413"/>
          <cell r="D24413" t="str">
            <v>TOP TOOLS</v>
          </cell>
          <cell r="E24413">
            <v>2755949000127</v>
          </cell>
        </row>
        <row r="24414">
          <cell r="C24414">
            <v>800001984</v>
          </cell>
          <cell r="D24414" t="str">
            <v>JAVEL JARAGUA</v>
          </cell>
          <cell r="E24414">
            <v>79501862000158</v>
          </cell>
        </row>
        <row r="24415">
          <cell r="C24415">
            <v>800002940</v>
          </cell>
          <cell r="D24415" t="str">
            <v>ARTAMA</v>
          </cell>
          <cell r="E24415">
            <v>84432491000130</v>
          </cell>
        </row>
        <row r="24416">
          <cell r="C24416">
            <v>800003301</v>
          </cell>
          <cell r="D24416" t="str">
            <v>KOHLBACH</v>
          </cell>
          <cell r="E24416">
            <v>249247000146</v>
          </cell>
        </row>
        <row r="24417">
          <cell r="C24417">
            <v>800003827</v>
          </cell>
          <cell r="D24417" t="str">
            <v>WIEST</v>
          </cell>
          <cell r="E24417">
            <v>79313086000324</v>
          </cell>
        </row>
        <row r="24418">
          <cell r="C24418">
            <v>800008259</v>
          </cell>
          <cell r="D24418" t="str">
            <v>NGT TOP TOOLS I</v>
          </cell>
          <cell r="E24418">
            <v>7013749000112</v>
          </cell>
        </row>
        <row r="24419">
          <cell r="C24419">
            <v>800008373</v>
          </cell>
          <cell r="D24419" t="str">
            <v>BELMEC IND MECA</v>
          </cell>
          <cell r="E24419">
            <v>3075581000119</v>
          </cell>
        </row>
        <row r="24420">
          <cell r="C24420">
            <v>800008534</v>
          </cell>
          <cell r="D24420" t="str">
            <v>WEG</v>
          </cell>
          <cell r="E24420">
            <v>7175725001050</v>
          </cell>
        </row>
        <row r="24421">
          <cell r="C24421">
            <v>800008535</v>
          </cell>
          <cell r="D24421" t="str">
            <v>WEG</v>
          </cell>
          <cell r="E24421">
            <v>8520338000186</v>
          </cell>
        </row>
        <row r="24422">
          <cell r="C24422">
            <v>800009575</v>
          </cell>
          <cell r="D24422" t="str">
            <v>LOCALIZA</v>
          </cell>
          <cell r="E24422">
            <v>16670085019417</v>
          </cell>
        </row>
        <row r="24423">
          <cell r="C24423">
            <v>800018660</v>
          </cell>
          <cell r="D24423" t="str">
            <v>JAMO</v>
          </cell>
          <cell r="E24423">
            <v>81595191000183</v>
          </cell>
        </row>
        <row r="24424">
          <cell r="C24424">
            <v>800019814</v>
          </cell>
          <cell r="D24424" t="str">
            <v>HANNOVER PLASTI</v>
          </cell>
          <cell r="E24424">
            <v>4626152000155</v>
          </cell>
        </row>
        <row r="24425">
          <cell r="C24425">
            <v>800023952</v>
          </cell>
          <cell r="D24425" t="str">
            <v>IG SUL SERVICOS</v>
          </cell>
          <cell r="E24425">
            <v>14739032000118</v>
          </cell>
        </row>
        <row r="24426">
          <cell r="C24426">
            <v>800027026</v>
          </cell>
          <cell r="D24426" t="str">
            <v>WEG DRIVES &amp; CO</v>
          </cell>
          <cell r="E24426">
            <v>14309992000148</v>
          </cell>
        </row>
        <row r="24427">
          <cell r="C24427">
            <v>800027273</v>
          </cell>
          <cell r="D24427" t="str">
            <v>FTI TRANSPORTES</v>
          </cell>
          <cell r="E24427">
            <v>14312382000101</v>
          </cell>
        </row>
        <row r="24428">
          <cell r="C24428">
            <v>800032015</v>
          </cell>
          <cell r="D24428" t="str">
            <v>TRANSOLIVEIRA</v>
          </cell>
          <cell r="E24428">
            <v>78815958000632</v>
          </cell>
        </row>
        <row r="24429">
          <cell r="C24429">
            <v>800034385</v>
          </cell>
          <cell r="D24429" t="str">
            <v>IND. DE ARTEFAT</v>
          </cell>
          <cell r="E24429">
            <v>84430024000170</v>
          </cell>
        </row>
        <row r="24430">
          <cell r="C24430">
            <v>800042795</v>
          </cell>
          <cell r="D24430" t="str">
            <v>MYTOOLS SOLUCOE</v>
          </cell>
          <cell r="E24430">
            <v>32456152000190</v>
          </cell>
        </row>
        <row r="24431">
          <cell r="C24431">
            <v>800043184</v>
          </cell>
          <cell r="D24431" t="str">
            <v>WEG EQUIPAMENTO</v>
          </cell>
          <cell r="E24431">
            <v>7175725001212</v>
          </cell>
        </row>
        <row r="24432">
          <cell r="C24432"/>
          <cell r="D24432" t="str">
            <v>ETALAN</v>
          </cell>
          <cell r="E24432">
            <v>95777256000116</v>
          </cell>
        </row>
        <row r="24433">
          <cell r="C24433"/>
          <cell r="D24433" t="str">
            <v>WEG UNDUSTRIAS</v>
          </cell>
          <cell r="E24433">
            <v>79670501000305</v>
          </cell>
        </row>
        <row r="24434">
          <cell r="C24434"/>
          <cell r="D24434" t="str">
            <v>MERCURIO</v>
          </cell>
          <cell r="E24434">
            <v>95591723005188</v>
          </cell>
        </row>
        <row r="24435">
          <cell r="C24435"/>
          <cell r="D24435" t="str">
            <v>KARLACHE</v>
          </cell>
          <cell r="E24435">
            <v>72285547000191</v>
          </cell>
        </row>
        <row r="24436">
          <cell r="C24436"/>
          <cell r="D24436" t="str">
            <v>WEG</v>
          </cell>
          <cell r="E24436">
            <v>79670501000135</v>
          </cell>
        </row>
        <row r="24437">
          <cell r="C24437"/>
          <cell r="D24437" t="str">
            <v>WEG MOTORES LTD</v>
          </cell>
          <cell r="E24437">
            <v>78657830000183</v>
          </cell>
        </row>
        <row r="24438">
          <cell r="C24438"/>
          <cell r="D24438" t="str">
            <v>WEG</v>
          </cell>
          <cell r="E24438">
            <v>80709215000115</v>
          </cell>
        </row>
        <row r="24439">
          <cell r="C24439"/>
          <cell r="D24439" t="str">
            <v>WEG MAQUINAS LT</v>
          </cell>
          <cell r="E24439">
            <v>83849141000100</v>
          </cell>
        </row>
        <row r="24440">
          <cell r="C24440"/>
          <cell r="D24440" t="str">
            <v>WEG ACIONAMENTO</v>
          </cell>
          <cell r="E24440">
            <v>75397463000138</v>
          </cell>
        </row>
        <row r="24441">
          <cell r="C24441"/>
          <cell r="D24441" t="str">
            <v>COL.EVANGELICO</v>
          </cell>
          <cell r="E24441">
            <v>405158</v>
          </cell>
        </row>
        <row r="24442">
          <cell r="C24442"/>
          <cell r="D24442" t="str">
            <v>INST.EDUC.JANGA</v>
          </cell>
          <cell r="E24442">
            <v>405159</v>
          </cell>
        </row>
        <row r="24443">
          <cell r="C24443"/>
          <cell r="D24443" t="str">
            <v>COL.SAO LUIS</v>
          </cell>
          <cell r="E24443">
            <v>405160</v>
          </cell>
        </row>
        <row r="24444">
          <cell r="C24444"/>
          <cell r="D24444" t="str">
            <v>COL.DIVINA PROV</v>
          </cell>
          <cell r="E24444">
            <v>406578</v>
          </cell>
        </row>
        <row r="24445">
          <cell r="C24445"/>
          <cell r="D24445" t="str">
            <v>EM ERICH BLOSFE</v>
          </cell>
          <cell r="E24445">
            <v>407423</v>
          </cell>
        </row>
        <row r="24446">
          <cell r="C24446">
            <v>800023131</v>
          </cell>
          <cell r="D24446" t="str">
            <v>MCASSAB</v>
          </cell>
          <cell r="E24446">
            <v>49698723001096</v>
          </cell>
        </row>
        <row r="24447">
          <cell r="C24447">
            <v>800037086</v>
          </cell>
          <cell r="D24447" t="str">
            <v>J JARDIM VEICUL</v>
          </cell>
          <cell r="E24447">
            <v>36775914000414</v>
          </cell>
        </row>
        <row r="24448">
          <cell r="C24448">
            <v>800033835</v>
          </cell>
          <cell r="D24448" t="str">
            <v>LTDA ME</v>
          </cell>
          <cell r="E24448">
            <v>9389011000260</v>
          </cell>
        </row>
        <row r="24449">
          <cell r="C24449">
            <v>800032917</v>
          </cell>
          <cell r="D24449" t="str">
            <v>POTENCIA ENGENH</v>
          </cell>
          <cell r="E24449">
            <v>12065450000141</v>
          </cell>
        </row>
        <row r="24450">
          <cell r="C24450">
            <v>800023941</v>
          </cell>
          <cell r="D24450" t="str">
            <v>FABER TECNOLOGI</v>
          </cell>
          <cell r="E24450">
            <v>737735000100</v>
          </cell>
        </row>
        <row r="24451">
          <cell r="C24451">
            <v>800016054</v>
          </cell>
          <cell r="D24451" t="str">
            <v>GENIUS PUBLICID</v>
          </cell>
          <cell r="E24451">
            <v>26787440000124</v>
          </cell>
        </row>
        <row r="24452">
          <cell r="C24452"/>
          <cell r="D24452" t="str">
            <v>DE LUCA</v>
          </cell>
          <cell r="E24452">
            <v>3900376000140</v>
          </cell>
        </row>
        <row r="24453">
          <cell r="C24453">
            <v>800032197</v>
          </cell>
          <cell r="D24453" t="str">
            <v>CAVOUR RESTAURA</v>
          </cell>
          <cell r="E24453">
            <v>55727689000142</v>
          </cell>
        </row>
        <row r="24454">
          <cell r="C24454">
            <v>800018648</v>
          </cell>
          <cell r="D24454" t="str">
            <v>COACH CONSUL CO</v>
          </cell>
          <cell r="E24454">
            <v>6319221000103</v>
          </cell>
        </row>
        <row r="24455">
          <cell r="C24455"/>
          <cell r="D24455" t="str">
            <v>NOVELIS</v>
          </cell>
          <cell r="E24455">
            <v>60561800006730</v>
          </cell>
        </row>
        <row r="24456">
          <cell r="C24456">
            <v>800021349</v>
          </cell>
          <cell r="D24456" t="str">
            <v>M R A INSTRUMEN</v>
          </cell>
          <cell r="E24456">
            <v>7041060000100</v>
          </cell>
        </row>
        <row r="24457">
          <cell r="C24457">
            <v>800022947</v>
          </cell>
          <cell r="D24457" t="str">
            <v>VICTORIO EVENTO</v>
          </cell>
          <cell r="E24457">
            <v>14017605000108</v>
          </cell>
        </row>
        <row r="24458">
          <cell r="C24458">
            <v>800035384</v>
          </cell>
          <cell r="D24458" t="str">
            <v>LTDA EPP</v>
          </cell>
          <cell r="E24458">
            <v>701958000100</v>
          </cell>
        </row>
        <row r="24459">
          <cell r="C24459">
            <v>800041408</v>
          </cell>
          <cell r="D24459" t="str">
            <v>LTDA</v>
          </cell>
          <cell r="E24459">
            <v>26364714000172</v>
          </cell>
        </row>
        <row r="24460">
          <cell r="C24460"/>
          <cell r="D24460" t="str">
            <v>LOGCOM</v>
          </cell>
          <cell r="E24460">
            <v>2440152000130</v>
          </cell>
        </row>
        <row r="24461">
          <cell r="C24461"/>
          <cell r="D24461" t="str">
            <v>HOMY</v>
          </cell>
          <cell r="E24461">
            <v>43085349000186</v>
          </cell>
        </row>
        <row r="24462">
          <cell r="C24462"/>
          <cell r="D24462" t="str">
            <v>SESI 342</v>
          </cell>
          <cell r="E24462">
            <v>403070</v>
          </cell>
        </row>
        <row r="24463">
          <cell r="C24463"/>
          <cell r="D24463" t="str">
            <v>PARIGI</v>
          </cell>
          <cell r="E24463">
            <v>65430340000289</v>
          </cell>
        </row>
        <row r="24464">
          <cell r="C24464">
            <v>800003080</v>
          </cell>
          <cell r="D24464" t="str">
            <v>BUSCH DO BRASIL</v>
          </cell>
          <cell r="E24464">
            <v>3176066000125</v>
          </cell>
        </row>
        <row r="24465">
          <cell r="C24465">
            <v>800005022</v>
          </cell>
          <cell r="D24465" t="str">
            <v>COLUMBIA BRASIL</v>
          </cell>
          <cell r="E24465">
            <v>4782831000113</v>
          </cell>
        </row>
        <row r="24466">
          <cell r="C24466">
            <v>800009714</v>
          </cell>
          <cell r="D24466" t="str">
            <v>OIDE</v>
          </cell>
          <cell r="E24466">
            <v>4916195000175</v>
          </cell>
        </row>
        <row r="24467">
          <cell r="C24467">
            <v>800019027</v>
          </cell>
          <cell r="D24467" t="str">
            <v>LINK E CARD</v>
          </cell>
          <cell r="E24467">
            <v>8361385000124</v>
          </cell>
        </row>
        <row r="24468">
          <cell r="C24468">
            <v>800023177</v>
          </cell>
          <cell r="D24468" t="str">
            <v>METALURGICA VAR</v>
          </cell>
          <cell r="E24468">
            <v>4852528000220</v>
          </cell>
        </row>
        <row r="24469">
          <cell r="C24469">
            <v>800023760</v>
          </cell>
          <cell r="D24469" t="str">
            <v>ROGE COMERCIO D</v>
          </cell>
          <cell r="E24469">
            <v>8544703000192</v>
          </cell>
        </row>
        <row r="24470">
          <cell r="C24470">
            <v>800027251</v>
          </cell>
          <cell r="D24470" t="str">
            <v>ROGE TECH LTDA</v>
          </cell>
          <cell r="E24470">
            <v>14429371000106</v>
          </cell>
        </row>
        <row r="24471">
          <cell r="C24471">
            <v>800032778</v>
          </cell>
          <cell r="D24471" t="str">
            <v>RECALL DO BRASI</v>
          </cell>
          <cell r="E24471">
            <v>57753527001690</v>
          </cell>
        </row>
        <row r="24472">
          <cell r="C24472">
            <v>800038690</v>
          </cell>
          <cell r="D24472" t="str">
            <v>PRICOL</v>
          </cell>
          <cell r="E24472">
            <v>7765200000265</v>
          </cell>
        </row>
        <row r="24473">
          <cell r="C24473">
            <v>800040737</v>
          </cell>
          <cell r="D24473" t="str">
            <v>LABFOUR SOLUCOE</v>
          </cell>
          <cell r="E24473">
            <v>27851330000147</v>
          </cell>
        </row>
        <row r="24474">
          <cell r="C24474">
            <v>800042863</v>
          </cell>
          <cell r="D24474" t="str">
            <v>SOGEFI FILTRATI</v>
          </cell>
          <cell r="E24474">
            <v>66975699000547</v>
          </cell>
        </row>
        <row r="24475">
          <cell r="C24475"/>
          <cell r="D24475" t="str">
            <v>CHAMONIX</v>
          </cell>
          <cell r="E24475">
            <v>54430269000137</v>
          </cell>
        </row>
        <row r="24476">
          <cell r="C24476"/>
          <cell r="D24476" t="str">
            <v>EM DA FAZENDA P</v>
          </cell>
          <cell r="E24476">
            <v>407700</v>
          </cell>
        </row>
        <row r="24477">
          <cell r="C24477"/>
          <cell r="D24477" t="str">
            <v>EM DO BAIRRO MA</v>
          </cell>
          <cell r="E24477">
            <v>407701</v>
          </cell>
        </row>
        <row r="24478">
          <cell r="C24478"/>
          <cell r="D24478" t="str">
            <v>EM DO BAIRRO PI</v>
          </cell>
          <cell r="E24478">
            <v>407702</v>
          </cell>
        </row>
        <row r="24479">
          <cell r="C24479"/>
          <cell r="D24479" t="str">
            <v>EM DURVALINA BR</v>
          </cell>
          <cell r="E24479">
            <v>407703</v>
          </cell>
        </row>
        <row r="24480">
          <cell r="C24480"/>
          <cell r="D24480" t="str">
            <v>EM RODOLFO SORA</v>
          </cell>
          <cell r="E24480">
            <v>407704</v>
          </cell>
        </row>
        <row r="24481">
          <cell r="C24481"/>
          <cell r="D24481" t="str">
            <v>EMEF MARIA HELE</v>
          </cell>
          <cell r="E24481">
            <v>408634</v>
          </cell>
        </row>
        <row r="24482">
          <cell r="C24482">
            <v>800040044</v>
          </cell>
          <cell r="D24482" t="str">
            <v>BORGWARNER POLA</v>
          </cell>
          <cell r="E24482">
            <v>89008</v>
          </cell>
        </row>
        <row r="24483">
          <cell r="C24483">
            <v>800002054</v>
          </cell>
          <cell r="D24483" t="str">
            <v>PAETTO VEICULOS</v>
          </cell>
          <cell r="E24483">
            <v>1639744000113</v>
          </cell>
        </row>
        <row r="24484">
          <cell r="C24484">
            <v>800014292</v>
          </cell>
          <cell r="D24484" t="str">
            <v>SUPERMERCADO DO</v>
          </cell>
          <cell r="E24484">
            <v>2326477000197</v>
          </cell>
        </row>
        <row r="24485">
          <cell r="C24485">
            <v>800015534</v>
          </cell>
          <cell r="D24485" t="str">
            <v>LOCALIZA AGENCI</v>
          </cell>
          <cell r="E24485">
            <v>1634182000387</v>
          </cell>
        </row>
        <row r="24486">
          <cell r="C24486"/>
          <cell r="D24486" t="str">
            <v>INTERVEL VEICUL</v>
          </cell>
          <cell r="E24486">
            <v>36830743000136</v>
          </cell>
        </row>
        <row r="24487">
          <cell r="C24487"/>
          <cell r="D24487" t="str">
            <v>ETFG-UN.DESCENT</v>
          </cell>
          <cell r="E24487">
            <v>409252</v>
          </cell>
        </row>
        <row r="24488">
          <cell r="C24488"/>
          <cell r="D24488" t="str">
            <v>CE PROFA.ADELIA</v>
          </cell>
          <cell r="E24488">
            <v>408531</v>
          </cell>
        </row>
        <row r="24489">
          <cell r="C24489"/>
          <cell r="D24489" t="str">
            <v>EE JOAO E.M.BOR</v>
          </cell>
          <cell r="E24489">
            <v>410996</v>
          </cell>
        </row>
        <row r="24490">
          <cell r="C24490">
            <v>800009818</v>
          </cell>
          <cell r="D24490" t="str">
            <v>LOCALIZA AGENCI</v>
          </cell>
          <cell r="E24490">
            <v>16670085019174</v>
          </cell>
        </row>
        <row r="24491">
          <cell r="C24491">
            <v>800017122</v>
          </cell>
          <cell r="D24491" t="str">
            <v>BLUHEND COMERCI</v>
          </cell>
          <cell r="E24491">
            <v>10726725000115</v>
          </cell>
        </row>
        <row r="24492">
          <cell r="C24492">
            <v>800018433</v>
          </cell>
          <cell r="D24492" t="str">
            <v>GIACONI &amp; GIACO</v>
          </cell>
          <cell r="E24492">
            <v>5475672000177</v>
          </cell>
        </row>
        <row r="24493">
          <cell r="C24493">
            <v>800018472</v>
          </cell>
          <cell r="D24493" t="str">
            <v>MILAZZO</v>
          </cell>
          <cell r="E24493">
            <v>8547329000189</v>
          </cell>
        </row>
        <row r="24494">
          <cell r="C24494">
            <v>800018503</v>
          </cell>
          <cell r="D24494" t="str">
            <v>CENTRO DE TREIN</v>
          </cell>
          <cell r="E24494">
            <v>3774819006640</v>
          </cell>
        </row>
        <row r="24495">
          <cell r="C24495">
            <v>800028573</v>
          </cell>
          <cell r="D24495" t="str">
            <v>SUPERMERCADOS J</v>
          </cell>
          <cell r="E24495">
            <v>3640467001247</v>
          </cell>
        </row>
        <row r="24496">
          <cell r="C24496"/>
          <cell r="D24496" t="str">
            <v>LOVEL LONGHI VE</v>
          </cell>
          <cell r="E24496">
            <v>43547587000166</v>
          </cell>
        </row>
        <row r="24497">
          <cell r="C24497"/>
          <cell r="D24497" t="str">
            <v>TVS</v>
          </cell>
          <cell r="E24497">
            <v>49931645000137</v>
          </cell>
        </row>
        <row r="24498">
          <cell r="C24498"/>
          <cell r="D24498" t="str">
            <v>LOCALIZA RENT A</v>
          </cell>
          <cell r="E24498">
            <v>743171000100</v>
          </cell>
        </row>
        <row r="24499">
          <cell r="C24499"/>
          <cell r="D24499" t="str">
            <v>MG PROPAGANDA</v>
          </cell>
          <cell r="E24499">
            <v>51514529000164</v>
          </cell>
        </row>
        <row r="24500">
          <cell r="C24500"/>
          <cell r="D24500" t="str">
            <v>EPSG DA FUNDACA</v>
          </cell>
          <cell r="E24500">
            <v>401841</v>
          </cell>
        </row>
        <row r="24501">
          <cell r="C24501"/>
          <cell r="D24501" t="str">
            <v>COL SAINT EXUPE</v>
          </cell>
          <cell r="E24501">
            <v>401982</v>
          </cell>
        </row>
        <row r="24502">
          <cell r="C24502"/>
          <cell r="D24502" t="str">
            <v>ETE JOAQUIM FER</v>
          </cell>
          <cell r="E24502">
            <v>402926</v>
          </cell>
        </row>
        <row r="24503">
          <cell r="C24503"/>
          <cell r="D24503" t="str">
            <v>SESI 26</v>
          </cell>
          <cell r="E24503">
            <v>403032</v>
          </cell>
        </row>
        <row r="24504">
          <cell r="C24504"/>
          <cell r="D24504" t="str">
            <v>EEPSG PROF.BENE</v>
          </cell>
          <cell r="E24504">
            <v>403598</v>
          </cell>
        </row>
        <row r="24505">
          <cell r="C24505"/>
          <cell r="D24505" t="str">
            <v>COL.SAO LUCAS</v>
          </cell>
          <cell r="E24505">
            <v>408854</v>
          </cell>
        </row>
        <row r="24506">
          <cell r="C24506"/>
          <cell r="D24506" t="str">
            <v>EE PROF.URIAS F</v>
          </cell>
          <cell r="E24506">
            <v>410195</v>
          </cell>
        </row>
        <row r="24507">
          <cell r="C24507">
            <v>800040444</v>
          </cell>
          <cell r="D24507" t="str">
            <v>WHITE MARTINS G</v>
          </cell>
          <cell r="E24507">
            <v>35820448019589</v>
          </cell>
        </row>
        <row r="24508">
          <cell r="C24508">
            <v>800027200</v>
          </cell>
          <cell r="D24508" t="str">
            <v>ILJIN GLOBAL</v>
          </cell>
          <cell r="E24508">
            <v>85809</v>
          </cell>
        </row>
        <row r="24509">
          <cell r="C24509">
            <v>800007512</v>
          </cell>
          <cell r="D24509" t="str">
            <v>ANALYTIK</v>
          </cell>
          <cell r="E24509">
            <v>81202</v>
          </cell>
        </row>
        <row r="24510">
          <cell r="C24510">
            <v>800007654</v>
          </cell>
          <cell r="D24510" t="str">
            <v>CARL ZEISS JENA</v>
          </cell>
          <cell r="E24510">
            <v>81714</v>
          </cell>
        </row>
        <row r="24511">
          <cell r="C24511">
            <v>800018991</v>
          </cell>
          <cell r="D24511" t="str">
            <v>JENOPTIK AUTOMA</v>
          </cell>
          <cell r="E24511">
            <v>83266</v>
          </cell>
        </row>
        <row r="24512">
          <cell r="C24512">
            <v>800001934</v>
          </cell>
          <cell r="D24512" t="str">
            <v>DISVEL</v>
          </cell>
          <cell r="E24512">
            <v>14515456000107</v>
          </cell>
        </row>
        <row r="24513">
          <cell r="C24513"/>
          <cell r="D24513" t="str">
            <v>ESC.MARIA ROSA</v>
          </cell>
          <cell r="E24513">
            <v>407162</v>
          </cell>
        </row>
        <row r="24514">
          <cell r="C24514"/>
          <cell r="D24514" t="str">
            <v>COL.ANTONIO PIN</v>
          </cell>
          <cell r="E24514">
            <v>408663</v>
          </cell>
        </row>
        <row r="24515">
          <cell r="C24515"/>
          <cell r="D24515" t="str">
            <v>ESC.ADVENT.DE J</v>
          </cell>
          <cell r="E24515">
            <v>408938</v>
          </cell>
        </row>
        <row r="24516">
          <cell r="C24516"/>
          <cell r="D24516" t="str">
            <v>CEN.EDUC.MINIST</v>
          </cell>
          <cell r="E24516">
            <v>409002</v>
          </cell>
        </row>
        <row r="24517">
          <cell r="C24517"/>
          <cell r="D24517" t="str">
            <v>COL.EDIVALDO BO</v>
          </cell>
          <cell r="E24517">
            <v>409944</v>
          </cell>
        </row>
        <row r="24518">
          <cell r="C24518">
            <v>800000618</v>
          </cell>
          <cell r="D24518" t="str">
            <v>FRAMBE</v>
          </cell>
          <cell r="E24518">
            <v>18060293000249</v>
          </cell>
        </row>
        <row r="24519">
          <cell r="C24519">
            <v>800003031</v>
          </cell>
          <cell r="D24519" t="str">
            <v>SASTUR TUR</v>
          </cell>
          <cell r="E24519">
            <v>1704599000107</v>
          </cell>
        </row>
        <row r="24520">
          <cell r="C24520">
            <v>800003382</v>
          </cell>
          <cell r="D24520" t="str">
            <v>PROGRAMA ROTEIR</v>
          </cell>
          <cell r="E24520">
            <v>2686273000167</v>
          </cell>
        </row>
        <row r="24521">
          <cell r="C24521">
            <v>800005780</v>
          </cell>
          <cell r="D24521" t="str">
            <v>CONSULTEC</v>
          </cell>
          <cell r="E24521">
            <v>64478548000124</v>
          </cell>
        </row>
        <row r="24522">
          <cell r="C24522">
            <v>800020612</v>
          </cell>
          <cell r="D24522" t="str">
            <v>EQUUS</v>
          </cell>
          <cell r="E24522">
            <v>5731780000163</v>
          </cell>
        </row>
        <row r="24523">
          <cell r="C24523">
            <v>800015129</v>
          </cell>
          <cell r="D24523" t="str">
            <v>VICTRON</v>
          </cell>
          <cell r="E24523">
            <v>82928</v>
          </cell>
        </row>
        <row r="24524">
          <cell r="C24524">
            <v>800018236</v>
          </cell>
          <cell r="D24524" t="str">
            <v>TNT ARACATUBA T</v>
          </cell>
          <cell r="E24524">
            <v>57692055002502</v>
          </cell>
        </row>
        <row r="24525">
          <cell r="C24525">
            <v>800023267</v>
          </cell>
          <cell r="D24525" t="str">
            <v>TNT MERCURIO CA</v>
          </cell>
          <cell r="E24525">
            <v>95591723015655</v>
          </cell>
        </row>
        <row r="24526">
          <cell r="C24526">
            <v>800040194</v>
          </cell>
          <cell r="D24526" t="str">
            <v>JINGZHOU HENGLO</v>
          </cell>
          <cell r="E24526">
            <v>89019</v>
          </cell>
        </row>
        <row r="24527">
          <cell r="C24527">
            <v>800044341</v>
          </cell>
          <cell r="D24527" t="str">
            <v>HUBEI HENGLONG</v>
          </cell>
          <cell r="E24527">
            <v>89559</v>
          </cell>
        </row>
        <row r="24528">
          <cell r="C24528">
            <v>800007800</v>
          </cell>
          <cell r="D24528" t="str">
            <v>SHANDONG</v>
          </cell>
          <cell r="E24528">
            <v>81348</v>
          </cell>
        </row>
        <row r="24529">
          <cell r="C24529">
            <v>800001986</v>
          </cell>
          <cell r="D24529" t="str">
            <v>JIRAUTO</v>
          </cell>
          <cell r="E24529">
            <v>4233946000159</v>
          </cell>
        </row>
        <row r="24530">
          <cell r="C24530">
            <v>800029361</v>
          </cell>
          <cell r="D24530" t="str">
            <v>MAXIMUS HOTEIS</v>
          </cell>
          <cell r="E24530">
            <v>7850246000100</v>
          </cell>
        </row>
        <row r="24531">
          <cell r="C24531"/>
          <cell r="D24531" t="str">
            <v>LOCALIZA</v>
          </cell>
          <cell r="E24531">
            <v>1302220000132</v>
          </cell>
        </row>
        <row r="24532">
          <cell r="C24532"/>
          <cell r="D24532" t="str">
            <v>EE PROFA.CARMEM</v>
          </cell>
          <cell r="E24532">
            <v>410141</v>
          </cell>
        </row>
        <row r="24533">
          <cell r="C24533"/>
          <cell r="D24533" t="str">
            <v>CEN.ENS.SUPLETI</v>
          </cell>
          <cell r="E24533">
            <v>410616</v>
          </cell>
        </row>
        <row r="24534">
          <cell r="C24534">
            <v>800002165</v>
          </cell>
          <cell r="D24534" t="str">
            <v>CARBONI JOACABA</v>
          </cell>
          <cell r="E24534">
            <v>83525386000344</v>
          </cell>
        </row>
        <row r="24535">
          <cell r="C24535">
            <v>800005866</v>
          </cell>
          <cell r="D24535" t="str">
            <v>MECANICOS LTDA</v>
          </cell>
          <cell r="E24535">
            <v>82778325000164</v>
          </cell>
        </row>
        <row r="24536">
          <cell r="C24536">
            <v>800009154</v>
          </cell>
          <cell r="D24536" t="str">
            <v>WIESER</v>
          </cell>
          <cell r="E24536">
            <v>84585272000190</v>
          </cell>
        </row>
        <row r="24537">
          <cell r="C24537"/>
          <cell r="D24537" t="str">
            <v>DICAR -DIST CAT</v>
          </cell>
          <cell r="E24537">
            <v>83703306000131</v>
          </cell>
        </row>
        <row r="24538">
          <cell r="C24538"/>
          <cell r="D24538" t="str">
            <v>MERCURIO</v>
          </cell>
          <cell r="E24538">
            <v>95591723005005</v>
          </cell>
        </row>
        <row r="24539">
          <cell r="C24539"/>
          <cell r="D24539" t="str">
            <v>CE UNIVERSITARI</v>
          </cell>
          <cell r="E24539">
            <v>404469</v>
          </cell>
        </row>
        <row r="24540">
          <cell r="C24540"/>
          <cell r="D24540" t="str">
            <v>COL.CRISTO REI</v>
          </cell>
          <cell r="E24540">
            <v>405167</v>
          </cell>
        </row>
        <row r="24541">
          <cell r="C24541"/>
          <cell r="D24541" t="str">
            <v>COL.CENECISTA J</v>
          </cell>
          <cell r="E24541">
            <v>406587</v>
          </cell>
        </row>
        <row r="24542">
          <cell r="C24542"/>
          <cell r="D24542" t="str">
            <v>COL.SANTISSIMA</v>
          </cell>
          <cell r="E24542">
            <v>406588</v>
          </cell>
        </row>
        <row r="24543">
          <cell r="C24543"/>
          <cell r="D24543" t="str">
            <v>COL.ALBERT EINS</v>
          </cell>
          <cell r="E24543">
            <v>406589</v>
          </cell>
        </row>
        <row r="24544">
          <cell r="C24544"/>
          <cell r="D24544" t="str">
            <v>CE DEP.NELSON P</v>
          </cell>
          <cell r="E24544">
            <v>406590</v>
          </cell>
        </row>
        <row r="24545">
          <cell r="C24545"/>
          <cell r="D24545" t="str">
            <v>ESC.BASICA CEL.</v>
          </cell>
          <cell r="E24545">
            <v>406591</v>
          </cell>
        </row>
        <row r="24546">
          <cell r="C24546"/>
          <cell r="D24546" t="str">
            <v>ESC.BASICA DUKE</v>
          </cell>
          <cell r="E24546">
            <v>406592</v>
          </cell>
        </row>
        <row r="24547">
          <cell r="C24547"/>
          <cell r="D24547" t="str">
            <v>CE GOV.CELSO RA</v>
          </cell>
          <cell r="E24547">
            <v>407428</v>
          </cell>
        </row>
        <row r="24548">
          <cell r="C24548"/>
          <cell r="D24548" t="str">
            <v>ESC.BASICA LUIZ</v>
          </cell>
          <cell r="E24548">
            <v>407977</v>
          </cell>
        </row>
        <row r="24549">
          <cell r="C24549"/>
          <cell r="D24549" t="str">
            <v>GRUPO ESC.ROBER</v>
          </cell>
          <cell r="E24549">
            <v>407978</v>
          </cell>
        </row>
        <row r="24550">
          <cell r="C24550"/>
          <cell r="D24550" t="str">
            <v>EE PROF.ANTONIO</v>
          </cell>
          <cell r="E24550">
            <v>403851</v>
          </cell>
        </row>
        <row r="24551">
          <cell r="C24551"/>
          <cell r="D24551" t="str">
            <v>EE PROF.ANTONIO</v>
          </cell>
          <cell r="E24551">
            <v>404358</v>
          </cell>
        </row>
        <row r="24552">
          <cell r="C24552">
            <v>800038464</v>
          </cell>
          <cell r="D24552" t="str">
            <v>MIRAPLAST EMBAL</v>
          </cell>
          <cell r="E24552">
            <v>7851125000174</v>
          </cell>
        </row>
        <row r="24553">
          <cell r="C24553">
            <v>800032384</v>
          </cell>
          <cell r="D24553" t="str">
            <v>DE ENERGIA LTDA</v>
          </cell>
          <cell r="E24553">
            <v>8100057000506</v>
          </cell>
        </row>
        <row r="24554">
          <cell r="C24554">
            <v>800038359</v>
          </cell>
          <cell r="D24554" t="str">
            <v>EHLO AMBIENTAL</v>
          </cell>
          <cell r="E24554">
            <v>26112155000103</v>
          </cell>
        </row>
        <row r="24555">
          <cell r="C24555"/>
          <cell r="D24555" t="str">
            <v>SKAB DO BRASIL</v>
          </cell>
          <cell r="E24555">
            <v>50550433000199</v>
          </cell>
        </row>
        <row r="24556">
          <cell r="C24556"/>
          <cell r="D24556" t="str">
            <v>VEMON</v>
          </cell>
          <cell r="E24556">
            <v>86414901000145</v>
          </cell>
        </row>
        <row r="24557">
          <cell r="C24557">
            <v>800000811</v>
          </cell>
          <cell r="D24557" t="str">
            <v>LOCALIZA</v>
          </cell>
          <cell r="E24557">
            <v>4289177000100</v>
          </cell>
        </row>
        <row r="24558">
          <cell r="C24558">
            <v>800002162</v>
          </cell>
          <cell r="D24558" t="str">
            <v>VEMON</v>
          </cell>
          <cell r="E24558">
            <v>5367899000107</v>
          </cell>
        </row>
        <row r="24559">
          <cell r="C24559">
            <v>800003242</v>
          </cell>
          <cell r="D24559" t="str">
            <v>ABM</v>
          </cell>
          <cell r="E24559">
            <v>20269486000175</v>
          </cell>
        </row>
        <row r="24560">
          <cell r="C24560">
            <v>800005411</v>
          </cell>
          <cell r="D24560" t="str">
            <v>CONTECNICA</v>
          </cell>
          <cell r="E24560">
            <v>86393774000145</v>
          </cell>
        </row>
        <row r="24561">
          <cell r="C24561">
            <v>800009445</v>
          </cell>
          <cell r="D24561" t="str">
            <v>WHITE MARTINS G</v>
          </cell>
          <cell r="E24561">
            <v>35820448013548</v>
          </cell>
        </row>
        <row r="24562">
          <cell r="C24562">
            <v>800012782</v>
          </cell>
          <cell r="D24562" t="str">
            <v>EPROIN COMERCIO</v>
          </cell>
          <cell r="E24562">
            <v>64255136000125</v>
          </cell>
        </row>
        <row r="24563">
          <cell r="C24563">
            <v>800021078</v>
          </cell>
          <cell r="D24563" t="str">
            <v>METALTECNICA</v>
          </cell>
          <cell r="E24563">
            <v>7790091000155</v>
          </cell>
        </row>
        <row r="24564">
          <cell r="C24564">
            <v>800022175</v>
          </cell>
          <cell r="D24564" t="str">
            <v>PADARIA GLOBO</v>
          </cell>
          <cell r="E24564">
            <v>20242269000191</v>
          </cell>
        </row>
        <row r="24565">
          <cell r="C24565">
            <v>800035095</v>
          </cell>
          <cell r="D24565" t="str">
            <v>BARROS &amp; BRAGA</v>
          </cell>
          <cell r="E24565">
            <v>19809060000188</v>
          </cell>
        </row>
        <row r="24566">
          <cell r="C24566">
            <v>800040590</v>
          </cell>
          <cell r="D24566" t="str">
            <v>CKALIBRI CALIBR</v>
          </cell>
          <cell r="E24566">
            <v>13855681000111</v>
          </cell>
        </row>
        <row r="24567">
          <cell r="C24567"/>
          <cell r="D24567" t="str">
            <v>PLANATO</v>
          </cell>
          <cell r="E24567">
            <v>368009000150</v>
          </cell>
        </row>
        <row r="24568">
          <cell r="C24568"/>
          <cell r="D24568" t="str">
            <v>FAMIL.ALCANTARA</v>
          </cell>
          <cell r="E24568">
            <v>983085000175</v>
          </cell>
        </row>
        <row r="24569">
          <cell r="C24569"/>
          <cell r="D24569" t="str">
            <v>LOCALIZA</v>
          </cell>
          <cell r="E24569">
            <v>2810613000110</v>
          </cell>
        </row>
        <row r="24570">
          <cell r="C24570"/>
          <cell r="D24570" t="str">
            <v>MAISSON</v>
          </cell>
          <cell r="E24570">
            <v>5489764000106</v>
          </cell>
        </row>
        <row r="24571">
          <cell r="C24571"/>
          <cell r="D24571" t="str">
            <v>BELGO MINEIRA</v>
          </cell>
          <cell r="E24571">
            <v>24315012000505</v>
          </cell>
        </row>
        <row r="24572">
          <cell r="C24572"/>
          <cell r="D24572" t="str">
            <v>COL.KENNEDY</v>
          </cell>
          <cell r="E24572">
            <v>403562</v>
          </cell>
        </row>
        <row r="24573">
          <cell r="C24573"/>
          <cell r="D24573" t="str">
            <v>EE ANTONIO PAPI</v>
          </cell>
          <cell r="E24573">
            <v>407069</v>
          </cell>
        </row>
        <row r="24574">
          <cell r="C24574"/>
          <cell r="D24574" t="str">
            <v>CAT DR.SCHLACHE</v>
          </cell>
          <cell r="E24574">
            <v>408835</v>
          </cell>
        </row>
        <row r="24575">
          <cell r="C24575">
            <v>800001657</v>
          </cell>
          <cell r="D24575" t="str">
            <v>ATLAS TRANSPORT</v>
          </cell>
          <cell r="E24575">
            <v>60664828003191</v>
          </cell>
        </row>
        <row r="24576">
          <cell r="C24576">
            <v>800002112</v>
          </cell>
          <cell r="D24576" t="str">
            <v>CAPITAL</v>
          </cell>
          <cell r="E24576">
            <v>1602072000171</v>
          </cell>
        </row>
        <row r="24577">
          <cell r="C24577">
            <v>800002205</v>
          </cell>
          <cell r="D24577" t="str">
            <v>FIORI VEICOLO L</v>
          </cell>
          <cell r="E24577">
            <v>35715234000876</v>
          </cell>
        </row>
        <row r="24578">
          <cell r="C24578">
            <v>800002877</v>
          </cell>
          <cell r="D24578" t="str">
            <v>LOCALIZA</v>
          </cell>
          <cell r="E24578">
            <v>16670085004657</v>
          </cell>
        </row>
        <row r="24579">
          <cell r="C24579">
            <v>800015062</v>
          </cell>
          <cell r="D24579" t="str">
            <v>RAMOS JOAO PESS</v>
          </cell>
          <cell r="E24579">
            <v>25100223005544</v>
          </cell>
        </row>
        <row r="24580">
          <cell r="C24580">
            <v>800015649</v>
          </cell>
          <cell r="D24580" t="str">
            <v>ZENITE</v>
          </cell>
          <cell r="E24580">
            <v>4708116000130</v>
          </cell>
        </row>
        <row r="24581">
          <cell r="C24581">
            <v>800015860</v>
          </cell>
          <cell r="D24581" t="str">
            <v>ACRE PAO</v>
          </cell>
          <cell r="E24581">
            <v>4067366000139</v>
          </cell>
        </row>
        <row r="24582">
          <cell r="C24582">
            <v>800015978</v>
          </cell>
          <cell r="D24582" t="str">
            <v>TS TECNOLOGIA</v>
          </cell>
          <cell r="E24582">
            <v>7527679000110</v>
          </cell>
        </row>
        <row r="24583">
          <cell r="C24583">
            <v>800018124</v>
          </cell>
          <cell r="D24583" t="str">
            <v>TNT MERCURIO CA</v>
          </cell>
          <cell r="E24583">
            <v>95591723013016</v>
          </cell>
        </row>
        <row r="24584">
          <cell r="C24584">
            <v>800029722</v>
          </cell>
          <cell r="D24584" t="str">
            <v>SL TRANSPORT</v>
          </cell>
          <cell r="E24584">
            <v>24201253000191</v>
          </cell>
        </row>
        <row r="24585">
          <cell r="C24585">
            <v>800029810</v>
          </cell>
          <cell r="D24585" t="str">
            <v>ELIO PERINEL</v>
          </cell>
          <cell r="E24585">
            <v>1382155450</v>
          </cell>
        </row>
        <row r="24586">
          <cell r="C24586">
            <v>800029814</v>
          </cell>
          <cell r="D24586" t="str">
            <v>SAINT GOBAI</v>
          </cell>
          <cell r="E24586">
            <v>28672087002882</v>
          </cell>
        </row>
        <row r="24587">
          <cell r="C24587">
            <v>800029895</v>
          </cell>
          <cell r="D24587" t="str">
            <v>SECRETARIA DO E</v>
          </cell>
          <cell r="E24587">
            <v>8761132000148</v>
          </cell>
        </row>
        <row r="24588">
          <cell r="C24588">
            <v>800029927</v>
          </cell>
          <cell r="D24588" t="str">
            <v>SOMESSO</v>
          </cell>
          <cell r="E24588">
            <v>490820000109</v>
          </cell>
        </row>
        <row r="24589">
          <cell r="C24589">
            <v>800030536</v>
          </cell>
          <cell r="D24589" t="str">
            <v>CERAMICA ELIZAB</v>
          </cell>
          <cell r="E24589">
            <v>2811281000198</v>
          </cell>
        </row>
        <row r="24590">
          <cell r="C24590">
            <v>800030828</v>
          </cell>
          <cell r="D24590" t="str">
            <v>MAIS TRUCK COME</v>
          </cell>
          <cell r="E24590">
            <v>17792470000138</v>
          </cell>
        </row>
        <row r="24591">
          <cell r="C24591">
            <v>800031228</v>
          </cell>
          <cell r="D24591" t="str">
            <v>MEDEIROS</v>
          </cell>
          <cell r="E24591">
            <v>43109586487</v>
          </cell>
        </row>
        <row r="24592">
          <cell r="C24592">
            <v>800031316</v>
          </cell>
          <cell r="D24592" t="str">
            <v>MEDICO HOSPITAL</v>
          </cell>
          <cell r="E24592">
            <v>3246587000101</v>
          </cell>
        </row>
        <row r="24593">
          <cell r="C24593">
            <v>800031402</v>
          </cell>
          <cell r="D24593" t="str">
            <v>RISALVA MORAIS</v>
          </cell>
          <cell r="E24593">
            <v>20538090430</v>
          </cell>
        </row>
        <row r="24594">
          <cell r="C24594">
            <v>800031452</v>
          </cell>
          <cell r="D24594" t="str">
            <v>FLAVIO LUCIO LI</v>
          </cell>
          <cell r="E24594">
            <v>3691604000110</v>
          </cell>
        </row>
        <row r="24595">
          <cell r="C24595">
            <v>800031531</v>
          </cell>
          <cell r="D24595" t="str">
            <v>RICARDO LOBO MA</v>
          </cell>
          <cell r="E24595">
            <v>21872716415</v>
          </cell>
        </row>
        <row r="24596">
          <cell r="C24596">
            <v>800031653</v>
          </cell>
          <cell r="D24596" t="str">
            <v>CSP INDUSTRIA E</v>
          </cell>
          <cell r="E24596">
            <v>20723259000178</v>
          </cell>
        </row>
        <row r="24597">
          <cell r="C24597">
            <v>800032079</v>
          </cell>
          <cell r="D24597" t="str">
            <v>EMPRESARIAIS EP</v>
          </cell>
          <cell r="E24597">
            <v>5519612000109</v>
          </cell>
        </row>
        <row r="24598">
          <cell r="C24598">
            <v>800032883</v>
          </cell>
          <cell r="D24598" t="str">
            <v>DJ HOTELARIA S.</v>
          </cell>
          <cell r="E24598">
            <v>4566342000205</v>
          </cell>
        </row>
        <row r="24599">
          <cell r="C24599">
            <v>800033253</v>
          </cell>
          <cell r="D24599" t="str">
            <v>MB EDUCACAO EIR</v>
          </cell>
          <cell r="E24599">
            <v>14341001000104</v>
          </cell>
        </row>
        <row r="24600">
          <cell r="C24600">
            <v>800033280</v>
          </cell>
          <cell r="D24600" t="str">
            <v>ENSINO LTDA ME</v>
          </cell>
          <cell r="E24600">
            <v>11152013000100</v>
          </cell>
        </row>
        <row r="24601">
          <cell r="C24601">
            <v>800033281</v>
          </cell>
          <cell r="D24601" t="str">
            <v>SIMONE VIEIRA</v>
          </cell>
          <cell r="E24601">
            <v>37458701404</v>
          </cell>
        </row>
        <row r="24602">
          <cell r="C24602">
            <v>800033915</v>
          </cell>
          <cell r="D24602" t="str">
            <v>MICHELLE SANTAN</v>
          </cell>
          <cell r="E24602">
            <v>19132731000119</v>
          </cell>
        </row>
        <row r="24603">
          <cell r="C24603">
            <v>800033917</v>
          </cell>
          <cell r="D24603" t="str">
            <v>FUNDACAO CIDADE</v>
          </cell>
          <cell r="E24603">
            <v>9491298000588</v>
          </cell>
        </row>
        <row r="24604">
          <cell r="C24604">
            <v>800034071</v>
          </cell>
          <cell r="D24604" t="str">
            <v>WASHINGTON TEOD</v>
          </cell>
          <cell r="E24604">
            <v>10642042000180</v>
          </cell>
        </row>
        <row r="24605">
          <cell r="C24605">
            <v>800034087</v>
          </cell>
          <cell r="D24605" t="str">
            <v>TBS-TRAVEL BUS</v>
          </cell>
          <cell r="E24605">
            <v>1401630000483</v>
          </cell>
        </row>
        <row r="24606">
          <cell r="C24606">
            <v>800034273</v>
          </cell>
          <cell r="D24606" t="str">
            <v>SAB CONSULT. E</v>
          </cell>
          <cell r="E24606">
            <v>6281970000199</v>
          </cell>
        </row>
        <row r="24607">
          <cell r="C24607">
            <v>800034517</v>
          </cell>
          <cell r="D24607" t="str">
            <v>CONSTRUCAO LTDA</v>
          </cell>
          <cell r="E24607">
            <v>9158643000485</v>
          </cell>
        </row>
        <row r="24608">
          <cell r="C24608">
            <v>800035161</v>
          </cell>
          <cell r="D24608" t="str">
            <v>IVANILDO MOREIR</v>
          </cell>
          <cell r="E24608">
            <v>41122714000150</v>
          </cell>
        </row>
        <row r="24609">
          <cell r="C24609">
            <v>800035263</v>
          </cell>
          <cell r="D24609" t="str">
            <v>INDUSTRIA MECAN</v>
          </cell>
          <cell r="E24609">
            <v>10297931000157</v>
          </cell>
        </row>
        <row r="24610">
          <cell r="C24610">
            <v>800035302</v>
          </cell>
          <cell r="D24610" t="str">
            <v>JADLOG LOGISTIC</v>
          </cell>
          <cell r="E24610">
            <v>4884082002502</v>
          </cell>
        </row>
        <row r="24611">
          <cell r="C24611">
            <v>800035743</v>
          </cell>
          <cell r="D24611" t="str">
            <v>BRUNNO LEONARD</v>
          </cell>
          <cell r="E24611">
            <v>13168647000179</v>
          </cell>
        </row>
        <row r="24612">
          <cell r="C24612">
            <v>800035840</v>
          </cell>
          <cell r="D24612" t="str">
            <v>RAQUEL VIEIRA D</v>
          </cell>
          <cell r="E24612">
            <v>24511816000148</v>
          </cell>
        </row>
        <row r="24613">
          <cell r="C24613">
            <v>800036207</v>
          </cell>
          <cell r="D24613" t="str">
            <v>TLS METALURGICA</v>
          </cell>
          <cell r="E24613">
            <v>22349810000190</v>
          </cell>
        </row>
        <row r="24614">
          <cell r="C24614">
            <v>800036337</v>
          </cell>
          <cell r="D24614" t="str">
            <v>MARIOSA RECEPCO</v>
          </cell>
          <cell r="E24614">
            <v>17064806000146</v>
          </cell>
        </row>
        <row r="24615">
          <cell r="C24615">
            <v>800036642</v>
          </cell>
          <cell r="D24615" t="str">
            <v>METALURGICA E M</v>
          </cell>
          <cell r="E24615">
            <v>13127930000152</v>
          </cell>
        </row>
        <row r="24616">
          <cell r="C24616">
            <v>800036727</v>
          </cell>
          <cell r="D24616" t="str">
            <v>BRAZMOTORS VEIC</v>
          </cell>
          <cell r="E24616">
            <v>70113683000179</v>
          </cell>
        </row>
        <row r="24617">
          <cell r="C24617">
            <v>800037113</v>
          </cell>
          <cell r="D24617" t="str">
            <v>DOCUMENTOS LTDA</v>
          </cell>
          <cell r="E24617">
            <v>4346361000145</v>
          </cell>
        </row>
        <row r="24618">
          <cell r="C24618">
            <v>800037144</v>
          </cell>
          <cell r="D24618" t="str">
            <v>NEWSEDAN COMERC</v>
          </cell>
          <cell r="E24618">
            <v>14809659000360</v>
          </cell>
        </row>
        <row r="24619">
          <cell r="C24619">
            <v>800037693</v>
          </cell>
          <cell r="D24619" t="str">
            <v>ASI SERV. EM SO</v>
          </cell>
          <cell r="E24619">
            <v>22164036000143</v>
          </cell>
        </row>
        <row r="24620">
          <cell r="C24620">
            <v>800038024</v>
          </cell>
          <cell r="D24620" t="str">
            <v>O TAMBORIM DE O</v>
          </cell>
          <cell r="E24620">
            <v>8399743000198</v>
          </cell>
        </row>
        <row r="24621">
          <cell r="C24621">
            <v>800038268</v>
          </cell>
          <cell r="D24621" t="str">
            <v>MULTI SOLDAS CO</v>
          </cell>
          <cell r="E24621">
            <v>5139345000144</v>
          </cell>
        </row>
        <row r="24622">
          <cell r="C24622">
            <v>800038300</v>
          </cell>
          <cell r="D24622" t="str">
            <v>SERGIO ROBERTO</v>
          </cell>
          <cell r="E24622">
            <v>18702485000120</v>
          </cell>
        </row>
        <row r="24623">
          <cell r="C24623">
            <v>800038676</v>
          </cell>
          <cell r="D24623" t="str">
            <v>MUNDO 4X4 COM.</v>
          </cell>
          <cell r="E24623">
            <v>26164172000194</v>
          </cell>
        </row>
        <row r="24624">
          <cell r="C24624">
            <v>800038774</v>
          </cell>
          <cell r="D24624" t="str">
            <v>ROSALIA MATOS D</v>
          </cell>
          <cell r="E24624">
            <v>22652730000100</v>
          </cell>
        </row>
        <row r="24625">
          <cell r="C24625">
            <v>800038896</v>
          </cell>
          <cell r="D24625" t="str">
            <v>CIMAG- COMERCIO</v>
          </cell>
          <cell r="E24625">
            <v>9093659000104</v>
          </cell>
        </row>
        <row r="24626">
          <cell r="C24626">
            <v>800038946</v>
          </cell>
          <cell r="D24626" t="str">
            <v>THE W RESTAU.,</v>
          </cell>
          <cell r="E24626">
            <v>22894529000139</v>
          </cell>
        </row>
        <row r="24627">
          <cell r="C24627">
            <v>800039168</v>
          </cell>
          <cell r="D24627" t="str">
            <v>TERRACO BAR E R</v>
          </cell>
          <cell r="E24627">
            <v>12428182000185</v>
          </cell>
        </row>
        <row r="24628">
          <cell r="C24628">
            <v>800039230</v>
          </cell>
          <cell r="D24628" t="str">
            <v>COPOBRAS S/A. I</v>
          </cell>
          <cell r="E24628">
            <v>86445822000363</v>
          </cell>
        </row>
        <row r="24629">
          <cell r="C24629">
            <v>800039524</v>
          </cell>
          <cell r="D24629" t="str">
            <v>ARTE MALHAS LTD</v>
          </cell>
          <cell r="E24629">
            <v>13620495000101</v>
          </cell>
        </row>
        <row r="24630">
          <cell r="C24630">
            <v>800039637</v>
          </cell>
          <cell r="D24630" t="str">
            <v>LACERDA &amp; GRISI</v>
          </cell>
          <cell r="E24630">
            <v>1970699000185</v>
          </cell>
        </row>
        <row r="24631">
          <cell r="C24631">
            <v>800039659</v>
          </cell>
          <cell r="D24631" t="str">
            <v>NORDESTE RENT A</v>
          </cell>
          <cell r="E24631">
            <v>7470747000152</v>
          </cell>
        </row>
        <row r="24632">
          <cell r="C24632">
            <v>800040000</v>
          </cell>
          <cell r="D24632" t="str">
            <v>UNIDAS VEICULOS</v>
          </cell>
          <cell r="E24632">
            <v>2323033000106</v>
          </cell>
        </row>
        <row r="24633">
          <cell r="C24633">
            <v>800040001</v>
          </cell>
          <cell r="D24633" t="str">
            <v>COMERCIO DE PEC</v>
          </cell>
          <cell r="E24633">
            <v>12457564000137</v>
          </cell>
        </row>
        <row r="24634">
          <cell r="C24634">
            <v>800040158</v>
          </cell>
          <cell r="D24634" t="str">
            <v>SAIBR - SERVICO</v>
          </cell>
          <cell r="E24634">
            <v>10885661000448</v>
          </cell>
        </row>
        <row r="24635">
          <cell r="C24635">
            <v>800040321</v>
          </cell>
          <cell r="D24635" t="str">
            <v>MRH - GESTAO DE</v>
          </cell>
          <cell r="E24635">
            <v>11088796000445</v>
          </cell>
        </row>
        <row r="24636">
          <cell r="C24636">
            <v>800040421</v>
          </cell>
          <cell r="D24636" t="str">
            <v>SIN COMUNICACAO</v>
          </cell>
          <cell r="E24636">
            <v>3316180000103</v>
          </cell>
        </row>
        <row r="24637">
          <cell r="C24637">
            <v>800040628</v>
          </cell>
          <cell r="D24637" t="str">
            <v>FRANCISCO DAS C</v>
          </cell>
          <cell r="E24637">
            <v>29653360000174</v>
          </cell>
        </row>
        <row r="24638">
          <cell r="C24638">
            <v>800040687</v>
          </cell>
          <cell r="D24638" t="str">
            <v>DETECTA MONITOR</v>
          </cell>
          <cell r="E24638">
            <v>10658188000113</v>
          </cell>
        </row>
        <row r="24639">
          <cell r="C24639">
            <v>800041043</v>
          </cell>
          <cell r="D24639" t="str">
            <v>E RECICLAGEM LT</v>
          </cell>
          <cell r="E24639">
            <v>15397093000107</v>
          </cell>
        </row>
        <row r="24640">
          <cell r="C24640">
            <v>800041420</v>
          </cell>
          <cell r="D24640" t="str">
            <v>JB COMERCIO DE</v>
          </cell>
          <cell r="E24640">
            <v>30103686000107</v>
          </cell>
        </row>
        <row r="24641">
          <cell r="C24641">
            <v>800041911</v>
          </cell>
          <cell r="D24641" t="str">
            <v>LABORATORIO DE</v>
          </cell>
          <cell r="E24641">
            <v>276970000114</v>
          </cell>
        </row>
        <row r="24642">
          <cell r="C24642">
            <v>800042092</v>
          </cell>
          <cell r="D24642" t="str">
            <v>TAG ALIMENTOS L</v>
          </cell>
          <cell r="E24642">
            <v>12289102000158</v>
          </cell>
        </row>
        <row r="24643">
          <cell r="C24643">
            <v>800042381</v>
          </cell>
          <cell r="D24643" t="str">
            <v>HELLEN CRISTINA</v>
          </cell>
          <cell r="E24643">
            <v>12431402673</v>
          </cell>
        </row>
        <row r="24644">
          <cell r="C24644">
            <v>800042480</v>
          </cell>
          <cell r="D24644" t="str">
            <v>ALEXSANDRA SANT</v>
          </cell>
          <cell r="E24644">
            <v>34106167000153</v>
          </cell>
        </row>
        <row r="24645">
          <cell r="C24645">
            <v>800042490</v>
          </cell>
          <cell r="D24645" t="str">
            <v>BNS COMERCIO E</v>
          </cell>
          <cell r="E24645">
            <v>29988795000170</v>
          </cell>
        </row>
        <row r="24646">
          <cell r="C24646">
            <v>800042668</v>
          </cell>
          <cell r="D24646" t="str">
            <v>MAIKON ROBERTO</v>
          </cell>
          <cell r="E24646">
            <v>26672175000139</v>
          </cell>
        </row>
        <row r="24647">
          <cell r="C24647">
            <v>800042766</v>
          </cell>
          <cell r="D24647" t="str">
            <v>FJ RESTAURANTE</v>
          </cell>
          <cell r="E24647">
            <v>29163067000129</v>
          </cell>
        </row>
        <row r="24648">
          <cell r="C24648">
            <v>800043620</v>
          </cell>
          <cell r="D24648" t="str">
            <v>SOUTO &amp; MELO CO</v>
          </cell>
          <cell r="E24648">
            <v>31736363000113</v>
          </cell>
        </row>
        <row r="24649">
          <cell r="C24649">
            <v>800043667</v>
          </cell>
          <cell r="D24649" t="str">
            <v>PAOLLA MOREIRA</v>
          </cell>
          <cell r="E24649">
            <v>47636045893</v>
          </cell>
        </row>
        <row r="24650">
          <cell r="C24650">
            <v>800043677</v>
          </cell>
          <cell r="D24650" t="str">
            <v>VICTORIA GABRIE</v>
          </cell>
          <cell r="E24650">
            <v>12406347656</v>
          </cell>
        </row>
        <row r="24651">
          <cell r="C24651"/>
          <cell r="D24651" t="str">
            <v>AUTOVESA</v>
          </cell>
          <cell r="E24651">
            <v>41199290000121</v>
          </cell>
        </row>
        <row r="24652">
          <cell r="C24652"/>
          <cell r="D24652" t="str">
            <v>FACA - COM VEIC</v>
          </cell>
          <cell r="E24652">
            <v>9187683000102</v>
          </cell>
        </row>
        <row r="24653">
          <cell r="C24653"/>
          <cell r="D24653" t="str">
            <v>NORTELAS</v>
          </cell>
          <cell r="E24653">
            <v>8685729000150</v>
          </cell>
        </row>
        <row r="24654">
          <cell r="C24654"/>
          <cell r="D24654" t="str">
            <v>UNIMED NO-NE</v>
          </cell>
          <cell r="E24654">
            <v>9237009000195</v>
          </cell>
        </row>
        <row r="24655">
          <cell r="C24655"/>
          <cell r="D24655" t="str">
            <v>9 IDEIA PROPAG</v>
          </cell>
          <cell r="E24655">
            <v>2352083000103</v>
          </cell>
        </row>
        <row r="24656">
          <cell r="C24656"/>
          <cell r="D24656" t="str">
            <v>FASTER ROAD</v>
          </cell>
          <cell r="E24656">
            <v>2671195001875</v>
          </cell>
        </row>
        <row r="24657">
          <cell r="C24657"/>
          <cell r="D24657" t="str">
            <v>CEN.EDUC.DUMERV</v>
          </cell>
          <cell r="E24657">
            <v>407850</v>
          </cell>
        </row>
        <row r="24658">
          <cell r="C24658"/>
          <cell r="D24658" t="str">
            <v>EE MARIA JOSE D</v>
          </cell>
          <cell r="E24658">
            <v>404068</v>
          </cell>
        </row>
        <row r="24659">
          <cell r="C24659"/>
          <cell r="D24659" t="str">
            <v>EEPSG DR.JOSE E</v>
          </cell>
          <cell r="E24659">
            <v>406932</v>
          </cell>
        </row>
        <row r="24660">
          <cell r="C24660"/>
          <cell r="D24660" t="str">
            <v>EM INF.PROFA.DI</v>
          </cell>
          <cell r="E24660">
            <v>406933</v>
          </cell>
        </row>
        <row r="24661">
          <cell r="C24661">
            <v>800020968</v>
          </cell>
          <cell r="D24661" t="str">
            <v>HARD FOAM</v>
          </cell>
          <cell r="E24661">
            <v>90528530000108</v>
          </cell>
        </row>
        <row r="24662">
          <cell r="C24662"/>
          <cell r="D24662" t="str">
            <v>TUPY</v>
          </cell>
          <cell r="E24662">
            <v>78656964000180</v>
          </cell>
        </row>
        <row r="24663">
          <cell r="C24663">
            <v>800019542</v>
          </cell>
          <cell r="D24663" t="str">
            <v>PRIMO'S FERRAME</v>
          </cell>
          <cell r="E24663">
            <v>422191000180</v>
          </cell>
        </row>
        <row r="24664">
          <cell r="C24664">
            <v>800020549</v>
          </cell>
          <cell r="D24664" t="str">
            <v>AFIATEC</v>
          </cell>
          <cell r="E24664">
            <v>2304666000169</v>
          </cell>
        </row>
        <row r="24665">
          <cell r="C24665">
            <v>800020579</v>
          </cell>
          <cell r="D24665" t="str">
            <v>AIRBOMM</v>
          </cell>
          <cell r="E24665">
            <v>398302000240</v>
          </cell>
        </row>
        <row r="24666">
          <cell r="C24666">
            <v>800022158</v>
          </cell>
          <cell r="D24666" t="str">
            <v>RADIAL ROLAMENT</v>
          </cell>
          <cell r="E24666">
            <v>62014030000538</v>
          </cell>
        </row>
        <row r="24667">
          <cell r="C24667">
            <v>800025755</v>
          </cell>
          <cell r="D24667" t="str">
            <v>ROTOMAQ</v>
          </cell>
          <cell r="E24667">
            <v>95802138000110</v>
          </cell>
        </row>
        <row r="24668">
          <cell r="C24668">
            <v>800033374</v>
          </cell>
          <cell r="D24668" t="str">
            <v>EINS SOLUCOES EM ENGENHARIA L</v>
          </cell>
          <cell r="E24668">
            <v>11813093000190</v>
          </cell>
        </row>
        <row r="24669">
          <cell r="C24669"/>
          <cell r="D24669" t="str">
            <v>INTERFIBRA</v>
          </cell>
          <cell r="E24669">
            <v>83094193000114</v>
          </cell>
        </row>
        <row r="24670">
          <cell r="C24670"/>
          <cell r="D24670" t="str">
            <v>NOTEBOOK CENTUR</v>
          </cell>
          <cell r="E24670">
            <v>3810663000160</v>
          </cell>
        </row>
        <row r="24671">
          <cell r="C24671">
            <v>800001534</v>
          </cell>
          <cell r="D24671" t="str">
            <v>TOX PRESSOTECHN</v>
          </cell>
          <cell r="E24671">
            <v>3818222000104</v>
          </cell>
        </row>
        <row r="24672">
          <cell r="C24672">
            <v>800001953</v>
          </cell>
          <cell r="D24672" t="str">
            <v>FIVESA</v>
          </cell>
          <cell r="E24672">
            <v>76838598000154</v>
          </cell>
        </row>
        <row r="24673">
          <cell r="C24673">
            <v>800002240</v>
          </cell>
          <cell r="D24673" t="str">
            <v>FLORENCA</v>
          </cell>
          <cell r="E24673">
            <v>77968980000307</v>
          </cell>
        </row>
        <row r="24674">
          <cell r="C24674">
            <v>800002370</v>
          </cell>
          <cell r="D24674" t="str">
            <v>MICROMECANICA I</v>
          </cell>
          <cell r="E24674">
            <v>50088582000188</v>
          </cell>
        </row>
        <row r="24675">
          <cell r="C24675">
            <v>800003137</v>
          </cell>
          <cell r="D24675" t="str">
            <v>BRASCOLA I</v>
          </cell>
          <cell r="E24675">
            <v>61105060000163</v>
          </cell>
        </row>
        <row r="24676">
          <cell r="C24676">
            <v>800003191</v>
          </cell>
          <cell r="D24676" t="str">
            <v>LOCALIZA</v>
          </cell>
          <cell r="E24676">
            <v>16670085011009</v>
          </cell>
        </row>
        <row r="24677">
          <cell r="C24677">
            <v>800003352</v>
          </cell>
          <cell r="D24677" t="str">
            <v>TECNOFIBRAS</v>
          </cell>
          <cell r="E24677">
            <v>83537704000125</v>
          </cell>
        </row>
        <row r="24678">
          <cell r="C24678">
            <v>800003625</v>
          </cell>
          <cell r="D24678" t="str">
            <v>CEVA LOGISTICS</v>
          </cell>
          <cell r="E24678">
            <v>43854116005593</v>
          </cell>
        </row>
        <row r="24679">
          <cell r="C24679">
            <v>800003635</v>
          </cell>
          <cell r="D24679" t="str">
            <v>RIBEIRO FERRAME</v>
          </cell>
          <cell r="E24679">
            <v>540127000101</v>
          </cell>
        </row>
        <row r="24680">
          <cell r="C24680">
            <v>800003676</v>
          </cell>
          <cell r="D24680" t="str">
            <v>SOFTEXPERT</v>
          </cell>
          <cell r="E24680">
            <v>449824000143</v>
          </cell>
        </row>
        <row r="24681">
          <cell r="C24681">
            <v>800003697</v>
          </cell>
          <cell r="D24681" t="str">
            <v>INDUFER</v>
          </cell>
          <cell r="E24681">
            <v>81353237000158</v>
          </cell>
        </row>
        <row r="24682">
          <cell r="C24682">
            <v>800003864</v>
          </cell>
          <cell r="D24682" t="str">
            <v>MOLIPOREX</v>
          </cell>
          <cell r="E24682">
            <v>3362112000180</v>
          </cell>
        </row>
        <row r="24683">
          <cell r="C24683">
            <v>800003879</v>
          </cell>
          <cell r="D24683" t="str">
            <v>MICROMECANICA</v>
          </cell>
          <cell r="E24683">
            <v>50088582000692</v>
          </cell>
        </row>
        <row r="24684">
          <cell r="C24684">
            <v>800003908</v>
          </cell>
          <cell r="D24684" t="str">
            <v>RENDER</v>
          </cell>
          <cell r="E24684">
            <v>1567425000140</v>
          </cell>
        </row>
        <row r="24685">
          <cell r="C24685">
            <v>800004178</v>
          </cell>
          <cell r="D24685" t="str">
            <v>ATLAS</v>
          </cell>
          <cell r="E24685">
            <v>60664828004325</v>
          </cell>
        </row>
        <row r="24686">
          <cell r="C24686">
            <v>800004277</v>
          </cell>
          <cell r="D24686" t="str">
            <v>METALURGICA</v>
          </cell>
          <cell r="E24686">
            <v>83953141000156</v>
          </cell>
        </row>
        <row r="24687">
          <cell r="C24687">
            <v>800004279</v>
          </cell>
          <cell r="D24687" t="str">
            <v>FERRAMENTAS KWC</v>
          </cell>
          <cell r="E24687">
            <v>95858858000106</v>
          </cell>
        </row>
        <row r="24688">
          <cell r="C24688">
            <v>800004351</v>
          </cell>
          <cell r="D24688" t="str">
            <v>FAST PARTS PROT</v>
          </cell>
          <cell r="E24688">
            <v>2251646000177</v>
          </cell>
        </row>
        <row r="24689">
          <cell r="C24689">
            <v>800004497</v>
          </cell>
          <cell r="D24689" t="str">
            <v>GFM GERENCIAMEN</v>
          </cell>
          <cell r="E24689">
            <v>787385000189</v>
          </cell>
        </row>
        <row r="24690">
          <cell r="C24690">
            <v>800004722</v>
          </cell>
          <cell r="D24690" t="str">
            <v>GRANERO TRANSPO</v>
          </cell>
          <cell r="E24690">
            <v>4035963000262</v>
          </cell>
        </row>
        <row r="24691">
          <cell r="C24691">
            <v>800005125</v>
          </cell>
          <cell r="D24691" t="str">
            <v>IRAPURU</v>
          </cell>
          <cell r="E24691">
            <v>88668298000820</v>
          </cell>
        </row>
        <row r="24692">
          <cell r="C24692">
            <v>800006149</v>
          </cell>
          <cell r="D24692" t="str">
            <v>TAIKE</v>
          </cell>
          <cell r="E24692">
            <v>2516666000122</v>
          </cell>
        </row>
        <row r="24693">
          <cell r="C24693">
            <v>800008269</v>
          </cell>
          <cell r="D24693" t="str">
            <v>OBR</v>
          </cell>
          <cell r="E24693">
            <v>4444171000160</v>
          </cell>
        </row>
        <row r="24694">
          <cell r="C24694">
            <v>800008794</v>
          </cell>
          <cell r="D24694" t="str">
            <v>HARD</v>
          </cell>
          <cell r="E24694">
            <v>6867848000107</v>
          </cell>
        </row>
        <row r="24695">
          <cell r="C24695">
            <v>800009617</v>
          </cell>
          <cell r="D24695" t="str">
            <v>GLIMM</v>
          </cell>
          <cell r="E24695">
            <v>127012000181</v>
          </cell>
        </row>
        <row r="24696">
          <cell r="C24696">
            <v>800012926</v>
          </cell>
          <cell r="D24696" t="str">
            <v>WETZEL S/A</v>
          </cell>
          <cell r="E24696">
            <v>84683671000780</v>
          </cell>
        </row>
        <row r="24697">
          <cell r="C24697">
            <v>800013492</v>
          </cell>
          <cell r="D24697" t="str">
            <v>BRASCOLA II</v>
          </cell>
          <cell r="E24697">
            <v>61105060000830</v>
          </cell>
        </row>
        <row r="24698">
          <cell r="C24698">
            <v>800013794</v>
          </cell>
          <cell r="D24698" t="str">
            <v>TAC</v>
          </cell>
          <cell r="E24698">
            <v>7143375000150</v>
          </cell>
        </row>
        <row r="24699">
          <cell r="C24699">
            <v>800013833</v>
          </cell>
          <cell r="D24699" t="str">
            <v>E SISTEMAS INDU</v>
          </cell>
          <cell r="E24699">
            <v>7605337000171</v>
          </cell>
        </row>
        <row r="24700">
          <cell r="C24700">
            <v>800014397</v>
          </cell>
          <cell r="D24700" t="str">
            <v>TUPY S A</v>
          </cell>
          <cell r="E24700">
            <v>84683374000300</v>
          </cell>
        </row>
        <row r="24701">
          <cell r="C24701">
            <v>800014809</v>
          </cell>
          <cell r="D24701" t="str">
            <v>DANICA TERMOIND</v>
          </cell>
          <cell r="E24701">
            <v>42506618000178</v>
          </cell>
        </row>
        <row r="24702">
          <cell r="C24702">
            <v>800015075</v>
          </cell>
          <cell r="D24702" t="str">
            <v>FERRAMENTARIA J</v>
          </cell>
          <cell r="E24702">
            <v>79922720000164</v>
          </cell>
        </row>
        <row r="24703">
          <cell r="C24703">
            <v>800015202</v>
          </cell>
          <cell r="D24703" t="str">
            <v>DANICA DOORS BR</v>
          </cell>
          <cell r="E24703">
            <v>9588472000262</v>
          </cell>
        </row>
        <row r="24704">
          <cell r="C24704">
            <v>800015211</v>
          </cell>
          <cell r="D24704" t="str">
            <v>SOCEM DO BRASIL</v>
          </cell>
          <cell r="E24704">
            <v>3537999000109</v>
          </cell>
        </row>
        <row r="24705">
          <cell r="C24705">
            <v>800015272</v>
          </cell>
          <cell r="D24705" t="str">
            <v>TELWECK</v>
          </cell>
          <cell r="E24705">
            <v>118395000121</v>
          </cell>
        </row>
        <row r="24706">
          <cell r="C24706">
            <v>800015300</v>
          </cell>
          <cell r="D24706" t="str">
            <v>J. JUNCKES</v>
          </cell>
          <cell r="E24706">
            <v>1470381000135</v>
          </cell>
        </row>
        <row r="24707">
          <cell r="C24707">
            <v>800015372</v>
          </cell>
          <cell r="D24707" t="str">
            <v>AUGETEC EQUIPAM</v>
          </cell>
          <cell r="E24707">
            <v>5690673000134</v>
          </cell>
        </row>
        <row r="24708">
          <cell r="C24708">
            <v>800015377</v>
          </cell>
          <cell r="D24708" t="str">
            <v>RODOVIARIO BEDI</v>
          </cell>
          <cell r="E24708">
            <v>43025774000937</v>
          </cell>
        </row>
        <row r="24709">
          <cell r="C24709">
            <v>800015445</v>
          </cell>
          <cell r="D24709" t="str">
            <v>VAMA MOLDES E M</v>
          </cell>
          <cell r="E24709">
            <v>80938434000176</v>
          </cell>
        </row>
        <row r="24710">
          <cell r="C24710">
            <v>800015477</v>
          </cell>
          <cell r="D24710" t="str">
            <v>KRISMA FERRAMEN</v>
          </cell>
          <cell r="E24710">
            <v>1679830000150</v>
          </cell>
        </row>
        <row r="24711">
          <cell r="C24711">
            <v>800015842</v>
          </cell>
          <cell r="D24711" t="str">
            <v>HIDEFRAN</v>
          </cell>
          <cell r="E24711">
            <v>8662965000151</v>
          </cell>
        </row>
        <row r="24712">
          <cell r="C24712">
            <v>800015871</v>
          </cell>
          <cell r="D24712" t="str">
            <v>WINTER INDUSTRI</v>
          </cell>
          <cell r="E24712">
            <v>2544522000180</v>
          </cell>
        </row>
        <row r="24713">
          <cell r="C24713">
            <v>800016025</v>
          </cell>
          <cell r="D24713" t="str">
            <v>IBM</v>
          </cell>
          <cell r="E24713">
            <v>1387260000124</v>
          </cell>
        </row>
        <row r="24714">
          <cell r="C24714">
            <v>800016313</v>
          </cell>
          <cell r="D24714" t="str">
            <v>PROTTOS</v>
          </cell>
          <cell r="E24714">
            <v>7943478000102</v>
          </cell>
        </row>
        <row r="24715">
          <cell r="C24715">
            <v>800016462</v>
          </cell>
          <cell r="D24715" t="str">
            <v>KAMMOLDES FERRA</v>
          </cell>
          <cell r="E24715">
            <v>6251628000146</v>
          </cell>
        </row>
        <row r="24716">
          <cell r="C24716">
            <v>800016463</v>
          </cell>
          <cell r="D24716" t="str">
            <v>MACHSYSTEM</v>
          </cell>
          <cell r="E24716">
            <v>7224312000128</v>
          </cell>
        </row>
        <row r="24717">
          <cell r="C24717">
            <v>800016596</v>
          </cell>
          <cell r="D24717" t="str">
            <v>PALETA STANDS.</v>
          </cell>
          <cell r="E24717">
            <v>83169177000143</v>
          </cell>
        </row>
        <row r="24718">
          <cell r="C24718">
            <v>800016620</v>
          </cell>
          <cell r="D24718" t="str">
            <v>SOCIESC</v>
          </cell>
          <cell r="E24718">
            <v>84684182000157</v>
          </cell>
        </row>
        <row r="24719">
          <cell r="C24719">
            <v>800017609</v>
          </cell>
          <cell r="D24719" t="str">
            <v>DHL EXPRESS (BR</v>
          </cell>
          <cell r="E24719">
            <v>58890252001519</v>
          </cell>
        </row>
        <row r="24720">
          <cell r="C24720">
            <v>800018376</v>
          </cell>
          <cell r="D24720" t="str">
            <v>PARKER STORE JO</v>
          </cell>
          <cell r="E24720">
            <v>54823455002260</v>
          </cell>
        </row>
        <row r="24721">
          <cell r="C24721">
            <v>800018659</v>
          </cell>
          <cell r="D24721" t="str">
            <v>GPTECH IMPORTAC</v>
          </cell>
          <cell r="E24721">
            <v>10692789000142</v>
          </cell>
        </row>
        <row r="24722">
          <cell r="C24722">
            <v>800018721</v>
          </cell>
          <cell r="D24722" t="str">
            <v>GUHRING BRASIL</v>
          </cell>
          <cell r="E24722">
            <v>61837548000266</v>
          </cell>
        </row>
        <row r="24723">
          <cell r="C24723">
            <v>800018849</v>
          </cell>
          <cell r="D24723" t="str">
            <v>TECHCONTROL COM</v>
          </cell>
          <cell r="E24723">
            <v>10295305000121</v>
          </cell>
        </row>
        <row r="24724">
          <cell r="C24724">
            <v>800019302</v>
          </cell>
          <cell r="D24724" t="str">
            <v>TRANSLOVATO</v>
          </cell>
          <cell r="E24724">
            <v>89823918002430</v>
          </cell>
        </row>
        <row r="24725">
          <cell r="C24725">
            <v>800019312</v>
          </cell>
          <cell r="D24725" t="str">
            <v>TRANSPORTADORA</v>
          </cell>
          <cell r="E24725">
            <v>88085485003120</v>
          </cell>
        </row>
        <row r="24726">
          <cell r="C24726">
            <v>800019394</v>
          </cell>
          <cell r="D24726" t="str">
            <v>ESCOVAS JOINVIL</v>
          </cell>
          <cell r="E24726">
            <v>75894691000113</v>
          </cell>
        </row>
        <row r="24727">
          <cell r="C24727">
            <v>800019558</v>
          </cell>
          <cell r="D24727" t="str">
            <v>LUBTECH LUFRIFI</v>
          </cell>
          <cell r="E24727">
            <v>2798352000160</v>
          </cell>
        </row>
        <row r="24728">
          <cell r="C24728">
            <v>800019657</v>
          </cell>
          <cell r="D24728" t="str">
            <v>DANICA ENGENHAR</v>
          </cell>
          <cell r="E24728">
            <v>8322852000107</v>
          </cell>
        </row>
        <row r="24729">
          <cell r="C24729">
            <v>800020892</v>
          </cell>
          <cell r="D24729" t="str">
            <v>TOP LINE FERRAM</v>
          </cell>
          <cell r="E24729">
            <v>5620537000178</v>
          </cell>
        </row>
        <row r="24730">
          <cell r="C24730">
            <v>800021278</v>
          </cell>
          <cell r="D24730" t="str">
            <v>NORTE FERRAMENT</v>
          </cell>
          <cell r="E24730">
            <v>7357530000130</v>
          </cell>
        </row>
        <row r="24731">
          <cell r="C24731">
            <v>800021864</v>
          </cell>
          <cell r="D24731" t="str">
            <v>CONTABILISTA PA</v>
          </cell>
          <cell r="E24731">
            <v>77765840000412</v>
          </cell>
        </row>
        <row r="24732">
          <cell r="C24732">
            <v>800022343</v>
          </cell>
          <cell r="D24732" t="str">
            <v>HAHNTEL S A .</v>
          </cell>
          <cell r="E24732">
            <v>1533865000186</v>
          </cell>
        </row>
        <row r="24733">
          <cell r="C24733">
            <v>800022670</v>
          </cell>
          <cell r="D24733" t="str">
            <v>DANICA TERMOIND</v>
          </cell>
          <cell r="E24733">
            <v>3832443000560</v>
          </cell>
        </row>
        <row r="24734">
          <cell r="C24734">
            <v>800022917</v>
          </cell>
          <cell r="D24734" t="str">
            <v>INDUSTRIA DE MA</v>
          </cell>
          <cell r="E24734">
            <v>79386132000153</v>
          </cell>
        </row>
        <row r="24735">
          <cell r="C24735">
            <v>800023000</v>
          </cell>
          <cell r="D24735" t="str">
            <v>MERCURE PRINZ J</v>
          </cell>
          <cell r="E24735">
            <v>80732928000876</v>
          </cell>
        </row>
        <row r="24736">
          <cell r="C24736">
            <v>800023678</v>
          </cell>
          <cell r="D24736" t="str">
            <v>AUTOMACAO BAHIA</v>
          </cell>
          <cell r="E24736">
            <v>5669864000203</v>
          </cell>
        </row>
        <row r="24737">
          <cell r="C24737">
            <v>800024146</v>
          </cell>
          <cell r="D24737" t="str">
            <v>FUNDACAO EDUCAC</v>
          </cell>
          <cell r="E24737">
            <v>84714682000194</v>
          </cell>
        </row>
        <row r="24738">
          <cell r="C24738">
            <v>800024529</v>
          </cell>
          <cell r="D24738" t="str">
            <v>MOLDES LTDA.</v>
          </cell>
          <cell r="E24738">
            <v>80980337000141</v>
          </cell>
        </row>
        <row r="24739">
          <cell r="C24739">
            <v>800024657</v>
          </cell>
          <cell r="D24739" t="str">
            <v>LTDA</v>
          </cell>
          <cell r="E24739">
            <v>6170038000199</v>
          </cell>
        </row>
        <row r="24740">
          <cell r="C24740">
            <v>800024695</v>
          </cell>
          <cell r="D24740" t="str">
            <v>WHIRPOOL SA</v>
          </cell>
          <cell r="E24740">
            <v>59105999003959</v>
          </cell>
        </row>
        <row r="24741">
          <cell r="C24741">
            <v>800024813</v>
          </cell>
          <cell r="D24741" t="str">
            <v>JOCK COMERCIAL</v>
          </cell>
          <cell r="E24741">
            <v>2431593000176</v>
          </cell>
        </row>
        <row r="24742">
          <cell r="C24742">
            <v>800024927</v>
          </cell>
          <cell r="D24742" t="str">
            <v>LTDA</v>
          </cell>
          <cell r="E24742">
            <v>2433889000126</v>
          </cell>
        </row>
        <row r="24743">
          <cell r="C24743">
            <v>800024994</v>
          </cell>
          <cell r="D24743" t="str">
            <v>ME</v>
          </cell>
          <cell r="E24743">
            <v>8766561000108</v>
          </cell>
        </row>
        <row r="24744">
          <cell r="C24744">
            <v>800025352</v>
          </cell>
          <cell r="D24744" t="str">
            <v>METALURGICA DUQ</v>
          </cell>
          <cell r="E24744">
            <v>84683762000120</v>
          </cell>
        </row>
        <row r="24745">
          <cell r="C24745">
            <v>800025448</v>
          </cell>
          <cell r="D24745" t="str">
            <v>FBM FABRICA B</v>
          </cell>
          <cell r="E24745">
            <v>14872708000147</v>
          </cell>
        </row>
        <row r="24746">
          <cell r="C24746">
            <v>800025486</v>
          </cell>
          <cell r="D24746" t="str">
            <v>MAGNA IND. DE M</v>
          </cell>
          <cell r="E24746">
            <v>11283620000100</v>
          </cell>
        </row>
        <row r="24747">
          <cell r="C24747">
            <v>800025508</v>
          </cell>
          <cell r="D24747" t="str">
            <v>SHALOM CENTRO D</v>
          </cell>
          <cell r="E24747">
            <v>1692943000195</v>
          </cell>
        </row>
        <row r="24748">
          <cell r="C24748">
            <v>800026110</v>
          </cell>
          <cell r="D24748" t="str">
            <v>JDM AUTOMOCAO L</v>
          </cell>
          <cell r="E24748">
            <v>3832097000197</v>
          </cell>
        </row>
        <row r="24749">
          <cell r="C24749">
            <v>800027109</v>
          </cell>
          <cell r="D24749" t="str">
            <v>BUNKER REVESTIM</v>
          </cell>
          <cell r="E24749">
            <v>11999446000198</v>
          </cell>
        </row>
        <row r="24750">
          <cell r="C24750">
            <v>800028163</v>
          </cell>
          <cell r="D24750" t="str">
            <v>TAC MOTORS INDU</v>
          </cell>
          <cell r="E24750">
            <v>7143375000400</v>
          </cell>
        </row>
        <row r="24751">
          <cell r="C24751">
            <v>800028361</v>
          </cell>
          <cell r="D24751" t="str">
            <v>FLORENCA VEICUL</v>
          </cell>
          <cell r="E24751">
            <v>77968980000498</v>
          </cell>
        </row>
        <row r="24752">
          <cell r="C24752">
            <v>800028805</v>
          </cell>
          <cell r="D24752" t="str">
            <v>FAMAK AUTOMACAO</v>
          </cell>
          <cell r="E24752">
            <v>821995000151</v>
          </cell>
        </row>
        <row r="24753">
          <cell r="C24753">
            <v>800028833</v>
          </cell>
          <cell r="D24753" t="str">
            <v>WETZEL S.A.</v>
          </cell>
          <cell r="E24753">
            <v>84683671000607</v>
          </cell>
        </row>
        <row r="24754">
          <cell r="C24754">
            <v>800028859</v>
          </cell>
          <cell r="D24754" t="str">
            <v>MOLDTOOL FERRAM</v>
          </cell>
          <cell r="E24754">
            <v>4120251000160</v>
          </cell>
        </row>
        <row r="24755">
          <cell r="C24755">
            <v>800028955</v>
          </cell>
          <cell r="D24755" t="str">
            <v>EUAX CONSULTORI</v>
          </cell>
          <cell r="E24755">
            <v>5936724000165</v>
          </cell>
        </row>
        <row r="24756">
          <cell r="C24756">
            <v>800029015</v>
          </cell>
          <cell r="D24756" t="str">
            <v>ROTOTHERM INDUS</v>
          </cell>
          <cell r="E24756">
            <v>5126996000108</v>
          </cell>
        </row>
        <row r="24757">
          <cell r="C24757">
            <v>800029073</v>
          </cell>
          <cell r="D24757" t="str">
            <v>INJECTIWELD PLA</v>
          </cell>
          <cell r="E24757">
            <v>16605533000137</v>
          </cell>
        </row>
        <row r="24758">
          <cell r="C24758">
            <v>800029184</v>
          </cell>
          <cell r="D24758" t="str">
            <v>COMERCIAL HAFFN</v>
          </cell>
          <cell r="E24758">
            <v>2866434000102</v>
          </cell>
        </row>
        <row r="24759">
          <cell r="C24759">
            <v>800029601</v>
          </cell>
          <cell r="D24759" t="str">
            <v>LTDA</v>
          </cell>
          <cell r="E24759">
            <v>7795539000123</v>
          </cell>
        </row>
        <row r="24760">
          <cell r="C24760">
            <v>800029714</v>
          </cell>
          <cell r="D24760" t="str">
            <v>ACQUE</v>
          </cell>
          <cell r="E24760">
            <v>10706890000105</v>
          </cell>
        </row>
        <row r="24761">
          <cell r="C24761">
            <v>800030118</v>
          </cell>
          <cell r="D24761" t="str">
            <v>GRAMAQ BRASIL F</v>
          </cell>
          <cell r="E24761">
            <v>4242906000173</v>
          </cell>
        </row>
        <row r="24762">
          <cell r="C24762">
            <v>800030166</v>
          </cell>
          <cell r="D24762" t="str">
            <v>BECOMEX CONSULT</v>
          </cell>
          <cell r="E24762">
            <v>4055601000152</v>
          </cell>
        </row>
        <row r="24763">
          <cell r="C24763">
            <v>800030400</v>
          </cell>
          <cell r="D24763" t="str">
            <v>MS MECANICA SUL</v>
          </cell>
          <cell r="E24763">
            <v>80983760000103</v>
          </cell>
        </row>
        <row r="24764">
          <cell r="C24764">
            <v>800030579</v>
          </cell>
          <cell r="D24764" t="str">
            <v>MIDIA FERRAMENT</v>
          </cell>
          <cell r="E24764">
            <v>2126838000151</v>
          </cell>
        </row>
        <row r="24765">
          <cell r="C24765">
            <v>800030730</v>
          </cell>
          <cell r="D24765" t="str">
            <v>UNION IND DE MO</v>
          </cell>
          <cell r="E24765">
            <v>3239026000185</v>
          </cell>
        </row>
        <row r="24766">
          <cell r="C24766">
            <v>800030822</v>
          </cell>
          <cell r="D24766" t="str">
            <v>LTDA EPP</v>
          </cell>
          <cell r="E24766">
            <v>3845183000134</v>
          </cell>
        </row>
        <row r="24767">
          <cell r="C24767">
            <v>800031306</v>
          </cell>
          <cell r="D24767" t="str">
            <v>PARA COZINHAS P</v>
          </cell>
          <cell r="E24767">
            <v>10157495000110</v>
          </cell>
        </row>
        <row r="24768">
          <cell r="C24768">
            <v>800031907</v>
          </cell>
          <cell r="D24768" t="str">
            <v>TRANSOLIVEIRA</v>
          </cell>
          <cell r="E24768">
            <v>78815958000128</v>
          </cell>
        </row>
        <row r="24769">
          <cell r="C24769">
            <v>800031969</v>
          </cell>
          <cell r="D24769" t="str">
            <v>TECNOMOTRIZ FER</v>
          </cell>
          <cell r="E24769">
            <v>72376551000165</v>
          </cell>
        </row>
        <row r="24770">
          <cell r="C24770">
            <v>800032504</v>
          </cell>
          <cell r="D24770" t="str">
            <v>DOCUMENTOS E EC</v>
          </cell>
          <cell r="E24770">
            <v>580312000111</v>
          </cell>
        </row>
        <row r="24771">
          <cell r="C24771">
            <v>800033576</v>
          </cell>
          <cell r="D24771" t="str">
            <v>NORTEL SUPRIMEN</v>
          </cell>
          <cell r="E24771">
            <v>46044053005840</v>
          </cell>
        </row>
        <row r="24772">
          <cell r="C24772">
            <v>800034267</v>
          </cell>
          <cell r="D24772" t="str">
            <v>NELSON GRABOVSK</v>
          </cell>
          <cell r="E24772">
            <v>3812731000120</v>
          </cell>
        </row>
        <row r="24773">
          <cell r="C24773">
            <v>800034933</v>
          </cell>
          <cell r="D24773" t="str">
            <v>KAPERSUL IND. E</v>
          </cell>
          <cell r="E24773">
            <v>78381613001851</v>
          </cell>
        </row>
        <row r="24774">
          <cell r="C24774">
            <v>800035397</v>
          </cell>
          <cell r="D24774" t="str">
            <v>TECNOBRIQ INDUS</v>
          </cell>
          <cell r="E24774">
            <v>13307690000178</v>
          </cell>
        </row>
        <row r="24775">
          <cell r="C24775">
            <v>800036450</v>
          </cell>
          <cell r="D24775" t="str">
            <v>JADLOG LOGISTIC</v>
          </cell>
          <cell r="E24775">
            <v>4884082000305</v>
          </cell>
        </row>
        <row r="24776">
          <cell r="C24776">
            <v>800037159</v>
          </cell>
          <cell r="D24776" t="str">
            <v>OSF COMERCIO DE</v>
          </cell>
          <cell r="E24776">
            <v>16099559000150</v>
          </cell>
        </row>
        <row r="24777">
          <cell r="C24777">
            <v>800037651</v>
          </cell>
          <cell r="D24777" t="str">
            <v>M G COM.DE PROD</v>
          </cell>
          <cell r="E24777">
            <v>9010211000180</v>
          </cell>
        </row>
        <row r="24778">
          <cell r="C24778">
            <v>800038043</v>
          </cell>
          <cell r="D24778" t="str">
            <v>CURUPIRA SERV.</v>
          </cell>
          <cell r="E24778">
            <v>16502480000129</v>
          </cell>
        </row>
        <row r="24779">
          <cell r="C24779">
            <v>800038605</v>
          </cell>
          <cell r="D24779" t="str">
            <v>CENTRAL DE TEST</v>
          </cell>
          <cell r="E24779">
            <v>2772114000185</v>
          </cell>
        </row>
        <row r="24780">
          <cell r="C24780">
            <v>800038684</v>
          </cell>
          <cell r="D24780" t="str">
            <v>CARGOLIFT LOGIS</v>
          </cell>
          <cell r="E24780">
            <v>82270711000221</v>
          </cell>
        </row>
        <row r="24781">
          <cell r="C24781">
            <v>800040300</v>
          </cell>
          <cell r="D24781" t="str">
            <v>PROTVILLE COMER</v>
          </cell>
          <cell r="E24781">
            <v>12358825000161</v>
          </cell>
        </row>
        <row r="24782">
          <cell r="C24782">
            <v>800041636</v>
          </cell>
          <cell r="D24782" t="str">
            <v>DOCOL METAIS SA</v>
          </cell>
          <cell r="E24782">
            <v>75339051000141</v>
          </cell>
        </row>
        <row r="24783">
          <cell r="C24783">
            <v>800041642</v>
          </cell>
          <cell r="D24783" t="str">
            <v>JOINVILLENSE IN</v>
          </cell>
          <cell r="E24783">
            <v>4832264000162</v>
          </cell>
        </row>
        <row r="24784">
          <cell r="C24784">
            <v>800041838</v>
          </cell>
          <cell r="D24784" t="str">
            <v>MAZULI GESTAO E</v>
          </cell>
          <cell r="E24784">
            <v>17211709000139</v>
          </cell>
        </row>
        <row r="24785">
          <cell r="C24785">
            <v>800041971</v>
          </cell>
          <cell r="D24785" t="str">
            <v>VTRON SERVICOS</v>
          </cell>
          <cell r="E24785">
            <v>20377445000100</v>
          </cell>
        </row>
        <row r="24786">
          <cell r="C24786">
            <v>800042043</v>
          </cell>
          <cell r="D24786" t="str">
            <v>SELBETTI GESTAO</v>
          </cell>
          <cell r="E24786">
            <v>83483230000186</v>
          </cell>
        </row>
        <row r="24787">
          <cell r="C24787">
            <v>800042896</v>
          </cell>
          <cell r="D24787" t="str">
            <v>ERIMATECH REPRE</v>
          </cell>
          <cell r="E24787">
            <v>11510847000132</v>
          </cell>
        </row>
        <row r="24788">
          <cell r="C24788">
            <v>800042923</v>
          </cell>
          <cell r="D24788" t="str">
            <v>QUALITY FERRAME</v>
          </cell>
          <cell r="E24788">
            <v>5573389000188</v>
          </cell>
        </row>
        <row r="24789">
          <cell r="C24789">
            <v>800043014</v>
          </cell>
          <cell r="D24789" t="str">
            <v>ARGENTAUREOS DO</v>
          </cell>
          <cell r="E24789">
            <v>80705700000110</v>
          </cell>
        </row>
        <row r="24790">
          <cell r="C24790">
            <v>800043025</v>
          </cell>
          <cell r="D24790" t="str">
            <v>AX COMERCIO E R</v>
          </cell>
          <cell r="E24790">
            <v>5057323000216</v>
          </cell>
        </row>
        <row r="24791">
          <cell r="C24791">
            <v>800043091</v>
          </cell>
          <cell r="D24791" t="str">
            <v>TECHNOMETAL CON</v>
          </cell>
          <cell r="E24791">
            <v>3281036000189</v>
          </cell>
        </row>
        <row r="24792">
          <cell r="C24792">
            <v>800043148</v>
          </cell>
          <cell r="D24792" t="str">
            <v>MTJ MAFRA FERRA</v>
          </cell>
          <cell r="E24792">
            <v>4719121000149</v>
          </cell>
        </row>
        <row r="24793">
          <cell r="C24793">
            <v>800043283</v>
          </cell>
          <cell r="D24793" t="str">
            <v>BINARIO DISTRIB</v>
          </cell>
          <cell r="E24793">
            <v>7384807000467</v>
          </cell>
        </row>
        <row r="24794">
          <cell r="C24794">
            <v>800044388</v>
          </cell>
          <cell r="D24794" t="str">
            <v>MOLDMAQ USINAGE</v>
          </cell>
          <cell r="E24794">
            <v>18210847000166</v>
          </cell>
        </row>
        <row r="24795">
          <cell r="C24795"/>
          <cell r="D24795" t="str">
            <v>FIVESA</v>
          </cell>
          <cell r="E24795">
            <v>76838598000405</v>
          </cell>
        </row>
        <row r="24796">
          <cell r="C24796"/>
          <cell r="D24796" t="str">
            <v>KARB TOOLS</v>
          </cell>
          <cell r="E24796">
            <v>351182000145</v>
          </cell>
        </row>
        <row r="24797">
          <cell r="C24797"/>
          <cell r="D24797" t="str">
            <v>TUPY</v>
          </cell>
          <cell r="E24797">
            <v>78656964000775</v>
          </cell>
        </row>
        <row r="24798">
          <cell r="C24798"/>
          <cell r="D24798" t="str">
            <v>LOCALIZA</v>
          </cell>
          <cell r="E24798">
            <v>83931956000720</v>
          </cell>
        </row>
        <row r="24799">
          <cell r="C24799"/>
          <cell r="D24799" t="str">
            <v>ROTOVILLE</v>
          </cell>
          <cell r="E24799">
            <v>663947000182</v>
          </cell>
        </row>
        <row r="24800">
          <cell r="C24800"/>
          <cell r="D24800" t="str">
            <v>SCHULZ</v>
          </cell>
          <cell r="E24800">
            <v>84693183000168</v>
          </cell>
        </row>
        <row r="24801">
          <cell r="C24801"/>
          <cell r="D24801" t="str">
            <v>TECNOFIRMA</v>
          </cell>
          <cell r="E24801">
            <v>2332016000127</v>
          </cell>
        </row>
        <row r="24802">
          <cell r="C24802"/>
          <cell r="D24802" t="str">
            <v>LOCALIZA</v>
          </cell>
          <cell r="E24802">
            <v>16670085011190</v>
          </cell>
        </row>
        <row r="24803">
          <cell r="C24803"/>
          <cell r="D24803" t="str">
            <v>LUMICENTER</v>
          </cell>
          <cell r="E24803">
            <v>78331899000546</v>
          </cell>
        </row>
        <row r="24804">
          <cell r="C24804"/>
          <cell r="D24804" t="str">
            <v>EXPRES.MERCURIO</v>
          </cell>
          <cell r="E24804">
            <v>95591723002405</v>
          </cell>
        </row>
        <row r="24805">
          <cell r="C24805"/>
          <cell r="D24805" t="str">
            <v>TUPY</v>
          </cell>
          <cell r="E24805">
            <v>81599961000247</v>
          </cell>
        </row>
        <row r="24806">
          <cell r="C24806"/>
          <cell r="D24806" t="str">
            <v>HARD INDUSTRIA</v>
          </cell>
          <cell r="E24806">
            <v>90528530000361</v>
          </cell>
        </row>
        <row r="24807">
          <cell r="C24807"/>
          <cell r="D24807" t="str">
            <v>WIEST</v>
          </cell>
          <cell r="E24807">
            <v>79313086000162</v>
          </cell>
        </row>
        <row r="24808">
          <cell r="C24808"/>
          <cell r="D24808" t="str">
            <v>PRESSENGE MAQUINAS LTDA</v>
          </cell>
          <cell r="E24808">
            <v>95862033000157</v>
          </cell>
        </row>
        <row r="24809">
          <cell r="C24809"/>
          <cell r="D24809" t="str">
            <v>CIA CARLOS SCHN</v>
          </cell>
          <cell r="E24809">
            <v>84709955000102</v>
          </cell>
        </row>
        <row r="24810">
          <cell r="C24810"/>
          <cell r="D24810" t="str">
            <v>SANING</v>
          </cell>
          <cell r="E24810">
            <v>85115046000109</v>
          </cell>
        </row>
        <row r="24811">
          <cell r="C24811"/>
          <cell r="D24811" t="str">
            <v>AMBALIT</v>
          </cell>
          <cell r="E24811">
            <v>84700665000106</v>
          </cell>
        </row>
        <row r="24812">
          <cell r="C24812"/>
          <cell r="D24812" t="str">
            <v>PROFIPLAST</v>
          </cell>
          <cell r="E24812">
            <v>83635235000187</v>
          </cell>
        </row>
        <row r="24813">
          <cell r="C24813"/>
          <cell r="D24813" t="str">
            <v>TERMOTECNICA</v>
          </cell>
          <cell r="E24813">
            <v>83636019000156</v>
          </cell>
        </row>
        <row r="24814">
          <cell r="C24814"/>
          <cell r="D24814" t="str">
            <v>TIGRE</v>
          </cell>
          <cell r="E24814">
            <v>83179358000746</v>
          </cell>
        </row>
        <row r="24815">
          <cell r="C24815"/>
          <cell r="D24815" t="str">
            <v>WS SERVICOS AER</v>
          </cell>
          <cell r="E24815">
            <v>30903546000709</v>
          </cell>
        </row>
        <row r="24816">
          <cell r="C24816"/>
          <cell r="D24816" t="str">
            <v>CE PROF.GERMANO</v>
          </cell>
          <cell r="E24816">
            <v>404428</v>
          </cell>
        </row>
        <row r="24817">
          <cell r="C24817"/>
          <cell r="D24817" t="str">
            <v>CE.PRESIDENTE M</v>
          </cell>
          <cell r="E24817">
            <v>404459</v>
          </cell>
        </row>
        <row r="24818">
          <cell r="C24818"/>
          <cell r="D24818" t="str">
            <v>CE ANTONIA A.CA</v>
          </cell>
          <cell r="E24818">
            <v>404461</v>
          </cell>
        </row>
        <row r="24819">
          <cell r="C24819"/>
          <cell r="D24819" t="str">
            <v>CE OSVALDO ARAN</v>
          </cell>
          <cell r="E24819">
            <v>404481</v>
          </cell>
        </row>
        <row r="24820">
          <cell r="C24820"/>
          <cell r="D24820" t="str">
            <v>CE DR.TUFI DIPP</v>
          </cell>
          <cell r="E24820">
            <v>404489</v>
          </cell>
        </row>
        <row r="24821">
          <cell r="C24821"/>
          <cell r="D24821" t="str">
            <v>EB ARC DOM A.N.</v>
          </cell>
          <cell r="E24821">
            <v>405113</v>
          </cell>
        </row>
        <row r="24822">
          <cell r="C24822"/>
          <cell r="D24822" t="str">
            <v>COL.TEC.JOINVIL</v>
          </cell>
          <cell r="E24822">
            <v>405152</v>
          </cell>
        </row>
        <row r="24823">
          <cell r="C24823"/>
          <cell r="D24823" t="str">
            <v>COL.ESQUEMA OBJ</v>
          </cell>
          <cell r="E24823">
            <v>405153</v>
          </cell>
        </row>
        <row r="24824">
          <cell r="C24824"/>
          <cell r="D24824" t="str">
            <v>ESC.BASICA ALBA</v>
          </cell>
          <cell r="E24824">
            <v>405154</v>
          </cell>
        </row>
        <row r="24825">
          <cell r="C24825"/>
          <cell r="D24825" t="str">
            <v>ESC.BASICA RUDO</v>
          </cell>
          <cell r="E24825">
            <v>405155</v>
          </cell>
        </row>
        <row r="24826">
          <cell r="C24826"/>
          <cell r="D24826" t="str">
            <v>ESC.ADVENT.COST</v>
          </cell>
          <cell r="E24826">
            <v>405156</v>
          </cell>
        </row>
        <row r="24827">
          <cell r="C24827"/>
          <cell r="D24827" t="str">
            <v>EP MACHADO DE A</v>
          </cell>
          <cell r="E24827">
            <v>405157</v>
          </cell>
        </row>
        <row r="24828">
          <cell r="C24828"/>
          <cell r="D24828" t="str">
            <v>COL.POSITIVO</v>
          </cell>
          <cell r="E24828">
            <v>406574</v>
          </cell>
        </row>
        <row r="24829">
          <cell r="C24829"/>
          <cell r="D24829" t="str">
            <v>CE DOM PIO DE F</v>
          </cell>
          <cell r="E24829">
            <v>406575</v>
          </cell>
        </row>
        <row r="24830">
          <cell r="C24830"/>
          <cell r="D24830" t="str">
            <v>ESC.BASICA DR.E</v>
          </cell>
          <cell r="E24830">
            <v>406576</v>
          </cell>
        </row>
        <row r="24831">
          <cell r="C24831"/>
          <cell r="D24831" t="str">
            <v>ESC.BASICA ADVE</v>
          </cell>
          <cell r="E24831">
            <v>406577</v>
          </cell>
        </row>
        <row r="24832">
          <cell r="C24832"/>
          <cell r="D24832" t="str">
            <v>COL.BOM JESUS</v>
          </cell>
          <cell r="E24832">
            <v>407419</v>
          </cell>
        </row>
        <row r="24833">
          <cell r="C24833"/>
          <cell r="D24833" t="str">
            <v>CE GIOVANI P.FA</v>
          </cell>
          <cell r="E24833">
            <v>407420</v>
          </cell>
        </row>
        <row r="24834">
          <cell r="C24834"/>
          <cell r="D24834" t="str">
            <v>CE ARNALDO MORE</v>
          </cell>
          <cell r="E24834">
            <v>407421</v>
          </cell>
        </row>
        <row r="24835">
          <cell r="C24835"/>
          <cell r="D24835" t="str">
            <v>CE PROFA.GERTRU</v>
          </cell>
          <cell r="E24835">
            <v>407422</v>
          </cell>
        </row>
        <row r="24836">
          <cell r="C24836"/>
          <cell r="D24836" t="str">
            <v>ESC.BASICA RUI</v>
          </cell>
          <cell r="E24836">
            <v>407971</v>
          </cell>
        </row>
        <row r="24837">
          <cell r="C24837"/>
          <cell r="D24837" t="str">
            <v>EB MONS.SEBASTI</v>
          </cell>
          <cell r="E24837">
            <v>407972</v>
          </cell>
        </row>
        <row r="24838">
          <cell r="C24838"/>
          <cell r="D24838" t="str">
            <v>ESC.BASICA PLAC</v>
          </cell>
          <cell r="E24838">
            <v>407973</v>
          </cell>
        </row>
        <row r="24839">
          <cell r="C24839"/>
          <cell r="D24839" t="str">
            <v>ESC.BASICA VER.</v>
          </cell>
          <cell r="E24839">
            <v>407974</v>
          </cell>
        </row>
        <row r="24840">
          <cell r="C24840"/>
          <cell r="D24840" t="str">
            <v>ESC.POSIVILLE</v>
          </cell>
          <cell r="E24840">
            <v>411027</v>
          </cell>
        </row>
        <row r="24841">
          <cell r="C24841"/>
          <cell r="D24841" t="str">
            <v>EE DR.ELPIDIO B</v>
          </cell>
          <cell r="E24841">
            <v>411028</v>
          </cell>
        </row>
        <row r="24842">
          <cell r="C24842"/>
          <cell r="D24842" t="str">
            <v>EB GUSTAVO AUGU</v>
          </cell>
          <cell r="E24842">
            <v>411029</v>
          </cell>
        </row>
        <row r="24843">
          <cell r="C24843">
            <v>800035573</v>
          </cell>
          <cell r="D24843" t="str">
            <v>ESTRIBO INDUSTR</v>
          </cell>
          <cell r="E24843">
            <v>7846739000168</v>
          </cell>
        </row>
        <row r="24844">
          <cell r="C24844">
            <v>800022228</v>
          </cell>
          <cell r="D24844" t="str">
            <v>HW TEC GMBH</v>
          </cell>
          <cell r="E24844">
            <v>83505</v>
          </cell>
        </row>
        <row r="24845">
          <cell r="C24845"/>
          <cell r="D24845" t="str">
            <v>EE ANTONIO M.FE</v>
          </cell>
          <cell r="E24845">
            <v>410199</v>
          </cell>
        </row>
        <row r="24846">
          <cell r="C24846"/>
          <cell r="D24846" t="str">
            <v>CONFECCOES IMA</v>
          </cell>
          <cell r="E24846">
            <v>57407496000130</v>
          </cell>
        </row>
        <row r="24847">
          <cell r="C24847"/>
          <cell r="D24847" t="str">
            <v>SOFRUTA</v>
          </cell>
          <cell r="E24847">
            <v>1626218000119</v>
          </cell>
        </row>
        <row r="24848">
          <cell r="C24848"/>
          <cell r="D24848" t="str">
            <v>I.M.A.CONF.PROM</v>
          </cell>
          <cell r="E24848">
            <v>1457321000263</v>
          </cell>
        </row>
        <row r="24849">
          <cell r="C24849"/>
          <cell r="D24849" t="str">
            <v>SESI 381</v>
          </cell>
          <cell r="E24849">
            <v>403087</v>
          </cell>
        </row>
        <row r="24850">
          <cell r="C24850">
            <v>800000553</v>
          </cell>
          <cell r="D24850" t="str">
            <v>RODA D AGUA</v>
          </cell>
          <cell r="E24850">
            <v>20893640000185</v>
          </cell>
        </row>
        <row r="24851">
          <cell r="C24851">
            <v>800004058</v>
          </cell>
          <cell r="D24851" t="str">
            <v>RESTAURANTE JUA</v>
          </cell>
          <cell r="E24851">
            <v>3221164000137</v>
          </cell>
        </row>
        <row r="24852">
          <cell r="C24852">
            <v>800005834</v>
          </cell>
          <cell r="D24852" t="str">
            <v>SRK HDB</v>
          </cell>
          <cell r="E24852">
            <v>2236908000124</v>
          </cell>
        </row>
        <row r="24853">
          <cell r="C24853">
            <v>800005836</v>
          </cell>
          <cell r="D24853" t="str">
            <v>DAYTEC</v>
          </cell>
          <cell r="E24853">
            <v>1048970000120</v>
          </cell>
        </row>
        <row r="24854">
          <cell r="C24854">
            <v>800005882</v>
          </cell>
          <cell r="D24854" t="str">
            <v>TI BUNDY</v>
          </cell>
          <cell r="E24854">
            <v>55981351001518</v>
          </cell>
        </row>
        <row r="24855">
          <cell r="C24855">
            <v>800006557</v>
          </cell>
          <cell r="D24855" t="str">
            <v>SRK HTB L</v>
          </cell>
          <cell r="E24855">
            <v>60689346000170</v>
          </cell>
        </row>
        <row r="24856">
          <cell r="C24856">
            <v>800014025</v>
          </cell>
          <cell r="D24856" t="str">
            <v>STILO</v>
          </cell>
          <cell r="E24856">
            <v>3685110000122</v>
          </cell>
        </row>
        <row r="24857">
          <cell r="C24857">
            <v>800015236</v>
          </cell>
          <cell r="D24857" t="str">
            <v>ESPUMACAR MINAS</v>
          </cell>
          <cell r="E24857">
            <v>9266209000176</v>
          </cell>
        </row>
        <row r="24858">
          <cell r="C24858">
            <v>800019179</v>
          </cell>
          <cell r="D24858" t="str">
            <v>SRK HTB LL</v>
          </cell>
          <cell r="E24858">
            <v>60689346000413</v>
          </cell>
        </row>
        <row r="24859">
          <cell r="C24859">
            <v>800024894</v>
          </cell>
          <cell r="D24859" t="str">
            <v>EMOM SERVICE MA</v>
          </cell>
          <cell r="E24859">
            <v>4529761000196</v>
          </cell>
        </row>
        <row r="24860">
          <cell r="C24860">
            <v>800025166</v>
          </cell>
          <cell r="D24860" t="str">
            <v>EMBALAGEM DE MA</v>
          </cell>
          <cell r="E24860">
            <v>11091574000139</v>
          </cell>
        </row>
        <row r="24861">
          <cell r="C24861">
            <v>800027006</v>
          </cell>
          <cell r="D24861" t="str">
            <v>SSB ENERGIA REN</v>
          </cell>
          <cell r="E24861">
            <v>53905543000629</v>
          </cell>
        </row>
        <row r="24862">
          <cell r="C24862">
            <v>800030798</v>
          </cell>
          <cell r="D24862" t="str">
            <v>TIBERINA</v>
          </cell>
          <cell r="E24862">
            <v>11812870000262</v>
          </cell>
        </row>
        <row r="24863">
          <cell r="C24863">
            <v>800034576</v>
          </cell>
          <cell r="D24863" t="str">
            <v>ADRIELE FERNAND</v>
          </cell>
          <cell r="E24863">
            <v>13221783647</v>
          </cell>
        </row>
        <row r="24864">
          <cell r="C24864">
            <v>800034712</v>
          </cell>
          <cell r="D24864" t="str">
            <v>FERNANDA CRISTI</v>
          </cell>
          <cell r="E24864">
            <v>12478413000165</v>
          </cell>
        </row>
        <row r="24865">
          <cell r="C24865">
            <v>800034731</v>
          </cell>
          <cell r="D24865" t="str">
            <v>METALICAS LTDA</v>
          </cell>
          <cell r="E24865">
            <v>41719576000190</v>
          </cell>
        </row>
        <row r="24866">
          <cell r="C24866">
            <v>800036904</v>
          </cell>
          <cell r="D24866" t="str">
            <v>PROMA</v>
          </cell>
          <cell r="E24866">
            <v>353808000233</v>
          </cell>
        </row>
        <row r="24867">
          <cell r="C24867">
            <v>800040993</v>
          </cell>
          <cell r="D24867" t="str">
            <v>LAIS ZAMBALDI R</v>
          </cell>
          <cell r="E24867">
            <v>11715577604</v>
          </cell>
        </row>
        <row r="24868">
          <cell r="C24868">
            <v>800041033</v>
          </cell>
          <cell r="D24868" t="str">
            <v>TAMARA LUIZA BO</v>
          </cell>
          <cell r="E24868">
            <v>14630515658</v>
          </cell>
        </row>
        <row r="24869">
          <cell r="C24869">
            <v>800044356</v>
          </cell>
          <cell r="D24869" t="str">
            <v>DESTINAR GESTAO</v>
          </cell>
          <cell r="E24869">
            <v>28596212000100</v>
          </cell>
        </row>
        <row r="24870">
          <cell r="C24870"/>
          <cell r="D24870" t="str">
            <v>HOTEL FAZ.SAO C</v>
          </cell>
          <cell r="E24870">
            <v>20654174000185</v>
          </cell>
        </row>
        <row r="24871">
          <cell r="C24871"/>
          <cell r="D24871" t="str">
            <v>ZUNINGA</v>
          </cell>
          <cell r="E24871">
            <v>38535266000101</v>
          </cell>
        </row>
        <row r="24872">
          <cell r="C24872"/>
          <cell r="D24872" t="str">
            <v>DAYTEC</v>
          </cell>
          <cell r="E24872">
            <v>1048970000200</v>
          </cell>
        </row>
        <row r="24873">
          <cell r="C24873"/>
          <cell r="D24873" t="str">
            <v>EE JOAQUIM CORR</v>
          </cell>
          <cell r="E24873">
            <v>402055</v>
          </cell>
        </row>
        <row r="24874">
          <cell r="C24874"/>
          <cell r="D24874" t="str">
            <v>EM JOSE PIRES M</v>
          </cell>
          <cell r="E24874">
            <v>402776</v>
          </cell>
        </row>
        <row r="24875">
          <cell r="C24875"/>
          <cell r="D24875" t="str">
            <v>EE MARIA CANDID</v>
          </cell>
          <cell r="E24875">
            <v>403675</v>
          </cell>
        </row>
        <row r="24876">
          <cell r="C24876"/>
          <cell r="D24876" t="str">
            <v>EE MIGUEL RODRI</v>
          </cell>
          <cell r="E24876">
            <v>403689</v>
          </cell>
        </row>
        <row r="24877">
          <cell r="C24877"/>
          <cell r="D24877" t="str">
            <v>EE MARIA RITA D</v>
          </cell>
          <cell r="E24877">
            <v>403729</v>
          </cell>
        </row>
        <row r="24878">
          <cell r="C24878">
            <v>800004315</v>
          </cell>
          <cell r="D24878" t="str">
            <v>AMS ARTE</v>
          </cell>
          <cell r="E24878">
            <v>1803032000198</v>
          </cell>
        </row>
        <row r="24879">
          <cell r="C24879">
            <v>800020264</v>
          </cell>
          <cell r="D24879" t="str">
            <v>MAQUINA ENTRETE</v>
          </cell>
          <cell r="E24879">
            <v>11019276000138</v>
          </cell>
        </row>
        <row r="24880">
          <cell r="C24880"/>
          <cell r="D24880" t="str">
            <v>GROU</v>
          </cell>
          <cell r="E24880">
            <v>33871815000103</v>
          </cell>
        </row>
        <row r="24881">
          <cell r="C24881"/>
          <cell r="D24881" t="str">
            <v>COL.GEOZINHO</v>
          </cell>
          <cell r="E24881">
            <v>407192</v>
          </cell>
        </row>
        <row r="24882">
          <cell r="C24882"/>
          <cell r="D24882" t="str">
            <v>ESC.AGROTECNICA</v>
          </cell>
          <cell r="E24882">
            <v>409636</v>
          </cell>
        </row>
        <row r="24883">
          <cell r="C24883">
            <v>800001896</v>
          </cell>
          <cell r="D24883" t="str">
            <v>CEVEMA</v>
          </cell>
          <cell r="E24883">
            <v>5331509000130</v>
          </cell>
        </row>
        <row r="24884">
          <cell r="C24884">
            <v>800004390</v>
          </cell>
          <cell r="D24884" t="str">
            <v>LOCALIZA RENT A</v>
          </cell>
          <cell r="E24884">
            <v>4214592000103</v>
          </cell>
        </row>
        <row r="24885">
          <cell r="C24885">
            <v>800015061</v>
          </cell>
          <cell r="D24885" t="str">
            <v>RAMOS JUAZEIRO</v>
          </cell>
          <cell r="E24885">
            <v>25100223006354</v>
          </cell>
        </row>
        <row r="24886">
          <cell r="C24886">
            <v>800018123</v>
          </cell>
          <cell r="D24886" t="str">
            <v>TNT MERCURIO CA</v>
          </cell>
          <cell r="E24886">
            <v>95591723009337</v>
          </cell>
        </row>
        <row r="24887">
          <cell r="C24887"/>
          <cell r="D24887" t="str">
            <v>LOCALIZA</v>
          </cell>
          <cell r="E24887">
            <v>12484606000129</v>
          </cell>
        </row>
        <row r="24888">
          <cell r="C24888"/>
          <cell r="D24888" t="str">
            <v>LOCALIZA</v>
          </cell>
          <cell r="E24888">
            <v>4214592000367</v>
          </cell>
        </row>
        <row r="24889">
          <cell r="C24889"/>
          <cell r="D24889" t="str">
            <v>TRANSF. UNIAO</v>
          </cell>
          <cell r="E24889">
            <v>43554542000542</v>
          </cell>
        </row>
        <row r="24890">
          <cell r="C24890"/>
          <cell r="D24890" t="str">
            <v>EEPG EZEQUIEL R</v>
          </cell>
          <cell r="E24890">
            <v>408323</v>
          </cell>
        </row>
        <row r="24891">
          <cell r="C24891"/>
          <cell r="D24891" t="str">
            <v>EE SUPLENCIA PS</v>
          </cell>
          <cell r="E24891">
            <v>408461</v>
          </cell>
        </row>
        <row r="24892">
          <cell r="C24892"/>
          <cell r="D24892" t="str">
            <v>EEPSG DR.ARTUR</v>
          </cell>
          <cell r="E24892">
            <v>408462</v>
          </cell>
        </row>
        <row r="24893">
          <cell r="C24893"/>
          <cell r="D24893" t="str">
            <v>EEPSG DR.GUILHE</v>
          </cell>
          <cell r="E24893">
            <v>408463</v>
          </cell>
        </row>
        <row r="24894">
          <cell r="C24894">
            <v>800018995</v>
          </cell>
          <cell r="D24894" t="str">
            <v>MAIS Q PAO CONV</v>
          </cell>
          <cell r="E24894">
            <v>25819921000101</v>
          </cell>
        </row>
        <row r="24895">
          <cell r="C24895">
            <v>800001044</v>
          </cell>
          <cell r="D24895" t="str">
            <v>SENAI</v>
          </cell>
          <cell r="E24895">
            <v>3773700003637</v>
          </cell>
        </row>
        <row r="24896">
          <cell r="C24896">
            <v>800002021</v>
          </cell>
          <cell r="D24896" t="str">
            <v>DELTA</v>
          </cell>
          <cell r="E24896">
            <v>71102370000188</v>
          </cell>
        </row>
        <row r="24897">
          <cell r="C24897">
            <v>800002455</v>
          </cell>
          <cell r="D24897" t="str">
            <v>PPIENK</v>
          </cell>
          <cell r="E24897">
            <v>21561444000176</v>
          </cell>
        </row>
        <row r="24898">
          <cell r="C24898">
            <v>800002565</v>
          </cell>
          <cell r="D24898" t="str">
            <v>LOCALIZA</v>
          </cell>
          <cell r="E24898">
            <v>21195417000127</v>
          </cell>
        </row>
        <row r="24899">
          <cell r="C24899">
            <v>800003552</v>
          </cell>
          <cell r="D24899" t="str">
            <v>DAIMLER</v>
          </cell>
          <cell r="E24899">
            <v>59104273003730</v>
          </cell>
        </row>
        <row r="24900">
          <cell r="C24900">
            <v>800003863</v>
          </cell>
          <cell r="D24900" t="str">
            <v>DESTAQUE</v>
          </cell>
          <cell r="E24900">
            <v>5773456000299</v>
          </cell>
        </row>
        <row r="24901">
          <cell r="C24901">
            <v>800004228</v>
          </cell>
          <cell r="D24901" t="str">
            <v>PPIENK</v>
          </cell>
          <cell r="E24901">
            <v>6157971000126</v>
          </cell>
        </row>
        <row r="24902">
          <cell r="C24902">
            <v>800004324</v>
          </cell>
          <cell r="D24902" t="str">
            <v>TERMICA</v>
          </cell>
          <cell r="E24902">
            <v>548288000303</v>
          </cell>
        </row>
        <row r="24903">
          <cell r="C24903">
            <v>800004359</v>
          </cell>
          <cell r="D24903" t="str">
            <v>WHITE MARTINS</v>
          </cell>
          <cell r="E24903">
            <v>35820448004638</v>
          </cell>
        </row>
        <row r="24904">
          <cell r="C24904">
            <v>800004388</v>
          </cell>
          <cell r="D24904" t="str">
            <v>ATLAS</v>
          </cell>
          <cell r="E24904">
            <v>60664828006883</v>
          </cell>
        </row>
        <row r="24905">
          <cell r="C24905">
            <v>800004614</v>
          </cell>
          <cell r="D24905" t="str">
            <v>D R H DESENVOLV</v>
          </cell>
          <cell r="E24905">
            <v>86473261000144</v>
          </cell>
        </row>
        <row r="24906">
          <cell r="C24906">
            <v>800006098</v>
          </cell>
          <cell r="D24906" t="str">
            <v>ITD TRANSPORTES</v>
          </cell>
          <cell r="E24906">
            <v>60619186000193</v>
          </cell>
        </row>
        <row r="24907">
          <cell r="C24907">
            <v>800006167</v>
          </cell>
          <cell r="D24907" t="str">
            <v>MALHARIA SAT</v>
          </cell>
          <cell r="E24907">
            <v>16709255000168</v>
          </cell>
        </row>
        <row r="24908">
          <cell r="C24908">
            <v>800006318</v>
          </cell>
          <cell r="D24908" t="str">
            <v>PARAIBUNA PAPEI</v>
          </cell>
          <cell r="E24908">
            <v>21550447000104</v>
          </cell>
        </row>
        <row r="24909">
          <cell r="C24909">
            <v>800006436</v>
          </cell>
          <cell r="D24909" t="str">
            <v>SADA TRANSP.</v>
          </cell>
          <cell r="E24909">
            <v>19199348002717</v>
          </cell>
        </row>
        <row r="24910">
          <cell r="C24910">
            <v>800008115</v>
          </cell>
          <cell r="D24910" t="str">
            <v>ELEGANCE REVEST</v>
          </cell>
          <cell r="E24910">
            <v>3782288000191</v>
          </cell>
        </row>
        <row r="24911">
          <cell r="C24911">
            <v>800008944</v>
          </cell>
          <cell r="D24911" t="str">
            <v>FCT JUIZ DE FOR</v>
          </cell>
          <cell r="E24911">
            <v>26143115000129</v>
          </cell>
        </row>
        <row r="24912">
          <cell r="C24912">
            <v>800009593</v>
          </cell>
          <cell r="D24912" t="str">
            <v>ARCELORMITTAL II</v>
          </cell>
          <cell r="E24912">
            <v>17469701010059</v>
          </cell>
        </row>
        <row r="24913">
          <cell r="C24913">
            <v>800009643</v>
          </cell>
          <cell r="D24913" t="str">
            <v>COFERCIL</v>
          </cell>
          <cell r="E24913">
            <v>4273829000119</v>
          </cell>
        </row>
        <row r="24914">
          <cell r="C24914">
            <v>800015209</v>
          </cell>
          <cell r="D24914" t="str">
            <v>ARCELORMITTAL I</v>
          </cell>
          <cell r="E24914">
            <v>17469701003435</v>
          </cell>
        </row>
        <row r="24915">
          <cell r="C24915">
            <v>800015958</v>
          </cell>
          <cell r="D24915" t="str">
            <v>CJD</v>
          </cell>
          <cell r="E24915">
            <v>8938372000337</v>
          </cell>
        </row>
        <row r="24916">
          <cell r="C24916">
            <v>800016252</v>
          </cell>
          <cell r="D24916" t="str">
            <v>KARMA MOTORS</v>
          </cell>
          <cell r="E24916">
            <v>9456239000145</v>
          </cell>
        </row>
        <row r="24917">
          <cell r="C24917">
            <v>800017866</v>
          </cell>
          <cell r="D24917" t="str">
            <v>FATEC FAC SENAI</v>
          </cell>
          <cell r="E24917">
            <v>3773700003807</v>
          </cell>
        </row>
        <row r="24918">
          <cell r="C24918">
            <v>800021227</v>
          </cell>
          <cell r="D24918" t="str">
            <v>MULTITERMINAIS</v>
          </cell>
          <cell r="E24918">
            <v>31096068001898</v>
          </cell>
        </row>
        <row r="24919">
          <cell r="C24919">
            <v>800021291</v>
          </cell>
          <cell r="D24919" t="str">
            <v>CHRYSLER</v>
          </cell>
          <cell r="E24919">
            <v>8938372000418</v>
          </cell>
        </row>
        <row r="24920">
          <cell r="C24920">
            <v>800021685</v>
          </cell>
          <cell r="D24920" t="str">
            <v>ABC ATACADO</v>
          </cell>
          <cell r="E24920">
            <v>38542718002479</v>
          </cell>
        </row>
        <row r="24921">
          <cell r="C24921">
            <v>800022052</v>
          </cell>
          <cell r="D24921" t="str">
            <v>ESTABELECIMENTO</v>
          </cell>
          <cell r="E24921">
            <v>1417222000339</v>
          </cell>
        </row>
        <row r="24922">
          <cell r="C24922">
            <v>800022101</v>
          </cell>
          <cell r="D24922" t="str">
            <v>VIRTUAL TELECOM</v>
          </cell>
          <cell r="E24922">
            <v>5125915000147</v>
          </cell>
        </row>
        <row r="24923">
          <cell r="C24923">
            <v>800022380</v>
          </cell>
          <cell r="D24923" t="str">
            <v>MULTITERMINAIS</v>
          </cell>
          <cell r="E24923">
            <v>31096068001200</v>
          </cell>
        </row>
        <row r="24924">
          <cell r="C24924">
            <v>800022515</v>
          </cell>
          <cell r="D24924" t="str">
            <v>CONSTANTINO HOT</v>
          </cell>
          <cell r="E24924">
            <v>7304709000120</v>
          </cell>
        </row>
        <row r="24925">
          <cell r="C24925">
            <v>800022638</v>
          </cell>
          <cell r="D24925" t="str">
            <v>CHIMARRON CHURR</v>
          </cell>
          <cell r="E24925">
            <v>3090571000152</v>
          </cell>
        </row>
        <row r="24926">
          <cell r="C24926">
            <v>800022712</v>
          </cell>
          <cell r="D24926" t="str">
            <v>FLB ALIMENTACAO</v>
          </cell>
          <cell r="E24926">
            <v>71144448000127</v>
          </cell>
        </row>
        <row r="24927">
          <cell r="C24927">
            <v>800022881</v>
          </cell>
          <cell r="D24927" t="str">
            <v>SADA</v>
          </cell>
          <cell r="E24927">
            <v>19199348004418</v>
          </cell>
        </row>
        <row r="24928">
          <cell r="C24928">
            <v>800023519</v>
          </cell>
          <cell r="D24928" t="str">
            <v>FIAT AUTOMOVEIS</v>
          </cell>
          <cell r="E24928">
            <v>16701716002523</v>
          </cell>
        </row>
        <row r="24929">
          <cell r="C24929">
            <v>800023530</v>
          </cell>
          <cell r="D24929" t="str">
            <v>COMISSARIA JOMA</v>
          </cell>
          <cell r="E24929">
            <v>2262011000175</v>
          </cell>
        </row>
        <row r="24930">
          <cell r="C24930">
            <v>800024625</v>
          </cell>
          <cell r="D24930" t="str">
            <v>AUTOPORT TRANSP</v>
          </cell>
          <cell r="E24930">
            <v>7677704000495</v>
          </cell>
        </row>
        <row r="24931">
          <cell r="C24931">
            <v>800025517</v>
          </cell>
          <cell r="D24931" t="str">
            <v>PADARIA ANNA CE</v>
          </cell>
          <cell r="E24931">
            <v>10942272000164</v>
          </cell>
        </row>
        <row r="24932">
          <cell r="C24932">
            <v>800027709</v>
          </cell>
          <cell r="D24932" t="str">
            <v>ERT UNIFORMES L</v>
          </cell>
          <cell r="E24932">
            <v>10845338000106</v>
          </cell>
        </row>
        <row r="24933">
          <cell r="C24933">
            <v>800028160</v>
          </cell>
          <cell r="D24933" t="str">
            <v>ABRIL COMUNICAC</v>
          </cell>
          <cell r="E24933">
            <v>44597052008066</v>
          </cell>
        </row>
        <row r="24934">
          <cell r="C24934">
            <v>800028700</v>
          </cell>
          <cell r="D24934" t="str">
            <v>FUND APOIO PORT</v>
          </cell>
          <cell r="E24934">
            <v>385361000101</v>
          </cell>
        </row>
        <row r="24935">
          <cell r="C24935">
            <v>800028814</v>
          </cell>
          <cell r="D24935" t="str">
            <v>SERFER INDUSTRI</v>
          </cell>
          <cell r="E24935">
            <v>1715289000198</v>
          </cell>
        </row>
        <row r="24936">
          <cell r="C24936">
            <v>800029489</v>
          </cell>
          <cell r="D24936" t="str">
            <v>LOCALIZA RENT A</v>
          </cell>
          <cell r="E24936">
            <v>16670085053356</v>
          </cell>
        </row>
        <row r="24937">
          <cell r="C24937">
            <v>800030437</v>
          </cell>
          <cell r="D24937" t="str">
            <v>CAMPO MANUT. E</v>
          </cell>
          <cell r="E24937">
            <v>18900499000159</v>
          </cell>
        </row>
        <row r="24938">
          <cell r="C24938">
            <v>800032185</v>
          </cell>
          <cell r="D24938" t="str">
            <v>FCA FIAT CHRYSL</v>
          </cell>
          <cell r="E24938">
            <v>16701716003090</v>
          </cell>
        </row>
        <row r="24939">
          <cell r="C24939">
            <v>800032757</v>
          </cell>
          <cell r="D24939" t="str">
            <v>MUNICIPIO DE JU</v>
          </cell>
          <cell r="E24939">
            <v>18338178000102</v>
          </cell>
        </row>
        <row r="24940">
          <cell r="C24940">
            <v>800032785</v>
          </cell>
          <cell r="D24940" t="str">
            <v>PALIMONTES PAPE</v>
          </cell>
          <cell r="E24940">
            <v>761877000103</v>
          </cell>
        </row>
        <row r="24941">
          <cell r="C24941">
            <v>800033257</v>
          </cell>
          <cell r="D24941" t="str">
            <v>BRASIL LTDA.</v>
          </cell>
          <cell r="E24941">
            <v>6202038000719</v>
          </cell>
        </row>
        <row r="24942">
          <cell r="C24942">
            <v>800034645</v>
          </cell>
          <cell r="D24942" t="str">
            <v>PADARIA E CONFE</v>
          </cell>
          <cell r="E24942">
            <v>17380916000117</v>
          </cell>
        </row>
        <row r="24943">
          <cell r="C24943">
            <v>800034771</v>
          </cell>
          <cell r="D24943" t="str">
            <v>CUTLER ARTIGOS</v>
          </cell>
          <cell r="E24943">
            <v>10703582000126</v>
          </cell>
        </row>
        <row r="24944">
          <cell r="C24944">
            <v>800034883</v>
          </cell>
          <cell r="D24944" t="str">
            <v>AUTOPORT TRANSP</v>
          </cell>
          <cell r="E24944">
            <v>7677731000972</v>
          </cell>
        </row>
        <row r="24945">
          <cell r="C24945">
            <v>800035093</v>
          </cell>
          <cell r="D24945" t="str">
            <v>ROZINI RESOLUCO</v>
          </cell>
          <cell r="E24945">
            <v>9500213000157</v>
          </cell>
        </row>
        <row r="24946">
          <cell r="C24946">
            <v>800036539</v>
          </cell>
          <cell r="D24946" t="str">
            <v>DISTRIB. SANTO</v>
          </cell>
          <cell r="E24946">
            <v>21553151000147</v>
          </cell>
        </row>
        <row r="24947">
          <cell r="C24947">
            <v>800038417</v>
          </cell>
          <cell r="D24947" t="str">
            <v>J. S. PIMENTA -</v>
          </cell>
          <cell r="E24947">
            <v>4995553000182</v>
          </cell>
        </row>
        <row r="24948">
          <cell r="C24948">
            <v>800038418</v>
          </cell>
          <cell r="D24948" t="str">
            <v>MUNDOBAN SERVIC</v>
          </cell>
          <cell r="E24948">
            <v>8386461000156</v>
          </cell>
        </row>
        <row r="24949">
          <cell r="C24949">
            <v>800038462</v>
          </cell>
          <cell r="D24949" t="str">
            <v>MAIS TELEMEDICI</v>
          </cell>
          <cell r="E24949">
            <v>24958096000163</v>
          </cell>
        </row>
        <row r="24950">
          <cell r="C24950">
            <v>800039299</v>
          </cell>
          <cell r="D24950" t="str">
            <v>THEMAUTO VEICUL</v>
          </cell>
          <cell r="E24950">
            <v>1957100000173</v>
          </cell>
        </row>
        <row r="24951">
          <cell r="C24951">
            <v>800039424</v>
          </cell>
          <cell r="D24951" t="str">
            <v>GUIANDO SISTEMA</v>
          </cell>
          <cell r="E24951">
            <v>7779536000104</v>
          </cell>
        </row>
        <row r="24952">
          <cell r="C24952">
            <v>800041518</v>
          </cell>
          <cell r="D24952" t="str">
            <v>SERVICO SOCIAL</v>
          </cell>
          <cell r="E24952">
            <v>3773834003062</v>
          </cell>
        </row>
        <row r="24953">
          <cell r="C24953">
            <v>800042692</v>
          </cell>
          <cell r="D24953" t="str">
            <v>LUCIA MARIA RIB</v>
          </cell>
          <cell r="E24953">
            <v>29909753000104</v>
          </cell>
        </row>
        <row r="24954">
          <cell r="C24954">
            <v>800043367</v>
          </cell>
          <cell r="D24954" t="str">
            <v>JUIZ DE FORA CO</v>
          </cell>
          <cell r="E24954">
            <v>31062069000173</v>
          </cell>
        </row>
        <row r="24955">
          <cell r="C24955">
            <v>800043429</v>
          </cell>
          <cell r="D24955" t="str">
            <v>ELEFANTE TRATAM</v>
          </cell>
          <cell r="E24955">
            <v>19292078000155</v>
          </cell>
        </row>
        <row r="24956">
          <cell r="C24956">
            <v>800044240</v>
          </cell>
          <cell r="D24956" t="str">
            <v>LEVTY SISTEMAS</v>
          </cell>
          <cell r="E24956">
            <v>35856750000144</v>
          </cell>
        </row>
        <row r="24957">
          <cell r="C24957"/>
          <cell r="D24957" t="str">
            <v>MAL.SAO NICOLAU</v>
          </cell>
          <cell r="E24957">
            <v>21561113000136</v>
          </cell>
        </row>
        <row r="24958">
          <cell r="C24958"/>
          <cell r="D24958" t="str">
            <v>JHC</v>
          </cell>
          <cell r="E24958">
            <v>17799438000346</v>
          </cell>
        </row>
        <row r="24959">
          <cell r="C24959"/>
          <cell r="D24959" t="str">
            <v>ZENITE CONSERV.</v>
          </cell>
          <cell r="E24959">
            <v>25272857000191</v>
          </cell>
        </row>
        <row r="24960">
          <cell r="C24960"/>
          <cell r="D24960" t="str">
            <v>INCOLAFER</v>
          </cell>
          <cell r="E24960">
            <v>21556923000102</v>
          </cell>
        </row>
        <row r="24961">
          <cell r="C24961"/>
          <cell r="D24961" t="str">
            <v>ADEMAR R.BASTOS</v>
          </cell>
          <cell r="E24961">
            <v>21997572000248</v>
          </cell>
        </row>
        <row r="24962">
          <cell r="C24962"/>
          <cell r="D24962" t="str">
            <v>MAGIKBAN</v>
          </cell>
          <cell r="E24962">
            <v>1510560000310</v>
          </cell>
        </row>
        <row r="24963">
          <cell r="C24963"/>
          <cell r="D24963" t="str">
            <v>MALHA CONFORTEX</v>
          </cell>
          <cell r="E24963">
            <v>18541821000109</v>
          </cell>
        </row>
        <row r="24964">
          <cell r="C24964"/>
          <cell r="D24964" t="str">
            <v>TAMMY FLORES</v>
          </cell>
          <cell r="E24964">
            <v>4531504000199</v>
          </cell>
        </row>
        <row r="24965">
          <cell r="C24965"/>
          <cell r="D24965" t="str">
            <v>LINHA BASE IMPR</v>
          </cell>
          <cell r="E24965">
            <v>2681702000103</v>
          </cell>
        </row>
        <row r="24966">
          <cell r="C24966"/>
          <cell r="D24966" t="str">
            <v>UNICA</v>
          </cell>
          <cell r="E24966">
            <v>552920000112</v>
          </cell>
        </row>
        <row r="24967">
          <cell r="C24967"/>
          <cell r="D24967" t="str">
            <v>GLOBAUTO - GLOB</v>
          </cell>
          <cell r="E24967">
            <v>16918526000195</v>
          </cell>
        </row>
        <row r="24968">
          <cell r="C24968"/>
          <cell r="D24968" t="str">
            <v>IND MALHAS ALFA</v>
          </cell>
          <cell r="E24968">
            <v>17698796000109</v>
          </cell>
        </row>
        <row r="24969">
          <cell r="C24969"/>
          <cell r="D24969" t="str">
            <v>SAGGORO</v>
          </cell>
          <cell r="E24969">
            <v>21557863000134</v>
          </cell>
        </row>
        <row r="24970">
          <cell r="C24970"/>
          <cell r="D24970" t="str">
            <v>AQT ASSESSORIA</v>
          </cell>
          <cell r="E24970">
            <v>2234703000100</v>
          </cell>
        </row>
        <row r="24971">
          <cell r="C24971"/>
          <cell r="D24971" t="str">
            <v>ITD TRANSPORTES</v>
          </cell>
          <cell r="E24971">
            <v>60619186001750</v>
          </cell>
        </row>
        <row r="24972">
          <cell r="C24972"/>
          <cell r="D24972" t="str">
            <v>SUPERARE</v>
          </cell>
          <cell r="E24972">
            <v>21186093000160</v>
          </cell>
        </row>
        <row r="24973">
          <cell r="C24973"/>
          <cell r="D24973" t="str">
            <v>CIA PARAIBUNA D</v>
          </cell>
          <cell r="E24973">
            <v>42416651000107</v>
          </cell>
        </row>
        <row r="24974">
          <cell r="C24974"/>
          <cell r="D24974" t="str">
            <v>FACIT S/A MAQUI</v>
          </cell>
          <cell r="E24974">
            <v>33457565000151</v>
          </cell>
        </row>
        <row r="24975">
          <cell r="C24975"/>
          <cell r="D24975" t="str">
            <v>FERRETI EMBALAG</v>
          </cell>
          <cell r="E24975">
            <v>21562871000179</v>
          </cell>
        </row>
        <row r="24976">
          <cell r="C24976"/>
          <cell r="D24976" t="str">
            <v>SIDNEY GANIMI</v>
          </cell>
          <cell r="E24976">
            <v>21553250000129</v>
          </cell>
        </row>
        <row r="24977">
          <cell r="C24977"/>
          <cell r="D24977" t="str">
            <v>MOINHOS VERA CR</v>
          </cell>
          <cell r="E24977">
            <v>21554274000100</v>
          </cell>
        </row>
        <row r="24978">
          <cell r="C24978"/>
          <cell r="D24978" t="str">
            <v>EE ALMIRANTE BA</v>
          </cell>
          <cell r="E24978">
            <v>400300</v>
          </cell>
        </row>
        <row r="24979">
          <cell r="C24979"/>
          <cell r="D24979" t="str">
            <v>EE CEL MANUEL C</v>
          </cell>
          <cell r="E24979">
            <v>400301</v>
          </cell>
        </row>
        <row r="24980">
          <cell r="C24980"/>
          <cell r="D24980" t="str">
            <v>EE PROF LINDOLF</v>
          </cell>
          <cell r="E24980">
            <v>400302</v>
          </cell>
        </row>
        <row r="24981">
          <cell r="C24981"/>
          <cell r="D24981" t="str">
            <v>COLEGIO THEOREM</v>
          </cell>
          <cell r="E24981">
            <v>400363</v>
          </cell>
        </row>
        <row r="24982">
          <cell r="C24982"/>
          <cell r="D24982" t="str">
            <v>INST GRANBERY</v>
          </cell>
          <cell r="E24982">
            <v>400364</v>
          </cell>
        </row>
        <row r="24983">
          <cell r="C24983"/>
          <cell r="D24983" t="str">
            <v>COLEGIO TEC UNI</v>
          </cell>
          <cell r="E24983">
            <v>400372</v>
          </cell>
        </row>
        <row r="24984">
          <cell r="C24984"/>
          <cell r="D24984" t="str">
            <v>EE ALI HALFELD</v>
          </cell>
          <cell r="E24984">
            <v>400741</v>
          </cell>
        </row>
        <row r="24985">
          <cell r="C24985"/>
          <cell r="D24985" t="str">
            <v>EE BATISTA DE O</v>
          </cell>
          <cell r="E24985">
            <v>400764</v>
          </cell>
        </row>
        <row r="24986">
          <cell r="C24986"/>
          <cell r="D24986" t="str">
            <v>EE BERNARDO MAS</v>
          </cell>
          <cell r="E24986">
            <v>400768</v>
          </cell>
        </row>
        <row r="24987">
          <cell r="C24987"/>
          <cell r="D24987" t="str">
            <v>EE DELFIM MOREI</v>
          </cell>
          <cell r="E24987">
            <v>400784</v>
          </cell>
        </row>
        <row r="24988">
          <cell r="C24988"/>
          <cell r="D24988" t="str">
            <v>EE DEP OLAVO CO</v>
          </cell>
          <cell r="E24988">
            <v>400788</v>
          </cell>
        </row>
        <row r="24989">
          <cell r="C24989"/>
          <cell r="D24989" t="str">
            <v>EE DILERMANDO C</v>
          </cell>
          <cell r="E24989">
            <v>400791</v>
          </cell>
        </row>
        <row r="24990">
          <cell r="C24990"/>
          <cell r="D24990" t="str">
            <v>EE DUARTE DE AB</v>
          </cell>
          <cell r="E24990">
            <v>400805</v>
          </cell>
        </row>
        <row r="24991">
          <cell r="C24991"/>
          <cell r="D24991" t="str">
            <v>EE DUQUE DE CAX</v>
          </cell>
          <cell r="E24991">
            <v>400807</v>
          </cell>
        </row>
        <row r="24992">
          <cell r="C24992"/>
          <cell r="D24992" t="str">
            <v>EE HENRIQUE BUR</v>
          </cell>
          <cell r="E24992">
            <v>400825</v>
          </cell>
        </row>
        <row r="24993">
          <cell r="C24993"/>
          <cell r="D24993" t="str">
            <v>EE MARIA ELBA B</v>
          </cell>
          <cell r="E24993">
            <v>400866</v>
          </cell>
        </row>
        <row r="24994">
          <cell r="C24994"/>
          <cell r="D24994" t="str">
            <v>EE MARIA ILYD.</v>
          </cell>
          <cell r="E24994">
            <v>400867</v>
          </cell>
        </row>
        <row r="24995">
          <cell r="C24995"/>
          <cell r="D24995" t="str">
            <v>EE PE FREDERICO</v>
          </cell>
          <cell r="E24995">
            <v>400889</v>
          </cell>
        </row>
        <row r="24996">
          <cell r="C24996"/>
          <cell r="D24996" t="str">
            <v>EE PRES COSTA E</v>
          </cell>
          <cell r="E24996">
            <v>400902</v>
          </cell>
        </row>
        <row r="24997">
          <cell r="C24997"/>
          <cell r="D24997" t="str">
            <v>EE PROF JOSE FR</v>
          </cell>
          <cell r="E24997">
            <v>400916</v>
          </cell>
        </row>
        <row r="24998">
          <cell r="C24998"/>
          <cell r="D24998" t="str">
            <v>EE PROF JOSE SA</v>
          </cell>
          <cell r="E24998">
            <v>400918</v>
          </cell>
        </row>
        <row r="24999">
          <cell r="C24999"/>
          <cell r="D24999" t="str">
            <v>EE PROF LOPES</v>
          </cell>
          <cell r="E24999">
            <v>400920</v>
          </cell>
        </row>
        <row r="25000">
          <cell r="C25000"/>
          <cell r="D25000" t="str">
            <v>EE PROF QUESNEL</v>
          </cell>
          <cell r="E25000">
            <v>400922</v>
          </cell>
        </row>
        <row r="25001">
          <cell r="C25001"/>
          <cell r="D25001" t="str">
            <v>EE PROF TEODORO</v>
          </cell>
          <cell r="E25001">
            <v>400924</v>
          </cell>
        </row>
        <row r="25002">
          <cell r="C25002"/>
          <cell r="D25002" t="str">
            <v>EE SAO VICENTE</v>
          </cell>
          <cell r="E25002">
            <v>400952</v>
          </cell>
        </row>
        <row r="25003">
          <cell r="C25003"/>
          <cell r="D25003" t="str">
            <v>EE SEBASTIAO PA</v>
          </cell>
          <cell r="E25003">
            <v>400953</v>
          </cell>
        </row>
        <row r="25004">
          <cell r="C25004"/>
          <cell r="D25004" t="str">
            <v>ESCOLA MODELO M</v>
          </cell>
          <cell r="E25004">
            <v>401423</v>
          </cell>
        </row>
        <row r="25005">
          <cell r="C25005"/>
          <cell r="D25005" t="str">
            <v>ESCOLA MODELO M</v>
          </cell>
          <cell r="E25005">
            <v>401424</v>
          </cell>
        </row>
        <row r="25006">
          <cell r="C25006"/>
          <cell r="D25006" t="str">
            <v>INST EDUC ALAN</v>
          </cell>
          <cell r="E25006">
            <v>401442</v>
          </cell>
        </row>
        <row r="25007">
          <cell r="C25007"/>
          <cell r="D25007" t="str">
            <v>BALAO VERMELHO</v>
          </cell>
          <cell r="E25007">
            <v>401509</v>
          </cell>
        </row>
        <row r="25008">
          <cell r="C25008"/>
          <cell r="D25008" t="str">
            <v>COL.NOSSA SRA.D</v>
          </cell>
          <cell r="E25008">
            <v>401630</v>
          </cell>
        </row>
        <row r="25009">
          <cell r="C25009"/>
          <cell r="D25009" t="str">
            <v>COLEGIO DOS JES</v>
          </cell>
          <cell r="E25009">
            <v>401659</v>
          </cell>
        </row>
        <row r="25010">
          <cell r="C25010"/>
          <cell r="D25010" t="str">
            <v>COLEGIO MAGISTE</v>
          </cell>
          <cell r="E25010">
            <v>401674</v>
          </cell>
        </row>
        <row r="25011">
          <cell r="C25011"/>
          <cell r="D25011" t="str">
            <v>COLEGIO PIO XII</v>
          </cell>
          <cell r="E25011">
            <v>401682</v>
          </cell>
        </row>
        <row r="25012">
          <cell r="C25012"/>
          <cell r="D25012" t="str">
            <v>ESC CRISTO REDE</v>
          </cell>
          <cell r="E25012">
            <v>401843</v>
          </cell>
        </row>
        <row r="25013">
          <cell r="C25013"/>
          <cell r="D25013" t="str">
            <v>SACI/DIRETRIZ</v>
          </cell>
          <cell r="E25013">
            <v>401932</v>
          </cell>
        </row>
        <row r="25014">
          <cell r="C25014"/>
          <cell r="D25014" t="str">
            <v>CENTRO EDUC ESP</v>
          </cell>
          <cell r="E25014">
            <v>401964</v>
          </cell>
        </row>
        <row r="25015">
          <cell r="C25015"/>
          <cell r="D25015" t="str">
            <v>COL JOAO PAULO</v>
          </cell>
          <cell r="E25015">
            <v>401979</v>
          </cell>
        </row>
        <row r="25016">
          <cell r="C25016"/>
          <cell r="D25016" t="str">
            <v>COL.STELLA MATU</v>
          </cell>
          <cell r="E25016">
            <v>402021</v>
          </cell>
        </row>
        <row r="25017">
          <cell r="C25017"/>
          <cell r="D25017" t="str">
            <v>COLEGIO DOS SAN</v>
          </cell>
          <cell r="E25017">
            <v>402028</v>
          </cell>
        </row>
        <row r="25018">
          <cell r="C25018"/>
          <cell r="D25018" t="str">
            <v>EE CLORINDO BUR</v>
          </cell>
          <cell r="E25018">
            <v>402050</v>
          </cell>
        </row>
        <row r="25019">
          <cell r="C25019"/>
          <cell r="D25019" t="str">
            <v>ESC.PART.PSG NO</v>
          </cell>
          <cell r="E25019">
            <v>402273</v>
          </cell>
        </row>
        <row r="25020">
          <cell r="C25020"/>
          <cell r="D25020" t="str">
            <v>EE PROF.TEODORO</v>
          </cell>
          <cell r="E25020">
            <v>402604</v>
          </cell>
        </row>
        <row r="25021">
          <cell r="C25021"/>
          <cell r="D25021" t="str">
            <v>EM SANTA CANDIA</v>
          </cell>
          <cell r="E25021">
            <v>402793</v>
          </cell>
        </row>
        <row r="25022">
          <cell r="C25022"/>
          <cell r="D25022" t="str">
            <v>INSTITUTO GRANB</v>
          </cell>
          <cell r="E25022">
            <v>403237</v>
          </cell>
        </row>
        <row r="25023">
          <cell r="C25023"/>
          <cell r="D25023" t="str">
            <v>EE PROF.CANDIDO</v>
          </cell>
          <cell r="E25023">
            <v>403273</v>
          </cell>
        </row>
        <row r="25024">
          <cell r="C25024"/>
          <cell r="D25024" t="str">
            <v>ESC.TEC.VIANA J</v>
          </cell>
          <cell r="E25024">
            <v>403494</v>
          </cell>
        </row>
        <row r="25025">
          <cell r="C25025"/>
          <cell r="D25025" t="str">
            <v>ESC.RUI BARBOSA</v>
          </cell>
          <cell r="E25025">
            <v>403507</v>
          </cell>
        </row>
        <row r="25026">
          <cell r="C25026"/>
          <cell r="D25026" t="str">
            <v>CEN.EDUC.PROF.S</v>
          </cell>
          <cell r="E25026">
            <v>403766</v>
          </cell>
        </row>
        <row r="25027">
          <cell r="C25027"/>
          <cell r="D25027" t="str">
            <v>INST.EDUC.DE PS</v>
          </cell>
          <cell r="E25027">
            <v>403768</v>
          </cell>
        </row>
        <row r="25028">
          <cell r="C25028"/>
          <cell r="D25028" t="str">
            <v>CAT BARAO DO RI</v>
          </cell>
          <cell r="E25028">
            <v>404221</v>
          </cell>
        </row>
        <row r="25029">
          <cell r="C25029"/>
          <cell r="D25029" t="str">
            <v>COL.META</v>
          </cell>
          <cell r="E25029">
            <v>404222</v>
          </cell>
        </row>
        <row r="25030">
          <cell r="C25030"/>
          <cell r="D25030" t="str">
            <v>FUND.EDUC.MACHA</v>
          </cell>
          <cell r="E25030">
            <v>404225</v>
          </cell>
        </row>
        <row r="25031">
          <cell r="C25031"/>
          <cell r="D25031" t="str">
            <v>COL.STA.CATARIN</v>
          </cell>
          <cell r="E25031">
            <v>404286</v>
          </cell>
        </row>
        <row r="25032">
          <cell r="C25032"/>
          <cell r="D25032" t="str">
            <v>INST.GRANBERY I</v>
          </cell>
          <cell r="E25032">
            <v>404864</v>
          </cell>
        </row>
        <row r="25033">
          <cell r="C25033"/>
          <cell r="D25033" t="str">
            <v>ESC.STA.CASA MI</v>
          </cell>
          <cell r="E25033">
            <v>404865</v>
          </cell>
        </row>
        <row r="25034">
          <cell r="C25034"/>
          <cell r="D25034" t="str">
            <v>ESC.MODELO MONT</v>
          </cell>
          <cell r="E25034">
            <v>404866</v>
          </cell>
        </row>
        <row r="25035">
          <cell r="C25035"/>
          <cell r="D25035" t="str">
            <v>ESC.MODELO MONT</v>
          </cell>
          <cell r="E25035">
            <v>405254</v>
          </cell>
        </row>
        <row r="25036">
          <cell r="C25036"/>
          <cell r="D25036" t="str">
            <v>EM BELA AURORA</v>
          </cell>
          <cell r="E25036">
            <v>407071</v>
          </cell>
        </row>
        <row r="25037">
          <cell r="C25037"/>
          <cell r="D25037" t="str">
            <v>INST.DE LATICIN</v>
          </cell>
          <cell r="E25037">
            <v>409232</v>
          </cell>
        </row>
        <row r="25038">
          <cell r="C25038"/>
          <cell r="D25038" t="str">
            <v>EE FRANCISCO BE</v>
          </cell>
          <cell r="E25038">
            <v>409477</v>
          </cell>
        </row>
        <row r="25039">
          <cell r="C25039"/>
          <cell r="D25039" t="str">
            <v>COL.TIRADENTES</v>
          </cell>
          <cell r="E25039">
            <v>409940</v>
          </cell>
        </row>
        <row r="25040">
          <cell r="C25040"/>
          <cell r="D25040" t="str">
            <v>EE CEL.ANTONIO</v>
          </cell>
          <cell r="E25040">
            <v>411072</v>
          </cell>
        </row>
        <row r="25041">
          <cell r="C25041"/>
          <cell r="D25041" t="str">
            <v>EE HERMENEGILDO</v>
          </cell>
          <cell r="E25041">
            <v>411183</v>
          </cell>
        </row>
        <row r="25042">
          <cell r="C25042"/>
          <cell r="D25042" t="str">
            <v>EESG VICENTE DU</v>
          </cell>
          <cell r="E25042">
            <v>410623</v>
          </cell>
        </row>
        <row r="25043">
          <cell r="C25043">
            <v>800025419</v>
          </cell>
          <cell r="D25043" t="str">
            <v>BRF BRASIL FOOD</v>
          </cell>
          <cell r="E25043">
            <v>1838723032592</v>
          </cell>
        </row>
        <row r="25044">
          <cell r="C25044">
            <v>800032859</v>
          </cell>
          <cell r="D25044" t="str">
            <v>LTDA EPP</v>
          </cell>
          <cell r="E25044">
            <v>20469145000143</v>
          </cell>
        </row>
        <row r="25045">
          <cell r="C25045">
            <v>800033586</v>
          </cell>
          <cell r="D25045" t="str">
            <v>SILIKONBRASIL L</v>
          </cell>
          <cell r="E25045">
            <v>18616484000163</v>
          </cell>
        </row>
        <row r="25046">
          <cell r="C25046">
            <v>800036668</v>
          </cell>
          <cell r="D25046" t="str">
            <v>GRAFICA ARMI EI</v>
          </cell>
          <cell r="E25046">
            <v>25072928000102</v>
          </cell>
        </row>
        <row r="25047">
          <cell r="C25047">
            <v>800041380</v>
          </cell>
          <cell r="D25047" t="str">
            <v>A.T.C. CONSULTO</v>
          </cell>
          <cell r="E25047">
            <v>5166904000105</v>
          </cell>
        </row>
        <row r="25048">
          <cell r="C25048">
            <v>800000328</v>
          </cell>
          <cell r="D25048" t="str">
            <v>BOLLHOFF</v>
          </cell>
          <cell r="E25048">
            <v>57879827000134</v>
          </cell>
        </row>
        <row r="25049">
          <cell r="C25049">
            <v>800001908</v>
          </cell>
          <cell r="D25049" t="str">
            <v>COML ANDRETA DE</v>
          </cell>
          <cell r="E25049">
            <v>54732581000185</v>
          </cell>
        </row>
        <row r="25050">
          <cell r="C25050">
            <v>800002321</v>
          </cell>
          <cell r="D25050" t="str">
            <v>MET PROJETECNIC</v>
          </cell>
          <cell r="E25050">
            <v>44427557000189</v>
          </cell>
        </row>
        <row r="25051">
          <cell r="C25051">
            <v>800003436</v>
          </cell>
          <cell r="D25051" t="str">
            <v>LOCALIZA</v>
          </cell>
          <cell r="E25051">
            <v>16670085011866</v>
          </cell>
        </row>
        <row r="25052">
          <cell r="C25052">
            <v>800003567</v>
          </cell>
          <cell r="D25052" t="str">
            <v>ILPEA</v>
          </cell>
          <cell r="E25052">
            <v>2547509000346</v>
          </cell>
        </row>
        <row r="25053">
          <cell r="C25053">
            <v>800003779</v>
          </cell>
          <cell r="D25053" t="str">
            <v>PROVECTO ANALIT</v>
          </cell>
          <cell r="E25053">
            <v>3385448000169</v>
          </cell>
        </row>
        <row r="25054">
          <cell r="C25054">
            <v>800003969</v>
          </cell>
          <cell r="D25054" t="str">
            <v>SULZER BRASIL</v>
          </cell>
          <cell r="E25054">
            <v>33574575001904</v>
          </cell>
        </row>
        <row r="25055">
          <cell r="C25055">
            <v>800005005</v>
          </cell>
          <cell r="D25055" t="str">
            <v>MOTOREX EQUIP.</v>
          </cell>
          <cell r="E25055">
            <v>3591352000157</v>
          </cell>
        </row>
        <row r="25056">
          <cell r="C25056">
            <v>800005116</v>
          </cell>
          <cell r="D25056" t="str">
            <v>MAIVA PRESTACAO</v>
          </cell>
          <cell r="E25056">
            <v>3894977000198</v>
          </cell>
        </row>
        <row r="25057">
          <cell r="C25057">
            <v>800005223</v>
          </cell>
          <cell r="D25057" t="str">
            <v>TRIMPLAS PERFIL</v>
          </cell>
          <cell r="E25057">
            <v>1414296000150</v>
          </cell>
        </row>
        <row r="25058">
          <cell r="C25058">
            <v>800005508</v>
          </cell>
          <cell r="D25058" t="str">
            <v>SIEMENS</v>
          </cell>
          <cell r="E25058">
            <v>44013159006319</v>
          </cell>
        </row>
        <row r="25059">
          <cell r="C25059">
            <v>800005711</v>
          </cell>
          <cell r="D25059" t="str">
            <v>CONTINENTAL</v>
          </cell>
          <cell r="E25059">
            <v>2036483000452</v>
          </cell>
        </row>
        <row r="25060">
          <cell r="C25060">
            <v>800005849</v>
          </cell>
          <cell r="D25060" t="str">
            <v>A. RAYMOND</v>
          </cell>
          <cell r="E25060">
            <v>1144384000260</v>
          </cell>
        </row>
        <row r="25061">
          <cell r="C25061">
            <v>800005850</v>
          </cell>
          <cell r="D25061" t="str">
            <v>NEUMAYER TEKFOR</v>
          </cell>
          <cell r="E25061">
            <v>61096996000337</v>
          </cell>
        </row>
        <row r="25062">
          <cell r="C25062">
            <v>800005884</v>
          </cell>
          <cell r="D25062" t="str">
            <v>COMERCIO LTDA</v>
          </cell>
          <cell r="E25062">
            <v>60190980000164</v>
          </cell>
        </row>
        <row r="25063">
          <cell r="C25063">
            <v>800006024</v>
          </cell>
          <cell r="D25063" t="str">
            <v>HELLERMANN</v>
          </cell>
          <cell r="E25063">
            <v>62895792000167</v>
          </cell>
        </row>
        <row r="25064">
          <cell r="C25064">
            <v>800006117</v>
          </cell>
          <cell r="D25064" t="str">
            <v>HEXIS</v>
          </cell>
          <cell r="E25064">
            <v>53276010000110</v>
          </cell>
        </row>
        <row r="25065">
          <cell r="C25065">
            <v>800006305</v>
          </cell>
          <cell r="D25065" t="str">
            <v>PLASCAR COMPONE</v>
          </cell>
          <cell r="E25065">
            <v>50935576000119</v>
          </cell>
        </row>
        <row r="25066">
          <cell r="C25066">
            <v>800006335</v>
          </cell>
          <cell r="D25066" t="str">
            <v>JOYSON SAFETY</v>
          </cell>
          <cell r="E25066">
            <v>59106245000140</v>
          </cell>
        </row>
        <row r="25067">
          <cell r="C25067">
            <v>800006354</v>
          </cell>
          <cell r="D25067" t="str">
            <v>PLASCAR JUNDIAI</v>
          </cell>
          <cell r="E25067">
            <v>50935576000208</v>
          </cell>
        </row>
        <row r="25068">
          <cell r="C25068">
            <v>800006440</v>
          </cell>
          <cell r="D25068" t="str">
            <v>SAINT GOBAIN</v>
          </cell>
          <cell r="E25068">
            <v>49045651003960</v>
          </cell>
        </row>
        <row r="25069">
          <cell r="C25069">
            <v>800006491</v>
          </cell>
          <cell r="D25069" t="str">
            <v>SIFCO</v>
          </cell>
          <cell r="E25069">
            <v>60499605000281</v>
          </cell>
        </row>
        <row r="25070">
          <cell r="C25070">
            <v>800006653</v>
          </cell>
          <cell r="D25070" t="str">
            <v>BOLLHOFF SERVICE</v>
          </cell>
          <cell r="E25070">
            <v>57879843000127</v>
          </cell>
        </row>
        <row r="25071">
          <cell r="C25071">
            <v>800008086</v>
          </cell>
          <cell r="D25071" t="str">
            <v>MULT</v>
          </cell>
          <cell r="E25071">
            <v>55872469000102</v>
          </cell>
        </row>
        <row r="25072">
          <cell r="C25072">
            <v>800008275</v>
          </cell>
          <cell r="D25072" t="str">
            <v>IGUS DO BRASIL</v>
          </cell>
          <cell r="E25072">
            <v>1426453000147</v>
          </cell>
        </row>
        <row r="25073">
          <cell r="C25073">
            <v>800008462</v>
          </cell>
          <cell r="D25073" t="str">
            <v>BARRIVIEIRA</v>
          </cell>
          <cell r="E25073">
            <v>262588000151</v>
          </cell>
        </row>
        <row r="25074">
          <cell r="C25074">
            <v>800008738</v>
          </cell>
          <cell r="D25074" t="str">
            <v>SIEMENS.</v>
          </cell>
          <cell r="E25074">
            <v>44013159003131</v>
          </cell>
        </row>
        <row r="25075">
          <cell r="C25075">
            <v>800008778</v>
          </cell>
          <cell r="D25075" t="str">
            <v>EBF VAZ</v>
          </cell>
          <cell r="E25075">
            <v>159451000176</v>
          </cell>
        </row>
        <row r="25076">
          <cell r="C25076">
            <v>800008820</v>
          </cell>
          <cell r="D25076" t="str">
            <v>NEDERMAN DO BRA</v>
          </cell>
          <cell r="E25076">
            <v>5880850000145</v>
          </cell>
        </row>
        <row r="25077">
          <cell r="C25077">
            <v>800009353</v>
          </cell>
          <cell r="D25077" t="str">
            <v>SAM MASTER</v>
          </cell>
          <cell r="E25077">
            <v>7675255000101</v>
          </cell>
        </row>
        <row r="25078">
          <cell r="C25078">
            <v>800009856</v>
          </cell>
          <cell r="D25078" t="str">
            <v>ALPINO IND META</v>
          </cell>
          <cell r="E25078">
            <v>61451027000195</v>
          </cell>
        </row>
        <row r="25079">
          <cell r="C25079">
            <v>800009861</v>
          </cell>
          <cell r="D25079" t="str">
            <v>OERLIKON</v>
          </cell>
          <cell r="E25079">
            <v>2044059000107</v>
          </cell>
        </row>
        <row r="25080">
          <cell r="C25080">
            <v>800010030</v>
          </cell>
          <cell r="D25080" t="str">
            <v>SAMPUTENSILI DO</v>
          </cell>
          <cell r="E25080">
            <v>43876952000186</v>
          </cell>
        </row>
        <row r="25081">
          <cell r="C25081">
            <v>800012498</v>
          </cell>
          <cell r="D25081" t="str">
            <v>ATMOSFERA</v>
          </cell>
          <cell r="E25081">
            <v>886257000788</v>
          </cell>
        </row>
        <row r="25082">
          <cell r="C25082">
            <v>800013241</v>
          </cell>
          <cell r="D25082" t="str">
            <v>PIAB DO BRASIL</v>
          </cell>
          <cell r="E25082">
            <v>3131957000165</v>
          </cell>
        </row>
        <row r="25083">
          <cell r="C25083">
            <v>800013503</v>
          </cell>
          <cell r="D25083" t="str">
            <v>MAHLE METAL LEV</v>
          </cell>
          <cell r="E25083">
            <v>60476884003798</v>
          </cell>
        </row>
        <row r="25084">
          <cell r="C25084">
            <v>800013909</v>
          </cell>
          <cell r="D25084" t="str">
            <v>MARE TRANSPORTE</v>
          </cell>
          <cell r="E25084">
            <v>63991343000185</v>
          </cell>
        </row>
        <row r="25085">
          <cell r="C25085">
            <v>800013988</v>
          </cell>
          <cell r="D25085" t="str">
            <v>KONGSBERG AUTOM</v>
          </cell>
          <cell r="E25085">
            <v>2844748000104</v>
          </cell>
        </row>
        <row r="25086">
          <cell r="C25086">
            <v>800014098</v>
          </cell>
          <cell r="D25086" t="str">
            <v>INTEROZONE DO B</v>
          </cell>
          <cell r="E25086">
            <v>4696564000161</v>
          </cell>
        </row>
        <row r="25087">
          <cell r="C25087">
            <v>800014375</v>
          </cell>
          <cell r="D25087" t="str">
            <v>CORREIAS MERCUR</v>
          </cell>
          <cell r="E25087">
            <v>50937564000123</v>
          </cell>
        </row>
        <row r="25088">
          <cell r="C25088">
            <v>800014501</v>
          </cell>
          <cell r="D25088" t="str">
            <v>OERLIKON BALZER</v>
          </cell>
          <cell r="E25088">
            <v>2044059000450</v>
          </cell>
        </row>
        <row r="25089">
          <cell r="C25089">
            <v>800015514</v>
          </cell>
          <cell r="D25089" t="str">
            <v>NETWORKER TELEC</v>
          </cell>
          <cell r="E25089">
            <v>71311021000176</v>
          </cell>
        </row>
        <row r="25090">
          <cell r="C25090">
            <v>800015902</v>
          </cell>
          <cell r="D25090" t="str">
            <v>FLEXLINK</v>
          </cell>
          <cell r="E25090">
            <v>2564793000105</v>
          </cell>
        </row>
        <row r="25091">
          <cell r="C25091">
            <v>800016259</v>
          </cell>
          <cell r="D25091" t="str">
            <v>CHEMETTAL</v>
          </cell>
          <cell r="E25091">
            <v>1359916000448</v>
          </cell>
        </row>
        <row r="25092">
          <cell r="C25092">
            <v>800016326</v>
          </cell>
          <cell r="D25092" t="str">
            <v>CLINK CONSULTOR</v>
          </cell>
          <cell r="E25092">
            <v>10341081000147</v>
          </cell>
        </row>
        <row r="25093">
          <cell r="C25093">
            <v>800016485</v>
          </cell>
          <cell r="D25093" t="str">
            <v>PANIFICDORA IBI</v>
          </cell>
          <cell r="E25093">
            <v>2821102000101</v>
          </cell>
        </row>
        <row r="25094">
          <cell r="C25094">
            <v>800017028</v>
          </cell>
          <cell r="D25094" t="str">
            <v>ITAUTEC SA GRUP</v>
          </cell>
          <cell r="E25094">
            <v>54526082000484</v>
          </cell>
        </row>
        <row r="25095">
          <cell r="C25095">
            <v>800018243</v>
          </cell>
          <cell r="D25095" t="str">
            <v>LORD INDUSTRIAL</v>
          </cell>
          <cell r="E25095">
            <v>43352277000196</v>
          </cell>
        </row>
        <row r="25096">
          <cell r="C25096">
            <v>800018505</v>
          </cell>
          <cell r="D25096" t="str">
            <v>ESCOLA SENAI JU</v>
          </cell>
          <cell r="E25096">
            <v>3774819002148</v>
          </cell>
        </row>
        <row r="25097">
          <cell r="C25097">
            <v>800019046</v>
          </cell>
          <cell r="D25097" t="str">
            <v>DAAP INDUSTRIA</v>
          </cell>
          <cell r="E25097">
            <v>5451239000100</v>
          </cell>
        </row>
        <row r="25098">
          <cell r="C25098">
            <v>800019553</v>
          </cell>
          <cell r="D25098" t="str">
            <v>DYNAMICS</v>
          </cell>
          <cell r="E25098">
            <v>89367809000240</v>
          </cell>
        </row>
        <row r="25099">
          <cell r="C25099">
            <v>800019734</v>
          </cell>
          <cell r="D25099" t="str">
            <v>EBF VAZ INDUST</v>
          </cell>
          <cell r="E25099">
            <v>159451000338</v>
          </cell>
        </row>
        <row r="25100">
          <cell r="C25100">
            <v>800020517</v>
          </cell>
          <cell r="D25100" t="str">
            <v>DIFER</v>
          </cell>
          <cell r="E25100">
            <v>61064838012654</v>
          </cell>
        </row>
        <row r="25101">
          <cell r="C25101">
            <v>800020565</v>
          </cell>
          <cell r="D25101" t="str">
            <v>AVNET JUNDIAI</v>
          </cell>
          <cell r="E25101">
            <v>6135938000286</v>
          </cell>
        </row>
        <row r="25102">
          <cell r="C25102">
            <v>800020833</v>
          </cell>
          <cell r="D25102" t="str">
            <v>BRASILPACK</v>
          </cell>
          <cell r="E25102">
            <v>8252681000197</v>
          </cell>
        </row>
        <row r="25103">
          <cell r="C25103">
            <v>800020928</v>
          </cell>
          <cell r="D25103" t="str">
            <v>SAINT GOBAIN</v>
          </cell>
          <cell r="E25103">
            <v>61064838011410</v>
          </cell>
        </row>
        <row r="25104">
          <cell r="C25104">
            <v>800020970</v>
          </cell>
          <cell r="D25104" t="str">
            <v>CAPMA</v>
          </cell>
          <cell r="E25104">
            <v>1597588000175</v>
          </cell>
        </row>
        <row r="25105">
          <cell r="C25105">
            <v>800021489</v>
          </cell>
          <cell r="D25105" t="str">
            <v>PENTAIR WATER D</v>
          </cell>
          <cell r="E25105">
            <v>4813867000117</v>
          </cell>
        </row>
        <row r="25106">
          <cell r="C25106">
            <v>800022877</v>
          </cell>
          <cell r="D25106" t="str">
            <v>EXEL INDUSTRIAL</v>
          </cell>
          <cell r="E25106">
            <v>4339999000159</v>
          </cell>
        </row>
        <row r="25107">
          <cell r="C25107">
            <v>800023021</v>
          </cell>
          <cell r="D25107" t="str">
            <v>AROPLAN</v>
          </cell>
          <cell r="E25107">
            <v>56242316000225</v>
          </cell>
        </row>
        <row r="25108">
          <cell r="C25108">
            <v>800023585</v>
          </cell>
          <cell r="D25108" t="str">
            <v>SIEMENS LTDA</v>
          </cell>
          <cell r="E25108">
            <v>44013159008010</v>
          </cell>
        </row>
        <row r="25109">
          <cell r="C25109">
            <v>800023685</v>
          </cell>
          <cell r="D25109" t="str">
            <v>BRASIF LOCADORA</v>
          </cell>
          <cell r="E25109">
            <v>316010001374</v>
          </cell>
        </row>
        <row r="25110">
          <cell r="C25110">
            <v>800024026</v>
          </cell>
          <cell r="D25110" t="str">
            <v>PANIFICADORA E</v>
          </cell>
          <cell r="E25110">
            <v>50956960000106</v>
          </cell>
        </row>
        <row r="25111">
          <cell r="C25111">
            <v>800024283</v>
          </cell>
          <cell r="D25111" t="str">
            <v>BELLISS &amp; MORCO</v>
          </cell>
          <cell r="E25111">
            <v>2931123000171</v>
          </cell>
        </row>
        <row r="25112">
          <cell r="C25112">
            <v>800024303</v>
          </cell>
          <cell r="D25112" t="str">
            <v>ELTEK BR. IND.</v>
          </cell>
          <cell r="E25112">
            <v>4358900000166</v>
          </cell>
        </row>
        <row r="25113">
          <cell r="C25113">
            <v>800024953</v>
          </cell>
          <cell r="D25113" t="str">
            <v>FLUID BRASIL SI</v>
          </cell>
          <cell r="E25113">
            <v>96581798000181</v>
          </cell>
        </row>
        <row r="25114">
          <cell r="C25114">
            <v>800024958</v>
          </cell>
          <cell r="D25114" t="str">
            <v>EATON LTDA</v>
          </cell>
          <cell r="E25114">
            <v>54625819004241</v>
          </cell>
        </row>
        <row r="25115">
          <cell r="C25115">
            <v>800025140</v>
          </cell>
          <cell r="D25115" t="str">
            <v>FORB</v>
          </cell>
          <cell r="E25115">
            <v>9165528000195</v>
          </cell>
        </row>
        <row r="25116">
          <cell r="C25116">
            <v>800025168</v>
          </cell>
          <cell r="D25116" t="str">
            <v>ART &amp; METAL COM</v>
          </cell>
          <cell r="E25116">
            <v>4894562000187</v>
          </cell>
        </row>
        <row r="25117">
          <cell r="C25117">
            <v>800025751</v>
          </cell>
          <cell r="D25117" t="str">
            <v>FERRAMENTAS NIP</v>
          </cell>
          <cell r="E25117">
            <v>69056372000136</v>
          </cell>
        </row>
        <row r="25118">
          <cell r="C25118">
            <v>800027554</v>
          </cell>
          <cell r="D25118" t="str">
            <v>CRAVATTE D'ITAL</v>
          </cell>
          <cell r="E25118">
            <v>96365077000134</v>
          </cell>
        </row>
        <row r="25119">
          <cell r="C25119">
            <v>800028279</v>
          </cell>
          <cell r="D25119" t="str">
            <v>COMERCIAL ANDRE</v>
          </cell>
          <cell r="E25119">
            <v>54732581000509</v>
          </cell>
        </row>
        <row r="25120">
          <cell r="C25120">
            <v>800028538</v>
          </cell>
          <cell r="D25120" t="str">
            <v>FAST TOOL INJEC</v>
          </cell>
          <cell r="E25120">
            <v>12131513000110</v>
          </cell>
        </row>
        <row r="25121">
          <cell r="C25121">
            <v>800028571</v>
          </cell>
          <cell r="D25121" t="str">
            <v>TIAGO MARQUESIN</v>
          </cell>
          <cell r="E25121">
            <v>11770320000147</v>
          </cell>
        </row>
        <row r="25122">
          <cell r="C25122">
            <v>800029398</v>
          </cell>
          <cell r="D25122" t="str">
            <v>FAST TOOL INDUS</v>
          </cell>
          <cell r="E25122">
            <v>2895879000102</v>
          </cell>
        </row>
        <row r="25123">
          <cell r="C25123">
            <v>800029780</v>
          </cell>
          <cell r="D25123" t="str">
            <v>ERJ</v>
          </cell>
          <cell r="E25123">
            <v>44164606000138</v>
          </cell>
        </row>
        <row r="25124">
          <cell r="C25124">
            <v>800029786</v>
          </cell>
          <cell r="D25124" t="str">
            <v>MEGA BBI</v>
          </cell>
          <cell r="E25124">
            <v>18834908000166</v>
          </cell>
        </row>
        <row r="25125">
          <cell r="C25125">
            <v>800029787</v>
          </cell>
          <cell r="D25125" t="str">
            <v>RS CONSTRUCOES</v>
          </cell>
          <cell r="E25125">
            <v>4446606000106</v>
          </cell>
        </row>
        <row r="25126">
          <cell r="C25126">
            <v>800030301</v>
          </cell>
          <cell r="D25126" t="str">
            <v>IMPORTACAO LTDA</v>
          </cell>
          <cell r="E25126">
            <v>9636419000109</v>
          </cell>
        </row>
        <row r="25127">
          <cell r="C25127">
            <v>800030752</v>
          </cell>
          <cell r="D25127" t="str">
            <v>CASSIOLI BRASIL</v>
          </cell>
          <cell r="E25127">
            <v>1453846000140</v>
          </cell>
        </row>
        <row r="25128">
          <cell r="C25128">
            <v>800031475</v>
          </cell>
          <cell r="D25128" t="str">
            <v>COMBUSTOL FORNOS INDUST. E CO</v>
          </cell>
          <cell r="E25128">
            <v>55323182000123</v>
          </cell>
        </row>
        <row r="25129">
          <cell r="C25129">
            <v>800031761</v>
          </cell>
          <cell r="D25129" t="str">
            <v>VTF ALIMENTOS L</v>
          </cell>
          <cell r="E25129">
            <v>9531776000102</v>
          </cell>
        </row>
        <row r="25130">
          <cell r="C25130">
            <v>800031827</v>
          </cell>
          <cell r="D25130" t="str">
            <v>WEIR DO BRASIL</v>
          </cell>
          <cell r="E25130">
            <v>212562001413</v>
          </cell>
        </row>
        <row r="25131">
          <cell r="C25131">
            <v>800032379</v>
          </cell>
          <cell r="D25131" t="str">
            <v>E AUTOMACAO PNE</v>
          </cell>
          <cell r="E25131">
            <v>6282095000160</v>
          </cell>
        </row>
        <row r="25132">
          <cell r="C25132">
            <v>800032404</v>
          </cell>
          <cell r="D25132" t="str">
            <v>EMPILHADEIRAS L</v>
          </cell>
          <cell r="E25132">
            <v>13938390000278</v>
          </cell>
        </row>
        <row r="25133">
          <cell r="C25133">
            <v>800032620</v>
          </cell>
          <cell r="D25133" t="str">
            <v>PNEUMATICOS LTD</v>
          </cell>
          <cell r="E25133">
            <v>4594857000219</v>
          </cell>
        </row>
        <row r="25134">
          <cell r="C25134">
            <v>800032689</v>
          </cell>
          <cell r="D25134" t="str">
            <v>CEVA LOGISTICA</v>
          </cell>
          <cell r="E25134">
            <v>43854116006484</v>
          </cell>
        </row>
        <row r="25135">
          <cell r="C25135">
            <v>800033665</v>
          </cell>
          <cell r="D25135" t="str">
            <v>REFAL</v>
          </cell>
          <cell r="E25135">
            <v>58357278000281</v>
          </cell>
        </row>
        <row r="25136">
          <cell r="C25136">
            <v>800033993</v>
          </cell>
          <cell r="D25136" t="str">
            <v>TEREX LATIN AME</v>
          </cell>
          <cell r="E25136">
            <v>2957021000710</v>
          </cell>
        </row>
        <row r="25137">
          <cell r="C25137">
            <v>800034219</v>
          </cell>
          <cell r="D25137" t="str">
            <v>HENKEL</v>
          </cell>
          <cell r="E25137">
            <v>2777131003473</v>
          </cell>
        </row>
        <row r="25138">
          <cell r="C25138">
            <v>800034258</v>
          </cell>
          <cell r="D25138" t="str">
            <v>CBC INDUSTRIAS</v>
          </cell>
          <cell r="E25138">
            <v>60501707000103</v>
          </cell>
        </row>
        <row r="25139">
          <cell r="C25139">
            <v>800034363</v>
          </cell>
          <cell r="D25139" t="str">
            <v>UP TECH BRASIL</v>
          </cell>
          <cell r="E25139">
            <v>18952004000135</v>
          </cell>
        </row>
        <row r="25140">
          <cell r="C25140">
            <v>800034859</v>
          </cell>
          <cell r="D25140" t="str">
            <v>ATMOSFERA EXPLO</v>
          </cell>
          <cell r="E25140">
            <v>13091989000138</v>
          </cell>
        </row>
        <row r="25141">
          <cell r="C25141">
            <v>800034865</v>
          </cell>
          <cell r="D25141" t="str">
            <v>ARAUJO &amp; PEREIR</v>
          </cell>
          <cell r="E25141">
            <v>7452861000150</v>
          </cell>
        </row>
        <row r="25142">
          <cell r="C25142">
            <v>800035007</v>
          </cell>
          <cell r="D25142" t="str">
            <v>WIRELESS OPERAD</v>
          </cell>
          <cell r="E25142">
            <v>8346059000148</v>
          </cell>
        </row>
        <row r="25143">
          <cell r="C25143">
            <v>800035010</v>
          </cell>
          <cell r="D25143" t="str">
            <v>IDEA MARKETING</v>
          </cell>
          <cell r="E25143">
            <v>7800828000173</v>
          </cell>
        </row>
        <row r="25144">
          <cell r="C25144">
            <v>800035152</v>
          </cell>
          <cell r="D25144" t="str">
            <v>DE EQUIPAMENTOS</v>
          </cell>
          <cell r="E25144">
            <v>7304670000140</v>
          </cell>
        </row>
        <row r="25145">
          <cell r="C25145">
            <v>800035203</v>
          </cell>
          <cell r="D25145" t="str">
            <v>ON PROJETOS E S</v>
          </cell>
          <cell r="E25145">
            <v>15331369000154</v>
          </cell>
        </row>
        <row r="25146">
          <cell r="C25146">
            <v>800035352</v>
          </cell>
          <cell r="D25146" t="str">
            <v>APPLE COMPUTER</v>
          </cell>
          <cell r="E25146">
            <v>623904000335</v>
          </cell>
        </row>
        <row r="25147">
          <cell r="C25147">
            <v>800035396</v>
          </cell>
          <cell r="D25147" t="str">
            <v>MEGABARRE IND.</v>
          </cell>
          <cell r="E25147">
            <v>1152189000109</v>
          </cell>
        </row>
        <row r="25148">
          <cell r="C25148">
            <v>800036350</v>
          </cell>
          <cell r="D25148" t="str">
            <v>DURATEX S.A.</v>
          </cell>
          <cell r="E25148">
            <v>97837181002190</v>
          </cell>
        </row>
        <row r="25149">
          <cell r="C25149">
            <v>800036484</v>
          </cell>
          <cell r="D25149" t="str">
            <v>ON FACILITIES E</v>
          </cell>
          <cell r="E25149">
            <v>2178294000171</v>
          </cell>
        </row>
        <row r="25150">
          <cell r="C25150">
            <v>800036833</v>
          </cell>
          <cell r="D25150" t="str">
            <v>DE EQUIPAMENTOS</v>
          </cell>
          <cell r="E25150">
            <v>7312099000106</v>
          </cell>
        </row>
        <row r="25151">
          <cell r="C25151">
            <v>800037768</v>
          </cell>
          <cell r="D25151" t="str">
            <v>DURATEX S.A.</v>
          </cell>
          <cell r="E25151">
            <v>97837181002271</v>
          </cell>
        </row>
        <row r="25152">
          <cell r="C25152">
            <v>800037811</v>
          </cell>
          <cell r="D25152" t="str">
            <v>ROCKWELL AUTOMA</v>
          </cell>
          <cell r="E25152">
            <v>46323754000426</v>
          </cell>
        </row>
        <row r="25153">
          <cell r="C25153">
            <v>800037897</v>
          </cell>
          <cell r="D25153" t="str">
            <v>PLANETA VERDE P</v>
          </cell>
          <cell r="E25153">
            <v>4862550000170</v>
          </cell>
        </row>
        <row r="25154">
          <cell r="C25154">
            <v>800038027</v>
          </cell>
          <cell r="D25154" t="str">
            <v>DHL LOGISTICS (</v>
          </cell>
          <cell r="E25154">
            <v>2836056011655</v>
          </cell>
        </row>
        <row r="25155">
          <cell r="C25155">
            <v>800038742</v>
          </cell>
          <cell r="D25155" t="str">
            <v>WAGO ELETROELET</v>
          </cell>
          <cell r="E25155">
            <v>7384827000195</v>
          </cell>
        </row>
        <row r="25156">
          <cell r="C25156">
            <v>800038775</v>
          </cell>
          <cell r="D25156" t="str">
            <v>ICS SERVICE LTD</v>
          </cell>
          <cell r="E25156">
            <v>17976193000113</v>
          </cell>
        </row>
        <row r="25157">
          <cell r="C25157">
            <v>800039690</v>
          </cell>
          <cell r="D25157" t="str">
            <v>SULZER PUMPS WAST. BRA.      *</v>
          </cell>
          <cell r="E25157">
            <v>77153260001365</v>
          </cell>
        </row>
        <row r="25158">
          <cell r="C25158">
            <v>800039887</v>
          </cell>
          <cell r="D25158" t="str">
            <v>ALLIED TECNOLOG</v>
          </cell>
          <cell r="E25158">
            <v>20247322000309</v>
          </cell>
        </row>
        <row r="25159">
          <cell r="C25159">
            <v>800040089</v>
          </cell>
          <cell r="D25159" t="str">
            <v>NESTLE BRASIL L</v>
          </cell>
          <cell r="E25159">
            <v>60409075005898</v>
          </cell>
        </row>
        <row r="25160">
          <cell r="C25160">
            <v>800040386</v>
          </cell>
          <cell r="D25160" t="str">
            <v>MODERN TRANSPOR</v>
          </cell>
          <cell r="E25160">
            <v>3887831000115</v>
          </cell>
        </row>
        <row r="25161">
          <cell r="C25161">
            <v>800040393</v>
          </cell>
          <cell r="D25161" t="str">
            <v>EXPRESSO NEPOMU</v>
          </cell>
          <cell r="E25161">
            <v>19368927001936</v>
          </cell>
        </row>
        <row r="25162">
          <cell r="C25162">
            <v>800040513</v>
          </cell>
          <cell r="D25162" t="str">
            <v>CELBRAS COMERCI</v>
          </cell>
          <cell r="E25162">
            <v>14673993000177</v>
          </cell>
        </row>
        <row r="25163">
          <cell r="C25163">
            <v>800040644</v>
          </cell>
          <cell r="D25163" t="str">
            <v>TRANSUICA LOCAC</v>
          </cell>
          <cell r="E25163">
            <v>32466732000400</v>
          </cell>
        </row>
        <row r="25164">
          <cell r="C25164">
            <v>800040681</v>
          </cell>
          <cell r="D25164" t="str">
            <v>DIMENSIONAL EQU</v>
          </cell>
          <cell r="E25164">
            <v>56545742001633</v>
          </cell>
        </row>
        <row r="25165">
          <cell r="C25165">
            <v>800040734</v>
          </cell>
          <cell r="D25165" t="str">
            <v>LUCAS GUIMARAES</v>
          </cell>
          <cell r="E25165">
            <v>21056358000106</v>
          </cell>
        </row>
        <row r="25166">
          <cell r="C25166">
            <v>800040757</v>
          </cell>
          <cell r="D25166" t="str">
            <v>UFI FILTERS DO</v>
          </cell>
          <cell r="E25166">
            <v>24659918000105</v>
          </cell>
        </row>
        <row r="25167">
          <cell r="C25167">
            <v>800040765</v>
          </cell>
          <cell r="D25167" t="str">
            <v>ADECIL COMERCIA</v>
          </cell>
          <cell r="E25167">
            <v>5074931000158</v>
          </cell>
        </row>
        <row r="25168">
          <cell r="C25168">
            <v>800040845</v>
          </cell>
          <cell r="D25168" t="str">
            <v>ATC TECNICAL SE</v>
          </cell>
          <cell r="E25168">
            <v>10434141000176</v>
          </cell>
        </row>
        <row r="25169">
          <cell r="C25169">
            <v>800041819</v>
          </cell>
          <cell r="D25169" t="str">
            <v>GUERREIROS TRAN</v>
          </cell>
          <cell r="E25169">
            <v>18520516000122</v>
          </cell>
        </row>
        <row r="25170">
          <cell r="C25170">
            <v>800041920</v>
          </cell>
          <cell r="D25170" t="str">
            <v>MODERN TRANSPOR</v>
          </cell>
          <cell r="E25170">
            <v>3887831000387</v>
          </cell>
        </row>
        <row r="25171">
          <cell r="C25171">
            <v>800042093</v>
          </cell>
          <cell r="D25171" t="str">
            <v>ITRACK BRASIL T</v>
          </cell>
          <cell r="E25171">
            <v>27381820000127</v>
          </cell>
        </row>
        <row r="25172">
          <cell r="C25172">
            <v>800042198</v>
          </cell>
          <cell r="D25172" t="str">
            <v>HENKEL LTDA</v>
          </cell>
          <cell r="E25172">
            <v>2777131002906</v>
          </cell>
        </row>
        <row r="25173">
          <cell r="C25173">
            <v>800042425</v>
          </cell>
          <cell r="D25173" t="str">
            <v>LUIZ VANDERLEI</v>
          </cell>
          <cell r="E25173">
            <v>1376551000117</v>
          </cell>
        </row>
        <row r="25174">
          <cell r="C25174">
            <v>800042429</v>
          </cell>
          <cell r="D25174" t="str">
            <v>LUCIANE MAINARD</v>
          </cell>
          <cell r="E25174">
            <v>27158752828</v>
          </cell>
        </row>
        <row r="25175">
          <cell r="C25175">
            <v>800042884</v>
          </cell>
          <cell r="D25175" t="str">
            <v>SIEMENS INFRAES</v>
          </cell>
          <cell r="E25175">
            <v>34776007000383</v>
          </cell>
        </row>
        <row r="25176">
          <cell r="C25176">
            <v>800043387</v>
          </cell>
          <cell r="D25176" t="str">
            <v>CODINTER D BRAS</v>
          </cell>
          <cell r="E25176">
            <v>29656656000149</v>
          </cell>
        </row>
        <row r="25177">
          <cell r="C25177">
            <v>800043498</v>
          </cell>
          <cell r="D25177" t="str">
            <v>FERRAMENTAS MAR</v>
          </cell>
          <cell r="E25177">
            <v>14764177000179</v>
          </cell>
        </row>
        <row r="25178">
          <cell r="C25178">
            <v>800043527</v>
          </cell>
          <cell r="D25178" t="str">
            <v>LIONS TECHNOLOG</v>
          </cell>
          <cell r="E25178">
            <v>11998684000189</v>
          </cell>
        </row>
        <row r="25179">
          <cell r="C25179">
            <v>800043538</v>
          </cell>
          <cell r="D25179" t="str">
            <v>ASTRA S A INDUS</v>
          </cell>
          <cell r="E25179">
            <v>50949528000180</v>
          </cell>
        </row>
        <row r="25180">
          <cell r="C25180">
            <v>800044133</v>
          </cell>
          <cell r="D25180" t="str">
            <v>JAPI EMBALAGENS</v>
          </cell>
          <cell r="E25180">
            <v>12316962000133</v>
          </cell>
        </row>
        <row r="25181">
          <cell r="C25181">
            <v>800044237</v>
          </cell>
          <cell r="D25181" t="str">
            <v>SIEMENS INFRAES</v>
          </cell>
          <cell r="E25181">
            <v>34776007000464</v>
          </cell>
        </row>
        <row r="25182">
          <cell r="C25182">
            <v>800044507</v>
          </cell>
          <cell r="D25182" t="str">
            <v>TECPET</v>
          </cell>
          <cell r="E25182">
            <v>739209000171</v>
          </cell>
        </row>
        <row r="25183">
          <cell r="C25183">
            <v>800046395</v>
          </cell>
          <cell r="D25183" t="str">
            <v>PARKER HANNIFIN</v>
          </cell>
          <cell r="E25183">
            <v>54823455003747</v>
          </cell>
        </row>
        <row r="25184">
          <cell r="C25184"/>
          <cell r="D25184" t="str">
            <v>ALIANCA</v>
          </cell>
          <cell r="E25184">
            <v>1045077000140</v>
          </cell>
        </row>
        <row r="25185">
          <cell r="C25185"/>
          <cell r="D25185" t="str">
            <v>CARER DO BRASIL</v>
          </cell>
          <cell r="E25185">
            <v>56645880000108</v>
          </cell>
        </row>
        <row r="25186">
          <cell r="C25186"/>
          <cell r="D25186" t="str">
            <v>OSMAR MODA FOTO</v>
          </cell>
          <cell r="E25186">
            <v>58325937000117</v>
          </cell>
        </row>
        <row r="25187">
          <cell r="C25187"/>
          <cell r="D25187" t="str">
            <v>ALIANCA SUPRIM.</v>
          </cell>
          <cell r="E25187">
            <v>151304000150</v>
          </cell>
        </row>
        <row r="25188">
          <cell r="C25188"/>
          <cell r="D25188" t="str">
            <v>CHURRAS.JUNDIAI</v>
          </cell>
          <cell r="E25188">
            <v>51279149000192</v>
          </cell>
        </row>
        <row r="25189">
          <cell r="C25189"/>
          <cell r="D25189" t="str">
            <v>TUDO CHURRASCO</v>
          </cell>
          <cell r="E25189">
            <v>2642063000177</v>
          </cell>
        </row>
        <row r="25190">
          <cell r="C25190"/>
          <cell r="D25190" t="str">
            <v>JUNDIAI TRANSFO</v>
          </cell>
          <cell r="E25190">
            <v>62400536000151</v>
          </cell>
        </row>
        <row r="25191">
          <cell r="C25191"/>
          <cell r="D25191" t="str">
            <v>SW DIESEL</v>
          </cell>
          <cell r="E25191">
            <v>24999237000277</v>
          </cell>
        </row>
        <row r="25192">
          <cell r="C25192"/>
          <cell r="D25192" t="str">
            <v>TECWAY</v>
          </cell>
          <cell r="E25192">
            <v>3964450000192</v>
          </cell>
        </row>
        <row r="25193">
          <cell r="C25193"/>
          <cell r="D25193" t="str">
            <v>TRANS-FOCA</v>
          </cell>
          <cell r="E25193">
            <v>2848120000179</v>
          </cell>
        </row>
        <row r="25194">
          <cell r="C25194"/>
          <cell r="D25194" t="str">
            <v>CAXAMBU</v>
          </cell>
          <cell r="E25194">
            <v>59158725000155</v>
          </cell>
        </row>
        <row r="25195">
          <cell r="C25195"/>
          <cell r="D25195" t="str">
            <v>SILVA E CREMONE</v>
          </cell>
          <cell r="E25195">
            <v>3389093000186</v>
          </cell>
        </row>
        <row r="25196">
          <cell r="C25196"/>
          <cell r="D25196" t="str">
            <v>IND FERR. LEE</v>
          </cell>
          <cell r="E25196">
            <v>50105048000132</v>
          </cell>
        </row>
        <row r="25197">
          <cell r="C25197"/>
          <cell r="D25197" t="str">
            <v>CBC INDUSTRIAS</v>
          </cell>
          <cell r="E25197">
            <v>60501707001347</v>
          </cell>
        </row>
        <row r="25198">
          <cell r="C25198"/>
          <cell r="D25198" t="str">
            <v>CBC INSTALACOES</v>
          </cell>
          <cell r="E25198">
            <v>61246237000222</v>
          </cell>
        </row>
        <row r="25199">
          <cell r="C25199"/>
          <cell r="D25199" t="str">
            <v>SKY</v>
          </cell>
          <cell r="E25199">
            <v>425537000101</v>
          </cell>
        </row>
        <row r="25200">
          <cell r="C25200"/>
          <cell r="D25200" t="str">
            <v>NOVELIS</v>
          </cell>
          <cell r="E25200">
            <v>60561800005091</v>
          </cell>
        </row>
        <row r="25201">
          <cell r="C25201"/>
          <cell r="D25201" t="str">
            <v>TROPICAL</v>
          </cell>
          <cell r="E25201">
            <v>58049040000370</v>
          </cell>
        </row>
        <row r="25202">
          <cell r="C25202"/>
          <cell r="D25202" t="str">
            <v>ASAPHE</v>
          </cell>
          <cell r="E25202">
            <v>2206269000154</v>
          </cell>
        </row>
        <row r="25203">
          <cell r="C25203"/>
          <cell r="D25203" t="str">
            <v>DOW QUIMICA</v>
          </cell>
          <cell r="E25203">
            <v>60435351004730</v>
          </cell>
        </row>
        <row r="25204">
          <cell r="C25204"/>
          <cell r="D25204" t="str">
            <v>ERMETO</v>
          </cell>
          <cell r="E25204">
            <v>57018160001823</v>
          </cell>
        </row>
        <row r="25205">
          <cell r="C25205"/>
          <cell r="D25205" t="str">
            <v>LOCALIZA</v>
          </cell>
          <cell r="E25205">
            <v>1461255000114</v>
          </cell>
        </row>
        <row r="25206">
          <cell r="C25206"/>
          <cell r="D25206" t="str">
            <v>WCA</v>
          </cell>
          <cell r="E25206">
            <v>74527276000401</v>
          </cell>
        </row>
        <row r="25207">
          <cell r="C25207"/>
          <cell r="D25207" t="str">
            <v>DURATEX</v>
          </cell>
          <cell r="E25207">
            <v>61194080008566</v>
          </cell>
        </row>
        <row r="25208">
          <cell r="C25208"/>
          <cell r="D25208" t="str">
            <v>ALLWARE</v>
          </cell>
          <cell r="E25208">
            <v>425565000110</v>
          </cell>
        </row>
        <row r="25209">
          <cell r="C25209"/>
          <cell r="D25209" t="str">
            <v>GENESES</v>
          </cell>
          <cell r="E25209">
            <v>3615588000186</v>
          </cell>
        </row>
        <row r="25210">
          <cell r="C25210"/>
          <cell r="D25210" t="str">
            <v>SAM MASTER</v>
          </cell>
          <cell r="E25210">
            <v>5533604000117</v>
          </cell>
        </row>
        <row r="25211">
          <cell r="C25211"/>
          <cell r="D25211" t="str">
            <v>IBG</v>
          </cell>
          <cell r="E25211">
            <v>67423152000178</v>
          </cell>
        </row>
        <row r="25212">
          <cell r="C25212"/>
          <cell r="D25212" t="str">
            <v>JP VERITAS</v>
          </cell>
          <cell r="E25212">
            <v>5917788000119</v>
          </cell>
        </row>
        <row r="25213">
          <cell r="C25213"/>
          <cell r="D25213" t="str">
            <v>AGA</v>
          </cell>
          <cell r="E25213">
            <v>60619202003910</v>
          </cell>
        </row>
        <row r="25214">
          <cell r="C25214"/>
          <cell r="D25214" t="str">
            <v>CENTER PARK</v>
          </cell>
          <cell r="E25214">
            <v>1179467000103</v>
          </cell>
        </row>
        <row r="25215">
          <cell r="C25215"/>
          <cell r="D25215" t="str">
            <v>AVANTE</v>
          </cell>
          <cell r="E25215">
            <v>3031635000144</v>
          </cell>
        </row>
        <row r="25216">
          <cell r="C25216"/>
          <cell r="D25216" t="str">
            <v>QPC-CONSULTORIA</v>
          </cell>
          <cell r="E25216">
            <v>67295519000115</v>
          </cell>
        </row>
        <row r="25217">
          <cell r="C25217"/>
          <cell r="D25217" t="str">
            <v>PHILIPS</v>
          </cell>
          <cell r="E25217">
            <v>4182861002566</v>
          </cell>
        </row>
        <row r="25218">
          <cell r="C25218"/>
          <cell r="D25218" t="str">
            <v>METALFORMING IN</v>
          </cell>
          <cell r="E25218">
            <v>54082052000183</v>
          </cell>
        </row>
        <row r="25219">
          <cell r="C25219"/>
          <cell r="D25219" t="str">
            <v>CICA S/A</v>
          </cell>
          <cell r="E25219">
            <v>50930098003501</v>
          </cell>
        </row>
        <row r="25220">
          <cell r="C25220"/>
          <cell r="D25220" t="str">
            <v>BOLLHOF</v>
          </cell>
          <cell r="E25220">
            <v>61096996000337</v>
          </cell>
        </row>
        <row r="25221">
          <cell r="C25221"/>
          <cell r="D25221" t="str">
            <v>DURATEX</v>
          </cell>
          <cell r="E25221">
            <v>61194080000239</v>
          </cell>
        </row>
        <row r="25222">
          <cell r="C25222"/>
          <cell r="D25222" t="str">
            <v>EASA-ENGHEIROS</v>
          </cell>
          <cell r="E25222">
            <v>61698056000156</v>
          </cell>
        </row>
        <row r="25223">
          <cell r="C25223"/>
          <cell r="D25223" t="str">
            <v>EPA INDUSTRIA</v>
          </cell>
          <cell r="E25223">
            <v>57786659000132</v>
          </cell>
        </row>
        <row r="25224">
          <cell r="C25224"/>
          <cell r="D25224" t="str">
            <v>ERMETO S/A</v>
          </cell>
          <cell r="E25224">
            <v>57018160000185</v>
          </cell>
        </row>
        <row r="25225">
          <cell r="C25225"/>
          <cell r="D25225" t="str">
            <v>FERRAMENTAS DIN</v>
          </cell>
          <cell r="E25225">
            <v>46988010000188</v>
          </cell>
        </row>
        <row r="25226">
          <cell r="C25226"/>
          <cell r="D25226" t="str">
            <v>IGARAS</v>
          </cell>
          <cell r="E25226">
            <v>61399945000546</v>
          </cell>
        </row>
        <row r="25227">
          <cell r="C25227"/>
          <cell r="D25227" t="str">
            <v>MAPREL</v>
          </cell>
          <cell r="E25227">
            <v>63917561000170</v>
          </cell>
        </row>
        <row r="25228">
          <cell r="C25228"/>
          <cell r="D25228" t="str">
            <v>PLAVIGOR</v>
          </cell>
          <cell r="E25228">
            <v>44437424000193</v>
          </cell>
        </row>
        <row r="25229">
          <cell r="C25229"/>
          <cell r="D25229" t="str">
            <v>SIFCO</v>
          </cell>
          <cell r="E25229">
            <v>60499605000109</v>
          </cell>
        </row>
        <row r="25230">
          <cell r="C25230"/>
          <cell r="D25230" t="str">
            <v>STAR AUTOMACAO</v>
          </cell>
          <cell r="E25230">
            <v>56597446000108</v>
          </cell>
        </row>
        <row r="25231">
          <cell r="C25231"/>
          <cell r="D25231" t="str">
            <v>TRANSUNIAO</v>
          </cell>
          <cell r="E25231">
            <v>43554542000208</v>
          </cell>
        </row>
        <row r="25232">
          <cell r="C25232"/>
          <cell r="D25232" t="str">
            <v>VULCABRAS S/A I</v>
          </cell>
          <cell r="E25232">
            <v>50926955000142</v>
          </cell>
        </row>
        <row r="25233">
          <cell r="C25233"/>
          <cell r="D25233" t="str">
            <v>WINTER BRASIL F</v>
          </cell>
          <cell r="E25233">
            <v>43992957000174</v>
          </cell>
        </row>
        <row r="25234">
          <cell r="C25234"/>
          <cell r="D25234" t="str">
            <v>CENTRO EDUCACIO</v>
          </cell>
          <cell r="E25234">
            <v>400617</v>
          </cell>
        </row>
        <row r="25235">
          <cell r="C25235"/>
          <cell r="D25235" t="str">
            <v>EEPSG ALBERTINA</v>
          </cell>
          <cell r="E25235">
            <v>401048</v>
          </cell>
        </row>
        <row r="25236">
          <cell r="C25236"/>
          <cell r="D25236" t="str">
            <v>EEPSG ANA PINTO</v>
          </cell>
          <cell r="E25236">
            <v>401057</v>
          </cell>
        </row>
        <row r="25237">
          <cell r="C25237"/>
          <cell r="D25237" t="str">
            <v>EEPSG CONDE DO</v>
          </cell>
          <cell r="E25237">
            <v>401091</v>
          </cell>
        </row>
        <row r="25238">
          <cell r="C25238"/>
          <cell r="D25238" t="str">
            <v>EEPSG GETULIO N</v>
          </cell>
          <cell r="E25238">
            <v>401134</v>
          </cell>
        </row>
        <row r="25239">
          <cell r="C25239"/>
          <cell r="D25239" t="str">
            <v>EEPSG MARIA LOU</v>
          </cell>
          <cell r="E25239">
            <v>401186</v>
          </cell>
        </row>
        <row r="25240">
          <cell r="C25240"/>
          <cell r="D25240" t="str">
            <v>EESG DR.ANTENOR</v>
          </cell>
          <cell r="E25240">
            <v>401310</v>
          </cell>
        </row>
        <row r="25241">
          <cell r="C25241"/>
          <cell r="D25241" t="str">
            <v>LEONARDO DA VIN</v>
          </cell>
          <cell r="E25241">
            <v>401461</v>
          </cell>
        </row>
        <row r="25242">
          <cell r="C25242"/>
          <cell r="D25242" t="str">
            <v>UNIVERSITARIO C</v>
          </cell>
          <cell r="E25242">
            <v>401498</v>
          </cell>
        </row>
        <row r="25243">
          <cell r="C25243"/>
          <cell r="D25243" t="str">
            <v>COL.PAULO FREIR</v>
          </cell>
          <cell r="E25243">
            <v>401632</v>
          </cell>
        </row>
        <row r="25244">
          <cell r="C25244"/>
          <cell r="D25244" t="str">
            <v>EEPG DR. RAFAEL</v>
          </cell>
          <cell r="E25244">
            <v>401735</v>
          </cell>
        </row>
        <row r="25245">
          <cell r="C25245"/>
          <cell r="D25245" t="str">
            <v>EEPG JOSE F. DE</v>
          </cell>
          <cell r="E25245">
            <v>401737</v>
          </cell>
        </row>
        <row r="25246">
          <cell r="C25246"/>
          <cell r="D25246" t="str">
            <v>EEPG PADRE MAUR</v>
          </cell>
          <cell r="E25246">
            <v>401740</v>
          </cell>
        </row>
        <row r="25247">
          <cell r="C25247"/>
          <cell r="D25247" t="str">
            <v>EEPG PROF.JOSE</v>
          </cell>
          <cell r="E25247">
            <v>401743</v>
          </cell>
        </row>
        <row r="25248">
          <cell r="C25248"/>
          <cell r="D25248" t="str">
            <v>EEPG PROFA.CECI</v>
          </cell>
          <cell r="E25248">
            <v>401744</v>
          </cell>
        </row>
        <row r="25249">
          <cell r="C25249"/>
          <cell r="D25249" t="str">
            <v>EEPG PROFALBINO</v>
          </cell>
          <cell r="E25249">
            <v>401746</v>
          </cell>
        </row>
        <row r="25250">
          <cell r="C25250"/>
          <cell r="D25250" t="str">
            <v>EEPG RAFAEL DE</v>
          </cell>
          <cell r="E25250">
            <v>401747</v>
          </cell>
        </row>
        <row r="25251">
          <cell r="C25251"/>
          <cell r="D25251" t="str">
            <v>EEPSG CORONEL S</v>
          </cell>
          <cell r="E25251">
            <v>401757</v>
          </cell>
        </row>
        <row r="25252">
          <cell r="C25252"/>
          <cell r="D25252" t="str">
            <v>EEPSG PROF.JOAO</v>
          </cell>
          <cell r="E25252">
            <v>401810</v>
          </cell>
        </row>
        <row r="25253">
          <cell r="C25253"/>
          <cell r="D25253" t="str">
            <v>ESC.PADRE ANCHI</v>
          </cell>
          <cell r="E25253">
            <v>401859</v>
          </cell>
        </row>
        <row r="25254">
          <cell r="C25254"/>
          <cell r="D25254" t="str">
            <v>SESI 355 - CENT</v>
          </cell>
          <cell r="E25254">
            <v>401939</v>
          </cell>
        </row>
        <row r="25255">
          <cell r="C25255"/>
          <cell r="D25255" t="str">
            <v>EE INF.E PG DIV</v>
          </cell>
          <cell r="E25255">
            <v>402054</v>
          </cell>
        </row>
        <row r="25256">
          <cell r="C25256"/>
          <cell r="D25256" t="str">
            <v>ETE VASCO ANTON</v>
          </cell>
          <cell r="E25256">
            <v>402936</v>
          </cell>
        </row>
        <row r="25257">
          <cell r="C25257"/>
          <cell r="D25257" t="str">
            <v>SESI 177</v>
          </cell>
          <cell r="E25257">
            <v>403005</v>
          </cell>
        </row>
        <row r="25258">
          <cell r="C25258"/>
          <cell r="D25258" t="str">
            <v>SESI 179</v>
          </cell>
          <cell r="E25258">
            <v>403006</v>
          </cell>
        </row>
        <row r="25259">
          <cell r="C25259"/>
          <cell r="D25259" t="str">
            <v>SESI 189</v>
          </cell>
          <cell r="E25259">
            <v>403009</v>
          </cell>
        </row>
        <row r="25260">
          <cell r="C25260"/>
          <cell r="D25260" t="str">
            <v>SESI 21</v>
          </cell>
          <cell r="E25260">
            <v>403015</v>
          </cell>
        </row>
        <row r="25261">
          <cell r="C25261"/>
          <cell r="D25261" t="str">
            <v>SESI 92</v>
          </cell>
          <cell r="E25261">
            <v>403119</v>
          </cell>
        </row>
        <row r="25262">
          <cell r="C25262"/>
          <cell r="D25262" t="str">
            <v>ESC.LA FONTAINE</v>
          </cell>
          <cell r="E25262">
            <v>404090</v>
          </cell>
        </row>
        <row r="25263">
          <cell r="C25263"/>
          <cell r="D25263" t="str">
            <v>ESC.TEC.ALBERTO</v>
          </cell>
          <cell r="E25263">
            <v>404318</v>
          </cell>
        </row>
        <row r="25264">
          <cell r="C25264"/>
          <cell r="D25264" t="str">
            <v>ESC.DUQUE DE CA</v>
          </cell>
          <cell r="E25264">
            <v>404431</v>
          </cell>
        </row>
        <row r="25265">
          <cell r="C25265"/>
          <cell r="D25265" t="str">
            <v>COL.SAO VICENTE</v>
          </cell>
          <cell r="E25265">
            <v>404664</v>
          </cell>
        </row>
        <row r="25266">
          <cell r="C25266"/>
          <cell r="D25266" t="str">
            <v>INST.EDUC.PROF.</v>
          </cell>
          <cell r="E25266">
            <v>404669</v>
          </cell>
        </row>
        <row r="25267">
          <cell r="C25267"/>
          <cell r="D25267" t="str">
            <v>INST.EDUC.JUNDI</v>
          </cell>
          <cell r="E25267">
            <v>404670</v>
          </cell>
        </row>
        <row r="25268">
          <cell r="C25268"/>
          <cell r="D25268" t="str">
            <v>ESC.MARIA C.BRA</v>
          </cell>
          <cell r="E25268">
            <v>404671</v>
          </cell>
        </row>
        <row r="25269">
          <cell r="C25269"/>
          <cell r="D25269" t="str">
            <v>ESC.PAROQUIAL F</v>
          </cell>
          <cell r="E25269">
            <v>405428</v>
          </cell>
        </row>
        <row r="25270">
          <cell r="C25270"/>
          <cell r="D25270" t="str">
            <v>EEPSG PAULO MEN</v>
          </cell>
          <cell r="E25270">
            <v>405429</v>
          </cell>
        </row>
        <row r="25271">
          <cell r="C25271"/>
          <cell r="D25271" t="str">
            <v>ESC.PG ADVENTIS</v>
          </cell>
          <cell r="E25271">
            <v>405430</v>
          </cell>
        </row>
        <row r="25272">
          <cell r="C25272"/>
          <cell r="D25272" t="str">
            <v>ESC.PG CRISTA D</v>
          </cell>
          <cell r="E25272">
            <v>405431</v>
          </cell>
        </row>
        <row r="25273">
          <cell r="C25273"/>
          <cell r="D25273" t="str">
            <v>ESC.PG ANTONIO</v>
          </cell>
          <cell r="E25273">
            <v>405432</v>
          </cell>
        </row>
        <row r="25274">
          <cell r="C25274"/>
          <cell r="D25274" t="str">
            <v>EE BISPO D.GABR</v>
          </cell>
          <cell r="E25274">
            <v>408061</v>
          </cell>
        </row>
        <row r="25275">
          <cell r="C25275"/>
          <cell r="D25275" t="str">
            <v>EEPSG COUBE DO</v>
          </cell>
          <cell r="E25275">
            <v>408062</v>
          </cell>
        </row>
        <row r="25276">
          <cell r="C25276"/>
          <cell r="D25276" t="str">
            <v>EEPG PE.MAURILI</v>
          </cell>
          <cell r="E25276">
            <v>408063</v>
          </cell>
        </row>
        <row r="25277">
          <cell r="C25277"/>
          <cell r="D25277" t="str">
            <v>EE PROF.FUTTI G</v>
          </cell>
          <cell r="E25277">
            <v>409854</v>
          </cell>
        </row>
        <row r="25278">
          <cell r="C25278"/>
          <cell r="D25278" t="str">
            <v>EE MONS.VENERAN</v>
          </cell>
          <cell r="E25278">
            <v>410264</v>
          </cell>
        </row>
        <row r="25279">
          <cell r="C25279"/>
          <cell r="D25279" t="str">
            <v>EE DEP.RANIERI</v>
          </cell>
          <cell r="E25279">
            <v>410723</v>
          </cell>
        </row>
        <row r="25280">
          <cell r="C25280"/>
          <cell r="D25280" t="str">
            <v>PAG. VIRADA</v>
          </cell>
          <cell r="E25280">
            <v>66036518000193</v>
          </cell>
        </row>
        <row r="25281">
          <cell r="C25281">
            <v>800042918</v>
          </cell>
          <cell r="D25281" t="str">
            <v>SILCON AMBIENTA</v>
          </cell>
          <cell r="E25281">
            <v>50856251000574</v>
          </cell>
        </row>
        <row r="25282">
          <cell r="C25282"/>
          <cell r="D25282" t="str">
            <v>EEPSG OSVALDO F</v>
          </cell>
          <cell r="E25282">
            <v>401203</v>
          </cell>
        </row>
        <row r="25283">
          <cell r="C25283"/>
          <cell r="D25283" t="str">
            <v>EEPSG ALICE ROD</v>
          </cell>
          <cell r="E25283">
            <v>409429</v>
          </cell>
        </row>
        <row r="25284">
          <cell r="C25284">
            <v>800000832</v>
          </cell>
          <cell r="D25284" t="str">
            <v>TELEMICRO</v>
          </cell>
          <cell r="E25284">
            <v>3781125000275</v>
          </cell>
        </row>
        <row r="25285">
          <cell r="C25285">
            <v>800003164</v>
          </cell>
          <cell r="D25285" t="str">
            <v>D &amp; F</v>
          </cell>
          <cell r="E25285">
            <v>67980458000125</v>
          </cell>
        </row>
        <row r="25286">
          <cell r="C25286">
            <v>800003769</v>
          </cell>
          <cell r="D25286" t="str">
            <v>ASSISTACECO</v>
          </cell>
          <cell r="E25286">
            <v>67006486000146</v>
          </cell>
        </row>
        <row r="25287">
          <cell r="C25287">
            <v>800004699</v>
          </cell>
          <cell r="D25287" t="str">
            <v>TELEENTREGAS</v>
          </cell>
          <cell r="E25287">
            <v>7014083000206</v>
          </cell>
        </row>
        <row r="25288">
          <cell r="C25288">
            <v>800021294</v>
          </cell>
          <cell r="D25288" t="str">
            <v>CENTRAL DE CURS</v>
          </cell>
          <cell r="E25288">
            <v>5370489000107</v>
          </cell>
        </row>
        <row r="25289">
          <cell r="C25289"/>
          <cell r="D25289" t="str">
            <v>UNI</v>
          </cell>
          <cell r="E25289">
            <v>59050799000173</v>
          </cell>
        </row>
        <row r="25290">
          <cell r="C25290"/>
          <cell r="D25290" t="str">
            <v>COMPUCENTER INF</v>
          </cell>
          <cell r="E25290">
            <v>50058403000240</v>
          </cell>
        </row>
        <row r="25291">
          <cell r="C25291"/>
          <cell r="D25291" t="str">
            <v>INFINITO</v>
          </cell>
          <cell r="E25291">
            <v>71605125000193</v>
          </cell>
        </row>
        <row r="25292">
          <cell r="C25292"/>
          <cell r="D25292" t="str">
            <v>UNIAO DIGITAL</v>
          </cell>
          <cell r="E25292">
            <v>1641639000119</v>
          </cell>
        </row>
        <row r="25293">
          <cell r="C25293"/>
          <cell r="D25293" t="str">
            <v>DESKSHOW</v>
          </cell>
          <cell r="E25293">
            <v>60765906000200</v>
          </cell>
        </row>
        <row r="25294">
          <cell r="C25294"/>
          <cell r="D25294" t="str">
            <v>CENARIO SONORO</v>
          </cell>
          <cell r="E25294">
            <v>1958182000170</v>
          </cell>
        </row>
        <row r="25295">
          <cell r="C25295"/>
          <cell r="D25295" t="str">
            <v>JULIO XAVIER CI</v>
          </cell>
          <cell r="E25295">
            <v>66970344000131</v>
          </cell>
        </row>
        <row r="25296">
          <cell r="C25296"/>
          <cell r="D25296" t="str">
            <v>ARTMAKERS</v>
          </cell>
          <cell r="E25296">
            <v>53053658000470</v>
          </cell>
        </row>
        <row r="25297">
          <cell r="C25297"/>
          <cell r="D25297" t="str">
            <v>2F</v>
          </cell>
          <cell r="E25297">
            <v>96494307000165</v>
          </cell>
        </row>
        <row r="25298">
          <cell r="C25298"/>
          <cell r="D25298" t="str">
            <v>A.D.</v>
          </cell>
          <cell r="E25298">
            <v>59090597000155</v>
          </cell>
        </row>
        <row r="25299">
          <cell r="C25299"/>
          <cell r="D25299" t="str">
            <v>NPN</v>
          </cell>
          <cell r="E25299">
            <v>64600257000400</v>
          </cell>
        </row>
        <row r="25300">
          <cell r="C25300"/>
          <cell r="D25300" t="str">
            <v>CLIMATEMPO</v>
          </cell>
          <cell r="E25300">
            <v>1969956000169</v>
          </cell>
        </row>
        <row r="25301">
          <cell r="C25301"/>
          <cell r="D25301" t="str">
            <v>EEPSG DO BAIRRO</v>
          </cell>
          <cell r="E25301">
            <v>406860</v>
          </cell>
        </row>
        <row r="25302">
          <cell r="C25302"/>
          <cell r="D25302" t="str">
            <v>EEPSG DE JUQUIT</v>
          </cell>
          <cell r="E25302">
            <v>406861</v>
          </cell>
        </row>
        <row r="25303">
          <cell r="C25303"/>
          <cell r="D25303" t="str">
            <v>EEPSG PEDRA BRA</v>
          </cell>
          <cell r="E25303">
            <v>406862</v>
          </cell>
        </row>
        <row r="25304">
          <cell r="C25304"/>
          <cell r="D25304" t="str">
            <v>EEPG DO BAIRRO</v>
          </cell>
          <cell r="E25304">
            <v>406863</v>
          </cell>
        </row>
        <row r="25305">
          <cell r="C25305"/>
          <cell r="D25305" t="str">
            <v>EEPG DO BAIRRO</v>
          </cell>
          <cell r="E25305">
            <v>406982</v>
          </cell>
        </row>
        <row r="25306">
          <cell r="C25306"/>
          <cell r="D25306" t="str">
            <v>EEPG DO BAIRRO</v>
          </cell>
          <cell r="E25306">
            <v>407046</v>
          </cell>
        </row>
        <row r="25307">
          <cell r="C25307"/>
          <cell r="D25307" t="str">
            <v>EEPG DO BAIRRO</v>
          </cell>
          <cell r="E25307">
            <v>407672</v>
          </cell>
        </row>
        <row r="25308">
          <cell r="C25308"/>
          <cell r="D25308" t="str">
            <v>EEPG PROF.JORGE</v>
          </cell>
          <cell r="E25308">
            <v>407673</v>
          </cell>
        </row>
        <row r="25309">
          <cell r="C25309"/>
          <cell r="D25309" t="str">
            <v>EE PE.ANTONIO B</v>
          </cell>
          <cell r="E25309">
            <v>407201</v>
          </cell>
        </row>
        <row r="25310">
          <cell r="C25310"/>
          <cell r="D25310" t="str">
            <v>ONLY OIL BRASIL</v>
          </cell>
          <cell r="E25310">
            <v>25194069000124</v>
          </cell>
        </row>
        <row r="25311">
          <cell r="C25311"/>
          <cell r="D25311" t="str">
            <v>WITTE STRATEC</v>
          </cell>
          <cell r="E25311">
            <v>4790666000141</v>
          </cell>
        </row>
        <row r="25312">
          <cell r="C25312"/>
          <cell r="D25312" t="str">
            <v>LOSANGO ACO INO</v>
          </cell>
          <cell r="E25312">
            <v>61451563000190</v>
          </cell>
        </row>
        <row r="25313">
          <cell r="C25313"/>
          <cell r="D25313" t="str">
            <v>XEROX DO BRASIL</v>
          </cell>
          <cell r="E25313">
            <v>29213386001173</v>
          </cell>
        </row>
        <row r="25314">
          <cell r="C25314"/>
          <cell r="D25314" t="str">
            <v>EE HUGO VIANA C</v>
          </cell>
          <cell r="E25314">
            <v>400827</v>
          </cell>
        </row>
        <row r="25315">
          <cell r="C25315">
            <v>800007123</v>
          </cell>
          <cell r="D25315" t="str">
            <v>KEIPER</v>
          </cell>
          <cell r="E25315">
            <v>80763</v>
          </cell>
        </row>
        <row r="25316">
          <cell r="C25316">
            <v>800006721</v>
          </cell>
          <cell r="D25316" t="str">
            <v>PAUL VAHLE</v>
          </cell>
          <cell r="E25316">
            <v>80141</v>
          </cell>
        </row>
        <row r="25317">
          <cell r="C25317">
            <v>800034289</v>
          </cell>
          <cell r="D25317" t="str">
            <v>WEBASTO THERMO</v>
          </cell>
          <cell r="E25317">
            <v>87261</v>
          </cell>
        </row>
        <row r="25318">
          <cell r="C25318"/>
          <cell r="D25318" t="str">
            <v>TOKYO BOEKI</v>
          </cell>
          <cell r="E25318">
            <v>80247</v>
          </cell>
        </row>
        <row r="25319">
          <cell r="C25319">
            <v>800027941</v>
          </cell>
          <cell r="D25319" t="str">
            <v>ABB ENGINEERING</v>
          </cell>
          <cell r="E25319">
            <v>85879</v>
          </cell>
        </row>
        <row r="25320">
          <cell r="C25320">
            <v>800030658</v>
          </cell>
          <cell r="D25320" t="str">
            <v>EJEE PRESSING D</v>
          </cell>
          <cell r="E25320">
            <v>86327</v>
          </cell>
        </row>
        <row r="25321">
          <cell r="C25321">
            <v>800031212</v>
          </cell>
          <cell r="D25321" t="str">
            <v>GOBO ENTERPRISE</v>
          </cell>
          <cell r="E25321">
            <v>86469</v>
          </cell>
        </row>
        <row r="25322">
          <cell r="C25322">
            <v>800040109</v>
          </cell>
          <cell r="D25322" t="str">
            <v>TEKLAS BULGARIA</v>
          </cell>
          <cell r="E25322">
            <v>89011</v>
          </cell>
        </row>
        <row r="25323">
          <cell r="C25323">
            <v>800007714</v>
          </cell>
          <cell r="D25323" t="str">
            <v>DENSO</v>
          </cell>
          <cell r="E25323">
            <v>86420</v>
          </cell>
        </row>
        <row r="25324">
          <cell r="C25324">
            <v>800007714</v>
          </cell>
          <cell r="D25324" t="str">
            <v>DENSO</v>
          </cell>
          <cell r="E25324">
            <v>87246</v>
          </cell>
        </row>
        <row r="25325">
          <cell r="C25325"/>
          <cell r="D25325" t="str">
            <v>NEW BRITAIN MAC</v>
          </cell>
          <cell r="E25325">
            <v>86400</v>
          </cell>
        </row>
        <row r="25326">
          <cell r="C25326">
            <v>800006728</v>
          </cell>
          <cell r="D25326" t="str">
            <v>DENSO</v>
          </cell>
          <cell r="E25326">
            <v>80152</v>
          </cell>
        </row>
        <row r="25327">
          <cell r="C25327">
            <v>800007170</v>
          </cell>
          <cell r="D25327" t="str">
            <v>IBP MESSTECHNIC</v>
          </cell>
          <cell r="E25327">
            <v>80811</v>
          </cell>
        </row>
        <row r="25328">
          <cell r="C25328">
            <v>800007321</v>
          </cell>
          <cell r="D25328" t="str">
            <v>WILLI HAHN</v>
          </cell>
          <cell r="E25328">
            <v>80975</v>
          </cell>
        </row>
        <row r="25329">
          <cell r="C25329">
            <v>800008847</v>
          </cell>
          <cell r="D25329" t="str">
            <v>THERMO</v>
          </cell>
          <cell r="E25329">
            <v>81478</v>
          </cell>
        </row>
        <row r="25330">
          <cell r="C25330">
            <v>800008969</v>
          </cell>
          <cell r="D25330" t="str">
            <v>WENZEL</v>
          </cell>
          <cell r="E25330">
            <v>81480</v>
          </cell>
        </row>
        <row r="25331">
          <cell r="C25331">
            <v>800022061</v>
          </cell>
          <cell r="D25331" t="str">
            <v>AQUINTOS</v>
          </cell>
          <cell r="E25331">
            <v>83493</v>
          </cell>
        </row>
        <row r="25332">
          <cell r="C25332">
            <v>800007138</v>
          </cell>
          <cell r="D25332" t="str">
            <v>BERGOFER</v>
          </cell>
          <cell r="E25332">
            <v>80778</v>
          </cell>
        </row>
        <row r="25333">
          <cell r="C25333">
            <v>800028276</v>
          </cell>
          <cell r="D25333" t="str">
            <v>SOLUPARTS GMBH</v>
          </cell>
          <cell r="E25333">
            <v>85922</v>
          </cell>
        </row>
        <row r="25334">
          <cell r="C25334">
            <v>800007203</v>
          </cell>
          <cell r="D25334" t="str">
            <v>SIKA</v>
          </cell>
          <cell r="E25334">
            <v>80845</v>
          </cell>
        </row>
        <row r="25335">
          <cell r="C25335">
            <v>800041218</v>
          </cell>
          <cell r="D25335" t="str">
            <v>LITTELFUSE LT,</v>
          </cell>
          <cell r="E25335">
            <v>89148</v>
          </cell>
        </row>
        <row r="25336">
          <cell r="C25336">
            <v>800007195</v>
          </cell>
          <cell r="D25336" t="str">
            <v>LIEBHERR</v>
          </cell>
          <cell r="E25336">
            <v>80836</v>
          </cell>
        </row>
        <row r="25337">
          <cell r="C25337">
            <v>800035526</v>
          </cell>
          <cell r="D25337" t="str">
            <v>3M TECHNICAL CE</v>
          </cell>
          <cell r="E25337">
            <v>87492</v>
          </cell>
        </row>
        <row r="25338">
          <cell r="C25338">
            <v>800030359</v>
          </cell>
          <cell r="D25338" t="str">
            <v>ZF ELECTRONIC S</v>
          </cell>
          <cell r="E25338">
            <v>86239</v>
          </cell>
        </row>
        <row r="25339">
          <cell r="C25339">
            <v>800030444</v>
          </cell>
          <cell r="D25339" t="str">
            <v>SNAP ON BUSINES</v>
          </cell>
          <cell r="E25339">
            <v>86273</v>
          </cell>
        </row>
        <row r="25340">
          <cell r="C25340">
            <v>800035526</v>
          </cell>
          <cell r="D25340" t="str">
            <v>3M</v>
          </cell>
          <cell r="E25340"/>
        </row>
        <row r="25341">
          <cell r="C25341">
            <v>800031862</v>
          </cell>
          <cell r="D25341" t="str">
            <v>GERDES GMBH</v>
          </cell>
          <cell r="E25341">
            <v>86637</v>
          </cell>
        </row>
        <row r="25342">
          <cell r="C25342">
            <v>800031862</v>
          </cell>
          <cell r="D25342" t="str">
            <v>GERDES GMBH</v>
          </cell>
          <cell r="E25342">
            <v>86672</v>
          </cell>
        </row>
        <row r="25343">
          <cell r="C25343">
            <v>800007198</v>
          </cell>
          <cell r="D25343" t="str">
            <v>EPPENSTEINER</v>
          </cell>
          <cell r="E25343">
            <v>80840</v>
          </cell>
        </row>
        <row r="25344">
          <cell r="C25344">
            <v>800007158</v>
          </cell>
          <cell r="D25344" t="str">
            <v>AVL ZOLLNER</v>
          </cell>
          <cell r="E25344">
            <v>80799</v>
          </cell>
        </row>
        <row r="25345">
          <cell r="C25345">
            <v>800007529</v>
          </cell>
          <cell r="D25345" t="str">
            <v>SNAP</v>
          </cell>
          <cell r="E25345">
            <v>81221</v>
          </cell>
        </row>
        <row r="25346">
          <cell r="C25346">
            <v>800007558</v>
          </cell>
          <cell r="D25346" t="str">
            <v>WALLACE INSTRUM</v>
          </cell>
          <cell r="E25346">
            <v>81259</v>
          </cell>
        </row>
        <row r="25347">
          <cell r="C25347">
            <v>800007775</v>
          </cell>
          <cell r="D25347" t="str">
            <v>JOLLY GIANT</v>
          </cell>
          <cell r="E25347">
            <v>80438</v>
          </cell>
        </row>
        <row r="25348">
          <cell r="C25348">
            <v>800032360</v>
          </cell>
          <cell r="D25348" t="str">
            <v>BORGWARNER TURB</v>
          </cell>
          <cell r="E25348">
            <v>86782</v>
          </cell>
        </row>
        <row r="25349">
          <cell r="C25349">
            <v>800032360</v>
          </cell>
          <cell r="D25349" t="str">
            <v>BORGWARNER TURB</v>
          </cell>
          <cell r="E25349">
            <v>86786</v>
          </cell>
        </row>
        <row r="25350">
          <cell r="C25350">
            <v>800032360</v>
          </cell>
          <cell r="D25350" t="str">
            <v>BORGWARNER TURB</v>
          </cell>
          <cell r="E25350">
            <v>86787</v>
          </cell>
        </row>
        <row r="25351">
          <cell r="C25351">
            <v>800031976</v>
          </cell>
          <cell r="D25351" t="str">
            <v>&amp; CO KG</v>
          </cell>
          <cell r="E25351">
            <v>86661</v>
          </cell>
        </row>
        <row r="25352">
          <cell r="C25352">
            <v>800027228</v>
          </cell>
          <cell r="D25352" t="str">
            <v>MITSUBISHI HEAV</v>
          </cell>
          <cell r="E25352">
            <v>85811</v>
          </cell>
        </row>
        <row r="25353">
          <cell r="C25353">
            <v>800010007</v>
          </cell>
          <cell r="D25353" t="str">
            <v>SPECTRO ANALYTI</v>
          </cell>
          <cell r="E25353">
            <v>88291</v>
          </cell>
        </row>
        <row r="25354">
          <cell r="C25354">
            <v>800026699</v>
          </cell>
          <cell r="D25354" t="str">
            <v>SPECTRO ANALYTI</v>
          </cell>
          <cell r="E25354">
            <v>87589</v>
          </cell>
        </row>
        <row r="25355">
          <cell r="C25355"/>
          <cell r="D25355" t="str">
            <v>GEAR SPARES</v>
          </cell>
          <cell r="E25355">
            <v>80488</v>
          </cell>
        </row>
        <row r="25356">
          <cell r="C25356">
            <v>800007944</v>
          </cell>
          <cell r="D25356" t="str">
            <v>AMBROSETTI GROU</v>
          </cell>
          <cell r="E25356">
            <v>81557</v>
          </cell>
        </row>
        <row r="25357">
          <cell r="C25357">
            <v>800030227</v>
          </cell>
          <cell r="D25357" t="str">
            <v>SBD</v>
          </cell>
          <cell r="E25357">
            <v>86226</v>
          </cell>
        </row>
        <row r="25358">
          <cell r="C25358">
            <v>800008366</v>
          </cell>
          <cell r="D25358" t="str">
            <v>TRW LUCAS</v>
          </cell>
          <cell r="E25358">
            <v>81436</v>
          </cell>
        </row>
        <row r="25359">
          <cell r="C25359">
            <v>800008366</v>
          </cell>
          <cell r="D25359" t="str">
            <v>TRW LUCAS</v>
          </cell>
          <cell r="E25359">
            <v>87185</v>
          </cell>
        </row>
        <row r="25360">
          <cell r="C25360"/>
          <cell r="D25360" t="str">
            <v>LUCAS AUTOMOT.</v>
          </cell>
          <cell r="E25360">
            <v>80418</v>
          </cell>
        </row>
        <row r="25361">
          <cell r="C25361">
            <v>800007616</v>
          </cell>
          <cell r="D25361" t="str">
            <v>KALE</v>
          </cell>
          <cell r="E25361">
            <v>81337</v>
          </cell>
        </row>
        <row r="25362">
          <cell r="C25362"/>
          <cell r="D25362" t="str">
            <v>DELCO ELECTRONI</v>
          </cell>
          <cell r="E25362">
            <v>80021</v>
          </cell>
        </row>
        <row r="25363">
          <cell r="C25363">
            <v>800007318</v>
          </cell>
          <cell r="D25363" t="str">
            <v>DELPHI</v>
          </cell>
          <cell r="E25363">
            <v>80972</v>
          </cell>
        </row>
        <row r="25364">
          <cell r="C25364">
            <v>800007421</v>
          </cell>
          <cell r="D25364" t="str">
            <v>DELPHI EUA</v>
          </cell>
          <cell r="E25364">
            <v>81099</v>
          </cell>
        </row>
        <row r="25365">
          <cell r="C25365">
            <v>800033664</v>
          </cell>
          <cell r="D25365" t="str">
            <v>APTIV SERVIVES</v>
          </cell>
          <cell r="E25365">
            <v>87126</v>
          </cell>
        </row>
        <row r="25366">
          <cell r="C25366"/>
          <cell r="D25366" t="str">
            <v>DELCO ELECTRONI</v>
          </cell>
          <cell r="E25366">
            <v>80009</v>
          </cell>
        </row>
        <row r="25367">
          <cell r="C25367"/>
          <cell r="D25367" t="str">
            <v>FRABA</v>
          </cell>
          <cell r="E25367">
            <v>80420</v>
          </cell>
        </row>
        <row r="25368">
          <cell r="C25368">
            <v>800030503</v>
          </cell>
          <cell r="D25368" t="str">
            <v>GKN DRIVELINE K</v>
          </cell>
          <cell r="E25368">
            <v>86309</v>
          </cell>
        </row>
        <row r="25369">
          <cell r="C25369">
            <v>800030503</v>
          </cell>
          <cell r="D25369" t="str">
            <v>GKN DRIVELINE K</v>
          </cell>
          <cell r="E25369">
            <v>86310</v>
          </cell>
        </row>
        <row r="25370">
          <cell r="C25370">
            <v>800027838</v>
          </cell>
          <cell r="D25370" t="str">
            <v>ZAKLAD PRODUKCY</v>
          </cell>
          <cell r="E25370">
            <v>85870</v>
          </cell>
        </row>
        <row r="25371">
          <cell r="C25371">
            <v>800027715</v>
          </cell>
          <cell r="D25371" t="str">
            <v>SOLUPARTS HK IN</v>
          </cell>
          <cell r="E25371">
            <v>85858</v>
          </cell>
        </row>
        <row r="25372">
          <cell r="C25372"/>
          <cell r="D25372" t="str">
            <v>MABUCHI</v>
          </cell>
          <cell r="E25372">
            <v>80150</v>
          </cell>
        </row>
        <row r="25373">
          <cell r="C25373">
            <v>800031962</v>
          </cell>
          <cell r="D25373" t="str">
            <v>FIAT AUTOMOBILE</v>
          </cell>
          <cell r="E25373">
            <v>86671</v>
          </cell>
        </row>
        <row r="25374">
          <cell r="C25374">
            <v>800014745</v>
          </cell>
          <cell r="D25374" t="str">
            <v>MESSRING</v>
          </cell>
          <cell r="E25374">
            <v>81733</v>
          </cell>
        </row>
        <row r="25375">
          <cell r="C25375">
            <v>800007784</v>
          </cell>
          <cell r="D25375" t="str">
            <v>DELPHI CHASSIS</v>
          </cell>
          <cell r="E25375">
            <v>80998</v>
          </cell>
        </row>
        <row r="25376">
          <cell r="C25376">
            <v>800030999</v>
          </cell>
          <cell r="D25376" t="str">
            <v>KEE EVER BRIGHT</v>
          </cell>
          <cell r="E25376">
            <v>86403</v>
          </cell>
        </row>
        <row r="25377">
          <cell r="C25377">
            <v>800030999</v>
          </cell>
          <cell r="D25377" t="str">
            <v>KEE EVER BRIGHT</v>
          </cell>
          <cell r="E25377">
            <v>86404</v>
          </cell>
        </row>
        <row r="25378">
          <cell r="C25378">
            <v>800030999</v>
          </cell>
          <cell r="D25378" t="str">
            <v>KEE EVER BRIGHT</v>
          </cell>
          <cell r="E25378">
            <v>86405</v>
          </cell>
        </row>
        <row r="25379">
          <cell r="C25379">
            <v>800043035</v>
          </cell>
          <cell r="D25379" t="str">
            <v>COMAU (KUNSHAN)</v>
          </cell>
          <cell r="E25379">
            <v>89394</v>
          </cell>
        </row>
        <row r="25380">
          <cell r="C25380"/>
          <cell r="D25380" t="str">
            <v>HORTBA LTD</v>
          </cell>
          <cell r="E25380">
            <v>80234</v>
          </cell>
        </row>
        <row r="25381">
          <cell r="C25381"/>
          <cell r="D25381" t="str">
            <v>TRANE EXPORT</v>
          </cell>
          <cell r="E25381">
            <v>80368</v>
          </cell>
        </row>
        <row r="25382">
          <cell r="C25382"/>
          <cell r="D25382" t="str">
            <v>TRANE</v>
          </cell>
          <cell r="E25382">
            <v>80353</v>
          </cell>
        </row>
        <row r="25383">
          <cell r="C25383">
            <v>800006903</v>
          </cell>
          <cell r="D25383" t="str">
            <v>MOTRIX</v>
          </cell>
          <cell r="E25383">
            <v>80521</v>
          </cell>
        </row>
        <row r="25384">
          <cell r="C25384">
            <v>800018164</v>
          </cell>
          <cell r="D25384" t="str">
            <v>MAHLE COMPONENT</v>
          </cell>
          <cell r="E25384">
            <v>83199</v>
          </cell>
        </row>
        <row r="25385">
          <cell r="C25385">
            <v>800028770</v>
          </cell>
          <cell r="D25385" t="str">
            <v>FUNDACION DE LA</v>
          </cell>
          <cell r="E25385">
            <v>86044</v>
          </cell>
        </row>
        <row r="25386">
          <cell r="C25386">
            <v>800028770</v>
          </cell>
          <cell r="D25386" t="str">
            <v>FUNDACION DE LA</v>
          </cell>
          <cell r="E25386">
            <v>86045</v>
          </cell>
        </row>
        <row r="25387">
          <cell r="C25387">
            <v>800007646</v>
          </cell>
          <cell r="D25387" t="str">
            <v>FEDERAL MOGUL A</v>
          </cell>
          <cell r="E25387">
            <v>81380</v>
          </cell>
        </row>
        <row r="25388">
          <cell r="C25388">
            <v>800000098</v>
          </cell>
          <cell r="D25388" t="str">
            <v>FIAT VENEZUELA</v>
          </cell>
          <cell r="E25388">
            <v>1287</v>
          </cell>
        </row>
        <row r="25389">
          <cell r="C25389">
            <v>800000154</v>
          </cell>
          <cell r="D25389" t="str">
            <v>IVECO VENEZUELA</v>
          </cell>
          <cell r="E25389">
            <v>1349</v>
          </cell>
        </row>
        <row r="25390">
          <cell r="C25390">
            <v>800007352</v>
          </cell>
          <cell r="D25390" t="str">
            <v>MIBA</v>
          </cell>
          <cell r="E25390">
            <v>81015</v>
          </cell>
        </row>
        <row r="25391">
          <cell r="C25391"/>
          <cell r="D25391" t="str">
            <v>EM JUNTO A FATE</v>
          </cell>
          <cell r="E25391">
            <v>403942</v>
          </cell>
        </row>
        <row r="25392">
          <cell r="C25392"/>
          <cell r="D25392" t="str">
            <v>ESC.SG DA FATES</v>
          </cell>
          <cell r="E25392">
            <v>408984</v>
          </cell>
        </row>
        <row r="25393">
          <cell r="C25393">
            <v>800001969</v>
          </cell>
          <cell r="D25393" t="str">
            <v>GLOBO PLANALTO</v>
          </cell>
          <cell r="E25393">
            <v>83227421000187</v>
          </cell>
        </row>
        <row r="25394">
          <cell r="C25394">
            <v>800004310</v>
          </cell>
          <cell r="D25394" t="str">
            <v>ATLAS TRANSPORT</v>
          </cell>
          <cell r="E25394">
            <v>60664828007855</v>
          </cell>
        </row>
        <row r="25395">
          <cell r="C25395">
            <v>800008129</v>
          </cell>
          <cell r="D25395" t="str">
            <v>LOCALIZA RENT A</v>
          </cell>
          <cell r="E25395">
            <v>82960188000184</v>
          </cell>
        </row>
        <row r="25396">
          <cell r="C25396">
            <v>800028953</v>
          </cell>
          <cell r="D25396" t="str">
            <v>CEMB DO BRASIL</v>
          </cell>
          <cell r="E25396">
            <v>8928883000106</v>
          </cell>
        </row>
        <row r="25397">
          <cell r="C25397">
            <v>800034797</v>
          </cell>
          <cell r="D25397" t="str">
            <v>ZANOELLO IND .D</v>
          </cell>
          <cell r="E25397">
            <v>81839540000165</v>
          </cell>
        </row>
        <row r="25398">
          <cell r="C25398">
            <v>800044035</v>
          </cell>
          <cell r="D25398" t="str">
            <v>NDDIGITAL - SOF</v>
          </cell>
          <cell r="E25398">
            <v>6255692000103</v>
          </cell>
        </row>
        <row r="25399">
          <cell r="C25399"/>
          <cell r="D25399" t="str">
            <v>PANDOLFO S/A IN</v>
          </cell>
          <cell r="E25399">
            <v>92678440000897</v>
          </cell>
        </row>
        <row r="25400">
          <cell r="C25400"/>
          <cell r="D25400" t="str">
            <v>MERCURIO</v>
          </cell>
          <cell r="E25400">
            <v>95591723004882</v>
          </cell>
        </row>
        <row r="25401">
          <cell r="C25401"/>
          <cell r="D25401" t="str">
            <v>COESA COM EXP S</v>
          </cell>
          <cell r="E25401">
            <v>84290139000107</v>
          </cell>
        </row>
        <row r="25402">
          <cell r="C25402"/>
          <cell r="D25402" t="str">
            <v>LAGEANA</v>
          </cell>
          <cell r="E25402">
            <v>84937622000130</v>
          </cell>
        </row>
        <row r="25403">
          <cell r="C25403"/>
          <cell r="D25403" t="str">
            <v>COL.FRANCISCANO</v>
          </cell>
          <cell r="E25403">
            <v>404471</v>
          </cell>
        </row>
        <row r="25404">
          <cell r="C25404"/>
          <cell r="D25404" t="str">
            <v>CE RUBENS DE AR</v>
          </cell>
          <cell r="E25404">
            <v>404483</v>
          </cell>
        </row>
        <row r="25405">
          <cell r="C25405"/>
          <cell r="D25405" t="str">
            <v>COL.STA.ROSA DE</v>
          </cell>
          <cell r="E25405">
            <v>405131</v>
          </cell>
        </row>
        <row r="25406">
          <cell r="C25406"/>
          <cell r="D25406" t="str">
            <v>EPG ANJO DA GUA</v>
          </cell>
          <cell r="E25406">
            <v>405132</v>
          </cell>
        </row>
        <row r="25407">
          <cell r="C25407"/>
          <cell r="D25407" t="str">
            <v>COL.UNIVEST LAG</v>
          </cell>
          <cell r="E25407">
            <v>405133</v>
          </cell>
        </row>
        <row r="25408">
          <cell r="C25408"/>
          <cell r="D25408" t="str">
            <v>COL.POLISAGES</v>
          </cell>
          <cell r="E25408">
            <v>405134</v>
          </cell>
        </row>
        <row r="25409">
          <cell r="C25409"/>
          <cell r="D25409" t="str">
            <v>COL.EST.GODOLFI</v>
          </cell>
          <cell r="E25409">
            <v>405135</v>
          </cell>
        </row>
        <row r="25410">
          <cell r="C25410"/>
          <cell r="D25410" t="str">
            <v>ESC.BASICA VIDA</v>
          </cell>
          <cell r="E25410">
            <v>406539</v>
          </cell>
        </row>
        <row r="25411">
          <cell r="C25411"/>
          <cell r="D25411" t="str">
            <v>INST.SAO JOAO B</v>
          </cell>
          <cell r="E25411">
            <v>406540</v>
          </cell>
        </row>
        <row r="25412">
          <cell r="C25412"/>
          <cell r="D25412" t="str">
            <v>EB PROFA.ILZA A</v>
          </cell>
          <cell r="E25412">
            <v>406541</v>
          </cell>
        </row>
        <row r="25413">
          <cell r="C25413"/>
          <cell r="D25413" t="str">
            <v>EE FREI NICODEM</v>
          </cell>
          <cell r="E25413">
            <v>406542</v>
          </cell>
        </row>
        <row r="25414">
          <cell r="C25414"/>
          <cell r="D25414" t="str">
            <v>ESC.BASICA MELV</v>
          </cell>
          <cell r="E25414">
            <v>406543</v>
          </cell>
        </row>
        <row r="25415">
          <cell r="C25415"/>
          <cell r="D25415" t="str">
            <v>ESC.BASICA EGID</v>
          </cell>
          <cell r="E25415">
            <v>406544</v>
          </cell>
        </row>
        <row r="25416">
          <cell r="C25416"/>
          <cell r="D25416" t="str">
            <v>CE ARMANDO RAMO</v>
          </cell>
          <cell r="E25416">
            <v>406545</v>
          </cell>
        </row>
        <row r="25417">
          <cell r="C25417"/>
          <cell r="D25417" t="str">
            <v>CEN.EDUC.VIDAL</v>
          </cell>
          <cell r="E25417">
            <v>407400</v>
          </cell>
        </row>
        <row r="25418">
          <cell r="C25418"/>
          <cell r="D25418" t="str">
            <v>CE ARISTIANO RA</v>
          </cell>
          <cell r="E25418">
            <v>407401</v>
          </cell>
        </row>
        <row r="25419">
          <cell r="C25419"/>
          <cell r="D25419" t="str">
            <v>CE SAO JUDAS TA</v>
          </cell>
          <cell r="E25419">
            <v>407402</v>
          </cell>
        </row>
        <row r="25420">
          <cell r="C25420"/>
          <cell r="D25420" t="str">
            <v>CIS RENATO RAMO</v>
          </cell>
          <cell r="E25420">
            <v>407403</v>
          </cell>
        </row>
        <row r="25421">
          <cell r="C25421"/>
          <cell r="D25421" t="str">
            <v>CE LUCIA FERNAN</v>
          </cell>
          <cell r="E25421">
            <v>407404</v>
          </cell>
        </row>
        <row r="25422">
          <cell r="C25422"/>
          <cell r="D25422" t="str">
            <v>CE N.SRA.DO ROS</v>
          </cell>
          <cell r="E25422">
            <v>407405</v>
          </cell>
        </row>
        <row r="25423">
          <cell r="C25423"/>
          <cell r="D25423" t="str">
            <v>CE PROF.FLORDOA</v>
          </cell>
          <cell r="E25423">
            <v>407964</v>
          </cell>
        </row>
        <row r="25424">
          <cell r="C25424"/>
          <cell r="D25424" t="str">
            <v>ESC.BAS.BELISAR</v>
          </cell>
          <cell r="E25424">
            <v>407965</v>
          </cell>
        </row>
        <row r="25425">
          <cell r="C25425"/>
          <cell r="D25425" t="str">
            <v>CE FREI NICODEM</v>
          </cell>
          <cell r="E25425">
            <v>408410</v>
          </cell>
        </row>
        <row r="25426">
          <cell r="C25426"/>
          <cell r="D25426" t="str">
            <v>CE EDUC.VIDAL R</v>
          </cell>
          <cell r="E25426">
            <v>410414</v>
          </cell>
        </row>
        <row r="25427">
          <cell r="C25427"/>
          <cell r="D25427" t="str">
            <v>EM CORA BATALHA</v>
          </cell>
          <cell r="E25427">
            <v>411021</v>
          </cell>
        </row>
        <row r="25428">
          <cell r="C25428"/>
          <cell r="D25428" t="str">
            <v>EE VIRGILIO DA</v>
          </cell>
          <cell r="E25428">
            <v>408502</v>
          </cell>
        </row>
        <row r="25429">
          <cell r="C25429">
            <v>800007424</v>
          </cell>
          <cell r="D25429" t="str">
            <v>BKI MEXICO</v>
          </cell>
          <cell r="E25429">
            <v>81102</v>
          </cell>
        </row>
        <row r="25430">
          <cell r="C25430">
            <v>800036292</v>
          </cell>
          <cell r="D25430" t="str">
            <v>EXPRESSO SAO PA</v>
          </cell>
          <cell r="E25430">
            <v>62413018000334</v>
          </cell>
        </row>
        <row r="25431">
          <cell r="C25431"/>
          <cell r="D25431" t="str">
            <v>SANIA MACHADO</v>
          </cell>
          <cell r="E25431">
            <v>1295228000119</v>
          </cell>
        </row>
        <row r="25432">
          <cell r="C25432"/>
          <cell r="D25432" t="str">
            <v>TRANSAMERICA</v>
          </cell>
          <cell r="E25432">
            <v>42926931000165</v>
          </cell>
        </row>
        <row r="25433">
          <cell r="C25433"/>
          <cell r="D25433" t="str">
            <v>TRANSAMERICA</v>
          </cell>
          <cell r="E25433">
            <v>42926931000246</v>
          </cell>
        </row>
        <row r="25434">
          <cell r="C25434"/>
          <cell r="D25434" t="str">
            <v>EE JOSEPHA DE P</v>
          </cell>
          <cell r="E25434">
            <v>411087</v>
          </cell>
        </row>
        <row r="25435">
          <cell r="C25435">
            <v>800001268</v>
          </cell>
          <cell r="D25435" t="str">
            <v>IQR</v>
          </cell>
          <cell r="E25435">
            <v>42893875000100</v>
          </cell>
        </row>
        <row r="25436">
          <cell r="C25436">
            <v>800002422</v>
          </cell>
          <cell r="D25436" t="str">
            <v>DIGITAL CARD</v>
          </cell>
          <cell r="E25436">
            <v>17209289000156</v>
          </cell>
        </row>
        <row r="25437">
          <cell r="C25437">
            <v>800002640</v>
          </cell>
          <cell r="D25437" t="str">
            <v>ROTCEL</v>
          </cell>
          <cell r="E25437">
            <v>1001365000101</v>
          </cell>
        </row>
        <row r="25438">
          <cell r="C25438">
            <v>800003471</v>
          </cell>
          <cell r="D25438" t="str">
            <v>CLIMA ENGENHARI</v>
          </cell>
          <cell r="E25438">
            <v>850146000126</v>
          </cell>
        </row>
        <row r="25439">
          <cell r="C25439">
            <v>800003814</v>
          </cell>
          <cell r="D25439" t="str">
            <v>OFFICEBRASIL</v>
          </cell>
          <cell r="E25439">
            <v>25385212000165</v>
          </cell>
        </row>
        <row r="25440">
          <cell r="C25440">
            <v>800006078</v>
          </cell>
          <cell r="D25440" t="str">
            <v>INTERNACIONAL</v>
          </cell>
          <cell r="E25440">
            <v>17504648000106</v>
          </cell>
        </row>
        <row r="25441">
          <cell r="C25441">
            <v>800006477</v>
          </cell>
          <cell r="D25441" t="str">
            <v>SERTEC</v>
          </cell>
          <cell r="E25441">
            <v>18355412000290</v>
          </cell>
        </row>
        <row r="25442">
          <cell r="C25442">
            <v>800009360</v>
          </cell>
          <cell r="D25442" t="str">
            <v>ACO FORTE</v>
          </cell>
          <cell r="E25442">
            <v>2322994000198</v>
          </cell>
        </row>
        <row r="25443">
          <cell r="C25443">
            <v>800009585</v>
          </cell>
          <cell r="D25443" t="str">
            <v>CIO DA TERRA HO</v>
          </cell>
          <cell r="E25443">
            <v>7285094000131</v>
          </cell>
        </row>
        <row r="25444">
          <cell r="C25444">
            <v>800009897</v>
          </cell>
          <cell r="D25444" t="str">
            <v>JL IMAGEM LUZ S</v>
          </cell>
          <cell r="E25444">
            <v>9158739000109</v>
          </cell>
        </row>
        <row r="25445">
          <cell r="C25445">
            <v>800013167</v>
          </cell>
          <cell r="D25445" t="str">
            <v>CENTRO DE EDUC</v>
          </cell>
          <cell r="E25445">
            <v>5319952000196</v>
          </cell>
        </row>
        <row r="25446">
          <cell r="C25446">
            <v>800013185</v>
          </cell>
          <cell r="D25446" t="str">
            <v>EXCELLENCE HOTE</v>
          </cell>
          <cell r="E25446">
            <v>7884434000140</v>
          </cell>
        </row>
        <row r="25447">
          <cell r="C25447">
            <v>800013499</v>
          </cell>
          <cell r="D25447" t="str">
            <v>GUILHERME HOMER</v>
          </cell>
          <cell r="E25447">
            <v>7723017000116</v>
          </cell>
        </row>
        <row r="25448">
          <cell r="C25448">
            <v>800014092</v>
          </cell>
          <cell r="D25448" t="str">
            <v>CONFINS TRANSPO</v>
          </cell>
          <cell r="E25448">
            <v>64294325000611</v>
          </cell>
        </row>
        <row r="25449">
          <cell r="C25449">
            <v>800015167</v>
          </cell>
          <cell r="D25449" t="str">
            <v>AIKOH EPOCH SU</v>
          </cell>
          <cell r="E25449">
            <v>9118865000121</v>
          </cell>
        </row>
        <row r="25450">
          <cell r="C25450">
            <v>800022264</v>
          </cell>
          <cell r="D25450" t="str">
            <v>OXYS</v>
          </cell>
          <cell r="E25450">
            <v>25711581000109</v>
          </cell>
        </row>
        <row r="25451">
          <cell r="C25451">
            <v>800022457</v>
          </cell>
          <cell r="D25451" t="str">
            <v>WB SEVICOS LTDA</v>
          </cell>
          <cell r="E25451">
            <v>10378954000196</v>
          </cell>
        </row>
        <row r="25452">
          <cell r="C25452">
            <v>800024263</v>
          </cell>
          <cell r="D25452" t="str">
            <v>MR CENTELHA</v>
          </cell>
          <cell r="E25452">
            <v>15087847000122</v>
          </cell>
        </row>
        <row r="25453">
          <cell r="C25453">
            <v>800025568</v>
          </cell>
          <cell r="D25453" t="str">
            <v>SINTESE INDUSTR</v>
          </cell>
          <cell r="E25453">
            <v>21984786000107</v>
          </cell>
        </row>
        <row r="25454">
          <cell r="C25454">
            <v>800028565</v>
          </cell>
          <cell r="D25454" t="str">
            <v>VENTANA SERRA D</v>
          </cell>
          <cell r="E25454">
            <v>4915315001000</v>
          </cell>
        </row>
        <row r="25455">
          <cell r="C25455">
            <v>800030348</v>
          </cell>
          <cell r="D25455" t="str">
            <v>RN COMERCIO VAR</v>
          </cell>
          <cell r="E25455">
            <v>13481309026825</v>
          </cell>
        </row>
        <row r="25456">
          <cell r="C25456">
            <v>800030378</v>
          </cell>
          <cell r="D25456" t="str">
            <v>BALOES IMPRESSO</v>
          </cell>
          <cell r="E25456">
            <v>10235051000156</v>
          </cell>
        </row>
        <row r="25457">
          <cell r="C25457">
            <v>800030945</v>
          </cell>
          <cell r="D25457" t="str">
            <v>DTR VMS</v>
          </cell>
          <cell r="E25457">
            <v>20290202000122</v>
          </cell>
        </row>
        <row r="25458">
          <cell r="C25458">
            <v>800031743</v>
          </cell>
          <cell r="D25458" t="str">
            <v>CONV DA REG MET</v>
          </cell>
          <cell r="E25458">
            <v>4925740000190</v>
          </cell>
        </row>
        <row r="25459">
          <cell r="C25459">
            <v>800031937</v>
          </cell>
          <cell r="D25459" t="str">
            <v>INFORMARICA LTD</v>
          </cell>
          <cell r="E25459">
            <v>11603140000170</v>
          </cell>
        </row>
        <row r="25460">
          <cell r="C25460">
            <v>800033208</v>
          </cell>
          <cell r="D25460" t="str">
            <v>PHILIPS MEDICAL</v>
          </cell>
          <cell r="E25460">
            <v>58295213001816</v>
          </cell>
        </row>
        <row r="25461">
          <cell r="C25461">
            <v>800035594</v>
          </cell>
          <cell r="D25461" t="str">
            <v>VERDELHO ASSOC.</v>
          </cell>
          <cell r="E25461">
            <v>15243931000279</v>
          </cell>
        </row>
        <row r="25462">
          <cell r="C25462">
            <v>800040006</v>
          </cell>
          <cell r="D25462" t="str">
            <v>H2O AMBIENTAL I</v>
          </cell>
          <cell r="E25462">
            <v>8762696000103</v>
          </cell>
        </row>
        <row r="25463">
          <cell r="C25463"/>
          <cell r="D25463" t="str">
            <v>EMP PAULISTA A</v>
          </cell>
          <cell r="E25463">
            <v>17167842000801</v>
          </cell>
        </row>
        <row r="25464">
          <cell r="C25464"/>
          <cell r="D25464" t="str">
            <v>SIMPLEX</v>
          </cell>
          <cell r="E25464">
            <v>21470224000137</v>
          </cell>
        </row>
        <row r="25465">
          <cell r="C25465"/>
          <cell r="D25465" t="str">
            <v>TRANSUNO</v>
          </cell>
          <cell r="E25465">
            <v>22156392000204</v>
          </cell>
        </row>
        <row r="25466">
          <cell r="C25466"/>
          <cell r="D25466" t="str">
            <v>LORENA TURISMO</v>
          </cell>
          <cell r="E25466">
            <v>23405079000136</v>
          </cell>
        </row>
        <row r="25467">
          <cell r="C25467"/>
          <cell r="D25467" t="str">
            <v>CAFUNDO PLACAS</v>
          </cell>
          <cell r="E25467">
            <v>810974000130</v>
          </cell>
        </row>
        <row r="25468">
          <cell r="C25468"/>
          <cell r="D25468" t="str">
            <v>CHURRASCO E CIA</v>
          </cell>
          <cell r="E25468">
            <v>870483000185</v>
          </cell>
        </row>
        <row r="25469">
          <cell r="C25469"/>
          <cell r="D25469" t="str">
            <v>DALTEC</v>
          </cell>
          <cell r="E25469">
            <v>41769787000138</v>
          </cell>
        </row>
        <row r="25470">
          <cell r="C25470"/>
          <cell r="D25470" t="str">
            <v>CIA OESTE MINAS</v>
          </cell>
          <cell r="E25470">
            <v>17263872000145</v>
          </cell>
        </row>
        <row r="25471">
          <cell r="C25471"/>
          <cell r="D25471" t="str">
            <v>NATIVA IND DO M</v>
          </cell>
          <cell r="E25471">
            <v>16721979000127</v>
          </cell>
        </row>
        <row r="25472">
          <cell r="C25472"/>
          <cell r="D25472" t="str">
            <v>ESCOLA PALOMAR</v>
          </cell>
          <cell r="E25472">
            <v>402917</v>
          </cell>
        </row>
        <row r="25473">
          <cell r="C25473"/>
          <cell r="D25473" t="str">
            <v>EM PROF.MELLO T</v>
          </cell>
          <cell r="E25473">
            <v>404029</v>
          </cell>
        </row>
        <row r="25474">
          <cell r="C25474"/>
          <cell r="D25474" t="str">
            <v>CEN.ARQUEOL.ANN</v>
          </cell>
          <cell r="E25474">
            <v>404035</v>
          </cell>
        </row>
        <row r="25475">
          <cell r="C25475"/>
          <cell r="D25475" t="str">
            <v>EE CECILIA DALA</v>
          </cell>
          <cell r="E25475">
            <v>404042</v>
          </cell>
        </row>
        <row r="25476">
          <cell r="C25476"/>
          <cell r="D25476" t="str">
            <v>EM DONA NANA</v>
          </cell>
          <cell r="E25476">
            <v>404048</v>
          </cell>
        </row>
        <row r="25477">
          <cell r="C25477"/>
          <cell r="D25477" t="str">
            <v>EM NILZA VIEIRA</v>
          </cell>
          <cell r="E25477">
            <v>404052</v>
          </cell>
        </row>
        <row r="25478">
          <cell r="C25478"/>
          <cell r="D25478" t="str">
            <v>EM DONA ARAMITA</v>
          </cell>
          <cell r="E25478">
            <v>404071</v>
          </cell>
        </row>
        <row r="25479">
          <cell r="C25479"/>
          <cell r="D25479" t="str">
            <v>EM DONA MARUCAS</v>
          </cell>
          <cell r="E25479">
            <v>404072</v>
          </cell>
        </row>
        <row r="25480">
          <cell r="C25480"/>
          <cell r="D25480" t="str">
            <v>EM HERCULANO LI</v>
          </cell>
          <cell r="E25480">
            <v>404073</v>
          </cell>
        </row>
        <row r="25481">
          <cell r="C25481"/>
          <cell r="D25481" t="str">
            <v>EM DR.LUND</v>
          </cell>
          <cell r="E25481">
            <v>404325</v>
          </cell>
        </row>
        <row r="25482">
          <cell r="C25482"/>
          <cell r="D25482" t="str">
            <v>EM CEL.VIEIRA D</v>
          </cell>
          <cell r="E25482">
            <v>404326</v>
          </cell>
        </row>
        <row r="25483">
          <cell r="C25483"/>
          <cell r="D25483" t="str">
            <v>EE NELO MAURICI</v>
          </cell>
          <cell r="E25483">
            <v>404842</v>
          </cell>
        </row>
        <row r="25484">
          <cell r="C25484"/>
          <cell r="D25484" t="str">
            <v>EM MESSIAS PINT</v>
          </cell>
          <cell r="E25484">
            <v>404843</v>
          </cell>
        </row>
        <row r="25485">
          <cell r="C25485"/>
          <cell r="D25485" t="str">
            <v>EM ODETE VALADA</v>
          </cell>
          <cell r="E25485">
            <v>404844</v>
          </cell>
        </row>
        <row r="25486">
          <cell r="C25486"/>
          <cell r="D25486" t="str">
            <v>EE TIRADENTES</v>
          </cell>
          <cell r="E25486">
            <v>408187</v>
          </cell>
        </row>
        <row r="25487">
          <cell r="C25487"/>
          <cell r="D25487" t="str">
            <v>EESG ARABY AUGU</v>
          </cell>
          <cell r="E25487">
            <v>407533</v>
          </cell>
        </row>
        <row r="25488">
          <cell r="C25488">
            <v>800029546</v>
          </cell>
          <cell r="D25488" t="str">
            <v>ME</v>
          </cell>
          <cell r="E25488">
            <v>4334253000152</v>
          </cell>
        </row>
        <row r="25489">
          <cell r="C25489">
            <v>800023081</v>
          </cell>
          <cell r="D25489" t="str">
            <v>TRANSPORTES ROD</v>
          </cell>
          <cell r="E25489">
            <v>4595775000108</v>
          </cell>
        </row>
        <row r="25490">
          <cell r="C25490"/>
          <cell r="D25490" t="str">
            <v>LOCALIZA</v>
          </cell>
          <cell r="E25490">
            <v>83931956001025</v>
          </cell>
        </row>
        <row r="25491">
          <cell r="C25491"/>
          <cell r="D25491" t="str">
            <v>EPSG PROFA.ADEL</v>
          </cell>
          <cell r="E25491">
            <v>404478</v>
          </cell>
        </row>
        <row r="25492">
          <cell r="C25492">
            <v>800042315</v>
          </cell>
          <cell r="D25492" t="str">
            <v>ROECHLING AUTOM</v>
          </cell>
          <cell r="E25492">
            <v>89302</v>
          </cell>
        </row>
        <row r="25493">
          <cell r="C25493">
            <v>800043030</v>
          </cell>
          <cell r="D25493" t="str">
            <v>ROCHLING AUTOMO</v>
          </cell>
          <cell r="E25493">
            <v>89391</v>
          </cell>
        </row>
        <row r="25494">
          <cell r="C25494">
            <v>800002265</v>
          </cell>
          <cell r="D25494" t="str">
            <v>GAMBATTO</v>
          </cell>
          <cell r="E25494">
            <v>6175495000176</v>
          </cell>
        </row>
        <row r="25495">
          <cell r="C25495">
            <v>800009874</v>
          </cell>
          <cell r="D25495" t="str">
            <v>DOLGENER ALIMEN</v>
          </cell>
          <cell r="E25495">
            <v>90226000120</v>
          </cell>
        </row>
        <row r="25496">
          <cell r="C25496">
            <v>800021045</v>
          </cell>
          <cell r="D25496" t="str">
            <v>EUROVALE</v>
          </cell>
          <cell r="E25496">
            <v>9327318000156</v>
          </cell>
        </row>
        <row r="25497">
          <cell r="C25497"/>
          <cell r="D25497" t="str">
            <v>LOCALIZA</v>
          </cell>
          <cell r="E25497">
            <v>2570462000331</v>
          </cell>
        </row>
        <row r="25498">
          <cell r="C25498"/>
          <cell r="D25498" t="str">
            <v>ITALIANINHO AUT</v>
          </cell>
          <cell r="E25498">
            <v>89206502000187</v>
          </cell>
        </row>
        <row r="25499">
          <cell r="C25499"/>
          <cell r="D25499" t="str">
            <v>MERCURIO</v>
          </cell>
          <cell r="E25499">
            <v>95591723004530</v>
          </cell>
        </row>
        <row r="25500">
          <cell r="C25500"/>
          <cell r="D25500" t="str">
            <v>COL.EVANGELICO</v>
          </cell>
          <cell r="E25500">
            <v>407551</v>
          </cell>
        </row>
        <row r="25501">
          <cell r="C25501"/>
          <cell r="D25501" t="str">
            <v>EEPG MANUEL BAN</v>
          </cell>
          <cell r="E25501">
            <v>408439</v>
          </cell>
        </row>
        <row r="25502">
          <cell r="C25502"/>
          <cell r="D25502" t="str">
            <v>EM SAO JOAO</v>
          </cell>
          <cell r="E25502">
            <v>408620</v>
          </cell>
        </row>
        <row r="25503">
          <cell r="C25503"/>
          <cell r="D25503" t="str">
            <v>COL.SINODAL GUS</v>
          </cell>
          <cell r="E25503">
            <v>409996</v>
          </cell>
        </row>
        <row r="25504">
          <cell r="C25504"/>
          <cell r="D25504" t="str">
            <v>COL.SIGMA</v>
          </cell>
          <cell r="E25504">
            <v>404474</v>
          </cell>
        </row>
        <row r="25505">
          <cell r="C25505">
            <v>800006961</v>
          </cell>
          <cell r="D25505" t="str">
            <v>BUEHLER</v>
          </cell>
          <cell r="E25505">
            <v>80588</v>
          </cell>
        </row>
        <row r="25506">
          <cell r="C25506">
            <v>800007002</v>
          </cell>
          <cell r="D25506" t="str">
            <v>FARO TECHNOLOG</v>
          </cell>
          <cell r="E25506">
            <v>80634</v>
          </cell>
        </row>
        <row r="25507">
          <cell r="C25507">
            <v>800006854</v>
          </cell>
          <cell r="D25507" t="str">
            <v>BREED</v>
          </cell>
          <cell r="E25507">
            <v>80442</v>
          </cell>
        </row>
        <row r="25508">
          <cell r="C25508">
            <v>800004318</v>
          </cell>
          <cell r="D25508" t="str">
            <v>INJESUL</v>
          </cell>
          <cell r="E25508">
            <v>21063839000149</v>
          </cell>
        </row>
        <row r="25509">
          <cell r="C25509">
            <v>800015969</v>
          </cell>
          <cell r="D25509" t="str">
            <v>LZ TRANSP IMP E</v>
          </cell>
          <cell r="E25509">
            <v>4045869000103</v>
          </cell>
        </row>
        <row r="25510">
          <cell r="C25510">
            <v>800021164</v>
          </cell>
          <cell r="D25510" t="str">
            <v>ROTOGERAIS</v>
          </cell>
          <cell r="E25510">
            <v>8850928000177</v>
          </cell>
        </row>
        <row r="25511">
          <cell r="C25511">
            <v>800040843</v>
          </cell>
          <cell r="D25511" t="str">
            <v>LAZZIER INDUSTR</v>
          </cell>
          <cell r="E25511">
            <v>22269895000105</v>
          </cell>
        </row>
        <row r="25512">
          <cell r="C25512">
            <v>800041327</v>
          </cell>
          <cell r="D25512" t="str">
            <v>FIBRAV FIBRA DE</v>
          </cell>
          <cell r="E25512">
            <v>20688495000109</v>
          </cell>
        </row>
        <row r="25513">
          <cell r="C25513">
            <v>800018762</v>
          </cell>
          <cell r="D25513" t="str">
            <v>FREEDOM S R L</v>
          </cell>
          <cell r="E25513">
            <v>83251</v>
          </cell>
        </row>
        <row r="25514">
          <cell r="C25514">
            <v>800018762</v>
          </cell>
          <cell r="D25514" t="str">
            <v>FREEDOM S R  L</v>
          </cell>
          <cell r="E25514">
            <v>87271</v>
          </cell>
        </row>
        <row r="25515">
          <cell r="C25515">
            <v>800041322</v>
          </cell>
          <cell r="D25515" t="str">
            <v>HALFEN INTERNAT</v>
          </cell>
          <cell r="E25515">
            <v>89159</v>
          </cell>
        </row>
        <row r="25516">
          <cell r="C25516"/>
          <cell r="D25516" t="str">
            <v>IMPEX</v>
          </cell>
          <cell r="E25516">
            <v>23857972000100</v>
          </cell>
        </row>
        <row r="25517">
          <cell r="C25517">
            <v>800021608</v>
          </cell>
          <cell r="D25517" t="str">
            <v>HEESS</v>
          </cell>
          <cell r="E25517">
            <v>83457</v>
          </cell>
        </row>
        <row r="25518">
          <cell r="C25518"/>
          <cell r="D25518" t="str">
            <v>KARL HESS</v>
          </cell>
          <cell r="E25518">
            <v>80296</v>
          </cell>
        </row>
        <row r="25519">
          <cell r="C25519">
            <v>800007403</v>
          </cell>
          <cell r="D25519" t="str">
            <v>BERNARD WARDLE</v>
          </cell>
          <cell r="E25519">
            <v>81077</v>
          </cell>
        </row>
        <row r="25520">
          <cell r="C25520">
            <v>800007037</v>
          </cell>
          <cell r="D25520" t="str">
            <v>WARDLE STOREYS</v>
          </cell>
          <cell r="E25520">
            <v>80676</v>
          </cell>
        </row>
        <row r="25521">
          <cell r="C25521">
            <v>800023069</v>
          </cell>
          <cell r="D25521" t="str">
            <v>PIEBURG</v>
          </cell>
          <cell r="E25521">
            <v>83581</v>
          </cell>
        </row>
        <row r="25522">
          <cell r="C25522">
            <v>800006794</v>
          </cell>
          <cell r="D25522" t="str">
            <v>SHARPLES</v>
          </cell>
          <cell r="E25522">
            <v>80311</v>
          </cell>
        </row>
        <row r="25523">
          <cell r="C25523">
            <v>800007644</v>
          </cell>
          <cell r="D25523" t="str">
            <v>TURBONATOR</v>
          </cell>
          <cell r="E25523">
            <v>81377</v>
          </cell>
        </row>
        <row r="25524">
          <cell r="C25524">
            <v>800006983</v>
          </cell>
          <cell r="D25524" t="str">
            <v>GTI</v>
          </cell>
          <cell r="E25524">
            <v>80615</v>
          </cell>
        </row>
        <row r="25525">
          <cell r="C25525"/>
          <cell r="D25525" t="str">
            <v>CARL SCHENCK AG</v>
          </cell>
          <cell r="E25525">
            <v>80013</v>
          </cell>
        </row>
        <row r="25526">
          <cell r="C25526">
            <v>800035454</v>
          </cell>
          <cell r="D25526" t="str">
            <v>CAP-XX LTD</v>
          </cell>
          <cell r="E25526">
            <v>87477</v>
          </cell>
        </row>
        <row r="25527">
          <cell r="C25527"/>
          <cell r="D25527" t="str">
            <v>ROSS EUROPA GMB</v>
          </cell>
          <cell r="E25527">
            <v>87793</v>
          </cell>
        </row>
        <row r="25528">
          <cell r="C25528"/>
          <cell r="D25528" t="str">
            <v>PITTLER GMBH</v>
          </cell>
          <cell r="E25528">
            <v>87110</v>
          </cell>
        </row>
        <row r="25529">
          <cell r="C25529">
            <v>800020510</v>
          </cell>
          <cell r="D25529" t="str">
            <v>GUDEL AG .</v>
          </cell>
          <cell r="E25529">
            <v>86184</v>
          </cell>
        </row>
        <row r="25530">
          <cell r="C25530">
            <v>800020510</v>
          </cell>
          <cell r="D25530" t="str">
            <v>GUDEL AG .</v>
          </cell>
          <cell r="E25530">
            <v>86185</v>
          </cell>
        </row>
        <row r="25531">
          <cell r="C25531">
            <v>800020510</v>
          </cell>
          <cell r="D25531" t="str">
            <v>GUDEL AG .</v>
          </cell>
          <cell r="E25531">
            <v>86186</v>
          </cell>
        </row>
        <row r="25532">
          <cell r="C25532">
            <v>800007780</v>
          </cell>
          <cell r="D25532" t="str">
            <v>GUDEL</v>
          </cell>
          <cell r="E25532">
            <v>80795</v>
          </cell>
        </row>
        <row r="25533">
          <cell r="C25533">
            <v>800044112</v>
          </cell>
          <cell r="D25533" t="str">
            <v>FREUDENBERG</v>
          </cell>
          <cell r="E25533">
            <v>89507</v>
          </cell>
        </row>
        <row r="25534">
          <cell r="C25534">
            <v>800027956</v>
          </cell>
          <cell r="D25534" t="str">
            <v>DIANA CO. DE MA</v>
          </cell>
          <cell r="E25534">
            <v>8924247000106</v>
          </cell>
        </row>
        <row r="25535">
          <cell r="C25535"/>
          <cell r="D25535" t="str">
            <v>CEMAPA</v>
          </cell>
          <cell r="E25535">
            <v>61907598000191</v>
          </cell>
        </row>
        <row r="25536">
          <cell r="C25536"/>
          <cell r="D25536" t="str">
            <v>TRES S.A</v>
          </cell>
          <cell r="E25536">
            <v>49362411000116</v>
          </cell>
        </row>
        <row r="25537">
          <cell r="C25537"/>
          <cell r="D25537" t="str">
            <v>AUTOVEL AGENCIA</v>
          </cell>
          <cell r="E25537">
            <v>4857341000139</v>
          </cell>
        </row>
        <row r="25538">
          <cell r="C25538"/>
          <cell r="D25538" t="str">
            <v>PIRELLI CABOS S</v>
          </cell>
          <cell r="E25538">
            <v>61150751000340</v>
          </cell>
        </row>
        <row r="25539">
          <cell r="C25539"/>
          <cell r="D25539" t="str">
            <v>CEAD-PAULO LEMI</v>
          </cell>
          <cell r="E25539">
            <v>411105</v>
          </cell>
        </row>
        <row r="25540">
          <cell r="C25540">
            <v>800031913</v>
          </cell>
          <cell r="D25540" t="str">
            <v>EDSCHA</v>
          </cell>
          <cell r="E25540">
            <v>86652</v>
          </cell>
        </row>
        <row r="25541">
          <cell r="C25541">
            <v>800031913</v>
          </cell>
          <cell r="D25541" t="str">
            <v>EDSCHA AUTOMOTI</v>
          </cell>
          <cell r="E25541">
            <v>86653</v>
          </cell>
        </row>
        <row r="25542">
          <cell r="C25542"/>
          <cell r="D25542" t="str">
            <v>CE DE LARANJAL</v>
          </cell>
          <cell r="E25542">
            <v>406312</v>
          </cell>
        </row>
        <row r="25543">
          <cell r="C25543">
            <v>800025056</v>
          </cell>
          <cell r="D25543" t="str">
            <v>ROMA JENSEN COM</v>
          </cell>
          <cell r="E25543">
            <v>51332203000116</v>
          </cell>
        </row>
        <row r="25544">
          <cell r="C25544">
            <v>800029792</v>
          </cell>
          <cell r="D25544" t="str">
            <v>DIEGO ME</v>
          </cell>
          <cell r="E25544">
            <v>14144291000104</v>
          </cell>
        </row>
        <row r="25545">
          <cell r="C25545">
            <v>800041617</v>
          </cell>
          <cell r="D25545" t="str">
            <v>HENSYS INDUSTRI</v>
          </cell>
          <cell r="E25545">
            <v>26399266000142</v>
          </cell>
        </row>
        <row r="25546">
          <cell r="C25546">
            <v>800040583</v>
          </cell>
          <cell r="D25546" t="str">
            <v>VOTORANTIM CIME</v>
          </cell>
          <cell r="E25546">
            <v>10656452002395</v>
          </cell>
        </row>
        <row r="25547">
          <cell r="C25547">
            <v>800042008</v>
          </cell>
          <cell r="D25547" t="str">
            <v>TORA TRANSPORTE</v>
          </cell>
          <cell r="E25547">
            <v>20468310003320</v>
          </cell>
        </row>
        <row r="25548">
          <cell r="C25548"/>
          <cell r="D25548" t="str">
            <v>EMPG MIN.PRISCO</v>
          </cell>
          <cell r="E25548">
            <v>403936</v>
          </cell>
        </row>
        <row r="25549">
          <cell r="C25549"/>
          <cell r="D25549" t="str">
            <v>EM EUTONIO VILL</v>
          </cell>
          <cell r="E25549">
            <v>407922</v>
          </cell>
        </row>
        <row r="25550">
          <cell r="C25550"/>
          <cell r="D25550" t="str">
            <v>CEAD-CEN.EDUC.A</v>
          </cell>
          <cell r="E25550">
            <v>411117</v>
          </cell>
        </row>
        <row r="25551">
          <cell r="C25551">
            <v>800033890</v>
          </cell>
          <cell r="D25551" t="str">
            <v>DELPHI PACKARD</v>
          </cell>
          <cell r="E25551">
            <v>87174</v>
          </cell>
        </row>
        <row r="25552">
          <cell r="C25552">
            <v>800035069</v>
          </cell>
          <cell r="D25552" t="str">
            <v>KONGSBERG</v>
          </cell>
          <cell r="E25552">
            <v>87399</v>
          </cell>
        </row>
        <row r="25553">
          <cell r="C25553">
            <v>800035069</v>
          </cell>
          <cell r="D25553" t="str">
            <v>KONGSBERG DRIVE</v>
          </cell>
          <cell r="E25553">
            <v>87401</v>
          </cell>
        </row>
        <row r="25554">
          <cell r="C25554"/>
          <cell r="D25554" t="str">
            <v>AMETEK</v>
          </cell>
          <cell r="E25554">
            <v>80669</v>
          </cell>
        </row>
        <row r="25555">
          <cell r="C25555">
            <v>800042634</v>
          </cell>
          <cell r="D25555" t="str">
            <v>BARBOSA Y SAMPA</v>
          </cell>
          <cell r="E25555">
            <v>89336</v>
          </cell>
        </row>
        <row r="25556">
          <cell r="C25556"/>
          <cell r="D25556" t="str">
            <v>BRIDG/FIRESTONE</v>
          </cell>
          <cell r="E25556">
            <v>80347</v>
          </cell>
        </row>
        <row r="25557">
          <cell r="C25557">
            <v>800007156</v>
          </cell>
          <cell r="D25557" t="str">
            <v>ROEMHELD GMBH F</v>
          </cell>
          <cell r="E25557">
            <v>80797</v>
          </cell>
        </row>
        <row r="25558">
          <cell r="C25558"/>
          <cell r="D25558" t="str">
            <v>FRITZ SCHUNK</v>
          </cell>
          <cell r="E25558">
            <v>80337</v>
          </cell>
        </row>
        <row r="25559">
          <cell r="C25559">
            <v>800009836</v>
          </cell>
          <cell r="D25559" t="str">
            <v>DEVANT MOVEIS</v>
          </cell>
          <cell r="E25559">
            <v>5432470000148</v>
          </cell>
        </row>
        <row r="25560">
          <cell r="C25560"/>
          <cell r="D25560" t="str">
            <v>ESC.PATO DONALD</v>
          </cell>
          <cell r="E25560">
            <v>405958</v>
          </cell>
        </row>
        <row r="25561">
          <cell r="C25561">
            <v>800000695</v>
          </cell>
          <cell r="D25561" t="str">
            <v>ACAO</v>
          </cell>
          <cell r="E25561">
            <v>63356000000149</v>
          </cell>
        </row>
        <row r="25562">
          <cell r="C25562">
            <v>800002266</v>
          </cell>
          <cell r="D25562" t="str">
            <v>CRESAUTO</v>
          </cell>
          <cell r="E25562">
            <v>14552558000356</v>
          </cell>
        </row>
        <row r="25563">
          <cell r="C25563">
            <v>800003170</v>
          </cell>
          <cell r="D25563" t="str">
            <v>BAHIA</v>
          </cell>
          <cell r="E25563">
            <v>2357080000162</v>
          </cell>
        </row>
        <row r="25564">
          <cell r="C25564">
            <v>800004728</v>
          </cell>
          <cell r="D25564" t="str">
            <v>RC CAMISETAS</v>
          </cell>
          <cell r="E25564">
            <v>3566496000153</v>
          </cell>
        </row>
        <row r="25565">
          <cell r="C25565">
            <v>800008193</v>
          </cell>
          <cell r="D25565" t="str">
            <v>ABSOLUT TECHNOL</v>
          </cell>
          <cell r="E25565">
            <v>2423819000197</v>
          </cell>
        </row>
        <row r="25566">
          <cell r="C25566">
            <v>800015157</v>
          </cell>
          <cell r="D25566" t="str">
            <v>SET COMERCIO E</v>
          </cell>
          <cell r="E25566">
            <v>2409004000153</v>
          </cell>
        </row>
        <row r="25567">
          <cell r="C25567">
            <v>800016586</v>
          </cell>
          <cell r="D25567" t="str">
            <v>TECCOMP</v>
          </cell>
          <cell r="E25567">
            <v>7245520000103</v>
          </cell>
        </row>
        <row r="25568">
          <cell r="C25568">
            <v>800018122</v>
          </cell>
          <cell r="D25568" t="str">
            <v>CRISTINA CRUZ B</v>
          </cell>
          <cell r="E25568">
            <v>8822524000170</v>
          </cell>
        </row>
        <row r="25569">
          <cell r="C25569">
            <v>800018181</v>
          </cell>
          <cell r="D25569" t="str">
            <v>PENSE PRODUCOES</v>
          </cell>
          <cell r="E25569">
            <v>9504950000128</v>
          </cell>
        </row>
        <row r="25570">
          <cell r="C25570">
            <v>800023134</v>
          </cell>
          <cell r="D25570" t="str">
            <v>TEKNERGIA ASS.</v>
          </cell>
          <cell r="E25570">
            <v>34392670000112</v>
          </cell>
        </row>
        <row r="25571">
          <cell r="C25571">
            <v>800029995</v>
          </cell>
          <cell r="D25571" t="str">
            <v>JADLOG LOGIS. T</v>
          </cell>
          <cell r="E25571">
            <v>4884082001611</v>
          </cell>
        </row>
        <row r="25572">
          <cell r="C25572">
            <v>800030016</v>
          </cell>
          <cell r="D25572" t="str">
            <v>GTEC SERVICOS I</v>
          </cell>
          <cell r="E25572">
            <v>4255975000111</v>
          </cell>
        </row>
        <row r="25573">
          <cell r="C25573">
            <v>800030689</v>
          </cell>
          <cell r="D25573" t="str">
            <v>INDUSTRIAL LTDA</v>
          </cell>
          <cell r="E25573">
            <v>43854777000479</v>
          </cell>
        </row>
        <row r="25574">
          <cell r="C25574">
            <v>800030851</v>
          </cell>
          <cell r="D25574" t="str">
            <v>ELETRICOS E AUT</v>
          </cell>
          <cell r="E25574">
            <v>7783656000258</v>
          </cell>
        </row>
        <row r="25575">
          <cell r="C25575">
            <v>800031230</v>
          </cell>
          <cell r="D25575" t="str">
            <v>FILHO ME</v>
          </cell>
          <cell r="E25575">
            <v>7328258000160</v>
          </cell>
        </row>
        <row r="25576">
          <cell r="C25576">
            <v>800033260</v>
          </cell>
          <cell r="D25576" t="str">
            <v>CAMAUT AUTOMACA</v>
          </cell>
          <cell r="E25576">
            <v>10288127000101</v>
          </cell>
        </row>
        <row r="25577">
          <cell r="C25577">
            <v>800041175</v>
          </cell>
          <cell r="D25577" t="str">
            <v>ROLIMEC ROLAMEN</v>
          </cell>
          <cell r="E25577">
            <v>1612046000558</v>
          </cell>
        </row>
        <row r="25578">
          <cell r="C25578">
            <v>800041291</v>
          </cell>
          <cell r="D25578" t="str">
            <v>TOLEDO DO BRASI</v>
          </cell>
          <cell r="E25578">
            <v>59704510001911</v>
          </cell>
        </row>
        <row r="25579">
          <cell r="C25579">
            <v>800041646</v>
          </cell>
          <cell r="D25579" t="str">
            <v>FIRESHOT COMERC</v>
          </cell>
          <cell r="E25579">
            <v>15486849000194</v>
          </cell>
        </row>
        <row r="25580">
          <cell r="C25580">
            <v>800041686</v>
          </cell>
          <cell r="D25580" t="str">
            <v>RDZ COMERCIO E</v>
          </cell>
          <cell r="E25580">
            <v>12058390000130</v>
          </cell>
        </row>
        <row r="25581">
          <cell r="C25581">
            <v>800042543</v>
          </cell>
          <cell r="D25581" t="str">
            <v>LTDA</v>
          </cell>
          <cell r="E25581">
            <v>18486772000140</v>
          </cell>
        </row>
        <row r="25582">
          <cell r="C25582">
            <v>800042628</v>
          </cell>
          <cell r="D25582" t="str">
            <v>AUT SERVICE COM</v>
          </cell>
          <cell r="E25582">
            <v>2460454000413</v>
          </cell>
        </row>
        <row r="25583">
          <cell r="C25583">
            <v>800043304</v>
          </cell>
          <cell r="D25583" t="str">
            <v>FORBB BRASIL IM</v>
          </cell>
          <cell r="E25583">
            <v>4523462000144</v>
          </cell>
        </row>
        <row r="25584">
          <cell r="C25584"/>
          <cell r="D25584" t="str">
            <v>CACO DE TELHA</v>
          </cell>
          <cell r="E25584">
            <v>829821000135</v>
          </cell>
        </row>
        <row r="25585">
          <cell r="C25585"/>
          <cell r="D25585" t="str">
            <v>HOTEL RIVERSIDE</v>
          </cell>
          <cell r="E25585">
            <v>32636649000432</v>
          </cell>
        </row>
        <row r="25586">
          <cell r="C25586"/>
          <cell r="D25586" t="str">
            <v>QUALICOM</v>
          </cell>
          <cell r="E25586">
            <v>3907844000109</v>
          </cell>
        </row>
        <row r="25587">
          <cell r="C25587"/>
          <cell r="D25587" t="str">
            <v>URANUS 2</v>
          </cell>
          <cell r="E25587">
            <v>188004000226</v>
          </cell>
        </row>
        <row r="25588">
          <cell r="C25588"/>
          <cell r="D25588" t="str">
            <v>PLASTICOS NOVEL</v>
          </cell>
          <cell r="E25588">
            <v>13926910000141</v>
          </cell>
        </row>
        <row r="25589">
          <cell r="C25589"/>
          <cell r="D25589" t="str">
            <v>ESC.MENINO JESU</v>
          </cell>
          <cell r="E25589">
            <v>405956</v>
          </cell>
        </row>
        <row r="25590">
          <cell r="C25590"/>
          <cell r="D25590" t="str">
            <v>EM N.SRA.DE FAT</v>
          </cell>
          <cell r="E25590">
            <v>405957</v>
          </cell>
        </row>
        <row r="25591">
          <cell r="C25591"/>
          <cell r="D25591" t="str">
            <v>ESC.CRISTIANE</v>
          </cell>
          <cell r="E25591">
            <v>405959</v>
          </cell>
        </row>
        <row r="25592">
          <cell r="C25592"/>
          <cell r="D25592" t="str">
            <v>CE BARTOLOMEU D</v>
          </cell>
          <cell r="E25592">
            <v>407134</v>
          </cell>
        </row>
        <row r="25593">
          <cell r="C25593"/>
          <cell r="D25593" t="str">
            <v>EM ANA LUCIA MA</v>
          </cell>
          <cell r="E25593">
            <v>410056</v>
          </cell>
        </row>
        <row r="25594">
          <cell r="C25594"/>
          <cell r="D25594" t="str">
            <v>EM ITAMAR OLIVE</v>
          </cell>
          <cell r="E25594">
            <v>410797</v>
          </cell>
        </row>
        <row r="25595">
          <cell r="C25595"/>
          <cell r="D25595" t="str">
            <v>CE PROF.ANTONIO</v>
          </cell>
          <cell r="E25595">
            <v>409112</v>
          </cell>
        </row>
        <row r="25596">
          <cell r="C25596">
            <v>800000013</v>
          </cell>
          <cell r="D25596" t="str">
            <v>MARELLI COFAP</v>
          </cell>
          <cell r="E25596">
            <v>2865246000585</v>
          </cell>
        </row>
        <row r="25597">
          <cell r="C25597">
            <v>800001990</v>
          </cell>
          <cell r="D25597" t="str">
            <v>LAVELI LAVRAS</v>
          </cell>
          <cell r="E25597">
            <v>19833425000100</v>
          </cell>
        </row>
        <row r="25598">
          <cell r="C25598">
            <v>800002401</v>
          </cell>
          <cell r="D25598" t="str">
            <v>COFAP FABRIC</v>
          </cell>
          <cell r="E25598">
            <v>57500001002913</v>
          </cell>
        </row>
        <row r="25599">
          <cell r="C25599">
            <v>800005259</v>
          </cell>
          <cell r="D25599" t="str">
            <v>EXPRESSO NEPOMU</v>
          </cell>
          <cell r="E25599">
            <v>19368927001502</v>
          </cell>
        </row>
        <row r="25600">
          <cell r="C25600">
            <v>800005464</v>
          </cell>
          <cell r="D25600" t="str">
            <v>VITORIA PALACE</v>
          </cell>
          <cell r="E25600">
            <v>17869330000110</v>
          </cell>
        </row>
        <row r="25601">
          <cell r="C25601">
            <v>800005891</v>
          </cell>
          <cell r="D25601" t="str">
            <v>EXPRES.NIPOMUCE</v>
          </cell>
          <cell r="E25601">
            <v>19368927000107</v>
          </cell>
        </row>
        <row r="25602">
          <cell r="C25602">
            <v>800006183</v>
          </cell>
          <cell r="D25602" t="str">
            <v>MARDEL I</v>
          </cell>
          <cell r="E25602">
            <v>57580656000300</v>
          </cell>
        </row>
        <row r="25603">
          <cell r="C25603">
            <v>800006604</v>
          </cell>
          <cell r="D25603" t="str">
            <v>TRW II</v>
          </cell>
          <cell r="E25603">
            <v>60857349000842</v>
          </cell>
        </row>
        <row r="25604">
          <cell r="C25604">
            <v>800006606</v>
          </cell>
          <cell r="D25604" t="str">
            <v>TRW I</v>
          </cell>
          <cell r="E25604">
            <v>60857349001490</v>
          </cell>
        </row>
        <row r="25605">
          <cell r="C25605">
            <v>800008051</v>
          </cell>
          <cell r="D25605" t="str">
            <v>LOCALIZA FRANQU</v>
          </cell>
          <cell r="E25605">
            <v>86599446000604</v>
          </cell>
        </row>
        <row r="25606">
          <cell r="C25606">
            <v>800008949</v>
          </cell>
          <cell r="D25606" t="str">
            <v>FUNDECC</v>
          </cell>
          <cell r="E25606">
            <v>7905127000107</v>
          </cell>
        </row>
        <row r="25607">
          <cell r="C25607">
            <v>800012650</v>
          </cell>
          <cell r="D25607" t="str">
            <v>PRO AMBIENTAL</v>
          </cell>
          <cell r="E25607">
            <v>6030279000132</v>
          </cell>
        </row>
        <row r="25608">
          <cell r="C25608">
            <v>800014619</v>
          </cell>
          <cell r="D25608" t="str">
            <v>AGENCIA CENTRO</v>
          </cell>
          <cell r="E25608">
            <v>16670085029307</v>
          </cell>
        </row>
        <row r="25609">
          <cell r="C25609">
            <v>800019532</v>
          </cell>
          <cell r="D25609" t="str">
            <v>SR TRATAMENTOS</v>
          </cell>
          <cell r="E25609">
            <v>3558351000100</v>
          </cell>
        </row>
        <row r="25610">
          <cell r="C25610">
            <v>800024445</v>
          </cell>
          <cell r="D25610" t="str">
            <v>BILECA TRANSPOR</v>
          </cell>
          <cell r="E25610">
            <v>10673610000100</v>
          </cell>
        </row>
        <row r="25611">
          <cell r="C25611">
            <v>800027158</v>
          </cell>
          <cell r="D25611" t="str">
            <v>MACIEL &amp; MACIEL</v>
          </cell>
          <cell r="E25611">
            <v>1149793000178</v>
          </cell>
        </row>
        <row r="25612">
          <cell r="C25612">
            <v>800030142</v>
          </cell>
          <cell r="D25612" t="str">
            <v>NEIDE DE FATIMA</v>
          </cell>
          <cell r="E25612">
            <v>66428657000162</v>
          </cell>
        </row>
        <row r="25613">
          <cell r="C25613">
            <v>800042752</v>
          </cell>
          <cell r="D25613" t="str">
            <v>WANTUIL JANUARI</v>
          </cell>
          <cell r="E25613">
            <v>30425781000127</v>
          </cell>
        </row>
        <row r="25614">
          <cell r="C25614">
            <v>800046417</v>
          </cell>
          <cell r="D25614" t="str">
            <v>MARELLI COFAP</v>
          </cell>
          <cell r="E25614" t="str">
            <v xml:space="preserve">	02990605001760</v>
          </cell>
        </row>
        <row r="25615">
          <cell r="C25615"/>
          <cell r="D25615" t="str">
            <v>COFAP</v>
          </cell>
          <cell r="E25615">
            <v>22522452000176</v>
          </cell>
        </row>
        <row r="25616">
          <cell r="C25616"/>
          <cell r="D25616" t="str">
            <v>LOCALIZA</v>
          </cell>
          <cell r="E25616">
            <v>86599446000361</v>
          </cell>
        </row>
        <row r="25617">
          <cell r="C25617"/>
          <cell r="D25617" t="str">
            <v>LOCALIZA</v>
          </cell>
          <cell r="E25617">
            <v>3196551000160</v>
          </cell>
        </row>
        <row r="25618">
          <cell r="C25618"/>
          <cell r="D25618" t="str">
            <v>COFAP MINAS</v>
          </cell>
          <cell r="E25618">
            <v>21133657000369</v>
          </cell>
        </row>
        <row r="25619">
          <cell r="C25619"/>
          <cell r="D25619" t="str">
            <v>TRW</v>
          </cell>
          <cell r="E25619">
            <v>59105106001760</v>
          </cell>
        </row>
        <row r="25620">
          <cell r="C25620"/>
          <cell r="D25620" t="str">
            <v>EM JOSE SERAFIM</v>
          </cell>
          <cell r="E25620">
            <v>402777</v>
          </cell>
        </row>
        <row r="25621">
          <cell r="C25621"/>
          <cell r="D25621" t="str">
            <v>ESC.DA COM.JUVE</v>
          </cell>
          <cell r="E25621">
            <v>402907</v>
          </cell>
        </row>
        <row r="25622">
          <cell r="C25622"/>
          <cell r="D25622" t="str">
            <v>EE DRA.DAMINA</v>
          </cell>
          <cell r="E25622">
            <v>403336</v>
          </cell>
        </row>
        <row r="25623">
          <cell r="C25623"/>
          <cell r="D25623" t="str">
            <v>EE DORA MATARAZ</v>
          </cell>
          <cell r="E25623">
            <v>403339</v>
          </cell>
        </row>
        <row r="25624">
          <cell r="C25624"/>
          <cell r="D25624" t="str">
            <v>ESC.CEVEST</v>
          </cell>
          <cell r="E25624">
            <v>403420</v>
          </cell>
        </row>
        <row r="25625">
          <cell r="C25625"/>
          <cell r="D25625" t="str">
            <v>EM PE.DEHON</v>
          </cell>
          <cell r="E25625">
            <v>403618</v>
          </cell>
        </row>
        <row r="25626">
          <cell r="C25626"/>
          <cell r="D25626" t="str">
            <v>EM ALVARO BOTEL</v>
          </cell>
          <cell r="E25626">
            <v>404033</v>
          </cell>
        </row>
        <row r="25627">
          <cell r="C25627"/>
          <cell r="D25627" t="str">
            <v>CAT SEBASTIAO B</v>
          </cell>
          <cell r="E25627">
            <v>404306</v>
          </cell>
        </row>
        <row r="25628">
          <cell r="C25628"/>
          <cell r="D25628" t="str">
            <v>CEN.EDUC.DA CRI</v>
          </cell>
          <cell r="E25628">
            <v>404901</v>
          </cell>
        </row>
        <row r="25629">
          <cell r="C25629"/>
          <cell r="D25629" t="str">
            <v>COL.N.SRA.DE LO</v>
          </cell>
          <cell r="E25629">
            <v>404902</v>
          </cell>
        </row>
        <row r="25630">
          <cell r="C25630"/>
          <cell r="D25630" t="str">
            <v>EE DR.JOAO BATI</v>
          </cell>
          <cell r="E25630">
            <v>404903</v>
          </cell>
        </row>
        <row r="25631">
          <cell r="C25631"/>
          <cell r="D25631" t="str">
            <v>EM ITALIA CAUTI</v>
          </cell>
          <cell r="E25631">
            <v>404904</v>
          </cell>
        </row>
        <row r="25632">
          <cell r="C25632"/>
          <cell r="D25632" t="str">
            <v>CEN.EDUC.ADVENT</v>
          </cell>
          <cell r="E25632">
            <v>404905</v>
          </cell>
        </row>
        <row r="25633">
          <cell r="C25633"/>
          <cell r="D25633" t="str">
            <v>INST.PRESBITERI</v>
          </cell>
          <cell r="E25633">
            <v>408866</v>
          </cell>
        </row>
        <row r="25634">
          <cell r="C25634"/>
          <cell r="D25634" t="str">
            <v>EE TIRADENTES</v>
          </cell>
          <cell r="E25634">
            <v>409454</v>
          </cell>
        </row>
        <row r="25635">
          <cell r="C25635">
            <v>800013837</v>
          </cell>
          <cell r="D25635" t="str">
            <v>CIMIL</v>
          </cell>
          <cell r="E25635">
            <v>51374569000158</v>
          </cell>
        </row>
        <row r="25636">
          <cell r="C25636"/>
          <cell r="D25636" t="str">
            <v>SUALL</v>
          </cell>
          <cell r="E25636">
            <v>60858131000136</v>
          </cell>
        </row>
        <row r="25637">
          <cell r="C25637">
            <v>800024458</v>
          </cell>
          <cell r="D25637" t="str">
            <v>APPLIED COLOR S</v>
          </cell>
          <cell r="E25637">
            <v>85645</v>
          </cell>
        </row>
        <row r="25638">
          <cell r="C25638">
            <v>800007712</v>
          </cell>
          <cell r="D25638" t="str">
            <v>MCD RUCETTE</v>
          </cell>
          <cell r="E25638">
            <v>86061</v>
          </cell>
        </row>
        <row r="25639">
          <cell r="C25639">
            <v>800041630</v>
          </cell>
          <cell r="D25639" t="str">
            <v>TOMTOM NORTH AM</v>
          </cell>
          <cell r="E25639">
            <v>89238</v>
          </cell>
        </row>
        <row r="25640">
          <cell r="C25640">
            <v>800036661</v>
          </cell>
          <cell r="D25640" t="str">
            <v>N.A.S. ENGENHAR</v>
          </cell>
          <cell r="E25640">
            <v>20789924000126</v>
          </cell>
        </row>
        <row r="25641">
          <cell r="C25641">
            <v>800045691</v>
          </cell>
          <cell r="D25641" t="str">
            <v>VOSS AUTOMOTIVE</v>
          </cell>
          <cell r="E25641">
            <v>45691</v>
          </cell>
        </row>
        <row r="25642">
          <cell r="C25642">
            <v>800007724</v>
          </cell>
          <cell r="D25642" t="str">
            <v>RANK TAYLOR</v>
          </cell>
          <cell r="E25642">
            <v>87722</v>
          </cell>
        </row>
        <row r="25643">
          <cell r="C25643">
            <v>800006997</v>
          </cell>
          <cell r="D25643" t="str">
            <v>TAYLOR HOBSON</v>
          </cell>
          <cell r="E25643">
            <v>80629</v>
          </cell>
        </row>
        <row r="25644">
          <cell r="C25644">
            <v>800007584</v>
          </cell>
          <cell r="D25644" t="str">
            <v>TAYLOR HOBSON</v>
          </cell>
          <cell r="E25644">
            <v>81293</v>
          </cell>
        </row>
        <row r="25645">
          <cell r="C25645">
            <v>800012733</v>
          </cell>
          <cell r="D25645" t="str">
            <v>PE INTERNATIONA</v>
          </cell>
          <cell r="E25645">
            <v>81585</v>
          </cell>
        </row>
        <row r="25646">
          <cell r="C25646">
            <v>800030333</v>
          </cell>
          <cell r="D25646" t="str">
            <v>JW FROEHLICH MA</v>
          </cell>
          <cell r="E25646">
            <v>86238</v>
          </cell>
        </row>
        <row r="25647">
          <cell r="C25647">
            <v>800018351</v>
          </cell>
          <cell r="D25647" t="str">
            <v>MR GUIDO ROSATI</v>
          </cell>
          <cell r="E25647">
            <v>83220</v>
          </cell>
        </row>
        <row r="25648">
          <cell r="C25648">
            <v>800018466</v>
          </cell>
          <cell r="D25648" t="str">
            <v>ERRECINQUE</v>
          </cell>
          <cell r="E25648">
            <v>83228</v>
          </cell>
        </row>
        <row r="25649">
          <cell r="C25649">
            <v>800030599</v>
          </cell>
          <cell r="D25649" t="str">
            <v>I.M.S SRL</v>
          </cell>
          <cell r="E25649">
            <v>86317</v>
          </cell>
        </row>
        <row r="25650">
          <cell r="C25650">
            <v>800001901</v>
          </cell>
          <cell r="D25650" t="str">
            <v>AMICI VEICULOS</v>
          </cell>
          <cell r="E25650">
            <v>546076000117</v>
          </cell>
        </row>
        <row r="25651">
          <cell r="C25651">
            <v>800015857</v>
          </cell>
          <cell r="D25651" t="str">
            <v>POLYSACK</v>
          </cell>
          <cell r="E25651">
            <v>3278910000129</v>
          </cell>
        </row>
        <row r="25652">
          <cell r="C25652">
            <v>800028488</v>
          </cell>
          <cell r="D25652" t="str">
            <v>BERMAD BR IMP.</v>
          </cell>
          <cell r="E25652">
            <v>1000334000128</v>
          </cell>
        </row>
        <row r="25653">
          <cell r="C25653"/>
          <cell r="D25653" t="str">
            <v>SESI 208</v>
          </cell>
          <cell r="E25653">
            <v>403014</v>
          </cell>
        </row>
        <row r="25654">
          <cell r="C25654"/>
          <cell r="D25654" t="str">
            <v>EMEF PROFA.RAQU</v>
          </cell>
          <cell r="E25654">
            <v>406908</v>
          </cell>
        </row>
        <row r="25655">
          <cell r="C25655"/>
          <cell r="D25655" t="str">
            <v>EE PROF.MARIO Z</v>
          </cell>
          <cell r="E25655">
            <v>406909</v>
          </cell>
        </row>
        <row r="25656">
          <cell r="C25656"/>
          <cell r="D25656" t="str">
            <v>EMEF PROFA.AP.T</v>
          </cell>
          <cell r="E25656">
            <v>406910</v>
          </cell>
        </row>
        <row r="25657">
          <cell r="C25657"/>
          <cell r="D25657" t="str">
            <v>EE RUTH ZELINA</v>
          </cell>
          <cell r="E25657">
            <v>408636</v>
          </cell>
        </row>
        <row r="25658">
          <cell r="C25658">
            <v>800023389</v>
          </cell>
          <cell r="D25658" t="str">
            <v>BASF ALEMANHA</v>
          </cell>
          <cell r="E25658">
            <v>83676</v>
          </cell>
        </row>
        <row r="25659">
          <cell r="C25659"/>
          <cell r="D25659" t="str">
            <v>SERVTUR</v>
          </cell>
          <cell r="E25659">
            <v>15687056000214</v>
          </cell>
        </row>
        <row r="25660">
          <cell r="C25660">
            <v>800002188</v>
          </cell>
          <cell r="D25660" t="str">
            <v>ADRIVEL</v>
          </cell>
          <cell r="E25660">
            <v>4986316000236</v>
          </cell>
        </row>
        <row r="25661">
          <cell r="C25661">
            <v>800018779</v>
          </cell>
          <cell r="D25661" t="str">
            <v>SENAI</v>
          </cell>
          <cell r="E25661">
            <v>3774819004515</v>
          </cell>
        </row>
        <row r="25662">
          <cell r="C25662">
            <v>800031691</v>
          </cell>
          <cell r="D25662" t="str">
            <v>VIA MARCONI VEI</v>
          </cell>
          <cell r="E25662">
            <v>512663000519</v>
          </cell>
        </row>
        <row r="25663">
          <cell r="C25663">
            <v>800041421</v>
          </cell>
          <cell r="D25663" t="str">
            <v>LWART LUBRIFICA</v>
          </cell>
          <cell r="E25663">
            <v>46201083000188</v>
          </cell>
        </row>
        <row r="25664">
          <cell r="C25664"/>
          <cell r="D25664" t="str">
            <v>IGARAVEL DIST.</v>
          </cell>
          <cell r="E25664">
            <v>68142272000160</v>
          </cell>
        </row>
        <row r="25665">
          <cell r="C25665"/>
          <cell r="D25665" t="str">
            <v>LENCOIS</v>
          </cell>
          <cell r="E25665">
            <v>56398290000128</v>
          </cell>
        </row>
        <row r="25666">
          <cell r="C25666"/>
          <cell r="D25666" t="str">
            <v>EEPSG RUBENS PI</v>
          </cell>
          <cell r="E25666">
            <v>401277</v>
          </cell>
        </row>
        <row r="25667">
          <cell r="C25667"/>
          <cell r="D25667" t="str">
            <v>EEIPSG INST.DIN</v>
          </cell>
          <cell r="E25667">
            <v>402626</v>
          </cell>
        </row>
        <row r="25668">
          <cell r="C25668"/>
          <cell r="D25668" t="str">
            <v>LENCOIS TRUCKS</v>
          </cell>
          <cell r="E25668">
            <v>681955000151</v>
          </cell>
        </row>
        <row r="25669">
          <cell r="C25669"/>
          <cell r="D25669" t="str">
            <v>LOCALIZA</v>
          </cell>
          <cell r="E25669">
            <v>2105862000295</v>
          </cell>
        </row>
        <row r="25670">
          <cell r="C25670">
            <v>800007478</v>
          </cell>
          <cell r="D25670" t="str">
            <v>OTT</v>
          </cell>
          <cell r="E25670">
            <v>81165</v>
          </cell>
        </row>
        <row r="25671">
          <cell r="C25671">
            <v>800016973</v>
          </cell>
          <cell r="D25671" t="str">
            <v>MEYER INDUSTRIE</v>
          </cell>
          <cell r="E25671">
            <v>83083</v>
          </cell>
        </row>
        <row r="25672">
          <cell r="C25672">
            <v>800012998</v>
          </cell>
          <cell r="D25672" t="str">
            <v>GIPI</v>
          </cell>
          <cell r="E25672">
            <v>81616</v>
          </cell>
        </row>
        <row r="25673">
          <cell r="C25673">
            <v>800014724</v>
          </cell>
          <cell r="D25673" t="str">
            <v>GEZE GMBH</v>
          </cell>
          <cell r="E25673">
            <v>81727</v>
          </cell>
        </row>
        <row r="25674">
          <cell r="C25674"/>
          <cell r="D25674" t="str">
            <v>REMIL</v>
          </cell>
          <cell r="E25674">
            <v>19660927000267</v>
          </cell>
        </row>
        <row r="25675">
          <cell r="C25675"/>
          <cell r="D25675" t="str">
            <v>SABORAL</v>
          </cell>
          <cell r="E25675">
            <v>22097208000103</v>
          </cell>
        </row>
        <row r="25676">
          <cell r="C25676"/>
          <cell r="D25676" t="str">
            <v>COL.IMACULADA C</v>
          </cell>
          <cell r="E25676">
            <v>403610</v>
          </cell>
        </row>
        <row r="25677">
          <cell r="C25677"/>
          <cell r="D25677" t="str">
            <v>SESI CAT JAIR D</v>
          </cell>
          <cell r="E25677">
            <v>404889</v>
          </cell>
        </row>
        <row r="25678">
          <cell r="C25678"/>
          <cell r="D25678" t="str">
            <v>CEN.EDUC.MUNDO</v>
          </cell>
          <cell r="E25678">
            <v>409038</v>
          </cell>
        </row>
        <row r="25679">
          <cell r="C25679"/>
          <cell r="D25679" t="str">
            <v>EE MARIA PEREIR</v>
          </cell>
          <cell r="E25679">
            <v>411157</v>
          </cell>
        </row>
        <row r="25680">
          <cell r="C25680">
            <v>800021706</v>
          </cell>
          <cell r="D25680" t="str">
            <v>PLASTIC TEC</v>
          </cell>
          <cell r="E25680">
            <v>83461</v>
          </cell>
        </row>
        <row r="25681">
          <cell r="C25681">
            <v>800028186</v>
          </cell>
          <cell r="D25681" t="str">
            <v>UNISIA</v>
          </cell>
          <cell r="E25681">
            <v>85903</v>
          </cell>
        </row>
        <row r="25682">
          <cell r="C25682">
            <v>800032412</v>
          </cell>
          <cell r="D25682" t="str">
            <v>AUTOLIV MEXICO,</v>
          </cell>
          <cell r="E25682">
            <v>86792</v>
          </cell>
        </row>
        <row r="25683">
          <cell r="C25683">
            <v>800032412</v>
          </cell>
          <cell r="D25683" t="str">
            <v>AUTOLIV MEXICO,</v>
          </cell>
          <cell r="E25683">
            <v>86798</v>
          </cell>
        </row>
        <row r="25684">
          <cell r="C25684">
            <v>800035170</v>
          </cell>
          <cell r="D25684" t="str">
            <v>CALLE EMILIANO</v>
          </cell>
          <cell r="E25684">
            <v>87429</v>
          </cell>
        </row>
        <row r="25685">
          <cell r="C25685">
            <v>800028186</v>
          </cell>
          <cell r="D25685" t="str">
            <v>S.A DE C.V</v>
          </cell>
          <cell r="E25685">
            <v>85902</v>
          </cell>
        </row>
        <row r="25686">
          <cell r="C25686">
            <v>800028186</v>
          </cell>
          <cell r="D25686" t="str">
            <v xml:space="preserve">HITACHI </v>
          </cell>
          <cell r="E25686"/>
        </row>
        <row r="25687">
          <cell r="C25687">
            <v>800028186</v>
          </cell>
          <cell r="D25687" t="str">
            <v>S.A DE C.V</v>
          </cell>
          <cell r="E25687">
            <v>86673</v>
          </cell>
        </row>
        <row r="25688">
          <cell r="C25688">
            <v>800007078</v>
          </cell>
          <cell r="D25688" t="str">
            <v>ATEQ</v>
          </cell>
          <cell r="E25688">
            <v>80718</v>
          </cell>
        </row>
        <row r="25689">
          <cell r="C25689">
            <v>800025623</v>
          </cell>
          <cell r="D25689" t="str">
            <v>ATEQ FRANCE</v>
          </cell>
          <cell r="E25689">
            <v>86303</v>
          </cell>
        </row>
        <row r="25690">
          <cell r="C25690">
            <v>800025623</v>
          </cell>
          <cell r="D25690" t="str">
            <v>ATEQ FRANCE</v>
          </cell>
          <cell r="E25690">
            <v>86304</v>
          </cell>
        </row>
        <row r="25691">
          <cell r="C25691">
            <v>800025623</v>
          </cell>
          <cell r="D25691" t="str">
            <v>ATEQ FRANCE</v>
          </cell>
          <cell r="E25691">
            <v>86305</v>
          </cell>
        </row>
        <row r="25692">
          <cell r="C25692">
            <v>800006724</v>
          </cell>
          <cell r="D25692" t="str">
            <v>EUROGI</v>
          </cell>
          <cell r="E25692">
            <v>80144</v>
          </cell>
        </row>
        <row r="25693">
          <cell r="C25693">
            <v>800020091</v>
          </cell>
          <cell r="D25693" t="str">
            <v>ELECTROX</v>
          </cell>
          <cell r="E25693">
            <v>83349</v>
          </cell>
        </row>
        <row r="25694">
          <cell r="C25694">
            <v>800007358</v>
          </cell>
          <cell r="D25694" t="str">
            <v>LMS INTERNATION</v>
          </cell>
          <cell r="E25694">
            <v>81024</v>
          </cell>
        </row>
        <row r="25695">
          <cell r="C25695">
            <v>800034597</v>
          </cell>
          <cell r="D25695" t="str">
            <v>MATERIALISE NV.</v>
          </cell>
          <cell r="E25695">
            <v>87315</v>
          </cell>
        </row>
        <row r="25696">
          <cell r="C25696">
            <v>800034597</v>
          </cell>
          <cell r="D25696" t="str">
            <v>MATERIALISE NV.</v>
          </cell>
          <cell r="E25696">
            <v>87316</v>
          </cell>
        </row>
        <row r="25697">
          <cell r="C25697">
            <v>800034615</v>
          </cell>
          <cell r="D25697" t="str">
            <v>MATERIALISE NV</v>
          </cell>
          <cell r="E25697">
            <v>87319</v>
          </cell>
        </row>
        <row r="25698">
          <cell r="C25698">
            <v>800038348</v>
          </cell>
          <cell r="D25698" t="str">
            <v>CREAFORM INC.</v>
          </cell>
          <cell r="E25698">
            <v>88859</v>
          </cell>
        </row>
        <row r="25699">
          <cell r="C25699">
            <v>800033962</v>
          </cell>
          <cell r="D25699" t="str">
            <v>FLIGHT SYSTEMS ELECTRONICS</v>
          </cell>
          <cell r="E25699">
            <v>87189</v>
          </cell>
        </row>
        <row r="25700">
          <cell r="C25700">
            <v>800020475</v>
          </cell>
          <cell r="D25700" t="str">
            <v>GE INSPECTION T</v>
          </cell>
          <cell r="E25700">
            <v>83372</v>
          </cell>
        </row>
        <row r="25701">
          <cell r="C25701">
            <v>800018656</v>
          </cell>
          <cell r="D25701" t="str">
            <v>HI STAT</v>
          </cell>
          <cell r="E25701">
            <v>82852</v>
          </cell>
        </row>
        <row r="25702">
          <cell r="C25702"/>
          <cell r="D25702" t="str">
            <v>COOPER I-COOPER</v>
          </cell>
          <cell r="E25702">
            <v>80016</v>
          </cell>
        </row>
        <row r="25703">
          <cell r="C25703"/>
          <cell r="D25703" t="str">
            <v>EEPSG DR.LIBERA</v>
          </cell>
          <cell r="E25703">
            <v>403400</v>
          </cell>
        </row>
        <row r="25704">
          <cell r="C25704">
            <v>800006736</v>
          </cell>
          <cell r="D25704" t="str">
            <v>MOTOROLA</v>
          </cell>
          <cell r="E25704">
            <v>80170</v>
          </cell>
        </row>
        <row r="25705">
          <cell r="C25705">
            <v>800006739</v>
          </cell>
          <cell r="D25705" t="str">
            <v>MOTOROLA</v>
          </cell>
          <cell r="E25705">
            <v>80174</v>
          </cell>
        </row>
        <row r="25706">
          <cell r="C25706">
            <v>800007416</v>
          </cell>
          <cell r="D25706" t="str">
            <v>FLYGT PERU</v>
          </cell>
          <cell r="E25706">
            <v>81093</v>
          </cell>
        </row>
        <row r="25707">
          <cell r="C25707">
            <v>800007638</v>
          </cell>
          <cell r="D25707" t="str">
            <v>ITALMOTOR</v>
          </cell>
          <cell r="E25707">
            <v>81368</v>
          </cell>
        </row>
        <row r="25708">
          <cell r="C25708">
            <v>800035932</v>
          </cell>
          <cell r="D25708" t="str">
            <v>DLVELMPORT, S.A</v>
          </cell>
          <cell r="E25708">
            <v>87573</v>
          </cell>
        </row>
        <row r="25709">
          <cell r="C25709">
            <v>800035932</v>
          </cell>
          <cell r="D25709" t="str">
            <v>DIVEIMPORT, S.A</v>
          </cell>
          <cell r="E25709">
            <v>87574</v>
          </cell>
        </row>
        <row r="25710">
          <cell r="C25710">
            <v>800035932</v>
          </cell>
          <cell r="D25710" t="str">
            <v>DLVELMPORT, S.A</v>
          </cell>
          <cell r="E25710">
            <v>87575</v>
          </cell>
        </row>
        <row r="25711">
          <cell r="C25711">
            <v>800039624</v>
          </cell>
          <cell r="D25711" t="str">
            <v>ITALMOTOR S.A.C</v>
          </cell>
          <cell r="E25711">
            <v>88977</v>
          </cell>
        </row>
        <row r="25712">
          <cell r="C25712">
            <v>800039624</v>
          </cell>
          <cell r="D25712" t="str">
            <v>ITALMOTOR S.A.C</v>
          </cell>
          <cell r="E25712">
            <v>88978</v>
          </cell>
        </row>
        <row r="25713">
          <cell r="C25713">
            <v>800039624</v>
          </cell>
          <cell r="D25713" t="str">
            <v>ITALMOTOR S.A.C</v>
          </cell>
          <cell r="E25713">
            <v>88979</v>
          </cell>
        </row>
        <row r="25714">
          <cell r="C25714">
            <v>800041328</v>
          </cell>
          <cell r="D25714" t="str">
            <v>SKBERGE PERU RE</v>
          </cell>
          <cell r="E25714">
            <v>89162</v>
          </cell>
        </row>
        <row r="25715">
          <cell r="C25715">
            <v>800042964</v>
          </cell>
          <cell r="D25715" t="str">
            <v>SOCIEDAD CIVIL</v>
          </cell>
          <cell r="E25715">
            <v>89388</v>
          </cell>
        </row>
        <row r="25716">
          <cell r="C25716"/>
          <cell r="D25716" t="str">
            <v>EE ADALGISA DE</v>
          </cell>
          <cell r="E25716">
            <v>405651</v>
          </cell>
        </row>
        <row r="25717">
          <cell r="C25717"/>
          <cell r="D25717" t="str">
            <v>EE PROF.GABRIEL</v>
          </cell>
          <cell r="E25717">
            <v>409863</v>
          </cell>
        </row>
        <row r="25718">
          <cell r="C25718">
            <v>800006814</v>
          </cell>
          <cell r="D25718" t="str">
            <v>HARMONIC DRIVE</v>
          </cell>
          <cell r="E25718">
            <v>80352</v>
          </cell>
        </row>
        <row r="25719">
          <cell r="C25719">
            <v>800001396</v>
          </cell>
          <cell r="D25719" t="str">
            <v>ZF I</v>
          </cell>
          <cell r="E25719">
            <v>60857349001229</v>
          </cell>
        </row>
        <row r="25720">
          <cell r="C25720">
            <v>800002213</v>
          </cell>
          <cell r="D25720" t="str">
            <v>BALILLA</v>
          </cell>
          <cell r="E25720">
            <v>71888309000370</v>
          </cell>
        </row>
        <row r="25721">
          <cell r="C25721">
            <v>800002297</v>
          </cell>
          <cell r="D25721" t="str">
            <v>SORG IND COM MA</v>
          </cell>
          <cell r="E25721">
            <v>44755932000110</v>
          </cell>
        </row>
        <row r="25722">
          <cell r="C25722">
            <v>800002441</v>
          </cell>
          <cell r="D25722" t="str">
            <v>INVICTA VIGOREL</v>
          </cell>
          <cell r="E25722">
            <v>53509626000194</v>
          </cell>
        </row>
        <row r="25723">
          <cell r="C25723">
            <v>800002498</v>
          </cell>
          <cell r="D25723" t="str">
            <v>KONE INDUSTRIA</v>
          </cell>
          <cell r="E25723">
            <v>45137890000116</v>
          </cell>
        </row>
        <row r="25724">
          <cell r="C25724">
            <v>800003583</v>
          </cell>
          <cell r="D25724" t="str">
            <v>USIFAST</v>
          </cell>
          <cell r="E25724">
            <v>86613403001365</v>
          </cell>
        </row>
        <row r="25725">
          <cell r="C25725">
            <v>800003614</v>
          </cell>
          <cell r="D25725" t="str">
            <v>DIMENSIONAL EQU</v>
          </cell>
          <cell r="E25725">
            <v>56545742000157</v>
          </cell>
        </row>
        <row r="25726">
          <cell r="C25726">
            <v>800003833</v>
          </cell>
          <cell r="D25726" t="str">
            <v>ARVINMERITOR</v>
          </cell>
          <cell r="E25726">
            <v>56669187001309</v>
          </cell>
        </row>
        <row r="25727">
          <cell r="C25727">
            <v>800003834</v>
          </cell>
          <cell r="D25727" t="str">
            <v>ARVINMERITOR</v>
          </cell>
          <cell r="E25727">
            <v>56669187001490</v>
          </cell>
        </row>
        <row r="25728">
          <cell r="C25728">
            <v>800005101</v>
          </cell>
          <cell r="D25728" t="str">
            <v>LC MAQUINAS</v>
          </cell>
          <cell r="E25728">
            <v>5011642000100</v>
          </cell>
        </row>
        <row r="25729">
          <cell r="C25729">
            <v>800005140</v>
          </cell>
          <cell r="D25729" t="str">
            <v>DM FUNDIDOS ESP</v>
          </cell>
          <cell r="E25729">
            <v>67317461000163</v>
          </cell>
        </row>
        <row r="25730">
          <cell r="C25730">
            <v>800005733</v>
          </cell>
          <cell r="D25730" t="str">
            <v>CECCATO DMR</v>
          </cell>
          <cell r="E25730">
            <v>45785946000149</v>
          </cell>
        </row>
        <row r="25731">
          <cell r="C25731">
            <v>800006365</v>
          </cell>
          <cell r="D25731" t="str">
            <v>ZF II</v>
          </cell>
          <cell r="E25731">
            <v>60857349000176</v>
          </cell>
        </row>
        <row r="25732">
          <cell r="C25732">
            <v>800006412</v>
          </cell>
          <cell r="D25732" t="str">
            <v>MERITOR</v>
          </cell>
          <cell r="E25732">
            <v>61080396000119</v>
          </cell>
        </row>
        <row r="25733">
          <cell r="C25733">
            <v>800006413</v>
          </cell>
          <cell r="D25733" t="str">
            <v>MERITOR</v>
          </cell>
          <cell r="E25733">
            <v>61080396001271</v>
          </cell>
        </row>
        <row r="25734">
          <cell r="C25734">
            <v>800008626</v>
          </cell>
          <cell r="D25734" t="str">
            <v>HANNA INDUSTRIA</v>
          </cell>
          <cell r="E25734">
            <v>60616869000197</v>
          </cell>
        </row>
        <row r="25735">
          <cell r="C25735">
            <v>800008736</v>
          </cell>
          <cell r="D25735" t="str">
            <v>GUAIBA CHURRASC</v>
          </cell>
          <cell r="E25735">
            <v>52694163000115</v>
          </cell>
        </row>
        <row r="25736">
          <cell r="C25736">
            <v>800008797</v>
          </cell>
          <cell r="D25736" t="str">
            <v>CANTINA MORELLI</v>
          </cell>
          <cell r="E25736">
            <v>51046142000120</v>
          </cell>
        </row>
        <row r="25737">
          <cell r="C25737">
            <v>800009763</v>
          </cell>
          <cell r="D25737" t="str">
            <v>LOCALIZA</v>
          </cell>
          <cell r="E25737">
            <v>3339638000220</v>
          </cell>
        </row>
        <row r="25738">
          <cell r="C25738">
            <v>800013844</v>
          </cell>
          <cell r="D25738" t="str">
            <v>BRASIL BATISTEL</v>
          </cell>
          <cell r="E25738">
            <v>51420677000110</v>
          </cell>
        </row>
        <row r="25739">
          <cell r="C25739">
            <v>800014296</v>
          </cell>
          <cell r="D25739" t="str">
            <v>SERGIO LUIZ BUF</v>
          </cell>
          <cell r="E25739">
            <v>10585371806</v>
          </cell>
        </row>
        <row r="25740">
          <cell r="C25740">
            <v>800014351</v>
          </cell>
          <cell r="D25740" t="str">
            <v>NEWTON INDUSTRI</v>
          </cell>
          <cell r="E25740">
            <v>51466761000174</v>
          </cell>
        </row>
        <row r="25741">
          <cell r="C25741">
            <v>800014939</v>
          </cell>
          <cell r="D25741" t="str">
            <v>LOCALIZA RENT A</v>
          </cell>
          <cell r="E25741">
            <v>16670085030577</v>
          </cell>
        </row>
        <row r="25742">
          <cell r="C25742">
            <v>800015973</v>
          </cell>
          <cell r="D25742" t="str">
            <v>ARVINMERITOR</v>
          </cell>
          <cell r="E25742">
            <v>9603244000303</v>
          </cell>
        </row>
        <row r="25743">
          <cell r="C25743">
            <v>800016166</v>
          </cell>
          <cell r="D25743" t="str">
            <v>AIRZAP INDUSTRI</v>
          </cell>
          <cell r="E25743">
            <v>3685434000160</v>
          </cell>
        </row>
        <row r="25744">
          <cell r="C25744">
            <v>800016833</v>
          </cell>
          <cell r="D25744" t="str">
            <v>IOCHPE MAXION I</v>
          </cell>
          <cell r="E25744">
            <v>61156113000760</v>
          </cell>
        </row>
        <row r="25745">
          <cell r="C25745">
            <v>800021981</v>
          </cell>
          <cell r="D25745" t="str">
            <v>PANETERIA VITAP</v>
          </cell>
          <cell r="E25745">
            <v>1004343000197</v>
          </cell>
        </row>
        <row r="25746">
          <cell r="C25746">
            <v>800022959</v>
          </cell>
          <cell r="D25746" t="str">
            <v>CARRINHOS BURIG</v>
          </cell>
          <cell r="E25746">
            <v>51460277000219</v>
          </cell>
        </row>
        <row r="25747">
          <cell r="C25747">
            <v>800023565</v>
          </cell>
          <cell r="D25747" t="str">
            <v>ZF III</v>
          </cell>
          <cell r="E25747">
            <v>60857349001652</v>
          </cell>
        </row>
        <row r="25748">
          <cell r="C25748">
            <v>800025010</v>
          </cell>
          <cell r="D25748" t="str">
            <v>INDUSTRIA DE MA</v>
          </cell>
          <cell r="E25748">
            <v>51470474000138</v>
          </cell>
        </row>
        <row r="25749">
          <cell r="C25749">
            <v>800025402</v>
          </cell>
          <cell r="D25749" t="str">
            <v>MANDO</v>
          </cell>
          <cell r="E25749">
            <v>12319411000123</v>
          </cell>
        </row>
        <row r="25750">
          <cell r="C25750">
            <v>800027834</v>
          </cell>
          <cell r="D25750" t="str">
            <v>G.L.D TECNO. EM</v>
          </cell>
          <cell r="E25750">
            <v>7547956000157</v>
          </cell>
        </row>
        <row r="25751">
          <cell r="C25751">
            <v>800028810</v>
          </cell>
          <cell r="D25751" t="str">
            <v>NEW SOFT INFORM</v>
          </cell>
          <cell r="E25751">
            <v>68357615000103</v>
          </cell>
        </row>
        <row r="25752">
          <cell r="C25752">
            <v>800029756</v>
          </cell>
          <cell r="D25752" t="str">
            <v>BERTOLINE.</v>
          </cell>
          <cell r="E25752">
            <v>51468395000192</v>
          </cell>
        </row>
        <row r="25753">
          <cell r="C25753">
            <v>800030463</v>
          </cell>
          <cell r="D25753" t="str">
            <v>FAURECIA EMISSIONS</v>
          </cell>
          <cell r="E25753">
            <v>2308873000191</v>
          </cell>
        </row>
        <row r="25754">
          <cell r="C25754">
            <v>800033422</v>
          </cell>
          <cell r="D25754" t="str">
            <v>D.P.R. ROLAMENT</v>
          </cell>
          <cell r="E25754">
            <v>1761414000104</v>
          </cell>
        </row>
        <row r="25755">
          <cell r="C25755">
            <v>800034387</v>
          </cell>
          <cell r="D25755" t="str">
            <v>IOCHPE MAXION II</v>
          </cell>
          <cell r="E25755">
            <v>61156113000922</v>
          </cell>
        </row>
        <row r="25756">
          <cell r="C25756">
            <v>800035213</v>
          </cell>
          <cell r="D25756" t="str">
            <v>TRW IV</v>
          </cell>
          <cell r="E25756">
            <v>60857349001571</v>
          </cell>
        </row>
        <row r="25757">
          <cell r="C25757">
            <v>800035788</v>
          </cell>
          <cell r="D25757" t="str">
            <v>ORLANDO PEDRO B</v>
          </cell>
          <cell r="E25757">
            <v>5832212000159</v>
          </cell>
        </row>
        <row r="25758">
          <cell r="C25758">
            <v>800035981</v>
          </cell>
          <cell r="D25758" t="str">
            <v>TRW AUTOMOTIVE</v>
          </cell>
          <cell r="E25758">
            <v>60857349001067</v>
          </cell>
        </row>
        <row r="25759">
          <cell r="C25759">
            <v>800036058</v>
          </cell>
          <cell r="D25759" t="str">
            <v>RIBEIRO &amp; MARTI</v>
          </cell>
          <cell r="E25759">
            <v>4973138000128</v>
          </cell>
        </row>
        <row r="25760">
          <cell r="C25760">
            <v>800036168</v>
          </cell>
          <cell r="D25760" t="str">
            <v>CALENDE EQUIPAM</v>
          </cell>
          <cell r="E25760">
            <v>1147243000110</v>
          </cell>
        </row>
        <row r="25761">
          <cell r="C25761">
            <v>800037218</v>
          </cell>
          <cell r="D25761" t="str">
            <v>IMPERIA DIST DE</v>
          </cell>
          <cell r="E25761">
            <v>18966111000112</v>
          </cell>
        </row>
        <row r="25762">
          <cell r="C25762">
            <v>800038095</v>
          </cell>
          <cell r="D25762" t="str">
            <v>MARCELO MARTINS</v>
          </cell>
          <cell r="E25762">
            <v>26328010000144</v>
          </cell>
        </row>
        <row r="25763">
          <cell r="C25763">
            <v>800038936</v>
          </cell>
          <cell r="D25763" t="str">
            <v>PRALANA INDUSTR</v>
          </cell>
          <cell r="E25763">
            <v>3910100000143</v>
          </cell>
        </row>
        <row r="25764">
          <cell r="C25764">
            <v>800039143</v>
          </cell>
          <cell r="D25764" t="str">
            <v>GLOBAL CABOS IN</v>
          </cell>
          <cell r="E25764">
            <v>14096387000136</v>
          </cell>
        </row>
        <row r="25765">
          <cell r="C25765">
            <v>800039466</v>
          </cell>
          <cell r="D25765" t="str">
            <v>COMERCIO ATA.DE</v>
          </cell>
          <cell r="E25765">
            <v>7095877000152</v>
          </cell>
        </row>
        <row r="25766">
          <cell r="C25766">
            <v>800039607</v>
          </cell>
          <cell r="D25766" t="str">
            <v>FAURECIA AUTOMOTIVE</v>
          </cell>
          <cell r="E25766">
            <v>1178298002564</v>
          </cell>
        </row>
        <row r="25767">
          <cell r="C25767">
            <v>800040912</v>
          </cell>
          <cell r="D25767" t="str">
            <v>CAIXA &amp; PLASTIC</v>
          </cell>
          <cell r="E25767">
            <v>27417261000168</v>
          </cell>
        </row>
        <row r="25768">
          <cell r="C25768">
            <v>800041665</v>
          </cell>
          <cell r="D25768" t="str">
            <v>RASTECTOOLS COM</v>
          </cell>
          <cell r="E25768">
            <v>11164103000103</v>
          </cell>
        </row>
        <row r="25769">
          <cell r="C25769">
            <v>800043125</v>
          </cell>
          <cell r="D25769" t="str">
            <v>LTDA</v>
          </cell>
          <cell r="E25769">
            <v>395305000140</v>
          </cell>
        </row>
        <row r="25770">
          <cell r="C25770">
            <v>800043398</v>
          </cell>
          <cell r="D25770" t="str">
            <v>THIAGO LUCIO FE</v>
          </cell>
          <cell r="E25770">
            <v>23475248000104</v>
          </cell>
        </row>
        <row r="25771">
          <cell r="C25771">
            <v>800043433</v>
          </cell>
          <cell r="D25771" t="str">
            <v>MAXION WHEELS D</v>
          </cell>
          <cell r="E25771">
            <v>2234234000471</v>
          </cell>
        </row>
        <row r="25772">
          <cell r="C25772">
            <v>800044339</v>
          </cell>
          <cell r="D25772" t="str">
            <v>PLAST VAC INDUS</v>
          </cell>
          <cell r="E25772">
            <v>96510698000164</v>
          </cell>
        </row>
        <row r="25773">
          <cell r="C25773">
            <v>800044449</v>
          </cell>
          <cell r="D25773" t="str">
            <v>MAHLE METAL LEV</v>
          </cell>
          <cell r="E25773">
            <v>60476884003364</v>
          </cell>
        </row>
        <row r="25774">
          <cell r="C25774">
            <v>800044474</v>
          </cell>
          <cell r="D25774" t="str">
            <v>GB ENGENHARIA E</v>
          </cell>
          <cell r="E25774">
            <v>29328884000190</v>
          </cell>
        </row>
        <row r="25775">
          <cell r="C25775"/>
          <cell r="D25775" t="str">
            <v>ACCESS ELETRONI</v>
          </cell>
          <cell r="E25775">
            <v>57084618000102</v>
          </cell>
        </row>
        <row r="25776">
          <cell r="C25776"/>
          <cell r="D25776" t="str">
            <v>NOVO HORIZONTE</v>
          </cell>
          <cell r="E25776">
            <v>45737822000198</v>
          </cell>
        </row>
        <row r="25777">
          <cell r="C25777"/>
          <cell r="D25777" t="str">
            <v>METRUS</v>
          </cell>
          <cell r="E25777">
            <v>859965000134</v>
          </cell>
        </row>
        <row r="25778">
          <cell r="C25778"/>
          <cell r="D25778" t="str">
            <v>IND MET.GLORIA</v>
          </cell>
          <cell r="E25778">
            <v>51466811000113</v>
          </cell>
        </row>
        <row r="25779">
          <cell r="C25779"/>
          <cell r="D25779" t="str">
            <v>SILKSMAQ</v>
          </cell>
          <cell r="E25779">
            <v>55823090000102</v>
          </cell>
        </row>
        <row r="25780">
          <cell r="C25780"/>
          <cell r="D25780" t="str">
            <v>TT VEICULOS LTD</v>
          </cell>
          <cell r="E25780">
            <v>46846317000144</v>
          </cell>
        </row>
        <row r="25781">
          <cell r="C25781"/>
          <cell r="D25781" t="str">
            <v>PITTLER ASSIST</v>
          </cell>
          <cell r="E25781">
            <v>56989494000133</v>
          </cell>
        </row>
        <row r="25782">
          <cell r="C25782"/>
          <cell r="D25782" t="str">
            <v>MATISA S/A-MAQ</v>
          </cell>
          <cell r="E25782">
            <v>51463420000145</v>
          </cell>
        </row>
        <row r="25783">
          <cell r="C25783"/>
          <cell r="D25783" t="str">
            <v>REBECA MANN</v>
          </cell>
          <cell r="E25783">
            <v>74407628000142</v>
          </cell>
        </row>
        <row r="25784">
          <cell r="C25784"/>
          <cell r="D25784" t="str">
            <v>NOVORUMO</v>
          </cell>
          <cell r="E25784">
            <v>1333165000148</v>
          </cell>
        </row>
        <row r="25785">
          <cell r="C25785"/>
          <cell r="D25785" t="str">
            <v>AMC</v>
          </cell>
          <cell r="E25785">
            <v>62386776000149</v>
          </cell>
        </row>
        <row r="25786">
          <cell r="C25786"/>
          <cell r="D25786" t="str">
            <v>LOCALIZA</v>
          </cell>
          <cell r="E25786">
            <v>66560285000204</v>
          </cell>
        </row>
        <row r="25787">
          <cell r="C25787"/>
          <cell r="D25787" t="str">
            <v>EMANOEL ROCCO</v>
          </cell>
          <cell r="E25787">
            <v>51463719000442</v>
          </cell>
        </row>
        <row r="25788">
          <cell r="C25788"/>
          <cell r="D25788" t="str">
            <v>CARDOSO</v>
          </cell>
          <cell r="E25788">
            <v>51489565000115</v>
          </cell>
        </row>
        <row r="25789">
          <cell r="C25789"/>
          <cell r="D25789" t="str">
            <v>ARVINMERITOR</v>
          </cell>
          <cell r="E25789">
            <v>56669187001570</v>
          </cell>
        </row>
        <row r="25790">
          <cell r="C25790"/>
          <cell r="D25790" t="str">
            <v>DGR FERRAMENTAS</v>
          </cell>
          <cell r="E25790">
            <v>5946540000186</v>
          </cell>
        </row>
        <row r="25791">
          <cell r="C25791"/>
          <cell r="D25791" t="str">
            <v>COVRE</v>
          </cell>
          <cell r="E25791">
            <v>51485274000159</v>
          </cell>
        </row>
        <row r="25792">
          <cell r="C25792"/>
          <cell r="D25792" t="str">
            <v>EMANUEL ROCCO</v>
          </cell>
          <cell r="E25792">
            <v>51463719000108</v>
          </cell>
        </row>
        <row r="25793">
          <cell r="C25793"/>
          <cell r="D25793" t="str">
            <v>MASTRA</v>
          </cell>
          <cell r="E25793">
            <v>51476109000130</v>
          </cell>
        </row>
        <row r="25794">
          <cell r="C25794"/>
          <cell r="D25794" t="str">
            <v>IND E MERK BAK</v>
          </cell>
          <cell r="E25794">
            <v>51486553000137</v>
          </cell>
        </row>
        <row r="25795">
          <cell r="C25795"/>
          <cell r="D25795" t="str">
            <v>MERITOR</v>
          </cell>
          <cell r="E25795">
            <v>61080396001514</v>
          </cell>
        </row>
        <row r="25796">
          <cell r="C25796"/>
          <cell r="D25796" t="str">
            <v>SADA</v>
          </cell>
          <cell r="E25796">
            <v>19199348000692</v>
          </cell>
        </row>
        <row r="25797">
          <cell r="C25797"/>
          <cell r="D25797" t="str">
            <v>VARGA</v>
          </cell>
          <cell r="E25797">
            <v>47950241000165</v>
          </cell>
        </row>
        <row r="25798">
          <cell r="C25798"/>
          <cell r="D25798" t="str">
            <v>FREIOS VARGA</v>
          </cell>
          <cell r="E25798">
            <v>51466753000128</v>
          </cell>
        </row>
        <row r="25799">
          <cell r="C25799"/>
          <cell r="D25799" t="str">
            <v>CENTRO EDUCACIO</v>
          </cell>
          <cell r="E25799">
            <v>401554</v>
          </cell>
        </row>
        <row r="25800">
          <cell r="C25800"/>
          <cell r="D25800" t="str">
            <v>EPSG ACADEMICO</v>
          </cell>
          <cell r="E25800">
            <v>401840</v>
          </cell>
        </row>
        <row r="25801">
          <cell r="C25801"/>
          <cell r="D25801" t="str">
            <v>ORG.EINSTEIN DE</v>
          </cell>
          <cell r="E25801">
            <v>401927</v>
          </cell>
        </row>
        <row r="25802">
          <cell r="C25802"/>
          <cell r="D25802" t="str">
            <v>SENAI - LUIS VA</v>
          </cell>
          <cell r="E25802">
            <v>401936</v>
          </cell>
        </row>
        <row r="25803">
          <cell r="C25803"/>
          <cell r="D25803" t="str">
            <v>EEPSG CASTELLO</v>
          </cell>
          <cell r="E25803">
            <v>402682</v>
          </cell>
        </row>
        <row r="25804">
          <cell r="C25804"/>
          <cell r="D25804" t="str">
            <v>EEPSG GUSTAVO P</v>
          </cell>
          <cell r="E25804">
            <v>402692</v>
          </cell>
        </row>
        <row r="25805">
          <cell r="C25805"/>
          <cell r="D25805" t="str">
            <v>EEPSG IRMA MARI</v>
          </cell>
          <cell r="E25805">
            <v>402695</v>
          </cell>
        </row>
        <row r="25806">
          <cell r="C25806"/>
          <cell r="D25806" t="str">
            <v>EEPSG LUIGINO B</v>
          </cell>
          <cell r="E25806">
            <v>402704</v>
          </cell>
        </row>
        <row r="25807">
          <cell r="C25807"/>
          <cell r="D25807" t="str">
            <v>EEPSG PROF.ANTO</v>
          </cell>
          <cell r="E25807">
            <v>402716</v>
          </cell>
        </row>
        <row r="25808">
          <cell r="C25808"/>
          <cell r="D25808" t="str">
            <v>EEPSG PROF.PAUL</v>
          </cell>
          <cell r="E25808">
            <v>402730</v>
          </cell>
        </row>
        <row r="25809">
          <cell r="C25809"/>
          <cell r="D25809" t="str">
            <v>EEPSG PROFA.RUT</v>
          </cell>
          <cell r="E25809">
            <v>402738</v>
          </cell>
        </row>
        <row r="25810">
          <cell r="C25810"/>
          <cell r="D25810" t="str">
            <v>SESI 05</v>
          </cell>
          <cell r="E25810">
            <v>402971</v>
          </cell>
        </row>
        <row r="25811">
          <cell r="C25811"/>
          <cell r="D25811" t="str">
            <v>SESI 149</v>
          </cell>
          <cell r="E25811">
            <v>402995</v>
          </cell>
        </row>
        <row r="25812">
          <cell r="C25812"/>
          <cell r="D25812" t="str">
            <v>SESI 408</v>
          </cell>
          <cell r="E25812">
            <v>403099</v>
          </cell>
        </row>
        <row r="25813">
          <cell r="C25813"/>
          <cell r="D25813" t="str">
            <v>SERVICO SOCIAL</v>
          </cell>
          <cell r="E25813">
            <v>403258</v>
          </cell>
        </row>
        <row r="25814">
          <cell r="C25814"/>
          <cell r="D25814" t="str">
            <v>ESC.PG ADVENTIS</v>
          </cell>
          <cell r="E25814">
            <v>403873</v>
          </cell>
        </row>
        <row r="25815">
          <cell r="C25815"/>
          <cell r="D25815" t="str">
            <v>COL.SAO BENEDIT</v>
          </cell>
          <cell r="E25815">
            <v>403953</v>
          </cell>
        </row>
        <row r="25816">
          <cell r="C25816"/>
          <cell r="D25816" t="str">
            <v>COL.SAO JOSE</v>
          </cell>
          <cell r="E25816">
            <v>404162</v>
          </cell>
        </row>
        <row r="25817">
          <cell r="C25817"/>
          <cell r="D25817" t="str">
            <v>EEPSG PROF.PAUL</v>
          </cell>
          <cell r="E25817">
            <v>404177</v>
          </cell>
        </row>
        <row r="25818">
          <cell r="C25818"/>
          <cell r="D25818" t="str">
            <v>EEPSG CASTELLO</v>
          </cell>
          <cell r="E25818">
            <v>404258</v>
          </cell>
        </row>
        <row r="25819">
          <cell r="C25819"/>
          <cell r="D25819" t="str">
            <v>CURSO E COL.PRO</v>
          </cell>
          <cell r="E25819">
            <v>404680</v>
          </cell>
        </row>
        <row r="25820">
          <cell r="C25820"/>
          <cell r="D25820" t="str">
            <v>COL.COMERCIAL S</v>
          </cell>
          <cell r="E25820">
            <v>404681</v>
          </cell>
        </row>
        <row r="25821">
          <cell r="C25821"/>
          <cell r="D25821" t="str">
            <v>ESC.PSG CIDADE</v>
          </cell>
          <cell r="E25821">
            <v>404682</v>
          </cell>
        </row>
        <row r="25822">
          <cell r="C25822"/>
          <cell r="D25822" t="str">
            <v>CE SESI 340</v>
          </cell>
          <cell r="E25822">
            <v>404683</v>
          </cell>
        </row>
        <row r="25823">
          <cell r="C25823"/>
          <cell r="D25823" t="str">
            <v>ESC.ENS.F.RUTH</v>
          </cell>
          <cell r="E25823">
            <v>405434</v>
          </cell>
        </row>
        <row r="25824">
          <cell r="C25824"/>
          <cell r="D25824" t="str">
            <v>EEI PG OZAIDE C</v>
          </cell>
          <cell r="E25824">
            <v>405435</v>
          </cell>
        </row>
        <row r="25825">
          <cell r="C25825"/>
          <cell r="D25825" t="str">
            <v>EEPG CONEGO MAN</v>
          </cell>
          <cell r="E25825">
            <v>408064</v>
          </cell>
        </row>
        <row r="25826">
          <cell r="C25826"/>
          <cell r="D25826" t="str">
            <v>EEPSG PROF.HELI</v>
          </cell>
          <cell r="E25826">
            <v>408482</v>
          </cell>
        </row>
        <row r="25827">
          <cell r="C25827"/>
          <cell r="D25827" t="str">
            <v>EE LEONTINA SIL</v>
          </cell>
          <cell r="E25827">
            <v>410267</v>
          </cell>
        </row>
        <row r="25828">
          <cell r="C25828">
            <v>800043297</v>
          </cell>
          <cell r="D25828" t="str">
            <v>SR FABRICACAO E</v>
          </cell>
          <cell r="E25828">
            <v>22957693000148</v>
          </cell>
        </row>
        <row r="25829">
          <cell r="C25829">
            <v>800007368</v>
          </cell>
          <cell r="D25829" t="str">
            <v>01DB STELL</v>
          </cell>
          <cell r="E25829">
            <v>81037</v>
          </cell>
        </row>
        <row r="25830">
          <cell r="C25830">
            <v>800007189</v>
          </cell>
          <cell r="D25830" t="str">
            <v>O1 DB STELL</v>
          </cell>
          <cell r="E25830">
            <v>80830</v>
          </cell>
        </row>
        <row r="25831">
          <cell r="C25831">
            <v>800009682</v>
          </cell>
          <cell r="D25831" t="str">
            <v>SANTANA</v>
          </cell>
          <cell r="E25831">
            <v>81530</v>
          </cell>
        </row>
        <row r="25832">
          <cell r="C25832">
            <v>800007433</v>
          </cell>
          <cell r="D25832" t="str">
            <v>LI COR</v>
          </cell>
          <cell r="E25832">
            <v>81113</v>
          </cell>
        </row>
        <row r="25833">
          <cell r="C25833">
            <v>800009610</v>
          </cell>
          <cell r="D25833" t="str">
            <v>MACH TOOLS</v>
          </cell>
          <cell r="E25833">
            <v>81522</v>
          </cell>
        </row>
        <row r="25834">
          <cell r="C25834">
            <v>800039388</v>
          </cell>
          <cell r="D25834" t="str">
            <v>LEONARDO OLIVEI</v>
          </cell>
          <cell r="E25834">
            <v>2303538602</v>
          </cell>
        </row>
        <row r="25835">
          <cell r="C25835"/>
          <cell r="D25835" t="str">
            <v>EE STA.LUZIA</v>
          </cell>
          <cell r="E25835">
            <v>408363</v>
          </cell>
        </row>
        <row r="25836">
          <cell r="C25836"/>
          <cell r="D25836" t="str">
            <v>CE LINDOESTE</v>
          </cell>
          <cell r="E25836">
            <v>408521</v>
          </cell>
        </row>
        <row r="25837">
          <cell r="C25837"/>
          <cell r="D25837" t="str">
            <v>EM VISCONDE DE</v>
          </cell>
          <cell r="E25837">
            <v>410985</v>
          </cell>
        </row>
        <row r="25838">
          <cell r="C25838">
            <v>800002171</v>
          </cell>
          <cell r="D25838" t="str">
            <v>MVC NS CONCEICA</v>
          </cell>
          <cell r="E25838">
            <v>3537664000182</v>
          </cell>
        </row>
        <row r="25839">
          <cell r="C25839">
            <v>800014340</v>
          </cell>
          <cell r="D25839" t="str">
            <v>LOCALIZA AGENCI</v>
          </cell>
          <cell r="E25839">
            <v>16670085027789</v>
          </cell>
        </row>
        <row r="25840">
          <cell r="C25840">
            <v>800014412</v>
          </cell>
          <cell r="D25840" t="str">
            <v>PERFILADOS RIO</v>
          </cell>
          <cell r="E25840">
            <v>3461082000160</v>
          </cell>
        </row>
        <row r="25841">
          <cell r="C25841">
            <v>800018933</v>
          </cell>
          <cell r="D25841" t="str">
            <v>ZIL ALIMENTOS</v>
          </cell>
          <cell r="E25841">
            <v>4135888000120</v>
          </cell>
        </row>
        <row r="25842">
          <cell r="C25842">
            <v>800021861</v>
          </cell>
          <cell r="D25842" t="str">
            <v>DINAMARCA</v>
          </cell>
          <cell r="E25842">
            <v>27472323000134</v>
          </cell>
        </row>
        <row r="25843">
          <cell r="C25843">
            <v>800021933</v>
          </cell>
          <cell r="D25843" t="str">
            <v>HOTEL E CHURRAS</v>
          </cell>
          <cell r="E25843">
            <v>6995779000109</v>
          </cell>
        </row>
        <row r="25844">
          <cell r="C25844">
            <v>800042214</v>
          </cell>
          <cell r="D25844" t="str">
            <v>WEG LINHARES EQ</v>
          </cell>
          <cell r="E25844">
            <v>10885321000174</v>
          </cell>
        </row>
        <row r="25845">
          <cell r="C25845">
            <v>800042955</v>
          </cell>
          <cell r="D25845" t="str">
            <v>STYROPLAST - ES</v>
          </cell>
          <cell r="E25845">
            <v>4074553000492</v>
          </cell>
        </row>
        <row r="25846">
          <cell r="C25846"/>
          <cell r="D25846" t="str">
            <v>JUVEL -JUPARANA</v>
          </cell>
          <cell r="E25846">
            <v>27355866000171</v>
          </cell>
        </row>
        <row r="25847">
          <cell r="C25847"/>
          <cell r="D25847" t="str">
            <v>LOCALIZA</v>
          </cell>
          <cell r="E25847">
            <v>2409403000203</v>
          </cell>
        </row>
        <row r="25848">
          <cell r="C25848"/>
          <cell r="D25848" t="str">
            <v>LOCALIZA</v>
          </cell>
          <cell r="E25848">
            <v>3254161000108</v>
          </cell>
        </row>
        <row r="25849">
          <cell r="C25849"/>
          <cell r="D25849" t="str">
            <v>ESC.PG JOSE MOD</v>
          </cell>
          <cell r="E25849">
            <v>407037</v>
          </cell>
        </row>
        <row r="25850">
          <cell r="C25850"/>
          <cell r="D25850" t="str">
            <v>CEN.EDUC.ADVENT</v>
          </cell>
          <cell r="E25850">
            <v>408641</v>
          </cell>
        </row>
        <row r="25851">
          <cell r="C25851"/>
          <cell r="D25851" t="str">
            <v>COL.CRISTO REI</v>
          </cell>
          <cell r="E25851">
            <v>408648</v>
          </cell>
        </row>
        <row r="25852">
          <cell r="C25852"/>
          <cell r="D25852" t="str">
            <v>ESC.CIRANDINHA</v>
          </cell>
          <cell r="E25852">
            <v>408649</v>
          </cell>
        </row>
        <row r="25853">
          <cell r="C25853"/>
          <cell r="D25853" t="str">
            <v>EEPSG INTERLAGO</v>
          </cell>
          <cell r="E25853">
            <v>408861</v>
          </cell>
        </row>
        <row r="25854">
          <cell r="C25854"/>
          <cell r="D25854" t="str">
            <v>ESC.PSG AFRANIO</v>
          </cell>
          <cell r="E25854">
            <v>408886</v>
          </cell>
        </row>
        <row r="25855">
          <cell r="C25855"/>
          <cell r="D25855" t="str">
            <v>EMPG TALMA DRUM</v>
          </cell>
          <cell r="E25855">
            <v>409280</v>
          </cell>
        </row>
        <row r="25856">
          <cell r="C25856"/>
          <cell r="D25856" t="str">
            <v>ESC.EURICO DE A</v>
          </cell>
          <cell r="E25856">
            <v>410830</v>
          </cell>
        </row>
        <row r="25857">
          <cell r="C25857">
            <v>800002960</v>
          </cell>
          <cell r="D25857" t="str">
            <v>BERTIN</v>
          </cell>
          <cell r="E25857">
            <v>1597168001080</v>
          </cell>
        </row>
        <row r="25858">
          <cell r="C25858">
            <v>800030808</v>
          </cell>
          <cell r="D25858" t="str">
            <v>J.S MARELLA AUT</v>
          </cell>
          <cell r="E25858">
            <v>68087329000418</v>
          </cell>
        </row>
        <row r="25859">
          <cell r="C25859"/>
          <cell r="D25859" t="str">
            <v>COLIBRI AUTOMOV</v>
          </cell>
          <cell r="E25859">
            <v>54816582000108</v>
          </cell>
        </row>
        <row r="25860">
          <cell r="C25860"/>
          <cell r="D25860" t="str">
            <v>BRUMA</v>
          </cell>
          <cell r="E25860">
            <v>66784661000244</v>
          </cell>
        </row>
        <row r="25861">
          <cell r="C25861"/>
          <cell r="D25861" t="str">
            <v>LOCALIZA</v>
          </cell>
          <cell r="E25861">
            <v>1755402000169</v>
          </cell>
        </row>
        <row r="25862">
          <cell r="C25862"/>
          <cell r="D25862" t="str">
            <v>CENT.EDU.NOSSA</v>
          </cell>
          <cell r="E25862">
            <v>401539</v>
          </cell>
        </row>
        <row r="25863">
          <cell r="C25863"/>
          <cell r="D25863" t="str">
            <v>ESCOLA DO INSTI</v>
          </cell>
          <cell r="E25863">
            <v>403200</v>
          </cell>
        </row>
        <row r="25864">
          <cell r="C25864"/>
          <cell r="D25864" t="str">
            <v>EEPSG OTACILIO</v>
          </cell>
          <cell r="E25864">
            <v>409898</v>
          </cell>
        </row>
        <row r="25865">
          <cell r="C25865"/>
          <cell r="D25865" t="str">
            <v>EE PROF.MIESSIO</v>
          </cell>
          <cell r="E25865">
            <v>410459</v>
          </cell>
        </row>
        <row r="25866">
          <cell r="C25866">
            <v>800022748</v>
          </cell>
          <cell r="D25866" t="str">
            <v>3DTV</v>
          </cell>
          <cell r="E25866">
            <v>83536</v>
          </cell>
        </row>
        <row r="25867">
          <cell r="C25867">
            <v>800007402</v>
          </cell>
          <cell r="D25867" t="str">
            <v>HELLA</v>
          </cell>
          <cell r="E25867">
            <v>81075</v>
          </cell>
        </row>
        <row r="25868">
          <cell r="C25868">
            <v>800034606</v>
          </cell>
          <cell r="D25868" t="str">
            <v>HBPO GMBH</v>
          </cell>
          <cell r="E25868">
            <v>87336</v>
          </cell>
        </row>
        <row r="25869">
          <cell r="C25869">
            <v>800007344</v>
          </cell>
          <cell r="D25869" t="str">
            <v>DELPHI AUTO</v>
          </cell>
          <cell r="E25869">
            <v>80999</v>
          </cell>
        </row>
        <row r="25870">
          <cell r="C25870">
            <v>800016482</v>
          </cell>
          <cell r="D25870" t="str">
            <v>TLC PRODUTORA</v>
          </cell>
          <cell r="E25870">
            <v>83015</v>
          </cell>
        </row>
        <row r="25871">
          <cell r="C25871">
            <v>800039316</v>
          </cell>
          <cell r="D25871" t="str">
            <v>MOLEX LLC</v>
          </cell>
          <cell r="E25871">
            <v>88958</v>
          </cell>
        </row>
        <row r="25872">
          <cell r="C25872">
            <v>800006909</v>
          </cell>
          <cell r="D25872" t="str">
            <v>BRUGOLA</v>
          </cell>
          <cell r="E25872">
            <v>80528</v>
          </cell>
        </row>
        <row r="25873">
          <cell r="C25873">
            <v>800007345</v>
          </cell>
          <cell r="D25873" t="str">
            <v>BRUGOLA OEB</v>
          </cell>
          <cell r="E25873">
            <v>81000</v>
          </cell>
        </row>
        <row r="25874">
          <cell r="C25874">
            <v>800012568</v>
          </cell>
          <cell r="D25874" t="str">
            <v>LSTC</v>
          </cell>
          <cell r="E25874">
            <v>81567</v>
          </cell>
        </row>
        <row r="25875">
          <cell r="C25875">
            <v>800000077</v>
          </cell>
          <cell r="D25875" t="str">
            <v>GILARDINI DIV.C</v>
          </cell>
          <cell r="E25875">
            <v>1265</v>
          </cell>
        </row>
        <row r="25876">
          <cell r="C25876"/>
          <cell r="D25876" t="str">
            <v>GILARDINI-DIV.C</v>
          </cell>
          <cell r="E25876">
            <v>84070</v>
          </cell>
        </row>
        <row r="25877">
          <cell r="C25877">
            <v>800007285</v>
          </cell>
          <cell r="D25877" t="str">
            <v>DELPHI LIVERPOO</v>
          </cell>
          <cell r="E25877">
            <v>80937</v>
          </cell>
        </row>
        <row r="25878">
          <cell r="C25878">
            <v>800036024</v>
          </cell>
          <cell r="D25878" t="str">
            <v>A123 SYSTEMS</v>
          </cell>
          <cell r="E25878">
            <v>87595</v>
          </cell>
        </row>
        <row r="25879">
          <cell r="C25879">
            <v>800044174</v>
          </cell>
          <cell r="D25879" t="str">
            <v>ZF ACTIVE SAFET</v>
          </cell>
          <cell r="E25879">
            <v>89530</v>
          </cell>
        </row>
        <row r="25880">
          <cell r="C25880">
            <v>800007314</v>
          </cell>
          <cell r="D25880" t="str">
            <v>TRW</v>
          </cell>
          <cell r="E25880">
            <v>80968</v>
          </cell>
        </row>
        <row r="25881">
          <cell r="C25881">
            <v>800007542</v>
          </cell>
          <cell r="D25881" t="str">
            <v>TRW LIVORINO</v>
          </cell>
          <cell r="E25881">
            <v>81239</v>
          </cell>
        </row>
        <row r="25882">
          <cell r="C25882">
            <v>800016997</v>
          </cell>
          <cell r="D25882" t="str">
            <v>MAGNA CLOSURES</v>
          </cell>
          <cell r="E25882">
            <v>83087</v>
          </cell>
        </row>
        <row r="25883">
          <cell r="C25883">
            <v>800007115</v>
          </cell>
          <cell r="D25883" t="str">
            <v>IMCOP</v>
          </cell>
          <cell r="E25883">
            <v>80755</v>
          </cell>
        </row>
        <row r="25884">
          <cell r="C25884"/>
          <cell r="D25884" t="str">
            <v>MERCURIO</v>
          </cell>
          <cell r="E25884">
            <v>95591723001433</v>
          </cell>
        </row>
        <row r="25885">
          <cell r="C25885">
            <v>800043094</v>
          </cell>
          <cell r="D25885" t="str">
            <v>USIPAR - USINAG</v>
          </cell>
          <cell r="E25885">
            <v>18823740000193</v>
          </cell>
        </row>
        <row r="25886">
          <cell r="C25886">
            <v>800042072</v>
          </cell>
          <cell r="D25886" t="str">
            <v>LEVI CARNEIRO C</v>
          </cell>
          <cell r="E25886">
            <v>2814568000171</v>
          </cell>
        </row>
        <row r="25887">
          <cell r="C25887">
            <v>800042449</v>
          </cell>
          <cell r="D25887" t="str">
            <v>ZIMMER COMERCIA</v>
          </cell>
          <cell r="E25887">
            <v>5399515000120</v>
          </cell>
        </row>
        <row r="25888">
          <cell r="C25888">
            <v>800042802</v>
          </cell>
          <cell r="D25888" t="str">
            <v>GREENWAY - GREE</v>
          </cell>
          <cell r="E25888">
            <v>3314163000137</v>
          </cell>
        </row>
        <row r="25889">
          <cell r="C25889">
            <v>800042838</v>
          </cell>
          <cell r="D25889" t="str">
            <v>MADEIREIRA PARA</v>
          </cell>
          <cell r="E25889">
            <v>19396191000180</v>
          </cell>
        </row>
        <row r="25890">
          <cell r="C25890"/>
          <cell r="D25890" t="str">
            <v>ESC.PG STA.EDWI</v>
          </cell>
          <cell r="E25890">
            <v>409407</v>
          </cell>
        </row>
        <row r="25891">
          <cell r="C25891"/>
          <cell r="D25891" t="str">
            <v>CE PARANA</v>
          </cell>
          <cell r="E25891">
            <v>411011</v>
          </cell>
        </row>
        <row r="25892">
          <cell r="C25892">
            <v>800019727</v>
          </cell>
          <cell r="D25892" t="str">
            <v>BATES</v>
          </cell>
          <cell r="E25892">
            <v>83325</v>
          </cell>
        </row>
        <row r="25893">
          <cell r="C25893">
            <v>800042471</v>
          </cell>
          <cell r="D25893" t="str">
            <v>MYOTEK NORTH AM</v>
          </cell>
          <cell r="E25893">
            <v>89314</v>
          </cell>
        </row>
        <row r="25894">
          <cell r="C25894">
            <v>800042471</v>
          </cell>
          <cell r="D25894" t="str">
            <v>MYOTEK NORTH AM</v>
          </cell>
          <cell r="E25894">
            <v>89317</v>
          </cell>
        </row>
        <row r="25895">
          <cell r="C25895"/>
          <cell r="D25895" t="str">
            <v>HARRISON-DIV.OF</v>
          </cell>
          <cell r="E25895">
            <v>80001</v>
          </cell>
        </row>
        <row r="25896">
          <cell r="C25896">
            <v>800043566</v>
          </cell>
          <cell r="D25896" t="str">
            <v>AMANDA MANUFACT</v>
          </cell>
          <cell r="E25896">
            <v>89473</v>
          </cell>
        </row>
        <row r="25897">
          <cell r="C25897">
            <v>800039873</v>
          </cell>
          <cell r="D25897" t="str">
            <v>GKN DRIVELINE I</v>
          </cell>
          <cell r="E25897">
            <v>88996</v>
          </cell>
        </row>
        <row r="25898">
          <cell r="C25898">
            <v>800039873</v>
          </cell>
          <cell r="D25898" t="str">
            <v>GKN DRIVELINE I</v>
          </cell>
          <cell r="E25898">
            <v>88997</v>
          </cell>
        </row>
        <row r="25899">
          <cell r="C25899">
            <v>800039873</v>
          </cell>
          <cell r="D25899" t="str">
            <v>GKN DRIVELINE I</v>
          </cell>
          <cell r="E25899">
            <v>88998</v>
          </cell>
        </row>
        <row r="25900">
          <cell r="C25900">
            <v>800007060</v>
          </cell>
          <cell r="D25900" t="str">
            <v>INDRAMAT</v>
          </cell>
          <cell r="E25900">
            <v>80700</v>
          </cell>
        </row>
        <row r="25901">
          <cell r="C25901"/>
          <cell r="D25901" t="str">
            <v>STANDARD</v>
          </cell>
          <cell r="E25901">
            <v>80367</v>
          </cell>
        </row>
        <row r="25902">
          <cell r="C25902">
            <v>800018431</v>
          </cell>
          <cell r="D25902" t="str">
            <v>SOFTWARE HARDWA</v>
          </cell>
          <cell r="E25902">
            <v>83226</v>
          </cell>
        </row>
        <row r="25903">
          <cell r="C25903">
            <v>800032923</v>
          </cell>
          <cell r="D25903" t="str">
            <v>BOSCH GROUP ITA</v>
          </cell>
          <cell r="E25903">
            <v>86910</v>
          </cell>
        </row>
        <row r="25904">
          <cell r="C25904">
            <v>800006910</v>
          </cell>
          <cell r="D25904" t="str">
            <v>FONDALMEC</v>
          </cell>
          <cell r="E25904">
            <v>80529</v>
          </cell>
        </row>
        <row r="25905">
          <cell r="C25905">
            <v>800007715</v>
          </cell>
          <cell r="D25905" t="str">
            <v>ORLUBE</v>
          </cell>
          <cell r="E25905">
            <v>86670</v>
          </cell>
        </row>
        <row r="25906">
          <cell r="C25906">
            <v>800006822</v>
          </cell>
          <cell r="D25906" t="str">
            <v>KNIGHTS</v>
          </cell>
          <cell r="E25906">
            <v>80376</v>
          </cell>
        </row>
        <row r="25907">
          <cell r="C25907">
            <v>800007162</v>
          </cell>
          <cell r="D25907" t="str">
            <v>PSG</v>
          </cell>
          <cell r="E25907">
            <v>80803</v>
          </cell>
        </row>
        <row r="25908">
          <cell r="C25908">
            <v>800007264</v>
          </cell>
          <cell r="D25908" t="str">
            <v>CORUS</v>
          </cell>
          <cell r="E25908">
            <v>80916</v>
          </cell>
        </row>
        <row r="25909">
          <cell r="C25909">
            <v>800018934</v>
          </cell>
          <cell r="D25909" t="str">
            <v>C SQUARED</v>
          </cell>
          <cell r="E25909">
            <v>83262</v>
          </cell>
        </row>
        <row r="25910">
          <cell r="C25910">
            <v>800020502</v>
          </cell>
          <cell r="D25910" t="str">
            <v>FIA FOUDATION</v>
          </cell>
          <cell r="E25910">
            <v>83374</v>
          </cell>
        </row>
        <row r="25911">
          <cell r="C25911">
            <v>800020843</v>
          </cell>
          <cell r="D25911" t="str">
            <v>INTEGER</v>
          </cell>
          <cell r="E25911">
            <v>83413</v>
          </cell>
        </row>
        <row r="25912">
          <cell r="C25912">
            <v>800025017</v>
          </cell>
          <cell r="D25912" t="str">
            <v>INTERNATIONAL L</v>
          </cell>
          <cell r="E25912">
            <v>85691</v>
          </cell>
        </row>
        <row r="25913">
          <cell r="C25913">
            <v>800025032</v>
          </cell>
          <cell r="D25913" t="str">
            <v>GREEN THINKING</v>
          </cell>
          <cell r="E25913">
            <v>85693</v>
          </cell>
        </row>
        <row r="25914">
          <cell r="C25914">
            <v>800028388</v>
          </cell>
          <cell r="D25914" t="str">
            <v>VISIONGAIN LTD</v>
          </cell>
          <cell r="E25914">
            <v>85973</v>
          </cell>
        </row>
        <row r="25915">
          <cell r="C25915">
            <v>800034377</v>
          </cell>
          <cell r="D25915" t="str">
            <v>KROW COMMUNICAT</v>
          </cell>
          <cell r="E25915">
            <v>87274</v>
          </cell>
        </row>
        <row r="25916">
          <cell r="C25916">
            <v>800034377</v>
          </cell>
          <cell r="D25916" t="str">
            <v>KROW COMMUNICAT</v>
          </cell>
          <cell r="E25916">
            <v>87275</v>
          </cell>
        </row>
        <row r="25917">
          <cell r="C25917">
            <v>800035452</v>
          </cell>
          <cell r="D25917" t="str">
            <v>EBIQUITY ASSOCI</v>
          </cell>
          <cell r="E25917">
            <v>87476</v>
          </cell>
        </row>
        <row r="25918">
          <cell r="C25918">
            <v>800036361</v>
          </cell>
          <cell r="D25918" t="str">
            <v>ENGYS LTD</v>
          </cell>
          <cell r="E25918">
            <v>87639</v>
          </cell>
        </row>
        <row r="25919">
          <cell r="C25919">
            <v>800042023</v>
          </cell>
          <cell r="D25919" t="str">
            <v>LONDON BUSINESS</v>
          </cell>
          <cell r="E25919">
            <v>89268</v>
          </cell>
        </row>
        <row r="25920">
          <cell r="C25920">
            <v>800042190</v>
          </cell>
          <cell r="D25920" t="str">
            <v>PITCH INTERNACI</v>
          </cell>
          <cell r="E25920">
            <v>89283</v>
          </cell>
        </row>
        <row r="25921">
          <cell r="C25921"/>
          <cell r="D25921" t="str">
            <v>KNIGHTS</v>
          </cell>
          <cell r="E25921">
            <v>80514</v>
          </cell>
        </row>
        <row r="25922">
          <cell r="C25922"/>
          <cell r="D25922" t="str">
            <v>G&amp;C LINES-GRIMA</v>
          </cell>
          <cell r="E25922">
            <v>84015</v>
          </cell>
        </row>
        <row r="25923">
          <cell r="C25923"/>
          <cell r="D25923" t="str">
            <v>LEOPOLD LAZARUS</v>
          </cell>
          <cell r="E25923">
            <v>85232</v>
          </cell>
        </row>
        <row r="25924">
          <cell r="C25924"/>
          <cell r="D25924" t="str">
            <v>TABOR OVERSEAD</v>
          </cell>
          <cell r="E25924">
            <v>89020</v>
          </cell>
        </row>
        <row r="25925">
          <cell r="C25925"/>
          <cell r="D25925" t="str">
            <v>DAWBRIDGE-LIMIT</v>
          </cell>
          <cell r="E25925">
            <v>82640</v>
          </cell>
        </row>
        <row r="25926">
          <cell r="C25926">
            <v>800006823</v>
          </cell>
          <cell r="D25926" t="str">
            <v>CARDINAL</v>
          </cell>
          <cell r="E25926">
            <v>80377</v>
          </cell>
        </row>
        <row r="25927">
          <cell r="C25927">
            <v>800007618</v>
          </cell>
          <cell r="D25927" t="str">
            <v>CHATERELLA</v>
          </cell>
          <cell r="E25927">
            <v>81339</v>
          </cell>
        </row>
        <row r="25928">
          <cell r="C25928">
            <v>800021139</v>
          </cell>
          <cell r="D25928" t="str">
            <v>ULTIMA MEDIA</v>
          </cell>
          <cell r="E25928">
            <v>83431</v>
          </cell>
        </row>
        <row r="25929">
          <cell r="C25929">
            <v>800021582</v>
          </cell>
          <cell r="D25929" t="str">
            <v>FC BUSINESS INT</v>
          </cell>
          <cell r="E25929">
            <v>83456</v>
          </cell>
        </row>
        <row r="25930">
          <cell r="C25930">
            <v>800021759</v>
          </cell>
          <cell r="D25930" t="str">
            <v>AKQA</v>
          </cell>
          <cell r="E25930">
            <v>83468</v>
          </cell>
        </row>
        <row r="25931">
          <cell r="C25931">
            <v>800022509</v>
          </cell>
          <cell r="D25931" t="str">
            <v>INFORMA UK LIMI</v>
          </cell>
          <cell r="E25931">
            <v>83520</v>
          </cell>
        </row>
        <row r="25932">
          <cell r="C25932">
            <v>800027875</v>
          </cell>
          <cell r="D25932" t="str">
            <v>ECONOMIST INTEL</v>
          </cell>
          <cell r="E25932">
            <v>85871</v>
          </cell>
        </row>
        <row r="25933">
          <cell r="C25933">
            <v>800028052</v>
          </cell>
          <cell r="D25933" t="str">
            <v>LONDON BUSINESS</v>
          </cell>
          <cell r="E25933">
            <v>85883</v>
          </cell>
        </row>
        <row r="25934">
          <cell r="C25934">
            <v>800028332</v>
          </cell>
          <cell r="D25934" t="str">
            <v>EASYSOFT LIMITE</v>
          </cell>
          <cell r="E25934">
            <v>85934</v>
          </cell>
        </row>
        <row r="25935">
          <cell r="C25935">
            <v>800030387</v>
          </cell>
          <cell r="D25935" t="str">
            <v>BUSINESS MONITO</v>
          </cell>
          <cell r="E25935">
            <v>86254</v>
          </cell>
        </row>
        <row r="25936">
          <cell r="C25936">
            <v>800032995</v>
          </cell>
          <cell r="D25936" t="str">
            <v>PROGRAMME</v>
          </cell>
          <cell r="E25936">
            <v>86930</v>
          </cell>
        </row>
        <row r="25937">
          <cell r="C25937">
            <v>800032995</v>
          </cell>
          <cell r="D25937" t="str">
            <v>PROGRAMME</v>
          </cell>
          <cell r="E25937">
            <v>86932</v>
          </cell>
        </row>
        <row r="25938">
          <cell r="C25938">
            <v>800032995</v>
          </cell>
          <cell r="D25938" t="str">
            <v>PROGRAMME</v>
          </cell>
          <cell r="E25938">
            <v>86933</v>
          </cell>
        </row>
        <row r="25939">
          <cell r="C25939">
            <v>800039756</v>
          </cell>
          <cell r="D25939" t="str">
            <v>ASSICURAZIONI G</v>
          </cell>
          <cell r="E25939">
            <v>88995</v>
          </cell>
        </row>
        <row r="25940">
          <cell r="C25940"/>
          <cell r="D25940" t="str">
            <v>AMCAN TRADING C</v>
          </cell>
          <cell r="E25940">
            <v>80339</v>
          </cell>
        </row>
        <row r="25941">
          <cell r="C25941"/>
          <cell r="D25941" t="str">
            <v>FARNEL</v>
          </cell>
          <cell r="E25941">
            <v>80380</v>
          </cell>
        </row>
        <row r="25942">
          <cell r="C25942"/>
          <cell r="D25942" t="str">
            <v>THE BRASILIAN</v>
          </cell>
          <cell r="E25942">
            <v>89207</v>
          </cell>
        </row>
        <row r="25943">
          <cell r="C25943">
            <v>800001921</v>
          </cell>
          <cell r="D25943" t="str">
            <v>MARAJO</v>
          </cell>
          <cell r="E25943">
            <v>86986296000187</v>
          </cell>
        </row>
        <row r="25944">
          <cell r="C25944">
            <v>800002125</v>
          </cell>
          <cell r="D25944" t="str">
            <v>MARAJO BELLA</v>
          </cell>
          <cell r="E25944">
            <v>86986296000349</v>
          </cell>
        </row>
        <row r="25945">
          <cell r="C25945">
            <v>800002740</v>
          </cell>
          <cell r="D25945" t="str">
            <v>DIXIE TOGA</v>
          </cell>
          <cell r="E25945">
            <v>60394723001388</v>
          </cell>
        </row>
        <row r="25946">
          <cell r="C25946">
            <v>800003385</v>
          </cell>
          <cell r="D25946" t="str">
            <v>LOCALIZA</v>
          </cell>
          <cell r="E25946">
            <v>16670085012404</v>
          </cell>
        </row>
        <row r="25947">
          <cell r="C25947">
            <v>800005066</v>
          </cell>
          <cell r="D25947" t="str">
            <v>ATLAS</v>
          </cell>
          <cell r="E25947">
            <v>60664828007502</v>
          </cell>
        </row>
        <row r="25948">
          <cell r="C25948">
            <v>800008092</v>
          </cell>
          <cell r="D25948" t="str">
            <v>LOCALIZA RENT A</v>
          </cell>
          <cell r="E25948">
            <v>16670085012595</v>
          </cell>
        </row>
        <row r="25949">
          <cell r="C25949">
            <v>800008199</v>
          </cell>
          <cell r="D25949" t="str">
            <v>WALTER BARBOSA</v>
          </cell>
          <cell r="E25949">
            <v>4320106000123</v>
          </cell>
        </row>
        <row r="25950">
          <cell r="C25950">
            <v>800009043</v>
          </cell>
          <cell r="D25950" t="str">
            <v>PADOKA</v>
          </cell>
          <cell r="E25950">
            <v>1566765000156</v>
          </cell>
        </row>
        <row r="25951">
          <cell r="C25951">
            <v>800013321</v>
          </cell>
          <cell r="D25951" t="str">
            <v>INCORPAST IND C</v>
          </cell>
          <cell r="E25951">
            <v>78459443000132</v>
          </cell>
        </row>
        <row r="25952">
          <cell r="C25952">
            <v>800013421</v>
          </cell>
          <cell r="D25952" t="str">
            <v>HIDROMAR</v>
          </cell>
          <cell r="E25952">
            <v>78599545000153</v>
          </cell>
        </row>
        <row r="25953">
          <cell r="C25953">
            <v>800016739</v>
          </cell>
          <cell r="D25953" t="str">
            <v>TRANSPORTADORA</v>
          </cell>
          <cell r="E25953">
            <v>78015690000140</v>
          </cell>
        </row>
        <row r="25954">
          <cell r="C25954">
            <v>800016861</v>
          </cell>
          <cell r="D25954" t="str">
            <v>M P DE SOUZA LA</v>
          </cell>
          <cell r="E25954">
            <v>10458023000106</v>
          </cell>
        </row>
        <row r="25955">
          <cell r="C25955">
            <v>800023126</v>
          </cell>
          <cell r="D25955" t="str">
            <v>MICROSENS</v>
          </cell>
          <cell r="E25955">
            <v>78126950000316</v>
          </cell>
        </row>
        <row r="25956">
          <cell r="C25956">
            <v>800024012</v>
          </cell>
          <cell r="D25956" t="str">
            <v>LPR LTDA</v>
          </cell>
          <cell r="E25956">
            <v>78954286000131</v>
          </cell>
        </row>
        <row r="25957">
          <cell r="C25957">
            <v>800024589</v>
          </cell>
          <cell r="D25957" t="str">
            <v>VIVO SA . PR</v>
          </cell>
          <cell r="E25957">
            <v>2449992000164</v>
          </cell>
        </row>
        <row r="25958">
          <cell r="C25958">
            <v>800027075</v>
          </cell>
          <cell r="D25958" t="str">
            <v>INDREL IND. D</v>
          </cell>
          <cell r="E25958">
            <v>78589504000186</v>
          </cell>
        </row>
        <row r="25959">
          <cell r="C25959">
            <v>800027422</v>
          </cell>
          <cell r="D25959" t="str">
            <v>INTERTINTAS R</v>
          </cell>
          <cell r="E25959">
            <v>5335522000168</v>
          </cell>
        </row>
        <row r="25960">
          <cell r="C25960">
            <v>800027650</v>
          </cell>
          <cell r="D25960" t="str">
            <v>INTERTINTAS S</v>
          </cell>
          <cell r="E25960">
            <v>17531465000171</v>
          </cell>
        </row>
        <row r="25961">
          <cell r="C25961">
            <v>800027961</v>
          </cell>
          <cell r="D25961" t="str">
            <v>PRISCILLA DE PA</v>
          </cell>
          <cell r="E25961">
            <v>15430723000106</v>
          </cell>
        </row>
        <row r="25962">
          <cell r="C25962">
            <v>800028326</v>
          </cell>
          <cell r="D25962" t="str">
            <v>TELEFONICA BRAS</v>
          </cell>
          <cell r="E25962">
            <v>2558157051824</v>
          </cell>
        </row>
        <row r="25963">
          <cell r="C25963">
            <v>800029451</v>
          </cell>
          <cell r="D25963" t="str">
            <v>ABURAYA TOLDOS</v>
          </cell>
          <cell r="E25963">
            <v>7432101000180</v>
          </cell>
        </row>
        <row r="25964">
          <cell r="C25964">
            <v>800029838</v>
          </cell>
          <cell r="D25964" t="str">
            <v>EIRELLI</v>
          </cell>
          <cell r="E25964">
            <v>7990376000130</v>
          </cell>
        </row>
        <row r="25965">
          <cell r="C25965">
            <v>800029869</v>
          </cell>
          <cell r="D25965" t="str">
            <v>ELEVADORES ATLA</v>
          </cell>
          <cell r="E25965">
            <v>28986014753</v>
          </cell>
        </row>
        <row r="25966">
          <cell r="C25966">
            <v>800030076</v>
          </cell>
          <cell r="D25966" t="str">
            <v>LTDA EPP</v>
          </cell>
          <cell r="E25966">
            <v>2135830000151</v>
          </cell>
        </row>
        <row r="25967">
          <cell r="C25967">
            <v>800030132</v>
          </cell>
          <cell r="D25967" t="str">
            <v>SOCIEDADE RURAL</v>
          </cell>
          <cell r="E25967">
            <v>78609989000122</v>
          </cell>
        </row>
        <row r="25968">
          <cell r="C25968">
            <v>800030325</v>
          </cell>
          <cell r="D25968" t="str">
            <v>VENTURA COIMBRA</v>
          </cell>
          <cell r="E25968">
            <v>10646283000105</v>
          </cell>
        </row>
        <row r="25969">
          <cell r="C25969">
            <v>800032345</v>
          </cell>
          <cell r="D25969" t="str">
            <v>E TREINAMENTOS</v>
          </cell>
          <cell r="E25969">
            <v>9069794000114</v>
          </cell>
        </row>
        <row r="25970">
          <cell r="C25970">
            <v>800033745</v>
          </cell>
          <cell r="D25970" t="str">
            <v>MARAJO BELLA VI</v>
          </cell>
          <cell r="E25970">
            <v>86986296000691</v>
          </cell>
        </row>
        <row r="25971">
          <cell r="C25971">
            <v>800033749</v>
          </cell>
          <cell r="D25971" t="str">
            <v>LTDA ME</v>
          </cell>
          <cell r="E25971">
            <v>8017601000208</v>
          </cell>
        </row>
        <row r="25972">
          <cell r="C25972">
            <v>800034048</v>
          </cell>
          <cell r="D25972" t="str">
            <v>ORANGEBOX COM.</v>
          </cell>
          <cell r="E25972">
            <v>11343320000160</v>
          </cell>
        </row>
        <row r="25973">
          <cell r="C25973">
            <v>800035438</v>
          </cell>
          <cell r="D25973" t="str">
            <v>04580633989</v>
          </cell>
          <cell r="E25973">
            <v>22596427000137</v>
          </cell>
        </row>
        <row r="25974">
          <cell r="C25974">
            <v>800036310</v>
          </cell>
          <cell r="D25974" t="str">
            <v>MAX FLEET LOCAD</v>
          </cell>
          <cell r="E25974">
            <v>9011860000103</v>
          </cell>
        </row>
        <row r="25975">
          <cell r="C25975">
            <v>800037157</v>
          </cell>
          <cell r="D25975" t="str">
            <v>DVS COMERCIO DE</v>
          </cell>
          <cell r="E25975">
            <v>13828203000201</v>
          </cell>
        </row>
        <row r="25976">
          <cell r="C25976">
            <v>800037577</v>
          </cell>
          <cell r="D25976" t="str">
            <v>F P BRANDAO - P</v>
          </cell>
          <cell r="E25976">
            <v>24022191000150</v>
          </cell>
        </row>
        <row r="25977">
          <cell r="C25977">
            <v>800040948</v>
          </cell>
          <cell r="D25977" t="str">
            <v>INSTITUTO P.A.R</v>
          </cell>
          <cell r="E25977">
            <v>21162720000123</v>
          </cell>
        </row>
        <row r="25978">
          <cell r="C25978">
            <v>800042311</v>
          </cell>
          <cell r="D25978" t="str">
            <v>FERRET &amp; BISOGN</v>
          </cell>
          <cell r="E25978">
            <v>10806899000198</v>
          </cell>
        </row>
        <row r="25979">
          <cell r="C25979"/>
          <cell r="D25979" t="str">
            <v>AMETUR</v>
          </cell>
          <cell r="E25979">
            <v>78647666000123</v>
          </cell>
        </row>
        <row r="25980">
          <cell r="C25980"/>
          <cell r="D25980" t="str">
            <v>NORPAVE</v>
          </cell>
          <cell r="E25980">
            <v>78625993000184</v>
          </cell>
        </row>
        <row r="25981">
          <cell r="C25981"/>
          <cell r="D25981" t="str">
            <v>LOCALIZA</v>
          </cell>
          <cell r="E25981">
            <v>75138305000163</v>
          </cell>
        </row>
        <row r="25982">
          <cell r="C25982"/>
          <cell r="D25982" t="str">
            <v>ESTAMPAR</v>
          </cell>
          <cell r="E25982">
            <v>75737791000136</v>
          </cell>
        </row>
        <row r="25983">
          <cell r="C25983"/>
          <cell r="D25983" t="str">
            <v>EUROPISO</v>
          </cell>
          <cell r="E25983">
            <v>1033007000172</v>
          </cell>
        </row>
        <row r="25984">
          <cell r="C25984"/>
          <cell r="D25984" t="str">
            <v>ELIANE REVESTIM</v>
          </cell>
          <cell r="E25984">
            <v>86532538004079</v>
          </cell>
        </row>
        <row r="25985">
          <cell r="C25985"/>
          <cell r="D25985" t="str">
            <v>THERMO KING</v>
          </cell>
          <cell r="E25985">
            <v>44637619000187</v>
          </cell>
        </row>
        <row r="25986">
          <cell r="C25986"/>
          <cell r="D25986" t="str">
            <v>MARAJO AUTOMOVE</v>
          </cell>
          <cell r="E25986">
            <v>77194405000132</v>
          </cell>
        </row>
        <row r="25987">
          <cell r="C25987"/>
          <cell r="D25987" t="str">
            <v>AUTOCRED</v>
          </cell>
          <cell r="E25987">
            <v>73486615000143</v>
          </cell>
        </row>
        <row r="25988">
          <cell r="C25988"/>
          <cell r="D25988" t="str">
            <v>ESTUDIO RAF</v>
          </cell>
          <cell r="E25988">
            <v>78310810000131</v>
          </cell>
        </row>
        <row r="25989">
          <cell r="C25989"/>
          <cell r="D25989" t="str">
            <v>ZANETTTI</v>
          </cell>
          <cell r="E25989">
            <v>78962875000161</v>
          </cell>
        </row>
        <row r="25990">
          <cell r="C25990"/>
          <cell r="D25990" t="str">
            <v>MERCURIO</v>
          </cell>
          <cell r="E25990">
            <v>95591723005935</v>
          </cell>
        </row>
        <row r="25991">
          <cell r="C25991"/>
          <cell r="D25991" t="str">
            <v>ITD TRANSPORTES</v>
          </cell>
          <cell r="E25991">
            <v>60619186002137</v>
          </cell>
        </row>
        <row r="25992">
          <cell r="C25992"/>
          <cell r="D25992" t="str">
            <v>BOURBON</v>
          </cell>
          <cell r="E25992">
            <v>78596038000166</v>
          </cell>
        </row>
        <row r="25993">
          <cell r="C25993"/>
          <cell r="D25993" t="str">
            <v>CRYSTAL PALACE</v>
          </cell>
          <cell r="E25993">
            <v>78594926000140</v>
          </cell>
        </row>
        <row r="25994">
          <cell r="C25994"/>
          <cell r="D25994" t="str">
            <v>SERIAL IMAGENS</v>
          </cell>
          <cell r="E25994">
            <v>4818592000104</v>
          </cell>
        </row>
        <row r="25995">
          <cell r="C25995"/>
          <cell r="D25995" t="str">
            <v>TR.RAP.PAULISTA</v>
          </cell>
          <cell r="E25995">
            <v>78588142000109</v>
          </cell>
        </row>
        <row r="25996">
          <cell r="C25996"/>
          <cell r="D25996" t="str">
            <v>EE MERCEDES MAR</v>
          </cell>
          <cell r="E25996">
            <v>404092</v>
          </cell>
        </row>
        <row r="25997">
          <cell r="C25997"/>
          <cell r="D25997" t="str">
            <v>EE MARGARIDA BA</v>
          </cell>
          <cell r="E25997">
            <v>404094</v>
          </cell>
        </row>
        <row r="25998">
          <cell r="C25998"/>
          <cell r="D25998" t="str">
            <v>CEPSG NILO PECA</v>
          </cell>
          <cell r="E25998">
            <v>404111</v>
          </cell>
        </row>
        <row r="25999">
          <cell r="C25999"/>
          <cell r="D25999" t="str">
            <v>CE PROF.NEWTON</v>
          </cell>
          <cell r="E25999">
            <v>404296</v>
          </cell>
        </row>
        <row r="26000">
          <cell r="C26000"/>
          <cell r="D26000" t="str">
            <v>CE ANTONIO DE M</v>
          </cell>
          <cell r="E26000">
            <v>404418</v>
          </cell>
        </row>
        <row r="26001">
          <cell r="C26001"/>
          <cell r="D26001" t="str">
            <v>COL.SAO PAULO</v>
          </cell>
          <cell r="E26001">
            <v>404434</v>
          </cell>
        </row>
        <row r="26002">
          <cell r="C26002"/>
          <cell r="D26002" t="str">
            <v>CE WISTREMUNDO</v>
          </cell>
          <cell r="E26002">
            <v>404447</v>
          </cell>
        </row>
        <row r="26003">
          <cell r="C26003"/>
          <cell r="D26003" t="str">
            <v>INST.DE EDUC.ES</v>
          </cell>
          <cell r="E26003">
            <v>404449</v>
          </cell>
        </row>
        <row r="26004">
          <cell r="C26004"/>
          <cell r="D26004" t="str">
            <v>COL.EST.JOAO SA</v>
          </cell>
          <cell r="E26004">
            <v>405084</v>
          </cell>
        </row>
        <row r="26005">
          <cell r="C26005"/>
          <cell r="D26005" t="str">
            <v>EE DR.OLAVO GAR</v>
          </cell>
          <cell r="E26005">
            <v>405085</v>
          </cell>
        </row>
        <row r="26006">
          <cell r="C26006"/>
          <cell r="D26006" t="str">
            <v>EE DR.JOSE HOST</v>
          </cell>
          <cell r="E26006">
            <v>405086</v>
          </cell>
        </row>
        <row r="26007">
          <cell r="C26007"/>
          <cell r="D26007" t="str">
            <v>COL.EST.TSURU O</v>
          </cell>
          <cell r="E26007">
            <v>405087</v>
          </cell>
        </row>
        <row r="26008">
          <cell r="C26008"/>
          <cell r="D26008" t="str">
            <v>ESC.STA.MARIA</v>
          </cell>
          <cell r="E26008">
            <v>406370</v>
          </cell>
        </row>
        <row r="26009">
          <cell r="C26009"/>
          <cell r="D26009" t="str">
            <v>COL.MAE DE DEUS</v>
          </cell>
          <cell r="E26009">
            <v>406371</v>
          </cell>
        </row>
        <row r="26010">
          <cell r="C26010"/>
          <cell r="D26010" t="str">
            <v>EE EVARISTO DA</v>
          </cell>
          <cell r="E26010">
            <v>406372</v>
          </cell>
        </row>
        <row r="26011">
          <cell r="C26011"/>
          <cell r="D26011" t="str">
            <v>CEN.EDUC.CRIANC</v>
          </cell>
          <cell r="E26011">
            <v>406373</v>
          </cell>
        </row>
        <row r="26012">
          <cell r="C26012"/>
          <cell r="D26012" t="str">
            <v>COL.MAXI</v>
          </cell>
          <cell r="E26012">
            <v>406374</v>
          </cell>
        </row>
        <row r="26013">
          <cell r="C26013"/>
          <cell r="D26013" t="str">
            <v>COL.DELTA</v>
          </cell>
          <cell r="E26013">
            <v>406375</v>
          </cell>
        </row>
        <row r="26014">
          <cell r="C26014"/>
          <cell r="D26014" t="str">
            <v>COL.LA SALLE CA</v>
          </cell>
          <cell r="E26014">
            <v>406376</v>
          </cell>
        </row>
        <row r="26015">
          <cell r="C26015"/>
          <cell r="D26015" t="str">
            <v>ESC.FUNDAMENTAL</v>
          </cell>
          <cell r="E26015">
            <v>406377</v>
          </cell>
        </row>
        <row r="26016">
          <cell r="C26016"/>
          <cell r="D26016" t="str">
            <v>SOC.EDUC.ESC.NO</v>
          </cell>
          <cell r="E26016">
            <v>406378</v>
          </cell>
        </row>
        <row r="26017">
          <cell r="C26017"/>
          <cell r="D26017" t="str">
            <v>COL.METROPOLITA</v>
          </cell>
          <cell r="E26017">
            <v>406379</v>
          </cell>
        </row>
        <row r="26018">
          <cell r="C26018"/>
          <cell r="D26018" t="str">
            <v>CURSO E COL.UNI</v>
          </cell>
          <cell r="E26018">
            <v>406380</v>
          </cell>
        </row>
        <row r="26019">
          <cell r="C26019"/>
          <cell r="D26019" t="str">
            <v>COL.LONDRINENSE</v>
          </cell>
          <cell r="E26019">
            <v>406381</v>
          </cell>
        </row>
        <row r="26020">
          <cell r="C26020"/>
          <cell r="D26020" t="str">
            <v>CE HUGO SIMAS</v>
          </cell>
          <cell r="E26020">
            <v>406382</v>
          </cell>
        </row>
        <row r="26021">
          <cell r="C26021"/>
          <cell r="D26021" t="str">
            <v>ESC.ENS.PRE E P</v>
          </cell>
          <cell r="E26021">
            <v>406383</v>
          </cell>
        </row>
        <row r="26022">
          <cell r="C26022"/>
          <cell r="D26022" t="str">
            <v>EE TIRADENTES</v>
          </cell>
          <cell r="E26022">
            <v>406384</v>
          </cell>
        </row>
        <row r="26023">
          <cell r="C26023"/>
          <cell r="D26023" t="str">
            <v>CE DR.WILLIE DA</v>
          </cell>
          <cell r="E26023">
            <v>406385</v>
          </cell>
        </row>
        <row r="26024">
          <cell r="C26024"/>
          <cell r="D26024" t="str">
            <v>CE MARCELINO CH</v>
          </cell>
          <cell r="E26024">
            <v>406386</v>
          </cell>
        </row>
        <row r="26025">
          <cell r="C26025"/>
          <cell r="D26025" t="str">
            <v>CE PROFA.CELIA</v>
          </cell>
          <cell r="E26025">
            <v>406387</v>
          </cell>
        </row>
        <row r="26026">
          <cell r="C26026"/>
          <cell r="D26026" t="str">
            <v>CEPSG CARLOS DE</v>
          </cell>
          <cell r="E26026">
            <v>406388</v>
          </cell>
        </row>
        <row r="26027">
          <cell r="C26027"/>
          <cell r="D26027" t="str">
            <v>EEPG ANA MOLINA</v>
          </cell>
          <cell r="E26027">
            <v>406389</v>
          </cell>
        </row>
        <row r="26028">
          <cell r="C26028"/>
          <cell r="D26028" t="str">
            <v>EE MACHADO DE A</v>
          </cell>
          <cell r="E26028">
            <v>406390</v>
          </cell>
        </row>
        <row r="26029">
          <cell r="C26029"/>
          <cell r="D26029" t="str">
            <v>EE JD.ELDORADO</v>
          </cell>
          <cell r="E26029">
            <v>406391</v>
          </cell>
        </row>
        <row r="26030">
          <cell r="C26030"/>
          <cell r="D26030" t="str">
            <v>CEPSG CJ.HAB.PI</v>
          </cell>
          <cell r="E26030">
            <v>406392</v>
          </cell>
        </row>
        <row r="26031">
          <cell r="C26031"/>
          <cell r="D26031" t="str">
            <v>CE ALBINO FEIJO</v>
          </cell>
          <cell r="E26031">
            <v>406393</v>
          </cell>
        </row>
        <row r="26032">
          <cell r="C26032"/>
          <cell r="D26032" t="str">
            <v>ESC.PROF.MANOEL</v>
          </cell>
          <cell r="E26032">
            <v>406394</v>
          </cell>
        </row>
        <row r="26033">
          <cell r="C26033"/>
          <cell r="D26033" t="str">
            <v>INST.EDUC.INFAN</v>
          </cell>
          <cell r="E26033">
            <v>406395</v>
          </cell>
        </row>
        <row r="26034">
          <cell r="C26034"/>
          <cell r="D26034" t="str">
            <v>ESC.EDUCAR</v>
          </cell>
          <cell r="E26034">
            <v>406396</v>
          </cell>
        </row>
        <row r="26035">
          <cell r="C26035"/>
          <cell r="D26035" t="str">
            <v>COL.MARISTA DE</v>
          </cell>
          <cell r="E26035">
            <v>406397</v>
          </cell>
        </row>
        <row r="26036">
          <cell r="C26036"/>
          <cell r="D26036" t="str">
            <v>CE PROFA.MARIA</v>
          </cell>
          <cell r="E26036">
            <v>406398</v>
          </cell>
        </row>
        <row r="26037">
          <cell r="C26037"/>
          <cell r="D26037" t="str">
            <v>COL.ADVENTISTA</v>
          </cell>
          <cell r="E26037">
            <v>406399</v>
          </cell>
        </row>
        <row r="26038">
          <cell r="C26038"/>
          <cell r="D26038" t="str">
            <v>CE PROF.BEAHIN</v>
          </cell>
          <cell r="E26038">
            <v>406400</v>
          </cell>
        </row>
        <row r="26039">
          <cell r="C26039"/>
          <cell r="D26039" t="str">
            <v>CE PROFA.OLYMPI</v>
          </cell>
          <cell r="E26039">
            <v>406401</v>
          </cell>
        </row>
        <row r="26040">
          <cell r="C26040"/>
          <cell r="D26040" t="str">
            <v>NUCLEO ESTUDOS</v>
          </cell>
          <cell r="E26040">
            <v>406565</v>
          </cell>
        </row>
        <row r="26041">
          <cell r="C26041"/>
          <cell r="D26041" t="str">
            <v>CE HUGO SIMAS E</v>
          </cell>
          <cell r="E26041">
            <v>408367</v>
          </cell>
        </row>
        <row r="26042">
          <cell r="C26042"/>
          <cell r="D26042" t="str">
            <v>EE PROFA.CLEIA</v>
          </cell>
          <cell r="E26042">
            <v>408368</v>
          </cell>
        </row>
        <row r="26043">
          <cell r="C26043"/>
          <cell r="D26043" t="str">
            <v>EEPG PROF.VANI</v>
          </cell>
          <cell r="E26043">
            <v>408369</v>
          </cell>
        </row>
        <row r="26044">
          <cell r="C26044"/>
          <cell r="D26044" t="str">
            <v>EE DO JD.SAO FR</v>
          </cell>
          <cell r="E26044">
            <v>408370</v>
          </cell>
        </row>
        <row r="26045">
          <cell r="C26045"/>
          <cell r="D26045" t="str">
            <v>CE DARIO VELOSO</v>
          </cell>
          <cell r="E26045">
            <v>408371</v>
          </cell>
        </row>
        <row r="26046">
          <cell r="C26046"/>
          <cell r="D26046" t="str">
            <v>EE PROFA.LUCIA</v>
          </cell>
          <cell r="E26046">
            <v>408372</v>
          </cell>
        </row>
        <row r="26047">
          <cell r="C26047"/>
          <cell r="D26047" t="str">
            <v>EE PROF.LAURO G</v>
          </cell>
          <cell r="E26047">
            <v>408373</v>
          </cell>
        </row>
        <row r="26048">
          <cell r="C26048"/>
          <cell r="D26048" t="str">
            <v>EE DR.FERNANDO</v>
          </cell>
          <cell r="E26048">
            <v>408374</v>
          </cell>
        </row>
        <row r="26049">
          <cell r="C26049"/>
          <cell r="D26049" t="str">
            <v>INST.POLITECNIC</v>
          </cell>
          <cell r="E26049">
            <v>408523</v>
          </cell>
        </row>
        <row r="26050">
          <cell r="C26050"/>
          <cell r="D26050" t="str">
            <v>CE BENJAMIN CON</v>
          </cell>
          <cell r="E26050">
            <v>408524</v>
          </cell>
        </row>
        <row r="26051">
          <cell r="C26051"/>
          <cell r="D26051" t="str">
            <v>CEN.EST.SUP.UNI</v>
          </cell>
          <cell r="E26051">
            <v>408525</v>
          </cell>
        </row>
        <row r="26052">
          <cell r="C26052"/>
          <cell r="D26052" t="str">
            <v>CE SAO JOSE</v>
          </cell>
          <cell r="E26052">
            <v>408526</v>
          </cell>
        </row>
        <row r="26053">
          <cell r="C26053"/>
          <cell r="D26053" t="str">
            <v>CE POLIVALENTE</v>
          </cell>
          <cell r="E26053">
            <v>408527</v>
          </cell>
        </row>
        <row r="26054">
          <cell r="C26054"/>
          <cell r="D26054" t="str">
            <v>CE PROF.UBDULHA</v>
          </cell>
          <cell r="E26054">
            <v>408528</v>
          </cell>
        </row>
        <row r="26055">
          <cell r="C26055"/>
          <cell r="D26055" t="str">
            <v>CE SAGRADA FAMI</v>
          </cell>
          <cell r="E26055">
            <v>408530</v>
          </cell>
        </row>
        <row r="26056">
          <cell r="C26056"/>
          <cell r="D26056" t="str">
            <v>NRE - LONDRINA</v>
          </cell>
          <cell r="E26056">
            <v>409144</v>
          </cell>
        </row>
        <row r="26057">
          <cell r="C26057"/>
          <cell r="D26057" t="str">
            <v>CE PROFA.ADNA D</v>
          </cell>
          <cell r="E26057">
            <v>409715</v>
          </cell>
        </row>
        <row r="26058">
          <cell r="C26058"/>
          <cell r="D26058" t="str">
            <v>EE JONAS DIAS M</v>
          </cell>
          <cell r="E26058">
            <v>410993</v>
          </cell>
        </row>
        <row r="26059">
          <cell r="C26059">
            <v>800007590</v>
          </cell>
          <cell r="D26059" t="str">
            <v>JOBIN YVON</v>
          </cell>
          <cell r="E26059">
            <v>81301</v>
          </cell>
        </row>
        <row r="26060">
          <cell r="C26060">
            <v>800023079</v>
          </cell>
          <cell r="D26060" t="str">
            <v>HORIBA JOBIN YV</v>
          </cell>
          <cell r="E26060">
            <v>83585</v>
          </cell>
        </row>
        <row r="26061">
          <cell r="C26061">
            <v>800022289</v>
          </cell>
          <cell r="D26061" t="str">
            <v>PRATT E WHITNEY</v>
          </cell>
          <cell r="E26061">
            <v>83507</v>
          </cell>
        </row>
        <row r="26062">
          <cell r="C26062">
            <v>800014093</v>
          </cell>
          <cell r="D26062" t="str">
            <v>STAHLFABRIK</v>
          </cell>
          <cell r="E26062">
            <v>3094889000101</v>
          </cell>
        </row>
        <row r="26063">
          <cell r="C26063">
            <v>800007232</v>
          </cell>
          <cell r="D26063" t="str">
            <v>STAIGER MOHILO</v>
          </cell>
          <cell r="E26063">
            <v>80879</v>
          </cell>
        </row>
        <row r="26064">
          <cell r="C26064">
            <v>800003866</v>
          </cell>
          <cell r="D26064" t="str">
            <v>INTER CLIMA</v>
          </cell>
          <cell r="E26064">
            <v>1495502000101</v>
          </cell>
        </row>
        <row r="26065">
          <cell r="C26065">
            <v>800008208</v>
          </cell>
          <cell r="D26065" t="str">
            <v>PERFILOR</v>
          </cell>
          <cell r="E26065">
            <v>5476154000178</v>
          </cell>
        </row>
        <row r="26066">
          <cell r="C26066">
            <v>800012744</v>
          </cell>
          <cell r="D26066" t="str">
            <v>NEXANS BRASIL</v>
          </cell>
          <cell r="E26066">
            <v>31860364000175</v>
          </cell>
        </row>
        <row r="26067">
          <cell r="C26067">
            <v>800022507</v>
          </cell>
          <cell r="D26067" t="str">
            <v>PRISMA AMBIENTA</v>
          </cell>
          <cell r="E26067">
            <v>8957064000197</v>
          </cell>
        </row>
        <row r="26068">
          <cell r="C26068">
            <v>800033683</v>
          </cell>
          <cell r="D26068" t="str">
            <v>POLILAB CONSULT</v>
          </cell>
          <cell r="E26068">
            <v>1201936000143</v>
          </cell>
        </row>
        <row r="26069">
          <cell r="C26069">
            <v>800037209</v>
          </cell>
          <cell r="D26069" t="str">
            <v>BUONO VEICULOS</v>
          </cell>
          <cell r="E26069">
            <v>55984850000678</v>
          </cell>
        </row>
        <row r="26070">
          <cell r="C26070">
            <v>800039415</v>
          </cell>
          <cell r="D26070" t="str">
            <v>SAINT-GOBAIN DO</v>
          </cell>
          <cell r="E26070">
            <v>61064838010791</v>
          </cell>
        </row>
        <row r="26071">
          <cell r="C26071"/>
          <cell r="D26071" t="str">
            <v>NORTON</v>
          </cell>
          <cell r="E26071">
            <v>49045651001401</v>
          </cell>
        </row>
        <row r="26072">
          <cell r="C26072"/>
          <cell r="D26072" t="str">
            <v>RECOM</v>
          </cell>
          <cell r="E26072">
            <v>47454269000101</v>
          </cell>
        </row>
        <row r="26073">
          <cell r="C26073"/>
          <cell r="D26073" t="str">
            <v>ESC.PSG SAO JOS</v>
          </cell>
          <cell r="E26073">
            <v>401863</v>
          </cell>
        </row>
        <row r="26074">
          <cell r="C26074"/>
          <cell r="D26074" t="str">
            <v>FAENQUIL-COL.TE</v>
          </cell>
          <cell r="E26074">
            <v>402938</v>
          </cell>
        </row>
        <row r="26075">
          <cell r="C26075"/>
          <cell r="D26075" t="str">
            <v>SESI 162</v>
          </cell>
          <cell r="E26075">
            <v>402999</v>
          </cell>
        </row>
        <row r="26076">
          <cell r="C26076"/>
          <cell r="D26076" t="str">
            <v>COL.GENESIS</v>
          </cell>
          <cell r="E26076">
            <v>403615</v>
          </cell>
        </row>
        <row r="26077">
          <cell r="C26077"/>
          <cell r="D26077" t="str">
            <v>COL.DELTA</v>
          </cell>
          <cell r="E26077">
            <v>404313</v>
          </cell>
        </row>
        <row r="26078">
          <cell r="C26078"/>
          <cell r="D26078" t="str">
            <v>COL.TECNICO LOR</v>
          </cell>
          <cell r="E26078">
            <v>404656</v>
          </cell>
        </row>
        <row r="26079">
          <cell r="C26079"/>
          <cell r="D26079" t="str">
            <v>EE PROF.GLEMERI</v>
          </cell>
          <cell r="E26079">
            <v>409852</v>
          </cell>
        </row>
        <row r="26080">
          <cell r="C26080">
            <v>800043299</v>
          </cell>
          <cell r="D26080" t="str">
            <v>EDUARDO AUGUSTO</v>
          </cell>
          <cell r="E26080">
            <v>32894944000146</v>
          </cell>
        </row>
        <row r="26081">
          <cell r="C26081">
            <v>800007594</v>
          </cell>
          <cell r="D26081" t="str">
            <v>BUNKSPEED</v>
          </cell>
          <cell r="E26081">
            <v>81306</v>
          </cell>
        </row>
        <row r="26082">
          <cell r="C26082">
            <v>800022909</v>
          </cell>
          <cell r="D26082" t="str">
            <v>CELESCO</v>
          </cell>
          <cell r="E26082">
            <v>83558</v>
          </cell>
        </row>
        <row r="26083">
          <cell r="C26083">
            <v>800031298</v>
          </cell>
          <cell r="D26083" t="str">
            <v>THINKBOX SOFTWA</v>
          </cell>
          <cell r="E26083">
            <v>86477</v>
          </cell>
        </row>
        <row r="26084">
          <cell r="C26084">
            <v>800034923</v>
          </cell>
          <cell r="D26084" t="str">
            <v>WARNER CHAPPELL</v>
          </cell>
          <cell r="E26084">
            <v>87367</v>
          </cell>
        </row>
        <row r="26085">
          <cell r="C26085">
            <v>800034923</v>
          </cell>
          <cell r="D26085" t="str">
            <v>WARNER CHAPPELL</v>
          </cell>
          <cell r="E26085">
            <v>87368</v>
          </cell>
        </row>
        <row r="26086">
          <cell r="C26086">
            <v>800035262</v>
          </cell>
          <cell r="D26086" t="str">
            <v>RUNWAY INC</v>
          </cell>
          <cell r="E26086">
            <v>87433</v>
          </cell>
        </row>
        <row r="26087">
          <cell r="C26087">
            <v>800035357</v>
          </cell>
          <cell r="D26087" t="str">
            <v>SSI ADVANCED PO</v>
          </cell>
          <cell r="E26087">
            <v>87449</v>
          </cell>
        </row>
        <row r="26088">
          <cell r="C26088">
            <v>800035357</v>
          </cell>
          <cell r="D26088" t="str">
            <v>SSI ADVANCED PO</v>
          </cell>
          <cell r="E26088">
            <v>87450</v>
          </cell>
        </row>
        <row r="26089">
          <cell r="C26089"/>
          <cell r="D26089" t="str">
            <v>BUNKSPEED</v>
          </cell>
          <cell r="E26089">
            <v>81307</v>
          </cell>
        </row>
        <row r="26090">
          <cell r="C26090"/>
          <cell r="D26090" t="str">
            <v>BUNKSPEED</v>
          </cell>
          <cell r="E26090">
            <v>81308</v>
          </cell>
        </row>
        <row r="26091">
          <cell r="C26091"/>
          <cell r="D26091" t="str">
            <v>AIRESEARCH INDU</v>
          </cell>
          <cell r="E26091">
            <v>80076</v>
          </cell>
        </row>
        <row r="26092">
          <cell r="C26092">
            <v>800042522</v>
          </cell>
          <cell r="D26092" t="str">
            <v>APTIV HOLDINGS</v>
          </cell>
          <cell r="E26092">
            <v>89319</v>
          </cell>
        </row>
        <row r="26093">
          <cell r="C26093">
            <v>800007867</v>
          </cell>
          <cell r="D26093" t="str">
            <v>ACUMULADORES</v>
          </cell>
          <cell r="E26093">
            <v>81393</v>
          </cell>
        </row>
        <row r="26094">
          <cell r="C26094"/>
          <cell r="D26094" t="str">
            <v>EE DR.PIO ANTUN</v>
          </cell>
          <cell r="E26094">
            <v>409441</v>
          </cell>
        </row>
        <row r="26095">
          <cell r="C26095">
            <v>800003672</v>
          </cell>
          <cell r="D26095" t="str">
            <v>HEWLETT PACKARD</v>
          </cell>
          <cell r="E26095">
            <v>61797924000902</v>
          </cell>
        </row>
        <row r="26096">
          <cell r="C26096">
            <v>800003692</v>
          </cell>
          <cell r="D26096" t="str">
            <v>HP HEWLETT PARC</v>
          </cell>
          <cell r="E26096">
            <v>61797924000740</v>
          </cell>
        </row>
        <row r="26097">
          <cell r="C26097">
            <v>800009002</v>
          </cell>
          <cell r="D26097" t="str">
            <v>FIBERTEX</v>
          </cell>
          <cell r="E26097">
            <v>72847429000120</v>
          </cell>
        </row>
        <row r="26098">
          <cell r="C26098">
            <v>800009260</v>
          </cell>
          <cell r="D26098" t="str">
            <v>MAGAZINE LUIZA</v>
          </cell>
          <cell r="E26098">
            <v>47960950044927</v>
          </cell>
        </row>
        <row r="26099">
          <cell r="C26099">
            <v>800013162</v>
          </cell>
          <cell r="D26099" t="str">
            <v>ARTICA</v>
          </cell>
          <cell r="E26099">
            <v>74484841000158</v>
          </cell>
        </row>
        <row r="26100">
          <cell r="C26100">
            <v>800013184</v>
          </cell>
          <cell r="D26100" t="str">
            <v>PIERALISI</v>
          </cell>
          <cell r="E26100">
            <v>1302778000118</v>
          </cell>
        </row>
        <row r="26101">
          <cell r="C26101">
            <v>800019407</v>
          </cell>
          <cell r="D26101" t="str">
            <v>HOTEL ESTANCIA</v>
          </cell>
          <cell r="E26101">
            <v>53516977000122</v>
          </cell>
        </row>
        <row r="26102">
          <cell r="C26102">
            <v>800024694</v>
          </cell>
          <cell r="D26102" t="str">
            <v>CHRYSLER</v>
          </cell>
          <cell r="E26102">
            <v>8938372000507</v>
          </cell>
        </row>
        <row r="26103">
          <cell r="C26103">
            <v>800028156</v>
          </cell>
          <cell r="D26103" t="str">
            <v>MAGAZINE LUIZA</v>
          </cell>
          <cell r="E26103">
            <v>47960950089785</v>
          </cell>
        </row>
        <row r="26104">
          <cell r="C26104">
            <v>800030998</v>
          </cell>
          <cell r="D26104" t="str">
            <v>DHL LOGISTICS B</v>
          </cell>
          <cell r="E26104">
            <v>2836056008190</v>
          </cell>
        </row>
        <row r="26105">
          <cell r="C26105">
            <v>800032647</v>
          </cell>
          <cell r="D26105" t="str">
            <v>CEVA LOGISTICS</v>
          </cell>
          <cell r="E26105">
            <v>43854116008347</v>
          </cell>
        </row>
        <row r="26106">
          <cell r="C26106">
            <v>800032770</v>
          </cell>
          <cell r="D26106" t="str">
            <v>MUNICIPIO DE LO</v>
          </cell>
          <cell r="E26106">
            <v>46363933000144</v>
          </cell>
        </row>
        <row r="26107">
          <cell r="C26107">
            <v>800034893</v>
          </cell>
          <cell r="D26107" t="str">
            <v>OMRON ELETRONIC</v>
          </cell>
          <cell r="E26107">
            <v>51224830000648</v>
          </cell>
        </row>
        <row r="26108">
          <cell r="C26108">
            <v>800038459</v>
          </cell>
          <cell r="D26108" t="str">
            <v>HILTI DO BRASIL</v>
          </cell>
          <cell r="E26108">
            <v>65000655001691</v>
          </cell>
        </row>
        <row r="26109">
          <cell r="C26109">
            <v>800041846</v>
          </cell>
          <cell r="D26109" t="str">
            <v>INOBAG INDUSTRI</v>
          </cell>
          <cell r="E26109">
            <v>18408874000148</v>
          </cell>
        </row>
        <row r="26110">
          <cell r="C26110">
            <v>800044255</v>
          </cell>
          <cell r="D26110" t="str">
            <v>CONEX IND.E COM</v>
          </cell>
          <cell r="E26110">
            <v>20152466000110</v>
          </cell>
        </row>
        <row r="26111">
          <cell r="C26111"/>
          <cell r="D26111" t="str">
            <v>VALKI</v>
          </cell>
          <cell r="E26111">
            <v>65460255000182</v>
          </cell>
        </row>
        <row r="26112">
          <cell r="C26112"/>
          <cell r="D26112" t="str">
            <v>FAB ISOLASIL</v>
          </cell>
          <cell r="E26112">
            <v>57017824000191</v>
          </cell>
        </row>
        <row r="26113">
          <cell r="C26113"/>
          <cell r="D26113" t="str">
            <v>ISOLASIL</v>
          </cell>
          <cell r="E26113">
            <v>57017824000272</v>
          </cell>
        </row>
        <row r="26114">
          <cell r="C26114"/>
          <cell r="D26114" t="str">
            <v>PROLEASE LOCACA</v>
          </cell>
          <cell r="E26114">
            <v>52352721000164</v>
          </cell>
        </row>
        <row r="26115">
          <cell r="C26115"/>
          <cell r="D26115" t="str">
            <v>CORREIAS LAIBOR</v>
          </cell>
          <cell r="E26115">
            <v>59776781000234</v>
          </cell>
        </row>
        <row r="26116">
          <cell r="C26116"/>
          <cell r="D26116" t="str">
            <v>EE PEDRO YOSHIC</v>
          </cell>
          <cell r="E26116">
            <v>410724</v>
          </cell>
        </row>
        <row r="26117">
          <cell r="C26117">
            <v>800016399</v>
          </cell>
          <cell r="D26117" t="str">
            <v>GLEASON CUTTING</v>
          </cell>
          <cell r="E26117">
            <v>83259</v>
          </cell>
        </row>
        <row r="26118">
          <cell r="C26118">
            <v>800016399</v>
          </cell>
          <cell r="D26118" t="str">
            <v>GLEASON CUTTING</v>
          </cell>
          <cell r="E26118">
            <v>83260</v>
          </cell>
        </row>
        <row r="26119">
          <cell r="C26119"/>
          <cell r="D26119" t="str">
            <v>RENATO SANTOS</v>
          </cell>
          <cell r="E26119">
            <v>13163175520</v>
          </cell>
        </row>
        <row r="26120">
          <cell r="C26120"/>
          <cell r="D26120" t="str">
            <v>EM SAO CRISTOVA</v>
          </cell>
          <cell r="E26120">
            <v>409791</v>
          </cell>
        </row>
        <row r="26121">
          <cell r="C26121"/>
          <cell r="D26121" t="str">
            <v>EM CAMINHO PARA</v>
          </cell>
          <cell r="E26121">
            <v>409792</v>
          </cell>
        </row>
        <row r="26122">
          <cell r="C26122"/>
          <cell r="D26122" t="str">
            <v>EM EUCLIDES DA</v>
          </cell>
          <cell r="E26122">
            <v>410137</v>
          </cell>
        </row>
        <row r="26123">
          <cell r="C26123"/>
          <cell r="D26123" t="str">
            <v>EMPG BERNARDO G</v>
          </cell>
          <cell r="E26123">
            <v>410138</v>
          </cell>
        </row>
        <row r="26124">
          <cell r="C26124"/>
          <cell r="D26124" t="str">
            <v>EMPG ERICO VERI</v>
          </cell>
          <cell r="E26124">
            <v>410139</v>
          </cell>
        </row>
        <row r="26125">
          <cell r="C26125"/>
          <cell r="D26125" t="str">
            <v>EMPG MENINO DE</v>
          </cell>
          <cell r="E26125">
            <v>410140</v>
          </cell>
        </row>
        <row r="26126">
          <cell r="C26126">
            <v>800023486</v>
          </cell>
          <cell r="D26126" t="str">
            <v>SLV ENGENHARIA</v>
          </cell>
          <cell r="E26126">
            <v>3389324000151</v>
          </cell>
        </row>
        <row r="26127">
          <cell r="C26127"/>
          <cell r="D26127" t="str">
            <v>EEPSG DR.FRANCI</v>
          </cell>
          <cell r="E26127">
            <v>406947</v>
          </cell>
        </row>
        <row r="26128">
          <cell r="C26128"/>
          <cell r="D26128" t="str">
            <v>EEPSG PROFA.CEL</v>
          </cell>
          <cell r="E26128">
            <v>406948</v>
          </cell>
        </row>
        <row r="26129">
          <cell r="C26129">
            <v>800006851</v>
          </cell>
          <cell r="D26129" t="str">
            <v>GLEASON PFAUTER</v>
          </cell>
          <cell r="E26129">
            <v>80435</v>
          </cell>
        </row>
        <row r="26130">
          <cell r="C26130">
            <v>800006906</v>
          </cell>
          <cell r="D26130" t="str">
            <v>GLEASON PFAUTER</v>
          </cell>
          <cell r="E26130">
            <v>80525</v>
          </cell>
        </row>
        <row r="26131">
          <cell r="C26131">
            <v>800007085</v>
          </cell>
          <cell r="D26131" t="str">
            <v>HUELLER HILLE</v>
          </cell>
          <cell r="E26131">
            <v>80725</v>
          </cell>
        </row>
        <row r="26132">
          <cell r="C26132">
            <v>800007686</v>
          </cell>
          <cell r="D26132" t="str">
            <v>HUELLER HILLE</v>
          </cell>
          <cell r="E26132">
            <v>84521</v>
          </cell>
        </row>
        <row r="26133">
          <cell r="C26133">
            <v>800042025</v>
          </cell>
          <cell r="D26133" t="str">
            <v>L A P GMBH LASE</v>
          </cell>
          <cell r="E26133">
            <v>89270</v>
          </cell>
        </row>
        <row r="26134">
          <cell r="C26134">
            <v>800034285</v>
          </cell>
          <cell r="D26134" t="str">
            <v>AUTOMOTIVE RESE</v>
          </cell>
          <cell r="E26134">
            <v>87262</v>
          </cell>
        </row>
        <row r="26135">
          <cell r="C26135">
            <v>800034285</v>
          </cell>
          <cell r="D26135" t="str">
            <v>AUTOMOTIVE RESE</v>
          </cell>
          <cell r="E26135">
            <v>87263</v>
          </cell>
        </row>
        <row r="26136">
          <cell r="C26136">
            <v>800000064</v>
          </cell>
          <cell r="D26136" t="str">
            <v>FIAT AUTO CURAC</v>
          </cell>
          <cell r="E26136">
            <v>1252</v>
          </cell>
        </row>
        <row r="26137">
          <cell r="C26137">
            <v>800000065</v>
          </cell>
          <cell r="D26137" t="str">
            <v>MOTORCOMSA S/A</v>
          </cell>
          <cell r="E26137">
            <v>1253</v>
          </cell>
        </row>
        <row r="26138">
          <cell r="C26138">
            <v>800000131</v>
          </cell>
          <cell r="D26138" t="str">
            <v>MOTORCONSA</v>
          </cell>
          <cell r="E26138">
            <v>1323</v>
          </cell>
        </row>
        <row r="26139">
          <cell r="C26139">
            <v>800018791</v>
          </cell>
          <cell r="D26139" t="str">
            <v>DUFERCO S.A</v>
          </cell>
          <cell r="E26139">
            <v>83253</v>
          </cell>
        </row>
        <row r="26140">
          <cell r="C26140"/>
          <cell r="D26140" t="str">
            <v>COMPANIA ROVERE</v>
          </cell>
          <cell r="E26140">
            <v>81764</v>
          </cell>
        </row>
        <row r="26141">
          <cell r="C26141"/>
          <cell r="D26141" t="str">
            <v>KERR SA</v>
          </cell>
          <cell r="E26141">
            <v>84997</v>
          </cell>
        </row>
        <row r="26142">
          <cell r="C26142">
            <v>800009517</v>
          </cell>
          <cell r="D26142" t="str">
            <v>LOCALIZA</v>
          </cell>
          <cell r="E26142">
            <v>16670085015420</v>
          </cell>
        </row>
        <row r="26143">
          <cell r="C26143"/>
          <cell r="D26143" t="str">
            <v>EE MARIANA CAVA</v>
          </cell>
          <cell r="E26143">
            <v>407853</v>
          </cell>
        </row>
        <row r="26144">
          <cell r="C26144">
            <v>800006783</v>
          </cell>
          <cell r="D26144" t="str">
            <v>RISTAM</v>
          </cell>
          <cell r="E26144">
            <v>80287</v>
          </cell>
        </row>
        <row r="26145">
          <cell r="C26145"/>
          <cell r="D26145" t="str">
            <v>CEPSG MACHADO D</v>
          </cell>
          <cell r="E26145">
            <v>407365</v>
          </cell>
        </row>
        <row r="26146">
          <cell r="C26146"/>
          <cell r="D26146" t="str">
            <v>EEPG DE LUPIONO</v>
          </cell>
          <cell r="E26146">
            <v>407366</v>
          </cell>
        </row>
        <row r="26147">
          <cell r="C26147"/>
          <cell r="D26147" t="str">
            <v>EMPG GUIDO MARI</v>
          </cell>
          <cell r="E26147">
            <v>407367</v>
          </cell>
        </row>
        <row r="26148">
          <cell r="C26148"/>
          <cell r="D26148" t="str">
            <v>EE CARLOS GOMES</v>
          </cell>
          <cell r="E26148">
            <v>407368</v>
          </cell>
        </row>
        <row r="26149">
          <cell r="C26149"/>
          <cell r="D26149" t="str">
            <v>EEPSG DR.CLAUDI</v>
          </cell>
          <cell r="E26149">
            <v>409743</v>
          </cell>
        </row>
        <row r="26150">
          <cell r="C26150">
            <v>800012915</v>
          </cell>
          <cell r="D26150" t="str">
            <v>TESEQ AG</v>
          </cell>
          <cell r="E26150">
            <v>81603</v>
          </cell>
        </row>
        <row r="26151">
          <cell r="C26151">
            <v>800007597</v>
          </cell>
          <cell r="D26151" t="str">
            <v>ARCELOR</v>
          </cell>
          <cell r="E26151">
            <v>81312</v>
          </cell>
        </row>
        <row r="26152">
          <cell r="C26152">
            <v>800013643</v>
          </cell>
          <cell r="D26152" t="str">
            <v>FLORICULTURA FL</v>
          </cell>
          <cell r="E26152">
            <v>6293790000127</v>
          </cell>
        </row>
        <row r="26153">
          <cell r="C26153"/>
          <cell r="D26153" t="str">
            <v>HOSP.S.APAREC.</v>
          </cell>
          <cell r="E26153">
            <v>22216477000141</v>
          </cell>
        </row>
        <row r="26154">
          <cell r="C26154"/>
          <cell r="D26154" t="str">
            <v>EE COM.ZICO TOB</v>
          </cell>
          <cell r="E26154">
            <v>402492</v>
          </cell>
        </row>
        <row r="26155">
          <cell r="C26155"/>
          <cell r="D26155" t="str">
            <v>GRUPO ESC.SAO F</v>
          </cell>
          <cell r="E26155">
            <v>403911</v>
          </cell>
        </row>
        <row r="26156">
          <cell r="C26156"/>
          <cell r="D26156" t="str">
            <v>CEVAL</v>
          </cell>
          <cell r="E26156">
            <v>84046101005748</v>
          </cell>
        </row>
        <row r="26157">
          <cell r="C26157">
            <v>800027262</v>
          </cell>
          <cell r="D26157" t="str">
            <v>QUITANDA E CONF</v>
          </cell>
          <cell r="E26157">
            <v>11305974000108</v>
          </cell>
        </row>
        <row r="26158">
          <cell r="C26158">
            <v>800028447</v>
          </cell>
          <cell r="D26158" t="str">
            <v>PRIMAVIA VEICUL</v>
          </cell>
          <cell r="E26158">
            <v>71145668000760</v>
          </cell>
        </row>
        <row r="26159">
          <cell r="C26159">
            <v>800036059</v>
          </cell>
          <cell r="D26159" t="str">
            <v>PROJETANDO SOL.</v>
          </cell>
          <cell r="E26159">
            <v>5587801000208</v>
          </cell>
        </row>
        <row r="26160">
          <cell r="C26160"/>
          <cell r="D26160" t="str">
            <v>IND. LUZIANIA</v>
          </cell>
          <cell r="E26160">
            <v>93922000190</v>
          </cell>
        </row>
        <row r="26161">
          <cell r="C26161"/>
          <cell r="D26161" t="str">
            <v>CEVAL</v>
          </cell>
          <cell r="E26161">
            <v>24959199002272</v>
          </cell>
        </row>
        <row r="26162">
          <cell r="C26162"/>
          <cell r="D26162" t="str">
            <v>BRASFRIGO</v>
          </cell>
          <cell r="E26162">
            <v>19166180000708</v>
          </cell>
        </row>
        <row r="26163">
          <cell r="C26163"/>
          <cell r="D26163" t="str">
            <v>COL.STA.LUZIA</v>
          </cell>
          <cell r="E26163">
            <v>408762</v>
          </cell>
        </row>
        <row r="26164">
          <cell r="C26164"/>
          <cell r="D26164" t="str">
            <v>ESC.PADRE REUS</v>
          </cell>
          <cell r="E26164">
            <v>408763</v>
          </cell>
        </row>
        <row r="26165">
          <cell r="C26165"/>
          <cell r="D26165" t="str">
            <v>COL.VOVO OLIVIA</v>
          </cell>
          <cell r="E26165">
            <v>409009</v>
          </cell>
        </row>
        <row r="26166">
          <cell r="C26166"/>
          <cell r="D26166" t="str">
            <v>ESC.INF.BRANCA</v>
          </cell>
          <cell r="E26166">
            <v>409301</v>
          </cell>
        </row>
        <row r="26167">
          <cell r="C26167"/>
          <cell r="D26167" t="str">
            <v>ESC.RENASCER</v>
          </cell>
          <cell r="E26167">
            <v>409303</v>
          </cell>
        </row>
        <row r="26168">
          <cell r="C26168"/>
          <cell r="D26168" t="str">
            <v>ESC.VIDA NOVA</v>
          </cell>
          <cell r="E26168">
            <v>409779</v>
          </cell>
        </row>
        <row r="26169">
          <cell r="C26169">
            <v>800008245</v>
          </cell>
          <cell r="D26169" t="str">
            <v>NOREV 1</v>
          </cell>
          <cell r="E26169">
            <v>81423</v>
          </cell>
        </row>
        <row r="26170">
          <cell r="C26170">
            <v>800008245</v>
          </cell>
          <cell r="D26170" t="str">
            <v>NOREV 1</v>
          </cell>
          <cell r="E26170">
            <v>81453</v>
          </cell>
        </row>
        <row r="26171">
          <cell r="C26171">
            <v>800007405</v>
          </cell>
          <cell r="D26171" t="str">
            <v>FLIER SYSTEMS</v>
          </cell>
          <cell r="E26171">
            <v>81081</v>
          </cell>
        </row>
        <row r="26172">
          <cell r="C26172">
            <v>800007604</v>
          </cell>
          <cell r="D26172" t="str">
            <v>THE MATHWORKS</v>
          </cell>
          <cell r="E26172">
            <v>81321</v>
          </cell>
        </row>
        <row r="26173">
          <cell r="C26173">
            <v>800006825</v>
          </cell>
          <cell r="D26173" t="str">
            <v>ADCOLE</v>
          </cell>
          <cell r="E26173">
            <v>80379</v>
          </cell>
        </row>
        <row r="26174">
          <cell r="C26174">
            <v>800006825</v>
          </cell>
          <cell r="D26174" t="str">
            <v>ADCOLE</v>
          </cell>
          <cell r="E26174">
            <v>87562</v>
          </cell>
        </row>
        <row r="26175">
          <cell r="C26175">
            <v>800001942</v>
          </cell>
          <cell r="D26175" t="str">
            <v>MACAE</v>
          </cell>
          <cell r="E26175">
            <v>40445470000183</v>
          </cell>
        </row>
        <row r="26176">
          <cell r="C26176">
            <v>800002833</v>
          </cell>
          <cell r="D26176" t="str">
            <v>MAERSK</v>
          </cell>
          <cell r="E26176">
            <v>30259220000103</v>
          </cell>
        </row>
        <row r="26177">
          <cell r="C26177">
            <v>800003018</v>
          </cell>
          <cell r="D26177" t="str">
            <v>LOCALIZA</v>
          </cell>
          <cell r="E26177">
            <v>35993468000885</v>
          </cell>
        </row>
        <row r="26178">
          <cell r="C26178">
            <v>800012384</v>
          </cell>
          <cell r="D26178" t="str">
            <v>LOCALIZA</v>
          </cell>
          <cell r="E26178">
            <v>16670085025301</v>
          </cell>
        </row>
        <row r="26179">
          <cell r="C26179">
            <v>800016237</v>
          </cell>
          <cell r="D26179" t="str">
            <v>POLAR COMPONENT</v>
          </cell>
          <cell r="E26179">
            <v>39222187000103</v>
          </cell>
        </row>
        <row r="26180">
          <cell r="C26180"/>
          <cell r="D26180" t="str">
            <v>RAPIDO MACAENSE</v>
          </cell>
          <cell r="E26180">
            <v>29689999000100</v>
          </cell>
        </row>
        <row r="26181">
          <cell r="C26181"/>
          <cell r="D26181" t="str">
            <v>COL.CENECISTA A</v>
          </cell>
          <cell r="E26181">
            <v>405532</v>
          </cell>
        </row>
        <row r="26182">
          <cell r="C26182"/>
          <cell r="D26182" t="str">
            <v>CEN.EDUC.SAO JO</v>
          </cell>
          <cell r="E26182">
            <v>405533</v>
          </cell>
        </row>
        <row r="26183">
          <cell r="C26183"/>
          <cell r="D26183" t="str">
            <v>CEN.EDUC.CASINH</v>
          </cell>
          <cell r="E26183">
            <v>405534</v>
          </cell>
        </row>
        <row r="26184">
          <cell r="C26184"/>
          <cell r="D26184" t="str">
            <v>ESC.ALFA</v>
          </cell>
          <cell r="E26184">
            <v>405535</v>
          </cell>
        </row>
        <row r="26185">
          <cell r="C26185"/>
          <cell r="D26185" t="str">
            <v>INST.N.SRA.DA G</v>
          </cell>
          <cell r="E26185">
            <v>405536</v>
          </cell>
        </row>
        <row r="26186">
          <cell r="C26186"/>
          <cell r="D26186" t="str">
            <v>COOP.DE ENS.DE</v>
          </cell>
          <cell r="E26186">
            <v>407660</v>
          </cell>
        </row>
        <row r="26187">
          <cell r="C26187"/>
          <cell r="D26187" t="str">
            <v>COTEMINAS</v>
          </cell>
          <cell r="E26187">
            <v>22677520001903</v>
          </cell>
        </row>
        <row r="26188">
          <cell r="C26188">
            <v>800001877</v>
          </cell>
          <cell r="D26188" t="str">
            <v>BETRAL VEICULOS</v>
          </cell>
          <cell r="E26188">
            <v>34862979000129</v>
          </cell>
        </row>
        <row r="26189">
          <cell r="C26189">
            <v>800009819</v>
          </cell>
          <cell r="D26189" t="str">
            <v>LOCALIZA RENT</v>
          </cell>
          <cell r="E26189">
            <v>1912896000148</v>
          </cell>
        </row>
        <row r="26190">
          <cell r="C26190">
            <v>800015535</v>
          </cell>
          <cell r="D26190" t="str">
            <v>LOCALIZA AGENCI</v>
          </cell>
          <cell r="E26190">
            <v>16670085027940</v>
          </cell>
        </row>
        <row r="26191">
          <cell r="C26191">
            <v>800018231</v>
          </cell>
          <cell r="D26191" t="str">
            <v>BRASIL RASTREAM</v>
          </cell>
          <cell r="E26191">
            <v>8471877000172</v>
          </cell>
        </row>
        <row r="26192">
          <cell r="C26192">
            <v>800018600</v>
          </cell>
          <cell r="D26192" t="str">
            <v>EXPRESSO ARACAT</v>
          </cell>
          <cell r="E26192">
            <v>57692055006400</v>
          </cell>
        </row>
        <row r="26193">
          <cell r="C26193">
            <v>800023280</v>
          </cell>
          <cell r="D26193" t="str">
            <v>TNT MERCURIO CA</v>
          </cell>
          <cell r="E26193">
            <v>95591723014250</v>
          </cell>
        </row>
        <row r="26194">
          <cell r="C26194"/>
          <cell r="D26194" t="str">
            <v>LOCALIZA</v>
          </cell>
          <cell r="E26194">
            <v>1331740000173</v>
          </cell>
        </row>
        <row r="26195">
          <cell r="C26195"/>
          <cell r="D26195" t="str">
            <v>EMPG GOIAS</v>
          </cell>
          <cell r="E26195">
            <v>406044</v>
          </cell>
        </row>
        <row r="26196">
          <cell r="C26196"/>
          <cell r="D26196" t="str">
            <v>EMPG RORAIMA</v>
          </cell>
          <cell r="E26196">
            <v>406045</v>
          </cell>
        </row>
        <row r="26197">
          <cell r="C26197"/>
          <cell r="D26197" t="str">
            <v>EMPG RONDONIA</v>
          </cell>
          <cell r="E26197">
            <v>406046</v>
          </cell>
        </row>
        <row r="26198">
          <cell r="C26198"/>
          <cell r="D26198" t="str">
            <v>EMPG JD.FELICID</v>
          </cell>
          <cell r="E26198">
            <v>406047</v>
          </cell>
        </row>
        <row r="26199">
          <cell r="C26199"/>
          <cell r="D26199" t="str">
            <v>EMPG CAETANO DI</v>
          </cell>
          <cell r="E26199">
            <v>406048</v>
          </cell>
        </row>
        <row r="26200">
          <cell r="C26200"/>
          <cell r="D26200" t="str">
            <v>ESC.VISCONDE DE</v>
          </cell>
          <cell r="E26200">
            <v>410883</v>
          </cell>
        </row>
        <row r="26201">
          <cell r="C26201">
            <v>800036574</v>
          </cell>
          <cell r="D26201" t="str">
            <v>N.M.B IND. E CO</v>
          </cell>
          <cell r="E26201">
            <v>10579552000150</v>
          </cell>
        </row>
        <row r="26202">
          <cell r="C26202"/>
          <cell r="D26202" t="str">
            <v>EM PE.JOSE CORS</v>
          </cell>
          <cell r="E26202">
            <v>404195</v>
          </cell>
        </row>
        <row r="26203">
          <cell r="C26203"/>
          <cell r="D26203" t="str">
            <v>EM WALDOMIRO FA</v>
          </cell>
          <cell r="E26203">
            <v>404196</v>
          </cell>
        </row>
        <row r="26204">
          <cell r="C26204"/>
          <cell r="D26204" t="str">
            <v>EM DO CAIC CRIS</v>
          </cell>
          <cell r="E26204">
            <v>404197</v>
          </cell>
        </row>
        <row r="26205">
          <cell r="C26205"/>
          <cell r="D26205" t="str">
            <v>DEPARTAMENTO MU</v>
          </cell>
          <cell r="E26205">
            <v>409741</v>
          </cell>
        </row>
        <row r="26206">
          <cell r="C26206">
            <v>800043613</v>
          </cell>
          <cell r="D26206" t="str">
            <v>MINTH INTERNATI</v>
          </cell>
          <cell r="E26206">
            <v>89475</v>
          </cell>
        </row>
        <row r="26207">
          <cell r="C26207">
            <v>800043613</v>
          </cell>
          <cell r="D26207" t="str">
            <v>MINTH INTERNATI</v>
          </cell>
          <cell r="E26207">
            <v>89477</v>
          </cell>
        </row>
        <row r="26208">
          <cell r="C26208"/>
          <cell r="D26208" t="str">
            <v>CEN.DE ATIVIDAD</v>
          </cell>
          <cell r="E26208">
            <v>410646</v>
          </cell>
        </row>
        <row r="26209">
          <cell r="C26209"/>
          <cell r="D26209" t="str">
            <v>EEPSG ENG.HAROL</v>
          </cell>
          <cell r="E26209">
            <v>403425</v>
          </cell>
        </row>
        <row r="26210">
          <cell r="C26210">
            <v>800001879</v>
          </cell>
          <cell r="D26210" t="str">
            <v>BLUMARE VEICOLO</v>
          </cell>
          <cell r="E26210">
            <v>40926263000140</v>
          </cell>
        </row>
        <row r="26211">
          <cell r="C26211">
            <v>800002001</v>
          </cell>
          <cell r="D26211" t="str">
            <v>MAVEL MASCAREN</v>
          </cell>
          <cell r="E26211">
            <v>12392171000192</v>
          </cell>
        </row>
        <row r="26212">
          <cell r="C26212">
            <v>800002801</v>
          </cell>
          <cell r="D26212" t="str">
            <v>LOCALIZA</v>
          </cell>
          <cell r="E26212">
            <v>16670085003413</v>
          </cell>
        </row>
        <row r="26213">
          <cell r="C26213">
            <v>800004787</v>
          </cell>
          <cell r="D26213" t="str">
            <v>BONANCA HOTEIS</v>
          </cell>
          <cell r="E26213">
            <v>35252063000110</v>
          </cell>
        </row>
        <row r="26214">
          <cell r="C26214">
            <v>800004924</v>
          </cell>
          <cell r="D26214" t="str">
            <v>ATLAS TRANSPORT</v>
          </cell>
          <cell r="E26214">
            <v>60664828000680</v>
          </cell>
        </row>
        <row r="26215">
          <cell r="C26215">
            <v>800015060</v>
          </cell>
          <cell r="D26215" t="str">
            <v>RAMOS MACEIO</v>
          </cell>
          <cell r="E26215">
            <v>25100223002529</v>
          </cell>
        </row>
        <row r="26216">
          <cell r="C26216">
            <v>800018396</v>
          </cell>
          <cell r="D26216" t="str">
            <v>TNT MERCURIO</v>
          </cell>
          <cell r="E26216">
            <v>95591723012478</v>
          </cell>
        </row>
        <row r="26217">
          <cell r="C26217">
            <v>800022484</v>
          </cell>
          <cell r="D26217" t="str">
            <v>FUNDEPES</v>
          </cell>
          <cell r="E26217">
            <v>12449880000167</v>
          </cell>
        </row>
        <row r="26218">
          <cell r="C26218">
            <v>800029839</v>
          </cell>
          <cell r="D26218" t="str">
            <v>BIOARCH</v>
          </cell>
          <cell r="E26218">
            <v>14101434000192</v>
          </cell>
        </row>
        <row r="26219">
          <cell r="C26219">
            <v>800030813</v>
          </cell>
          <cell r="D26219" t="str">
            <v>ECOLAB QUIMICA</v>
          </cell>
          <cell r="E26219">
            <v>536772003672</v>
          </cell>
        </row>
        <row r="26220">
          <cell r="C26220">
            <v>800030818</v>
          </cell>
          <cell r="D26220" t="str">
            <v>JADLOG LOGISTIC</v>
          </cell>
          <cell r="E26220">
            <v>4884082002006</v>
          </cell>
        </row>
        <row r="26221">
          <cell r="C26221">
            <v>800030930</v>
          </cell>
          <cell r="D26221" t="str">
            <v>SERVICOS DE CON</v>
          </cell>
          <cell r="E26221">
            <v>12381759000140</v>
          </cell>
        </row>
        <row r="26222">
          <cell r="C26222">
            <v>800031652</v>
          </cell>
          <cell r="D26222" t="str">
            <v>FSF TECNOLOGIA</v>
          </cell>
          <cell r="E26222">
            <v>5680391000156</v>
          </cell>
        </row>
        <row r="26223">
          <cell r="C26223">
            <v>800033753</v>
          </cell>
          <cell r="D26223" t="str">
            <v>DE ALAGOAS</v>
          </cell>
          <cell r="E26223">
            <v>7148567000159</v>
          </cell>
        </row>
        <row r="26224">
          <cell r="C26224">
            <v>800035220</v>
          </cell>
          <cell r="D26224" t="str">
            <v>AMBIMET ENGENHA</v>
          </cell>
          <cell r="E26224">
            <v>11264265000113</v>
          </cell>
        </row>
        <row r="26225">
          <cell r="C26225">
            <v>800037147</v>
          </cell>
          <cell r="D26225" t="str">
            <v>AUTO PREMIUM CO</v>
          </cell>
          <cell r="E26225">
            <v>17150462000198</v>
          </cell>
        </row>
        <row r="26226">
          <cell r="C26226">
            <v>800040233</v>
          </cell>
          <cell r="D26226" t="str">
            <v>TECNOLOGIA E SO</v>
          </cell>
          <cell r="E26226">
            <v>11555195000152</v>
          </cell>
        </row>
        <row r="26227">
          <cell r="C26227">
            <v>800040777</v>
          </cell>
          <cell r="D26227" t="str">
            <v>MARCOS A. H. DA</v>
          </cell>
          <cell r="E26227">
            <v>29324788000173</v>
          </cell>
        </row>
        <row r="26228">
          <cell r="C26228">
            <v>800043150</v>
          </cell>
          <cell r="D26228" t="str">
            <v>BOATERRA VEICUL</v>
          </cell>
          <cell r="E26228">
            <v>460463000136</v>
          </cell>
        </row>
        <row r="26229">
          <cell r="C26229"/>
          <cell r="D26229" t="str">
            <v>MARCO</v>
          </cell>
          <cell r="E26229">
            <v>70009816000161</v>
          </cell>
        </row>
        <row r="26230">
          <cell r="C26230"/>
          <cell r="D26230" t="str">
            <v>MACEIO TURISMO</v>
          </cell>
          <cell r="E26230">
            <v>5408867000102</v>
          </cell>
        </row>
        <row r="26231">
          <cell r="C26231"/>
          <cell r="D26231" t="str">
            <v>GAZETA DE ALAG.</v>
          </cell>
          <cell r="E26231">
            <v>12503801000159</v>
          </cell>
        </row>
        <row r="26232">
          <cell r="C26232"/>
          <cell r="D26232" t="str">
            <v>TRIBUNA DE ALAG</v>
          </cell>
          <cell r="E26232">
            <v>35638519000184</v>
          </cell>
        </row>
        <row r="26233">
          <cell r="C26233"/>
          <cell r="D26233" t="str">
            <v>STAND</v>
          </cell>
          <cell r="E26233">
            <v>1086998000151</v>
          </cell>
        </row>
        <row r="26234">
          <cell r="C26234"/>
          <cell r="D26234" t="str">
            <v>TARGET</v>
          </cell>
          <cell r="E26234">
            <v>2901812000133</v>
          </cell>
        </row>
        <row r="26235">
          <cell r="C26235"/>
          <cell r="D26235" t="str">
            <v>FASTER ROAD</v>
          </cell>
          <cell r="E26235">
            <v>2671195001956</v>
          </cell>
        </row>
        <row r="26236">
          <cell r="C26236"/>
          <cell r="D26236" t="str">
            <v>GRUPO EDUC.S.JU</v>
          </cell>
          <cell r="E26236">
            <v>406037</v>
          </cell>
        </row>
        <row r="26237">
          <cell r="C26237"/>
          <cell r="D26237" t="str">
            <v>GRUPO EDUC.SAO</v>
          </cell>
          <cell r="E26237">
            <v>407207</v>
          </cell>
        </row>
        <row r="26238">
          <cell r="C26238"/>
          <cell r="D26238" t="str">
            <v>EM DR.ADIMILSON</v>
          </cell>
          <cell r="E26238">
            <v>407854</v>
          </cell>
        </row>
        <row r="26239">
          <cell r="C26239"/>
          <cell r="D26239" t="str">
            <v>ESC.SESI</v>
          </cell>
          <cell r="E26239">
            <v>410636</v>
          </cell>
        </row>
        <row r="26240">
          <cell r="C26240"/>
          <cell r="D26240" t="str">
            <v>COL.JOAO XXIII</v>
          </cell>
          <cell r="E26240">
            <v>410637</v>
          </cell>
        </row>
        <row r="26241">
          <cell r="C26241"/>
          <cell r="D26241" t="str">
            <v>JAIRO E GEORGE</v>
          </cell>
          <cell r="E26241">
            <v>1223350000180</v>
          </cell>
        </row>
        <row r="26242">
          <cell r="C26242">
            <v>800006449</v>
          </cell>
          <cell r="D26242" t="str">
            <v>SANTA AMALIA</v>
          </cell>
          <cell r="E26242">
            <v>22229207000175</v>
          </cell>
        </row>
        <row r="26243">
          <cell r="C26243"/>
          <cell r="D26243" t="str">
            <v>LOCALIZA</v>
          </cell>
          <cell r="E26243">
            <v>1775776000146</v>
          </cell>
        </row>
        <row r="26244">
          <cell r="C26244"/>
          <cell r="D26244" t="str">
            <v>EE DOM PEDRO I</v>
          </cell>
          <cell r="E26244">
            <v>407839</v>
          </cell>
        </row>
        <row r="26245">
          <cell r="C26245"/>
          <cell r="D26245" t="str">
            <v>EEPSG IRACEMA R</v>
          </cell>
          <cell r="E26245">
            <v>409233</v>
          </cell>
        </row>
        <row r="26246">
          <cell r="C26246"/>
          <cell r="D26246" t="str">
            <v>EE GABRIEL ODOR</v>
          </cell>
          <cell r="E26246">
            <v>410762</v>
          </cell>
        </row>
        <row r="26247">
          <cell r="C26247">
            <v>800007665</v>
          </cell>
          <cell r="D26247" t="str">
            <v>ELCOMETER INSTR</v>
          </cell>
          <cell r="E26247">
            <v>83049</v>
          </cell>
        </row>
        <row r="26248">
          <cell r="C26248"/>
          <cell r="D26248" t="str">
            <v>CE ALBIONA MASC</v>
          </cell>
          <cell r="E26248">
            <v>407425</v>
          </cell>
        </row>
        <row r="26249">
          <cell r="C26249">
            <v>800029477</v>
          </cell>
          <cell r="D26249" t="str">
            <v>TECVOX OEM SOLU</v>
          </cell>
          <cell r="E26249">
            <v>86158</v>
          </cell>
        </row>
        <row r="26250">
          <cell r="C26250">
            <v>800037987</v>
          </cell>
          <cell r="D26250" t="str">
            <v>ORIGIN TECHNOLO</v>
          </cell>
          <cell r="E26250">
            <v>88807</v>
          </cell>
        </row>
        <row r="26251">
          <cell r="C26251">
            <v>800033409</v>
          </cell>
          <cell r="D26251" t="str">
            <v>AROBOTECH</v>
          </cell>
          <cell r="E26251">
            <v>87075</v>
          </cell>
        </row>
        <row r="26252">
          <cell r="C26252">
            <v>800045193</v>
          </cell>
          <cell r="D26252" t="str">
            <v>FLUID ROUTING S</v>
          </cell>
          <cell r="E26252">
            <v>800045193</v>
          </cell>
        </row>
        <row r="26253">
          <cell r="C26253">
            <v>800039655</v>
          </cell>
          <cell r="D26253" t="str">
            <v>C.HENRIQUE BODE</v>
          </cell>
          <cell r="E26253">
            <v>43247923000406</v>
          </cell>
        </row>
        <row r="26254">
          <cell r="C26254"/>
          <cell r="D26254" t="str">
            <v>COL.PROF.ANTONI</v>
          </cell>
          <cell r="E26254">
            <v>407129</v>
          </cell>
        </row>
        <row r="26255">
          <cell r="C26255"/>
          <cell r="D26255" t="str">
            <v>EM CRISTO REI</v>
          </cell>
          <cell r="E26255">
            <v>407130</v>
          </cell>
        </row>
        <row r="26256">
          <cell r="C26256"/>
          <cell r="D26256" t="str">
            <v>EM DEOJAIR MARI</v>
          </cell>
          <cell r="E26256">
            <v>407131</v>
          </cell>
        </row>
        <row r="26257">
          <cell r="C26257"/>
          <cell r="D26257" t="str">
            <v>EM N.SRA.MADRE</v>
          </cell>
          <cell r="E26257">
            <v>407132</v>
          </cell>
        </row>
        <row r="26258">
          <cell r="C26258"/>
          <cell r="D26258" t="str">
            <v>EM N.SRA.MAE DO</v>
          </cell>
          <cell r="E26258">
            <v>407133</v>
          </cell>
        </row>
        <row r="26259">
          <cell r="C26259">
            <v>800007423</v>
          </cell>
          <cell r="D26259" t="str">
            <v>CIMADEVILLA</v>
          </cell>
          <cell r="E26259">
            <v>81101</v>
          </cell>
        </row>
        <row r="26260">
          <cell r="C26260">
            <v>800007829</v>
          </cell>
          <cell r="D26260" t="str">
            <v>EXCLUSIVAS</v>
          </cell>
          <cell r="E26260">
            <v>81389</v>
          </cell>
        </row>
        <row r="26261">
          <cell r="C26261">
            <v>800033135</v>
          </cell>
          <cell r="D26261" t="str">
            <v>MOVING &amp; RELOCA</v>
          </cell>
          <cell r="E26261">
            <v>87006</v>
          </cell>
        </row>
        <row r="26262">
          <cell r="C26262">
            <v>800007495</v>
          </cell>
          <cell r="D26262" t="str">
            <v>IVECO ESPANHA S</v>
          </cell>
          <cell r="E26262">
            <v>81184</v>
          </cell>
        </row>
        <row r="26263">
          <cell r="C26263">
            <v>800008398</v>
          </cell>
          <cell r="D26263" t="str">
            <v>DALPHI METAL</v>
          </cell>
          <cell r="E26263">
            <v>81440</v>
          </cell>
        </row>
        <row r="26264">
          <cell r="C26264">
            <v>800009335</v>
          </cell>
          <cell r="D26264" t="str">
            <v>ARIES INGENIERI</v>
          </cell>
          <cell r="E26264">
            <v>81502</v>
          </cell>
        </row>
        <row r="26265">
          <cell r="C26265">
            <v>800021761</v>
          </cell>
          <cell r="D26265" t="str">
            <v>PRIMEUR</v>
          </cell>
          <cell r="E26265">
            <v>83470</v>
          </cell>
        </row>
        <row r="26266">
          <cell r="C26266">
            <v>800035546</v>
          </cell>
          <cell r="D26266" t="str">
            <v>MEDIA VALUE S.L</v>
          </cell>
          <cell r="E26266">
            <v>87495</v>
          </cell>
        </row>
        <row r="26267">
          <cell r="C26267">
            <v>800035546</v>
          </cell>
          <cell r="D26267" t="str">
            <v>MEDIA VALUE S.L</v>
          </cell>
          <cell r="E26267">
            <v>87497</v>
          </cell>
        </row>
        <row r="26268">
          <cell r="C26268">
            <v>800035546</v>
          </cell>
          <cell r="D26268" t="str">
            <v>MEDIA VALUE S.L</v>
          </cell>
          <cell r="E26268">
            <v>87498</v>
          </cell>
        </row>
        <row r="26269">
          <cell r="C26269">
            <v>800042051</v>
          </cell>
          <cell r="D26269" t="str">
            <v>LUXURY ADVISE S</v>
          </cell>
          <cell r="E26269">
            <v>89274</v>
          </cell>
        </row>
        <row r="26270">
          <cell r="C26270">
            <v>800002002</v>
          </cell>
          <cell r="D26270" t="str">
            <v>MAXICAR</v>
          </cell>
          <cell r="E26270">
            <v>79420873000103</v>
          </cell>
        </row>
        <row r="26271">
          <cell r="C26271"/>
          <cell r="D26271" t="str">
            <v>CE PROFA.MARIA</v>
          </cell>
          <cell r="E26271">
            <v>404435</v>
          </cell>
        </row>
        <row r="26272">
          <cell r="C26272"/>
          <cell r="D26272" t="str">
            <v>CE DR.FRANCISCO</v>
          </cell>
          <cell r="E26272">
            <v>408544</v>
          </cell>
        </row>
        <row r="26273">
          <cell r="C26273"/>
          <cell r="D26273" t="str">
            <v>CE JOVINO LIMA</v>
          </cell>
          <cell r="E26273">
            <v>409330</v>
          </cell>
        </row>
        <row r="26274">
          <cell r="C26274"/>
          <cell r="D26274" t="str">
            <v>ESC.BASICA MONT</v>
          </cell>
          <cell r="E26274">
            <v>409815</v>
          </cell>
        </row>
        <row r="26275">
          <cell r="C26275"/>
          <cell r="D26275" t="str">
            <v>EE STO.ANTONIO</v>
          </cell>
          <cell r="E26275">
            <v>410158</v>
          </cell>
        </row>
        <row r="26276">
          <cell r="C26276">
            <v>800019694</v>
          </cell>
          <cell r="D26276" t="str">
            <v>ECOOGICA</v>
          </cell>
          <cell r="E26276">
            <v>8374303000186</v>
          </cell>
        </row>
        <row r="26277">
          <cell r="C26277">
            <v>800001652</v>
          </cell>
          <cell r="D26277" t="str">
            <v>LNC</v>
          </cell>
          <cell r="E26277">
            <v>7195198000155</v>
          </cell>
        </row>
        <row r="26278">
          <cell r="C26278">
            <v>800009689</v>
          </cell>
          <cell r="D26278" t="str">
            <v>ESSENCIS</v>
          </cell>
          <cell r="E26278">
            <v>40263170000850</v>
          </cell>
        </row>
        <row r="26279">
          <cell r="C26279"/>
          <cell r="D26279" t="str">
            <v>TRIBO</v>
          </cell>
          <cell r="E26279">
            <v>3252800000198</v>
          </cell>
        </row>
        <row r="26280">
          <cell r="C26280"/>
          <cell r="D26280" t="str">
            <v>NASCIMENTO MUSI</v>
          </cell>
          <cell r="E26280">
            <v>21419056000155</v>
          </cell>
        </row>
        <row r="26281">
          <cell r="C26281"/>
          <cell r="D26281" t="str">
            <v>MAGECAR PECAS A</v>
          </cell>
          <cell r="E26281">
            <v>31329170000148</v>
          </cell>
        </row>
        <row r="26282">
          <cell r="C26282"/>
          <cell r="D26282" t="str">
            <v>COLEGIO ESTADUA</v>
          </cell>
          <cell r="E26282">
            <v>400424</v>
          </cell>
        </row>
        <row r="26283">
          <cell r="C26283"/>
          <cell r="D26283" t="str">
            <v>COL EST JOSE VE</v>
          </cell>
          <cell r="E26283">
            <v>400453</v>
          </cell>
        </row>
        <row r="26284">
          <cell r="C26284"/>
          <cell r="D26284" t="str">
            <v>EE VISCONDE DE</v>
          </cell>
          <cell r="E26284">
            <v>400501</v>
          </cell>
        </row>
        <row r="26285">
          <cell r="C26285"/>
          <cell r="D26285" t="str">
            <v>EECEL.SERGIO JO</v>
          </cell>
          <cell r="E26285">
            <v>400502</v>
          </cell>
        </row>
        <row r="26286">
          <cell r="C26286"/>
          <cell r="D26286" t="str">
            <v>COLEGIO ESTADUA</v>
          </cell>
          <cell r="E26286">
            <v>400507</v>
          </cell>
        </row>
        <row r="26287">
          <cell r="C26287"/>
          <cell r="D26287" t="str">
            <v>COL.EST.JOSE VE</v>
          </cell>
          <cell r="E26287">
            <v>400517</v>
          </cell>
        </row>
        <row r="26288">
          <cell r="C26288"/>
          <cell r="D26288" t="str">
            <v>CIEP MAGEPE MIR</v>
          </cell>
          <cell r="E26288">
            <v>400626</v>
          </cell>
        </row>
        <row r="26289">
          <cell r="C26289"/>
          <cell r="D26289" t="str">
            <v>E.E.CEL. SERGIO</v>
          </cell>
          <cell r="E26289">
            <v>400734</v>
          </cell>
        </row>
        <row r="26290">
          <cell r="C26290"/>
          <cell r="D26290" t="str">
            <v>EE VISCONDE DE</v>
          </cell>
          <cell r="E26290">
            <v>400968</v>
          </cell>
        </row>
        <row r="26291">
          <cell r="C26291"/>
          <cell r="D26291" t="str">
            <v>CIEP FREI ACURS</v>
          </cell>
          <cell r="E26291">
            <v>401568</v>
          </cell>
        </row>
        <row r="26292">
          <cell r="C26292"/>
          <cell r="D26292" t="str">
            <v>COL.EST.JOAQUIM</v>
          </cell>
          <cell r="E26292">
            <v>401613</v>
          </cell>
        </row>
        <row r="26293">
          <cell r="C26293"/>
          <cell r="D26293" t="str">
            <v>EE PROFA.RUTH T</v>
          </cell>
          <cell r="E26293">
            <v>401724</v>
          </cell>
        </row>
        <row r="26294">
          <cell r="C26294"/>
          <cell r="D26294" t="str">
            <v>EST PROF.ALDA B</v>
          </cell>
          <cell r="E26294">
            <v>401882</v>
          </cell>
        </row>
        <row r="26295">
          <cell r="C26295"/>
          <cell r="D26295" t="str">
            <v>INST.EDUC.PROF.</v>
          </cell>
          <cell r="E26295">
            <v>403412</v>
          </cell>
        </row>
        <row r="26296">
          <cell r="C26296"/>
          <cell r="D26296" t="str">
            <v>CIEP FREI ACURS</v>
          </cell>
          <cell r="E26296">
            <v>409225</v>
          </cell>
        </row>
        <row r="26297">
          <cell r="C26297">
            <v>800016022</v>
          </cell>
          <cell r="D26297" t="str">
            <v>GUACU CABOS</v>
          </cell>
          <cell r="E26297">
            <v>3946203000163</v>
          </cell>
        </row>
        <row r="26298">
          <cell r="C26298">
            <v>800044162</v>
          </cell>
          <cell r="D26298" t="str">
            <v>GIUSEPPE GIANA</v>
          </cell>
          <cell r="E26298">
            <v>89513</v>
          </cell>
        </row>
        <row r="26299">
          <cell r="C26299">
            <v>800044162</v>
          </cell>
          <cell r="D26299" t="str">
            <v>GIUSEPPE GIANA</v>
          </cell>
          <cell r="E26299">
            <v>89514</v>
          </cell>
        </row>
        <row r="26300">
          <cell r="C26300">
            <v>800006912</v>
          </cell>
          <cell r="D26300" t="str">
            <v>EDAX</v>
          </cell>
          <cell r="E26300">
            <v>80531</v>
          </cell>
        </row>
        <row r="26301">
          <cell r="C26301"/>
          <cell r="D26301" t="str">
            <v>KW</v>
          </cell>
          <cell r="E26301">
            <v>85010</v>
          </cell>
        </row>
        <row r="26302">
          <cell r="C26302">
            <v>800007184</v>
          </cell>
          <cell r="D26302" t="str">
            <v>FLOW SERVE</v>
          </cell>
          <cell r="E26302">
            <v>80825</v>
          </cell>
        </row>
        <row r="26303">
          <cell r="C26303"/>
          <cell r="D26303" t="str">
            <v>EM BRAS NERY DO</v>
          </cell>
          <cell r="E26303">
            <v>408236</v>
          </cell>
        </row>
        <row r="26304">
          <cell r="C26304"/>
          <cell r="D26304" t="str">
            <v>EM DERALDO SEBR</v>
          </cell>
          <cell r="E26304">
            <v>408237</v>
          </cell>
        </row>
        <row r="26305">
          <cell r="C26305">
            <v>800001374</v>
          </cell>
          <cell r="D26305" t="str">
            <v>SOLDATOPO</v>
          </cell>
          <cell r="E26305">
            <v>46029633000123</v>
          </cell>
        </row>
        <row r="26306">
          <cell r="C26306">
            <v>800002463</v>
          </cell>
          <cell r="D26306" t="str">
            <v>ETERNOX</v>
          </cell>
          <cell r="E26306">
            <v>53135356000107</v>
          </cell>
        </row>
        <row r="26307">
          <cell r="C26307">
            <v>800017079</v>
          </cell>
          <cell r="D26307" t="str">
            <v>SCORRO INDUSTRI</v>
          </cell>
          <cell r="E26307">
            <v>61139556000158</v>
          </cell>
        </row>
        <row r="26308">
          <cell r="C26308">
            <v>800024328</v>
          </cell>
          <cell r="D26308" t="str">
            <v>NEOMATIC S/A ME</v>
          </cell>
          <cell r="E26308">
            <v>56992100000104</v>
          </cell>
        </row>
        <row r="26309">
          <cell r="C26309">
            <v>800030690</v>
          </cell>
          <cell r="D26309" t="str">
            <v>SINTETICOS LTDA</v>
          </cell>
          <cell r="E26309">
            <v>45723541000186</v>
          </cell>
        </row>
        <row r="26310">
          <cell r="C26310"/>
          <cell r="D26310" t="str">
            <v>PRODIS</v>
          </cell>
          <cell r="E26310">
            <v>61068128000939</v>
          </cell>
        </row>
        <row r="26311">
          <cell r="C26311"/>
          <cell r="D26311" t="str">
            <v>CEFRI</v>
          </cell>
          <cell r="E26311">
            <v>57046955000105</v>
          </cell>
        </row>
        <row r="26312">
          <cell r="C26312"/>
          <cell r="D26312" t="str">
            <v>HASO TECNOLOGIA</v>
          </cell>
          <cell r="E26312">
            <v>45658481000165</v>
          </cell>
        </row>
        <row r="26313">
          <cell r="C26313"/>
          <cell r="D26313" t="str">
            <v>MET POR IND. E</v>
          </cell>
          <cell r="E26313">
            <v>62252424000109</v>
          </cell>
        </row>
        <row r="26314">
          <cell r="C26314"/>
          <cell r="D26314" t="str">
            <v>EEPSG ALTINA JU</v>
          </cell>
          <cell r="E26314">
            <v>404733</v>
          </cell>
        </row>
        <row r="26315">
          <cell r="C26315">
            <v>800002409</v>
          </cell>
          <cell r="D26315" t="str">
            <v>COMERCIO</v>
          </cell>
          <cell r="E26315">
            <v>311970000108</v>
          </cell>
        </row>
        <row r="26316">
          <cell r="C26316">
            <v>800004135</v>
          </cell>
          <cell r="D26316" t="str">
            <v>EXTEX</v>
          </cell>
          <cell r="E26316">
            <v>751017000180</v>
          </cell>
        </row>
        <row r="26317">
          <cell r="C26317">
            <v>800004885</v>
          </cell>
          <cell r="D26317" t="str">
            <v>L P A CONSULTOR</v>
          </cell>
          <cell r="E26317">
            <v>2347949000198</v>
          </cell>
        </row>
        <row r="26318">
          <cell r="C26318">
            <v>800005069</v>
          </cell>
          <cell r="D26318" t="str">
            <v>USATEC</v>
          </cell>
          <cell r="E26318">
            <v>7855584000126</v>
          </cell>
        </row>
        <row r="26319">
          <cell r="C26319">
            <v>800008606</v>
          </cell>
          <cell r="D26319" t="str">
            <v>IDEA</v>
          </cell>
          <cell r="E26319">
            <v>4833048000131</v>
          </cell>
        </row>
        <row r="26320">
          <cell r="C26320">
            <v>800008741</v>
          </cell>
          <cell r="D26320" t="str">
            <v>VIDEO PRESS</v>
          </cell>
          <cell r="E26320">
            <v>53650396000189</v>
          </cell>
        </row>
        <row r="26321">
          <cell r="C26321">
            <v>800018820</v>
          </cell>
          <cell r="D26321" t="str">
            <v>TENBU BUSINESS</v>
          </cell>
          <cell r="E26321">
            <v>6116261000158</v>
          </cell>
        </row>
        <row r="26322">
          <cell r="C26322">
            <v>800019731</v>
          </cell>
          <cell r="D26322" t="str">
            <v>MUNDO TEMATICO</v>
          </cell>
          <cell r="E26322">
            <v>4603052000103</v>
          </cell>
        </row>
        <row r="26323">
          <cell r="C26323">
            <v>800027597</v>
          </cell>
          <cell r="D26323" t="str">
            <v>INFRARED SERV.</v>
          </cell>
          <cell r="E26323">
            <v>516634000100</v>
          </cell>
        </row>
        <row r="26324">
          <cell r="C26324">
            <v>800029089</v>
          </cell>
          <cell r="D26324" t="str">
            <v>ESPACO MAIRIPOR</v>
          </cell>
          <cell r="E26324">
            <v>13964000000153</v>
          </cell>
        </row>
        <row r="26325">
          <cell r="C26325">
            <v>800038840</v>
          </cell>
          <cell r="D26325" t="str">
            <v>PROJETO LOGISTI</v>
          </cell>
          <cell r="E26325">
            <v>15261496000124</v>
          </cell>
        </row>
        <row r="26326">
          <cell r="C26326">
            <v>800041701</v>
          </cell>
          <cell r="D26326" t="str">
            <v>WALDEMAR BENDER</v>
          </cell>
          <cell r="E26326">
            <v>14906008000126</v>
          </cell>
        </row>
        <row r="26327">
          <cell r="C26327">
            <v>800044470</v>
          </cell>
          <cell r="D26327" t="str">
            <v>TERATEC SOLUCOE</v>
          </cell>
          <cell r="E26327">
            <v>14994067000101</v>
          </cell>
        </row>
        <row r="26328">
          <cell r="C26328"/>
          <cell r="D26328" t="str">
            <v>FILPPER</v>
          </cell>
          <cell r="E26328">
            <v>51276772000272</v>
          </cell>
        </row>
        <row r="26329">
          <cell r="C26329"/>
          <cell r="D26329" t="str">
            <v>INTERLOCADORA</v>
          </cell>
          <cell r="E26329">
            <v>808652000157</v>
          </cell>
        </row>
        <row r="26330">
          <cell r="C26330"/>
          <cell r="D26330" t="str">
            <v>SANTANA SCREEN</v>
          </cell>
          <cell r="E26330">
            <v>3087786000114</v>
          </cell>
        </row>
        <row r="26331">
          <cell r="C26331"/>
          <cell r="D26331" t="str">
            <v>EEPSG ERMELINA</v>
          </cell>
          <cell r="E26331">
            <v>406868</v>
          </cell>
        </row>
        <row r="26332">
          <cell r="C26332"/>
          <cell r="D26332" t="str">
            <v>EE DR.JOSE ROBE</v>
          </cell>
          <cell r="E26332">
            <v>409835</v>
          </cell>
        </row>
        <row r="26333">
          <cell r="C26333"/>
          <cell r="D26333" t="str">
            <v>CE ERON DOMINGU</v>
          </cell>
          <cell r="E26333">
            <v>409204</v>
          </cell>
        </row>
        <row r="26334">
          <cell r="C26334"/>
          <cell r="D26334" t="str">
            <v>ROUCHAUD</v>
          </cell>
          <cell r="E26334">
            <v>81092</v>
          </cell>
        </row>
        <row r="26335">
          <cell r="C26335"/>
          <cell r="D26335" t="str">
            <v>ESC.N.SRA.DE FA</v>
          </cell>
          <cell r="E26335">
            <v>409328</v>
          </cell>
        </row>
        <row r="26336">
          <cell r="C26336">
            <v>800037759</v>
          </cell>
          <cell r="D26336" t="str">
            <v>AUTO STAR S.A</v>
          </cell>
          <cell r="E26336">
            <v>88774</v>
          </cell>
        </row>
        <row r="26337">
          <cell r="C26337">
            <v>800037923</v>
          </cell>
          <cell r="D26337" t="str">
            <v>ALVARADO Y ASOC</v>
          </cell>
          <cell r="E26337">
            <v>88802</v>
          </cell>
        </row>
        <row r="26338">
          <cell r="C26338">
            <v>800000315</v>
          </cell>
          <cell r="D26338" t="str">
            <v>SECULUS</v>
          </cell>
          <cell r="E26338">
            <v>34516088000110</v>
          </cell>
        </row>
        <row r="26339">
          <cell r="C26339">
            <v>800001946</v>
          </cell>
          <cell r="D26339" t="str">
            <v>VIA MARCONI</v>
          </cell>
          <cell r="E26339">
            <v>512663000195</v>
          </cell>
        </row>
        <row r="26340">
          <cell r="C26340">
            <v>800002055</v>
          </cell>
          <cell r="D26340" t="str">
            <v>MURANO</v>
          </cell>
          <cell r="E26340">
            <v>84492198000168</v>
          </cell>
        </row>
        <row r="26341">
          <cell r="C26341">
            <v>800003148</v>
          </cell>
          <cell r="D26341" t="str">
            <v>PST ELETRONICA</v>
          </cell>
          <cell r="E26341">
            <v>84496066000104</v>
          </cell>
        </row>
        <row r="26342">
          <cell r="C26342">
            <v>800003689</v>
          </cell>
          <cell r="D26342" t="str">
            <v>IIMAK AMAZONIA</v>
          </cell>
          <cell r="E26342">
            <v>84542901000103</v>
          </cell>
        </row>
        <row r="26343">
          <cell r="C26343">
            <v>800004006</v>
          </cell>
          <cell r="D26343" t="str">
            <v>ATLAS</v>
          </cell>
          <cell r="E26343">
            <v>60664828003949</v>
          </cell>
        </row>
        <row r="26344">
          <cell r="C26344">
            <v>800004823</v>
          </cell>
          <cell r="D26344" t="str">
            <v>CALOI NORTE</v>
          </cell>
          <cell r="E26344">
            <v>4301024000131</v>
          </cell>
        </row>
        <row r="26345">
          <cell r="C26345">
            <v>800005892</v>
          </cell>
          <cell r="D26345" t="str">
            <v>EAC</v>
          </cell>
          <cell r="E26345">
            <v>34505925000106</v>
          </cell>
        </row>
        <row r="26346">
          <cell r="C26346">
            <v>800006053</v>
          </cell>
          <cell r="D26346" t="str">
            <v>VITORIA REGIA.</v>
          </cell>
          <cell r="E26346">
            <v>4602942000109</v>
          </cell>
        </row>
        <row r="26347">
          <cell r="C26347">
            <v>800006636</v>
          </cell>
          <cell r="D26347" t="str">
            <v>VISTEON AMAZONA</v>
          </cell>
          <cell r="E26347">
            <v>2651366000156</v>
          </cell>
        </row>
        <row r="26348">
          <cell r="C26348">
            <v>800007974</v>
          </cell>
          <cell r="D26348" t="str">
            <v>SONSUN IND COME</v>
          </cell>
          <cell r="E26348">
            <v>4448352000165</v>
          </cell>
        </row>
        <row r="26349">
          <cell r="C26349">
            <v>800008049</v>
          </cell>
          <cell r="D26349" t="str">
            <v>FROTAUTO RENT A</v>
          </cell>
          <cell r="E26349">
            <v>4770301000155</v>
          </cell>
        </row>
        <row r="26350">
          <cell r="C26350">
            <v>800008330</v>
          </cell>
          <cell r="D26350" t="str">
            <v>VIDEOLAR S.A.</v>
          </cell>
          <cell r="E26350">
            <v>4229761000413</v>
          </cell>
        </row>
        <row r="26351">
          <cell r="C26351">
            <v>800008647</v>
          </cell>
          <cell r="D26351" t="str">
            <v>MICROSERVICE</v>
          </cell>
          <cell r="E26351">
            <v>34525444000162</v>
          </cell>
        </row>
        <row r="26352">
          <cell r="C26352">
            <v>800008896</v>
          </cell>
          <cell r="D26352" t="str">
            <v>CONTINENTAL</v>
          </cell>
          <cell r="E26352">
            <v>7345733000107</v>
          </cell>
        </row>
        <row r="26353">
          <cell r="C26353">
            <v>800009013</v>
          </cell>
          <cell r="D26353" t="str">
            <v>C BORGES</v>
          </cell>
          <cell r="E26353">
            <v>15814072000140</v>
          </cell>
        </row>
        <row r="26354">
          <cell r="C26354">
            <v>800009023</v>
          </cell>
          <cell r="D26354" t="str">
            <v>NOKIA</v>
          </cell>
          <cell r="E26354">
            <v>2140198000134</v>
          </cell>
        </row>
        <row r="26355">
          <cell r="C26355">
            <v>800009400</v>
          </cell>
          <cell r="D26355" t="str">
            <v>HITACHI AR COND</v>
          </cell>
          <cell r="E26355">
            <v>33284522000111</v>
          </cell>
        </row>
        <row r="26356">
          <cell r="C26356">
            <v>800013741</v>
          </cell>
          <cell r="D26356" t="str">
            <v>SONY</v>
          </cell>
          <cell r="E26356">
            <v>43447044000177</v>
          </cell>
        </row>
        <row r="26357">
          <cell r="C26357">
            <v>800015059</v>
          </cell>
          <cell r="D26357" t="str">
            <v>RAMOS MANAUS</v>
          </cell>
          <cell r="E26357">
            <v>25100223008993</v>
          </cell>
        </row>
        <row r="26358">
          <cell r="C26358">
            <v>800015476</v>
          </cell>
          <cell r="D26358" t="str">
            <v>PROMON PTLS</v>
          </cell>
          <cell r="E26358">
            <v>9162855000355</v>
          </cell>
        </row>
        <row r="26359">
          <cell r="C26359">
            <v>800016835</v>
          </cell>
          <cell r="D26359" t="str">
            <v>TECHNOS DA AMAZ</v>
          </cell>
          <cell r="E26359">
            <v>4628426000145</v>
          </cell>
        </row>
        <row r="26360">
          <cell r="C26360">
            <v>800017604</v>
          </cell>
          <cell r="D26360" t="str">
            <v>TNT ARACATUBA</v>
          </cell>
          <cell r="E26360">
            <v>57692055002766</v>
          </cell>
        </row>
        <row r="26361">
          <cell r="C26361">
            <v>800018053</v>
          </cell>
          <cell r="D26361" t="str">
            <v>ENVISION INDUST</v>
          </cell>
          <cell r="E26361">
            <v>4176689000160</v>
          </cell>
        </row>
        <row r="26362">
          <cell r="C26362">
            <v>800019684</v>
          </cell>
          <cell r="D26362" t="str">
            <v>SADA TRANSPORTE</v>
          </cell>
          <cell r="E26362">
            <v>19199348003870</v>
          </cell>
        </row>
        <row r="26363">
          <cell r="C26363">
            <v>800022369</v>
          </cell>
          <cell r="D26363" t="str">
            <v>KM COMERCIO E R</v>
          </cell>
          <cell r="E26363">
            <v>2655275000199</v>
          </cell>
        </row>
        <row r="26364">
          <cell r="C26364">
            <v>800022672</v>
          </cell>
          <cell r="D26364" t="str">
            <v>H BUSTER</v>
          </cell>
          <cell r="E26364">
            <v>84465046000176</v>
          </cell>
        </row>
        <row r="26365">
          <cell r="C26365">
            <v>800023255</v>
          </cell>
          <cell r="D26365" t="str">
            <v>TNT MERCURIO CA</v>
          </cell>
          <cell r="E26365">
            <v>95591723016112</v>
          </cell>
        </row>
        <row r="26366">
          <cell r="C26366">
            <v>800023899</v>
          </cell>
          <cell r="D26366" t="str">
            <v>RITA INEZ LINDO</v>
          </cell>
          <cell r="E26366">
            <v>8100178000116</v>
          </cell>
        </row>
        <row r="26367">
          <cell r="C26367">
            <v>800024067</v>
          </cell>
          <cell r="D26367" t="str">
            <v>BADAQUE PRODUCO</v>
          </cell>
          <cell r="E26367">
            <v>10468022000134</v>
          </cell>
        </row>
        <row r="26368">
          <cell r="C26368">
            <v>800024696</v>
          </cell>
          <cell r="D26368" t="str">
            <v>WHIRPOOL ELETRO</v>
          </cell>
          <cell r="E26368">
            <v>63699839000180</v>
          </cell>
        </row>
        <row r="26369">
          <cell r="C26369">
            <v>800024818</v>
          </cell>
          <cell r="D26369" t="str">
            <v>FJ HOSPEDAGEM E</v>
          </cell>
          <cell r="E26369">
            <v>13127623000171</v>
          </cell>
        </row>
        <row r="26370">
          <cell r="C26370">
            <v>800025493</v>
          </cell>
          <cell r="D26370" t="str">
            <v>LA PARRILLA GRI</v>
          </cell>
          <cell r="E26370">
            <v>11169582000150</v>
          </cell>
        </row>
        <row r="26371">
          <cell r="C26371">
            <v>800026814</v>
          </cell>
          <cell r="D26371" t="str">
            <v>PRIETO E KOHLER</v>
          </cell>
          <cell r="E26371">
            <v>13604155000189</v>
          </cell>
        </row>
        <row r="26372">
          <cell r="C26372">
            <v>800027274</v>
          </cell>
          <cell r="D26372" t="str">
            <v>PANIFICADORA CO</v>
          </cell>
          <cell r="E26372">
            <v>4486759000187</v>
          </cell>
        </row>
        <row r="26373">
          <cell r="C26373">
            <v>800027833</v>
          </cell>
          <cell r="D26373" t="str">
            <v>HR RESTAURANTE</v>
          </cell>
          <cell r="E26373">
            <v>10701631000191</v>
          </cell>
        </row>
        <row r="26374">
          <cell r="C26374">
            <v>800027909</v>
          </cell>
          <cell r="D26374" t="str">
            <v>TNT MERCURIO CA</v>
          </cell>
          <cell r="E26374">
            <v>95591723011587</v>
          </cell>
        </row>
        <row r="26375">
          <cell r="C26375">
            <v>800028368</v>
          </cell>
          <cell r="D26375" t="str">
            <v>J P MACHADO BUF</v>
          </cell>
          <cell r="E26375">
            <v>84107226000186</v>
          </cell>
        </row>
        <row r="26376">
          <cell r="C26376">
            <v>800028883</v>
          </cell>
          <cell r="D26376" t="str">
            <v>SAMSUNG ELET.DA</v>
          </cell>
          <cell r="E26376">
            <v>280273000137</v>
          </cell>
        </row>
        <row r="26377">
          <cell r="C26377">
            <v>800029172</v>
          </cell>
          <cell r="D26377" t="str">
            <v>COMEMORE ALIMEN</v>
          </cell>
          <cell r="E26377">
            <v>8418823000305</v>
          </cell>
        </row>
        <row r="26378">
          <cell r="C26378">
            <v>800029252</v>
          </cell>
          <cell r="D26378" t="str">
            <v>CAFETERIA NORTE</v>
          </cell>
          <cell r="E26378">
            <v>6177812000193</v>
          </cell>
        </row>
        <row r="26379">
          <cell r="C26379">
            <v>800029307</v>
          </cell>
          <cell r="D26379" t="str">
            <v>COMEMORE ALIMEN</v>
          </cell>
          <cell r="E26379">
            <v>8418823000143</v>
          </cell>
        </row>
        <row r="26380">
          <cell r="C26380">
            <v>800029988</v>
          </cell>
          <cell r="D26380" t="str">
            <v>JADLOG LOGIS. T</v>
          </cell>
          <cell r="E26380">
            <v>4884082000720</v>
          </cell>
        </row>
        <row r="26381">
          <cell r="C26381">
            <v>800030238</v>
          </cell>
          <cell r="D26381" t="str">
            <v>DESENVOLVIMENTO</v>
          </cell>
          <cell r="E26381">
            <v>5994459000171</v>
          </cell>
        </row>
        <row r="26382">
          <cell r="C26382">
            <v>800031369</v>
          </cell>
          <cell r="D26382" t="str">
            <v>COSTA E BIGNAMI</v>
          </cell>
          <cell r="E26382">
            <v>5033037000130</v>
          </cell>
        </row>
        <row r="26383">
          <cell r="C26383">
            <v>800033375</v>
          </cell>
          <cell r="D26383" t="str">
            <v>REFLECT</v>
          </cell>
          <cell r="E26383">
            <v>23007560000173</v>
          </cell>
        </row>
        <row r="26384">
          <cell r="C26384">
            <v>800033595</v>
          </cell>
          <cell r="D26384" t="str">
            <v>UNICOBA DA AMAZ</v>
          </cell>
          <cell r="E26384">
            <v>3951798000145</v>
          </cell>
        </row>
        <row r="26385">
          <cell r="C26385">
            <v>800033772</v>
          </cell>
          <cell r="D26385" t="str">
            <v>CHURRASCARIA BU</v>
          </cell>
          <cell r="E26385">
            <v>15775273000266</v>
          </cell>
        </row>
        <row r="26386">
          <cell r="C26386">
            <v>800035243</v>
          </cell>
          <cell r="D26386" t="str">
            <v>LITTELFUSE DA A</v>
          </cell>
          <cell r="E26386">
            <v>3922000000137</v>
          </cell>
        </row>
        <row r="26387">
          <cell r="C26387">
            <v>800037151</v>
          </cell>
          <cell r="D26387" t="str">
            <v>FIORI VEICOLO L</v>
          </cell>
          <cell r="E26387">
            <v>35715234001929</v>
          </cell>
        </row>
        <row r="26388">
          <cell r="C26388">
            <v>800037594</v>
          </cell>
          <cell r="D26388" t="str">
            <v>CICLOWAY IND. E</v>
          </cell>
          <cell r="E26388">
            <v>7888840000262</v>
          </cell>
        </row>
        <row r="26389">
          <cell r="C26389">
            <v>800038653</v>
          </cell>
          <cell r="D26389" t="str">
            <v>EDITORA ANA CAS</v>
          </cell>
          <cell r="E26389">
            <v>4816658000127</v>
          </cell>
        </row>
        <row r="26390">
          <cell r="C26390">
            <v>800039722</v>
          </cell>
          <cell r="D26390" t="str">
            <v>PANASONIC DO BR</v>
          </cell>
          <cell r="E26390">
            <v>4403408000165</v>
          </cell>
        </row>
        <row r="26391">
          <cell r="C26391">
            <v>800042044</v>
          </cell>
          <cell r="D26391" t="str">
            <v>KM CARGO MULTIM</v>
          </cell>
          <cell r="E26391">
            <v>5342379000301</v>
          </cell>
        </row>
        <row r="26392">
          <cell r="C26392">
            <v>800042204</v>
          </cell>
          <cell r="D26392" t="str">
            <v>CONNECT LINHAS</v>
          </cell>
          <cell r="E26392">
            <v>20884061000680</v>
          </cell>
        </row>
        <row r="26393">
          <cell r="C26393">
            <v>800043080</v>
          </cell>
          <cell r="D26393" t="str">
            <v>DHL EXPRESS BRA</v>
          </cell>
          <cell r="E26393">
            <v>58890252005778</v>
          </cell>
        </row>
        <row r="26394">
          <cell r="C26394">
            <v>800045191</v>
          </cell>
          <cell r="D26394" t="str">
            <v>HARMAN</v>
          </cell>
          <cell r="E26394">
            <v>7703111000294</v>
          </cell>
        </row>
        <row r="26395">
          <cell r="C26395"/>
          <cell r="D26395" t="str">
            <v>GENTEK S/A IND</v>
          </cell>
          <cell r="E26395">
            <v>43074830000176</v>
          </cell>
        </row>
        <row r="26396">
          <cell r="C26396"/>
          <cell r="D26396" t="str">
            <v>ACBR</v>
          </cell>
          <cell r="E26396">
            <v>84461748000181</v>
          </cell>
        </row>
        <row r="26397">
          <cell r="C26397"/>
          <cell r="D26397" t="str">
            <v>DISMAC</v>
          </cell>
          <cell r="E26397">
            <v>4211850000190</v>
          </cell>
        </row>
        <row r="26398">
          <cell r="C26398"/>
          <cell r="D26398" t="str">
            <v>EMTEC</v>
          </cell>
          <cell r="E26398">
            <v>14171912000130</v>
          </cell>
        </row>
        <row r="26399">
          <cell r="C26399"/>
          <cell r="D26399" t="str">
            <v>SHARP</v>
          </cell>
          <cell r="E26399">
            <v>4171567000181</v>
          </cell>
        </row>
        <row r="26400">
          <cell r="C26400"/>
          <cell r="D26400" t="str">
            <v>SEIKO</v>
          </cell>
          <cell r="E26400">
            <v>34111542000153</v>
          </cell>
        </row>
        <row r="26401">
          <cell r="C26401"/>
          <cell r="D26401" t="str">
            <v>COMERS AMAZONAS</v>
          </cell>
          <cell r="E26401">
            <v>4957023000140</v>
          </cell>
        </row>
        <row r="26402">
          <cell r="C26402"/>
          <cell r="D26402" t="str">
            <v>EQUITEL NORTE S</v>
          </cell>
          <cell r="E26402">
            <v>34558841000130</v>
          </cell>
        </row>
        <row r="26403">
          <cell r="C26403"/>
          <cell r="D26403" t="str">
            <v>TIMEX</v>
          </cell>
          <cell r="E26403">
            <v>572809000198</v>
          </cell>
        </row>
        <row r="26404">
          <cell r="C26404"/>
          <cell r="D26404" t="str">
            <v>SAGA PUBLICIDAD</v>
          </cell>
          <cell r="E26404">
            <v>4239158000170</v>
          </cell>
        </row>
        <row r="26405">
          <cell r="C26405"/>
          <cell r="D26405" t="str">
            <v>FASTER</v>
          </cell>
          <cell r="E26405">
            <v>4790738000150</v>
          </cell>
        </row>
        <row r="26406">
          <cell r="C26406"/>
          <cell r="D26406" t="str">
            <v>HTS SERVICOS</v>
          </cell>
          <cell r="E26406">
            <v>23033327000327</v>
          </cell>
        </row>
        <row r="26407">
          <cell r="C26407"/>
          <cell r="D26407" t="str">
            <v>S.B. IND COM LT</v>
          </cell>
          <cell r="E26407">
            <v>63631956000101</v>
          </cell>
        </row>
        <row r="26408">
          <cell r="C26408"/>
          <cell r="D26408" t="str">
            <v>STAR</v>
          </cell>
          <cell r="E26408">
            <v>84469428000178</v>
          </cell>
        </row>
        <row r="26409">
          <cell r="C26409"/>
          <cell r="D26409" t="str">
            <v>STECK DA AMAZON</v>
          </cell>
          <cell r="E26409">
            <v>22789523000100</v>
          </cell>
        </row>
        <row r="26410">
          <cell r="C26410"/>
          <cell r="D26410" t="str">
            <v>S. MONTEIRO VEI</v>
          </cell>
          <cell r="E26410">
            <v>4444014000155</v>
          </cell>
        </row>
        <row r="26411">
          <cell r="C26411"/>
          <cell r="D26411" t="str">
            <v>CONTROL S/A IND</v>
          </cell>
          <cell r="E26411">
            <v>14177984000195</v>
          </cell>
        </row>
        <row r="26412">
          <cell r="C26412"/>
          <cell r="D26412" t="str">
            <v>MOTORADIO DA AM</v>
          </cell>
          <cell r="E26412">
            <v>4448759000192</v>
          </cell>
        </row>
        <row r="26413">
          <cell r="C26413"/>
          <cell r="D26413" t="str">
            <v>TOJO DA AMAZONI</v>
          </cell>
          <cell r="E26413">
            <v>5488184000102</v>
          </cell>
        </row>
        <row r="26414">
          <cell r="C26414"/>
          <cell r="D26414" t="str">
            <v>ABRIL VIDEO DA</v>
          </cell>
          <cell r="E26414">
            <v>23022809000110</v>
          </cell>
        </row>
        <row r="26415">
          <cell r="C26415"/>
          <cell r="D26415" t="str">
            <v>SONY</v>
          </cell>
          <cell r="E26415">
            <v>4679080000104</v>
          </cell>
        </row>
        <row r="26416">
          <cell r="C26416"/>
          <cell r="D26416" t="str">
            <v>AMAPOLI INDUSTR</v>
          </cell>
          <cell r="E26416">
            <v>4185278000131</v>
          </cell>
        </row>
        <row r="26417">
          <cell r="C26417"/>
          <cell r="D26417" t="str">
            <v>DA VINCI HOTEL</v>
          </cell>
          <cell r="E26417">
            <v>10197432000198</v>
          </cell>
        </row>
        <row r="26418">
          <cell r="C26418"/>
          <cell r="D26418" t="str">
            <v>PHILIPS</v>
          </cell>
          <cell r="E26418">
            <v>4182861000199</v>
          </cell>
        </row>
        <row r="26419">
          <cell r="C26419"/>
          <cell r="D26419" t="str">
            <v>NONOTEL MANAUS</v>
          </cell>
          <cell r="E26419">
            <v>9967852002928</v>
          </cell>
        </row>
        <row r="26420">
          <cell r="C26420"/>
          <cell r="D26420" t="str">
            <v>CRICKET</v>
          </cell>
          <cell r="E26420">
            <v>5458096000150</v>
          </cell>
        </row>
        <row r="26421">
          <cell r="C26421"/>
          <cell r="D26421" t="str">
            <v>COIMPA SOC.INDU</v>
          </cell>
          <cell r="E26421">
            <v>4222428000130</v>
          </cell>
        </row>
        <row r="26422">
          <cell r="C26422"/>
          <cell r="D26422" t="str">
            <v>ERICSSON AMAZON</v>
          </cell>
          <cell r="E26422">
            <v>4262069000144</v>
          </cell>
        </row>
        <row r="26423">
          <cell r="C26423"/>
          <cell r="D26423" t="str">
            <v>ITAUTEC INFORMA</v>
          </cell>
          <cell r="E26423">
            <v>54526082000131</v>
          </cell>
        </row>
        <row r="26424">
          <cell r="C26424"/>
          <cell r="D26424" t="str">
            <v>KSB DA AMAZONIA</v>
          </cell>
          <cell r="E26424">
            <v>34512327000164</v>
          </cell>
        </row>
        <row r="26425">
          <cell r="C26425"/>
          <cell r="D26425" t="str">
            <v>EM CARLOS GOMES</v>
          </cell>
          <cell r="E26425">
            <v>406049</v>
          </cell>
        </row>
        <row r="26426">
          <cell r="C26426">
            <v>800008692</v>
          </cell>
          <cell r="D26426" t="str">
            <v>DIVISIONE</v>
          </cell>
          <cell r="E26426">
            <v>81462</v>
          </cell>
        </row>
        <row r="26427">
          <cell r="C26427">
            <v>800016516</v>
          </cell>
          <cell r="D26427" t="str">
            <v>CUSSONS TECHNOL</v>
          </cell>
          <cell r="E26427">
            <v>83019</v>
          </cell>
        </row>
        <row r="26428">
          <cell r="C26428">
            <v>800022757</v>
          </cell>
          <cell r="D26428" t="str">
            <v>ICONA</v>
          </cell>
          <cell r="E26428">
            <v>83539</v>
          </cell>
        </row>
        <row r="26429">
          <cell r="C26429">
            <v>800030405</v>
          </cell>
          <cell r="D26429" t="str">
            <v>VIAM MANUFACTURING</v>
          </cell>
          <cell r="E26429">
            <v>86270</v>
          </cell>
        </row>
        <row r="26430">
          <cell r="C26430">
            <v>800030405</v>
          </cell>
          <cell r="D26430" t="str">
            <v>VIAM MANUFACTUR</v>
          </cell>
          <cell r="E26430">
            <v>86275</v>
          </cell>
        </row>
        <row r="26431">
          <cell r="C26431"/>
          <cell r="D26431" t="str">
            <v>G.CUSSONS</v>
          </cell>
          <cell r="E26431">
            <v>80273</v>
          </cell>
        </row>
        <row r="26432">
          <cell r="C26432"/>
          <cell r="D26432" t="str">
            <v>ESC.SAO FRANCIS</v>
          </cell>
          <cell r="E26432">
            <v>409405</v>
          </cell>
        </row>
        <row r="26433">
          <cell r="C26433"/>
          <cell r="D26433" t="str">
            <v>NAES - MANDAGUA</v>
          </cell>
          <cell r="E26433">
            <v>411175</v>
          </cell>
        </row>
        <row r="26434">
          <cell r="C26434">
            <v>800029806</v>
          </cell>
          <cell r="D26434" t="str">
            <v>ONIX</v>
          </cell>
          <cell r="E26434">
            <v>7770014000133</v>
          </cell>
        </row>
        <row r="26435">
          <cell r="C26435">
            <v>800029926</v>
          </cell>
          <cell r="D26435" t="str">
            <v>ROMAGNOLE</v>
          </cell>
          <cell r="E26435">
            <v>78958717001614</v>
          </cell>
        </row>
        <row r="26436">
          <cell r="C26436">
            <v>800030507</v>
          </cell>
          <cell r="D26436" t="str">
            <v>ROMAGNOLE PRODU</v>
          </cell>
          <cell r="E26436">
            <v>78958717000995</v>
          </cell>
        </row>
        <row r="26437">
          <cell r="C26437">
            <v>800038052</v>
          </cell>
          <cell r="D26437" t="str">
            <v>INDUSTRIA DE CO</v>
          </cell>
          <cell r="E26437">
            <v>12021137000101</v>
          </cell>
        </row>
        <row r="26438">
          <cell r="C26438"/>
          <cell r="D26438" t="str">
            <v>BONES HELP</v>
          </cell>
          <cell r="E26438">
            <v>2436305000176</v>
          </cell>
        </row>
        <row r="26439">
          <cell r="C26439"/>
          <cell r="D26439" t="str">
            <v>EE MAL.COSTA E</v>
          </cell>
          <cell r="E26439">
            <v>408392</v>
          </cell>
        </row>
        <row r="26440">
          <cell r="C26440"/>
          <cell r="D26440" t="str">
            <v>CENB</v>
          </cell>
          <cell r="E26440">
            <v>80151</v>
          </cell>
        </row>
        <row r="26441">
          <cell r="C26441"/>
          <cell r="D26441" t="str">
            <v>CEMB COSTRUZ.EL</v>
          </cell>
          <cell r="E26441">
            <v>81892</v>
          </cell>
        </row>
        <row r="26442">
          <cell r="C26442">
            <v>800017909</v>
          </cell>
          <cell r="D26442" t="str">
            <v>TQI</v>
          </cell>
          <cell r="E26442">
            <v>1603498000140</v>
          </cell>
        </row>
        <row r="26443">
          <cell r="C26443">
            <v>800019651</v>
          </cell>
          <cell r="D26443" t="str">
            <v>PAPYRUS</v>
          </cell>
          <cell r="E26443">
            <v>3341686000172</v>
          </cell>
        </row>
        <row r="26444">
          <cell r="C26444">
            <v>800039434</v>
          </cell>
          <cell r="D26444" t="str">
            <v>INDUST. GRAFICA</v>
          </cell>
          <cell r="E26444">
            <v>10355842000110</v>
          </cell>
        </row>
        <row r="26445">
          <cell r="C26445"/>
          <cell r="D26445" t="str">
            <v>TAURUSPLAST</v>
          </cell>
          <cell r="E26445">
            <v>4290323000118</v>
          </cell>
        </row>
        <row r="26446">
          <cell r="C26446">
            <v>800029412</v>
          </cell>
          <cell r="D26446" t="str">
            <v>LUIZ CARLOS GUE</v>
          </cell>
          <cell r="E26446">
            <v>14726107000126</v>
          </cell>
        </row>
        <row r="26447">
          <cell r="C26447">
            <v>800030800</v>
          </cell>
          <cell r="D26447" t="str">
            <v>Q-DAS S.R.L</v>
          </cell>
          <cell r="E26447">
            <v>86364</v>
          </cell>
        </row>
        <row r="26448">
          <cell r="C26448">
            <v>800030800</v>
          </cell>
          <cell r="D26448" t="str">
            <v>Q DAS S.R.L</v>
          </cell>
          <cell r="E26448">
            <v>86364</v>
          </cell>
        </row>
        <row r="26449">
          <cell r="C26449">
            <v>800030800</v>
          </cell>
          <cell r="D26449" t="str">
            <v>Q-DAS S.R.L</v>
          </cell>
          <cell r="E26449">
            <v>87236</v>
          </cell>
        </row>
        <row r="26450">
          <cell r="C26450">
            <v>800043302</v>
          </cell>
          <cell r="D26450" t="str">
            <v>ARTIGIANA STAMP</v>
          </cell>
          <cell r="E26450">
            <v>89432</v>
          </cell>
        </row>
        <row r="26451">
          <cell r="C26451">
            <v>800006791</v>
          </cell>
          <cell r="D26451" t="str">
            <v>BELOTTI</v>
          </cell>
          <cell r="E26451">
            <v>80305</v>
          </cell>
        </row>
        <row r="26452">
          <cell r="C26452"/>
          <cell r="D26452" t="str">
            <v>COL.MUN.NOSSA S</v>
          </cell>
          <cell r="E26452">
            <v>402435</v>
          </cell>
        </row>
        <row r="26453">
          <cell r="C26453"/>
          <cell r="D26453" t="str">
            <v>EE CEL.MOREIRA</v>
          </cell>
          <cell r="E26453">
            <v>406981</v>
          </cell>
        </row>
        <row r="26454">
          <cell r="C26454"/>
          <cell r="D26454" t="str">
            <v>CE JOAO PAULO I</v>
          </cell>
          <cell r="E26454">
            <v>410297</v>
          </cell>
        </row>
        <row r="26455">
          <cell r="C26455">
            <v>800002068</v>
          </cell>
          <cell r="D26455" t="str">
            <v>VEGA VEICULOS G</v>
          </cell>
          <cell r="E26455">
            <v>19845288000123</v>
          </cell>
        </row>
        <row r="26456">
          <cell r="C26456">
            <v>800020062</v>
          </cell>
          <cell r="D26456" t="str">
            <v>NAVELLI</v>
          </cell>
          <cell r="E26456">
            <v>65102550000329</v>
          </cell>
        </row>
        <row r="26457">
          <cell r="C26457">
            <v>800024485</v>
          </cell>
          <cell r="D26457" t="str">
            <v>RAQUEL LIMA ESP</v>
          </cell>
          <cell r="E26457">
            <v>14643702000106</v>
          </cell>
        </row>
        <row r="26458">
          <cell r="C26458">
            <v>800028107</v>
          </cell>
          <cell r="D26458" t="str">
            <v>CASA DO PAO COM</v>
          </cell>
          <cell r="E26458">
            <v>1859533000196</v>
          </cell>
        </row>
        <row r="26459">
          <cell r="C26459">
            <v>800041803</v>
          </cell>
          <cell r="D26459" t="str">
            <v>FUNERARIA FERRE</v>
          </cell>
          <cell r="E26459">
            <v>41699687000182</v>
          </cell>
        </row>
        <row r="26460">
          <cell r="C26460"/>
          <cell r="D26460" t="str">
            <v>JOSE ANTONIO BO</v>
          </cell>
          <cell r="E26460">
            <v>23786056000119</v>
          </cell>
        </row>
        <row r="26461">
          <cell r="C26461"/>
          <cell r="D26461" t="str">
            <v>CEP IND COM LTD</v>
          </cell>
          <cell r="E26461">
            <v>17119413000192</v>
          </cell>
        </row>
        <row r="26462">
          <cell r="C26462"/>
          <cell r="D26462" t="str">
            <v>LOCALIZA</v>
          </cell>
          <cell r="E26462">
            <v>2249345000109</v>
          </cell>
        </row>
        <row r="26463">
          <cell r="C26463"/>
          <cell r="D26463" t="str">
            <v>PREDALLE</v>
          </cell>
          <cell r="E26463">
            <v>21840020000140</v>
          </cell>
        </row>
        <row r="26464">
          <cell r="C26464"/>
          <cell r="D26464" t="str">
            <v>PREDALLE</v>
          </cell>
          <cell r="E26464">
            <v>878847000173</v>
          </cell>
        </row>
        <row r="26465">
          <cell r="C26465"/>
          <cell r="D26465" t="str">
            <v>RAMATI COMERCIA</v>
          </cell>
          <cell r="E26465">
            <v>5856540000195</v>
          </cell>
        </row>
        <row r="26466">
          <cell r="C26466"/>
          <cell r="D26466" t="str">
            <v>CAFE REALMINAS</v>
          </cell>
          <cell r="E26466">
            <v>21689237000100</v>
          </cell>
        </row>
        <row r="26467">
          <cell r="C26467"/>
          <cell r="D26467" t="str">
            <v>CAT NAGIB MANSU</v>
          </cell>
          <cell r="E26467">
            <v>404246</v>
          </cell>
        </row>
        <row r="26468">
          <cell r="C26468"/>
          <cell r="D26468" t="str">
            <v>TECNO MUSSI</v>
          </cell>
          <cell r="E26468">
            <v>1396855000146</v>
          </cell>
        </row>
        <row r="26469">
          <cell r="C26469">
            <v>800040237</v>
          </cell>
          <cell r="D26469" t="str">
            <v>SIGMA GESSELLSC</v>
          </cell>
          <cell r="E26469">
            <v>89027</v>
          </cell>
        </row>
        <row r="26470">
          <cell r="C26470">
            <v>800007332</v>
          </cell>
          <cell r="D26470" t="str">
            <v>DEUTSCHE</v>
          </cell>
          <cell r="E26470">
            <v>80986</v>
          </cell>
        </row>
        <row r="26471">
          <cell r="C26471"/>
          <cell r="D26471" t="str">
            <v>EDWARDS</v>
          </cell>
          <cell r="E26471">
            <v>80155</v>
          </cell>
        </row>
        <row r="26472">
          <cell r="C26472">
            <v>800007006</v>
          </cell>
          <cell r="D26472" t="str">
            <v>WINZIP</v>
          </cell>
          <cell r="E26472">
            <v>80638</v>
          </cell>
        </row>
        <row r="26473">
          <cell r="C26473">
            <v>800033308</v>
          </cell>
          <cell r="D26473" t="str">
            <v>THERM-O-DISC IN</v>
          </cell>
          <cell r="E26473">
            <v>87045</v>
          </cell>
        </row>
        <row r="26474">
          <cell r="C26474">
            <v>800033308</v>
          </cell>
          <cell r="D26474" t="str">
            <v>THERM-O-DISC IN</v>
          </cell>
          <cell r="E26474">
            <v>87048</v>
          </cell>
        </row>
        <row r="26475">
          <cell r="C26475">
            <v>800035780</v>
          </cell>
          <cell r="D26475" t="str">
            <v>MOUSE ELECTRONI</v>
          </cell>
          <cell r="E26475">
            <v>87544</v>
          </cell>
        </row>
        <row r="26476">
          <cell r="C26476">
            <v>800036121</v>
          </cell>
          <cell r="D26476" t="str">
            <v>MOUSER ELETRONI</v>
          </cell>
          <cell r="E26476">
            <v>87628</v>
          </cell>
        </row>
        <row r="26477">
          <cell r="C26477">
            <v>800041396</v>
          </cell>
          <cell r="D26477" t="str">
            <v>MISSION SALES A</v>
          </cell>
          <cell r="E26477">
            <v>89186</v>
          </cell>
        </row>
        <row r="26478">
          <cell r="C26478"/>
          <cell r="D26478" t="str">
            <v>EE PROFA.ZILDA</v>
          </cell>
          <cell r="E26478">
            <v>403410</v>
          </cell>
        </row>
        <row r="26479">
          <cell r="C26479">
            <v>800028146</v>
          </cell>
          <cell r="D26479" t="str">
            <v>UFI FILTERS SPA</v>
          </cell>
          <cell r="E26479">
            <v>86542</v>
          </cell>
        </row>
        <row r="26480">
          <cell r="C26480">
            <v>800007508</v>
          </cell>
          <cell r="D26480" t="str">
            <v>COMTROL</v>
          </cell>
          <cell r="E26480">
            <v>81198</v>
          </cell>
        </row>
        <row r="26481">
          <cell r="C26481"/>
          <cell r="D26481" t="str">
            <v>EE FAZENDA DA B</v>
          </cell>
          <cell r="E26481">
            <v>407075</v>
          </cell>
        </row>
        <row r="26482">
          <cell r="C26482">
            <v>800002091</v>
          </cell>
          <cell r="D26482" t="str">
            <v>ZUCAVEL ZUCATEL</v>
          </cell>
          <cell r="E26482">
            <v>5147384000193</v>
          </cell>
        </row>
        <row r="26483">
          <cell r="C26483">
            <v>800005459</v>
          </cell>
          <cell r="D26483" t="str">
            <v>LOCALIZA</v>
          </cell>
          <cell r="E26483">
            <v>16670085016400</v>
          </cell>
        </row>
        <row r="26484">
          <cell r="C26484">
            <v>800018458</v>
          </cell>
          <cell r="D26484" t="str">
            <v>EXPRESSO ARACAT</v>
          </cell>
          <cell r="E26484">
            <v>57692055006168</v>
          </cell>
        </row>
        <row r="26485">
          <cell r="C26485">
            <v>800023230</v>
          </cell>
          <cell r="D26485" t="str">
            <v>TNT MERCURIO CA</v>
          </cell>
          <cell r="E26485">
            <v>95591723016384</v>
          </cell>
        </row>
        <row r="26486">
          <cell r="C26486">
            <v>800028577</v>
          </cell>
          <cell r="D26486" t="str">
            <v>A.B.P. OLIVEIRA</v>
          </cell>
          <cell r="E26486">
            <v>10770872000192</v>
          </cell>
        </row>
        <row r="26487">
          <cell r="C26487">
            <v>800031941</v>
          </cell>
          <cell r="D26487" t="str">
            <v>EPP</v>
          </cell>
          <cell r="E26487">
            <v>16525706000107</v>
          </cell>
        </row>
        <row r="26488">
          <cell r="C26488"/>
          <cell r="D26488" t="str">
            <v>LOCALIZA</v>
          </cell>
          <cell r="E26488">
            <v>34613273000123</v>
          </cell>
        </row>
        <row r="26489">
          <cell r="C26489"/>
          <cell r="D26489" t="str">
            <v>LOCALIZA</v>
          </cell>
          <cell r="E26489">
            <v>16670085014610</v>
          </cell>
        </row>
        <row r="26490">
          <cell r="C26490"/>
          <cell r="D26490" t="str">
            <v>ESC.MARIO THOMA</v>
          </cell>
          <cell r="E26490">
            <v>410652</v>
          </cell>
        </row>
        <row r="26491">
          <cell r="C26491">
            <v>800029736</v>
          </cell>
          <cell r="D26491" t="str">
            <v>BETUNEL</v>
          </cell>
          <cell r="E26491">
            <v>60546801000260</v>
          </cell>
        </row>
        <row r="26492">
          <cell r="C26492">
            <v>800033234</v>
          </cell>
          <cell r="D26492" t="str">
            <v>ESMALTEC S/A</v>
          </cell>
          <cell r="E26492">
            <v>2948030000230</v>
          </cell>
        </row>
        <row r="26493">
          <cell r="C26493">
            <v>800034481</v>
          </cell>
          <cell r="D26493" t="str">
            <v>APIGUANA MAQUIN</v>
          </cell>
          <cell r="E26493">
            <v>7240450000443</v>
          </cell>
        </row>
        <row r="26494">
          <cell r="C26494">
            <v>800035381</v>
          </cell>
          <cell r="D26494" t="str">
            <v>GRECA DISTRIBUI</v>
          </cell>
          <cell r="E26494">
            <v>2351006001291</v>
          </cell>
        </row>
        <row r="26495">
          <cell r="C26495">
            <v>800039656</v>
          </cell>
          <cell r="D26495" t="str">
            <v>ABR COM.SERV. E</v>
          </cell>
          <cell r="E26495">
            <v>15091401000171</v>
          </cell>
        </row>
        <row r="26496">
          <cell r="C26496"/>
          <cell r="D26496" t="str">
            <v>INST.PEDAG.PROF</v>
          </cell>
          <cell r="E26496">
            <v>408683</v>
          </cell>
        </row>
        <row r="26497">
          <cell r="C26497"/>
          <cell r="D26497" t="str">
            <v>EB GENCIANO GUE</v>
          </cell>
          <cell r="E26497">
            <v>408684</v>
          </cell>
        </row>
        <row r="26498">
          <cell r="C26498"/>
          <cell r="D26498" t="str">
            <v>EE JOSE MILTON</v>
          </cell>
          <cell r="E26498">
            <v>408930</v>
          </cell>
        </row>
        <row r="26499">
          <cell r="C26499"/>
          <cell r="D26499" t="str">
            <v>COL.RAIMUNDO NO</v>
          </cell>
          <cell r="E26499">
            <v>409051</v>
          </cell>
        </row>
        <row r="26500">
          <cell r="C26500"/>
          <cell r="D26500" t="str">
            <v>EEPG EDSON QUEI</v>
          </cell>
          <cell r="E26500">
            <v>410364</v>
          </cell>
        </row>
        <row r="26501">
          <cell r="C26501"/>
          <cell r="D26501" t="str">
            <v>EEPG PROFA.ENOE</v>
          </cell>
          <cell r="E26501">
            <v>410365</v>
          </cell>
        </row>
        <row r="26502">
          <cell r="C26502"/>
          <cell r="D26502" t="str">
            <v>EE DEP.JOSE MAR</v>
          </cell>
          <cell r="E26502">
            <v>410872</v>
          </cell>
        </row>
        <row r="26503">
          <cell r="C26503">
            <v>800031350</v>
          </cell>
          <cell r="D26503" t="str">
            <v>EQUIPAMENTOS PA</v>
          </cell>
          <cell r="E26503">
            <v>10405427000123</v>
          </cell>
        </row>
        <row r="26504">
          <cell r="C26504">
            <v>800000155</v>
          </cell>
          <cell r="D26504" t="str">
            <v>FERRARI S. P. A</v>
          </cell>
          <cell r="E26504">
            <v>1350</v>
          </cell>
        </row>
        <row r="26505">
          <cell r="C26505">
            <v>800025235</v>
          </cell>
          <cell r="D26505" t="str">
            <v>DTS EXHAUST AND</v>
          </cell>
          <cell r="E26505">
            <v>85713</v>
          </cell>
        </row>
        <row r="26506">
          <cell r="C26506"/>
          <cell r="D26506" t="str">
            <v>EPG MANUEL SEVE</v>
          </cell>
          <cell r="E26506">
            <v>407210</v>
          </cell>
        </row>
        <row r="26507">
          <cell r="C26507"/>
          <cell r="D26507" t="str">
            <v>INST.STO.TOMAS</v>
          </cell>
          <cell r="E26507">
            <v>410629</v>
          </cell>
        </row>
        <row r="26508">
          <cell r="C26508">
            <v>800009813</v>
          </cell>
          <cell r="D26508" t="str">
            <v>METASA</v>
          </cell>
          <cell r="E26508">
            <v>88416482000106</v>
          </cell>
        </row>
        <row r="26509">
          <cell r="C26509">
            <v>800017730</v>
          </cell>
          <cell r="D26509" t="str">
            <v>BRF BRASIL FOOD</v>
          </cell>
          <cell r="E26509">
            <v>1838723024816</v>
          </cell>
        </row>
        <row r="26510">
          <cell r="C26510">
            <v>800022606</v>
          </cell>
          <cell r="D26510" t="str">
            <v>BRF BRASIL FOOD</v>
          </cell>
          <cell r="E26510">
            <v>1838723025111</v>
          </cell>
        </row>
        <row r="26511">
          <cell r="C26511">
            <v>800029682</v>
          </cell>
          <cell r="D26511" t="str">
            <v>METASA</v>
          </cell>
          <cell r="E26511">
            <v>88068234000111</v>
          </cell>
        </row>
        <row r="26512">
          <cell r="C26512">
            <v>800029753</v>
          </cell>
          <cell r="D26512" t="str">
            <v>JR BECKER</v>
          </cell>
          <cell r="E26512">
            <v>73695611000175</v>
          </cell>
        </row>
        <row r="26513">
          <cell r="C26513">
            <v>800029820</v>
          </cell>
          <cell r="D26513" t="str">
            <v>LOYMAN</v>
          </cell>
          <cell r="E26513">
            <v>4025234000144</v>
          </cell>
        </row>
        <row r="26514">
          <cell r="C26514"/>
          <cell r="D26514" t="str">
            <v>PERDIGAO</v>
          </cell>
          <cell r="E26514">
            <v>86547619002422</v>
          </cell>
        </row>
        <row r="26515">
          <cell r="C26515"/>
          <cell r="D26515" t="str">
            <v>EEPG ANCHIETA</v>
          </cell>
          <cell r="E26515">
            <v>406818</v>
          </cell>
        </row>
        <row r="26516">
          <cell r="C26516"/>
          <cell r="D26516" t="str">
            <v>EEPG CHARRMAS</v>
          </cell>
          <cell r="E26516">
            <v>407652</v>
          </cell>
        </row>
        <row r="26517">
          <cell r="C26517"/>
          <cell r="D26517" t="str">
            <v>EEPSG STO.TOMAS</v>
          </cell>
          <cell r="E26517">
            <v>407653</v>
          </cell>
        </row>
        <row r="26518">
          <cell r="C26518"/>
          <cell r="D26518" t="str">
            <v>EMPG AFONSO VOL</v>
          </cell>
          <cell r="E26518">
            <v>407654</v>
          </cell>
        </row>
        <row r="26519">
          <cell r="C26519"/>
          <cell r="D26519" t="str">
            <v>EEPG HERZELINO</v>
          </cell>
          <cell r="E26519">
            <v>407655</v>
          </cell>
        </row>
        <row r="26520">
          <cell r="C26520">
            <v>800015282</v>
          </cell>
          <cell r="D26520" t="str">
            <v>GIROFLEX</v>
          </cell>
          <cell r="E26520">
            <v>17075458000293</v>
          </cell>
        </row>
        <row r="26521">
          <cell r="C26521"/>
          <cell r="D26521" t="str">
            <v>EE MANUEL ANTON</v>
          </cell>
          <cell r="E26521">
            <v>403803</v>
          </cell>
        </row>
        <row r="26522">
          <cell r="C26522">
            <v>800034788</v>
          </cell>
          <cell r="D26522" t="str">
            <v>VI-GRADE SYSTEM</v>
          </cell>
          <cell r="E26522">
            <v>87354</v>
          </cell>
        </row>
        <row r="26523">
          <cell r="C26523">
            <v>800043152</v>
          </cell>
          <cell r="D26523" t="str">
            <v>MEK EURO ENGINE</v>
          </cell>
          <cell r="E26523">
            <v>89403</v>
          </cell>
        </row>
        <row r="26524">
          <cell r="C26524">
            <v>800007103</v>
          </cell>
          <cell r="D26524" t="str">
            <v>AUTOMOTIVE PROD</v>
          </cell>
          <cell r="E26524">
            <v>80743</v>
          </cell>
        </row>
        <row r="26525">
          <cell r="C26525"/>
          <cell r="D26525" t="str">
            <v>COL.EVANGELICO</v>
          </cell>
          <cell r="E26525">
            <v>406367</v>
          </cell>
        </row>
        <row r="26526">
          <cell r="C26526"/>
          <cell r="D26526" t="str">
            <v>COL.RUI BARBOSA</v>
          </cell>
          <cell r="E26526">
            <v>406368</v>
          </cell>
        </row>
        <row r="26527">
          <cell r="C26527"/>
          <cell r="D26527" t="str">
            <v>ESC.CRISTO REI</v>
          </cell>
          <cell r="E26527">
            <v>406369</v>
          </cell>
        </row>
        <row r="26528">
          <cell r="C26528"/>
          <cell r="D26528" t="str">
            <v>ESC.BENTO MUNHO</v>
          </cell>
          <cell r="E26528">
            <v>407931</v>
          </cell>
        </row>
        <row r="26529">
          <cell r="C26529"/>
          <cell r="D26529" t="str">
            <v>CEAD CEN.EDUC.A</v>
          </cell>
          <cell r="E26529">
            <v>410991</v>
          </cell>
        </row>
        <row r="26530">
          <cell r="C26530"/>
          <cell r="D26530" t="str">
            <v>NORMAQ</v>
          </cell>
          <cell r="E26530">
            <v>35565613000150</v>
          </cell>
        </row>
        <row r="26531">
          <cell r="C26531"/>
          <cell r="D26531" t="str">
            <v>COL.GOV.LUIZ CA</v>
          </cell>
          <cell r="E26531">
            <v>410635</v>
          </cell>
        </row>
        <row r="26532">
          <cell r="C26532">
            <v>800018729</v>
          </cell>
          <cell r="D26532" t="str">
            <v>PROMONLOGICALIS</v>
          </cell>
          <cell r="E26532">
            <v>9458123000307</v>
          </cell>
        </row>
        <row r="26533">
          <cell r="C26533"/>
          <cell r="D26533" t="str">
            <v>AUTO SERV.CARD.</v>
          </cell>
          <cell r="E26533">
            <v>27749241000194</v>
          </cell>
        </row>
        <row r="26534">
          <cell r="C26534"/>
          <cell r="D26534" t="str">
            <v>SECURITE EQUIP.</v>
          </cell>
          <cell r="E26534">
            <v>40439267000102</v>
          </cell>
        </row>
        <row r="26535">
          <cell r="C26535">
            <v>800032802</v>
          </cell>
          <cell r="D26535" t="str">
            <v>DE ETIQUETAS LT</v>
          </cell>
          <cell r="E26535">
            <v>9593986000125</v>
          </cell>
        </row>
        <row r="26536">
          <cell r="C26536">
            <v>800036776</v>
          </cell>
          <cell r="D26536" t="str">
            <v>C M SOLUCOES TE</v>
          </cell>
          <cell r="E26536">
            <v>17935869000120</v>
          </cell>
        </row>
        <row r="26537">
          <cell r="C26537"/>
          <cell r="D26537" t="str">
            <v>EE BENEDITO ROM</v>
          </cell>
          <cell r="E26537">
            <v>408393</v>
          </cell>
        </row>
        <row r="26538">
          <cell r="C26538">
            <v>800002249</v>
          </cell>
          <cell r="D26538" t="str">
            <v>DEVA</v>
          </cell>
          <cell r="E26538">
            <v>6036612000382</v>
          </cell>
        </row>
        <row r="26539">
          <cell r="C26539"/>
          <cell r="D26539" t="str">
            <v>OPM</v>
          </cell>
          <cell r="E26539">
            <v>42819417000120</v>
          </cell>
        </row>
        <row r="26540">
          <cell r="C26540"/>
          <cell r="D26540" t="str">
            <v>CONSTRUTORA OUR</v>
          </cell>
          <cell r="E26540">
            <v>1065851000185</v>
          </cell>
        </row>
        <row r="26541">
          <cell r="C26541"/>
          <cell r="D26541" t="str">
            <v>CENTRO DE CULTU</v>
          </cell>
          <cell r="E26541">
            <v>402383</v>
          </cell>
        </row>
        <row r="26542">
          <cell r="C26542"/>
          <cell r="D26542" t="str">
            <v>COL.MUN.PE.AVEL</v>
          </cell>
          <cell r="E26542">
            <v>403377</v>
          </cell>
        </row>
        <row r="26543">
          <cell r="C26543">
            <v>800007955</v>
          </cell>
          <cell r="D26543" t="str">
            <v>MOTORMAX</v>
          </cell>
          <cell r="E26543">
            <v>4198596000137</v>
          </cell>
        </row>
        <row r="26544">
          <cell r="C26544">
            <v>800019393</v>
          </cell>
          <cell r="D26544" t="str">
            <v>REAL TAPETES</v>
          </cell>
          <cell r="E26544">
            <v>10388845000150</v>
          </cell>
        </row>
        <row r="26545">
          <cell r="C26545"/>
          <cell r="D26545" t="str">
            <v>CEN.EDUC.ALDIA</v>
          </cell>
          <cell r="E26545">
            <v>401960</v>
          </cell>
        </row>
        <row r="26546">
          <cell r="C26546"/>
          <cell r="D26546" t="str">
            <v>CEN.EDUC.FARIAS</v>
          </cell>
          <cell r="E26546">
            <v>411068</v>
          </cell>
        </row>
        <row r="26547">
          <cell r="C26547">
            <v>800007071</v>
          </cell>
          <cell r="D26547" t="str">
            <v>AUGUST RUGGEBER</v>
          </cell>
          <cell r="E26547">
            <v>80711</v>
          </cell>
        </row>
        <row r="26548">
          <cell r="C26548">
            <v>800001927</v>
          </cell>
          <cell r="D26548" t="str">
            <v>OGATA</v>
          </cell>
          <cell r="E26548">
            <v>663127000190</v>
          </cell>
        </row>
        <row r="26549">
          <cell r="C26549">
            <v>800004337</v>
          </cell>
          <cell r="D26549" t="str">
            <v>EXPRESSO MERCUR</v>
          </cell>
          <cell r="E26549">
            <v>95591723008608</v>
          </cell>
        </row>
        <row r="26550">
          <cell r="C26550">
            <v>800004342</v>
          </cell>
          <cell r="D26550" t="str">
            <v>LOCALIZA</v>
          </cell>
          <cell r="E26550">
            <v>16670085014709</v>
          </cell>
        </row>
        <row r="26551">
          <cell r="C26551">
            <v>800018777</v>
          </cell>
          <cell r="D26551" t="str">
            <v>ESCOLA SENAI MA</v>
          </cell>
          <cell r="E26551">
            <v>3774819003381</v>
          </cell>
        </row>
        <row r="26552">
          <cell r="C26552">
            <v>800021867</v>
          </cell>
          <cell r="D26552" t="str">
            <v>PANIFICADORA SA</v>
          </cell>
          <cell r="E26552">
            <v>55121230000109</v>
          </cell>
        </row>
        <row r="26553">
          <cell r="C26553">
            <v>800024422</v>
          </cell>
          <cell r="D26553" t="str">
            <v>PERSOBALL PRODU</v>
          </cell>
          <cell r="E26553">
            <v>10221821000101</v>
          </cell>
        </row>
        <row r="26554">
          <cell r="C26554">
            <v>800024809</v>
          </cell>
          <cell r="D26554" t="str">
            <v>AIS AUTOMOTIVE</v>
          </cell>
          <cell r="E26554">
            <v>4568061000100</v>
          </cell>
        </row>
        <row r="26555">
          <cell r="C26555">
            <v>800028937</v>
          </cell>
          <cell r="D26555" t="str">
            <v>DINAMAR PECAS E</v>
          </cell>
          <cell r="E26555">
            <v>19643000187</v>
          </cell>
        </row>
        <row r="26556">
          <cell r="C26556">
            <v>800035955</v>
          </cell>
          <cell r="D26556" t="str">
            <v>ZD ALIMENTOS S.</v>
          </cell>
          <cell r="E26556">
            <v>56073307000177</v>
          </cell>
        </row>
        <row r="26557">
          <cell r="C26557">
            <v>800037223</v>
          </cell>
          <cell r="D26557" t="str">
            <v>OGATA VEICULOS</v>
          </cell>
          <cell r="E26557">
            <v>663127000433</v>
          </cell>
        </row>
        <row r="26558">
          <cell r="C26558"/>
          <cell r="D26558" t="str">
            <v>DIS. AUT GARCIA</v>
          </cell>
          <cell r="E26558">
            <v>47586573000102</v>
          </cell>
        </row>
        <row r="26559">
          <cell r="C26559"/>
          <cell r="D26559" t="str">
            <v>LOCALIZA</v>
          </cell>
          <cell r="E26559">
            <v>60691680000169</v>
          </cell>
        </row>
        <row r="26560">
          <cell r="C26560"/>
          <cell r="D26560" t="str">
            <v>FENIX</v>
          </cell>
          <cell r="E26560">
            <v>3610930000660</v>
          </cell>
        </row>
        <row r="26561">
          <cell r="C26561"/>
          <cell r="D26561" t="str">
            <v>EDUCAND.DR.BEZE</v>
          </cell>
          <cell r="E26561">
            <v>402047</v>
          </cell>
        </row>
        <row r="26562">
          <cell r="C26562"/>
          <cell r="D26562" t="str">
            <v>SESI 308</v>
          </cell>
          <cell r="E26562">
            <v>403056</v>
          </cell>
        </row>
        <row r="26563">
          <cell r="C26563"/>
          <cell r="D26563" t="str">
            <v>ESC.ADVENTISTA</v>
          </cell>
          <cell r="E26563">
            <v>403773</v>
          </cell>
        </row>
        <row r="26564">
          <cell r="C26564"/>
          <cell r="D26564" t="str">
            <v>COL.CRIATIVO</v>
          </cell>
          <cell r="E26564">
            <v>403876</v>
          </cell>
        </row>
        <row r="26565">
          <cell r="C26565"/>
          <cell r="D26565" t="str">
            <v>ESC.SG PROVE</v>
          </cell>
          <cell r="E26565">
            <v>404396</v>
          </cell>
        </row>
        <row r="26566">
          <cell r="C26566"/>
          <cell r="D26566" t="str">
            <v>INST.MARILIENSE</v>
          </cell>
          <cell r="E26566">
            <v>404400</v>
          </cell>
        </row>
        <row r="26567">
          <cell r="C26567"/>
          <cell r="D26567" t="str">
            <v>ESC.SG TRISTAO</v>
          </cell>
          <cell r="E26567">
            <v>404724</v>
          </cell>
        </row>
        <row r="26568">
          <cell r="C26568"/>
          <cell r="D26568" t="str">
            <v>ESC.PSG CRISTO</v>
          </cell>
          <cell r="E26568">
            <v>404725</v>
          </cell>
        </row>
        <row r="26569">
          <cell r="C26569"/>
          <cell r="D26569" t="str">
            <v>ESC.PSG CRISTO</v>
          </cell>
          <cell r="E26569">
            <v>405245</v>
          </cell>
        </row>
        <row r="26570">
          <cell r="C26570"/>
          <cell r="D26570" t="str">
            <v>INST.SAGRADO CO</v>
          </cell>
          <cell r="E26570">
            <v>405449</v>
          </cell>
        </row>
        <row r="26571">
          <cell r="C26571"/>
          <cell r="D26571" t="str">
            <v>EEPG VER.SEBAST</v>
          </cell>
          <cell r="E26571">
            <v>409537</v>
          </cell>
        </row>
        <row r="26572">
          <cell r="C26572"/>
          <cell r="D26572" t="str">
            <v>EE NASIB CURY</v>
          </cell>
          <cell r="E26572">
            <v>410461</v>
          </cell>
        </row>
        <row r="26573">
          <cell r="C26573"/>
          <cell r="D26573" t="str">
            <v>EE DOM BOSCO</v>
          </cell>
          <cell r="E26573">
            <v>411180</v>
          </cell>
        </row>
        <row r="26574">
          <cell r="C26574"/>
          <cell r="D26574" t="str">
            <v>EM SEBASTIAO JO</v>
          </cell>
          <cell r="E26574">
            <v>411181</v>
          </cell>
        </row>
        <row r="26575">
          <cell r="C26575">
            <v>800007553</v>
          </cell>
          <cell r="D26575" t="str">
            <v>ALLIANCE BUSINE</v>
          </cell>
          <cell r="E26575">
            <v>81253</v>
          </cell>
        </row>
        <row r="26576">
          <cell r="C26576">
            <v>800001662</v>
          </cell>
          <cell r="D26576" t="str">
            <v>HOTEL DEVILLE</v>
          </cell>
          <cell r="E26576">
            <v>75162156000682</v>
          </cell>
        </row>
        <row r="26577">
          <cell r="C26577">
            <v>800002044</v>
          </cell>
          <cell r="D26577" t="str">
            <v>SALA COMERC</v>
          </cell>
          <cell r="E26577">
            <v>77190361000172</v>
          </cell>
        </row>
        <row r="26578">
          <cell r="C26578">
            <v>800002075</v>
          </cell>
          <cell r="D26578" t="str">
            <v>VIA VERDI</v>
          </cell>
          <cell r="E26578">
            <v>1468885000110</v>
          </cell>
        </row>
        <row r="26579">
          <cell r="C26579">
            <v>800002330</v>
          </cell>
          <cell r="D26579" t="str">
            <v>VISOLUX IND COM</v>
          </cell>
          <cell r="E26579">
            <v>78075041000134</v>
          </cell>
        </row>
        <row r="26580">
          <cell r="C26580">
            <v>800004571</v>
          </cell>
          <cell r="D26580" t="str">
            <v>LUXTOUR</v>
          </cell>
          <cell r="E26580">
            <v>7057670000193</v>
          </cell>
        </row>
        <row r="26581">
          <cell r="C26581">
            <v>800007978</v>
          </cell>
          <cell r="D26581" t="str">
            <v>LOCALIZA RENT A</v>
          </cell>
          <cell r="E26581">
            <v>16670085012323</v>
          </cell>
        </row>
        <row r="26582">
          <cell r="C26582">
            <v>800009008</v>
          </cell>
          <cell r="D26582" t="str">
            <v>ADVOGACIA GALDI</v>
          </cell>
          <cell r="E26582">
            <v>80892342000100</v>
          </cell>
        </row>
        <row r="26583">
          <cell r="C26583">
            <v>800009403</v>
          </cell>
          <cell r="D26583" t="str">
            <v>LOCALIZA RENT A</v>
          </cell>
          <cell r="E26583">
            <v>16670085012242</v>
          </cell>
        </row>
        <row r="26584">
          <cell r="C26584">
            <v>800013384</v>
          </cell>
          <cell r="D26584" t="str">
            <v>MARCOS BOUTIQUE</v>
          </cell>
          <cell r="E26584">
            <v>6327554000184</v>
          </cell>
        </row>
        <row r="26585">
          <cell r="C26585">
            <v>800014760</v>
          </cell>
          <cell r="D26585" t="str">
            <v>GLOBAL VILLAGE</v>
          </cell>
          <cell r="E26585">
            <v>3420926000124</v>
          </cell>
        </row>
        <row r="26586">
          <cell r="C26586">
            <v>800016410</v>
          </cell>
          <cell r="D26586" t="str">
            <v>PANIFICADORA HO</v>
          </cell>
          <cell r="E26586">
            <v>2813946000100</v>
          </cell>
        </row>
        <row r="26587">
          <cell r="C26587">
            <v>800017003</v>
          </cell>
          <cell r="D26587" t="str">
            <v>RODOVIARIO RAMO</v>
          </cell>
          <cell r="E26587">
            <v>25100223008802</v>
          </cell>
        </row>
        <row r="26588">
          <cell r="C26588">
            <v>800017861</v>
          </cell>
          <cell r="D26588" t="str">
            <v>MALHAS TORCH</v>
          </cell>
          <cell r="E26588">
            <v>2856942000100</v>
          </cell>
        </row>
        <row r="26589">
          <cell r="C26589">
            <v>800019396</v>
          </cell>
          <cell r="D26589" t="str">
            <v>PANIFICADORA E</v>
          </cell>
          <cell r="E26589">
            <v>79568416000160</v>
          </cell>
        </row>
        <row r="26590">
          <cell r="C26590">
            <v>800019775</v>
          </cell>
          <cell r="D26590" t="str">
            <v>VILLAS EVENTOS</v>
          </cell>
          <cell r="E26590">
            <v>7182008000165</v>
          </cell>
        </row>
        <row r="26591">
          <cell r="C26591">
            <v>800019971</v>
          </cell>
          <cell r="D26591" t="str">
            <v>ODERCO DISTRIBU</v>
          </cell>
          <cell r="E26591">
            <v>9301845000272</v>
          </cell>
        </row>
        <row r="26592">
          <cell r="C26592">
            <v>800020268</v>
          </cell>
          <cell r="D26592" t="str">
            <v>SALA DF</v>
          </cell>
          <cell r="E26592">
            <v>77190361000504</v>
          </cell>
        </row>
        <row r="26593">
          <cell r="C26593">
            <v>800022680</v>
          </cell>
          <cell r="D26593" t="str">
            <v>RODELTA AUTOMAC</v>
          </cell>
          <cell r="E26593">
            <v>3334827000120</v>
          </cell>
        </row>
        <row r="26594">
          <cell r="C26594">
            <v>800022722</v>
          </cell>
          <cell r="D26594" t="str">
            <v>LOCACOES MIL</v>
          </cell>
          <cell r="E26594">
            <v>9912024000191</v>
          </cell>
        </row>
        <row r="26595">
          <cell r="C26595">
            <v>800030075</v>
          </cell>
          <cell r="D26595" t="str">
            <v>PEDRO ARRAIS E</v>
          </cell>
          <cell r="E26595">
            <v>5992834000144</v>
          </cell>
        </row>
        <row r="26596">
          <cell r="C26596">
            <v>800032727</v>
          </cell>
          <cell r="D26596" t="str">
            <v>VISUAL EIRELI E</v>
          </cell>
          <cell r="E26596">
            <v>77435469000188</v>
          </cell>
        </row>
        <row r="26597">
          <cell r="C26597">
            <v>800032832</v>
          </cell>
          <cell r="D26597" t="str">
            <v>PAINEIS E LETRE</v>
          </cell>
          <cell r="E26597">
            <v>9035533000183</v>
          </cell>
        </row>
        <row r="26598">
          <cell r="C26598">
            <v>800032985</v>
          </cell>
          <cell r="D26598" t="str">
            <v>VISOAR REFRIGER</v>
          </cell>
          <cell r="E26598">
            <v>9685521000102</v>
          </cell>
        </row>
        <row r="26599">
          <cell r="C26599">
            <v>800035468</v>
          </cell>
          <cell r="D26599" t="str">
            <v>ACQUAMAX REFRIG</v>
          </cell>
          <cell r="E26599">
            <v>17885143000120</v>
          </cell>
        </row>
        <row r="26600">
          <cell r="C26600">
            <v>800036647</v>
          </cell>
          <cell r="D26600" t="str">
            <v>BUYSOFT DO BRAS</v>
          </cell>
          <cell r="E26600">
            <v>10242721000161</v>
          </cell>
        </row>
        <row r="26601">
          <cell r="C26601">
            <v>800044363</v>
          </cell>
          <cell r="D26601" t="str">
            <v>ARMAZEM PJG DIS</v>
          </cell>
          <cell r="E26601">
            <v>29003341000100</v>
          </cell>
        </row>
        <row r="26602">
          <cell r="C26602"/>
          <cell r="D26602" t="str">
            <v>HERGUS INOX</v>
          </cell>
          <cell r="E26602">
            <v>73579591000177</v>
          </cell>
        </row>
        <row r="26603">
          <cell r="C26603"/>
          <cell r="D26603" t="str">
            <v>CEVAL</v>
          </cell>
          <cell r="E26603">
            <v>24959199001705</v>
          </cell>
        </row>
        <row r="26604">
          <cell r="C26604"/>
          <cell r="D26604" t="str">
            <v>LOCALIZA</v>
          </cell>
          <cell r="E26604">
            <v>75138305000244</v>
          </cell>
        </row>
        <row r="26605">
          <cell r="C26605"/>
          <cell r="D26605" t="str">
            <v>META PROPAGANDA</v>
          </cell>
          <cell r="E26605">
            <v>78846540000188</v>
          </cell>
        </row>
        <row r="26606">
          <cell r="C26606"/>
          <cell r="D26606" t="str">
            <v>MERCURIO</v>
          </cell>
          <cell r="E26606">
            <v>95591723005854</v>
          </cell>
        </row>
        <row r="26607">
          <cell r="C26607"/>
          <cell r="D26607" t="str">
            <v>MICRON</v>
          </cell>
          <cell r="E26607">
            <v>4173341000209</v>
          </cell>
        </row>
        <row r="26608">
          <cell r="C26608"/>
          <cell r="D26608" t="str">
            <v>N.C.A PRODUTOS</v>
          </cell>
          <cell r="E26608">
            <v>3715032000161</v>
          </cell>
        </row>
        <row r="26609">
          <cell r="C26609"/>
          <cell r="D26609" t="str">
            <v>LUX GOURMET</v>
          </cell>
          <cell r="E26609">
            <v>7186381000194</v>
          </cell>
        </row>
        <row r="26610">
          <cell r="C26610"/>
          <cell r="D26610" t="str">
            <v>CEVAL</v>
          </cell>
          <cell r="E26610">
            <v>84046101000860</v>
          </cell>
        </row>
        <row r="26611">
          <cell r="C26611"/>
          <cell r="D26611" t="str">
            <v>TREIS IRMAOS RO</v>
          </cell>
          <cell r="E26611">
            <v>79131165000152</v>
          </cell>
        </row>
        <row r="26612">
          <cell r="C26612"/>
          <cell r="D26612" t="str">
            <v>EE DR.JOSE GERA</v>
          </cell>
          <cell r="E26612">
            <v>403737</v>
          </cell>
        </row>
        <row r="26613">
          <cell r="C26613"/>
          <cell r="D26613" t="str">
            <v>ESC.APRENDENDO</v>
          </cell>
          <cell r="E26613">
            <v>403791</v>
          </cell>
        </row>
        <row r="26614">
          <cell r="C26614"/>
          <cell r="D26614" t="str">
            <v>CEPSG ALFREDO M</v>
          </cell>
          <cell r="E26614">
            <v>403964</v>
          </cell>
        </row>
        <row r="26615">
          <cell r="C26615"/>
          <cell r="D26615" t="str">
            <v>CE ALBERTO J.BY</v>
          </cell>
          <cell r="E26615">
            <v>403965</v>
          </cell>
        </row>
        <row r="26616">
          <cell r="C26616"/>
          <cell r="D26616" t="str">
            <v>CE TOMAZ EDISON</v>
          </cell>
          <cell r="E26616">
            <v>403969</v>
          </cell>
        </row>
        <row r="26617">
          <cell r="C26617"/>
          <cell r="D26617" t="str">
            <v>CE SILVIO MAGAL</v>
          </cell>
          <cell r="E26617">
            <v>403984</v>
          </cell>
        </row>
        <row r="26618">
          <cell r="C26618"/>
          <cell r="D26618" t="str">
            <v>CEPSG BRANCA MO</v>
          </cell>
          <cell r="E26618">
            <v>404101</v>
          </cell>
        </row>
        <row r="26619">
          <cell r="C26619"/>
          <cell r="D26619" t="str">
            <v>EEPG VITAL BRAS</v>
          </cell>
          <cell r="E26619">
            <v>404121</v>
          </cell>
        </row>
        <row r="26620">
          <cell r="C26620"/>
          <cell r="D26620" t="str">
            <v>EEPG DIRCE DE A</v>
          </cell>
          <cell r="E26620">
            <v>404123</v>
          </cell>
        </row>
        <row r="26621">
          <cell r="C26621"/>
          <cell r="D26621" t="str">
            <v>CE BRASILIO ITI</v>
          </cell>
          <cell r="E26621">
            <v>406454</v>
          </cell>
        </row>
        <row r="26622">
          <cell r="C26622"/>
          <cell r="D26622" t="str">
            <v>COL.MARISTA DE</v>
          </cell>
          <cell r="E26622">
            <v>406455</v>
          </cell>
        </row>
        <row r="26623">
          <cell r="C26623"/>
          <cell r="D26623" t="str">
            <v>ESC.SAO FRANCIS</v>
          </cell>
          <cell r="E26623">
            <v>406456</v>
          </cell>
        </row>
        <row r="26624">
          <cell r="C26624"/>
          <cell r="D26624" t="str">
            <v>COL.PLATAO</v>
          </cell>
          <cell r="E26624">
            <v>406457</v>
          </cell>
        </row>
        <row r="26625">
          <cell r="C26625"/>
          <cell r="D26625" t="str">
            <v>COL.ENS.PSG ADV</v>
          </cell>
          <cell r="E26625">
            <v>406458</v>
          </cell>
        </row>
        <row r="26626">
          <cell r="C26626"/>
          <cell r="D26626" t="str">
            <v>ESC.EVANGELICA</v>
          </cell>
          <cell r="E26626">
            <v>406459</v>
          </cell>
        </row>
        <row r="26627">
          <cell r="C26627"/>
          <cell r="D26627" t="str">
            <v>EE ELVIRA BALAM</v>
          </cell>
          <cell r="E26627">
            <v>406460</v>
          </cell>
        </row>
        <row r="26628">
          <cell r="C26628"/>
          <cell r="D26628" t="str">
            <v>COL.PARANA</v>
          </cell>
          <cell r="E26628">
            <v>406461</v>
          </cell>
        </row>
        <row r="26629">
          <cell r="C26629"/>
          <cell r="D26629" t="str">
            <v>ESC.ARCO IRIS</v>
          </cell>
          <cell r="E26629">
            <v>406462</v>
          </cell>
        </row>
        <row r="26630">
          <cell r="C26630"/>
          <cell r="D26630" t="str">
            <v>COL.NOBEL</v>
          </cell>
          <cell r="E26630">
            <v>406463</v>
          </cell>
        </row>
        <row r="26631">
          <cell r="C26631"/>
          <cell r="D26631" t="str">
            <v>EE PROF.JOSE DA</v>
          </cell>
          <cell r="E26631">
            <v>406464</v>
          </cell>
        </row>
        <row r="26632">
          <cell r="C26632"/>
          <cell r="D26632" t="str">
            <v>COL.DE APLICACA</v>
          </cell>
          <cell r="E26632">
            <v>406465</v>
          </cell>
        </row>
        <row r="26633">
          <cell r="C26633"/>
          <cell r="D26633" t="str">
            <v>COL.PSG GRAHAM</v>
          </cell>
          <cell r="E26633">
            <v>406466</v>
          </cell>
        </row>
        <row r="26634">
          <cell r="C26634"/>
          <cell r="D26634" t="str">
            <v>CE DUQUE DE CAX</v>
          </cell>
          <cell r="E26634">
            <v>406467</v>
          </cell>
        </row>
        <row r="26635">
          <cell r="C26635"/>
          <cell r="D26635" t="str">
            <v>CE JOAO DE FARI</v>
          </cell>
          <cell r="E26635">
            <v>406468</v>
          </cell>
        </row>
        <row r="26636">
          <cell r="C26636"/>
          <cell r="D26636" t="str">
            <v>EEPG MARCO ANTO</v>
          </cell>
          <cell r="E26636">
            <v>406469</v>
          </cell>
        </row>
        <row r="26637">
          <cell r="C26637"/>
          <cell r="D26637" t="str">
            <v>CE TANIA VARELA</v>
          </cell>
          <cell r="E26637">
            <v>406470</v>
          </cell>
        </row>
        <row r="26638">
          <cell r="C26638"/>
          <cell r="D26638" t="str">
            <v>COL.STO.INACIO</v>
          </cell>
          <cell r="E26638">
            <v>406471</v>
          </cell>
        </row>
        <row r="26639">
          <cell r="C26639"/>
          <cell r="D26639" t="str">
            <v>CE THEOBALDO M.</v>
          </cell>
          <cell r="E26639">
            <v>406472</v>
          </cell>
        </row>
        <row r="26640">
          <cell r="C26640"/>
          <cell r="D26640" t="str">
            <v>CE JOAO XXIII</v>
          </cell>
          <cell r="E26640">
            <v>406473</v>
          </cell>
        </row>
        <row r="26641">
          <cell r="C26641"/>
          <cell r="D26641" t="str">
            <v>COL.UNIDADE ENS</v>
          </cell>
          <cell r="E26641">
            <v>406474</v>
          </cell>
        </row>
        <row r="26642">
          <cell r="C26642"/>
          <cell r="D26642" t="str">
            <v>CEPSG PRES.KENN</v>
          </cell>
          <cell r="E26642">
            <v>406475</v>
          </cell>
        </row>
        <row r="26643">
          <cell r="C26643"/>
          <cell r="D26643" t="str">
            <v>CEPSG RUI BARBO</v>
          </cell>
          <cell r="E26643">
            <v>406476</v>
          </cell>
        </row>
        <row r="26644">
          <cell r="C26644"/>
          <cell r="D26644" t="str">
            <v>CE STA.MARIA GO</v>
          </cell>
          <cell r="E26644">
            <v>407374</v>
          </cell>
        </row>
        <row r="26645">
          <cell r="C26645"/>
          <cell r="D26645" t="str">
            <v>EE MARIA BALANI</v>
          </cell>
          <cell r="E26645">
            <v>408394</v>
          </cell>
        </row>
        <row r="26646">
          <cell r="C26646"/>
          <cell r="D26646" t="str">
            <v>INST.EDUC.EST.D</v>
          </cell>
          <cell r="E26646">
            <v>408535</v>
          </cell>
        </row>
        <row r="26647">
          <cell r="C26647"/>
          <cell r="D26647" t="str">
            <v>CEPSG POLO</v>
          </cell>
          <cell r="E26647">
            <v>408845</v>
          </cell>
        </row>
        <row r="26648">
          <cell r="C26648"/>
          <cell r="D26648" t="str">
            <v>NRE - MARINGA</v>
          </cell>
          <cell r="E26648">
            <v>409150</v>
          </cell>
        </row>
        <row r="26649">
          <cell r="C26649"/>
          <cell r="D26649" t="str">
            <v>EE PQ.ITAIPU</v>
          </cell>
          <cell r="E26649">
            <v>409615</v>
          </cell>
        </row>
        <row r="26650">
          <cell r="C26650"/>
          <cell r="D26650" t="str">
            <v>CE BRANCA DA MO</v>
          </cell>
          <cell r="E26650">
            <v>409721</v>
          </cell>
        </row>
        <row r="26651">
          <cell r="C26651"/>
          <cell r="D26651" t="str">
            <v>EE PROF.MANUEL</v>
          </cell>
          <cell r="E26651">
            <v>411006</v>
          </cell>
        </row>
        <row r="26652">
          <cell r="C26652"/>
          <cell r="D26652" t="str">
            <v>EEPSG RODRIGUES</v>
          </cell>
          <cell r="E26652">
            <v>411007</v>
          </cell>
        </row>
        <row r="26653">
          <cell r="C26653"/>
          <cell r="D26653" t="str">
            <v>EE DIRCE DE AGU</v>
          </cell>
          <cell r="E26653">
            <v>411174</v>
          </cell>
        </row>
        <row r="26654">
          <cell r="C26654">
            <v>800019175</v>
          </cell>
          <cell r="D26654" t="str">
            <v>VANGEST</v>
          </cell>
          <cell r="E26654">
            <v>83283</v>
          </cell>
        </row>
        <row r="26655">
          <cell r="C26655">
            <v>800019442</v>
          </cell>
          <cell r="D26655" t="str">
            <v>DT2 NEW CONCEPT</v>
          </cell>
          <cell r="E26655">
            <v>83305</v>
          </cell>
        </row>
        <row r="26656">
          <cell r="C26656"/>
          <cell r="D26656" t="str">
            <v>EE JD.FLORA</v>
          </cell>
          <cell r="E26656">
            <v>410464</v>
          </cell>
        </row>
        <row r="26657">
          <cell r="C26657">
            <v>800034688</v>
          </cell>
          <cell r="D26657" t="str">
            <v>FARLEY MARCONDE</v>
          </cell>
          <cell r="E26657">
            <v>11556721609</v>
          </cell>
        </row>
        <row r="26658">
          <cell r="C26658">
            <v>800041011</v>
          </cell>
          <cell r="D26658" t="str">
            <v>JONATHAN FERREI</v>
          </cell>
          <cell r="E26658">
            <v>2325693635</v>
          </cell>
        </row>
        <row r="26659">
          <cell r="C26659">
            <v>800044012</v>
          </cell>
          <cell r="D26659" t="str">
            <v>VANDER FERREIRA</v>
          </cell>
          <cell r="E26659">
            <v>24535041000140</v>
          </cell>
        </row>
        <row r="26660">
          <cell r="C26660"/>
          <cell r="D26660" t="str">
            <v>TRANSPORTES</v>
          </cell>
          <cell r="E26660">
            <v>42970798000144</v>
          </cell>
        </row>
        <row r="26661">
          <cell r="C26661"/>
          <cell r="D26661" t="str">
            <v>LETTUCE</v>
          </cell>
          <cell r="E26661">
            <v>860933000159</v>
          </cell>
        </row>
        <row r="26662">
          <cell r="C26662"/>
          <cell r="D26662" t="str">
            <v>EMPG PE.EDUARDO</v>
          </cell>
          <cell r="E26662">
            <v>407923</v>
          </cell>
        </row>
        <row r="26663">
          <cell r="C26663"/>
          <cell r="D26663" t="str">
            <v>EMPG AMELIA LAR</v>
          </cell>
          <cell r="E26663">
            <v>408354</v>
          </cell>
        </row>
        <row r="26664">
          <cell r="C26664">
            <v>800012551</v>
          </cell>
          <cell r="D26664" t="str">
            <v>RAMAQ REPRES CO</v>
          </cell>
          <cell r="E26664">
            <v>8045862000142</v>
          </cell>
        </row>
        <row r="26665">
          <cell r="C26665">
            <v>800015072</v>
          </cell>
          <cell r="D26665" t="str">
            <v>RAMOS BELEM</v>
          </cell>
          <cell r="E26665">
            <v>25100223007245</v>
          </cell>
        </row>
        <row r="26666">
          <cell r="C26666">
            <v>800034198</v>
          </cell>
          <cell r="D26666" t="str">
            <v>NORELEM NORMELE</v>
          </cell>
          <cell r="E26666">
            <v>87241</v>
          </cell>
        </row>
        <row r="26667">
          <cell r="C26667">
            <v>800033628</v>
          </cell>
          <cell r="D26667" t="str">
            <v>AUTOLIV</v>
          </cell>
          <cell r="E26667">
            <v>87108</v>
          </cell>
        </row>
        <row r="26668">
          <cell r="C26668">
            <v>800033628</v>
          </cell>
          <cell r="D26668" t="str">
            <v>AUTOLIV ELECTRO</v>
          </cell>
          <cell r="E26668">
            <v>87115</v>
          </cell>
        </row>
        <row r="26669">
          <cell r="C26669">
            <v>800007385</v>
          </cell>
          <cell r="D26669" t="str">
            <v>HBM</v>
          </cell>
          <cell r="E26669">
            <v>81054</v>
          </cell>
        </row>
        <row r="26670">
          <cell r="C26670"/>
          <cell r="D26670" t="str">
            <v>CE DE MARMELEIR</v>
          </cell>
          <cell r="E26670">
            <v>406322</v>
          </cell>
        </row>
        <row r="26671">
          <cell r="C26671">
            <v>800024981</v>
          </cell>
          <cell r="D26671" t="str">
            <v>DTA SPA</v>
          </cell>
          <cell r="E26671">
            <v>85686</v>
          </cell>
        </row>
        <row r="26672">
          <cell r="C26672">
            <v>800013420</v>
          </cell>
          <cell r="D26672" t="str">
            <v>BONTAZ CENTRE S</v>
          </cell>
          <cell r="E26672">
            <v>81641</v>
          </cell>
        </row>
        <row r="26673">
          <cell r="C26673">
            <v>800010698</v>
          </cell>
          <cell r="D26673" t="str">
            <v>ALLEVARD</v>
          </cell>
          <cell r="E26673">
            <v>87374</v>
          </cell>
        </row>
        <row r="26674">
          <cell r="C26674">
            <v>800010698</v>
          </cell>
          <cell r="D26674" t="str">
            <v>ALLEVARD</v>
          </cell>
          <cell r="E26674">
            <v>87375</v>
          </cell>
        </row>
        <row r="26675">
          <cell r="C26675">
            <v>800010698</v>
          </cell>
          <cell r="D26675" t="str">
            <v>SOGEFI SUSPENSI</v>
          </cell>
          <cell r="E26675">
            <v>87378</v>
          </cell>
        </row>
        <row r="26676">
          <cell r="C26676"/>
          <cell r="D26676" t="str">
            <v>EEPG ANA NERI</v>
          </cell>
          <cell r="E26676">
            <v>403943</v>
          </cell>
        </row>
        <row r="26677">
          <cell r="C26677"/>
          <cell r="D26677" t="str">
            <v>EEPG HENRIQUE G</v>
          </cell>
          <cell r="E26677">
            <v>406740</v>
          </cell>
        </row>
        <row r="26678">
          <cell r="C26678"/>
          <cell r="D26678" t="str">
            <v>ERANT INSTRUMEN</v>
          </cell>
          <cell r="E26678">
            <v>84019</v>
          </cell>
        </row>
        <row r="26679">
          <cell r="C26679">
            <v>800022479</v>
          </cell>
          <cell r="D26679" t="str">
            <v>SO TOUCH PRODUC</v>
          </cell>
          <cell r="E26679">
            <v>83521</v>
          </cell>
        </row>
        <row r="26680">
          <cell r="C26680">
            <v>800007629</v>
          </cell>
          <cell r="D26680" t="str">
            <v>EATON</v>
          </cell>
          <cell r="E26680">
            <v>81356</v>
          </cell>
        </row>
        <row r="26681">
          <cell r="C26681">
            <v>800012604</v>
          </cell>
          <cell r="D26681" t="str">
            <v>NOVAS SOLUCOES</v>
          </cell>
          <cell r="E26681">
            <v>7625535000105</v>
          </cell>
        </row>
        <row r="26682">
          <cell r="C26682"/>
          <cell r="D26682" t="str">
            <v>EE DE MARTINS S</v>
          </cell>
          <cell r="E26682">
            <v>407078</v>
          </cell>
        </row>
        <row r="26683">
          <cell r="C26683">
            <v>800021528</v>
          </cell>
          <cell r="D26683" t="str">
            <v>VI GRADE</v>
          </cell>
          <cell r="E26683">
            <v>83452</v>
          </cell>
        </row>
        <row r="26684">
          <cell r="C26684">
            <v>800014386</v>
          </cell>
          <cell r="D26684" t="str">
            <v>WILKIE BROTHERS</v>
          </cell>
          <cell r="E26684">
            <v>81703</v>
          </cell>
        </row>
        <row r="26685">
          <cell r="C26685"/>
          <cell r="D26685" t="str">
            <v>HAGGLUNDS DENIS</v>
          </cell>
          <cell r="E26685">
            <v>80034</v>
          </cell>
        </row>
        <row r="26686">
          <cell r="C26686">
            <v>800033184</v>
          </cell>
          <cell r="D26686" t="str">
            <v>AMERICA</v>
          </cell>
          <cell r="E26686">
            <v>87008</v>
          </cell>
        </row>
        <row r="26687">
          <cell r="C26687">
            <v>800006978</v>
          </cell>
          <cell r="D26687" t="str">
            <v>PARAMETRIC</v>
          </cell>
          <cell r="E26687">
            <v>80610</v>
          </cell>
        </row>
        <row r="26688">
          <cell r="C26688">
            <v>800022319</v>
          </cell>
          <cell r="D26688" t="str">
            <v>INDUSTRIA SUL B</v>
          </cell>
          <cell r="E26688">
            <v>1390877000107</v>
          </cell>
        </row>
        <row r="26689">
          <cell r="C26689">
            <v>800033011</v>
          </cell>
          <cell r="D26689" t="str">
            <v>S.C.A.I STAMPAG</v>
          </cell>
          <cell r="E26689">
            <v>86936</v>
          </cell>
        </row>
        <row r="26690">
          <cell r="C26690"/>
          <cell r="D26690" t="str">
            <v>SCAI</v>
          </cell>
          <cell r="E26690">
            <v>80541</v>
          </cell>
        </row>
        <row r="26691">
          <cell r="C26691">
            <v>800017993</v>
          </cell>
          <cell r="D26691" t="str">
            <v>IBEROSTAR</v>
          </cell>
          <cell r="E26691">
            <v>5581720000101</v>
          </cell>
        </row>
        <row r="26692">
          <cell r="C26692"/>
          <cell r="D26692" t="str">
            <v>CEN.EDUC.N.SRA.</v>
          </cell>
          <cell r="E26692">
            <v>403841</v>
          </cell>
        </row>
        <row r="26693">
          <cell r="C26693"/>
          <cell r="D26693" t="str">
            <v>EE PROF.ALAOR C</v>
          </cell>
          <cell r="E26693">
            <v>406028</v>
          </cell>
        </row>
        <row r="26694">
          <cell r="C26694"/>
          <cell r="D26694" t="str">
            <v>EE BRAULIO SAMP</v>
          </cell>
          <cell r="E26694">
            <v>407185</v>
          </cell>
        </row>
        <row r="26695">
          <cell r="C26695"/>
          <cell r="D26695" t="str">
            <v>EE DR.HEITOR VI</v>
          </cell>
          <cell r="E26695">
            <v>408270</v>
          </cell>
        </row>
        <row r="26696">
          <cell r="C26696">
            <v>800027982</v>
          </cell>
          <cell r="D26696" t="str">
            <v>DECOFINMEX, S.A</v>
          </cell>
          <cell r="E26696">
            <v>85876</v>
          </cell>
        </row>
        <row r="26697">
          <cell r="C26697">
            <v>800030074</v>
          </cell>
          <cell r="D26697" t="str">
            <v>DELPHI DELCO EL</v>
          </cell>
          <cell r="E26697">
            <v>86214</v>
          </cell>
        </row>
        <row r="26698">
          <cell r="C26698">
            <v>800030074</v>
          </cell>
          <cell r="D26698" t="str">
            <v>DELPHI DELCO EL</v>
          </cell>
          <cell r="E26698">
            <v>86215</v>
          </cell>
        </row>
        <row r="26699">
          <cell r="C26699">
            <v>800041069</v>
          </cell>
          <cell r="D26699" t="str">
            <v>MERIT MEXICO S.</v>
          </cell>
          <cell r="E26699">
            <v>89130</v>
          </cell>
        </row>
        <row r="26700">
          <cell r="C26700">
            <v>800002218</v>
          </cell>
          <cell r="D26700" t="str">
            <v>UNIAO TAQUAR</v>
          </cell>
          <cell r="E26700">
            <v>66125857000227</v>
          </cell>
        </row>
        <row r="26701">
          <cell r="C26701">
            <v>800003284</v>
          </cell>
          <cell r="D26701" t="str">
            <v>BAMBOZZI</v>
          </cell>
          <cell r="E26701">
            <v>3868938000116</v>
          </cell>
        </row>
        <row r="26702">
          <cell r="C26702">
            <v>800020465</v>
          </cell>
          <cell r="D26702" t="str">
            <v>SANTA EMILIA D</v>
          </cell>
          <cell r="E26702">
            <v>12107378000259</v>
          </cell>
        </row>
        <row r="26703">
          <cell r="C26703">
            <v>800027115</v>
          </cell>
          <cell r="D26703" t="str">
            <v>JOAO ROBERTO MO</v>
          </cell>
          <cell r="E26703">
            <v>3263765000102</v>
          </cell>
        </row>
        <row r="26704">
          <cell r="C26704">
            <v>800037217</v>
          </cell>
          <cell r="D26704" t="str">
            <v>CONFIALLE COM V</v>
          </cell>
          <cell r="E26704">
            <v>22402569000116</v>
          </cell>
        </row>
        <row r="26705">
          <cell r="C26705"/>
          <cell r="D26705" t="str">
            <v>GLOBAL</v>
          </cell>
          <cell r="E26705">
            <v>2194521000152</v>
          </cell>
        </row>
        <row r="26706">
          <cell r="C26706"/>
          <cell r="D26706" t="str">
            <v>BAMBOZZI</v>
          </cell>
          <cell r="E26706">
            <v>52311255000179</v>
          </cell>
        </row>
        <row r="26707">
          <cell r="C26707"/>
          <cell r="D26707" t="str">
            <v>LOCALIZA</v>
          </cell>
          <cell r="E26707">
            <v>873894000809</v>
          </cell>
        </row>
        <row r="26708">
          <cell r="C26708"/>
          <cell r="D26708" t="str">
            <v>ANTONIOSI</v>
          </cell>
          <cell r="E26708">
            <v>1974675000102</v>
          </cell>
        </row>
        <row r="26709">
          <cell r="C26709"/>
          <cell r="D26709" t="str">
            <v>SESI 146</v>
          </cell>
          <cell r="E26709">
            <v>402994</v>
          </cell>
        </row>
        <row r="26710">
          <cell r="C26710"/>
          <cell r="D26710" t="str">
            <v>ESC.COOP.PASSOS</v>
          </cell>
          <cell r="E26710">
            <v>410988</v>
          </cell>
        </row>
        <row r="26711">
          <cell r="C26711"/>
          <cell r="D26711" t="str">
            <v>EE RUI BARBOSA</v>
          </cell>
          <cell r="E26711">
            <v>411137</v>
          </cell>
        </row>
        <row r="26712">
          <cell r="C26712">
            <v>800002340</v>
          </cell>
          <cell r="D26712" t="str">
            <v>CGE MINAS</v>
          </cell>
          <cell r="E26712">
            <v>86672102000179</v>
          </cell>
        </row>
        <row r="26713">
          <cell r="C26713">
            <v>800002450</v>
          </cell>
          <cell r="D26713" t="str">
            <v>SOGEFI FILTRATI</v>
          </cell>
          <cell r="E26713">
            <v>66975699000202</v>
          </cell>
        </row>
        <row r="26714">
          <cell r="C26714">
            <v>800006231</v>
          </cell>
          <cell r="D26714" t="str">
            <v>MINAS PLASTIC</v>
          </cell>
          <cell r="E26714">
            <v>7270811000151</v>
          </cell>
        </row>
        <row r="26715">
          <cell r="C26715">
            <v>800006336</v>
          </cell>
          <cell r="D26715" t="str">
            <v>JOYSON SAFETY</v>
          </cell>
          <cell r="E26715">
            <v>59106245000655</v>
          </cell>
        </row>
        <row r="26716">
          <cell r="C26716">
            <v>800006372</v>
          </cell>
          <cell r="D26716" t="str">
            <v>SUMIRIKO</v>
          </cell>
          <cell r="E26716">
            <v>322648000184</v>
          </cell>
        </row>
        <row r="26717">
          <cell r="C26717">
            <v>800006547</v>
          </cell>
          <cell r="D26717" t="str">
            <v>SUMIDENSO</v>
          </cell>
          <cell r="E26717">
            <v>1965363000477</v>
          </cell>
        </row>
        <row r="26718">
          <cell r="C26718">
            <v>800006648</v>
          </cell>
          <cell r="D26718" t="str">
            <v>AUTOMETAL</v>
          </cell>
          <cell r="E26718">
            <v>2232278000110</v>
          </cell>
        </row>
        <row r="26719">
          <cell r="C26719">
            <v>800015229</v>
          </cell>
          <cell r="D26719" t="str">
            <v>AUTOPLAS</v>
          </cell>
          <cell r="E26719">
            <v>25170937000136</v>
          </cell>
        </row>
        <row r="26720">
          <cell r="C26720">
            <v>800015363</v>
          </cell>
          <cell r="D26720" t="str">
            <v>GRAXLUB</v>
          </cell>
          <cell r="E26720">
            <v>10445469000198</v>
          </cell>
        </row>
        <row r="26721">
          <cell r="C26721">
            <v>800029847</v>
          </cell>
          <cell r="D26721" t="str">
            <v>F&amp;P</v>
          </cell>
          <cell r="E26721">
            <v>15198949000115</v>
          </cell>
        </row>
        <row r="26722">
          <cell r="C26722">
            <v>800031232</v>
          </cell>
          <cell r="D26722" t="str">
            <v>MARE TRANSPORTE</v>
          </cell>
          <cell r="E26722">
            <v>63991343000266</v>
          </cell>
        </row>
        <row r="26723">
          <cell r="C26723">
            <v>800037612</v>
          </cell>
          <cell r="D26723" t="str">
            <v>CMP COMPONENTES</v>
          </cell>
          <cell r="E26723">
            <v>7374996000497</v>
          </cell>
        </row>
        <row r="26724">
          <cell r="C26724">
            <v>800039349</v>
          </cell>
          <cell r="D26724" t="str">
            <v>ELLEN MIRIAN FE</v>
          </cell>
          <cell r="E26724">
            <v>13751818669</v>
          </cell>
        </row>
        <row r="26725">
          <cell r="C26725">
            <v>800040707</v>
          </cell>
          <cell r="D26725" t="str">
            <v>ALDEMILSON ROBE</v>
          </cell>
          <cell r="E26725">
            <v>26127999000128</v>
          </cell>
        </row>
        <row r="26726">
          <cell r="C26726">
            <v>800042213</v>
          </cell>
          <cell r="D26726" t="str">
            <v>ASSIS TRANSPORT</v>
          </cell>
          <cell r="E26726">
            <v>27861877000123</v>
          </cell>
        </row>
        <row r="26727">
          <cell r="C26727">
            <v>800042241</v>
          </cell>
          <cell r="D26727" t="str">
            <v>HELIO EUSTAQUIO</v>
          </cell>
          <cell r="E26727">
            <v>39958930668</v>
          </cell>
        </row>
        <row r="26728">
          <cell r="C26728">
            <v>800042983</v>
          </cell>
          <cell r="D26728" t="str">
            <v>MAGIPLAS</v>
          </cell>
          <cell r="E26728">
            <v>10186957000128</v>
          </cell>
        </row>
        <row r="26729">
          <cell r="C26729"/>
          <cell r="D26729" t="str">
            <v>LEME PRODUCOES</v>
          </cell>
          <cell r="E26729">
            <v>17455452000160</v>
          </cell>
        </row>
        <row r="26730">
          <cell r="C26730"/>
          <cell r="D26730" t="str">
            <v>MG FESTAS LTDA</v>
          </cell>
          <cell r="E26730">
            <v>71232458000114</v>
          </cell>
        </row>
        <row r="26731">
          <cell r="C26731"/>
          <cell r="D26731" t="str">
            <v>USIMAT</v>
          </cell>
          <cell r="E26731">
            <v>2704573000121</v>
          </cell>
        </row>
        <row r="26732">
          <cell r="C26732"/>
          <cell r="D26732" t="str">
            <v>INDAIA BR.AGUAS</v>
          </cell>
          <cell r="E26732">
            <v>48785002701</v>
          </cell>
        </row>
        <row r="26733">
          <cell r="C26733"/>
          <cell r="D26733" t="str">
            <v>MONTREAL</v>
          </cell>
          <cell r="E26733">
            <v>50639863000262</v>
          </cell>
        </row>
        <row r="26734">
          <cell r="C26734"/>
          <cell r="D26734" t="str">
            <v>SUMIDEN-TOKAI</v>
          </cell>
          <cell r="E26734">
            <v>46544920000414</v>
          </cell>
        </row>
        <row r="26735">
          <cell r="C26735"/>
          <cell r="D26735" t="str">
            <v>SUMIDENSO-I</v>
          </cell>
          <cell r="E26735">
            <v>1335515000105</v>
          </cell>
        </row>
        <row r="26736">
          <cell r="C26736"/>
          <cell r="D26736" t="str">
            <v>EE ELIAS SAVIAO</v>
          </cell>
          <cell r="E26736">
            <v>410756</v>
          </cell>
        </row>
        <row r="26737">
          <cell r="C26737"/>
          <cell r="D26737" t="str">
            <v>EE ANTONIO MANO</v>
          </cell>
          <cell r="E26737">
            <v>408830</v>
          </cell>
        </row>
        <row r="26738">
          <cell r="C26738"/>
          <cell r="D26738" t="str">
            <v>EE MANOEL ANTON</v>
          </cell>
          <cell r="E26738">
            <v>408864</v>
          </cell>
        </row>
        <row r="26739">
          <cell r="C26739">
            <v>800004510</v>
          </cell>
          <cell r="D26739" t="str">
            <v>FUNDER</v>
          </cell>
          <cell r="E26739">
            <v>26124982000117</v>
          </cell>
        </row>
        <row r="26740">
          <cell r="C26740"/>
          <cell r="D26740" t="str">
            <v>EMPG PE.LEONEL</v>
          </cell>
          <cell r="E26740">
            <v>407656</v>
          </cell>
        </row>
        <row r="26741">
          <cell r="C26741">
            <v>800001104</v>
          </cell>
          <cell r="D26741" t="str">
            <v>SEARA</v>
          </cell>
          <cell r="E26741">
            <v>2914460006191</v>
          </cell>
        </row>
        <row r="26742">
          <cell r="C26742"/>
          <cell r="D26742" t="str">
            <v>EEPSG PONCHO VE</v>
          </cell>
          <cell r="E26742">
            <v>406739</v>
          </cell>
        </row>
        <row r="26743">
          <cell r="C26743">
            <v>800001707</v>
          </cell>
          <cell r="D26743" t="str">
            <v>EXPRESSO FIGUEI</v>
          </cell>
          <cell r="E26743">
            <v>22463970000166</v>
          </cell>
        </row>
        <row r="26744">
          <cell r="C26744">
            <v>800002818</v>
          </cell>
          <cell r="D26744" t="str">
            <v>YAZAKI</v>
          </cell>
          <cell r="E26744">
            <v>2095593000142</v>
          </cell>
        </row>
        <row r="26745">
          <cell r="C26745">
            <v>800002964</v>
          </cell>
          <cell r="D26745" t="str">
            <v>CRB TECNICA</v>
          </cell>
          <cell r="E26745">
            <v>2030925000100</v>
          </cell>
        </row>
        <row r="26746">
          <cell r="C26746">
            <v>800003077</v>
          </cell>
          <cell r="D26746" t="str">
            <v>ELEMONT</v>
          </cell>
          <cell r="E26746">
            <v>2443277000114</v>
          </cell>
        </row>
        <row r="26747">
          <cell r="C26747">
            <v>800004095</v>
          </cell>
          <cell r="D26747" t="str">
            <v>PIGMINAS</v>
          </cell>
          <cell r="E26747">
            <v>2319637000170</v>
          </cell>
        </row>
        <row r="26748">
          <cell r="C26748">
            <v>800004880</v>
          </cell>
          <cell r="D26748" t="str">
            <v>LINUS PAULING</v>
          </cell>
          <cell r="E26748">
            <v>7371139000190</v>
          </cell>
        </row>
        <row r="26749">
          <cell r="C26749">
            <v>800006259</v>
          </cell>
          <cell r="D26749" t="str">
            <v>MUELLER FLEX</v>
          </cell>
          <cell r="E26749">
            <v>7373480000185</v>
          </cell>
        </row>
        <row r="26750">
          <cell r="C26750">
            <v>800006261</v>
          </cell>
          <cell r="D26750" t="str">
            <v>MUELLER MATOZ</v>
          </cell>
          <cell r="E26750">
            <v>61187043000899</v>
          </cell>
        </row>
        <row r="26751">
          <cell r="C26751">
            <v>800008018</v>
          </cell>
          <cell r="D26751" t="str">
            <v>EMBRASMI</v>
          </cell>
          <cell r="E26751">
            <v>2020159000101</v>
          </cell>
        </row>
        <row r="26752">
          <cell r="C26752">
            <v>800008344</v>
          </cell>
          <cell r="D26752" t="str">
            <v>REFRAMEC</v>
          </cell>
          <cell r="E26752">
            <v>7710277000157</v>
          </cell>
        </row>
        <row r="26753">
          <cell r="C26753">
            <v>800014475</v>
          </cell>
          <cell r="D26753" t="str">
            <v>PONTO X</v>
          </cell>
          <cell r="E26753">
            <v>8762426000194</v>
          </cell>
        </row>
        <row r="26754">
          <cell r="C26754">
            <v>800015537</v>
          </cell>
          <cell r="D26754" t="str">
            <v>BR METALS</v>
          </cell>
          <cell r="E26754">
            <v>19811058000224</v>
          </cell>
        </row>
        <row r="26755">
          <cell r="C26755">
            <v>800018100</v>
          </cell>
          <cell r="D26755" t="str">
            <v>BRASIL LOGISTIC</v>
          </cell>
          <cell r="E26755">
            <v>362811000302</v>
          </cell>
        </row>
        <row r="26756">
          <cell r="C26756">
            <v>800018393</v>
          </cell>
          <cell r="D26756" t="str">
            <v>TERBRAS</v>
          </cell>
          <cell r="E26756">
            <v>2576758000106</v>
          </cell>
        </row>
        <row r="26757">
          <cell r="C26757">
            <v>800019949</v>
          </cell>
          <cell r="D26757" t="str">
            <v>SUPORTE AUTOMAC</v>
          </cell>
          <cell r="E26757">
            <v>84835000177</v>
          </cell>
        </row>
        <row r="26758">
          <cell r="C26758">
            <v>800024855</v>
          </cell>
          <cell r="D26758" t="str">
            <v>DURA</v>
          </cell>
          <cell r="E26758">
            <v>57501207000752</v>
          </cell>
        </row>
        <row r="26759">
          <cell r="C26759">
            <v>800034605</v>
          </cell>
          <cell r="D26759" t="str">
            <v>YAZAKI</v>
          </cell>
          <cell r="E26759">
            <v>23520449000186</v>
          </cell>
        </row>
        <row r="26760">
          <cell r="C26760">
            <v>800036268</v>
          </cell>
          <cell r="D26760" t="str">
            <v>FLAVIO EUSTAQUI</v>
          </cell>
          <cell r="E26760">
            <v>20512560000132</v>
          </cell>
        </row>
        <row r="26761">
          <cell r="C26761"/>
          <cell r="D26761" t="str">
            <v>SOMEL</v>
          </cell>
          <cell r="E26761">
            <v>22607709000192</v>
          </cell>
        </row>
        <row r="26762">
          <cell r="C26762"/>
          <cell r="D26762" t="str">
            <v>CBR</v>
          </cell>
          <cell r="E26762">
            <v>420480000140</v>
          </cell>
        </row>
        <row r="26763">
          <cell r="C26763"/>
          <cell r="D26763" t="str">
            <v>CIMENTO MAUA S/</v>
          </cell>
          <cell r="E26763">
            <v>33815580002178</v>
          </cell>
        </row>
        <row r="26764">
          <cell r="C26764"/>
          <cell r="D26764" t="str">
            <v>LAFARGE CIMENTO</v>
          </cell>
          <cell r="E26764">
            <v>66890369004970</v>
          </cell>
        </row>
        <row r="26765">
          <cell r="C26765"/>
          <cell r="D26765" t="str">
            <v>AG.MINAS RANCHO</v>
          </cell>
          <cell r="E26765">
            <v>65097172000170</v>
          </cell>
        </row>
        <row r="26766">
          <cell r="C26766"/>
          <cell r="D26766" t="str">
            <v>CIMONT</v>
          </cell>
          <cell r="E26766">
            <v>21895073000169</v>
          </cell>
        </row>
        <row r="26767">
          <cell r="C26767"/>
          <cell r="D26767" t="str">
            <v>CONCREBRAS</v>
          </cell>
          <cell r="E26767">
            <v>61403127006500</v>
          </cell>
        </row>
        <row r="26768">
          <cell r="C26768"/>
          <cell r="D26768" t="str">
            <v>B.M.W.</v>
          </cell>
          <cell r="E26768">
            <v>23996986000105</v>
          </cell>
        </row>
        <row r="26769">
          <cell r="C26769"/>
          <cell r="D26769" t="str">
            <v>PASEK ENGENHARI</v>
          </cell>
          <cell r="E26769">
            <v>369671000124</v>
          </cell>
        </row>
        <row r="26770">
          <cell r="C26770"/>
          <cell r="D26770" t="str">
            <v>MR MECANICA</v>
          </cell>
          <cell r="E26770">
            <v>2935737000121</v>
          </cell>
        </row>
        <row r="26771">
          <cell r="C26771"/>
          <cell r="D26771" t="str">
            <v>CABLELETTRA</v>
          </cell>
          <cell r="E26771">
            <v>2095593000223</v>
          </cell>
        </row>
        <row r="26772">
          <cell r="C26772"/>
          <cell r="D26772" t="str">
            <v>CABLELETTRA</v>
          </cell>
          <cell r="E26772">
            <v>2095593000495</v>
          </cell>
        </row>
        <row r="26773">
          <cell r="C26773"/>
          <cell r="D26773" t="str">
            <v>UNIMAQUINAS EQ</v>
          </cell>
          <cell r="E26773">
            <v>76176312000112</v>
          </cell>
        </row>
        <row r="26774">
          <cell r="C26774"/>
          <cell r="D26774" t="str">
            <v>EB TENENTE ARY</v>
          </cell>
          <cell r="E26774">
            <v>411031</v>
          </cell>
        </row>
        <row r="26775">
          <cell r="C26775"/>
          <cell r="D26775" t="str">
            <v>PONTAS SCHELBLE</v>
          </cell>
          <cell r="E26775">
            <v>31126170000140</v>
          </cell>
        </row>
        <row r="26776">
          <cell r="C26776">
            <v>800007017</v>
          </cell>
          <cell r="D26776" t="str">
            <v>CEM</v>
          </cell>
          <cell r="E26776">
            <v>80649</v>
          </cell>
        </row>
        <row r="26777">
          <cell r="C26777">
            <v>800000016</v>
          </cell>
          <cell r="D26777" t="str">
            <v>COFAP ANEIS</v>
          </cell>
          <cell r="E26777">
            <v>2907123000136</v>
          </cell>
        </row>
        <row r="26778">
          <cell r="C26778">
            <v>800000019</v>
          </cell>
          <cell r="D26778" t="str">
            <v>MARELLI COFAP</v>
          </cell>
          <cell r="E26778">
            <v>2865246000313</v>
          </cell>
        </row>
        <row r="26779">
          <cell r="C26779">
            <v>800000515</v>
          </cell>
          <cell r="D26779" t="str">
            <v>PHILIPS</v>
          </cell>
          <cell r="E26779">
            <v>61086336014325</v>
          </cell>
        </row>
        <row r="26780">
          <cell r="C26780">
            <v>800000531</v>
          </cell>
          <cell r="D26780" t="str">
            <v>INBRAFILTRO</v>
          </cell>
          <cell r="E26780">
            <v>51135705000157</v>
          </cell>
        </row>
        <row r="26781">
          <cell r="C26781">
            <v>800000612</v>
          </cell>
          <cell r="D26781" t="str">
            <v>DUREN</v>
          </cell>
          <cell r="E26781">
            <v>3119154000195</v>
          </cell>
        </row>
        <row r="26782">
          <cell r="C26782">
            <v>800001049</v>
          </cell>
          <cell r="D26782" t="str">
            <v>INBRA GLASS</v>
          </cell>
          <cell r="E26782">
            <v>4728953000121</v>
          </cell>
        </row>
        <row r="26783">
          <cell r="C26783">
            <v>800001378</v>
          </cell>
          <cell r="D26783" t="str">
            <v>QUALY TOOLS</v>
          </cell>
          <cell r="E26783">
            <v>72012818000135</v>
          </cell>
        </row>
        <row r="26784">
          <cell r="C26784">
            <v>800001682</v>
          </cell>
          <cell r="D26784" t="str">
            <v>MODELARTE</v>
          </cell>
          <cell r="E26784">
            <v>44402568000104</v>
          </cell>
        </row>
        <row r="26785">
          <cell r="C26785">
            <v>800002234</v>
          </cell>
          <cell r="D26785" t="str">
            <v>FIAT PAULIMAR</v>
          </cell>
          <cell r="E26785">
            <v>5585991000135</v>
          </cell>
        </row>
        <row r="26786">
          <cell r="C26786">
            <v>800002404</v>
          </cell>
          <cell r="D26786" t="str">
            <v>INDUSTRIA LIPOS</v>
          </cell>
          <cell r="E26786">
            <v>57486326000198</v>
          </cell>
        </row>
        <row r="26787">
          <cell r="C26787">
            <v>800002465</v>
          </cell>
          <cell r="D26787" t="str">
            <v>TINTAS CORAL</v>
          </cell>
          <cell r="E26787">
            <v>57483034000100</v>
          </cell>
        </row>
        <row r="26788">
          <cell r="C26788">
            <v>800003032</v>
          </cell>
          <cell r="D26788" t="str">
            <v>INBRABLINDADOS</v>
          </cell>
          <cell r="E26788">
            <v>3243868000100</v>
          </cell>
        </row>
        <row r="26789">
          <cell r="C26789">
            <v>800003127</v>
          </cell>
          <cell r="D26789" t="str">
            <v>POLYSISTEM IMP</v>
          </cell>
          <cell r="E26789">
            <v>23779000160</v>
          </cell>
        </row>
        <row r="26790">
          <cell r="C26790">
            <v>800003156</v>
          </cell>
          <cell r="D26790" t="str">
            <v>BANDEIRANTE QUI</v>
          </cell>
          <cell r="E26790">
            <v>47854831000194</v>
          </cell>
        </row>
        <row r="26791">
          <cell r="C26791">
            <v>800003282</v>
          </cell>
          <cell r="D26791" t="str">
            <v>POLIMETRI</v>
          </cell>
          <cell r="E26791">
            <v>50188150000149</v>
          </cell>
        </row>
        <row r="26792">
          <cell r="C26792">
            <v>800004380</v>
          </cell>
          <cell r="D26792" t="str">
            <v>ADM COMERCIO</v>
          </cell>
          <cell r="E26792">
            <v>4744781000856</v>
          </cell>
        </row>
        <row r="26793">
          <cell r="C26793">
            <v>800005016</v>
          </cell>
          <cell r="D26793" t="str">
            <v>FORMIQUIMICA</v>
          </cell>
          <cell r="E26793">
            <v>52128535000146</v>
          </cell>
        </row>
        <row r="26794">
          <cell r="C26794">
            <v>800005673</v>
          </cell>
          <cell r="D26794" t="str">
            <v>BASF I</v>
          </cell>
          <cell r="E26794">
            <v>30855191000487</v>
          </cell>
        </row>
        <row r="26795">
          <cell r="C26795">
            <v>800005674</v>
          </cell>
          <cell r="D26795" t="str">
            <v>BASF II</v>
          </cell>
          <cell r="E26795">
            <v>30855191000134</v>
          </cell>
        </row>
        <row r="26796">
          <cell r="C26796">
            <v>800005675</v>
          </cell>
          <cell r="D26796" t="str">
            <v>BASF II</v>
          </cell>
          <cell r="E26796">
            <v>29512332000137</v>
          </cell>
        </row>
        <row r="26797">
          <cell r="C26797">
            <v>800005773</v>
          </cell>
          <cell r="D26797" t="str">
            <v>CGE MAUA</v>
          </cell>
          <cell r="E26797">
            <v>57563694000192</v>
          </cell>
        </row>
        <row r="26798">
          <cell r="C26798">
            <v>800005983</v>
          </cell>
          <cell r="D26798" t="str">
            <v>GALUTTI</v>
          </cell>
          <cell r="E26798">
            <v>4303645000154</v>
          </cell>
        </row>
        <row r="26799">
          <cell r="C26799">
            <v>800006018</v>
          </cell>
          <cell r="D26799" t="str">
            <v>GT DO BRASIL</v>
          </cell>
          <cell r="E26799">
            <v>3312613000152</v>
          </cell>
        </row>
        <row r="26800">
          <cell r="C26800">
            <v>800006043</v>
          </cell>
          <cell r="D26800" t="str">
            <v>HOUGHTON BRASIL</v>
          </cell>
          <cell r="E26800">
            <v>57490245000161</v>
          </cell>
        </row>
        <row r="26801">
          <cell r="C26801">
            <v>800006116</v>
          </cell>
          <cell r="D26801" t="str">
            <v>KADRON SP</v>
          </cell>
          <cell r="E26801">
            <v>56995038000104</v>
          </cell>
        </row>
        <row r="26802">
          <cell r="C26802">
            <v>800006602</v>
          </cell>
          <cell r="D26802" t="str">
            <v>TRW</v>
          </cell>
          <cell r="E26802">
            <v>60857349000508</v>
          </cell>
        </row>
        <row r="26803">
          <cell r="C26803">
            <v>800007984</v>
          </cell>
          <cell r="D26803" t="str">
            <v>JOSE FERNANDES</v>
          </cell>
          <cell r="E26803">
            <v>55499529000193</v>
          </cell>
        </row>
        <row r="26804">
          <cell r="C26804">
            <v>800008804</v>
          </cell>
          <cell r="D26804" t="str">
            <v>PICHININ</v>
          </cell>
          <cell r="E26804">
            <v>61225728000106</v>
          </cell>
        </row>
        <row r="26805">
          <cell r="C26805">
            <v>800008915</v>
          </cell>
          <cell r="D26805" t="str">
            <v>RGZ MAGNETI MAR</v>
          </cell>
          <cell r="E26805">
            <v>4285824000106</v>
          </cell>
        </row>
        <row r="26806">
          <cell r="C26806">
            <v>800009341</v>
          </cell>
          <cell r="D26806" t="str">
            <v>DUMONT ABC</v>
          </cell>
          <cell r="E26806">
            <v>2612499000113</v>
          </cell>
        </row>
        <row r="26807">
          <cell r="C26807">
            <v>800009520</v>
          </cell>
          <cell r="D26807" t="str">
            <v>LOCALIZA</v>
          </cell>
          <cell r="E26807">
            <v>16670085023287</v>
          </cell>
        </row>
        <row r="26808">
          <cell r="C26808">
            <v>800009711</v>
          </cell>
          <cell r="D26808" t="str">
            <v>GUARA</v>
          </cell>
          <cell r="E26808">
            <v>2167689000179</v>
          </cell>
        </row>
        <row r="26809">
          <cell r="C26809">
            <v>800009812</v>
          </cell>
          <cell r="D26809" t="str">
            <v>MULTIACOS</v>
          </cell>
          <cell r="E26809">
            <v>53585766000575</v>
          </cell>
        </row>
        <row r="26810">
          <cell r="C26810">
            <v>800013582</v>
          </cell>
          <cell r="D26810" t="str">
            <v>RAMALHO</v>
          </cell>
          <cell r="E26810">
            <v>44199529000151</v>
          </cell>
        </row>
        <row r="26811">
          <cell r="C26811">
            <v>800015310</v>
          </cell>
          <cell r="D26811" t="str">
            <v>ACTIVAS</v>
          </cell>
          <cell r="E26811">
            <v>827591000175</v>
          </cell>
        </row>
        <row r="26812">
          <cell r="C26812">
            <v>800015348</v>
          </cell>
          <cell r="D26812" t="str">
            <v>HAUSTHENE PROD</v>
          </cell>
          <cell r="E26812">
            <v>51789865000110</v>
          </cell>
        </row>
        <row r="26813">
          <cell r="C26813">
            <v>800016006</v>
          </cell>
          <cell r="D26813" t="str">
            <v>ULTRAGAZ</v>
          </cell>
          <cell r="E26813">
            <v>61602199018917</v>
          </cell>
        </row>
        <row r="26814">
          <cell r="C26814">
            <v>800019270</v>
          </cell>
          <cell r="D26814" t="str">
            <v>INDUSTRIAIS E P</v>
          </cell>
          <cell r="E26814">
            <v>61064838008975</v>
          </cell>
        </row>
        <row r="26815">
          <cell r="C26815">
            <v>800019954</v>
          </cell>
          <cell r="D26815" t="str">
            <v>METALURGICA QUA I</v>
          </cell>
          <cell r="E26815">
            <v>50564582000298</v>
          </cell>
        </row>
        <row r="26816">
          <cell r="C26816">
            <v>800020378</v>
          </cell>
          <cell r="D26816" t="str">
            <v>MASTIFLEX</v>
          </cell>
          <cell r="E26816">
            <v>4361147000168</v>
          </cell>
        </row>
        <row r="26817">
          <cell r="C26817">
            <v>800020834</v>
          </cell>
          <cell r="D26817" t="str">
            <v>NEOMEC TECNOLOG</v>
          </cell>
          <cell r="E26817">
            <v>12456019000126</v>
          </cell>
        </row>
        <row r="26818">
          <cell r="C26818">
            <v>800020960</v>
          </cell>
          <cell r="D26818" t="str">
            <v>PV REVEST INDUS</v>
          </cell>
          <cell r="E26818">
            <v>9183750000110</v>
          </cell>
        </row>
        <row r="26819">
          <cell r="C26819">
            <v>800021786</v>
          </cell>
          <cell r="D26819" t="str">
            <v>CAONI ABC POL</v>
          </cell>
          <cell r="E26819">
            <v>12553686000127</v>
          </cell>
        </row>
        <row r="26820">
          <cell r="C26820">
            <v>800022552</v>
          </cell>
          <cell r="D26820" t="str">
            <v>TEGMA GESTAO E</v>
          </cell>
          <cell r="E26820">
            <v>2351144003567</v>
          </cell>
        </row>
        <row r="26821">
          <cell r="C26821">
            <v>800022805</v>
          </cell>
          <cell r="D26821" t="str">
            <v>DANFER</v>
          </cell>
          <cell r="E26821">
            <v>48130744000157</v>
          </cell>
        </row>
        <row r="26822">
          <cell r="C26822">
            <v>800023566</v>
          </cell>
          <cell r="D26822" t="str">
            <v>PROL EQUIPAMENT</v>
          </cell>
          <cell r="E26822">
            <v>2219054000178</v>
          </cell>
        </row>
        <row r="26823">
          <cell r="C26823">
            <v>800023679</v>
          </cell>
          <cell r="D26823" t="str">
            <v>CASTELL COMERCI</v>
          </cell>
          <cell r="E26823">
            <v>2690078000100</v>
          </cell>
        </row>
        <row r="26824">
          <cell r="C26824">
            <v>800023927</v>
          </cell>
          <cell r="D26824" t="str">
            <v>WEG TINTAS LTDA</v>
          </cell>
          <cell r="E26824">
            <v>12006058000555</v>
          </cell>
        </row>
        <row r="26825">
          <cell r="C26825">
            <v>800027657</v>
          </cell>
          <cell r="D26825" t="str">
            <v>METALURGICA QUA II</v>
          </cell>
          <cell r="E26825">
            <v>50564582000530</v>
          </cell>
        </row>
        <row r="26826">
          <cell r="C26826">
            <v>800028374</v>
          </cell>
          <cell r="D26826" t="str">
            <v>LEHN SOLDAS E M</v>
          </cell>
          <cell r="E26826">
            <v>17495434000102</v>
          </cell>
        </row>
        <row r="26827">
          <cell r="C26827">
            <v>800030455</v>
          </cell>
          <cell r="D26827" t="str">
            <v>VALE DOS PINHEI</v>
          </cell>
          <cell r="E26827">
            <v>1062572000168</v>
          </cell>
        </row>
        <row r="26828">
          <cell r="C26828">
            <v>800030568</v>
          </cell>
          <cell r="D26828" t="str">
            <v>RAW ALUMINIO CO</v>
          </cell>
          <cell r="E26828">
            <v>12343545000180</v>
          </cell>
        </row>
        <row r="26829">
          <cell r="C26829">
            <v>800030816</v>
          </cell>
          <cell r="D26829" t="str">
            <v>ATHOS FERRAMENT</v>
          </cell>
          <cell r="E26829">
            <v>10795785000190</v>
          </cell>
        </row>
        <row r="26830">
          <cell r="C26830">
            <v>800030863</v>
          </cell>
          <cell r="D26830" t="str">
            <v>MECANICA LTDA</v>
          </cell>
          <cell r="E26830">
            <v>1867730000157</v>
          </cell>
        </row>
        <row r="26831">
          <cell r="C26831">
            <v>800031027</v>
          </cell>
          <cell r="D26831" t="str">
            <v>FABRICADORA DE</v>
          </cell>
          <cell r="E26831">
            <v>2865246002448</v>
          </cell>
        </row>
        <row r="26832">
          <cell r="C26832">
            <v>800031170</v>
          </cell>
          <cell r="D26832" t="str">
            <v>CARGOLIFT LOGIS</v>
          </cell>
          <cell r="E26832">
            <v>82270711000906</v>
          </cell>
        </row>
        <row r="26833">
          <cell r="C26833">
            <v>800031778</v>
          </cell>
          <cell r="D26833" t="str">
            <v>GAGE DO BRASIL</v>
          </cell>
          <cell r="E26833">
            <v>2532371000140</v>
          </cell>
        </row>
        <row r="26834">
          <cell r="C26834">
            <v>800032739</v>
          </cell>
          <cell r="D26834" t="str">
            <v>MONDRAGON LTDA.</v>
          </cell>
          <cell r="E26834">
            <v>72910219000139</v>
          </cell>
        </row>
        <row r="26835">
          <cell r="C26835">
            <v>800033389</v>
          </cell>
          <cell r="D26835" t="str">
            <v>TRANSFORMS SERV</v>
          </cell>
          <cell r="E26835">
            <v>10860444000150</v>
          </cell>
        </row>
        <row r="26836">
          <cell r="C26836">
            <v>800034353</v>
          </cell>
          <cell r="D26836" t="str">
            <v>LIQUIGAS DISTRI</v>
          </cell>
          <cell r="E26836">
            <v>60886413000309</v>
          </cell>
        </row>
        <row r="26837">
          <cell r="C26837">
            <v>800034491</v>
          </cell>
          <cell r="D26837" t="str">
            <v>STYROLUTION DO</v>
          </cell>
          <cell r="E26837">
            <v>12487655000204</v>
          </cell>
        </row>
        <row r="26838">
          <cell r="C26838">
            <v>800035027</v>
          </cell>
          <cell r="D26838" t="str">
            <v>MANKIEWICZ DO B</v>
          </cell>
          <cell r="E26838">
            <v>4113141000333</v>
          </cell>
        </row>
        <row r="26839">
          <cell r="C26839">
            <v>800039444</v>
          </cell>
          <cell r="D26839" t="str">
            <v>SILCON AMBIENTA</v>
          </cell>
          <cell r="E26839">
            <v>50856251000221</v>
          </cell>
        </row>
        <row r="26840">
          <cell r="C26840">
            <v>800040064</v>
          </cell>
          <cell r="D26840" t="str">
            <v>INDUSTRIA E COM</v>
          </cell>
          <cell r="E26840">
            <v>1342565000110</v>
          </cell>
        </row>
        <row r="26841">
          <cell r="C26841">
            <v>800040359</v>
          </cell>
          <cell r="D26841" t="str">
            <v>CAONI INDUSTRIA</v>
          </cell>
          <cell r="E26841">
            <v>3507400000186</v>
          </cell>
        </row>
        <row r="26842">
          <cell r="C26842">
            <v>800040816</v>
          </cell>
          <cell r="D26842" t="str">
            <v>SINTETIKA INDUS</v>
          </cell>
          <cell r="E26842">
            <v>23186955000180</v>
          </cell>
        </row>
        <row r="26843">
          <cell r="C26843">
            <v>800041640</v>
          </cell>
          <cell r="D26843" t="str">
            <v>BEATRIZ DO SOCO</v>
          </cell>
          <cell r="E26843">
            <v>20045238000140</v>
          </cell>
        </row>
        <row r="26844">
          <cell r="C26844">
            <v>800041837</v>
          </cell>
          <cell r="D26844" t="str">
            <v>BOZZI LOGISTICA</v>
          </cell>
          <cell r="E26844">
            <v>1604588000155</v>
          </cell>
        </row>
        <row r="26845">
          <cell r="C26845">
            <v>800042153</v>
          </cell>
          <cell r="D26845" t="str">
            <v>PROWORK COMERCI</v>
          </cell>
          <cell r="E26845">
            <v>28131842000100</v>
          </cell>
        </row>
        <row r="26846">
          <cell r="C26846">
            <v>800042430</v>
          </cell>
          <cell r="D26846" t="str">
            <v>GALUTTI AUTOMOT</v>
          </cell>
          <cell r="E26846">
            <v>6037638000183</v>
          </cell>
        </row>
        <row r="26847">
          <cell r="C26847">
            <v>800042774</v>
          </cell>
          <cell r="D26847" t="str">
            <v>QUAKER CHEMICAL</v>
          </cell>
          <cell r="E26847">
            <v>999042000773</v>
          </cell>
        </row>
        <row r="26848">
          <cell r="C26848">
            <v>800042785</v>
          </cell>
          <cell r="D26848" t="str">
            <v>FILBRAX INDUSTR</v>
          </cell>
          <cell r="E26848">
            <v>5115574000129</v>
          </cell>
        </row>
        <row r="26849">
          <cell r="C26849">
            <v>800044257</v>
          </cell>
          <cell r="D26849" t="str">
            <v>3D EDGE INDUSTR</v>
          </cell>
          <cell r="E26849">
            <v>37850177000197</v>
          </cell>
        </row>
        <row r="26850">
          <cell r="C26850">
            <v>800044555</v>
          </cell>
          <cell r="D26850" t="str">
            <v>VERTAS COMERCIO</v>
          </cell>
          <cell r="E26850">
            <v>11613991000102</v>
          </cell>
        </row>
        <row r="26851">
          <cell r="C26851">
            <v>800044623</v>
          </cell>
          <cell r="D26851" t="str">
            <v>MAXDEL</v>
          </cell>
          <cell r="E26851">
            <v>49533078000160</v>
          </cell>
        </row>
        <row r="26852">
          <cell r="C26852"/>
          <cell r="D26852" t="str">
            <v>MARELLI</v>
          </cell>
          <cell r="E26852">
            <v>51597433001260</v>
          </cell>
        </row>
        <row r="26853">
          <cell r="C26853"/>
          <cell r="D26853" t="str">
            <v>MARELLI</v>
          </cell>
          <cell r="E26853">
            <v>2865246000402</v>
          </cell>
        </row>
        <row r="26854">
          <cell r="C26854"/>
          <cell r="D26854" t="str">
            <v>TUBO ESPIR. EMB</v>
          </cell>
          <cell r="E26854">
            <v>58864943000142</v>
          </cell>
        </row>
        <row r="26855">
          <cell r="C26855"/>
          <cell r="D26855" t="str">
            <v>PEK EMBALAGENS</v>
          </cell>
          <cell r="E26855">
            <v>66742024000124</v>
          </cell>
        </row>
        <row r="26856">
          <cell r="C26856"/>
          <cell r="D26856" t="str">
            <v>IND ARTIG LUNA</v>
          </cell>
          <cell r="E26856">
            <v>56418684000109</v>
          </cell>
        </row>
        <row r="26857">
          <cell r="C26857"/>
          <cell r="D26857" t="str">
            <v>MICROWAL FERRAM</v>
          </cell>
          <cell r="E26857">
            <v>57168916000172</v>
          </cell>
        </row>
        <row r="26858">
          <cell r="C26858"/>
          <cell r="D26858" t="str">
            <v>INBRABLINDADOS</v>
          </cell>
          <cell r="E26858">
            <v>3243868000534</v>
          </cell>
        </row>
        <row r="26859">
          <cell r="C26859"/>
          <cell r="D26859" t="str">
            <v>EXPANSOM</v>
          </cell>
          <cell r="E26859">
            <v>67181578000162</v>
          </cell>
        </row>
        <row r="26860">
          <cell r="C26860"/>
          <cell r="D26860" t="str">
            <v>PNEUS GONCALVES</v>
          </cell>
          <cell r="E26860">
            <v>59287888000561</v>
          </cell>
        </row>
        <row r="26861">
          <cell r="C26861"/>
          <cell r="D26861" t="str">
            <v>BARAO DE MAUA</v>
          </cell>
          <cell r="E26861">
            <v>68274786000179</v>
          </cell>
        </row>
        <row r="26862">
          <cell r="C26862"/>
          <cell r="D26862" t="str">
            <v>PROJETO</v>
          </cell>
          <cell r="E26862">
            <v>1450017000375</v>
          </cell>
        </row>
        <row r="26863">
          <cell r="C26863"/>
          <cell r="D26863" t="str">
            <v>SCANDIFLEX DO B</v>
          </cell>
          <cell r="E26863">
            <v>33038886000383</v>
          </cell>
        </row>
        <row r="26864">
          <cell r="C26864"/>
          <cell r="D26864" t="str">
            <v>OPP</v>
          </cell>
          <cell r="E26864">
            <v>89546063000909</v>
          </cell>
        </row>
        <row r="26865">
          <cell r="C26865"/>
          <cell r="D26865" t="str">
            <v>TINTAS CORAL</v>
          </cell>
          <cell r="E26865">
            <v>57483034002064</v>
          </cell>
        </row>
        <row r="26866">
          <cell r="C26866"/>
          <cell r="D26866" t="str">
            <v>BOA HORA</v>
          </cell>
          <cell r="E26866">
            <v>58757725000109</v>
          </cell>
        </row>
        <row r="26867">
          <cell r="C26867"/>
          <cell r="D26867" t="str">
            <v>FORMIQUIMICA</v>
          </cell>
          <cell r="E26867">
            <v>52128535000227</v>
          </cell>
        </row>
        <row r="26868">
          <cell r="C26868"/>
          <cell r="D26868" t="str">
            <v>POLIMETRI</v>
          </cell>
          <cell r="E26868">
            <v>50188150000300</v>
          </cell>
        </row>
        <row r="26869">
          <cell r="C26869"/>
          <cell r="D26869" t="str">
            <v>TEC MAN</v>
          </cell>
          <cell r="E26869">
            <v>2074456000121</v>
          </cell>
        </row>
        <row r="26870">
          <cell r="C26870"/>
          <cell r="D26870" t="str">
            <v>CERVIM IND.COM.</v>
          </cell>
          <cell r="E26870">
            <v>61418380000173</v>
          </cell>
        </row>
        <row r="26871">
          <cell r="C26871"/>
          <cell r="D26871" t="str">
            <v>ELTER ENG EQUIP</v>
          </cell>
          <cell r="E26871">
            <v>62943303000103</v>
          </cell>
        </row>
        <row r="26872">
          <cell r="C26872"/>
          <cell r="D26872" t="str">
            <v>MAHLE COMP.MOTO</v>
          </cell>
          <cell r="E26872">
            <v>3002935000286</v>
          </cell>
        </row>
        <row r="26873">
          <cell r="C26873"/>
          <cell r="D26873" t="str">
            <v>PROTON</v>
          </cell>
          <cell r="E26873">
            <v>57601643000108</v>
          </cell>
        </row>
        <row r="26874">
          <cell r="C26874"/>
          <cell r="D26874" t="str">
            <v>SANTA MARINA</v>
          </cell>
          <cell r="E26874">
            <v>60853942001469</v>
          </cell>
        </row>
        <row r="26875">
          <cell r="C26875"/>
          <cell r="D26875" t="str">
            <v>SCANDIFLEX</v>
          </cell>
          <cell r="E26875">
            <v>33038886000111</v>
          </cell>
        </row>
        <row r="26876">
          <cell r="C26876"/>
          <cell r="D26876" t="str">
            <v>PORCEL.SCHIMIDT</v>
          </cell>
          <cell r="E26876">
            <v>85459691000904</v>
          </cell>
        </row>
        <row r="26877">
          <cell r="C26877"/>
          <cell r="D26877" t="str">
            <v>TRW-III</v>
          </cell>
          <cell r="E26877">
            <v>59105106000100</v>
          </cell>
        </row>
        <row r="26878">
          <cell r="C26878"/>
          <cell r="D26878" t="str">
            <v>TRW</v>
          </cell>
          <cell r="E26878">
            <v>59105106000364</v>
          </cell>
        </row>
        <row r="26879">
          <cell r="C26879"/>
          <cell r="D26879" t="str">
            <v>CEN.DE TREINAME</v>
          </cell>
          <cell r="E26879">
            <v>401526</v>
          </cell>
        </row>
        <row r="26880">
          <cell r="C26880"/>
          <cell r="D26880" t="str">
            <v>COLEGIO BARAO D</v>
          </cell>
          <cell r="E26880">
            <v>401653</v>
          </cell>
        </row>
        <row r="26881">
          <cell r="C26881"/>
          <cell r="D26881" t="str">
            <v>COL.VINICIUS DE</v>
          </cell>
          <cell r="E26881">
            <v>402455</v>
          </cell>
        </row>
        <row r="26882">
          <cell r="C26882"/>
          <cell r="D26882" t="str">
            <v>EEPSG PROF.ANTO</v>
          </cell>
          <cell r="E26882">
            <v>402717</v>
          </cell>
        </row>
        <row r="26883">
          <cell r="C26883"/>
          <cell r="D26883" t="str">
            <v>SESI 406</v>
          </cell>
          <cell r="E26883">
            <v>403097</v>
          </cell>
        </row>
        <row r="26884">
          <cell r="C26884"/>
          <cell r="D26884" t="str">
            <v>SESI 79</v>
          </cell>
          <cell r="E26884">
            <v>403112</v>
          </cell>
        </row>
        <row r="26885">
          <cell r="C26885"/>
          <cell r="D26885" t="str">
            <v>SERVICO SOCIAL</v>
          </cell>
          <cell r="E26885">
            <v>403260</v>
          </cell>
        </row>
        <row r="26886">
          <cell r="C26886"/>
          <cell r="D26886" t="str">
            <v>EEPSG PROFA.MAR</v>
          </cell>
          <cell r="E26886">
            <v>403613</v>
          </cell>
        </row>
        <row r="26887">
          <cell r="C26887"/>
          <cell r="D26887" t="str">
            <v>EEPSG OLAVO HAN</v>
          </cell>
          <cell r="E26887">
            <v>404174</v>
          </cell>
        </row>
        <row r="26888">
          <cell r="C26888"/>
          <cell r="D26888" t="str">
            <v>COL.HUMBERTO DE</v>
          </cell>
          <cell r="E26888">
            <v>404377</v>
          </cell>
        </row>
        <row r="26889">
          <cell r="C26889"/>
          <cell r="D26889" t="str">
            <v>COL.TEC.ELEVACA</v>
          </cell>
          <cell r="E26889">
            <v>404604</v>
          </cell>
        </row>
        <row r="26890">
          <cell r="C26890"/>
          <cell r="D26890" t="str">
            <v>ESC.PSG EUCLYDE</v>
          </cell>
          <cell r="E26890">
            <v>404605</v>
          </cell>
        </row>
        <row r="26891">
          <cell r="C26891"/>
          <cell r="D26891" t="str">
            <v>COL.MONS.ALEXAN</v>
          </cell>
          <cell r="E26891">
            <v>404606</v>
          </cell>
        </row>
        <row r="26892">
          <cell r="C26892"/>
          <cell r="D26892" t="str">
            <v>EEPSG DO JD.CAN</v>
          </cell>
          <cell r="E26892">
            <v>405375</v>
          </cell>
        </row>
        <row r="26893">
          <cell r="C26893"/>
          <cell r="D26893" t="str">
            <v>CE.VINICIUS DE</v>
          </cell>
          <cell r="E26893">
            <v>406877</v>
          </cell>
        </row>
        <row r="26894">
          <cell r="C26894"/>
          <cell r="D26894" t="str">
            <v>COL.METODO</v>
          </cell>
          <cell r="E26894">
            <v>409028</v>
          </cell>
        </row>
        <row r="26895">
          <cell r="C26895"/>
          <cell r="D26895" t="str">
            <v>SESI 397</v>
          </cell>
          <cell r="E26895">
            <v>410709</v>
          </cell>
        </row>
        <row r="26896">
          <cell r="C26896"/>
          <cell r="D26896" t="str">
            <v>EE PROFA.SADA U</v>
          </cell>
          <cell r="E26896">
            <v>410710</v>
          </cell>
        </row>
        <row r="26897">
          <cell r="C26897"/>
          <cell r="D26897" t="str">
            <v>MAYR</v>
          </cell>
          <cell r="E26897">
            <v>80457</v>
          </cell>
        </row>
        <row r="26898">
          <cell r="C26898">
            <v>800007033</v>
          </cell>
          <cell r="D26898" t="str">
            <v>G.S.A.</v>
          </cell>
          <cell r="E26898">
            <v>80672</v>
          </cell>
        </row>
        <row r="26899">
          <cell r="C26899">
            <v>800006773</v>
          </cell>
          <cell r="D26899" t="str">
            <v>INGERSOLL RAND</v>
          </cell>
          <cell r="E26899">
            <v>80263</v>
          </cell>
        </row>
        <row r="26900">
          <cell r="C26900"/>
          <cell r="D26900" t="str">
            <v>VALEO</v>
          </cell>
          <cell r="E26900">
            <v>89523</v>
          </cell>
        </row>
        <row r="26901">
          <cell r="C26901">
            <v>800007034</v>
          </cell>
          <cell r="D26901" t="str">
            <v>JLG</v>
          </cell>
          <cell r="E26901">
            <v>80673</v>
          </cell>
        </row>
        <row r="26902">
          <cell r="C26902">
            <v>800042322</v>
          </cell>
          <cell r="D26902" t="str">
            <v>ALPS ELECTRIC N</v>
          </cell>
          <cell r="E26902">
            <v>89299</v>
          </cell>
        </row>
        <row r="26903">
          <cell r="C26903">
            <v>800021849</v>
          </cell>
          <cell r="D26903" t="str">
            <v>SMW AUTOBLOK SP</v>
          </cell>
          <cell r="E26903">
            <v>83473</v>
          </cell>
        </row>
        <row r="26904">
          <cell r="C26904">
            <v>800000862</v>
          </cell>
          <cell r="D26904" t="str">
            <v>TAPECARIA JAEDI</v>
          </cell>
          <cell r="E26904">
            <v>1884993000174</v>
          </cell>
        </row>
        <row r="26905">
          <cell r="C26905">
            <v>800014792</v>
          </cell>
          <cell r="D26905" t="str">
            <v>LOCALIZA AGENCI</v>
          </cell>
          <cell r="E26905">
            <v>78674843000322</v>
          </cell>
        </row>
        <row r="26906">
          <cell r="C26906"/>
          <cell r="D26906" t="str">
            <v>COL.MODELO DO P</v>
          </cell>
          <cell r="E26906">
            <v>403634</v>
          </cell>
        </row>
        <row r="26907">
          <cell r="C26907"/>
          <cell r="D26907" t="str">
            <v>COL.CENECISTA D</v>
          </cell>
          <cell r="E26907">
            <v>404454</v>
          </cell>
        </row>
        <row r="26908">
          <cell r="C26908"/>
          <cell r="D26908" t="str">
            <v>CEN.EDUC.TECNOL</v>
          </cell>
          <cell r="E26908">
            <v>404531</v>
          </cell>
        </row>
        <row r="26909">
          <cell r="C26909"/>
          <cell r="D26909" t="str">
            <v>ESC.ADVENT.</v>
          </cell>
          <cell r="E26909">
            <v>406363</v>
          </cell>
        </row>
        <row r="26910">
          <cell r="C26910"/>
          <cell r="D26910" t="str">
            <v>ESC.MONTEIRO LO</v>
          </cell>
          <cell r="E26910">
            <v>406364</v>
          </cell>
        </row>
        <row r="26911">
          <cell r="C26911"/>
          <cell r="D26911" t="str">
            <v>CE MAL.ARTHUR D</v>
          </cell>
          <cell r="E26911">
            <v>409203</v>
          </cell>
        </row>
        <row r="26912">
          <cell r="C26912"/>
          <cell r="D26912" t="str">
            <v>CE JOAO MANOEL</v>
          </cell>
          <cell r="E26912">
            <v>409712</v>
          </cell>
        </row>
        <row r="26913">
          <cell r="C26913"/>
          <cell r="D26913" t="str">
            <v>EE NAIRA FELLIN</v>
          </cell>
          <cell r="E26913">
            <v>410987</v>
          </cell>
        </row>
        <row r="26914">
          <cell r="C26914"/>
          <cell r="D26914" t="str">
            <v>EE TANCREDO NEV</v>
          </cell>
          <cell r="E26914">
            <v>411136</v>
          </cell>
        </row>
        <row r="26915">
          <cell r="C26915">
            <v>800031229</v>
          </cell>
          <cell r="D26915" t="str">
            <v>BROSE MELFI AUT</v>
          </cell>
          <cell r="E26915">
            <v>86474</v>
          </cell>
        </row>
        <row r="26916">
          <cell r="C26916">
            <v>800024558</v>
          </cell>
          <cell r="D26916" t="str">
            <v>LAMI PACK INDUS</v>
          </cell>
          <cell r="E26916">
            <v>73075350000352</v>
          </cell>
        </row>
        <row r="26917">
          <cell r="C26917"/>
          <cell r="D26917" t="str">
            <v>EEPSG DONA NICO</v>
          </cell>
          <cell r="E26917">
            <v>406934</v>
          </cell>
        </row>
        <row r="26918">
          <cell r="C26918"/>
          <cell r="D26918" t="str">
            <v>EM ANTONIO ALVE</v>
          </cell>
          <cell r="E26918">
            <v>406935</v>
          </cell>
        </row>
        <row r="26919">
          <cell r="C26919">
            <v>800007201</v>
          </cell>
          <cell r="D26919" t="str">
            <v>BRIVIO</v>
          </cell>
          <cell r="E26919">
            <v>80843</v>
          </cell>
        </row>
        <row r="26920">
          <cell r="C26920"/>
          <cell r="D26920" t="str">
            <v>QUESTRON</v>
          </cell>
          <cell r="E26920">
            <v>80351</v>
          </cell>
        </row>
        <row r="26921">
          <cell r="C26921"/>
          <cell r="D26921" t="str">
            <v>EEPSG DONATO MA</v>
          </cell>
          <cell r="E26921">
            <v>404385</v>
          </cell>
        </row>
        <row r="26922">
          <cell r="C26922"/>
          <cell r="D26922" t="str">
            <v>DIMAP SA DIST P</v>
          </cell>
          <cell r="E26922">
            <v>17233974000703</v>
          </cell>
        </row>
        <row r="26923">
          <cell r="C26923">
            <v>800043435</v>
          </cell>
          <cell r="D26923" t="str">
            <v>WINDSOR MACHINE</v>
          </cell>
          <cell r="E26923">
            <v>89458</v>
          </cell>
        </row>
        <row r="26924">
          <cell r="C26924">
            <v>800015291</v>
          </cell>
          <cell r="D26924" t="str">
            <v>MKS INSTRUMENTS</v>
          </cell>
          <cell r="E26924">
            <v>82940</v>
          </cell>
        </row>
        <row r="26925">
          <cell r="C26925">
            <v>800021502</v>
          </cell>
          <cell r="D26925" t="str">
            <v>GUTEKUNS FEDERN</v>
          </cell>
          <cell r="E26925">
            <v>83449</v>
          </cell>
        </row>
        <row r="26926">
          <cell r="C26926"/>
          <cell r="D26926" t="str">
            <v>SAUTER</v>
          </cell>
          <cell r="E26926">
            <v>80410</v>
          </cell>
        </row>
        <row r="26927">
          <cell r="C26927">
            <v>800031844</v>
          </cell>
          <cell r="D26927" t="str">
            <v>SENSATA TECHNOL</v>
          </cell>
          <cell r="E26927">
            <v>86638</v>
          </cell>
        </row>
        <row r="26928">
          <cell r="C26928">
            <v>800031844</v>
          </cell>
          <cell r="D26928" t="str">
            <v>SENSATA TECHNOL</v>
          </cell>
          <cell r="E26928">
            <v>86639</v>
          </cell>
        </row>
        <row r="26929">
          <cell r="C26929">
            <v>800031844</v>
          </cell>
          <cell r="D26929" t="str">
            <v>SENSATA TECHNOL</v>
          </cell>
          <cell r="E26929">
            <v>86646</v>
          </cell>
        </row>
        <row r="26930">
          <cell r="C26930">
            <v>800031844</v>
          </cell>
          <cell r="D26930" t="str">
            <v>SENSATA TECHNOL</v>
          </cell>
          <cell r="E26930">
            <v>86647</v>
          </cell>
        </row>
        <row r="26931">
          <cell r="C26931">
            <v>800009266</v>
          </cell>
          <cell r="D26931" t="str">
            <v>OGARRIO DAGUERR</v>
          </cell>
          <cell r="E26931">
            <v>86703</v>
          </cell>
        </row>
        <row r="26932">
          <cell r="C26932">
            <v>800020933</v>
          </cell>
          <cell r="D26932" t="str">
            <v>MAGNETI MARELLI SISTEMAS</v>
          </cell>
          <cell r="E26932">
            <v>1455</v>
          </cell>
        </row>
        <row r="26933">
          <cell r="C26933">
            <v>800020933</v>
          </cell>
          <cell r="D26933" t="str">
            <v>MAGNETI MARELLI</v>
          </cell>
          <cell r="E26933">
            <v>86392</v>
          </cell>
        </row>
        <row r="26934">
          <cell r="C26934">
            <v>800022056</v>
          </cell>
          <cell r="D26934" t="str">
            <v>BATZ MEXICANA</v>
          </cell>
          <cell r="E26934">
            <v>83492</v>
          </cell>
        </row>
        <row r="26935">
          <cell r="C26935">
            <v>800022313</v>
          </cell>
          <cell r="D26935" t="str">
            <v>EFC SYSTEMS</v>
          </cell>
          <cell r="E26935">
            <v>89037</v>
          </cell>
        </row>
        <row r="26936">
          <cell r="C26936">
            <v>800028393</v>
          </cell>
          <cell r="D26936" t="str">
            <v>EXAGONO SOFTWAR</v>
          </cell>
          <cell r="E26936">
            <v>85978</v>
          </cell>
        </row>
        <row r="26937">
          <cell r="C26937">
            <v>800032941</v>
          </cell>
          <cell r="D26937" t="str">
            <v>AUTOTEK MEXICO</v>
          </cell>
          <cell r="E26937">
            <v>86902</v>
          </cell>
        </row>
        <row r="26938">
          <cell r="C26938"/>
          <cell r="D26938" t="str">
            <v>CLARION</v>
          </cell>
          <cell r="E26938">
            <v>80111</v>
          </cell>
        </row>
        <row r="26939">
          <cell r="C26939">
            <v>800031612</v>
          </cell>
          <cell r="D26939" t="str">
            <v>COMPANIA HULERA</v>
          </cell>
          <cell r="E26939">
            <v>86555</v>
          </cell>
        </row>
        <row r="26940">
          <cell r="C26940">
            <v>800031612</v>
          </cell>
          <cell r="D26940" t="str">
            <v>COMPANIA HULERA</v>
          </cell>
          <cell r="E26940">
            <v>87691</v>
          </cell>
        </row>
        <row r="26941">
          <cell r="C26941">
            <v>800007586</v>
          </cell>
          <cell r="D26941" t="str">
            <v>EMMEBI</v>
          </cell>
          <cell r="E26941">
            <v>81297</v>
          </cell>
        </row>
        <row r="26942">
          <cell r="C26942">
            <v>800021421</v>
          </cell>
          <cell r="D26942" t="str">
            <v>MABUCHI MOTOR A</v>
          </cell>
          <cell r="E26942">
            <v>86939</v>
          </cell>
        </row>
        <row r="26943">
          <cell r="C26943">
            <v>800021421</v>
          </cell>
          <cell r="D26943" t="str">
            <v>MABUCHI MOTOR AMERICA CORP</v>
          </cell>
          <cell r="E26943">
            <v>86940</v>
          </cell>
        </row>
        <row r="26944">
          <cell r="C26944">
            <v>800021421</v>
          </cell>
          <cell r="D26944" t="str">
            <v>MABUCHI MOTOR A</v>
          </cell>
          <cell r="E26944">
            <v>86947</v>
          </cell>
        </row>
        <row r="26945">
          <cell r="C26945"/>
          <cell r="D26945" t="str">
            <v>WALBRO</v>
          </cell>
          <cell r="E26945">
            <v>89861</v>
          </cell>
        </row>
        <row r="26946">
          <cell r="C26946">
            <v>800006686</v>
          </cell>
          <cell r="D26946" t="str">
            <v>HEWLETT PACKARD</v>
          </cell>
          <cell r="E26946">
            <v>80035</v>
          </cell>
        </row>
        <row r="26947">
          <cell r="C26947">
            <v>800006740</v>
          </cell>
          <cell r="D26947" t="str">
            <v>HEWLETT</v>
          </cell>
          <cell r="E26947">
            <v>80175</v>
          </cell>
        </row>
        <row r="26948">
          <cell r="C26948">
            <v>800006954</v>
          </cell>
          <cell r="D26948" t="str">
            <v>NORTRONIC</v>
          </cell>
          <cell r="E26948">
            <v>80580</v>
          </cell>
        </row>
        <row r="26949">
          <cell r="C26949">
            <v>800007022</v>
          </cell>
          <cell r="D26949" t="str">
            <v>EXCOMP</v>
          </cell>
          <cell r="E26949">
            <v>80654</v>
          </cell>
        </row>
        <row r="26950">
          <cell r="C26950">
            <v>800007308</v>
          </cell>
          <cell r="D26950" t="str">
            <v>THERMOTRON</v>
          </cell>
          <cell r="E26950">
            <v>80961</v>
          </cell>
        </row>
        <row r="26951">
          <cell r="C26951">
            <v>800007312</v>
          </cell>
          <cell r="D26951" t="str">
            <v>VIBRO</v>
          </cell>
          <cell r="E26951">
            <v>80966</v>
          </cell>
        </row>
        <row r="26952">
          <cell r="C26952">
            <v>800007477</v>
          </cell>
          <cell r="D26952" t="str">
            <v>CARLSONS</v>
          </cell>
          <cell r="E26952">
            <v>81164</v>
          </cell>
        </row>
        <row r="26953">
          <cell r="C26953">
            <v>800007647</v>
          </cell>
          <cell r="D26953" t="str">
            <v>BETALOGIC INC</v>
          </cell>
          <cell r="E26953">
            <v>81381</v>
          </cell>
        </row>
        <row r="26954">
          <cell r="C26954">
            <v>800019001</v>
          </cell>
          <cell r="D26954" t="str">
            <v>HTK CORPORATION</v>
          </cell>
          <cell r="E26954">
            <v>83267</v>
          </cell>
        </row>
        <row r="26955">
          <cell r="C26955">
            <v>800023135</v>
          </cell>
          <cell r="D26955" t="str">
            <v>JACTO USA INC.</v>
          </cell>
          <cell r="E26955">
            <v>83598</v>
          </cell>
        </row>
        <row r="26956">
          <cell r="C26956">
            <v>800025359</v>
          </cell>
          <cell r="D26956" t="str">
            <v>BR IMPORT &amp; EXP</v>
          </cell>
          <cell r="E26956">
            <v>85728</v>
          </cell>
        </row>
        <row r="26957">
          <cell r="C26957">
            <v>800028289</v>
          </cell>
          <cell r="D26957" t="str">
            <v>KTB USA IMPORT</v>
          </cell>
          <cell r="E26957">
            <v>85925</v>
          </cell>
        </row>
        <row r="26958">
          <cell r="C26958">
            <v>800028289</v>
          </cell>
          <cell r="D26958" t="str">
            <v>KTB-USA IMPORT-</v>
          </cell>
          <cell r="E26958">
            <v>85941</v>
          </cell>
        </row>
        <row r="26959">
          <cell r="C26959">
            <v>800033219</v>
          </cell>
          <cell r="D26959" t="str">
            <v>EDASHOP INC</v>
          </cell>
          <cell r="E26959">
            <v>87009</v>
          </cell>
        </row>
        <row r="26960">
          <cell r="C26960">
            <v>800034425</v>
          </cell>
          <cell r="D26960" t="str">
            <v>3D-VR SHOP LLC</v>
          </cell>
          <cell r="E26960">
            <v>87289</v>
          </cell>
        </row>
        <row r="26961">
          <cell r="C26961">
            <v>800035105</v>
          </cell>
          <cell r="D26961" t="str">
            <v>OPS SOLUTIONS</v>
          </cell>
          <cell r="E26961">
            <v>87393</v>
          </cell>
        </row>
        <row r="26962">
          <cell r="C26962">
            <v>800038019</v>
          </cell>
          <cell r="D26962" t="str">
            <v>FACIO &amp; CANAS L</v>
          </cell>
          <cell r="E26962">
            <v>88809</v>
          </cell>
        </row>
        <row r="26963">
          <cell r="C26963">
            <v>800040357</v>
          </cell>
          <cell r="D26963" t="str">
            <v>NYVUS LLC</v>
          </cell>
          <cell r="E26963">
            <v>89185</v>
          </cell>
        </row>
        <row r="26964">
          <cell r="C26964">
            <v>800040488</v>
          </cell>
          <cell r="D26964" t="str">
            <v>BRD TRADE INC.</v>
          </cell>
          <cell r="E26964">
            <v>89063</v>
          </cell>
        </row>
        <row r="26965">
          <cell r="C26965">
            <v>800044160</v>
          </cell>
          <cell r="D26965" t="str">
            <v>TRADIO, INC</v>
          </cell>
          <cell r="E26965">
            <v>89521</v>
          </cell>
        </row>
        <row r="26966">
          <cell r="C26966"/>
          <cell r="D26966" t="str">
            <v>UNIWARE LIMITED</v>
          </cell>
          <cell r="E26966">
            <v>80419</v>
          </cell>
        </row>
        <row r="26967">
          <cell r="C26967"/>
          <cell r="D26967" t="str">
            <v>EIKON - AMERICA</v>
          </cell>
          <cell r="E26967">
            <v>82999</v>
          </cell>
        </row>
        <row r="26968">
          <cell r="C26968"/>
          <cell r="D26968" t="str">
            <v>ECS TECHMOLOGIC</v>
          </cell>
          <cell r="E26968">
            <v>83045</v>
          </cell>
        </row>
        <row r="26969">
          <cell r="C26969">
            <v>800006897</v>
          </cell>
          <cell r="D26969" t="str">
            <v>BLUEJAY</v>
          </cell>
          <cell r="E26969">
            <v>80513</v>
          </cell>
        </row>
        <row r="26970">
          <cell r="C26970">
            <v>800007348</v>
          </cell>
          <cell r="D26970" t="str">
            <v>M E M INTERNATI</v>
          </cell>
          <cell r="E26970">
            <v>81011</v>
          </cell>
        </row>
        <row r="26971">
          <cell r="C26971">
            <v>800007435</v>
          </cell>
          <cell r="D26971" t="str">
            <v>M E M</v>
          </cell>
          <cell r="E26971">
            <v>81116</v>
          </cell>
        </row>
        <row r="26972">
          <cell r="C26972">
            <v>800007550</v>
          </cell>
          <cell r="D26972" t="str">
            <v>MM INTERNATIONA</v>
          </cell>
          <cell r="E26972">
            <v>81249</v>
          </cell>
        </row>
        <row r="26973">
          <cell r="C26973">
            <v>800006715</v>
          </cell>
          <cell r="D26973" t="str">
            <v>AERO SUPPLY</v>
          </cell>
          <cell r="E26973">
            <v>80125</v>
          </cell>
        </row>
        <row r="26974">
          <cell r="C26974">
            <v>800007543</v>
          </cell>
          <cell r="D26974" t="str">
            <v>AMERICAN PROLOG</v>
          </cell>
          <cell r="E26974">
            <v>81240</v>
          </cell>
        </row>
        <row r="26975">
          <cell r="C26975">
            <v>800021930</v>
          </cell>
          <cell r="D26975" t="str">
            <v>AUTOFER COMERCI</v>
          </cell>
          <cell r="E26975">
            <v>83483</v>
          </cell>
        </row>
        <row r="26976">
          <cell r="C26976">
            <v>800007179</v>
          </cell>
          <cell r="D26976" t="str">
            <v>AGILENT</v>
          </cell>
          <cell r="E26976">
            <v>80820</v>
          </cell>
        </row>
        <row r="26977">
          <cell r="C26977">
            <v>800006792</v>
          </cell>
          <cell r="D26977" t="str">
            <v>OLYMPUS</v>
          </cell>
          <cell r="E26977">
            <v>80307</v>
          </cell>
        </row>
        <row r="26978">
          <cell r="C26978">
            <v>800007272</v>
          </cell>
          <cell r="D26978" t="str">
            <v>ACTION</v>
          </cell>
          <cell r="E26978">
            <v>80924</v>
          </cell>
        </row>
        <row r="26979">
          <cell r="C26979">
            <v>800007397</v>
          </cell>
          <cell r="D26979" t="str">
            <v>INTERLINK</v>
          </cell>
          <cell r="E26979">
            <v>81069</v>
          </cell>
        </row>
        <row r="26980">
          <cell r="C26980"/>
          <cell r="D26980" t="str">
            <v>TELESIS</v>
          </cell>
          <cell r="E26980">
            <v>80138</v>
          </cell>
        </row>
        <row r="26981">
          <cell r="C26981">
            <v>800007625</v>
          </cell>
          <cell r="D26981" t="str">
            <v>GAST MANUFACTUR</v>
          </cell>
          <cell r="E26981">
            <v>81349</v>
          </cell>
        </row>
        <row r="26982">
          <cell r="C26982"/>
          <cell r="D26982" t="str">
            <v>CRANKSHAFT MACH</v>
          </cell>
          <cell r="E26982">
            <v>82546</v>
          </cell>
        </row>
        <row r="26983">
          <cell r="C26983">
            <v>800006986</v>
          </cell>
          <cell r="D26983" t="str">
            <v>ATI</v>
          </cell>
          <cell r="E26983">
            <v>80618</v>
          </cell>
        </row>
        <row r="26984">
          <cell r="C26984">
            <v>800007519</v>
          </cell>
          <cell r="D26984" t="str">
            <v>ATI WORLD</v>
          </cell>
          <cell r="E26984">
            <v>81209</v>
          </cell>
        </row>
        <row r="26985">
          <cell r="C26985">
            <v>800007648</v>
          </cell>
          <cell r="D26985" t="str">
            <v>EATON CORPORATI</v>
          </cell>
          <cell r="E26985">
            <v>81383</v>
          </cell>
        </row>
        <row r="26986">
          <cell r="C26986">
            <v>800007662</v>
          </cell>
          <cell r="D26986" t="str">
            <v>DURAKON</v>
          </cell>
          <cell r="E26986">
            <v>82641</v>
          </cell>
        </row>
        <row r="26987">
          <cell r="C26987">
            <v>800007667</v>
          </cell>
          <cell r="D26987" t="str">
            <v>ESSEX</v>
          </cell>
          <cell r="E26987">
            <v>83180</v>
          </cell>
        </row>
        <row r="26988">
          <cell r="C26988">
            <v>800007684</v>
          </cell>
          <cell r="D26988" t="str">
            <v>HORITA INSTRUME</v>
          </cell>
          <cell r="E26988">
            <v>84375</v>
          </cell>
        </row>
        <row r="26989">
          <cell r="C26989">
            <v>800007701</v>
          </cell>
          <cell r="D26989" t="str">
            <v>LECO CORPORATIO</v>
          </cell>
          <cell r="E26989">
            <v>85233</v>
          </cell>
        </row>
        <row r="26990">
          <cell r="C26990">
            <v>800013277</v>
          </cell>
          <cell r="D26990" t="str">
            <v>FORI AUTOMATION</v>
          </cell>
          <cell r="E26990">
            <v>83453</v>
          </cell>
        </row>
        <row r="26991">
          <cell r="C26991">
            <v>800013277</v>
          </cell>
          <cell r="D26991" t="str">
            <v>FORI AUTOMATION</v>
          </cell>
          <cell r="E26991">
            <v>88901</v>
          </cell>
        </row>
        <row r="26992">
          <cell r="C26992">
            <v>800041047</v>
          </cell>
          <cell r="D26992" t="str">
            <v>THIERRY CORPORA</v>
          </cell>
          <cell r="E26992">
            <v>89124</v>
          </cell>
        </row>
        <row r="26993">
          <cell r="C26993"/>
          <cell r="D26993" t="str">
            <v>SAGINAW MACHINE</v>
          </cell>
          <cell r="E26993">
            <v>80050</v>
          </cell>
        </row>
        <row r="26994">
          <cell r="C26994"/>
          <cell r="D26994" t="str">
            <v>ELECTRO ARC MAN</v>
          </cell>
          <cell r="E26994">
            <v>80495</v>
          </cell>
        </row>
        <row r="26995">
          <cell r="C26995"/>
          <cell r="D26995" t="str">
            <v>THE STANDARD</v>
          </cell>
          <cell r="E26995">
            <v>89210</v>
          </cell>
        </row>
        <row r="26996">
          <cell r="C26996">
            <v>800007685</v>
          </cell>
          <cell r="D26996" t="str">
            <v>HORIBA INSTRUME</v>
          </cell>
          <cell r="E26996">
            <v>82856</v>
          </cell>
        </row>
        <row r="26997">
          <cell r="C26997">
            <v>800015722</v>
          </cell>
          <cell r="D26997" t="str">
            <v>BROOKFIELD</v>
          </cell>
          <cell r="E26997">
            <v>80329</v>
          </cell>
        </row>
        <row r="26998">
          <cell r="C26998">
            <v>800009453</v>
          </cell>
          <cell r="D26998" t="str">
            <v>FIAT AUTO SOUTH</v>
          </cell>
          <cell r="E26998">
            <v>81508</v>
          </cell>
        </row>
        <row r="26999">
          <cell r="C26999">
            <v>800018914</v>
          </cell>
          <cell r="D26999" t="str">
            <v>PROMA SPA</v>
          </cell>
          <cell r="E26999">
            <v>83261</v>
          </cell>
        </row>
        <row r="27000">
          <cell r="C27000"/>
          <cell r="D27000" t="str">
            <v>VIASUL</v>
          </cell>
          <cell r="E27000">
            <v>854526000139</v>
          </cell>
        </row>
        <row r="27001">
          <cell r="C27001"/>
          <cell r="D27001" t="str">
            <v>WORKERS</v>
          </cell>
          <cell r="E27001">
            <v>72108467000241</v>
          </cell>
        </row>
        <row r="27002">
          <cell r="C27002"/>
          <cell r="D27002" t="str">
            <v>BIG BLUE</v>
          </cell>
          <cell r="E27002">
            <v>40340416000173</v>
          </cell>
        </row>
        <row r="27003">
          <cell r="C27003"/>
          <cell r="D27003" t="str">
            <v>COL.CENESSISTA</v>
          </cell>
          <cell r="E27003">
            <v>405512</v>
          </cell>
        </row>
        <row r="27004">
          <cell r="C27004"/>
          <cell r="D27004" t="str">
            <v>EM CEL.EDMUNDO</v>
          </cell>
          <cell r="E27004">
            <v>405513</v>
          </cell>
        </row>
        <row r="27005">
          <cell r="C27005"/>
          <cell r="D27005" t="str">
            <v>ESC.DO CEPE</v>
          </cell>
          <cell r="E27005">
            <v>408493</v>
          </cell>
        </row>
        <row r="27006">
          <cell r="C27006">
            <v>800020033</v>
          </cell>
          <cell r="D27006" t="str">
            <v>ZUKEN</v>
          </cell>
          <cell r="E27006">
            <v>83347</v>
          </cell>
        </row>
        <row r="27007">
          <cell r="C27007">
            <v>800029135</v>
          </cell>
          <cell r="D27007" t="str">
            <v>TRIBOO DIGITALE</v>
          </cell>
          <cell r="E27007">
            <v>86108</v>
          </cell>
        </row>
        <row r="27008">
          <cell r="C27008">
            <v>800029203</v>
          </cell>
          <cell r="D27008" t="str">
            <v>HIRTOS S.R.L</v>
          </cell>
          <cell r="E27008">
            <v>86114</v>
          </cell>
        </row>
        <row r="27009">
          <cell r="C27009">
            <v>800030773</v>
          </cell>
          <cell r="D27009" t="str">
            <v>ARCHITECTS OF G</v>
          </cell>
          <cell r="E27009">
            <v>86353</v>
          </cell>
        </row>
        <row r="27010">
          <cell r="C27010"/>
          <cell r="D27010" t="str">
            <v>IVI - IND VERNI</v>
          </cell>
          <cell r="E27010">
            <v>84700</v>
          </cell>
        </row>
        <row r="27011">
          <cell r="C27011">
            <v>800000068</v>
          </cell>
          <cell r="D27011" t="str">
            <v>ALFA ROMEO SPA</v>
          </cell>
          <cell r="E27011">
            <v>1256</v>
          </cell>
        </row>
        <row r="27012">
          <cell r="C27012">
            <v>800000069</v>
          </cell>
          <cell r="D27012" t="str">
            <v>ALFA LANCIA IND</v>
          </cell>
          <cell r="E27012">
            <v>1257</v>
          </cell>
        </row>
        <row r="27013">
          <cell r="C27013">
            <v>800000084</v>
          </cell>
          <cell r="D27013" t="str">
            <v>FIAT OM CARRETT</v>
          </cell>
          <cell r="E27013">
            <v>1273</v>
          </cell>
        </row>
        <row r="27014">
          <cell r="C27014">
            <v>800000085</v>
          </cell>
          <cell r="D27014" t="str">
            <v>FIAT CARRELI</v>
          </cell>
          <cell r="E27014">
            <v>1274</v>
          </cell>
        </row>
        <row r="27015">
          <cell r="C27015">
            <v>800000086</v>
          </cell>
          <cell r="D27015" t="str">
            <v>MARELLI</v>
          </cell>
          <cell r="E27015">
            <v>1275</v>
          </cell>
        </row>
        <row r="27016">
          <cell r="C27016">
            <v>800000088</v>
          </cell>
          <cell r="D27016" t="str">
            <v>MARELLI</v>
          </cell>
          <cell r="E27016">
            <v>1277</v>
          </cell>
        </row>
        <row r="27017">
          <cell r="C27017">
            <v>800000107</v>
          </cell>
          <cell r="D27017" t="str">
            <v>MARELLI</v>
          </cell>
          <cell r="E27017">
            <v>1296</v>
          </cell>
        </row>
        <row r="27018">
          <cell r="C27018">
            <v>800000123</v>
          </cell>
          <cell r="D27018" t="str">
            <v>FRATELLI BORLET</v>
          </cell>
          <cell r="E27018">
            <v>1315</v>
          </cell>
        </row>
        <row r="27019">
          <cell r="C27019">
            <v>800006696</v>
          </cell>
          <cell r="D27019" t="str">
            <v>FIAT AUTO D.ALF</v>
          </cell>
          <cell r="E27019">
            <v>80067</v>
          </cell>
        </row>
        <row r="27020">
          <cell r="C27020">
            <v>800006809</v>
          </cell>
          <cell r="D27020" t="str">
            <v>ENGINEERING</v>
          </cell>
          <cell r="E27020">
            <v>80341</v>
          </cell>
        </row>
        <row r="27021">
          <cell r="C27021">
            <v>800006857</v>
          </cell>
          <cell r="D27021" t="str">
            <v>SATRIND</v>
          </cell>
          <cell r="E27021">
            <v>80446</v>
          </cell>
        </row>
        <row r="27022">
          <cell r="C27022">
            <v>800006863</v>
          </cell>
          <cell r="D27022" t="str">
            <v>POMPE</v>
          </cell>
          <cell r="E27022">
            <v>80459</v>
          </cell>
        </row>
        <row r="27023">
          <cell r="C27023">
            <v>800006865</v>
          </cell>
          <cell r="D27023" t="str">
            <v>GOMMA</v>
          </cell>
          <cell r="E27023">
            <v>80464</v>
          </cell>
        </row>
        <row r="27024">
          <cell r="C27024">
            <v>800006894</v>
          </cell>
          <cell r="D27024" t="str">
            <v>ELETTROTEC</v>
          </cell>
          <cell r="E27024">
            <v>80510</v>
          </cell>
        </row>
        <row r="27025">
          <cell r="C27025">
            <v>800006895</v>
          </cell>
          <cell r="D27025" t="str">
            <v>HI TEC</v>
          </cell>
          <cell r="E27025">
            <v>80511</v>
          </cell>
        </row>
        <row r="27026">
          <cell r="C27026">
            <v>800006896</v>
          </cell>
          <cell r="D27026" t="str">
            <v>ELTRA</v>
          </cell>
          <cell r="E27026">
            <v>80512</v>
          </cell>
        </row>
        <row r="27027">
          <cell r="C27027">
            <v>800006919</v>
          </cell>
          <cell r="D27027" t="str">
            <v>GEICO</v>
          </cell>
          <cell r="E27027">
            <v>80540</v>
          </cell>
        </row>
        <row r="27028">
          <cell r="C27028">
            <v>800006921</v>
          </cell>
          <cell r="D27028" t="str">
            <v>PICCO</v>
          </cell>
          <cell r="E27028">
            <v>80544</v>
          </cell>
        </row>
        <row r="27029">
          <cell r="C27029">
            <v>800006952</v>
          </cell>
          <cell r="D27029" t="str">
            <v>ODS</v>
          </cell>
          <cell r="E27029">
            <v>80577</v>
          </cell>
        </row>
        <row r="27030">
          <cell r="C27030">
            <v>800006953</v>
          </cell>
          <cell r="D27030" t="str">
            <v>3M ITALIA</v>
          </cell>
          <cell r="E27030">
            <v>80579</v>
          </cell>
        </row>
        <row r="27031">
          <cell r="C27031">
            <v>800006963</v>
          </cell>
          <cell r="D27031" t="str">
            <v>SEADA</v>
          </cell>
          <cell r="E27031">
            <v>80590</v>
          </cell>
        </row>
        <row r="27032">
          <cell r="C27032">
            <v>800006988</v>
          </cell>
          <cell r="D27032" t="str">
            <v>AMERICAN</v>
          </cell>
          <cell r="E27032">
            <v>80620</v>
          </cell>
        </row>
        <row r="27033">
          <cell r="C27033">
            <v>800006994</v>
          </cell>
          <cell r="D27033" t="str">
            <v>HITACHI</v>
          </cell>
          <cell r="E27033">
            <v>80626</v>
          </cell>
        </row>
        <row r="27034">
          <cell r="C27034">
            <v>800007005</v>
          </cell>
          <cell r="D27034" t="str">
            <v>BONDER</v>
          </cell>
          <cell r="E27034">
            <v>80637</v>
          </cell>
        </row>
        <row r="27035">
          <cell r="C27035">
            <v>800007025</v>
          </cell>
          <cell r="D27035" t="str">
            <v>ATLAS COPCO ITA</v>
          </cell>
          <cell r="E27035">
            <v>80661</v>
          </cell>
        </row>
        <row r="27036">
          <cell r="C27036">
            <v>800007039</v>
          </cell>
          <cell r="D27036" t="str">
            <v>ATLAS COPCO ITA</v>
          </cell>
          <cell r="E27036">
            <v>80678</v>
          </cell>
        </row>
        <row r="27037">
          <cell r="C27037">
            <v>800007040</v>
          </cell>
          <cell r="D27037" t="str">
            <v>SPECTRA</v>
          </cell>
          <cell r="E27037">
            <v>80679</v>
          </cell>
        </row>
        <row r="27038">
          <cell r="C27038">
            <v>800007048</v>
          </cell>
          <cell r="D27038" t="str">
            <v>LEYBOLD</v>
          </cell>
          <cell r="E27038">
            <v>80688</v>
          </cell>
        </row>
        <row r="27039">
          <cell r="C27039">
            <v>800007066</v>
          </cell>
          <cell r="D27039" t="str">
            <v>KREMLIN</v>
          </cell>
          <cell r="E27039">
            <v>80706</v>
          </cell>
        </row>
        <row r="27040">
          <cell r="C27040">
            <v>800007074</v>
          </cell>
          <cell r="D27040" t="str">
            <v>HAWE</v>
          </cell>
          <cell r="E27040">
            <v>80714</v>
          </cell>
        </row>
        <row r="27041">
          <cell r="C27041">
            <v>800007083</v>
          </cell>
          <cell r="D27041" t="str">
            <v>HICO</v>
          </cell>
          <cell r="E27041">
            <v>80723</v>
          </cell>
        </row>
        <row r="27042">
          <cell r="C27042">
            <v>800007110</v>
          </cell>
          <cell r="D27042" t="str">
            <v>MONTRONIX</v>
          </cell>
          <cell r="E27042">
            <v>80750</v>
          </cell>
        </row>
        <row r="27043">
          <cell r="C27043">
            <v>800007111</v>
          </cell>
          <cell r="D27043" t="str">
            <v>LSI LAB.STR.IND</v>
          </cell>
          <cell r="E27043">
            <v>80751</v>
          </cell>
        </row>
        <row r="27044">
          <cell r="C27044">
            <v>800007126</v>
          </cell>
          <cell r="D27044" t="str">
            <v>VARINELLI</v>
          </cell>
          <cell r="E27044">
            <v>80766</v>
          </cell>
        </row>
        <row r="27045">
          <cell r="C27045">
            <v>800007126</v>
          </cell>
          <cell r="D27045" t="str">
            <v>VARINELLI</v>
          </cell>
          <cell r="E27045">
            <v>86609</v>
          </cell>
        </row>
        <row r="27046">
          <cell r="C27046">
            <v>800007128</v>
          </cell>
          <cell r="D27046" t="str">
            <v>INNOVA</v>
          </cell>
          <cell r="E27046">
            <v>80768</v>
          </cell>
        </row>
        <row r="27047">
          <cell r="C27047">
            <v>800007130</v>
          </cell>
          <cell r="D27047" t="str">
            <v>AIR LIQUIDE</v>
          </cell>
          <cell r="E27047">
            <v>80770</v>
          </cell>
        </row>
        <row r="27048">
          <cell r="C27048">
            <v>800007134</v>
          </cell>
          <cell r="D27048" t="str">
            <v>COMPAQ COMPUTER</v>
          </cell>
          <cell r="E27048">
            <v>80774</v>
          </cell>
        </row>
        <row r="27049">
          <cell r="C27049">
            <v>800007143</v>
          </cell>
          <cell r="D27049" t="str">
            <v>KENNAMETAL ITAL</v>
          </cell>
          <cell r="E27049">
            <v>80783</v>
          </cell>
        </row>
        <row r="27050">
          <cell r="C27050">
            <v>800007150</v>
          </cell>
          <cell r="D27050" t="str">
            <v>ASCO</v>
          </cell>
          <cell r="E27050">
            <v>80790</v>
          </cell>
        </row>
        <row r="27051">
          <cell r="C27051">
            <v>800007157</v>
          </cell>
          <cell r="D27051" t="str">
            <v>EVIAN</v>
          </cell>
          <cell r="E27051">
            <v>80798</v>
          </cell>
        </row>
        <row r="27052">
          <cell r="C27052">
            <v>800007181</v>
          </cell>
          <cell r="D27052" t="str">
            <v>ASCON</v>
          </cell>
          <cell r="E27052">
            <v>80822</v>
          </cell>
        </row>
        <row r="27053">
          <cell r="C27053">
            <v>800007194</v>
          </cell>
          <cell r="D27053" t="str">
            <v>ROSLER</v>
          </cell>
          <cell r="E27053">
            <v>80835</v>
          </cell>
        </row>
        <row r="27054">
          <cell r="C27054">
            <v>800007229</v>
          </cell>
          <cell r="D27054" t="str">
            <v>SESINO</v>
          </cell>
          <cell r="E27054">
            <v>80876</v>
          </cell>
        </row>
        <row r="27055">
          <cell r="C27055">
            <v>800007231</v>
          </cell>
          <cell r="D27055" t="str">
            <v>C.M</v>
          </cell>
          <cell r="E27055">
            <v>80878</v>
          </cell>
        </row>
        <row r="27056">
          <cell r="C27056">
            <v>800007248</v>
          </cell>
          <cell r="D27056" t="str">
            <v>GEMS</v>
          </cell>
          <cell r="E27056">
            <v>80897</v>
          </cell>
        </row>
        <row r="27057">
          <cell r="C27057">
            <v>800007253</v>
          </cell>
          <cell r="D27057" t="str">
            <v>FLUXA FILTRI</v>
          </cell>
          <cell r="E27057">
            <v>80903</v>
          </cell>
        </row>
        <row r="27058">
          <cell r="C27058">
            <v>800007254</v>
          </cell>
          <cell r="D27058" t="str">
            <v>GEMS</v>
          </cell>
          <cell r="E27058">
            <v>80904</v>
          </cell>
        </row>
        <row r="27059">
          <cell r="C27059">
            <v>800007297</v>
          </cell>
          <cell r="D27059" t="str">
            <v>BRIZIO BASI</v>
          </cell>
          <cell r="E27059">
            <v>80950</v>
          </cell>
        </row>
        <row r="27060">
          <cell r="C27060">
            <v>800007307</v>
          </cell>
          <cell r="D27060" t="str">
            <v>LAMPLAST</v>
          </cell>
          <cell r="E27060">
            <v>80960</v>
          </cell>
        </row>
        <row r="27061">
          <cell r="C27061">
            <v>800007310</v>
          </cell>
          <cell r="D27061" t="str">
            <v>SPECTRA</v>
          </cell>
          <cell r="E27061">
            <v>80964</v>
          </cell>
        </row>
        <row r="27062">
          <cell r="C27062">
            <v>800007444</v>
          </cell>
          <cell r="D27062" t="str">
            <v>ABB SPA</v>
          </cell>
          <cell r="E27062">
            <v>81126</v>
          </cell>
        </row>
        <row r="27063">
          <cell r="C27063">
            <v>800007595</v>
          </cell>
          <cell r="D27063" t="str">
            <v>PICCO ANGELO</v>
          </cell>
          <cell r="E27063">
            <v>81310</v>
          </cell>
        </row>
        <row r="27064">
          <cell r="C27064">
            <v>800007622</v>
          </cell>
          <cell r="D27064" t="str">
            <v>ACCENTURE S P A</v>
          </cell>
          <cell r="E27064">
            <v>81344</v>
          </cell>
        </row>
        <row r="27065">
          <cell r="C27065">
            <v>800007637</v>
          </cell>
          <cell r="D27065" t="str">
            <v>STUDIO LEGALE</v>
          </cell>
          <cell r="E27065">
            <v>81367</v>
          </cell>
        </row>
        <row r="27066">
          <cell r="C27066">
            <v>800007669</v>
          </cell>
          <cell r="D27066" t="str">
            <v>POMPE</v>
          </cell>
          <cell r="E27066">
            <v>83402</v>
          </cell>
        </row>
        <row r="27067">
          <cell r="C27067">
            <v>800007704</v>
          </cell>
          <cell r="D27067" t="str">
            <v>METREL</v>
          </cell>
          <cell r="E27067">
            <v>85771</v>
          </cell>
        </row>
        <row r="27068">
          <cell r="C27068">
            <v>800007728</v>
          </cell>
          <cell r="D27068" t="str">
            <v>SIMAI S.P.A.</v>
          </cell>
          <cell r="E27068">
            <v>88481</v>
          </cell>
        </row>
        <row r="27069">
          <cell r="C27069">
            <v>800009494</v>
          </cell>
          <cell r="D27069" t="str">
            <v>SMERI</v>
          </cell>
          <cell r="E27069">
            <v>81512</v>
          </cell>
        </row>
        <row r="27070">
          <cell r="C27070">
            <v>800009555</v>
          </cell>
          <cell r="D27070" t="str">
            <v>RSI</v>
          </cell>
          <cell r="E27070">
            <v>81516</v>
          </cell>
        </row>
        <row r="27071">
          <cell r="C27071">
            <v>800009637</v>
          </cell>
          <cell r="D27071" t="str">
            <v>PERSONNEL</v>
          </cell>
          <cell r="E27071">
            <v>81525</v>
          </cell>
        </row>
        <row r="27072">
          <cell r="C27072">
            <v>800012506</v>
          </cell>
          <cell r="D27072" t="str">
            <v>ABB S.P.A DISCR</v>
          </cell>
          <cell r="E27072">
            <v>81563</v>
          </cell>
        </row>
        <row r="27073">
          <cell r="C27073">
            <v>800013121</v>
          </cell>
          <cell r="D27073" t="str">
            <v>ALTRAN</v>
          </cell>
          <cell r="E27073">
            <v>81621</v>
          </cell>
        </row>
        <row r="27074">
          <cell r="C27074">
            <v>800013632</v>
          </cell>
          <cell r="D27074" t="str">
            <v>TECNOFIRMA</v>
          </cell>
          <cell r="E27074">
            <v>81653</v>
          </cell>
        </row>
        <row r="27075">
          <cell r="C27075">
            <v>800014859</v>
          </cell>
          <cell r="D27075" t="str">
            <v>BOOZ</v>
          </cell>
          <cell r="E27075">
            <v>81740</v>
          </cell>
        </row>
        <row r="27076">
          <cell r="C27076">
            <v>800015230</v>
          </cell>
          <cell r="D27076" t="str">
            <v>HITACHI AUTOMOT</v>
          </cell>
          <cell r="E27076">
            <v>82935</v>
          </cell>
        </row>
        <row r="27077">
          <cell r="C27077">
            <v>800015248</v>
          </cell>
          <cell r="D27077" t="str">
            <v>SIEMENS SPA</v>
          </cell>
          <cell r="E27077">
            <v>82936</v>
          </cell>
        </row>
        <row r="27078">
          <cell r="C27078">
            <v>800015248</v>
          </cell>
          <cell r="D27078" t="str">
            <v>SIEMENS  SPA</v>
          </cell>
          <cell r="E27078">
            <v>86221</v>
          </cell>
        </row>
        <row r="27079">
          <cell r="C27079">
            <v>800015757</v>
          </cell>
          <cell r="D27079" t="str">
            <v>K STUDIO ASSOCI</v>
          </cell>
          <cell r="E27079">
            <v>82969</v>
          </cell>
        </row>
        <row r="27080">
          <cell r="C27080">
            <v>800015917</v>
          </cell>
          <cell r="D27080" t="str">
            <v>PUBLIKOMPASS</v>
          </cell>
          <cell r="E27080">
            <v>82982</v>
          </cell>
        </row>
        <row r="27081">
          <cell r="C27081">
            <v>800016219</v>
          </cell>
          <cell r="D27081" t="str">
            <v>ECS INTERNATION</v>
          </cell>
          <cell r="E27081">
            <v>82972</v>
          </cell>
        </row>
        <row r="27082">
          <cell r="C27082">
            <v>800016456</v>
          </cell>
          <cell r="D27082" t="str">
            <v>BARUFFALDI SPA</v>
          </cell>
          <cell r="E27082">
            <v>81017</v>
          </cell>
        </row>
        <row r="27083">
          <cell r="C27083">
            <v>800017106</v>
          </cell>
          <cell r="D27083" t="str">
            <v>EDS ELECTRONIC</v>
          </cell>
          <cell r="E27083">
            <v>82895</v>
          </cell>
        </row>
        <row r="27084">
          <cell r="C27084">
            <v>800019628</v>
          </cell>
          <cell r="D27084" t="str">
            <v>SCUOLA POLITECN</v>
          </cell>
          <cell r="E27084">
            <v>83322</v>
          </cell>
        </row>
        <row r="27085">
          <cell r="C27085">
            <v>800023531</v>
          </cell>
          <cell r="D27085" t="str">
            <v>DSPM INDUSTRIA</v>
          </cell>
          <cell r="E27085">
            <v>83780</v>
          </cell>
        </row>
        <row r="27086">
          <cell r="C27086">
            <v>800025382</v>
          </cell>
          <cell r="D27086" t="str">
            <v>GREAT PLACE TO</v>
          </cell>
          <cell r="E27086">
            <v>85734</v>
          </cell>
        </row>
        <row r="27087">
          <cell r="C27087">
            <v>800026152</v>
          </cell>
          <cell r="D27087" t="str">
            <v>S.A.B.A SPA</v>
          </cell>
          <cell r="E27087"/>
        </row>
        <row r="27088">
          <cell r="C27088">
            <v>800027443</v>
          </cell>
          <cell r="D27088" t="str">
            <v>AGLEA SRL</v>
          </cell>
          <cell r="E27088">
            <v>85837</v>
          </cell>
        </row>
        <row r="27089">
          <cell r="C27089">
            <v>800030844</v>
          </cell>
          <cell r="D27089" t="str">
            <v>PRIMEUR ITALY S</v>
          </cell>
          <cell r="E27089">
            <v>86366</v>
          </cell>
        </row>
        <row r="27090">
          <cell r="C27090">
            <v>800030844</v>
          </cell>
          <cell r="D27090" t="str">
            <v>PRIMEUR S.R.L</v>
          </cell>
          <cell r="E27090">
            <v>86366</v>
          </cell>
        </row>
        <row r="27091">
          <cell r="C27091">
            <v>800032805</v>
          </cell>
          <cell r="D27091" t="str">
            <v>CORNATE D ADDA</v>
          </cell>
          <cell r="E27091">
            <v>86882</v>
          </cell>
        </row>
        <row r="27092">
          <cell r="C27092">
            <v>800032813</v>
          </cell>
          <cell r="D27092" t="str">
            <v>CORNATE D ADDA</v>
          </cell>
          <cell r="E27092">
            <v>86883</v>
          </cell>
        </row>
        <row r="27093">
          <cell r="C27093">
            <v>800032813</v>
          </cell>
          <cell r="D27093" t="str">
            <v>CORNATE D ADDA</v>
          </cell>
          <cell r="E27093">
            <v>86884</v>
          </cell>
        </row>
        <row r="27094">
          <cell r="C27094">
            <v>800033870</v>
          </cell>
          <cell r="D27094" t="str">
            <v>DISA SPA</v>
          </cell>
          <cell r="E27094">
            <v>87165</v>
          </cell>
        </row>
        <row r="27095">
          <cell r="C27095">
            <v>800036544</v>
          </cell>
          <cell r="D27095" t="str">
            <v>SELUX S.R.L.</v>
          </cell>
          <cell r="E27095">
            <v>87674</v>
          </cell>
        </row>
        <row r="27096">
          <cell r="C27096">
            <v>800036544</v>
          </cell>
          <cell r="D27096" t="str">
            <v>SELUX S.R.L.</v>
          </cell>
          <cell r="E27096">
            <v>87675</v>
          </cell>
        </row>
        <row r="27097">
          <cell r="C27097">
            <v>800036544</v>
          </cell>
          <cell r="D27097" t="str">
            <v>SELUX S.R.L.</v>
          </cell>
          <cell r="E27097">
            <v>87676</v>
          </cell>
        </row>
        <row r="27098">
          <cell r="C27098">
            <v>800036544</v>
          </cell>
          <cell r="D27098" t="str">
            <v>SELUX S.R.L.</v>
          </cell>
          <cell r="E27098">
            <v>87677</v>
          </cell>
        </row>
        <row r="27099">
          <cell r="C27099">
            <v>800036544</v>
          </cell>
          <cell r="D27099" t="str">
            <v>SELUX S.R.L.</v>
          </cell>
          <cell r="E27099">
            <v>87678</v>
          </cell>
        </row>
        <row r="27100">
          <cell r="C27100">
            <v>800036544</v>
          </cell>
          <cell r="D27100" t="str">
            <v>SELUX S.R.L.</v>
          </cell>
          <cell r="E27100">
            <v>87679</v>
          </cell>
        </row>
        <row r="27101">
          <cell r="C27101">
            <v>800036544</v>
          </cell>
          <cell r="D27101" t="str">
            <v>SELUX S.R.L.</v>
          </cell>
          <cell r="E27101">
            <v>87680</v>
          </cell>
        </row>
        <row r="27102">
          <cell r="C27102">
            <v>800036544</v>
          </cell>
          <cell r="D27102" t="str">
            <v>SELUX S.R.L.</v>
          </cell>
          <cell r="E27102">
            <v>87681</v>
          </cell>
        </row>
        <row r="27103">
          <cell r="C27103">
            <v>800036658</v>
          </cell>
          <cell r="D27103" t="str">
            <v>I.L.M.E SPA</v>
          </cell>
          <cell r="E27103">
            <v>87701</v>
          </cell>
        </row>
        <row r="27104">
          <cell r="C27104">
            <v>800036658</v>
          </cell>
          <cell r="D27104" t="str">
            <v>I.L.M.E SPA</v>
          </cell>
          <cell r="E27104">
            <v>87704</v>
          </cell>
        </row>
        <row r="27105">
          <cell r="C27105">
            <v>800038299</v>
          </cell>
          <cell r="D27105" t="str">
            <v>ASA SRL</v>
          </cell>
          <cell r="E27105">
            <v>88851</v>
          </cell>
        </row>
        <row r="27106">
          <cell r="C27106">
            <v>800039878</v>
          </cell>
          <cell r="D27106" t="str">
            <v>PRIMEUR ITALY S</v>
          </cell>
          <cell r="E27106">
            <v>88999</v>
          </cell>
        </row>
        <row r="27107">
          <cell r="C27107">
            <v>800040806</v>
          </cell>
          <cell r="D27107" t="str">
            <v>M.W.M  FRENI FR</v>
          </cell>
          <cell r="E27107">
            <v>89103</v>
          </cell>
        </row>
        <row r="27108">
          <cell r="C27108">
            <v>800041230</v>
          </cell>
          <cell r="D27108" t="str">
            <v>MERCER ITALIA S</v>
          </cell>
          <cell r="E27108">
            <v>89149</v>
          </cell>
        </row>
        <row r="27109">
          <cell r="C27109">
            <v>800041526</v>
          </cell>
          <cell r="D27109" t="str">
            <v>PURPLE SRIS</v>
          </cell>
          <cell r="E27109">
            <v>89218</v>
          </cell>
        </row>
        <row r="27110">
          <cell r="C27110">
            <v>800041526</v>
          </cell>
          <cell r="D27110" t="str">
            <v>PURPLE SRIS</v>
          </cell>
          <cell r="E27110">
            <v>89219</v>
          </cell>
        </row>
        <row r="27111">
          <cell r="C27111">
            <v>800041526</v>
          </cell>
          <cell r="D27111" t="str">
            <v>PURPLE SRIS</v>
          </cell>
          <cell r="E27111">
            <v>89220</v>
          </cell>
        </row>
        <row r="27112">
          <cell r="C27112">
            <v>800041526</v>
          </cell>
          <cell r="D27112" t="str">
            <v>PURPLE SRIS</v>
          </cell>
          <cell r="E27112">
            <v>89225</v>
          </cell>
        </row>
        <row r="27113">
          <cell r="C27113">
            <v>800041822</v>
          </cell>
          <cell r="D27113" t="str">
            <v>SIEMENS INDUSTR</v>
          </cell>
          <cell r="E27113">
            <v>89256</v>
          </cell>
        </row>
        <row r="27114">
          <cell r="C27114"/>
          <cell r="D27114" t="str">
            <v>MSA ITALIANA SP</v>
          </cell>
          <cell r="E27114">
            <v>80032</v>
          </cell>
        </row>
        <row r="27115">
          <cell r="C27115"/>
          <cell r="D27115" t="str">
            <v>FARAVELLI EXPOR</v>
          </cell>
          <cell r="E27115">
            <v>80054</v>
          </cell>
        </row>
        <row r="27116">
          <cell r="C27116"/>
          <cell r="D27116" t="str">
            <v>MARELLI</v>
          </cell>
          <cell r="E27116">
            <v>80071</v>
          </cell>
        </row>
        <row r="27117">
          <cell r="C27117"/>
          <cell r="D27117" t="str">
            <v>GIUSTO FARAVELL</v>
          </cell>
          <cell r="E27117">
            <v>80084</v>
          </cell>
        </row>
        <row r="27118">
          <cell r="C27118"/>
          <cell r="D27118" t="str">
            <v>G.ELLI</v>
          </cell>
          <cell r="E27118">
            <v>80156</v>
          </cell>
        </row>
        <row r="27119">
          <cell r="C27119"/>
          <cell r="D27119" t="str">
            <v>AMPERE</v>
          </cell>
          <cell r="E27119">
            <v>80176</v>
          </cell>
        </row>
        <row r="27120">
          <cell r="C27120"/>
          <cell r="D27120" t="str">
            <v>MOMO S.P.A.</v>
          </cell>
          <cell r="E27120">
            <v>80209</v>
          </cell>
        </row>
        <row r="27121">
          <cell r="C27121"/>
          <cell r="D27121" t="str">
            <v>GRG</v>
          </cell>
          <cell r="E27121">
            <v>80229</v>
          </cell>
        </row>
        <row r="27122">
          <cell r="C27122"/>
          <cell r="D27122" t="str">
            <v>COFIR</v>
          </cell>
          <cell r="E27122">
            <v>80251</v>
          </cell>
        </row>
        <row r="27123">
          <cell r="C27123"/>
          <cell r="D27123" t="str">
            <v>GE POWER</v>
          </cell>
          <cell r="E27123">
            <v>80278</v>
          </cell>
        </row>
        <row r="27124">
          <cell r="C27124"/>
          <cell r="D27124" t="str">
            <v>MONDIAL</v>
          </cell>
          <cell r="E27124">
            <v>80295</v>
          </cell>
        </row>
        <row r="27125">
          <cell r="C27125"/>
          <cell r="D27125" t="str">
            <v>TALLY</v>
          </cell>
          <cell r="E27125">
            <v>80362</v>
          </cell>
        </row>
        <row r="27126">
          <cell r="C27126"/>
          <cell r="D27126" t="str">
            <v>ATS FAAR S.P.A.</v>
          </cell>
          <cell r="E27126">
            <v>80600</v>
          </cell>
        </row>
        <row r="27127">
          <cell r="C27127"/>
          <cell r="D27127" t="str">
            <v>A TONOLL &amp; C SP</v>
          </cell>
          <cell r="E27127">
            <v>80659</v>
          </cell>
        </row>
        <row r="27128">
          <cell r="C27128"/>
          <cell r="D27128" t="str">
            <v>CAMPANA</v>
          </cell>
          <cell r="E27128">
            <v>81613</v>
          </cell>
        </row>
        <row r="27129">
          <cell r="C27129"/>
          <cell r="D27129" t="str">
            <v>CARBOLOY SPA</v>
          </cell>
          <cell r="E27129">
            <v>81717</v>
          </cell>
        </row>
        <row r="27130">
          <cell r="C27130"/>
          <cell r="D27130" t="str">
            <v>CARLO GAVAZZI</v>
          </cell>
          <cell r="E27130">
            <v>81718</v>
          </cell>
        </row>
        <row r="27131">
          <cell r="C27131"/>
          <cell r="D27131" t="str">
            <v>CESARE MARELLI</v>
          </cell>
          <cell r="E27131">
            <v>81888</v>
          </cell>
        </row>
        <row r="27132">
          <cell r="C27132"/>
          <cell r="D27132" t="str">
            <v>CGE-COMP GEN EL</v>
          </cell>
          <cell r="E27132">
            <v>81947</v>
          </cell>
        </row>
        <row r="27133">
          <cell r="C27133"/>
          <cell r="D27133" t="str">
            <v>CO ME SA SPA</v>
          </cell>
          <cell r="E27133">
            <v>82363</v>
          </cell>
        </row>
        <row r="27134">
          <cell r="C27134"/>
          <cell r="D27134" t="str">
            <v>DOTT. ING. SCAN</v>
          </cell>
          <cell r="E27134">
            <v>82900</v>
          </cell>
        </row>
        <row r="27135">
          <cell r="C27135"/>
          <cell r="D27135" t="str">
            <v>ELECTROWELD SPA</v>
          </cell>
          <cell r="E27135">
            <v>83050</v>
          </cell>
        </row>
        <row r="27136">
          <cell r="C27136"/>
          <cell r="D27136" t="str">
            <v>ENICHEM</v>
          </cell>
          <cell r="E27136">
            <v>83051</v>
          </cell>
        </row>
        <row r="27137">
          <cell r="C27137"/>
          <cell r="D27137" t="str">
            <v>EMANUELE MASCHE</v>
          </cell>
          <cell r="E27137">
            <v>83096</v>
          </cell>
        </row>
        <row r="27138">
          <cell r="C27138"/>
          <cell r="D27138" t="str">
            <v>F LLI RAAB SRL</v>
          </cell>
          <cell r="E27138">
            <v>83557</v>
          </cell>
        </row>
        <row r="27139">
          <cell r="C27139"/>
          <cell r="D27139" t="str">
            <v>FLAKT ITALIANA</v>
          </cell>
          <cell r="E27139">
            <v>83623</v>
          </cell>
        </row>
        <row r="27140">
          <cell r="C27140"/>
          <cell r="D27140" t="str">
            <v>FRATELLI BORLET</v>
          </cell>
          <cell r="E27140">
            <v>83730</v>
          </cell>
        </row>
        <row r="27141">
          <cell r="C27141"/>
          <cell r="D27141" t="str">
            <v>GSCHWENTNER C S</v>
          </cell>
          <cell r="E27141">
            <v>84250</v>
          </cell>
        </row>
        <row r="27142">
          <cell r="C27142"/>
          <cell r="D27142" t="str">
            <v>ICMA SAN GIORGI</v>
          </cell>
          <cell r="E27142">
            <v>84580</v>
          </cell>
        </row>
        <row r="27143">
          <cell r="C27143"/>
          <cell r="D27143" t="str">
            <v>ING F PIRRONE S</v>
          </cell>
          <cell r="E27143">
            <v>84676</v>
          </cell>
        </row>
        <row r="27144">
          <cell r="C27144"/>
          <cell r="D27144" t="str">
            <v>I.M.S.</v>
          </cell>
          <cell r="E27144">
            <v>84678</v>
          </cell>
        </row>
        <row r="27145">
          <cell r="C27145"/>
          <cell r="D27145" t="str">
            <v>IMS</v>
          </cell>
          <cell r="E27145">
            <v>84679</v>
          </cell>
        </row>
        <row r="27146">
          <cell r="C27146"/>
          <cell r="D27146" t="str">
            <v>AUTOMOTOR ITALI</v>
          </cell>
          <cell r="E27146">
            <v>84822</v>
          </cell>
        </row>
        <row r="27147">
          <cell r="C27147"/>
          <cell r="D27147" t="str">
            <v>KENNAMETAL ELEC</v>
          </cell>
          <cell r="E27147">
            <v>84996</v>
          </cell>
        </row>
        <row r="27148">
          <cell r="C27148"/>
          <cell r="D27148" t="str">
            <v>INT. MACCHINE</v>
          </cell>
          <cell r="E27148">
            <v>85561</v>
          </cell>
        </row>
        <row r="27149">
          <cell r="C27149"/>
          <cell r="D27149" t="str">
            <v>MARZORATI TECNI</v>
          </cell>
          <cell r="E27149">
            <v>85675</v>
          </cell>
        </row>
        <row r="27150">
          <cell r="C27150"/>
          <cell r="D27150" t="str">
            <v>METCO ITALIA</v>
          </cell>
          <cell r="E27150">
            <v>85768</v>
          </cell>
        </row>
        <row r="27151">
          <cell r="C27151"/>
          <cell r="D27151" t="str">
            <v>MGM MOTORI ELET</v>
          </cell>
          <cell r="E27151">
            <v>85950</v>
          </cell>
        </row>
        <row r="27152">
          <cell r="C27152"/>
          <cell r="D27152" t="str">
            <v>MONTEPOLIMERI S</v>
          </cell>
          <cell r="E27152">
            <v>86058</v>
          </cell>
        </row>
        <row r="27153">
          <cell r="C27153"/>
          <cell r="D27153" t="str">
            <v>NORTON SPA</v>
          </cell>
          <cell r="E27153">
            <v>86451</v>
          </cell>
        </row>
        <row r="27154">
          <cell r="C27154"/>
          <cell r="D27154" t="str">
            <v>OSRAM SOC RUNIT</v>
          </cell>
          <cell r="E27154">
            <v>86681</v>
          </cell>
        </row>
        <row r="27155">
          <cell r="C27155"/>
          <cell r="D27155" t="str">
            <v>PIRELLE SIST. A</v>
          </cell>
          <cell r="E27155">
            <v>87114</v>
          </cell>
        </row>
        <row r="27156">
          <cell r="C27156"/>
          <cell r="D27156" t="str">
            <v>RENO SRL</v>
          </cell>
          <cell r="E27156">
            <v>87583</v>
          </cell>
        </row>
        <row r="27157">
          <cell r="C27157"/>
          <cell r="D27157" t="str">
            <v>ROGNONI SPA</v>
          </cell>
          <cell r="E27157">
            <v>87792</v>
          </cell>
        </row>
        <row r="27158">
          <cell r="C27158"/>
          <cell r="D27158" t="str">
            <v>ROHM ITALIA SRL</v>
          </cell>
          <cell r="E27158">
            <v>87794</v>
          </cell>
        </row>
        <row r="27159">
          <cell r="C27159"/>
          <cell r="D27159" t="str">
            <v>SA ITALIANA KEL</v>
          </cell>
          <cell r="E27159">
            <v>88051</v>
          </cell>
        </row>
        <row r="27160">
          <cell r="C27160"/>
          <cell r="D27160" t="str">
            <v>SANDVIK ITALIA</v>
          </cell>
          <cell r="E27160">
            <v>88115</v>
          </cell>
        </row>
        <row r="27161">
          <cell r="C27161"/>
          <cell r="D27161" t="str">
            <v>SIEMENS ELETTRA</v>
          </cell>
          <cell r="E27161">
            <v>88477</v>
          </cell>
        </row>
        <row r="27162">
          <cell r="C27162"/>
          <cell r="D27162" t="str">
            <v>ULMA SPA UTENS</v>
          </cell>
          <cell r="E27162">
            <v>89498</v>
          </cell>
        </row>
        <row r="27163">
          <cell r="C27163">
            <v>800006811</v>
          </cell>
          <cell r="D27163" t="str">
            <v>C.V.C.</v>
          </cell>
          <cell r="E27163">
            <v>80344</v>
          </cell>
        </row>
        <row r="27164">
          <cell r="C27164">
            <v>800007668</v>
          </cell>
          <cell r="D27164" t="str">
            <v>FIAT CARRELLI E</v>
          </cell>
          <cell r="E27164">
            <v>83360</v>
          </cell>
        </row>
        <row r="27165">
          <cell r="C27165">
            <v>800007723</v>
          </cell>
          <cell r="D27165" t="str">
            <v>REXFIN S.R.L.</v>
          </cell>
          <cell r="E27165">
            <v>87721</v>
          </cell>
        </row>
        <row r="27166">
          <cell r="C27166">
            <v>800009909</v>
          </cell>
          <cell r="D27166" t="str">
            <v>FPT RACING</v>
          </cell>
          <cell r="E27166">
            <v>81543</v>
          </cell>
        </row>
        <row r="27167">
          <cell r="C27167">
            <v>800010042</v>
          </cell>
          <cell r="D27167" t="str">
            <v>OTIM</v>
          </cell>
          <cell r="E27167">
            <v>81655</v>
          </cell>
        </row>
        <row r="27168">
          <cell r="C27168">
            <v>800010042</v>
          </cell>
          <cell r="D27168" t="str">
            <v>OTIM</v>
          </cell>
          <cell r="E27168">
            <v>81656</v>
          </cell>
        </row>
        <row r="27169">
          <cell r="C27169">
            <v>800014553</v>
          </cell>
          <cell r="D27169" t="str">
            <v>BGP</v>
          </cell>
          <cell r="E27169">
            <v>81721</v>
          </cell>
        </row>
        <row r="27170">
          <cell r="C27170">
            <v>800020213</v>
          </cell>
          <cell r="D27170" t="str">
            <v>VIMERCATI S.P.A</v>
          </cell>
          <cell r="E27170">
            <v>83359</v>
          </cell>
        </row>
        <row r="27171">
          <cell r="C27171">
            <v>800020213</v>
          </cell>
          <cell r="D27171" t="str">
            <v>VIMERCATI S.P.A</v>
          </cell>
          <cell r="E27171">
            <v>86824</v>
          </cell>
        </row>
        <row r="27172">
          <cell r="C27172">
            <v>800032789</v>
          </cell>
          <cell r="D27172" t="str">
            <v>TECH-VALUE S.P.</v>
          </cell>
          <cell r="E27172">
            <v>86877</v>
          </cell>
        </row>
        <row r="27173">
          <cell r="C27173">
            <v>800035600</v>
          </cell>
          <cell r="D27173" t="str">
            <v>BLU FER S.R.L</v>
          </cell>
          <cell r="E27173">
            <v>87507</v>
          </cell>
        </row>
        <row r="27174">
          <cell r="C27174">
            <v>800035600</v>
          </cell>
          <cell r="D27174" t="str">
            <v>BLU FER S.R.L</v>
          </cell>
          <cell r="E27174">
            <v>87508</v>
          </cell>
        </row>
        <row r="27175">
          <cell r="C27175">
            <v>800035890</v>
          </cell>
          <cell r="D27175" t="str">
            <v>ELCA ACS S.R.L.</v>
          </cell>
          <cell r="E27175">
            <v>87563</v>
          </cell>
        </row>
        <row r="27176">
          <cell r="C27176">
            <v>800042966</v>
          </cell>
          <cell r="D27176" t="str">
            <v>MERCER ITALIA S</v>
          </cell>
          <cell r="E27176">
            <v>89387</v>
          </cell>
        </row>
        <row r="27177">
          <cell r="C27177"/>
          <cell r="D27177" t="str">
            <v>Y.ELLI</v>
          </cell>
          <cell r="E27177">
            <v>80145</v>
          </cell>
        </row>
        <row r="27178">
          <cell r="C27178"/>
          <cell r="D27178" t="str">
            <v>BEIERSDORF SPA</v>
          </cell>
          <cell r="E27178">
            <v>80226</v>
          </cell>
        </row>
        <row r="27179">
          <cell r="C27179"/>
          <cell r="D27179" t="str">
            <v>EUROMECCANICA</v>
          </cell>
          <cell r="E27179">
            <v>80244</v>
          </cell>
        </row>
        <row r="27180">
          <cell r="C27180"/>
          <cell r="D27180" t="str">
            <v>ATS FAAR</v>
          </cell>
          <cell r="E27180">
            <v>80599</v>
          </cell>
        </row>
        <row r="27181">
          <cell r="C27181"/>
          <cell r="D27181" t="str">
            <v>KLINGLLNBERG</v>
          </cell>
          <cell r="E27181">
            <v>85017</v>
          </cell>
        </row>
        <row r="27182">
          <cell r="C27182"/>
          <cell r="D27182" t="str">
            <v>PEOPLE SYSTEMS</v>
          </cell>
          <cell r="E27182">
            <v>87002</v>
          </cell>
        </row>
        <row r="27183">
          <cell r="C27183">
            <v>800006770</v>
          </cell>
          <cell r="D27183" t="str">
            <v>BLM S.A.S.</v>
          </cell>
          <cell r="E27183">
            <v>80255</v>
          </cell>
        </row>
        <row r="27184">
          <cell r="C27184">
            <v>800007207</v>
          </cell>
          <cell r="D27184" t="str">
            <v>BLM S.A.S.</v>
          </cell>
          <cell r="E27184">
            <v>80849</v>
          </cell>
        </row>
        <row r="27185">
          <cell r="C27185"/>
          <cell r="D27185" t="str">
            <v>AMERICAN TECHNO</v>
          </cell>
          <cell r="E27185">
            <v>80205</v>
          </cell>
        </row>
        <row r="27186">
          <cell r="C27186">
            <v>800006937</v>
          </cell>
          <cell r="D27186" t="str">
            <v>AMS</v>
          </cell>
          <cell r="E27186">
            <v>80561</v>
          </cell>
        </row>
        <row r="27187">
          <cell r="C27187">
            <v>800028364</v>
          </cell>
          <cell r="D27187" t="str">
            <v>DCI MARKETING I</v>
          </cell>
          <cell r="E27187">
            <v>85944</v>
          </cell>
        </row>
        <row r="27188">
          <cell r="C27188">
            <v>800039207</v>
          </cell>
          <cell r="D27188" t="str">
            <v>CHARTER AUTOMOTIVE</v>
          </cell>
          <cell r="E27188"/>
        </row>
        <row r="27189">
          <cell r="C27189">
            <v>800044343</v>
          </cell>
          <cell r="D27189" t="str">
            <v>STRATTEC SECURI</v>
          </cell>
          <cell r="E27189">
            <v>89560</v>
          </cell>
        </row>
        <row r="27190">
          <cell r="C27190"/>
          <cell r="D27190" t="str">
            <v>EMPG INCOMPLETO</v>
          </cell>
          <cell r="E27190">
            <v>407606</v>
          </cell>
        </row>
        <row r="27191">
          <cell r="C27191">
            <v>800029854</v>
          </cell>
          <cell r="D27191" t="str">
            <v>LTDA ME</v>
          </cell>
          <cell r="E27191">
            <v>9032658000230</v>
          </cell>
        </row>
        <row r="27192">
          <cell r="C27192">
            <v>800033413</v>
          </cell>
          <cell r="D27192" t="str">
            <v>OI INTERNET S/A</v>
          </cell>
          <cell r="E27192">
            <v>3368522000562</v>
          </cell>
        </row>
        <row r="27193">
          <cell r="C27193"/>
          <cell r="D27193" t="str">
            <v>TELEDIGITOS</v>
          </cell>
          <cell r="E27193">
            <v>4129795000193</v>
          </cell>
        </row>
        <row r="27194">
          <cell r="C27194"/>
          <cell r="D27194" t="str">
            <v>BEST METAIS</v>
          </cell>
          <cell r="E27194">
            <v>59105643000142</v>
          </cell>
        </row>
        <row r="27195">
          <cell r="C27195">
            <v>800043330</v>
          </cell>
          <cell r="D27195" t="str">
            <v>GERALDO MARCIO</v>
          </cell>
          <cell r="E27195">
            <v>1039062000170</v>
          </cell>
        </row>
        <row r="27196">
          <cell r="C27196">
            <v>800013002</v>
          </cell>
          <cell r="D27196" t="str">
            <v>MITSUBISHI</v>
          </cell>
          <cell r="E27196">
            <v>81617</v>
          </cell>
        </row>
        <row r="27197">
          <cell r="C27197">
            <v>800013948</v>
          </cell>
          <cell r="D27197" t="str">
            <v>MITSUBISHI HEAV</v>
          </cell>
          <cell r="E27197">
            <v>81680</v>
          </cell>
        </row>
        <row r="27198">
          <cell r="C27198">
            <v>800007694</v>
          </cell>
          <cell r="D27198" t="str">
            <v>KAWASAKI KISEN</v>
          </cell>
          <cell r="E27198">
            <v>84970</v>
          </cell>
        </row>
        <row r="27199">
          <cell r="C27199">
            <v>800007713</v>
          </cell>
          <cell r="D27199" t="str">
            <v>MTS SISTEMS COR</v>
          </cell>
          <cell r="E27199">
            <v>86100</v>
          </cell>
        </row>
        <row r="27200">
          <cell r="C27200">
            <v>800031510</v>
          </cell>
          <cell r="D27200" t="str">
            <v>PAETTO VEICULOS</v>
          </cell>
          <cell r="E27200">
            <v>1639744000202</v>
          </cell>
        </row>
        <row r="27201">
          <cell r="C27201"/>
          <cell r="D27201" t="str">
            <v>EE ANTONIO FERR</v>
          </cell>
          <cell r="E27201">
            <v>409905</v>
          </cell>
        </row>
        <row r="27202">
          <cell r="C27202">
            <v>800007309</v>
          </cell>
          <cell r="D27202" t="str">
            <v>DIGITAL AUDIO</v>
          </cell>
          <cell r="E27202">
            <v>80962</v>
          </cell>
        </row>
        <row r="27203">
          <cell r="C27203">
            <v>800007268</v>
          </cell>
          <cell r="D27203" t="str">
            <v>GRACO INC</v>
          </cell>
          <cell r="E27203">
            <v>80920</v>
          </cell>
        </row>
        <row r="27204">
          <cell r="C27204">
            <v>800007679</v>
          </cell>
          <cell r="D27204" t="str">
            <v>GRACO INC</v>
          </cell>
          <cell r="E27204">
            <v>84206</v>
          </cell>
        </row>
        <row r="27205">
          <cell r="C27205">
            <v>800013319</v>
          </cell>
          <cell r="D27205" t="str">
            <v>ZEISS</v>
          </cell>
          <cell r="E27205">
            <v>81633</v>
          </cell>
        </row>
        <row r="27206">
          <cell r="C27206"/>
          <cell r="D27206" t="str">
            <v>TENNANT COMPANY</v>
          </cell>
          <cell r="E27206">
            <v>89150</v>
          </cell>
        </row>
        <row r="27207">
          <cell r="C27207"/>
          <cell r="D27207" t="str">
            <v>M.T.S.</v>
          </cell>
          <cell r="E27207">
            <v>86101</v>
          </cell>
        </row>
        <row r="27208">
          <cell r="C27208"/>
          <cell r="D27208" t="str">
            <v>AUTO AMERICA</v>
          </cell>
          <cell r="E27208">
            <v>702238000169</v>
          </cell>
        </row>
        <row r="27209">
          <cell r="C27209"/>
          <cell r="D27209" t="str">
            <v>EEPSG PREF.PASC</v>
          </cell>
          <cell r="E27209">
            <v>401800</v>
          </cell>
        </row>
        <row r="27210">
          <cell r="C27210"/>
          <cell r="D27210" t="str">
            <v>EEPG POETA DOM.</v>
          </cell>
          <cell r="E27210">
            <v>401019</v>
          </cell>
        </row>
        <row r="27211">
          <cell r="C27211"/>
          <cell r="D27211" t="str">
            <v>EEPG PEDRO BARR</v>
          </cell>
          <cell r="E27211">
            <v>403694</v>
          </cell>
        </row>
        <row r="27212">
          <cell r="C27212">
            <v>800040338</v>
          </cell>
          <cell r="D27212" t="str">
            <v>DOCES MIRAHY LT</v>
          </cell>
          <cell r="E27212">
            <v>21483425000179</v>
          </cell>
        </row>
        <row r="27213">
          <cell r="C27213"/>
          <cell r="D27213" t="str">
            <v>KAVALLET</v>
          </cell>
          <cell r="E27213">
            <v>65429987000100</v>
          </cell>
        </row>
        <row r="27214">
          <cell r="C27214"/>
          <cell r="D27214" t="str">
            <v>EEPSG DONA NOEM</v>
          </cell>
          <cell r="E27214">
            <v>401761</v>
          </cell>
        </row>
        <row r="27215">
          <cell r="C27215"/>
          <cell r="D27215" t="str">
            <v>SESI 323</v>
          </cell>
          <cell r="E27215">
            <v>403059</v>
          </cell>
        </row>
        <row r="27216">
          <cell r="C27216"/>
          <cell r="D27216" t="str">
            <v>EEPSG JOSE QUIR</v>
          </cell>
          <cell r="E27216">
            <v>408490</v>
          </cell>
        </row>
        <row r="27217">
          <cell r="C27217"/>
          <cell r="D27217" t="str">
            <v>COL.SOLUCAO</v>
          </cell>
          <cell r="E27217">
            <v>406961</v>
          </cell>
        </row>
        <row r="27218">
          <cell r="C27218">
            <v>800034457</v>
          </cell>
          <cell r="D27218" t="str">
            <v>J.P. CAPELIN -</v>
          </cell>
          <cell r="E27218">
            <v>11592739000156</v>
          </cell>
        </row>
        <row r="27219">
          <cell r="C27219"/>
          <cell r="D27219" t="str">
            <v>EM PROF.DARCY A</v>
          </cell>
          <cell r="E27219">
            <v>406930</v>
          </cell>
        </row>
        <row r="27220">
          <cell r="C27220"/>
          <cell r="D27220" t="str">
            <v>EM CANDIDO BRAS</v>
          </cell>
          <cell r="E27220">
            <v>406931</v>
          </cell>
        </row>
        <row r="27221">
          <cell r="C27221"/>
          <cell r="D27221" t="str">
            <v>EM PROF.LAURO R</v>
          </cell>
          <cell r="E27221">
            <v>407707</v>
          </cell>
        </row>
        <row r="27222">
          <cell r="C27222"/>
          <cell r="D27222" t="str">
            <v>EM PROFA.BARTYR</v>
          </cell>
          <cell r="E27222">
            <v>407708</v>
          </cell>
        </row>
        <row r="27223">
          <cell r="C27223"/>
          <cell r="D27223" t="str">
            <v>EE TUFFI MAHI</v>
          </cell>
          <cell r="E27223">
            <v>409535</v>
          </cell>
        </row>
        <row r="27224">
          <cell r="C27224">
            <v>800006841</v>
          </cell>
          <cell r="D27224" t="str">
            <v>TECHNIFOR</v>
          </cell>
          <cell r="E27224">
            <v>80414</v>
          </cell>
        </row>
        <row r="27225">
          <cell r="C27225"/>
          <cell r="D27225" t="str">
            <v>CE PE.EDUARDO M</v>
          </cell>
          <cell r="E27225">
            <v>410989</v>
          </cell>
        </row>
        <row r="27226">
          <cell r="C27226"/>
          <cell r="D27226" t="str">
            <v>EE AURELIO PILO</v>
          </cell>
          <cell r="E27226">
            <v>411138</v>
          </cell>
        </row>
        <row r="27227">
          <cell r="C27227"/>
          <cell r="D27227" t="str">
            <v>EM ANTONIO RAPA</v>
          </cell>
          <cell r="E27227">
            <v>411139</v>
          </cell>
        </row>
        <row r="27228">
          <cell r="C27228">
            <v>800028954</v>
          </cell>
          <cell r="D27228" t="str">
            <v>MGA RESEARCH CO</v>
          </cell>
          <cell r="E27228">
            <v>86078</v>
          </cell>
        </row>
        <row r="27229">
          <cell r="C27229">
            <v>800032522</v>
          </cell>
          <cell r="D27229" t="str">
            <v>AD PLASTIK SERB</v>
          </cell>
          <cell r="E27229">
            <v>86830</v>
          </cell>
        </row>
        <row r="27230">
          <cell r="C27230">
            <v>800040622</v>
          </cell>
          <cell r="D27230" t="str">
            <v>ZIEGLER INSTRUM</v>
          </cell>
          <cell r="E27230">
            <v>89075</v>
          </cell>
        </row>
        <row r="27231">
          <cell r="C27231"/>
          <cell r="D27231" t="str">
            <v>LOCALIZA</v>
          </cell>
          <cell r="E27231">
            <v>523676000160</v>
          </cell>
        </row>
        <row r="27232">
          <cell r="C27232"/>
          <cell r="D27232" t="str">
            <v>EEPG PROFA.ZENA</v>
          </cell>
          <cell r="E27232">
            <v>402669</v>
          </cell>
        </row>
        <row r="27233">
          <cell r="C27233"/>
          <cell r="D27233" t="str">
            <v>SESI 357</v>
          </cell>
          <cell r="E27233">
            <v>403078</v>
          </cell>
        </row>
        <row r="27234">
          <cell r="C27234"/>
          <cell r="D27234" t="str">
            <v>ETE JOAO BATIST</v>
          </cell>
          <cell r="E27234">
            <v>408485</v>
          </cell>
        </row>
        <row r="27235">
          <cell r="C27235">
            <v>800007717</v>
          </cell>
          <cell r="D27235" t="str">
            <v>ROSSI</v>
          </cell>
          <cell r="E27235">
            <v>86800</v>
          </cell>
        </row>
        <row r="27236">
          <cell r="C27236">
            <v>800028012</v>
          </cell>
          <cell r="D27236" t="str">
            <v>MASERATI SPA</v>
          </cell>
          <cell r="E27236">
            <v>85881</v>
          </cell>
        </row>
        <row r="27237">
          <cell r="C27237"/>
          <cell r="D27237" t="str">
            <v>F.S.M.</v>
          </cell>
          <cell r="E27237">
            <v>80136</v>
          </cell>
        </row>
        <row r="27238">
          <cell r="C27238">
            <v>800007273</v>
          </cell>
          <cell r="D27238" t="str">
            <v>BOSCH</v>
          </cell>
          <cell r="E27238">
            <v>80925</v>
          </cell>
        </row>
        <row r="27239">
          <cell r="C27239">
            <v>800007489</v>
          </cell>
          <cell r="D27239" t="str">
            <v>MASMEC</v>
          </cell>
          <cell r="E27239">
            <v>81177</v>
          </cell>
        </row>
        <row r="27240">
          <cell r="C27240">
            <v>800008754</v>
          </cell>
          <cell r="D27240" t="str">
            <v>HOTEL SERRA DA</v>
          </cell>
          <cell r="E27240">
            <v>2716148000152</v>
          </cell>
        </row>
        <row r="27241">
          <cell r="C27241"/>
          <cell r="D27241" t="str">
            <v>SANDI</v>
          </cell>
          <cell r="E27241">
            <v>71524714000147</v>
          </cell>
        </row>
        <row r="27242">
          <cell r="C27242"/>
          <cell r="D27242" t="str">
            <v>INO</v>
          </cell>
          <cell r="E27242">
            <v>67240135000529</v>
          </cell>
        </row>
        <row r="27243">
          <cell r="C27243"/>
          <cell r="D27243" t="str">
            <v>NACHI DO BRASIL</v>
          </cell>
          <cell r="E27243">
            <v>43345719000177</v>
          </cell>
        </row>
        <row r="27244">
          <cell r="C27244">
            <v>800018432</v>
          </cell>
          <cell r="D27244" t="str">
            <v>OFICIMA DE BRIN</v>
          </cell>
          <cell r="E27244">
            <v>8717525000154</v>
          </cell>
        </row>
        <row r="27245">
          <cell r="C27245">
            <v>800000537</v>
          </cell>
          <cell r="D27245" t="str">
            <v>ENGESIG INDUSTR</v>
          </cell>
          <cell r="E27245">
            <v>55010185000107</v>
          </cell>
        </row>
        <row r="27246">
          <cell r="C27246">
            <v>800002087</v>
          </cell>
          <cell r="D27246" t="str">
            <v>DESTAQUE</v>
          </cell>
          <cell r="E27246">
            <v>49266786000182</v>
          </cell>
        </row>
        <row r="27247">
          <cell r="C27247">
            <v>800002822</v>
          </cell>
          <cell r="D27247" t="str">
            <v>FOSECO</v>
          </cell>
          <cell r="E27247">
            <v>51557106001012</v>
          </cell>
        </row>
        <row r="27248">
          <cell r="C27248">
            <v>800003267</v>
          </cell>
          <cell r="D27248" t="str">
            <v>GENERAL MOTORS</v>
          </cell>
          <cell r="E27248">
            <v>59275792009700</v>
          </cell>
        </row>
        <row r="27249">
          <cell r="C27249">
            <v>800003289</v>
          </cell>
          <cell r="D27249" t="str">
            <v>ICONE</v>
          </cell>
          <cell r="E27249">
            <v>2649658000154</v>
          </cell>
        </row>
        <row r="27250">
          <cell r="C27250">
            <v>800003760</v>
          </cell>
          <cell r="D27250" t="str">
            <v>EDGE</v>
          </cell>
          <cell r="E27250">
            <v>640470000110</v>
          </cell>
        </row>
        <row r="27251">
          <cell r="C27251">
            <v>800004046</v>
          </cell>
          <cell r="D27251" t="str">
            <v>LOCALIZA</v>
          </cell>
          <cell r="E27251">
            <v>4006980000190</v>
          </cell>
        </row>
        <row r="27252">
          <cell r="C27252">
            <v>800004740</v>
          </cell>
          <cell r="D27252" t="str">
            <v>FOSROC</v>
          </cell>
          <cell r="E27252">
            <v>3869094000128</v>
          </cell>
        </row>
        <row r="27253">
          <cell r="C27253">
            <v>800005345</v>
          </cell>
          <cell r="D27253" t="str">
            <v>ELGIN SA</v>
          </cell>
          <cell r="E27253">
            <v>52556578000122</v>
          </cell>
        </row>
        <row r="27254">
          <cell r="C27254">
            <v>800006273</v>
          </cell>
          <cell r="D27254" t="str">
            <v>CERAMICA E VELAS NGK</v>
          </cell>
          <cell r="E27254">
            <v>52541760000100</v>
          </cell>
        </row>
        <row r="27255">
          <cell r="C27255">
            <v>800006274</v>
          </cell>
          <cell r="D27255" t="str">
            <v>NGK II</v>
          </cell>
          <cell r="E27255">
            <v>52541760000533</v>
          </cell>
        </row>
        <row r="27256">
          <cell r="C27256">
            <v>800006556</v>
          </cell>
          <cell r="D27256" t="str">
            <v>TECNOCURVA IND</v>
          </cell>
          <cell r="E27256">
            <v>43614130000127</v>
          </cell>
        </row>
        <row r="27257">
          <cell r="C27257">
            <v>800009775</v>
          </cell>
          <cell r="D27257" t="str">
            <v>L&amp;M CONST CHEMI</v>
          </cell>
          <cell r="E27257">
            <v>5978540000168</v>
          </cell>
        </row>
        <row r="27258">
          <cell r="C27258">
            <v>800009866</v>
          </cell>
          <cell r="D27258" t="str">
            <v>COMERCIO</v>
          </cell>
          <cell r="E27258">
            <v>2290277002337</v>
          </cell>
        </row>
        <row r="27259">
          <cell r="C27259">
            <v>800014210</v>
          </cell>
          <cell r="D27259" t="str">
            <v>COURO IMPRESSO</v>
          </cell>
          <cell r="E27259">
            <v>73178121000100</v>
          </cell>
        </row>
        <row r="27260">
          <cell r="C27260">
            <v>800016205</v>
          </cell>
          <cell r="D27260" t="str">
            <v>HORII COMERCIO</v>
          </cell>
          <cell r="E27260">
            <v>44287605000180</v>
          </cell>
        </row>
        <row r="27261">
          <cell r="C27261">
            <v>800016213</v>
          </cell>
          <cell r="D27261" t="str">
            <v>AMANHECER TRANS</v>
          </cell>
          <cell r="E27261">
            <v>4304124000111</v>
          </cell>
        </row>
        <row r="27262">
          <cell r="C27262">
            <v>800016486</v>
          </cell>
          <cell r="D27262" t="str">
            <v>HOGANAS BRASIL</v>
          </cell>
          <cell r="E27262">
            <v>52555711000126</v>
          </cell>
        </row>
        <row r="27263">
          <cell r="C27263">
            <v>800016884</v>
          </cell>
          <cell r="D27263" t="str">
            <v>HTS COMERCIO DE</v>
          </cell>
          <cell r="E27263">
            <v>9490305000101</v>
          </cell>
        </row>
        <row r="27264">
          <cell r="C27264">
            <v>800022440</v>
          </cell>
          <cell r="D27264" t="str">
            <v>GRUBE E ASSOCIA</v>
          </cell>
          <cell r="E27264">
            <v>3193100000170</v>
          </cell>
        </row>
        <row r="27265">
          <cell r="C27265">
            <v>800023982</v>
          </cell>
          <cell r="D27265" t="str">
            <v>CSN FILIAL MOGI</v>
          </cell>
          <cell r="E27265">
            <v>33042730002239</v>
          </cell>
        </row>
        <row r="27266">
          <cell r="C27266">
            <v>800026737</v>
          </cell>
          <cell r="D27266" t="str">
            <v>RUD CORRENTES I</v>
          </cell>
          <cell r="E27266">
            <v>89519706000178</v>
          </cell>
        </row>
        <row r="27267">
          <cell r="C27267">
            <v>800027987</v>
          </cell>
          <cell r="D27267" t="str">
            <v>LEME COMERCIO D</v>
          </cell>
          <cell r="E27267">
            <v>74587874000123</v>
          </cell>
        </row>
        <row r="27268">
          <cell r="C27268">
            <v>800028082</v>
          </cell>
          <cell r="D27268" t="str">
            <v>BRASIL LTDA</v>
          </cell>
          <cell r="E27268">
            <v>2172568000204</v>
          </cell>
        </row>
        <row r="27269">
          <cell r="C27269">
            <v>800029002</v>
          </cell>
          <cell r="D27269" t="str">
            <v>ENEQUIPA EQUIPA</v>
          </cell>
          <cell r="E27269">
            <v>8603157000113</v>
          </cell>
        </row>
        <row r="27270">
          <cell r="C27270">
            <v>800029767</v>
          </cell>
          <cell r="D27270" t="str">
            <v>CARBINOX</v>
          </cell>
          <cell r="E27270">
            <v>53261533000193</v>
          </cell>
        </row>
        <row r="27271">
          <cell r="C27271">
            <v>800029924</v>
          </cell>
          <cell r="D27271" t="str">
            <v>JM</v>
          </cell>
          <cell r="E27271">
            <v>16864425000189</v>
          </cell>
        </row>
        <row r="27272">
          <cell r="C27272">
            <v>800030592</v>
          </cell>
          <cell r="D27272" t="str">
            <v>COMERCIO DE PER</v>
          </cell>
          <cell r="E27272">
            <v>3105750000116</v>
          </cell>
        </row>
        <row r="27273">
          <cell r="C27273">
            <v>800031231</v>
          </cell>
          <cell r="D27273" t="str">
            <v>CIA METALURGICA</v>
          </cell>
          <cell r="E27273">
            <v>56993900002851</v>
          </cell>
        </row>
        <row r="27274">
          <cell r="C27274">
            <v>800032929</v>
          </cell>
          <cell r="D27274" t="str">
            <v>MELHORAMENTOS C</v>
          </cell>
          <cell r="E27274">
            <v>44145845000221</v>
          </cell>
        </row>
        <row r="27275">
          <cell r="C27275">
            <v>800036042</v>
          </cell>
          <cell r="D27275" t="str">
            <v>HTS TECNOLOG. E</v>
          </cell>
          <cell r="E27275">
            <v>11963251000198</v>
          </cell>
        </row>
        <row r="27276">
          <cell r="C27276">
            <v>800036072</v>
          </cell>
          <cell r="D27276" t="str">
            <v>RESOL PRODUTOS</v>
          </cell>
          <cell r="E27276">
            <v>54469523000100</v>
          </cell>
        </row>
        <row r="27277">
          <cell r="C27277">
            <v>800036594</v>
          </cell>
          <cell r="D27277" t="str">
            <v>GUSTAVO DA COST</v>
          </cell>
          <cell r="E27277">
            <v>24450568000172</v>
          </cell>
        </row>
        <row r="27278">
          <cell r="C27278">
            <v>800036716</v>
          </cell>
          <cell r="D27278" t="str">
            <v>SLOTTER IND. DE</v>
          </cell>
          <cell r="E27278">
            <v>61170114000174</v>
          </cell>
        </row>
        <row r="27279">
          <cell r="C27279">
            <v>800039340</v>
          </cell>
          <cell r="D27279" t="str">
            <v>Z TRAINING TREI</v>
          </cell>
          <cell r="E27279">
            <v>11117688000100</v>
          </cell>
        </row>
        <row r="27280">
          <cell r="C27280">
            <v>800039401</v>
          </cell>
          <cell r="D27280" t="str">
            <v>MOVIDA GESTAO E</v>
          </cell>
          <cell r="E27280">
            <v>14117559000100</v>
          </cell>
        </row>
        <row r="27281">
          <cell r="C27281">
            <v>800040529</v>
          </cell>
          <cell r="D27281" t="str">
            <v>AERORACK EQUIPA</v>
          </cell>
          <cell r="E27281">
            <v>10418387000154</v>
          </cell>
        </row>
        <row r="27282">
          <cell r="C27282">
            <v>800041243</v>
          </cell>
          <cell r="D27282" t="str">
            <v>MOGIGLASS ARTIG</v>
          </cell>
          <cell r="E27282">
            <v>66886052000115</v>
          </cell>
        </row>
        <row r="27283">
          <cell r="C27283">
            <v>800041506</v>
          </cell>
          <cell r="D27283" t="str">
            <v>UNI LUVAS CONFECCAO DE LUVAS</v>
          </cell>
          <cell r="E27283">
            <v>19426235000178</v>
          </cell>
        </row>
        <row r="27284">
          <cell r="C27284">
            <v>800042465</v>
          </cell>
          <cell r="D27284" t="str">
            <v>VANICE ASSAZ 65</v>
          </cell>
          <cell r="E27284">
            <v>30539453000151</v>
          </cell>
        </row>
        <row r="27285">
          <cell r="C27285">
            <v>800043316</v>
          </cell>
          <cell r="D27285" t="str">
            <v>SEQUENCIAL TRAN</v>
          </cell>
          <cell r="E27285">
            <v>15324384000175</v>
          </cell>
        </row>
        <row r="27286">
          <cell r="C27286"/>
          <cell r="D27286" t="str">
            <v>EXCELL</v>
          </cell>
          <cell r="E27286">
            <v>59599761000154</v>
          </cell>
        </row>
        <row r="27287">
          <cell r="C27287"/>
          <cell r="D27287" t="str">
            <v>ITYS</v>
          </cell>
          <cell r="E27287">
            <v>51898609000160</v>
          </cell>
        </row>
        <row r="27288">
          <cell r="C27288"/>
          <cell r="D27288" t="str">
            <v>PLUS M.A</v>
          </cell>
          <cell r="E27288">
            <v>5462308000172</v>
          </cell>
        </row>
        <row r="27289">
          <cell r="C27289"/>
          <cell r="D27289" t="str">
            <v>SANI FERRO TUBO</v>
          </cell>
          <cell r="E27289">
            <v>56308026000156</v>
          </cell>
        </row>
        <row r="27290">
          <cell r="C27290"/>
          <cell r="D27290" t="str">
            <v>DIATOM</v>
          </cell>
          <cell r="E27290">
            <v>43338797000144</v>
          </cell>
        </row>
        <row r="27291">
          <cell r="C27291"/>
          <cell r="D27291" t="str">
            <v>ECC DO BRASIL</v>
          </cell>
          <cell r="E27291">
            <v>43928084000130</v>
          </cell>
        </row>
        <row r="27292">
          <cell r="C27292"/>
          <cell r="D27292" t="str">
            <v>LOCALIZA</v>
          </cell>
          <cell r="E27292">
            <v>1459902000153</v>
          </cell>
        </row>
        <row r="27293">
          <cell r="C27293"/>
          <cell r="D27293" t="str">
            <v>ACOS ANHANGUERA</v>
          </cell>
          <cell r="E27293">
            <v>61150660000224</v>
          </cell>
        </row>
        <row r="27294">
          <cell r="C27294"/>
          <cell r="D27294" t="str">
            <v>MAR</v>
          </cell>
          <cell r="E27294">
            <v>786133000135</v>
          </cell>
        </row>
        <row r="27295">
          <cell r="C27295"/>
          <cell r="D27295" t="str">
            <v>COBRAL ABRASIVO</v>
          </cell>
          <cell r="E27295">
            <v>59298588000154</v>
          </cell>
        </row>
        <row r="27296">
          <cell r="C27296"/>
          <cell r="D27296" t="str">
            <v>FOSECO INDUSTRI</v>
          </cell>
          <cell r="E27296">
            <v>51557106000474</v>
          </cell>
        </row>
        <row r="27297">
          <cell r="C27297"/>
          <cell r="D27297" t="str">
            <v>BUDINI</v>
          </cell>
          <cell r="E27297">
            <v>44298727000172</v>
          </cell>
        </row>
        <row r="27298">
          <cell r="C27298"/>
          <cell r="D27298" t="str">
            <v>3D</v>
          </cell>
          <cell r="E27298">
            <v>6157000124</v>
          </cell>
        </row>
        <row r="27299">
          <cell r="C27299"/>
          <cell r="D27299" t="str">
            <v>VILLARES</v>
          </cell>
          <cell r="E27299">
            <v>60664810004242</v>
          </cell>
        </row>
        <row r="27300">
          <cell r="C27300"/>
          <cell r="D27300" t="str">
            <v>COL.SANTA MONIC</v>
          </cell>
          <cell r="E27300">
            <v>401639</v>
          </cell>
        </row>
        <row r="27301">
          <cell r="C27301"/>
          <cell r="D27301" t="str">
            <v>INST.DONA PLACI</v>
          </cell>
          <cell r="E27301">
            <v>401906</v>
          </cell>
        </row>
        <row r="27302">
          <cell r="C27302"/>
          <cell r="D27302" t="str">
            <v>SOC.CIVIL EDUC.</v>
          </cell>
          <cell r="E27302">
            <v>401942</v>
          </cell>
        </row>
        <row r="27303">
          <cell r="C27303"/>
          <cell r="D27303" t="str">
            <v>BANDEIRANTES S/</v>
          </cell>
          <cell r="E27303">
            <v>401952</v>
          </cell>
        </row>
        <row r="27304">
          <cell r="C27304"/>
          <cell r="D27304" t="str">
            <v>EEPG ANTONIO O.</v>
          </cell>
          <cell r="E27304">
            <v>402063</v>
          </cell>
        </row>
        <row r="27305">
          <cell r="C27305"/>
          <cell r="D27305" t="str">
            <v>EEPG FREI THIMO</v>
          </cell>
          <cell r="E27305">
            <v>402067</v>
          </cell>
        </row>
        <row r="27306">
          <cell r="C27306"/>
          <cell r="D27306" t="str">
            <v>SESI 113</v>
          </cell>
          <cell r="E27306">
            <v>402979</v>
          </cell>
        </row>
        <row r="27307">
          <cell r="C27307"/>
          <cell r="D27307" t="str">
            <v>SESI 365</v>
          </cell>
          <cell r="E27307">
            <v>403082</v>
          </cell>
        </row>
        <row r="27308">
          <cell r="C27308"/>
          <cell r="D27308" t="str">
            <v>SESI 413</v>
          </cell>
          <cell r="E27308">
            <v>403101</v>
          </cell>
        </row>
        <row r="27309">
          <cell r="C27309"/>
          <cell r="D27309" t="str">
            <v>EEPSG LEONOR DE</v>
          </cell>
          <cell r="E27309">
            <v>403366</v>
          </cell>
        </row>
        <row r="27310">
          <cell r="C27310"/>
          <cell r="D27310" t="str">
            <v>COL.INTEG.DE MO</v>
          </cell>
          <cell r="E27310">
            <v>403954</v>
          </cell>
        </row>
        <row r="27311">
          <cell r="C27311"/>
          <cell r="D27311" t="str">
            <v>ESC.PSG PROF.MA</v>
          </cell>
          <cell r="E27311">
            <v>404312</v>
          </cell>
        </row>
        <row r="27312">
          <cell r="C27312"/>
          <cell r="D27312" t="str">
            <v>COL.POLICURSOS-</v>
          </cell>
          <cell r="E27312">
            <v>404315</v>
          </cell>
        </row>
        <row r="27313">
          <cell r="C27313"/>
          <cell r="D27313" t="str">
            <v>COL.ADVENT.DE M</v>
          </cell>
          <cell r="E27313">
            <v>405351</v>
          </cell>
        </row>
        <row r="27314">
          <cell r="C27314"/>
          <cell r="D27314" t="str">
            <v>ETE PRES.VARGAS</v>
          </cell>
          <cell r="E27314">
            <v>406876</v>
          </cell>
        </row>
        <row r="27315">
          <cell r="C27315"/>
          <cell r="D27315" t="str">
            <v>EEPSG PROFA.LAU</v>
          </cell>
          <cell r="E27315">
            <v>408032</v>
          </cell>
        </row>
        <row r="27316">
          <cell r="C27316">
            <v>800003345</v>
          </cell>
          <cell r="D27316" t="str">
            <v>ELIANE ARGAMASS</v>
          </cell>
          <cell r="E27316">
            <v>3086322000193</v>
          </cell>
        </row>
        <row r="27317">
          <cell r="C27317">
            <v>800014498</v>
          </cell>
          <cell r="D27317" t="str">
            <v>MAHLE METAL LEV</v>
          </cell>
          <cell r="E27317">
            <v>60476884000420</v>
          </cell>
        </row>
        <row r="27318">
          <cell r="C27318">
            <v>800017479</v>
          </cell>
          <cell r="D27318" t="str">
            <v>CENTRAL PALLETS</v>
          </cell>
          <cell r="E27318">
            <v>8649685000103</v>
          </cell>
        </row>
        <row r="27319">
          <cell r="C27319">
            <v>800020086</v>
          </cell>
          <cell r="D27319" t="str">
            <v>PRODIVE QUIMICA</v>
          </cell>
          <cell r="E27319">
            <v>54673249000197</v>
          </cell>
        </row>
        <row r="27320">
          <cell r="C27320">
            <v>800036263</v>
          </cell>
          <cell r="D27320" t="str">
            <v>FREC EMPREENDIM</v>
          </cell>
          <cell r="E27320">
            <v>4409590000242</v>
          </cell>
        </row>
        <row r="27321">
          <cell r="C27321">
            <v>800036413</v>
          </cell>
          <cell r="D27321" t="str">
            <v>SILVANA A.MOREI</v>
          </cell>
          <cell r="E27321">
            <v>22478131000111</v>
          </cell>
        </row>
        <row r="27322">
          <cell r="C27322">
            <v>800041438</v>
          </cell>
          <cell r="D27322" t="str">
            <v>COMERCIAL MULTFER GUACU LTDA</v>
          </cell>
          <cell r="E27322">
            <v>64580707000369</v>
          </cell>
        </row>
        <row r="27323">
          <cell r="C27323"/>
          <cell r="D27323" t="str">
            <v>GICELIO CUSTODI</v>
          </cell>
          <cell r="E27323">
            <v>22100806815</v>
          </cell>
        </row>
        <row r="27324">
          <cell r="C27324"/>
          <cell r="D27324" t="str">
            <v>ALL-PUR</v>
          </cell>
          <cell r="E27324">
            <v>2937622000176</v>
          </cell>
        </row>
        <row r="27325">
          <cell r="C27325"/>
          <cell r="D27325" t="str">
            <v>MAHLE SISTEMAS</v>
          </cell>
          <cell r="E27325">
            <v>3236847000168</v>
          </cell>
        </row>
        <row r="27326">
          <cell r="C27326"/>
          <cell r="D27326" t="str">
            <v>MAHLE</v>
          </cell>
          <cell r="E27326">
            <v>49342181000123</v>
          </cell>
        </row>
        <row r="27327">
          <cell r="C27327"/>
          <cell r="D27327" t="str">
            <v>SANDVIK DO BRAS</v>
          </cell>
          <cell r="E27327">
            <v>60680279001014</v>
          </cell>
        </row>
        <row r="27328">
          <cell r="C27328"/>
          <cell r="D27328" t="str">
            <v>SANDIVIK</v>
          </cell>
          <cell r="E27328">
            <v>96433701000274</v>
          </cell>
        </row>
        <row r="27329">
          <cell r="C27329"/>
          <cell r="D27329" t="str">
            <v>SESI 176</v>
          </cell>
          <cell r="E27329">
            <v>403004</v>
          </cell>
        </row>
        <row r="27330">
          <cell r="C27330"/>
          <cell r="D27330" t="str">
            <v>EE ANTONIO GIOV</v>
          </cell>
          <cell r="E27330">
            <v>409270</v>
          </cell>
        </row>
        <row r="27331">
          <cell r="C27331"/>
          <cell r="D27331" t="str">
            <v>EE PROFA.ZENAID</v>
          </cell>
          <cell r="E27331">
            <v>409534</v>
          </cell>
        </row>
        <row r="27332">
          <cell r="C27332"/>
          <cell r="D27332" t="str">
            <v>COL.CESAR LATTE</v>
          </cell>
          <cell r="E27332">
            <v>409865</v>
          </cell>
        </row>
        <row r="27333">
          <cell r="C27333"/>
          <cell r="D27333" t="str">
            <v>COL.INTEGRAL AP</v>
          </cell>
          <cell r="E27333">
            <v>409866</v>
          </cell>
        </row>
        <row r="27334">
          <cell r="C27334"/>
          <cell r="D27334" t="str">
            <v>EDUCAR INST.EDU</v>
          </cell>
          <cell r="E27334">
            <v>409867</v>
          </cell>
        </row>
        <row r="27335">
          <cell r="C27335"/>
          <cell r="D27335" t="str">
            <v>EE BENEDITA NAI</v>
          </cell>
          <cell r="E27335">
            <v>409868</v>
          </cell>
        </row>
        <row r="27336">
          <cell r="C27336"/>
          <cell r="D27336" t="str">
            <v>EE PE.LONGINO V</v>
          </cell>
          <cell r="E27336">
            <v>409869</v>
          </cell>
        </row>
        <row r="27337">
          <cell r="C27337"/>
          <cell r="D27337" t="str">
            <v>EE PROF.JOAO PE</v>
          </cell>
          <cell r="E27337">
            <v>409870</v>
          </cell>
        </row>
        <row r="27338">
          <cell r="C27338"/>
          <cell r="D27338" t="str">
            <v>EEPSG LUIZ MART</v>
          </cell>
          <cell r="E27338">
            <v>409871</v>
          </cell>
        </row>
        <row r="27339">
          <cell r="C27339"/>
          <cell r="D27339" t="str">
            <v>ESC.PSG SELETIV</v>
          </cell>
          <cell r="E27339">
            <v>409872</v>
          </cell>
        </row>
        <row r="27340">
          <cell r="C27340"/>
          <cell r="D27340" t="str">
            <v>FUND.EDUC.GUACU</v>
          </cell>
          <cell r="E27340">
            <v>409873</v>
          </cell>
        </row>
        <row r="27341">
          <cell r="C27341">
            <v>800003707</v>
          </cell>
          <cell r="D27341" t="str">
            <v>HAYWARD</v>
          </cell>
          <cell r="E27341">
            <v>3304837000112</v>
          </cell>
        </row>
        <row r="27342">
          <cell r="C27342">
            <v>800004996</v>
          </cell>
          <cell r="D27342" t="str">
            <v>DIVISAO FILTRAT</v>
          </cell>
          <cell r="E27342">
            <v>54625819003865</v>
          </cell>
        </row>
        <row r="27343">
          <cell r="C27343">
            <v>800014897</v>
          </cell>
          <cell r="D27343" t="str">
            <v>ISMA S A IND S</v>
          </cell>
          <cell r="E27343">
            <v>52781317000106</v>
          </cell>
        </row>
        <row r="27344">
          <cell r="C27344">
            <v>800020152</v>
          </cell>
          <cell r="D27344" t="str">
            <v>SILVESTRE ALIME</v>
          </cell>
          <cell r="E27344">
            <v>4536214000138</v>
          </cell>
        </row>
        <row r="27345">
          <cell r="C27345">
            <v>800020518</v>
          </cell>
          <cell r="D27345" t="str">
            <v>ARTMOVEIS SISTE</v>
          </cell>
          <cell r="E27345">
            <v>8363581000138</v>
          </cell>
        </row>
        <row r="27346">
          <cell r="C27346">
            <v>800027469</v>
          </cell>
          <cell r="D27346" t="str">
            <v>JOBEMA INDUSTRI</v>
          </cell>
          <cell r="E27346">
            <v>59804765000127</v>
          </cell>
        </row>
        <row r="27347">
          <cell r="C27347">
            <v>800028461</v>
          </cell>
          <cell r="D27347" t="str">
            <v>AMDS4 IMP. EXP.</v>
          </cell>
          <cell r="E27347">
            <v>1334434000190</v>
          </cell>
        </row>
        <row r="27348">
          <cell r="C27348">
            <v>800028972</v>
          </cell>
          <cell r="D27348" t="str">
            <v>PROENG ENGENHAR</v>
          </cell>
          <cell r="E27348">
            <v>6916002000101</v>
          </cell>
        </row>
        <row r="27349">
          <cell r="C27349">
            <v>800030001</v>
          </cell>
          <cell r="D27349" t="str">
            <v>INDUSTRIA EMBAL</v>
          </cell>
          <cell r="E27349">
            <v>6915341000173</v>
          </cell>
        </row>
        <row r="27350">
          <cell r="C27350">
            <v>800031186</v>
          </cell>
          <cell r="D27350" t="str">
            <v>M.M LTDA EPP</v>
          </cell>
          <cell r="E27350">
            <v>57960270000161</v>
          </cell>
        </row>
        <row r="27351">
          <cell r="C27351">
            <v>800031987</v>
          </cell>
          <cell r="D27351" t="str">
            <v>METODO LOG TRAN</v>
          </cell>
          <cell r="E27351">
            <v>9423748000171</v>
          </cell>
        </row>
        <row r="27352">
          <cell r="C27352">
            <v>800034248</v>
          </cell>
          <cell r="D27352" t="str">
            <v>PRODUCEL USINAG</v>
          </cell>
          <cell r="E27352">
            <v>14933000138</v>
          </cell>
        </row>
        <row r="27353">
          <cell r="C27353">
            <v>800034249</v>
          </cell>
          <cell r="D27353" t="str">
            <v>O.M.G. OCULOS D</v>
          </cell>
          <cell r="E27353">
            <v>10938349000122</v>
          </cell>
        </row>
        <row r="27354">
          <cell r="C27354">
            <v>800039192</v>
          </cell>
          <cell r="D27354" t="str">
            <v>MONTELL MONTAGE</v>
          </cell>
          <cell r="E27354">
            <v>9660691000124</v>
          </cell>
        </row>
        <row r="27355">
          <cell r="C27355">
            <v>800040494</v>
          </cell>
          <cell r="D27355" t="str">
            <v>GALVAO &amp; GALVAO</v>
          </cell>
          <cell r="E27355">
            <v>15295586000136</v>
          </cell>
        </row>
        <row r="27356">
          <cell r="C27356">
            <v>800041494</v>
          </cell>
          <cell r="D27356" t="str">
            <v>INDUSTRIA ELETR</v>
          </cell>
          <cell r="E27356">
            <v>52770005000105</v>
          </cell>
        </row>
        <row r="27357">
          <cell r="C27357"/>
          <cell r="D27357" t="str">
            <v>ENTRE RIOS COM.</v>
          </cell>
          <cell r="E27357">
            <v>58318031000175</v>
          </cell>
        </row>
        <row r="27358">
          <cell r="C27358"/>
          <cell r="D27358" t="str">
            <v>PAOLA</v>
          </cell>
          <cell r="E27358">
            <v>625083000104</v>
          </cell>
        </row>
        <row r="27359">
          <cell r="C27359"/>
          <cell r="D27359" t="str">
            <v>FUNDICAO LUK</v>
          </cell>
          <cell r="E27359">
            <v>43735703000332</v>
          </cell>
        </row>
        <row r="27360">
          <cell r="C27360"/>
          <cell r="D27360" t="str">
            <v>MONROE</v>
          </cell>
          <cell r="E27360">
            <v>43313014000178</v>
          </cell>
        </row>
        <row r="27361">
          <cell r="C27361"/>
          <cell r="D27361" t="str">
            <v>SCHAEFFLER</v>
          </cell>
          <cell r="E27361">
            <v>57000036000605</v>
          </cell>
        </row>
        <row r="27362">
          <cell r="C27362"/>
          <cell r="D27362" t="str">
            <v>EEPG VILA DIAS</v>
          </cell>
          <cell r="E27362">
            <v>406911</v>
          </cell>
        </row>
        <row r="27363">
          <cell r="C27363"/>
          <cell r="D27363" t="str">
            <v>EE PROF.ANTONIO</v>
          </cell>
          <cell r="E27363">
            <v>410020</v>
          </cell>
        </row>
        <row r="27364">
          <cell r="C27364"/>
          <cell r="D27364" t="str">
            <v>EE PROF.HUMBERT</v>
          </cell>
          <cell r="E27364">
            <v>410021</v>
          </cell>
        </row>
        <row r="27365">
          <cell r="C27365"/>
          <cell r="D27365" t="str">
            <v>EE PROF.ERNANI</v>
          </cell>
          <cell r="E27365">
            <v>410439</v>
          </cell>
        </row>
        <row r="27366">
          <cell r="C27366"/>
          <cell r="D27366" t="str">
            <v>EE SAO JUDAS TA</v>
          </cell>
          <cell r="E27366">
            <v>410451</v>
          </cell>
        </row>
        <row r="27367">
          <cell r="C27367"/>
          <cell r="D27367" t="str">
            <v>CLOROETIL</v>
          </cell>
          <cell r="E27367">
            <v>51123339000116</v>
          </cell>
        </row>
        <row r="27368">
          <cell r="C27368">
            <v>800002242</v>
          </cell>
          <cell r="D27368" t="str">
            <v>FATTORE</v>
          </cell>
          <cell r="E27368">
            <v>50973031000520</v>
          </cell>
        </row>
        <row r="27369">
          <cell r="C27369">
            <v>800002966</v>
          </cell>
          <cell r="D27369" t="str">
            <v>AUTOPLAST.</v>
          </cell>
          <cell r="E27369">
            <v>67899443000137</v>
          </cell>
        </row>
        <row r="27370">
          <cell r="C27370">
            <v>800003752</v>
          </cell>
          <cell r="D27370" t="str">
            <v>MIBA SINTER</v>
          </cell>
          <cell r="E27370">
            <v>60476884000268</v>
          </cell>
        </row>
        <row r="27371">
          <cell r="C27371">
            <v>800004016</v>
          </cell>
          <cell r="D27371" t="str">
            <v>LUMAPUR</v>
          </cell>
          <cell r="E27371">
            <v>3675060000100</v>
          </cell>
        </row>
        <row r="27372">
          <cell r="C27372">
            <v>800004759</v>
          </cell>
          <cell r="D27372" t="str">
            <v>LOCALIZA RENT</v>
          </cell>
          <cell r="E27372">
            <v>16670085016825</v>
          </cell>
        </row>
        <row r="27373">
          <cell r="C27373">
            <v>800006213</v>
          </cell>
          <cell r="D27373" t="str">
            <v>MAHLE PISTOES</v>
          </cell>
          <cell r="E27373">
            <v>60476884000187</v>
          </cell>
        </row>
        <row r="27374">
          <cell r="C27374">
            <v>800009386</v>
          </cell>
          <cell r="D27374" t="str">
            <v>MAHLE FILTROIL</v>
          </cell>
          <cell r="E27374">
            <v>8602750000145</v>
          </cell>
        </row>
        <row r="27375">
          <cell r="C27375">
            <v>800009479</v>
          </cell>
          <cell r="D27375" t="str">
            <v>MEPA</v>
          </cell>
          <cell r="E27375">
            <v>49610983000177</v>
          </cell>
        </row>
        <row r="27376">
          <cell r="C27376">
            <v>800035727</v>
          </cell>
          <cell r="D27376" t="str">
            <v>IVAN LUIZ DE SO</v>
          </cell>
          <cell r="E27376">
            <v>15642870000131</v>
          </cell>
        </row>
        <row r="27377">
          <cell r="C27377">
            <v>800036385</v>
          </cell>
          <cell r="D27377" t="str">
            <v>HIPERATIVA ACAD</v>
          </cell>
          <cell r="E27377">
            <v>16884159000156</v>
          </cell>
        </row>
        <row r="27378">
          <cell r="C27378">
            <v>800039244</v>
          </cell>
          <cell r="D27378" t="str">
            <v>TRANSPORTADORA</v>
          </cell>
          <cell r="E27378">
            <v>86501400001410</v>
          </cell>
        </row>
        <row r="27379">
          <cell r="C27379"/>
          <cell r="D27379" t="str">
            <v>VIGILANTE TRANS</v>
          </cell>
          <cell r="E27379">
            <v>44768083000139</v>
          </cell>
        </row>
        <row r="27380">
          <cell r="C27380"/>
          <cell r="D27380" t="str">
            <v>EE ALMERINDA RO</v>
          </cell>
          <cell r="E27380">
            <v>409436</v>
          </cell>
        </row>
        <row r="27381">
          <cell r="C27381">
            <v>800002978</v>
          </cell>
          <cell r="D27381" t="str">
            <v>SOGEFI SUSPENSION</v>
          </cell>
          <cell r="E27381">
            <v>2042860000113</v>
          </cell>
        </row>
        <row r="27382">
          <cell r="C27382">
            <v>800006655</v>
          </cell>
          <cell r="D27382" t="str">
            <v>TENNECO II</v>
          </cell>
          <cell r="E27382">
            <v>44023471000190</v>
          </cell>
        </row>
        <row r="27383">
          <cell r="C27383">
            <v>800009428</v>
          </cell>
          <cell r="D27383" t="str">
            <v>OMS</v>
          </cell>
          <cell r="E27383">
            <v>3171783000164</v>
          </cell>
        </row>
        <row r="27384">
          <cell r="C27384">
            <v>800013851</v>
          </cell>
          <cell r="D27384" t="str">
            <v>DAB METAL INDUS</v>
          </cell>
          <cell r="E27384">
            <v>4146443000146</v>
          </cell>
        </row>
        <row r="27385">
          <cell r="C27385">
            <v>800024656</v>
          </cell>
          <cell r="D27385" t="str">
            <v>AUTOPECAS LTDA</v>
          </cell>
          <cell r="E27385">
            <v>60860681001323</v>
          </cell>
        </row>
        <row r="27386">
          <cell r="C27386">
            <v>800037213</v>
          </cell>
          <cell r="D27386" t="str">
            <v>FATTORE DIST DE</v>
          </cell>
          <cell r="E27386">
            <v>50973031000440</v>
          </cell>
        </row>
        <row r="27387">
          <cell r="C27387">
            <v>800041729</v>
          </cell>
          <cell r="D27387" t="str">
            <v>TENNECO I</v>
          </cell>
          <cell r="E27387">
            <v>32680810000122</v>
          </cell>
        </row>
        <row r="27388">
          <cell r="C27388">
            <v>800046836</v>
          </cell>
          <cell r="D27388" t="str">
            <v>TENNECO IV</v>
          </cell>
          <cell r="E27388">
            <v>747901000656</v>
          </cell>
        </row>
        <row r="27389">
          <cell r="C27389"/>
          <cell r="D27389" t="str">
            <v>LOCALIZA</v>
          </cell>
          <cell r="E27389">
            <v>3140586000188</v>
          </cell>
        </row>
        <row r="27390">
          <cell r="C27390"/>
          <cell r="D27390" t="str">
            <v>TENNECO III</v>
          </cell>
          <cell r="E27390">
            <v>44023471000433</v>
          </cell>
        </row>
        <row r="27391">
          <cell r="C27391"/>
          <cell r="D27391" t="str">
            <v>EE PROF.ARISTID</v>
          </cell>
          <cell r="E27391">
            <v>410450</v>
          </cell>
        </row>
        <row r="27392">
          <cell r="C27392">
            <v>800043665</v>
          </cell>
          <cell r="D27392" t="str">
            <v>ITW BODY&amp;FUEL N</v>
          </cell>
          <cell r="E27392">
            <v>89480</v>
          </cell>
        </row>
        <row r="27393">
          <cell r="C27393"/>
          <cell r="D27393" t="str">
            <v>DIAVIA</v>
          </cell>
          <cell r="E27393">
            <v>80449</v>
          </cell>
        </row>
        <row r="27394">
          <cell r="C27394">
            <v>800007011</v>
          </cell>
          <cell r="D27394" t="str">
            <v>INA ITALIA</v>
          </cell>
          <cell r="E27394">
            <v>80643</v>
          </cell>
        </row>
        <row r="27395">
          <cell r="C27395">
            <v>800021081</v>
          </cell>
          <cell r="D27395" t="str">
            <v>MONACO DEVELOPP</v>
          </cell>
          <cell r="E27395">
            <v>83427</v>
          </cell>
        </row>
        <row r="27396">
          <cell r="C27396">
            <v>800021081</v>
          </cell>
          <cell r="D27396" t="str">
            <v>MONACO DEVELOPP</v>
          </cell>
          <cell r="E27396">
            <v>83428</v>
          </cell>
        </row>
        <row r="27397">
          <cell r="C27397">
            <v>800037849</v>
          </cell>
          <cell r="D27397" t="str">
            <v>COMBILIFT LTD</v>
          </cell>
          <cell r="E27397">
            <v>88783</v>
          </cell>
        </row>
        <row r="27398">
          <cell r="C27398"/>
          <cell r="D27398" t="str">
            <v>VANADIUN</v>
          </cell>
          <cell r="E27398">
            <v>89543</v>
          </cell>
        </row>
        <row r="27399">
          <cell r="C27399">
            <v>800007187</v>
          </cell>
          <cell r="D27399" t="str">
            <v>GIUGIARO DESIGN</v>
          </cell>
          <cell r="E27399">
            <v>80828</v>
          </cell>
        </row>
        <row r="27400">
          <cell r="C27400">
            <v>800007560</v>
          </cell>
          <cell r="D27400" t="str">
            <v>GIURGIARO DESIG</v>
          </cell>
          <cell r="E27400">
            <v>81261</v>
          </cell>
        </row>
        <row r="27401">
          <cell r="C27401">
            <v>800016834</v>
          </cell>
          <cell r="D27401" t="str">
            <v>B E R AUTOMOTIV</v>
          </cell>
          <cell r="E27401">
            <v>81421</v>
          </cell>
        </row>
        <row r="27402">
          <cell r="C27402">
            <v>800017873</v>
          </cell>
          <cell r="D27402" t="str">
            <v>HCM STAMPI SPA</v>
          </cell>
          <cell r="E27402">
            <v>83136</v>
          </cell>
        </row>
        <row r="27403">
          <cell r="C27403">
            <v>800033648</v>
          </cell>
          <cell r="D27403" t="str">
            <v>C.F. TORINO S.R</v>
          </cell>
          <cell r="E27403">
            <v>87109</v>
          </cell>
        </row>
        <row r="27404">
          <cell r="C27404">
            <v>800033648</v>
          </cell>
          <cell r="D27404" t="str">
            <v>C.F. TORINO S.R</v>
          </cell>
          <cell r="E27404">
            <v>87112</v>
          </cell>
        </row>
        <row r="27405">
          <cell r="C27405">
            <v>800033648</v>
          </cell>
          <cell r="D27405" t="str">
            <v>C.F. TORINO S.R</v>
          </cell>
          <cell r="E27405">
            <v>87122</v>
          </cell>
        </row>
        <row r="27406">
          <cell r="C27406"/>
          <cell r="D27406" t="str">
            <v>ACAL ITALIA SRL</v>
          </cell>
          <cell r="E27406">
            <v>80230</v>
          </cell>
        </row>
        <row r="27407">
          <cell r="C27407"/>
          <cell r="D27407" t="str">
            <v>DIGITAL ELETRON</v>
          </cell>
          <cell r="E27407">
            <v>82805</v>
          </cell>
        </row>
        <row r="27408">
          <cell r="C27408"/>
          <cell r="D27408" t="str">
            <v>CE DELMINDA SIL</v>
          </cell>
          <cell r="E27408">
            <v>403809</v>
          </cell>
        </row>
        <row r="27409">
          <cell r="C27409">
            <v>800007391</v>
          </cell>
          <cell r="D27409" t="str">
            <v>VALEO FRANCE</v>
          </cell>
          <cell r="E27409">
            <v>81061</v>
          </cell>
        </row>
        <row r="27410">
          <cell r="C27410">
            <v>800018372</v>
          </cell>
          <cell r="D27410" t="str">
            <v>VALEO SC2N</v>
          </cell>
          <cell r="E27410">
            <v>83221</v>
          </cell>
        </row>
        <row r="27411">
          <cell r="C27411">
            <v>800036175</v>
          </cell>
          <cell r="D27411" t="str">
            <v>SICOMAT S.R.L</v>
          </cell>
          <cell r="E27411">
            <v>87616</v>
          </cell>
        </row>
        <row r="27412">
          <cell r="C27412">
            <v>800036175</v>
          </cell>
          <cell r="D27412" t="str">
            <v>SICOMAT S.R.L</v>
          </cell>
          <cell r="E27412">
            <v>87617</v>
          </cell>
        </row>
        <row r="27413">
          <cell r="C27413">
            <v>800004405</v>
          </cell>
          <cell r="D27413" t="str">
            <v>FOLTEC.</v>
          </cell>
          <cell r="E27413">
            <v>684427000156</v>
          </cell>
        </row>
        <row r="27414">
          <cell r="C27414">
            <v>800041708</v>
          </cell>
          <cell r="D27414" t="str">
            <v>SERRALHERIA REV</v>
          </cell>
          <cell r="E27414">
            <v>26245403000194</v>
          </cell>
        </row>
        <row r="27415">
          <cell r="C27415"/>
          <cell r="D27415" t="str">
            <v>EE AGENOR DE CA</v>
          </cell>
          <cell r="E27415">
            <v>409849</v>
          </cell>
        </row>
        <row r="27416">
          <cell r="C27416"/>
          <cell r="D27416" t="str">
            <v>EE ARACI DA SIL</v>
          </cell>
          <cell r="E27416">
            <v>409850</v>
          </cell>
        </row>
        <row r="27417">
          <cell r="C27417"/>
          <cell r="D27417" t="str">
            <v>EE JOSE CESARIO</v>
          </cell>
          <cell r="E27417">
            <v>410255</v>
          </cell>
        </row>
        <row r="27418">
          <cell r="C27418"/>
          <cell r="D27418" t="str">
            <v>EE IMACULADA CO</v>
          </cell>
          <cell r="E27418">
            <v>403733</v>
          </cell>
        </row>
        <row r="27419">
          <cell r="C27419"/>
          <cell r="D27419" t="str">
            <v>EE FORTUNATA VI</v>
          </cell>
          <cell r="E27419">
            <v>404965</v>
          </cell>
        </row>
        <row r="27420">
          <cell r="C27420">
            <v>800031528</v>
          </cell>
          <cell r="D27420" t="str">
            <v>TENNECO AUTOMOT</v>
          </cell>
          <cell r="E27420">
            <v>86536</v>
          </cell>
        </row>
        <row r="27421">
          <cell r="C27421">
            <v>800031528</v>
          </cell>
          <cell r="D27421" t="str">
            <v>TENNECO AUTOMOT</v>
          </cell>
          <cell r="E27421">
            <v>86537</v>
          </cell>
        </row>
        <row r="27422">
          <cell r="C27422">
            <v>800038561</v>
          </cell>
          <cell r="D27422" t="str">
            <v>AMADA MIYACHI A</v>
          </cell>
          <cell r="E27422">
            <v>88891</v>
          </cell>
        </row>
        <row r="27423">
          <cell r="C27423"/>
          <cell r="D27423" t="str">
            <v>EE PRES.KENNEDY</v>
          </cell>
          <cell r="E27423">
            <v>408203</v>
          </cell>
        </row>
        <row r="27424">
          <cell r="C27424"/>
          <cell r="D27424" t="str">
            <v>EE DA RUA GALIL</v>
          </cell>
          <cell r="E27424">
            <v>402495</v>
          </cell>
        </row>
        <row r="27425">
          <cell r="C27425"/>
          <cell r="D27425" t="str">
            <v>EE DE MONTALVAN</v>
          </cell>
          <cell r="E27425">
            <v>402497</v>
          </cell>
        </row>
        <row r="27426">
          <cell r="C27426"/>
          <cell r="D27426" t="str">
            <v>EE DE SAO SEBAS</v>
          </cell>
          <cell r="E27426">
            <v>402498</v>
          </cell>
        </row>
        <row r="27427">
          <cell r="C27427"/>
          <cell r="D27427" t="str">
            <v>EE DA RUA GALIL</v>
          </cell>
          <cell r="E27427">
            <v>409234</v>
          </cell>
        </row>
        <row r="27428">
          <cell r="C27428"/>
          <cell r="D27428" t="str">
            <v>ESC.FAMILIA AGR</v>
          </cell>
          <cell r="E27428">
            <v>409228</v>
          </cell>
        </row>
        <row r="27429">
          <cell r="C27429"/>
          <cell r="D27429" t="str">
            <v>EMPG PEDRO PALA</v>
          </cell>
          <cell r="E27429">
            <v>410633</v>
          </cell>
        </row>
        <row r="27430">
          <cell r="C27430">
            <v>800036174</v>
          </cell>
          <cell r="D27430" t="str">
            <v>MAHLE BEHR SPAI</v>
          </cell>
          <cell r="E27430">
            <v>87614</v>
          </cell>
        </row>
        <row r="27431">
          <cell r="C27431">
            <v>800036174</v>
          </cell>
          <cell r="D27431" t="str">
            <v>MAHLE BEHR SPAI</v>
          </cell>
          <cell r="E27431">
            <v>87615</v>
          </cell>
        </row>
        <row r="27432">
          <cell r="C27432">
            <v>800007292</v>
          </cell>
          <cell r="D27432" t="str">
            <v>DIGIGRAM</v>
          </cell>
          <cell r="E27432">
            <v>80944</v>
          </cell>
        </row>
        <row r="27433">
          <cell r="C27433"/>
          <cell r="D27433" t="str">
            <v>GRITTI</v>
          </cell>
          <cell r="E27433">
            <v>426271000103</v>
          </cell>
        </row>
        <row r="27434">
          <cell r="C27434">
            <v>800000507</v>
          </cell>
          <cell r="D27434" t="str">
            <v>HBA II</v>
          </cell>
          <cell r="E27434">
            <v>52850682000478</v>
          </cell>
        </row>
        <row r="27435">
          <cell r="C27435">
            <v>800002219</v>
          </cell>
          <cell r="D27435" t="str">
            <v>UNIAO TAQUAR</v>
          </cell>
          <cell r="E27435">
            <v>66125857000308</v>
          </cell>
        </row>
        <row r="27436">
          <cell r="C27436">
            <v>800005740</v>
          </cell>
          <cell r="D27436" t="str">
            <v>HBA</v>
          </cell>
          <cell r="E27436">
            <v>52850682000125</v>
          </cell>
        </row>
        <row r="27437">
          <cell r="C27437">
            <v>800006096</v>
          </cell>
          <cell r="D27437" t="str">
            <v>ITALO LANFREDI</v>
          </cell>
          <cell r="E27437">
            <v>52850393000126</v>
          </cell>
        </row>
        <row r="27438">
          <cell r="C27438">
            <v>800006141</v>
          </cell>
          <cell r="D27438" t="str">
            <v>LANFREDI MINAS</v>
          </cell>
          <cell r="E27438">
            <v>2288490000107</v>
          </cell>
        </row>
        <row r="27439">
          <cell r="C27439">
            <v>800008853</v>
          </cell>
          <cell r="D27439" t="str">
            <v>EDITORA LETRA B</v>
          </cell>
          <cell r="E27439">
            <v>613150000170</v>
          </cell>
        </row>
        <row r="27440">
          <cell r="C27440">
            <v>800009228</v>
          </cell>
          <cell r="D27440" t="str">
            <v>EXPRESSO NEPOMU</v>
          </cell>
          <cell r="E27440">
            <v>19368927000964</v>
          </cell>
        </row>
        <row r="27441">
          <cell r="C27441">
            <v>800018184</v>
          </cell>
          <cell r="D27441" t="str">
            <v>CONCREFORTE</v>
          </cell>
          <cell r="E27441">
            <v>7695337000100</v>
          </cell>
        </row>
        <row r="27442">
          <cell r="C27442">
            <v>800020464</v>
          </cell>
          <cell r="D27442" t="str">
            <v>SANTA EMILIA D</v>
          </cell>
          <cell r="E27442">
            <v>12107378000330</v>
          </cell>
        </row>
        <row r="27443">
          <cell r="C27443">
            <v>800024392</v>
          </cell>
          <cell r="D27443" t="str">
            <v>WEG CESTARI RED</v>
          </cell>
          <cell r="E27443">
            <v>14759173000100</v>
          </cell>
        </row>
        <row r="27444">
          <cell r="C27444">
            <v>800025470</v>
          </cell>
          <cell r="D27444" t="str">
            <v>MACOPEMA INDUST</v>
          </cell>
          <cell r="E27444">
            <v>54614813000109</v>
          </cell>
        </row>
        <row r="27445">
          <cell r="C27445">
            <v>800035411</v>
          </cell>
          <cell r="D27445" t="str">
            <v>HBA III</v>
          </cell>
          <cell r="E27445">
            <v>52850682001105</v>
          </cell>
        </row>
        <row r="27446">
          <cell r="C27446">
            <v>800037215</v>
          </cell>
          <cell r="D27446" t="str">
            <v>CONFIALLE COM V</v>
          </cell>
          <cell r="E27446">
            <v>22402569000388</v>
          </cell>
        </row>
        <row r="27447">
          <cell r="C27447"/>
          <cell r="D27447" t="str">
            <v>TROPICAL</v>
          </cell>
          <cell r="E27447">
            <v>58049040000108</v>
          </cell>
        </row>
        <row r="27448">
          <cell r="C27448"/>
          <cell r="D27448" t="str">
            <v>RODOALTO</v>
          </cell>
          <cell r="E27448">
            <v>1220380000132</v>
          </cell>
        </row>
        <row r="27449">
          <cell r="C27449"/>
          <cell r="D27449" t="str">
            <v>CESTARI INDL CO</v>
          </cell>
          <cell r="E27449">
            <v>52848868000140</v>
          </cell>
        </row>
        <row r="27450">
          <cell r="C27450"/>
          <cell r="D27450" t="str">
            <v>SESI 227</v>
          </cell>
          <cell r="E27450">
            <v>403019</v>
          </cell>
        </row>
        <row r="27451">
          <cell r="C27451"/>
          <cell r="D27451" t="str">
            <v>EEPSG DR.LUIZ Z</v>
          </cell>
          <cell r="E27451">
            <v>406938</v>
          </cell>
        </row>
        <row r="27452">
          <cell r="C27452">
            <v>800003243</v>
          </cell>
          <cell r="D27452" t="str">
            <v>SEPARATIONS</v>
          </cell>
          <cell r="E27452">
            <v>96191945000107</v>
          </cell>
        </row>
        <row r="27453">
          <cell r="C27453"/>
          <cell r="D27453" t="str">
            <v>MAPRA</v>
          </cell>
          <cell r="E27453">
            <v>96558143000192</v>
          </cell>
        </row>
        <row r="27454">
          <cell r="C27454"/>
          <cell r="D27454" t="str">
            <v>COL.N.SRA.DO AM</v>
          </cell>
          <cell r="E27454">
            <v>403561</v>
          </cell>
        </row>
        <row r="27455">
          <cell r="C27455"/>
          <cell r="D27455" t="str">
            <v>CAT JOSE A.G.SI</v>
          </cell>
          <cell r="E27455">
            <v>404247</v>
          </cell>
        </row>
        <row r="27456">
          <cell r="C27456"/>
          <cell r="D27456" t="str">
            <v>EE JOAO BERNARD</v>
          </cell>
          <cell r="E27456">
            <v>409912</v>
          </cell>
        </row>
        <row r="27457">
          <cell r="C27457">
            <v>800006199</v>
          </cell>
          <cell r="D27457" t="str">
            <v>MARTINREA HONSE</v>
          </cell>
          <cell r="E27457">
            <v>56990526000110</v>
          </cell>
        </row>
        <row r="27458">
          <cell r="C27458"/>
          <cell r="D27458" t="str">
            <v>ASVOTEC</v>
          </cell>
          <cell r="E27458">
            <v>56995681000200</v>
          </cell>
        </row>
        <row r="27459">
          <cell r="C27459"/>
          <cell r="D27459" t="str">
            <v>S&amp;C</v>
          </cell>
          <cell r="E27459">
            <v>68085430000197</v>
          </cell>
        </row>
        <row r="27460">
          <cell r="C27460"/>
          <cell r="D27460" t="str">
            <v>EEPG CONEGO CIR</v>
          </cell>
          <cell r="E27460">
            <v>402634</v>
          </cell>
        </row>
        <row r="27461">
          <cell r="C27461"/>
          <cell r="D27461" t="str">
            <v>EEPG CEL.LAURIN</v>
          </cell>
          <cell r="E27461">
            <v>404668</v>
          </cell>
        </row>
        <row r="27462">
          <cell r="C27462"/>
          <cell r="D27462" t="str">
            <v>EE PROFA.TEREZI</v>
          </cell>
          <cell r="E27462">
            <v>408737</v>
          </cell>
        </row>
        <row r="27463">
          <cell r="C27463"/>
          <cell r="D27463" t="str">
            <v>EE YARA FERRAZ</v>
          </cell>
          <cell r="E27463">
            <v>411051</v>
          </cell>
        </row>
        <row r="27464">
          <cell r="C27464"/>
          <cell r="D27464" t="str">
            <v>ESC.NOVA CRIANC</v>
          </cell>
          <cell r="E27464">
            <v>403893</v>
          </cell>
        </row>
        <row r="27465">
          <cell r="C27465">
            <v>800013842</v>
          </cell>
          <cell r="D27465" t="str">
            <v>PORCELANA MONTE</v>
          </cell>
          <cell r="E27465">
            <v>22646574000174</v>
          </cell>
        </row>
        <row r="27466">
          <cell r="C27466">
            <v>800007159</v>
          </cell>
          <cell r="D27466" t="str">
            <v>LOWARA</v>
          </cell>
          <cell r="E27466">
            <v>80800</v>
          </cell>
        </row>
        <row r="27467">
          <cell r="C27467"/>
          <cell r="D27467" t="str">
            <v>MEMOREX TELEX P</v>
          </cell>
          <cell r="E27467">
            <v>62583984000804</v>
          </cell>
        </row>
        <row r="27468">
          <cell r="C27468">
            <v>800007731</v>
          </cell>
          <cell r="D27468" t="str">
            <v>STRAPAZZINI</v>
          </cell>
          <cell r="E27468">
            <v>88919</v>
          </cell>
        </row>
        <row r="27469">
          <cell r="C27469">
            <v>800000570</v>
          </cell>
          <cell r="D27469" t="str">
            <v>STELABAT</v>
          </cell>
          <cell r="E27469">
            <v>320376000183</v>
          </cell>
        </row>
        <row r="27470">
          <cell r="C27470">
            <v>800007613</v>
          </cell>
          <cell r="D27470" t="str">
            <v>CINTI</v>
          </cell>
          <cell r="E27470">
            <v>81334</v>
          </cell>
        </row>
        <row r="27471">
          <cell r="C27471">
            <v>800002257</v>
          </cell>
          <cell r="D27471" t="str">
            <v>RITMO</v>
          </cell>
          <cell r="E27471">
            <v>89905210000485</v>
          </cell>
        </row>
        <row r="27472">
          <cell r="C27472">
            <v>800009427</v>
          </cell>
          <cell r="D27472" t="str">
            <v>SERI ART</v>
          </cell>
          <cell r="E27472">
            <v>94973294000181</v>
          </cell>
        </row>
        <row r="27473">
          <cell r="C27473">
            <v>800033792</v>
          </cell>
          <cell r="D27473" t="str">
            <v>VISUAL COMERCIO</v>
          </cell>
          <cell r="E27473">
            <v>399098000100</v>
          </cell>
        </row>
        <row r="27474">
          <cell r="C27474">
            <v>800033799</v>
          </cell>
          <cell r="D27474" t="str">
            <v>A. ALVES LIMITA</v>
          </cell>
          <cell r="E27474">
            <v>4147204000372</v>
          </cell>
        </row>
        <row r="27475">
          <cell r="C27475">
            <v>800041664</v>
          </cell>
          <cell r="D27475" t="str">
            <v>SLSERV ASSESSOR</v>
          </cell>
          <cell r="E27475">
            <v>25367776000175</v>
          </cell>
        </row>
        <row r="27476">
          <cell r="C27476"/>
          <cell r="D27476" t="str">
            <v>DAGANI</v>
          </cell>
          <cell r="E27476">
            <v>235827000184</v>
          </cell>
        </row>
        <row r="27477">
          <cell r="C27477"/>
          <cell r="D27477" t="str">
            <v>IBIAUTO VEICULO</v>
          </cell>
          <cell r="E27477">
            <v>89387419000151</v>
          </cell>
        </row>
        <row r="27478">
          <cell r="C27478"/>
          <cell r="D27478" t="str">
            <v>REDOLFI</v>
          </cell>
          <cell r="E27478">
            <v>94362886000167</v>
          </cell>
        </row>
        <row r="27479">
          <cell r="C27479"/>
          <cell r="D27479" t="str">
            <v>ESC.PSG EVANGEL</v>
          </cell>
          <cell r="E27479">
            <v>403835</v>
          </cell>
        </row>
        <row r="27480">
          <cell r="C27480"/>
          <cell r="D27480" t="str">
            <v>EEPG NUCLEO HAB</v>
          </cell>
          <cell r="E27480">
            <v>403857</v>
          </cell>
        </row>
        <row r="27481">
          <cell r="C27481"/>
          <cell r="D27481" t="str">
            <v>COL.MONTENEGRO</v>
          </cell>
          <cell r="E27481">
            <v>404467</v>
          </cell>
        </row>
        <row r="27482">
          <cell r="C27482"/>
          <cell r="D27482" t="str">
            <v>EMPSG DR.PAULO</v>
          </cell>
          <cell r="E27482">
            <v>404470</v>
          </cell>
        </row>
        <row r="27483">
          <cell r="C27483"/>
          <cell r="D27483" t="str">
            <v>ESC.COMUN.PSG S</v>
          </cell>
          <cell r="E27483">
            <v>404511</v>
          </cell>
        </row>
        <row r="27484">
          <cell r="C27484"/>
          <cell r="D27484" t="str">
            <v>EEPSG A.J.RENNE</v>
          </cell>
          <cell r="E27484">
            <v>405213</v>
          </cell>
        </row>
        <row r="27485">
          <cell r="C27485"/>
          <cell r="D27485" t="str">
            <v>EEPG INCOMPLETO</v>
          </cell>
          <cell r="E27485">
            <v>406736</v>
          </cell>
        </row>
        <row r="27486">
          <cell r="C27486"/>
          <cell r="D27486" t="str">
            <v>EEPG INCOMPLETO</v>
          </cell>
          <cell r="E27486">
            <v>406737</v>
          </cell>
        </row>
        <row r="27487">
          <cell r="C27487"/>
          <cell r="D27487" t="str">
            <v>EEPG YONA FERRA</v>
          </cell>
          <cell r="E27487">
            <v>406738</v>
          </cell>
        </row>
        <row r="27488">
          <cell r="C27488"/>
          <cell r="D27488" t="str">
            <v>EESG SAO JOAO B</v>
          </cell>
          <cell r="E27488">
            <v>407545</v>
          </cell>
        </row>
        <row r="27489">
          <cell r="C27489"/>
          <cell r="D27489" t="str">
            <v>EEPG SAO JOSE D</v>
          </cell>
          <cell r="E27489">
            <v>407546</v>
          </cell>
        </row>
        <row r="27490">
          <cell r="C27490"/>
          <cell r="D27490" t="str">
            <v>EEPG DR.JORGE G</v>
          </cell>
          <cell r="E27490">
            <v>407547</v>
          </cell>
        </row>
        <row r="27491">
          <cell r="C27491"/>
          <cell r="D27491" t="str">
            <v>EEPG MANOEL DE</v>
          </cell>
          <cell r="E27491">
            <v>408619</v>
          </cell>
        </row>
        <row r="27492">
          <cell r="C27492">
            <v>800001377</v>
          </cell>
          <cell r="D27492" t="str">
            <v>GRUPO BANZE</v>
          </cell>
          <cell r="E27492">
            <v>25219387000100</v>
          </cell>
        </row>
        <row r="27493">
          <cell r="C27493">
            <v>800002027</v>
          </cell>
          <cell r="D27493" t="str">
            <v>POLIGONO VEICUL</v>
          </cell>
          <cell r="E27493">
            <v>19122936000113</v>
          </cell>
        </row>
        <row r="27494">
          <cell r="C27494">
            <v>800002374</v>
          </cell>
          <cell r="D27494" t="str">
            <v>MIB SA</v>
          </cell>
          <cell r="E27494">
            <v>22669972000106</v>
          </cell>
        </row>
        <row r="27495">
          <cell r="C27495">
            <v>800004819</v>
          </cell>
          <cell r="D27495" t="str">
            <v>ATLAS TRANSPOT</v>
          </cell>
          <cell r="E27495">
            <v>60664828006700</v>
          </cell>
        </row>
        <row r="27496">
          <cell r="C27496">
            <v>800006283</v>
          </cell>
          <cell r="D27496" t="str">
            <v>M.N.M.</v>
          </cell>
          <cell r="E27496">
            <v>22670178000182</v>
          </cell>
        </row>
        <row r="27497">
          <cell r="C27497">
            <v>800006593</v>
          </cell>
          <cell r="D27497" t="str">
            <v>TORA TRANSP IND</v>
          </cell>
          <cell r="E27497">
            <v>20468310002277</v>
          </cell>
        </row>
        <row r="27498">
          <cell r="C27498">
            <v>800008056</v>
          </cell>
          <cell r="D27498" t="str">
            <v>INDUMETAL IND.</v>
          </cell>
          <cell r="E27498">
            <v>22667216000148</v>
          </cell>
        </row>
        <row r="27499">
          <cell r="C27499">
            <v>800008185</v>
          </cell>
          <cell r="D27499" t="str">
            <v>LOCALIZA CENTRO</v>
          </cell>
          <cell r="E27499">
            <v>25204918000183</v>
          </cell>
        </row>
        <row r="27500">
          <cell r="C27500">
            <v>800008529</v>
          </cell>
          <cell r="D27500" t="str">
            <v>COMETAL</v>
          </cell>
          <cell r="E27500">
            <v>4781309000117</v>
          </cell>
        </row>
        <row r="27501">
          <cell r="C27501">
            <v>800014017</v>
          </cell>
          <cell r="D27501" t="str">
            <v>FLORICULTURA NO</v>
          </cell>
          <cell r="E27501">
            <v>19123074000143</v>
          </cell>
        </row>
        <row r="27502">
          <cell r="C27502">
            <v>800015676</v>
          </cell>
          <cell r="D27502" t="str">
            <v>T S M ARTES GRA</v>
          </cell>
          <cell r="E27502">
            <v>8762009000141</v>
          </cell>
        </row>
        <row r="27503">
          <cell r="C27503">
            <v>800016282</v>
          </cell>
          <cell r="D27503" t="str">
            <v>TRANSNORTE CARG</v>
          </cell>
          <cell r="E27503">
            <v>65293383000189</v>
          </cell>
        </row>
        <row r="27504">
          <cell r="C27504">
            <v>800020071</v>
          </cell>
          <cell r="D27504" t="str">
            <v>TOP EYE COMERCI</v>
          </cell>
          <cell r="E27504">
            <v>11148771000147</v>
          </cell>
        </row>
        <row r="27505">
          <cell r="C27505">
            <v>800020691</v>
          </cell>
          <cell r="D27505" t="str">
            <v>SERQUIP</v>
          </cell>
          <cell r="E27505">
            <v>5266324000351</v>
          </cell>
        </row>
        <row r="27506">
          <cell r="C27506">
            <v>800021923</v>
          </cell>
          <cell r="D27506" t="str">
            <v>PAO EXPRESSO</v>
          </cell>
          <cell r="E27506">
            <v>3526622000146</v>
          </cell>
        </row>
        <row r="27507">
          <cell r="C27507">
            <v>800022641</v>
          </cell>
          <cell r="D27507" t="str">
            <v>RESTAURANTE PRO</v>
          </cell>
          <cell r="E27507">
            <v>11080178000106</v>
          </cell>
        </row>
        <row r="27508">
          <cell r="C27508">
            <v>800023040</v>
          </cell>
          <cell r="D27508" t="str">
            <v>GERDAU</v>
          </cell>
          <cell r="E27508">
            <v>7369685007604</v>
          </cell>
        </row>
        <row r="27509">
          <cell r="C27509">
            <v>800026983</v>
          </cell>
          <cell r="D27509" t="str">
            <v>CONSTRUTORA ART</v>
          </cell>
          <cell r="E27509">
            <v>11806321000102</v>
          </cell>
        </row>
        <row r="27510">
          <cell r="C27510">
            <v>800031611</v>
          </cell>
          <cell r="D27510" t="str">
            <v>PECAS LTDA ME</v>
          </cell>
          <cell r="E27510">
            <v>14883829000194</v>
          </cell>
        </row>
        <row r="27511">
          <cell r="C27511">
            <v>800032186</v>
          </cell>
          <cell r="D27511" t="str">
            <v>GERDAU ACOS LON</v>
          </cell>
          <cell r="E27511">
            <v>7358761023371</v>
          </cell>
        </row>
        <row r="27512">
          <cell r="C27512">
            <v>800039339</v>
          </cell>
          <cell r="D27512" t="str">
            <v>CARTORIO DO REG</v>
          </cell>
          <cell r="E27512">
            <v>9083614000159</v>
          </cell>
        </row>
        <row r="27513">
          <cell r="C27513"/>
          <cell r="D27513" t="str">
            <v>ISMAEL</v>
          </cell>
          <cell r="E27513">
            <v>16141660649</v>
          </cell>
        </row>
        <row r="27514">
          <cell r="C27514"/>
          <cell r="D27514" t="str">
            <v>ISMAEL</v>
          </cell>
          <cell r="E27514">
            <v>989924734</v>
          </cell>
        </row>
        <row r="27515">
          <cell r="C27515"/>
          <cell r="D27515" t="str">
            <v>DBR</v>
          </cell>
          <cell r="E27515">
            <v>66197344000574</v>
          </cell>
        </row>
        <row r="27516">
          <cell r="C27516"/>
          <cell r="D27516" t="str">
            <v>NANSEN</v>
          </cell>
          <cell r="E27516">
            <v>21581509000145</v>
          </cell>
        </row>
        <row r="27517">
          <cell r="C27517"/>
          <cell r="D27517" t="str">
            <v>ITD TRANSPORTES</v>
          </cell>
          <cell r="E27517">
            <v>60619186003885</v>
          </cell>
        </row>
        <row r="27518">
          <cell r="C27518"/>
          <cell r="D27518" t="str">
            <v>DENVER ELETRODO</v>
          </cell>
          <cell r="E27518">
            <v>61089876000140</v>
          </cell>
        </row>
        <row r="27519">
          <cell r="C27519"/>
          <cell r="D27519" t="str">
            <v>DENVER</v>
          </cell>
          <cell r="E27519">
            <v>22671564000199</v>
          </cell>
        </row>
        <row r="27520">
          <cell r="C27520"/>
          <cell r="D27520" t="str">
            <v>OSCAR NORDESTE</v>
          </cell>
          <cell r="E27520">
            <v>19506393000138</v>
          </cell>
        </row>
        <row r="27521">
          <cell r="C27521"/>
          <cell r="D27521" t="str">
            <v>QUARTZIL INFORM</v>
          </cell>
          <cell r="E27521">
            <v>16896425000160</v>
          </cell>
        </row>
        <row r="27522">
          <cell r="C27522"/>
          <cell r="D27522" t="str">
            <v>EE PROFA DILMA</v>
          </cell>
          <cell r="E27522">
            <v>400306</v>
          </cell>
        </row>
        <row r="27523">
          <cell r="C27523"/>
          <cell r="D27523" t="str">
            <v>EE ALFREDO SOAR</v>
          </cell>
          <cell r="E27523">
            <v>400308</v>
          </cell>
        </row>
        <row r="27524">
          <cell r="C27524"/>
          <cell r="D27524" t="str">
            <v>EE LEVI DURAES</v>
          </cell>
          <cell r="E27524">
            <v>400371</v>
          </cell>
        </row>
        <row r="27525">
          <cell r="C27525"/>
          <cell r="D27525" t="str">
            <v>CESU DE MONTES</v>
          </cell>
          <cell r="E27525">
            <v>400620</v>
          </cell>
        </row>
        <row r="27526">
          <cell r="C27526"/>
          <cell r="D27526" t="str">
            <v>COL DARWIN/INDY</v>
          </cell>
          <cell r="E27526">
            <v>400630</v>
          </cell>
        </row>
        <row r="27527">
          <cell r="C27527"/>
          <cell r="D27527" t="str">
            <v>COL PROMOVE DE</v>
          </cell>
          <cell r="E27527">
            <v>400651</v>
          </cell>
        </row>
        <row r="27528">
          <cell r="C27528"/>
          <cell r="D27528" t="str">
            <v>COLEGIO TIRADEN</v>
          </cell>
          <cell r="E27528">
            <v>400727</v>
          </cell>
        </row>
        <row r="27529">
          <cell r="C27529"/>
          <cell r="D27529" t="str">
            <v>EE ANTONIO CANE</v>
          </cell>
          <cell r="E27529">
            <v>400747</v>
          </cell>
        </row>
        <row r="27530">
          <cell r="C27530"/>
          <cell r="D27530" t="str">
            <v>EE ARMENIO VELO</v>
          </cell>
          <cell r="E27530">
            <v>400758</v>
          </cell>
        </row>
        <row r="27531">
          <cell r="C27531"/>
          <cell r="D27531" t="str">
            <v>EE AUGUSTA DO V</v>
          </cell>
          <cell r="E27531">
            <v>400761</v>
          </cell>
        </row>
        <row r="27532">
          <cell r="C27532"/>
          <cell r="D27532" t="str">
            <v>EE BEATO JOSE D</v>
          </cell>
          <cell r="E27532">
            <v>400765</v>
          </cell>
        </row>
        <row r="27533">
          <cell r="C27533"/>
          <cell r="D27533" t="str">
            <v>EE BELVINDA RIB</v>
          </cell>
          <cell r="E27533">
            <v>400766</v>
          </cell>
        </row>
        <row r="27534">
          <cell r="C27534"/>
          <cell r="D27534" t="str">
            <v>EE BENJAMIN VER</v>
          </cell>
          <cell r="E27534">
            <v>400767</v>
          </cell>
        </row>
        <row r="27535">
          <cell r="C27535"/>
          <cell r="D27535" t="str">
            <v>EE DELFINO MAGA</v>
          </cell>
          <cell r="E27535">
            <v>400785</v>
          </cell>
        </row>
        <row r="27536">
          <cell r="C27536"/>
          <cell r="D27536" t="str">
            <v>EE DEOLINDA RIB</v>
          </cell>
          <cell r="E27536">
            <v>400786</v>
          </cell>
        </row>
        <row r="27537">
          <cell r="C27537"/>
          <cell r="D27537" t="str">
            <v>EE DOM ARISTIDE</v>
          </cell>
          <cell r="E27537">
            <v>400792</v>
          </cell>
        </row>
        <row r="27538">
          <cell r="C27538"/>
          <cell r="D27538" t="str">
            <v>EE DOM JOAO ANT</v>
          </cell>
          <cell r="E27538">
            <v>400793</v>
          </cell>
        </row>
        <row r="27539">
          <cell r="C27539"/>
          <cell r="D27539" t="str">
            <v>EE ELOY PEREIRA</v>
          </cell>
          <cell r="E27539">
            <v>400810</v>
          </cell>
        </row>
        <row r="27540">
          <cell r="C27540"/>
          <cell r="D27540" t="str">
            <v>EE FELICIO PERE</v>
          </cell>
          <cell r="E27540">
            <v>400813</v>
          </cell>
        </row>
        <row r="27541">
          <cell r="C27541"/>
          <cell r="D27541" t="str">
            <v>EE FRANCISCO LO</v>
          </cell>
          <cell r="E27541">
            <v>400815</v>
          </cell>
        </row>
        <row r="27542">
          <cell r="C27542"/>
          <cell r="D27542" t="str">
            <v>EE GONCALVES CH</v>
          </cell>
          <cell r="E27542">
            <v>400821</v>
          </cell>
        </row>
        <row r="27543">
          <cell r="C27543"/>
          <cell r="D27543" t="str">
            <v>EE IRMA BEATA</v>
          </cell>
          <cell r="E27543">
            <v>400830</v>
          </cell>
        </row>
        <row r="27544">
          <cell r="C27544"/>
          <cell r="D27544" t="str">
            <v>EE JOAO DE FREI</v>
          </cell>
          <cell r="E27544">
            <v>400837</v>
          </cell>
        </row>
        <row r="27545">
          <cell r="C27545"/>
          <cell r="D27545" t="str">
            <v>EE MARIA DA CON</v>
          </cell>
          <cell r="E27545">
            <v>400865</v>
          </cell>
        </row>
        <row r="27546">
          <cell r="C27546"/>
          <cell r="D27546" t="str">
            <v>EE MONTES CLARO</v>
          </cell>
          <cell r="E27546">
            <v>400876</v>
          </cell>
        </row>
        <row r="27547">
          <cell r="C27547"/>
          <cell r="D27547" t="str">
            <v>EE PROF ALCIDES</v>
          </cell>
          <cell r="E27547">
            <v>400907</v>
          </cell>
        </row>
        <row r="27548">
          <cell r="C27548"/>
          <cell r="D27548" t="str">
            <v>EE SECUNDINO TA</v>
          </cell>
          <cell r="E27548">
            <v>400954</v>
          </cell>
        </row>
        <row r="27549">
          <cell r="C27549"/>
          <cell r="D27549" t="str">
            <v>EE SIMEAO RIBEI</v>
          </cell>
          <cell r="E27549">
            <v>400960</v>
          </cell>
        </row>
        <row r="27550">
          <cell r="C27550"/>
          <cell r="D27550" t="str">
            <v>EE VER FRANCISC</v>
          </cell>
          <cell r="E27550">
            <v>400966</v>
          </cell>
        </row>
        <row r="27551">
          <cell r="C27551"/>
          <cell r="D27551" t="str">
            <v>EM AFONSO SALGA</v>
          </cell>
          <cell r="E27551">
            <v>401318</v>
          </cell>
        </row>
        <row r="27552">
          <cell r="C27552"/>
          <cell r="D27552" t="str">
            <v>EM ALCIDES CARV</v>
          </cell>
          <cell r="E27552">
            <v>401323</v>
          </cell>
        </row>
        <row r="27553">
          <cell r="C27553"/>
          <cell r="D27553" t="str">
            <v>EM CRISANTINO B</v>
          </cell>
          <cell r="E27553">
            <v>401330</v>
          </cell>
        </row>
        <row r="27554">
          <cell r="C27554"/>
          <cell r="D27554" t="str">
            <v>EM ELOIM LOPES</v>
          </cell>
          <cell r="E27554">
            <v>401335</v>
          </cell>
        </row>
        <row r="27555">
          <cell r="C27555"/>
          <cell r="D27555" t="str">
            <v>EM GERALDO PERE</v>
          </cell>
          <cell r="E27555">
            <v>401340</v>
          </cell>
        </row>
        <row r="27556">
          <cell r="C27556"/>
          <cell r="D27556" t="str">
            <v>EM JAIR DE OLIV</v>
          </cell>
          <cell r="E27556">
            <v>401345</v>
          </cell>
        </row>
        <row r="27557">
          <cell r="C27557"/>
          <cell r="D27557" t="str">
            <v>EM JASON CAETAN</v>
          </cell>
          <cell r="E27557">
            <v>401347</v>
          </cell>
        </row>
        <row r="27558">
          <cell r="C27558"/>
          <cell r="D27558" t="str">
            <v>EM MARIA DE LOU</v>
          </cell>
          <cell r="E27558">
            <v>401352</v>
          </cell>
        </row>
        <row r="27559">
          <cell r="C27559"/>
          <cell r="D27559" t="str">
            <v>EM MESTRA FININ</v>
          </cell>
          <cell r="E27559">
            <v>401353</v>
          </cell>
        </row>
        <row r="27560">
          <cell r="C27560"/>
          <cell r="D27560" t="str">
            <v>EM NEIDE MELO F</v>
          </cell>
          <cell r="E27560">
            <v>401356</v>
          </cell>
        </row>
        <row r="27561">
          <cell r="C27561"/>
          <cell r="D27561" t="str">
            <v>COLEGIO BATISTA</v>
          </cell>
          <cell r="E27561">
            <v>401654</v>
          </cell>
        </row>
        <row r="27562">
          <cell r="C27562"/>
          <cell r="D27562" t="str">
            <v>COLEGIO IMACULA</v>
          </cell>
          <cell r="E27562">
            <v>401666</v>
          </cell>
        </row>
        <row r="27563">
          <cell r="C27563"/>
          <cell r="D27563" t="str">
            <v>COLEGIO MARISTA</v>
          </cell>
          <cell r="E27563">
            <v>401677</v>
          </cell>
        </row>
        <row r="27564">
          <cell r="C27564"/>
          <cell r="D27564" t="str">
            <v>FUND. EDUC. MON</v>
          </cell>
          <cell r="E27564">
            <v>401889</v>
          </cell>
        </row>
        <row r="27565">
          <cell r="C27565"/>
          <cell r="D27565" t="str">
            <v>FUND. EDUC.MONT</v>
          </cell>
          <cell r="E27565">
            <v>401890</v>
          </cell>
        </row>
        <row r="27566">
          <cell r="C27566"/>
          <cell r="D27566" t="str">
            <v>COL SAO NORBERT</v>
          </cell>
          <cell r="E27566">
            <v>401983</v>
          </cell>
        </row>
        <row r="27567">
          <cell r="C27567"/>
          <cell r="D27567" t="str">
            <v>COL.OPCAO</v>
          </cell>
          <cell r="E27567">
            <v>402010</v>
          </cell>
        </row>
        <row r="27568">
          <cell r="C27568"/>
          <cell r="D27568" t="str">
            <v>ESC ADVENT. DE</v>
          </cell>
          <cell r="E27568">
            <v>402244</v>
          </cell>
        </row>
        <row r="27569">
          <cell r="C27569"/>
          <cell r="D27569" t="str">
            <v>COL.PADRAO</v>
          </cell>
          <cell r="E27569">
            <v>402437</v>
          </cell>
        </row>
        <row r="27570">
          <cell r="C27570"/>
          <cell r="D27570" t="str">
            <v>COL.TIRADENTES</v>
          </cell>
          <cell r="E27570">
            <v>402452</v>
          </cell>
        </row>
        <row r="27571">
          <cell r="C27571"/>
          <cell r="D27571" t="str">
            <v>EE AMERICO MART</v>
          </cell>
          <cell r="E27571">
            <v>402469</v>
          </cell>
        </row>
        <row r="27572">
          <cell r="C27572"/>
          <cell r="D27572" t="str">
            <v>EE ARMENIO VELO</v>
          </cell>
          <cell r="E27572">
            <v>402473</v>
          </cell>
        </row>
        <row r="27573">
          <cell r="C27573"/>
          <cell r="D27573" t="str">
            <v>EE FRANCISCO PE</v>
          </cell>
          <cell r="E27573">
            <v>402519</v>
          </cell>
        </row>
        <row r="27574">
          <cell r="C27574"/>
          <cell r="D27574" t="str">
            <v>EEPSG ELOY PERE</v>
          </cell>
          <cell r="E27574">
            <v>402690</v>
          </cell>
        </row>
        <row r="27575">
          <cell r="C27575"/>
          <cell r="D27575" t="str">
            <v>COLEGIO IMACULA</v>
          </cell>
          <cell r="E27575">
            <v>403163</v>
          </cell>
        </row>
        <row r="27576">
          <cell r="C27576"/>
          <cell r="D27576" t="str">
            <v>COLEGIO PROMOVE</v>
          </cell>
          <cell r="E27576">
            <v>403181</v>
          </cell>
        </row>
        <row r="27577">
          <cell r="C27577"/>
          <cell r="D27577" t="str">
            <v>FUNDACAO EDUCAC</v>
          </cell>
          <cell r="E27577">
            <v>403230</v>
          </cell>
        </row>
        <row r="27578">
          <cell r="C27578"/>
          <cell r="D27578" t="str">
            <v>INSTITUTO NORTE</v>
          </cell>
          <cell r="E27578">
            <v>403240</v>
          </cell>
        </row>
        <row r="27579">
          <cell r="C27579"/>
          <cell r="D27579" t="str">
            <v>EE DONA QUITA P</v>
          </cell>
          <cell r="E27579">
            <v>403286</v>
          </cell>
        </row>
        <row r="27580">
          <cell r="C27580"/>
          <cell r="D27580" t="str">
            <v>CEN.EDUC.ETAPA</v>
          </cell>
          <cell r="E27580">
            <v>403288</v>
          </cell>
        </row>
        <row r="27581">
          <cell r="C27581"/>
          <cell r="D27581" t="str">
            <v>EE ANTONIO CANE</v>
          </cell>
          <cell r="E27581">
            <v>403495</v>
          </cell>
        </row>
        <row r="27582">
          <cell r="C27582"/>
          <cell r="D27582" t="str">
            <v>COL.SAO MATEUS</v>
          </cell>
          <cell r="E27582">
            <v>403510</v>
          </cell>
        </row>
        <row r="27583">
          <cell r="C27583"/>
          <cell r="D27583" t="str">
            <v>COL.INTEGRAL CO</v>
          </cell>
          <cell r="E27583">
            <v>403762</v>
          </cell>
        </row>
        <row r="27584">
          <cell r="C27584"/>
          <cell r="D27584" t="str">
            <v>COL.PRISMA</v>
          </cell>
          <cell r="E27584">
            <v>403904</v>
          </cell>
        </row>
        <row r="27585">
          <cell r="C27585"/>
          <cell r="D27585" t="str">
            <v>COL.PIONEIRO</v>
          </cell>
          <cell r="E27585">
            <v>404227</v>
          </cell>
        </row>
        <row r="27586">
          <cell r="C27586"/>
          <cell r="D27586" t="str">
            <v>INST.NORTE MINE</v>
          </cell>
          <cell r="E27586">
            <v>404228</v>
          </cell>
        </row>
        <row r="27587">
          <cell r="C27587"/>
          <cell r="D27587" t="str">
            <v>EE DR.CARLOS AL</v>
          </cell>
          <cell r="E27587">
            <v>404384</v>
          </cell>
        </row>
        <row r="27588">
          <cell r="C27588"/>
          <cell r="D27588" t="str">
            <v>LOGOS SOC.EDUC.</v>
          </cell>
          <cell r="E27588">
            <v>404976</v>
          </cell>
        </row>
        <row r="27589">
          <cell r="C27589"/>
          <cell r="D27589" t="str">
            <v>SENAI-LUIZ DE P</v>
          </cell>
          <cell r="E27589">
            <v>404977</v>
          </cell>
        </row>
        <row r="27590">
          <cell r="C27590"/>
          <cell r="D27590" t="str">
            <v>SESI - CAT CEL.</v>
          </cell>
          <cell r="E27590">
            <v>404978</v>
          </cell>
        </row>
        <row r="27591">
          <cell r="C27591"/>
          <cell r="D27591" t="str">
            <v>EE PROF.PLINIO</v>
          </cell>
          <cell r="E27591">
            <v>404979</v>
          </cell>
        </row>
        <row r="27592">
          <cell r="C27592"/>
          <cell r="D27592" t="str">
            <v>EE DE NOVA ESPE</v>
          </cell>
          <cell r="E27592">
            <v>404980</v>
          </cell>
        </row>
        <row r="27593">
          <cell r="C27593"/>
          <cell r="D27593" t="str">
            <v>SESI - CAT CEL.</v>
          </cell>
          <cell r="E27593">
            <v>405262</v>
          </cell>
        </row>
        <row r="27594">
          <cell r="C27594"/>
          <cell r="D27594" t="str">
            <v>EE AMERICO MART</v>
          </cell>
          <cell r="E27594">
            <v>407087</v>
          </cell>
        </row>
        <row r="27595">
          <cell r="C27595"/>
          <cell r="D27595" t="str">
            <v>COL.MARISTA SAO</v>
          </cell>
          <cell r="E27595">
            <v>408564</v>
          </cell>
        </row>
        <row r="27596">
          <cell r="C27596"/>
          <cell r="D27596" t="str">
            <v>COL.AGRICOLA AN</v>
          </cell>
          <cell r="E27596">
            <v>408708</v>
          </cell>
        </row>
        <row r="27597">
          <cell r="C27597">
            <v>800000106</v>
          </cell>
          <cell r="D27597" t="str">
            <v>FIATAMSSA</v>
          </cell>
          <cell r="E27597">
            <v>1295</v>
          </cell>
        </row>
        <row r="27598">
          <cell r="C27598">
            <v>800006926</v>
          </cell>
          <cell r="D27598" t="str">
            <v>GEROSUR</v>
          </cell>
          <cell r="E27598">
            <v>80549</v>
          </cell>
        </row>
        <row r="27599">
          <cell r="C27599">
            <v>800006929</v>
          </cell>
          <cell r="D27599" t="str">
            <v>CENTERPLAN</v>
          </cell>
          <cell r="E27599">
            <v>80552</v>
          </cell>
        </row>
        <row r="27600">
          <cell r="C27600">
            <v>800006969</v>
          </cell>
          <cell r="D27600" t="str">
            <v>ECASOL</v>
          </cell>
          <cell r="E27600">
            <v>80601</v>
          </cell>
        </row>
        <row r="27601">
          <cell r="C27601">
            <v>800007571</v>
          </cell>
          <cell r="D27601" t="str">
            <v>FRAMAR S.A.</v>
          </cell>
          <cell r="E27601">
            <v>81276</v>
          </cell>
        </row>
        <row r="27602">
          <cell r="C27602">
            <v>800010014</v>
          </cell>
          <cell r="D27602" t="str">
            <v>S.U.S.A.</v>
          </cell>
          <cell r="E27602">
            <v>87699</v>
          </cell>
        </row>
        <row r="27603">
          <cell r="C27603">
            <v>800010014</v>
          </cell>
          <cell r="D27603" t="str">
            <v>S.U.S.A.</v>
          </cell>
          <cell r="E27603">
            <v>87700</v>
          </cell>
        </row>
        <row r="27604">
          <cell r="C27604">
            <v>800021031</v>
          </cell>
          <cell r="D27604" t="str">
            <v>INFONECTA</v>
          </cell>
          <cell r="E27604">
            <v>83425</v>
          </cell>
        </row>
        <row r="27605">
          <cell r="C27605">
            <v>800024919</v>
          </cell>
          <cell r="D27605" t="str">
            <v>ROBTEC LTDA</v>
          </cell>
          <cell r="E27605">
            <v>85677</v>
          </cell>
        </row>
        <row r="27606">
          <cell r="C27606">
            <v>800037516</v>
          </cell>
          <cell r="D27606" t="str">
            <v>HERRERA NICOLAS</v>
          </cell>
          <cell r="E27606">
            <v>87769</v>
          </cell>
        </row>
        <row r="27607">
          <cell r="C27607">
            <v>800037516</v>
          </cell>
          <cell r="D27607" t="str">
            <v>HERRERA NICOLAS</v>
          </cell>
          <cell r="E27607">
            <v>87770</v>
          </cell>
        </row>
        <row r="27608">
          <cell r="C27608"/>
          <cell r="D27608" t="str">
            <v>LANDIA</v>
          </cell>
          <cell r="E27608">
            <v>80134</v>
          </cell>
        </row>
        <row r="27609">
          <cell r="C27609"/>
          <cell r="D27609" t="str">
            <v>RALE S/A</v>
          </cell>
          <cell r="E27609">
            <v>87584</v>
          </cell>
        </row>
        <row r="27610">
          <cell r="C27610"/>
          <cell r="D27610" t="str">
            <v>SELCOR LTDA ELE</v>
          </cell>
          <cell r="E27610">
            <v>88329</v>
          </cell>
        </row>
        <row r="27611">
          <cell r="C27611">
            <v>800014118</v>
          </cell>
          <cell r="D27611" t="str">
            <v>HOBECO</v>
          </cell>
          <cell r="E27611">
            <v>81688</v>
          </cell>
        </row>
        <row r="27612">
          <cell r="C27612">
            <v>800038955</v>
          </cell>
          <cell r="D27612" t="str">
            <v>SEVEL URUGUAY S</v>
          </cell>
          <cell r="E27612">
            <v>88943</v>
          </cell>
        </row>
        <row r="27613">
          <cell r="C27613">
            <v>800000147</v>
          </cell>
          <cell r="D27613" t="str">
            <v>FIAT URUGUAY S</v>
          </cell>
          <cell r="E27613">
            <v>1341</v>
          </cell>
        </row>
        <row r="27614">
          <cell r="C27614"/>
          <cell r="D27614" t="str">
            <v>FANEAS</v>
          </cell>
          <cell r="E27614">
            <v>83301</v>
          </cell>
        </row>
        <row r="27615">
          <cell r="C27615"/>
          <cell r="D27615" t="str">
            <v>IND AUTOMOTORS</v>
          </cell>
          <cell r="E27615">
            <v>85674</v>
          </cell>
        </row>
        <row r="27616">
          <cell r="C27616"/>
          <cell r="D27616" t="str">
            <v>NEOSUL S/A IND</v>
          </cell>
          <cell r="E27616">
            <v>86382</v>
          </cell>
        </row>
        <row r="27617">
          <cell r="C27617">
            <v>800009340</v>
          </cell>
          <cell r="D27617" t="str">
            <v>CHESINI MECCANI</v>
          </cell>
          <cell r="E27617">
            <v>81504</v>
          </cell>
        </row>
        <row r="27618">
          <cell r="C27618">
            <v>800023433</v>
          </cell>
          <cell r="D27618" t="str">
            <v>M.F WIRTH RAIL</v>
          </cell>
          <cell r="E27618">
            <v>83713</v>
          </cell>
        </row>
        <row r="27619">
          <cell r="C27619">
            <v>800019796</v>
          </cell>
          <cell r="D27619" t="str">
            <v>AVERNA</v>
          </cell>
          <cell r="E27619">
            <v>83330</v>
          </cell>
        </row>
        <row r="27620">
          <cell r="C27620">
            <v>800006713</v>
          </cell>
          <cell r="D27620" t="str">
            <v>USAG</v>
          </cell>
          <cell r="E27620">
            <v>80121</v>
          </cell>
        </row>
        <row r="27621">
          <cell r="C27621"/>
          <cell r="D27621" t="str">
            <v>MP GRAF</v>
          </cell>
          <cell r="E27621">
            <v>851819000162</v>
          </cell>
        </row>
        <row r="27622">
          <cell r="C27622">
            <v>800042618</v>
          </cell>
          <cell r="D27622" t="str">
            <v>AMERICAN BILTRI</v>
          </cell>
          <cell r="E27622">
            <v>89333</v>
          </cell>
        </row>
        <row r="27623">
          <cell r="C27623"/>
          <cell r="D27623" t="str">
            <v>CE MARIA EMILIA</v>
          </cell>
          <cell r="E27623">
            <v>408572</v>
          </cell>
        </row>
        <row r="27624">
          <cell r="C27624"/>
          <cell r="D27624" t="str">
            <v>EE EGIDIO CAVAL</v>
          </cell>
          <cell r="E27624">
            <v>409679</v>
          </cell>
        </row>
        <row r="27625">
          <cell r="C27625"/>
          <cell r="D27625" t="str">
            <v>EE PROF.NYLDES</v>
          </cell>
          <cell r="E27625">
            <v>411009</v>
          </cell>
        </row>
        <row r="27626">
          <cell r="C27626">
            <v>800029757</v>
          </cell>
          <cell r="D27626" t="str">
            <v>CONCEICAO</v>
          </cell>
          <cell r="E27626">
            <v>41240029000128</v>
          </cell>
        </row>
        <row r="27627">
          <cell r="C27627">
            <v>800029772</v>
          </cell>
          <cell r="D27627" t="str">
            <v>LCB</v>
          </cell>
          <cell r="E27627">
            <v>12841422000179</v>
          </cell>
        </row>
        <row r="27628">
          <cell r="C27628">
            <v>800029808</v>
          </cell>
          <cell r="D27628" t="str">
            <v>TRANSBEZERRA LT</v>
          </cell>
          <cell r="E27628">
            <v>12002804000109</v>
          </cell>
        </row>
        <row r="27629">
          <cell r="C27629">
            <v>800033608</v>
          </cell>
          <cell r="D27629" t="str">
            <v>MARIA LIDIA BEZ</v>
          </cell>
          <cell r="E27629">
            <v>5355123000169</v>
          </cell>
        </row>
        <row r="27630">
          <cell r="C27630">
            <v>800037068</v>
          </cell>
          <cell r="D27630" t="str">
            <v>METALMECANICA I</v>
          </cell>
          <cell r="E27630">
            <v>7688734000154</v>
          </cell>
        </row>
        <row r="27631">
          <cell r="C27631">
            <v>800043017</v>
          </cell>
          <cell r="D27631" t="str">
            <v>S. G. LOCACAO E</v>
          </cell>
          <cell r="E27631">
            <v>10288750000164</v>
          </cell>
        </row>
        <row r="27632">
          <cell r="C27632"/>
          <cell r="D27632" t="str">
            <v>CAT AGAMENON MA</v>
          </cell>
          <cell r="E27632">
            <v>410856</v>
          </cell>
        </row>
        <row r="27633">
          <cell r="C27633"/>
          <cell r="D27633" t="str">
            <v>EEPSG SAGRADA F</v>
          </cell>
          <cell r="E27633">
            <v>403917</v>
          </cell>
        </row>
        <row r="27634">
          <cell r="C27634">
            <v>800020204</v>
          </cell>
          <cell r="D27634" t="str">
            <v>MAHLE ENGINE CO</v>
          </cell>
          <cell r="E27634">
            <v>83358</v>
          </cell>
        </row>
        <row r="27635">
          <cell r="C27635">
            <v>800021299</v>
          </cell>
          <cell r="D27635" t="str">
            <v>FREUDENBERG</v>
          </cell>
          <cell r="E27635">
            <v>82694</v>
          </cell>
        </row>
        <row r="27636">
          <cell r="C27636"/>
          <cell r="D27636" t="str">
            <v>EEPG LOURENCO B</v>
          </cell>
          <cell r="E27636">
            <v>408067</v>
          </cell>
        </row>
        <row r="27637">
          <cell r="C27637"/>
          <cell r="D27637" t="str">
            <v>EE MONS.ONORIO</v>
          </cell>
          <cell r="E27637">
            <v>409856</v>
          </cell>
        </row>
        <row r="27638">
          <cell r="C27638">
            <v>800037905</v>
          </cell>
          <cell r="D27638" t="str">
            <v>ESTADO DE SAO P</v>
          </cell>
          <cell r="E27638">
            <v>46379400000150</v>
          </cell>
        </row>
        <row r="27639">
          <cell r="C27639">
            <v>800014590</v>
          </cell>
          <cell r="D27639" t="str">
            <v>LRC EVENTOS E P</v>
          </cell>
          <cell r="E27639">
            <v>3825459000112</v>
          </cell>
        </row>
        <row r="27640">
          <cell r="C27640"/>
          <cell r="D27640" t="str">
            <v>CIA.DAS ERVAS</v>
          </cell>
          <cell r="E27640">
            <v>23224000119</v>
          </cell>
        </row>
        <row r="27641">
          <cell r="C27641"/>
          <cell r="D27641" t="str">
            <v>BRISA LOCADORA</v>
          </cell>
          <cell r="E27641">
            <v>59320945000133</v>
          </cell>
        </row>
        <row r="27642">
          <cell r="C27642"/>
          <cell r="D27642" t="str">
            <v>WOMA</v>
          </cell>
          <cell r="E27642">
            <v>46397246000301</v>
          </cell>
        </row>
        <row r="27643">
          <cell r="C27643">
            <v>800042461</v>
          </cell>
          <cell r="D27643" t="str">
            <v>MARVELMIND2 LLC</v>
          </cell>
          <cell r="E27643">
            <v>89312</v>
          </cell>
        </row>
        <row r="27644">
          <cell r="C27644">
            <v>800002033</v>
          </cell>
          <cell r="D27644" t="str">
            <v>POVEL PORCINO V</v>
          </cell>
          <cell r="E27644">
            <v>8378861000110</v>
          </cell>
        </row>
        <row r="27645">
          <cell r="C27645">
            <v>800015058</v>
          </cell>
          <cell r="D27645" t="str">
            <v>RAMOS MOSSORO</v>
          </cell>
          <cell r="E27645">
            <v>25100223010467</v>
          </cell>
        </row>
        <row r="27646">
          <cell r="C27646">
            <v>800031375</v>
          </cell>
          <cell r="D27646" t="str">
            <v>BRASISAL ALIMEN</v>
          </cell>
          <cell r="E27646">
            <v>2142031000293</v>
          </cell>
        </row>
        <row r="27647">
          <cell r="C27647">
            <v>800040235</v>
          </cell>
          <cell r="D27647" t="str">
            <v>GANTT SERVICOS</v>
          </cell>
          <cell r="E27647">
            <v>9298193000183</v>
          </cell>
        </row>
        <row r="27648">
          <cell r="C27648">
            <v>800041410</v>
          </cell>
          <cell r="D27648" t="str">
            <v>CONTROLIBRA SOL</v>
          </cell>
          <cell r="E27648">
            <v>25291365000143</v>
          </cell>
        </row>
        <row r="27649">
          <cell r="C27649"/>
          <cell r="D27649" t="str">
            <v>CEN.EDUC.INFANT</v>
          </cell>
          <cell r="E27649">
            <v>410647</v>
          </cell>
        </row>
        <row r="27650">
          <cell r="C27650"/>
          <cell r="D27650" t="str">
            <v>EMPG MARCILIO D</v>
          </cell>
          <cell r="E27650">
            <v>403919</v>
          </cell>
        </row>
        <row r="27651">
          <cell r="C27651"/>
          <cell r="D27651" t="str">
            <v>EMPG DR.DINZATE</v>
          </cell>
          <cell r="E27651">
            <v>403920</v>
          </cell>
        </row>
        <row r="27652">
          <cell r="C27652"/>
          <cell r="D27652" t="str">
            <v>EEPG 11 DE ABRI</v>
          </cell>
          <cell r="E27652">
            <v>403952</v>
          </cell>
        </row>
        <row r="27653">
          <cell r="C27653"/>
          <cell r="D27653" t="str">
            <v>J GOMES IND COM</v>
          </cell>
          <cell r="E27653">
            <v>91358911000140</v>
          </cell>
        </row>
        <row r="27654">
          <cell r="C27654"/>
          <cell r="D27654" t="str">
            <v>EMPG N.SRA.APAR</v>
          </cell>
          <cell r="E27654">
            <v>403918</v>
          </cell>
        </row>
        <row r="27655">
          <cell r="C27655"/>
          <cell r="D27655" t="str">
            <v>EESG DE MOSTARD</v>
          </cell>
          <cell r="E27655">
            <v>404526</v>
          </cell>
        </row>
        <row r="27656">
          <cell r="C27656"/>
          <cell r="D27656" t="str">
            <v>EEPSG ADOLFO TH</v>
          </cell>
          <cell r="E27656">
            <v>406925</v>
          </cell>
        </row>
        <row r="27657">
          <cell r="C27657"/>
          <cell r="D27657" t="str">
            <v>EMEPG DRA.MARIA</v>
          </cell>
          <cell r="E27657">
            <v>408966</v>
          </cell>
        </row>
        <row r="27658">
          <cell r="C27658">
            <v>800006995</v>
          </cell>
          <cell r="D27658" t="str">
            <v>INTECTRA</v>
          </cell>
          <cell r="E27658">
            <v>80627</v>
          </cell>
        </row>
        <row r="27659">
          <cell r="C27659">
            <v>800006765</v>
          </cell>
          <cell r="D27659" t="str">
            <v>ISI AUTOMATION</v>
          </cell>
          <cell r="E27659">
            <v>80245</v>
          </cell>
        </row>
        <row r="27660">
          <cell r="C27660"/>
          <cell r="D27660" t="str">
            <v>EM DEP.PRISCO V</v>
          </cell>
          <cell r="E27660">
            <v>407170</v>
          </cell>
        </row>
        <row r="27661">
          <cell r="C27661"/>
          <cell r="D27661" t="str">
            <v>EE DEP.ANA OLIV</v>
          </cell>
          <cell r="E27661">
            <v>407171</v>
          </cell>
        </row>
        <row r="27662">
          <cell r="C27662"/>
          <cell r="D27662" t="str">
            <v>COL.MUN.MARIETA</v>
          </cell>
          <cell r="E27662">
            <v>408507</v>
          </cell>
        </row>
        <row r="27663">
          <cell r="C27663"/>
          <cell r="D27663" t="str">
            <v>EEPSG DE MUCUVI</v>
          </cell>
          <cell r="E27663">
            <v>408994</v>
          </cell>
        </row>
        <row r="27664">
          <cell r="C27664">
            <v>800031491</v>
          </cell>
          <cell r="D27664" t="str">
            <v>LASERLINE GESE.</v>
          </cell>
          <cell r="E27664">
            <v>86875</v>
          </cell>
        </row>
        <row r="27665">
          <cell r="C27665">
            <v>800006776</v>
          </cell>
          <cell r="D27665" t="str">
            <v>ZENDER</v>
          </cell>
          <cell r="E27665">
            <v>80272</v>
          </cell>
        </row>
        <row r="27666">
          <cell r="C27666">
            <v>800000116</v>
          </cell>
          <cell r="D27666" t="str">
            <v>FIAT INDIA</v>
          </cell>
          <cell r="E27666">
            <v>1308</v>
          </cell>
        </row>
        <row r="27667">
          <cell r="C27667">
            <v>800027207</v>
          </cell>
          <cell r="D27667" t="str">
            <v>SKF INDIA LTD</v>
          </cell>
          <cell r="E27667">
            <v>85810</v>
          </cell>
        </row>
        <row r="27668">
          <cell r="C27668"/>
          <cell r="D27668" t="str">
            <v>PREMIER</v>
          </cell>
          <cell r="E27668">
            <v>80478</v>
          </cell>
        </row>
        <row r="27669">
          <cell r="C27669"/>
          <cell r="D27669" t="str">
            <v>PREMIER</v>
          </cell>
          <cell r="E27669">
            <v>80489</v>
          </cell>
        </row>
        <row r="27670">
          <cell r="C27670"/>
          <cell r="D27670" t="str">
            <v>IND.AUTO</v>
          </cell>
          <cell r="E27670">
            <v>80565</v>
          </cell>
        </row>
        <row r="27671">
          <cell r="C27671">
            <v>800006751</v>
          </cell>
          <cell r="D27671" t="str">
            <v>AUTOMATION SENS</v>
          </cell>
          <cell r="E27671">
            <v>80208</v>
          </cell>
        </row>
        <row r="27672">
          <cell r="C27672">
            <v>800006752</v>
          </cell>
          <cell r="D27672" t="str">
            <v>ASM</v>
          </cell>
          <cell r="E27672">
            <v>80211</v>
          </cell>
        </row>
        <row r="27673">
          <cell r="C27673">
            <v>800006859</v>
          </cell>
          <cell r="D27673" t="str">
            <v>GLEASON HURTH</v>
          </cell>
          <cell r="E27673">
            <v>80454</v>
          </cell>
        </row>
        <row r="27674">
          <cell r="C27674">
            <v>800007104</v>
          </cell>
          <cell r="D27674" t="str">
            <v>HAWE HYDRAULIK</v>
          </cell>
          <cell r="E27674">
            <v>80744</v>
          </cell>
        </row>
        <row r="27675">
          <cell r="C27675">
            <v>800008171</v>
          </cell>
          <cell r="D27675" t="str">
            <v>KL TECHNIK</v>
          </cell>
          <cell r="E27675">
            <v>81416</v>
          </cell>
        </row>
        <row r="27676">
          <cell r="C27676">
            <v>800032495</v>
          </cell>
          <cell r="D27676" t="str">
            <v>LEXCOM INFORMAT</v>
          </cell>
          <cell r="E27676">
            <v>86829</v>
          </cell>
        </row>
        <row r="27677">
          <cell r="C27677">
            <v>800038329</v>
          </cell>
          <cell r="D27677" t="str">
            <v>ROHDES &amp; SCHWAR</v>
          </cell>
          <cell r="E27677">
            <v>88853</v>
          </cell>
        </row>
        <row r="27678">
          <cell r="C27678">
            <v>800043618</v>
          </cell>
          <cell r="D27678" t="str">
            <v>INSTRUMENT SYST</v>
          </cell>
          <cell r="E27678">
            <v>89476</v>
          </cell>
        </row>
        <row r="27679">
          <cell r="C27679"/>
          <cell r="D27679" t="str">
            <v>HURTH MASCHINEN</v>
          </cell>
          <cell r="E27679">
            <v>80104</v>
          </cell>
        </row>
        <row r="27680">
          <cell r="C27680">
            <v>800006848</v>
          </cell>
          <cell r="D27680" t="str">
            <v>AICHELIN</v>
          </cell>
          <cell r="E27680">
            <v>80431</v>
          </cell>
        </row>
        <row r="27681">
          <cell r="C27681">
            <v>800008785</v>
          </cell>
          <cell r="D27681" t="str">
            <v>PARANA FABRIL</v>
          </cell>
          <cell r="E27681">
            <v>5441479000115</v>
          </cell>
        </row>
        <row r="27682">
          <cell r="C27682">
            <v>800006785</v>
          </cell>
          <cell r="D27682" t="str">
            <v>ROHDE E SCHWARZ</v>
          </cell>
          <cell r="E27682">
            <v>80290</v>
          </cell>
        </row>
        <row r="27683">
          <cell r="C27683">
            <v>800007326</v>
          </cell>
          <cell r="D27683" t="str">
            <v>ITW</v>
          </cell>
          <cell r="E27683">
            <v>80980</v>
          </cell>
        </row>
        <row r="27684">
          <cell r="C27684">
            <v>800007328</v>
          </cell>
          <cell r="D27684" t="str">
            <v>SCHERDEL</v>
          </cell>
          <cell r="E27684">
            <v>80982</v>
          </cell>
        </row>
        <row r="27685">
          <cell r="C27685">
            <v>800007329</v>
          </cell>
          <cell r="D27685" t="str">
            <v>ALCAN BDW</v>
          </cell>
          <cell r="E27685">
            <v>80983</v>
          </cell>
        </row>
        <row r="27686">
          <cell r="C27686">
            <v>800007479</v>
          </cell>
          <cell r="D27686" t="str">
            <v>IC IMPORT CONS</v>
          </cell>
          <cell r="E27686">
            <v>81166</v>
          </cell>
        </row>
        <row r="27687">
          <cell r="C27687">
            <v>800016831</v>
          </cell>
          <cell r="D27687" t="str">
            <v>IWIS</v>
          </cell>
          <cell r="E27687">
            <v>83074</v>
          </cell>
        </row>
        <row r="27688">
          <cell r="C27688">
            <v>800030833</v>
          </cell>
          <cell r="D27688" t="str">
            <v>HENN GMBH</v>
          </cell>
          <cell r="E27688">
            <v>86363</v>
          </cell>
        </row>
        <row r="27689">
          <cell r="C27689">
            <v>800043450</v>
          </cell>
          <cell r="D27689" t="str">
            <v>MAGNA TELEMOTIV</v>
          </cell>
          <cell r="E27689">
            <v>89453</v>
          </cell>
        </row>
        <row r="27690">
          <cell r="C27690">
            <v>800043450</v>
          </cell>
          <cell r="D27690" t="str">
            <v>MAGNA TELEMOTIV</v>
          </cell>
          <cell r="E27690">
            <v>89454</v>
          </cell>
        </row>
        <row r="27691">
          <cell r="C27691">
            <v>800043450</v>
          </cell>
          <cell r="D27691" t="str">
            <v>MAGNA TELEMOTIV</v>
          </cell>
          <cell r="E27691">
            <v>89455</v>
          </cell>
        </row>
        <row r="27692">
          <cell r="C27692">
            <v>800043450</v>
          </cell>
          <cell r="D27692" t="str">
            <v>MAGNA TELEMOTIV</v>
          </cell>
          <cell r="E27692">
            <v>89456</v>
          </cell>
        </row>
        <row r="27693">
          <cell r="C27693">
            <v>800043450</v>
          </cell>
          <cell r="D27693" t="str">
            <v>MAGNA TELEMOTIV</v>
          </cell>
          <cell r="E27693">
            <v>89457</v>
          </cell>
        </row>
        <row r="27694">
          <cell r="C27694">
            <v>800044076</v>
          </cell>
          <cell r="D27694" t="str">
            <v>ALUKEEP.GMBH</v>
          </cell>
          <cell r="E27694">
            <v>89497</v>
          </cell>
        </row>
        <row r="27695">
          <cell r="C27695"/>
          <cell r="D27695" t="str">
            <v>M &amp; R</v>
          </cell>
          <cell r="E27695">
            <v>80417</v>
          </cell>
        </row>
        <row r="27696">
          <cell r="C27696"/>
          <cell r="D27696" t="str">
            <v>M&amp;R</v>
          </cell>
          <cell r="E27696">
            <v>80486</v>
          </cell>
        </row>
        <row r="27697">
          <cell r="C27697"/>
          <cell r="D27697" t="str">
            <v>CARL HURTH MASC</v>
          </cell>
          <cell r="E27697">
            <v>81716</v>
          </cell>
        </row>
        <row r="27698">
          <cell r="C27698"/>
          <cell r="D27698" t="str">
            <v>FRIEDRICH DECKE</v>
          </cell>
          <cell r="E27698">
            <v>83729</v>
          </cell>
        </row>
        <row r="27699">
          <cell r="C27699"/>
          <cell r="D27699" t="str">
            <v>CAMBUCI</v>
          </cell>
          <cell r="E27699">
            <v>61088894002909</v>
          </cell>
        </row>
        <row r="27700">
          <cell r="C27700">
            <v>800020430</v>
          </cell>
          <cell r="D27700" t="str">
            <v>MAQUINAS DANLY</v>
          </cell>
          <cell r="E27700">
            <v>43299791000377</v>
          </cell>
        </row>
        <row r="27701">
          <cell r="C27701">
            <v>800006700</v>
          </cell>
          <cell r="D27701" t="str">
            <v>AICHELIN GMBH</v>
          </cell>
          <cell r="E27701">
            <v>80088</v>
          </cell>
        </row>
        <row r="27702">
          <cell r="C27702"/>
          <cell r="D27702" t="str">
            <v>BLINDEX</v>
          </cell>
          <cell r="E27702">
            <v>80332</v>
          </cell>
        </row>
        <row r="27703">
          <cell r="C27703">
            <v>800002017</v>
          </cell>
          <cell r="D27703" t="str">
            <v>ORLY VEICULOS E</v>
          </cell>
          <cell r="E27703">
            <v>21483615000196</v>
          </cell>
        </row>
        <row r="27704">
          <cell r="C27704">
            <v>800002107</v>
          </cell>
          <cell r="D27704" t="str">
            <v>VIPER</v>
          </cell>
          <cell r="E27704">
            <v>3386386000100</v>
          </cell>
        </row>
        <row r="27705">
          <cell r="C27705">
            <v>800014669</v>
          </cell>
          <cell r="D27705" t="str">
            <v>LOCALIZA AGENCI</v>
          </cell>
          <cell r="E27705">
            <v>388265000109</v>
          </cell>
        </row>
        <row r="27706">
          <cell r="C27706">
            <v>800019790</v>
          </cell>
          <cell r="D27706" t="str">
            <v>PADARIA DA BARR</v>
          </cell>
          <cell r="E27706">
            <v>22778120000157</v>
          </cell>
        </row>
        <row r="27707">
          <cell r="C27707">
            <v>800021822</v>
          </cell>
          <cell r="D27707" t="str">
            <v>PAO CHIC</v>
          </cell>
          <cell r="E27707">
            <v>7143964000138</v>
          </cell>
        </row>
        <row r="27708">
          <cell r="C27708">
            <v>800026927</v>
          </cell>
          <cell r="D27708" t="str">
            <v>LEANDRO HENRIQU</v>
          </cell>
          <cell r="E27708">
            <v>12760540000152</v>
          </cell>
        </row>
        <row r="27709">
          <cell r="C27709">
            <v>800026928</v>
          </cell>
          <cell r="D27709" t="str">
            <v>ZENILDA DE OLIV</v>
          </cell>
          <cell r="E27709">
            <v>71393649000168</v>
          </cell>
        </row>
        <row r="27710">
          <cell r="C27710"/>
          <cell r="D27710" t="str">
            <v>LOCALIZA</v>
          </cell>
          <cell r="E27710">
            <v>86649225000199</v>
          </cell>
        </row>
        <row r="27711">
          <cell r="C27711"/>
          <cell r="D27711" t="str">
            <v>CAT ANTONIO GOM</v>
          </cell>
          <cell r="E27711">
            <v>404892</v>
          </cell>
        </row>
        <row r="27712">
          <cell r="C27712"/>
          <cell r="D27712" t="str">
            <v>CEN.EDUC.DE MUR</v>
          </cell>
          <cell r="E27712">
            <v>404893</v>
          </cell>
        </row>
        <row r="27713">
          <cell r="C27713"/>
          <cell r="D27713" t="str">
            <v>COL.STA.MARCELI</v>
          </cell>
          <cell r="E27713">
            <v>409699</v>
          </cell>
        </row>
        <row r="27714">
          <cell r="C27714"/>
          <cell r="D27714" t="str">
            <v>COL.GOV.LAMANHA</v>
          </cell>
          <cell r="E27714">
            <v>410642</v>
          </cell>
        </row>
        <row r="27715">
          <cell r="C27715"/>
          <cell r="D27715" t="str">
            <v>P E G</v>
          </cell>
          <cell r="E27715">
            <v>1697063000101</v>
          </cell>
        </row>
        <row r="27716">
          <cell r="C27716"/>
          <cell r="D27716" t="str">
            <v>CEN.EDUC.BATIST</v>
          </cell>
          <cell r="E27716">
            <v>405043</v>
          </cell>
        </row>
        <row r="27717">
          <cell r="C27717"/>
          <cell r="D27717" t="str">
            <v>CEN.EDUC.CASTRO</v>
          </cell>
          <cell r="E27717">
            <v>405991</v>
          </cell>
        </row>
        <row r="27718">
          <cell r="C27718"/>
          <cell r="D27718" t="str">
            <v>EEPG JONIVAL LU</v>
          </cell>
          <cell r="E27718">
            <v>405992</v>
          </cell>
        </row>
        <row r="27719">
          <cell r="C27719"/>
          <cell r="D27719" t="str">
            <v>ESC.POLIVALENTE</v>
          </cell>
          <cell r="E27719">
            <v>405993</v>
          </cell>
        </row>
        <row r="27720">
          <cell r="C27720"/>
          <cell r="D27720" t="str">
            <v>ESC.SAO LUIS</v>
          </cell>
          <cell r="E27720">
            <v>405994</v>
          </cell>
        </row>
        <row r="27721">
          <cell r="C27721">
            <v>800018038</v>
          </cell>
          <cell r="D27721" t="str">
            <v>BOSCH REXROTH E</v>
          </cell>
          <cell r="E27721">
            <v>83182</v>
          </cell>
        </row>
        <row r="27722">
          <cell r="C27722"/>
          <cell r="D27722" t="str">
            <v>EEPSG PADRE ANC</v>
          </cell>
          <cell r="E27722">
            <v>401792</v>
          </cell>
        </row>
        <row r="27723">
          <cell r="C27723"/>
          <cell r="D27723" t="str">
            <v>EEPSG PE.ANCHIE</v>
          </cell>
          <cell r="E27723">
            <v>401796</v>
          </cell>
        </row>
        <row r="27724">
          <cell r="C27724">
            <v>800007596</v>
          </cell>
          <cell r="D27724" t="str">
            <v>MACRO SENSORS</v>
          </cell>
          <cell r="E27724">
            <v>81311</v>
          </cell>
        </row>
        <row r="27725">
          <cell r="C27725">
            <v>800024130</v>
          </cell>
          <cell r="D27725" t="str">
            <v>PEREZ BUSTAMANT</v>
          </cell>
          <cell r="E27725">
            <v>85623</v>
          </cell>
        </row>
        <row r="27726">
          <cell r="C27726">
            <v>800007653</v>
          </cell>
          <cell r="D27726" t="str">
            <v>BRUEL E KJAER S</v>
          </cell>
          <cell r="E27726">
            <v>81450</v>
          </cell>
        </row>
        <row r="27727">
          <cell r="C27727">
            <v>800025594</v>
          </cell>
          <cell r="D27727" t="str">
            <v>BRUEL E KJAER</v>
          </cell>
          <cell r="E27727">
            <v>80392</v>
          </cell>
        </row>
        <row r="27728">
          <cell r="C27728">
            <v>800044169</v>
          </cell>
          <cell r="D27728" t="str">
            <v>HOTTINGER BRUEL</v>
          </cell>
          <cell r="E27728">
            <v>89529</v>
          </cell>
        </row>
        <row r="27729">
          <cell r="C27729">
            <v>800007044</v>
          </cell>
          <cell r="D27729" t="str">
            <v>NORITAKE</v>
          </cell>
          <cell r="E27729">
            <v>80683</v>
          </cell>
        </row>
        <row r="27730">
          <cell r="C27730">
            <v>800007711</v>
          </cell>
          <cell r="D27730" t="str">
            <v>NGK SPARK PLUG</v>
          </cell>
          <cell r="E27730">
            <v>86060</v>
          </cell>
        </row>
        <row r="27731">
          <cell r="C27731">
            <v>800007295</v>
          </cell>
          <cell r="D27731" t="str">
            <v>VISHAY</v>
          </cell>
          <cell r="E27731">
            <v>80948</v>
          </cell>
        </row>
        <row r="27732">
          <cell r="C27732">
            <v>800017934</v>
          </cell>
          <cell r="D27732" t="str">
            <v>CHINA VEHICLES</v>
          </cell>
          <cell r="E27732">
            <v>83306</v>
          </cell>
        </row>
        <row r="27733">
          <cell r="C27733">
            <v>800007745</v>
          </cell>
          <cell r="D27733" t="str">
            <v>FIAT AUTO CHINA</v>
          </cell>
          <cell r="E27733">
            <v>1346</v>
          </cell>
        </row>
        <row r="27734">
          <cell r="C27734">
            <v>800007781</v>
          </cell>
          <cell r="D27734" t="str">
            <v>YUEJIN</v>
          </cell>
          <cell r="E27734">
            <v>80838</v>
          </cell>
        </row>
        <row r="27735">
          <cell r="C27735">
            <v>800008587</v>
          </cell>
          <cell r="D27735" t="str">
            <v>JIANGSU NANY AU</v>
          </cell>
          <cell r="E27735">
            <v>81456</v>
          </cell>
        </row>
        <row r="27736">
          <cell r="C27736">
            <v>800024741</v>
          </cell>
          <cell r="D27736" t="str">
            <v>CO.,LTD</v>
          </cell>
          <cell r="E27736">
            <v>85661</v>
          </cell>
        </row>
        <row r="27737">
          <cell r="C27737">
            <v>800007798</v>
          </cell>
          <cell r="D27737" t="str">
            <v>JIANGNING</v>
          </cell>
          <cell r="E27737">
            <v>81309</v>
          </cell>
        </row>
        <row r="27738">
          <cell r="C27738"/>
          <cell r="D27738" t="str">
            <v>DOROTECH</v>
          </cell>
          <cell r="E27738">
            <v>82850</v>
          </cell>
        </row>
        <row r="27739">
          <cell r="C27739"/>
          <cell r="D27739" t="str">
            <v>EE PROF.HAGI HA</v>
          </cell>
          <cell r="E27739">
            <v>410473</v>
          </cell>
        </row>
        <row r="27740">
          <cell r="C27740">
            <v>800026328</v>
          </cell>
          <cell r="D27740" t="str">
            <v>KOMATSU</v>
          </cell>
          <cell r="E27740">
            <v>83417</v>
          </cell>
        </row>
        <row r="27741">
          <cell r="C27741">
            <v>800026432</v>
          </cell>
          <cell r="D27741" t="str">
            <v>KOMATSU NCT LTD</v>
          </cell>
          <cell r="E27741">
            <v>83471</v>
          </cell>
        </row>
        <row r="27742">
          <cell r="C27742">
            <v>800032434</v>
          </cell>
          <cell r="D27742" t="str">
            <v>NANTONG TONGRUN</v>
          </cell>
          <cell r="E27742">
            <v>86808</v>
          </cell>
        </row>
        <row r="27743">
          <cell r="C27743">
            <v>800032434</v>
          </cell>
          <cell r="D27743" t="str">
            <v>NANTONG TONGRUN</v>
          </cell>
          <cell r="E27743">
            <v>86809</v>
          </cell>
        </row>
        <row r="27744">
          <cell r="C27744">
            <v>800032434</v>
          </cell>
          <cell r="D27744" t="str">
            <v>NANTONG TONGRUN</v>
          </cell>
          <cell r="E27744">
            <v>86810</v>
          </cell>
        </row>
        <row r="27745">
          <cell r="C27745">
            <v>800032434</v>
          </cell>
          <cell r="D27745" t="str">
            <v>NANTONG TONGRUN</v>
          </cell>
          <cell r="E27745">
            <v>86811</v>
          </cell>
        </row>
        <row r="27746">
          <cell r="C27746">
            <v>800002250</v>
          </cell>
          <cell r="D27746" t="str">
            <v>DINAUTO</v>
          </cell>
          <cell r="E27746">
            <v>19588391000216</v>
          </cell>
        </row>
        <row r="27747">
          <cell r="C27747">
            <v>800033617</v>
          </cell>
          <cell r="D27747" t="str">
            <v>ANA CAROLINA BA</v>
          </cell>
          <cell r="E27747">
            <v>9063003000149</v>
          </cell>
        </row>
        <row r="27748">
          <cell r="C27748"/>
          <cell r="D27748" t="str">
            <v>EEPG PASTOR PAU</v>
          </cell>
          <cell r="E27748">
            <v>404023</v>
          </cell>
        </row>
        <row r="27749">
          <cell r="C27749"/>
          <cell r="D27749" t="str">
            <v>COL.STO.ANTONIO</v>
          </cell>
          <cell r="E27749">
            <v>408839</v>
          </cell>
        </row>
        <row r="27750">
          <cell r="C27750"/>
          <cell r="D27750" t="str">
            <v>EDUC.CARLOS DRU</v>
          </cell>
          <cell r="E27750">
            <v>410497</v>
          </cell>
        </row>
        <row r="27751">
          <cell r="C27751">
            <v>800041204</v>
          </cell>
          <cell r="D27751" t="str">
            <v>MARTINEZ, MILLA</v>
          </cell>
          <cell r="E27751">
            <v>89143</v>
          </cell>
        </row>
        <row r="27752">
          <cell r="C27752">
            <v>800041502</v>
          </cell>
          <cell r="D27752" t="str">
            <v>D EMPAIRE REYNA</v>
          </cell>
          <cell r="E27752">
            <v>89213</v>
          </cell>
        </row>
        <row r="27753">
          <cell r="C27753">
            <v>800041502</v>
          </cell>
          <cell r="D27753" t="str">
            <v>D EMPAIRE REYNA</v>
          </cell>
          <cell r="E27753">
            <v>89214</v>
          </cell>
        </row>
        <row r="27754">
          <cell r="C27754">
            <v>800007520</v>
          </cell>
          <cell r="D27754" t="str">
            <v>TURBO</v>
          </cell>
          <cell r="E27754">
            <v>81211</v>
          </cell>
        </row>
        <row r="27755">
          <cell r="C27755">
            <v>800007663</v>
          </cell>
          <cell r="D27755" t="str">
            <v>DIGITAL EQUIPME</v>
          </cell>
          <cell r="E27755">
            <v>82806</v>
          </cell>
        </row>
        <row r="27756">
          <cell r="C27756">
            <v>800007698</v>
          </cell>
          <cell r="D27756" t="str">
            <v>KOCK</v>
          </cell>
          <cell r="E27756">
            <v>85088</v>
          </cell>
        </row>
        <row r="27757">
          <cell r="C27757">
            <v>800007732</v>
          </cell>
          <cell r="D27757" t="str">
            <v>SILICON GRAPHIC</v>
          </cell>
          <cell r="E27757">
            <v>89078</v>
          </cell>
        </row>
        <row r="27758">
          <cell r="C27758">
            <v>800023076</v>
          </cell>
          <cell r="D27758" t="str">
            <v>INTERNACIONAL</v>
          </cell>
          <cell r="E27758">
            <v>83584</v>
          </cell>
        </row>
        <row r="27759">
          <cell r="C27759">
            <v>800044216</v>
          </cell>
          <cell r="D27759" t="str">
            <v>NETCOM ENGINEER</v>
          </cell>
          <cell r="E27759">
            <v>89549</v>
          </cell>
        </row>
        <row r="27760">
          <cell r="C27760">
            <v>800042732</v>
          </cell>
          <cell r="D27760" t="str">
            <v>CLEAN CONSULT I</v>
          </cell>
          <cell r="E27760">
            <v>89350</v>
          </cell>
        </row>
        <row r="27761">
          <cell r="C27761">
            <v>800006883</v>
          </cell>
          <cell r="D27761" t="str">
            <v>IMPERO</v>
          </cell>
          <cell r="E27761">
            <v>80494</v>
          </cell>
        </row>
        <row r="27762">
          <cell r="C27762">
            <v>800007650</v>
          </cell>
          <cell r="D27762" t="str">
            <v>ELAISIS SOCIETA</v>
          </cell>
          <cell r="E27762">
            <v>81385</v>
          </cell>
        </row>
        <row r="27763">
          <cell r="C27763">
            <v>800009422</v>
          </cell>
          <cell r="D27763" t="str">
            <v>ELASIS</v>
          </cell>
          <cell r="E27763">
            <v>81506</v>
          </cell>
        </row>
        <row r="27764">
          <cell r="C27764">
            <v>800022724</v>
          </cell>
          <cell r="D27764" t="str">
            <v>MECFOND S P A</v>
          </cell>
          <cell r="E27764">
            <v>83533</v>
          </cell>
        </row>
        <row r="27765">
          <cell r="C27765">
            <v>800028147</v>
          </cell>
          <cell r="D27765" t="str">
            <v>INDUSTRY AMS</v>
          </cell>
          <cell r="E27765">
            <v>85894</v>
          </cell>
        </row>
        <row r="27766">
          <cell r="C27766">
            <v>800033936</v>
          </cell>
          <cell r="D27766" t="str">
            <v>HILTRON S.R.L</v>
          </cell>
          <cell r="E27766">
            <v>87196</v>
          </cell>
        </row>
        <row r="27767">
          <cell r="C27767">
            <v>800034381</v>
          </cell>
          <cell r="D27767" t="str">
            <v>TECNOSISTEM S.P</v>
          </cell>
          <cell r="E27767">
            <v>87276</v>
          </cell>
        </row>
        <row r="27768">
          <cell r="C27768">
            <v>800037879</v>
          </cell>
          <cell r="D27768" t="str">
            <v>TEAM SISTEMI SR</v>
          </cell>
          <cell r="E27768">
            <v>88790</v>
          </cell>
        </row>
        <row r="27769">
          <cell r="C27769"/>
          <cell r="D27769" t="str">
            <v>MUELLER</v>
          </cell>
          <cell r="E27769">
            <v>86062</v>
          </cell>
        </row>
        <row r="27770">
          <cell r="C27770"/>
          <cell r="D27770" t="str">
            <v>NUOVA MEOFOND S</v>
          </cell>
          <cell r="E27770">
            <v>86456</v>
          </cell>
        </row>
        <row r="27771">
          <cell r="C27771">
            <v>800007449</v>
          </cell>
          <cell r="D27771" t="str">
            <v>SEIKO</v>
          </cell>
          <cell r="E27771">
            <v>81132</v>
          </cell>
        </row>
        <row r="27772">
          <cell r="C27772"/>
          <cell r="D27772" t="str">
            <v>ESSE CI S.R.L.</v>
          </cell>
          <cell r="E27772">
            <v>80091</v>
          </cell>
        </row>
        <row r="27773">
          <cell r="C27773">
            <v>800002029</v>
          </cell>
          <cell r="D27773" t="str">
            <v>PONTANEGRA AUTO</v>
          </cell>
          <cell r="E27773">
            <v>40757908000169</v>
          </cell>
        </row>
        <row r="27774">
          <cell r="C27774">
            <v>800002062</v>
          </cell>
          <cell r="D27774" t="str">
            <v>AUTOBRAZ</v>
          </cell>
          <cell r="E27774">
            <v>70166350000108</v>
          </cell>
        </row>
        <row r="27775">
          <cell r="C27775">
            <v>800002632</v>
          </cell>
          <cell r="D27775" t="str">
            <v>LOCALIZA CENTRO</v>
          </cell>
          <cell r="E27775">
            <v>16670085000317</v>
          </cell>
        </row>
        <row r="27776">
          <cell r="C27776">
            <v>800007851</v>
          </cell>
          <cell r="D27776" t="str">
            <v>FS EVENTOS</v>
          </cell>
          <cell r="E27776">
            <v>2616196000179</v>
          </cell>
        </row>
        <row r="27777">
          <cell r="C27777">
            <v>800007986</v>
          </cell>
          <cell r="D27777" t="str">
            <v>EMBRASSOM SISTE</v>
          </cell>
          <cell r="E27777">
            <v>3058075000111</v>
          </cell>
        </row>
        <row r="27778">
          <cell r="C27778">
            <v>800007998</v>
          </cell>
          <cell r="D27778" t="str">
            <v>DELTA TEC EMPRE</v>
          </cell>
          <cell r="E27778">
            <v>7928665000109</v>
          </cell>
        </row>
        <row r="27779">
          <cell r="C27779">
            <v>800008001</v>
          </cell>
          <cell r="D27779" t="str">
            <v>CAMAROES POTIGU</v>
          </cell>
          <cell r="E27779">
            <v>6012706000150</v>
          </cell>
        </row>
        <row r="27780">
          <cell r="C27780">
            <v>800008014</v>
          </cell>
          <cell r="D27780" t="str">
            <v>COOHOTUR</v>
          </cell>
          <cell r="E27780">
            <v>2957810000166</v>
          </cell>
        </row>
        <row r="27781">
          <cell r="C27781">
            <v>800008098</v>
          </cell>
          <cell r="D27781" t="str">
            <v>SOL HOTEIS</v>
          </cell>
          <cell r="E27781">
            <v>8593089000663</v>
          </cell>
        </row>
        <row r="27782">
          <cell r="C27782">
            <v>800008127</v>
          </cell>
          <cell r="D27782" t="str">
            <v>AR PROJETOS</v>
          </cell>
          <cell r="E27782">
            <v>40761454000108</v>
          </cell>
        </row>
        <row r="27783">
          <cell r="C27783">
            <v>800008189</v>
          </cell>
          <cell r="D27783" t="str">
            <v>DROGARIA GLOBO</v>
          </cell>
          <cell r="E27783">
            <v>8415804002298</v>
          </cell>
        </row>
        <row r="27784">
          <cell r="C27784">
            <v>800008190</v>
          </cell>
          <cell r="D27784" t="str">
            <v>AUTO SOCORRO</v>
          </cell>
          <cell r="E27784">
            <v>2528456000154</v>
          </cell>
        </row>
        <row r="27785">
          <cell r="C27785">
            <v>800008198</v>
          </cell>
          <cell r="D27785" t="str">
            <v>POSTO VIA COSTE</v>
          </cell>
          <cell r="E27785">
            <v>7984845000108</v>
          </cell>
        </row>
        <row r="27786">
          <cell r="C27786">
            <v>800008203</v>
          </cell>
          <cell r="D27786" t="str">
            <v>KTC CURSOS E CO</v>
          </cell>
          <cell r="E27786">
            <v>40769804000174</v>
          </cell>
        </row>
        <row r="27787">
          <cell r="C27787">
            <v>800008262</v>
          </cell>
          <cell r="D27787" t="str">
            <v>SICILIANO</v>
          </cell>
          <cell r="E27787">
            <v>1374005000228</v>
          </cell>
        </row>
        <row r="27788">
          <cell r="C27788">
            <v>800009849</v>
          </cell>
          <cell r="D27788" t="str">
            <v>LOCALIZA RENT A</v>
          </cell>
          <cell r="E27788">
            <v>16670085004061</v>
          </cell>
        </row>
        <row r="27789">
          <cell r="C27789">
            <v>800015057</v>
          </cell>
          <cell r="D27789" t="str">
            <v>RAMOS TRANSPORT</v>
          </cell>
          <cell r="E27789">
            <v>25100223003177</v>
          </cell>
        </row>
        <row r="27790">
          <cell r="C27790">
            <v>800015908</v>
          </cell>
          <cell r="D27790" t="str">
            <v>EXPRESSO MERCU</v>
          </cell>
          <cell r="E27790">
            <v>95591723012982</v>
          </cell>
        </row>
        <row r="27791">
          <cell r="C27791">
            <v>800017843</v>
          </cell>
          <cell r="D27791" t="str">
            <v>SECRETARIA DE E</v>
          </cell>
          <cell r="E27791">
            <v>24519654000194</v>
          </cell>
        </row>
        <row r="27792">
          <cell r="C27792">
            <v>800030514</v>
          </cell>
          <cell r="D27792" t="str">
            <v>E INDUSTRIA LTD</v>
          </cell>
          <cell r="E27792">
            <v>18091230000179</v>
          </cell>
        </row>
        <row r="27793">
          <cell r="C27793">
            <v>800031986</v>
          </cell>
          <cell r="D27793" t="str">
            <v>BRASIL TLS LTDA</v>
          </cell>
          <cell r="E27793">
            <v>20414004000123</v>
          </cell>
        </row>
        <row r="27794">
          <cell r="C27794">
            <v>800032718</v>
          </cell>
          <cell r="D27794" t="str">
            <v>DYNAMIC COMERCI</v>
          </cell>
          <cell r="E27794">
            <v>18491419000159</v>
          </cell>
        </row>
        <row r="27795">
          <cell r="C27795">
            <v>800033223</v>
          </cell>
          <cell r="D27795" t="str">
            <v>PORTUARIAS LTDA</v>
          </cell>
          <cell r="E27795">
            <v>70239454000286</v>
          </cell>
        </row>
        <row r="27796">
          <cell r="C27796">
            <v>800033953</v>
          </cell>
          <cell r="D27796" t="str">
            <v>JADLOG LOGISTIC</v>
          </cell>
          <cell r="E27796">
            <v>4884082002260</v>
          </cell>
        </row>
        <row r="27797">
          <cell r="C27797">
            <v>800034916</v>
          </cell>
          <cell r="D27797" t="str">
            <v>DATA SHOW NATAL</v>
          </cell>
          <cell r="E27797">
            <v>5649100000167</v>
          </cell>
        </row>
        <row r="27798">
          <cell r="C27798">
            <v>800035983</v>
          </cell>
          <cell r="D27798" t="str">
            <v>PG PRIM E AUTOM</v>
          </cell>
          <cell r="E27798">
            <v>7083712000594</v>
          </cell>
        </row>
        <row r="27799">
          <cell r="C27799">
            <v>800036109</v>
          </cell>
          <cell r="D27799" t="str">
            <v>NETZSCH SERVICE</v>
          </cell>
          <cell r="E27799">
            <v>3874091000182</v>
          </cell>
        </row>
        <row r="27800">
          <cell r="C27800">
            <v>800038083</v>
          </cell>
          <cell r="D27800" t="str">
            <v>POTIGUAR INSPEC</v>
          </cell>
          <cell r="E27800">
            <v>8949024000101</v>
          </cell>
        </row>
        <row r="27801">
          <cell r="C27801">
            <v>800038458</v>
          </cell>
          <cell r="D27801" t="str">
            <v>PEDISA CONSULT.</v>
          </cell>
          <cell r="E27801">
            <v>7958190000101</v>
          </cell>
        </row>
        <row r="27802">
          <cell r="C27802">
            <v>800039436</v>
          </cell>
          <cell r="D27802" t="str">
            <v>R PONTES LOCADO</v>
          </cell>
          <cell r="E27802">
            <v>4198047000162</v>
          </cell>
        </row>
        <row r="27803">
          <cell r="C27803">
            <v>800040927</v>
          </cell>
          <cell r="D27803" t="str">
            <v>B DE SOUZA FERR</v>
          </cell>
          <cell r="E27803">
            <v>27854730000106</v>
          </cell>
        </row>
        <row r="27804">
          <cell r="C27804">
            <v>800042665</v>
          </cell>
          <cell r="D27804" t="str">
            <v>DIGITAL LTDA.</v>
          </cell>
          <cell r="E27804">
            <v>22588947000106</v>
          </cell>
        </row>
        <row r="27805">
          <cell r="C27805">
            <v>800042897</v>
          </cell>
          <cell r="D27805" t="str">
            <v>LTDA</v>
          </cell>
          <cell r="E27805">
            <v>82749987001420</v>
          </cell>
        </row>
        <row r="27806">
          <cell r="C27806">
            <v>800043365</v>
          </cell>
          <cell r="D27806" t="str">
            <v>QUALITEK TECNOL</v>
          </cell>
          <cell r="E27806">
            <v>10224281000110</v>
          </cell>
        </row>
        <row r="27807">
          <cell r="C27807">
            <v>800043464</v>
          </cell>
          <cell r="D27807" t="str">
            <v>SANTOS &amp; FERNAN</v>
          </cell>
          <cell r="E27807">
            <v>2909308000180</v>
          </cell>
        </row>
        <row r="27808">
          <cell r="C27808"/>
          <cell r="D27808" t="str">
            <v>DIOGENES CUNHA</v>
          </cell>
          <cell r="E27808">
            <v>9428970000167</v>
          </cell>
        </row>
        <row r="27809">
          <cell r="C27809"/>
          <cell r="D27809" t="str">
            <v>PIASA PINTO AUT</v>
          </cell>
          <cell r="E27809">
            <v>9121567000190</v>
          </cell>
        </row>
        <row r="27810">
          <cell r="C27810"/>
          <cell r="D27810" t="str">
            <v>RAF</v>
          </cell>
          <cell r="E27810">
            <v>70312244000195</v>
          </cell>
        </row>
        <row r="27811">
          <cell r="C27811"/>
          <cell r="D27811" t="str">
            <v>TP PUBLICIDADE</v>
          </cell>
          <cell r="E27811">
            <v>24538241000157</v>
          </cell>
        </row>
        <row r="27812">
          <cell r="C27812"/>
          <cell r="D27812" t="str">
            <v>FASTER ROAD</v>
          </cell>
          <cell r="E27812">
            <v>2671195001794</v>
          </cell>
        </row>
        <row r="27813">
          <cell r="C27813"/>
          <cell r="D27813" t="str">
            <v>ARMANDO HOLANDA</v>
          </cell>
          <cell r="E27813">
            <v>3408730000114</v>
          </cell>
        </row>
        <row r="27814">
          <cell r="C27814"/>
          <cell r="D27814" t="str">
            <v>CEN.EDUC.INFANT</v>
          </cell>
          <cell r="E27814">
            <v>410645</v>
          </cell>
        </row>
        <row r="27815">
          <cell r="C27815">
            <v>800033056</v>
          </cell>
          <cell r="D27815" t="str">
            <v>S.C.</v>
          </cell>
          <cell r="E27815">
            <v>86951</v>
          </cell>
        </row>
        <row r="27816">
          <cell r="C27816">
            <v>800033056</v>
          </cell>
          <cell r="D27816" t="str">
            <v>S.C.</v>
          </cell>
          <cell r="E27816">
            <v>86952</v>
          </cell>
        </row>
        <row r="27817">
          <cell r="C27817">
            <v>800007341</v>
          </cell>
          <cell r="D27817" t="str">
            <v>METALCOMPONENTE</v>
          </cell>
          <cell r="E27817">
            <v>80995</v>
          </cell>
        </row>
        <row r="27818">
          <cell r="C27818">
            <v>800003208</v>
          </cell>
          <cell r="D27818" t="str">
            <v>BENNER SOLUCOES</v>
          </cell>
          <cell r="E27818">
            <v>2288055000255</v>
          </cell>
        </row>
        <row r="27819">
          <cell r="C27819">
            <v>800009772</v>
          </cell>
          <cell r="D27819" t="str">
            <v>LOCALIZA RENT A</v>
          </cell>
          <cell r="E27819">
            <v>16670085010975</v>
          </cell>
        </row>
        <row r="27820">
          <cell r="C27820">
            <v>800023437</v>
          </cell>
          <cell r="D27820" t="str">
            <v>INDUSTRIA E COM</v>
          </cell>
          <cell r="E27820">
            <v>61353199001289</v>
          </cell>
        </row>
        <row r="27821">
          <cell r="C27821">
            <v>800027078</v>
          </cell>
          <cell r="D27821" t="str">
            <v>LEANDRO ROISENB</v>
          </cell>
          <cell r="E27821">
            <v>94574647000502</v>
          </cell>
        </row>
        <row r="27822">
          <cell r="C27822">
            <v>800044402</v>
          </cell>
          <cell r="D27822" t="str">
            <v>LUTER LED - ELE</v>
          </cell>
          <cell r="E27822">
            <v>16483043000296</v>
          </cell>
        </row>
        <row r="27823">
          <cell r="C27823"/>
          <cell r="D27823" t="str">
            <v>LOCALIZA</v>
          </cell>
          <cell r="E27823">
            <v>83931956000800</v>
          </cell>
        </row>
        <row r="27824">
          <cell r="C27824"/>
          <cell r="D27824" t="str">
            <v>CJ.EDUC.PIAZITO</v>
          </cell>
          <cell r="E27824">
            <v>405130</v>
          </cell>
        </row>
        <row r="27825">
          <cell r="C27825"/>
          <cell r="D27825" t="str">
            <v>CJ.EDUC.PIAZITO</v>
          </cell>
          <cell r="E27825">
            <v>405267</v>
          </cell>
        </row>
        <row r="27826">
          <cell r="C27826">
            <v>800001711</v>
          </cell>
          <cell r="D27826" t="str">
            <v>LENIX IND/COM C</v>
          </cell>
          <cell r="E27826">
            <v>4529851000268</v>
          </cell>
        </row>
        <row r="27827">
          <cell r="C27827">
            <v>800017862</v>
          </cell>
          <cell r="D27827" t="str">
            <v>EDUFORME</v>
          </cell>
          <cell r="E27827">
            <v>80577463000230</v>
          </cell>
        </row>
        <row r="27828">
          <cell r="C27828"/>
          <cell r="D27828" t="str">
            <v>EE VINICIUS DE</v>
          </cell>
          <cell r="E27828">
            <v>410155</v>
          </cell>
        </row>
        <row r="27829">
          <cell r="C27829">
            <v>800029712</v>
          </cell>
          <cell r="D27829" t="str">
            <v>LEANDRO CAL</v>
          </cell>
          <cell r="E27829">
            <v>7725803000152</v>
          </cell>
        </row>
        <row r="27830">
          <cell r="C27830">
            <v>800004225</v>
          </cell>
          <cell r="D27830" t="str">
            <v>DYNAMIC AIR</v>
          </cell>
          <cell r="E27830">
            <v>3129650000120</v>
          </cell>
        </row>
        <row r="27831">
          <cell r="C27831">
            <v>800019483</v>
          </cell>
          <cell r="D27831" t="str">
            <v>STILLO PAN LIMP</v>
          </cell>
          <cell r="E27831">
            <v>7510615000107</v>
          </cell>
        </row>
        <row r="27832">
          <cell r="C27832">
            <v>800033842</v>
          </cell>
          <cell r="D27832" t="str">
            <v>METAL PAN LTDA</v>
          </cell>
          <cell r="E27832">
            <v>62707625000145</v>
          </cell>
        </row>
        <row r="27833">
          <cell r="C27833">
            <v>800041076</v>
          </cell>
          <cell r="D27833" t="str">
            <v>PARTICIPATIVA T</v>
          </cell>
          <cell r="E27833">
            <v>9234872000199</v>
          </cell>
        </row>
        <row r="27834">
          <cell r="C27834">
            <v>800030951</v>
          </cell>
          <cell r="D27834" t="str">
            <v>NORDESTE LTDA</v>
          </cell>
          <cell r="E27834">
            <v>18141871000271</v>
          </cell>
        </row>
        <row r="27835">
          <cell r="C27835">
            <v>800014503</v>
          </cell>
          <cell r="D27835" t="str">
            <v>FRAN GARCIA</v>
          </cell>
          <cell r="E27835">
            <v>10412289000100</v>
          </cell>
        </row>
        <row r="27836">
          <cell r="C27836"/>
          <cell r="D27836" t="str">
            <v>BATEX INC PENNS</v>
          </cell>
          <cell r="E27836">
            <v>81027</v>
          </cell>
        </row>
        <row r="27837">
          <cell r="C27837">
            <v>800019597</v>
          </cell>
          <cell r="D27837" t="str">
            <v>NUCOR TRADING S</v>
          </cell>
          <cell r="E27837">
            <v>83315</v>
          </cell>
        </row>
        <row r="27838">
          <cell r="C27838">
            <v>800022040</v>
          </cell>
          <cell r="D27838" t="str">
            <v>HBE HYDRAULIC C</v>
          </cell>
          <cell r="E27838">
            <v>83490</v>
          </cell>
        </row>
        <row r="27839">
          <cell r="C27839">
            <v>800028223</v>
          </cell>
          <cell r="D27839" t="str">
            <v>BIELOMATIK LEUZ</v>
          </cell>
          <cell r="E27839">
            <v>85912</v>
          </cell>
        </row>
        <row r="27840">
          <cell r="C27840">
            <v>800007379</v>
          </cell>
          <cell r="D27840" t="str">
            <v>KLASCHKA</v>
          </cell>
          <cell r="E27840">
            <v>81048</v>
          </cell>
        </row>
        <row r="27841">
          <cell r="C27841"/>
          <cell r="D27841" t="str">
            <v>GEBHARD BALLUFF</v>
          </cell>
          <cell r="E27841">
            <v>83997</v>
          </cell>
        </row>
        <row r="27842">
          <cell r="C27842">
            <v>800015580</v>
          </cell>
          <cell r="D27842" t="str">
            <v>HARD FABER</v>
          </cell>
          <cell r="E27842">
            <v>82958</v>
          </cell>
        </row>
        <row r="27843">
          <cell r="C27843">
            <v>800006699</v>
          </cell>
          <cell r="D27843" t="str">
            <v>PIERBURG LUFTFA</v>
          </cell>
          <cell r="E27843">
            <v>80073</v>
          </cell>
        </row>
        <row r="27844">
          <cell r="C27844">
            <v>800006716</v>
          </cell>
          <cell r="D27844" t="str">
            <v>PIERBURG</v>
          </cell>
          <cell r="E27844">
            <v>80127</v>
          </cell>
        </row>
        <row r="27845">
          <cell r="C27845">
            <v>800016047</v>
          </cell>
          <cell r="D27845" t="str">
            <v>AVL EMISSIONS G</v>
          </cell>
          <cell r="E27845">
            <v>82997</v>
          </cell>
        </row>
        <row r="27846">
          <cell r="C27846">
            <v>800026091</v>
          </cell>
          <cell r="D27846" t="str">
            <v>AVL EMISSIONS G</v>
          </cell>
          <cell r="E27846">
            <v>89441</v>
          </cell>
        </row>
        <row r="27847">
          <cell r="C27847">
            <v>800040589</v>
          </cell>
          <cell r="D27847" t="str">
            <v>REINZ-DICHTUNGS</v>
          </cell>
          <cell r="E27847">
            <v>89071</v>
          </cell>
        </row>
        <row r="27848">
          <cell r="C27848"/>
          <cell r="D27848" t="str">
            <v>REINZ</v>
          </cell>
          <cell r="E27848">
            <v>87581</v>
          </cell>
        </row>
        <row r="27849">
          <cell r="C27849">
            <v>800009586</v>
          </cell>
          <cell r="D27849" t="str">
            <v>ADAPCO</v>
          </cell>
          <cell r="E27849">
            <v>81519</v>
          </cell>
        </row>
        <row r="27850">
          <cell r="C27850">
            <v>800030360</v>
          </cell>
          <cell r="D27850" t="str">
            <v>SAMTEC INC.</v>
          </cell>
          <cell r="E27850">
            <v>86240</v>
          </cell>
        </row>
        <row r="27851">
          <cell r="C27851">
            <v>800006939</v>
          </cell>
          <cell r="D27851" t="str">
            <v>MONARCH STAMCO</v>
          </cell>
          <cell r="E27851">
            <v>80563</v>
          </cell>
        </row>
        <row r="27852">
          <cell r="C27852">
            <v>800006726</v>
          </cell>
          <cell r="D27852" t="str">
            <v>TA INSTRUMENTS</v>
          </cell>
          <cell r="E27852">
            <v>80147</v>
          </cell>
        </row>
        <row r="27853">
          <cell r="C27853">
            <v>800024663</v>
          </cell>
          <cell r="D27853" t="str">
            <v>TESTING MACHINE</v>
          </cell>
          <cell r="E27853">
            <v>85655</v>
          </cell>
        </row>
        <row r="27854">
          <cell r="C27854"/>
          <cell r="D27854" t="str">
            <v>T.A.</v>
          </cell>
          <cell r="E27854">
            <v>80360</v>
          </cell>
        </row>
        <row r="27855">
          <cell r="C27855">
            <v>800007545</v>
          </cell>
          <cell r="D27855" t="str">
            <v>EVEREST VIT</v>
          </cell>
          <cell r="E27855">
            <v>81243</v>
          </cell>
        </row>
        <row r="27856">
          <cell r="C27856">
            <v>800012610</v>
          </cell>
          <cell r="D27856" t="str">
            <v>SAMSUNG</v>
          </cell>
          <cell r="E27856">
            <v>81572</v>
          </cell>
        </row>
        <row r="27857">
          <cell r="C27857">
            <v>800019037</v>
          </cell>
          <cell r="D27857" t="str">
            <v>KONICA MINOLTA</v>
          </cell>
          <cell r="E27857">
            <v>83273</v>
          </cell>
        </row>
        <row r="27858">
          <cell r="C27858">
            <v>800019054</v>
          </cell>
          <cell r="D27858" t="str">
            <v>TDK LAMBDA AMER</v>
          </cell>
          <cell r="E27858">
            <v>83278</v>
          </cell>
        </row>
        <row r="27859">
          <cell r="C27859"/>
          <cell r="D27859" t="str">
            <v>ASCOM TIMPLEX</v>
          </cell>
          <cell r="E27859">
            <v>80081</v>
          </cell>
        </row>
        <row r="27860">
          <cell r="C27860">
            <v>800006856</v>
          </cell>
          <cell r="D27860" t="str">
            <v>CARRIER</v>
          </cell>
          <cell r="E27860">
            <v>80445</v>
          </cell>
        </row>
        <row r="27861">
          <cell r="C27861">
            <v>800007049</v>
          </cell>
          <cell r="D27861" t="str">
            <v>NIKON</v>
          </cell>
          <cell r="E27861">
            <v>80689</v>
          </cell>
        </row>
        <row r="27862">
          <cell r="C27862">
            <v>800007167</v>
          </cell>
          <cell r="D27862" t="str">
            <v>PCB INTERNAT.</v>
          </cell>
          <cell r="E27862">
            <v>80808</v>
          </cell>
        </row>
        <row r="27863">
          <cell r="C27863">
            <v>800007482</v>
          </cell>
          <cell r="D27863" t="str">
            <v>INFICON</v>
          </cell>
          <cell r="E27863">
            <v>81170</v>
          </cell>
        </row>
        <row r="27864">
          <cell r="C27864">
            <v>800007683</v>
          </cell>
          <cell r="D27864" t="str">
            <v>H.H.P.</v>
          </cell>
          <cell r="E27864">
            <v>84372</v>
          </cell>
        </row>
        <row r="27865">
          <cell r="C27865">
            <v>800009683</v>
          </cell>
          <cell r="D27865" t="str">
            <v>WGSN</v>
          </cell>
          <cell r="E27865">
            <v>81531</v>
          </cell>
        </row>
        <row r="27866">
          <cell r="C27866">
            <v>800012693</v>
          </cell>
          <cell r="D27866" t="str">
            <v>BLUE FOX</v>
          </cell>
          <cell r="E27866">
            <v>81582</v>
          </cell>
        </row>
        <row r="27867">
          <cell r="C27867">
            <v>800015983</v>
          </cell>
          <cell r="D27867" t="str">
            <v>PCB PIEZOTRONIC</v>
          </cell>
          <cell r="E27867">
            <v>82990</v>
          </cell>
        </row>
        <row r="27868">
          <cell r="C27868">
            <v>800016686</v>
          </cell>
          <cell r="D27868" t="str">
            <v>THE ECONOMIST I</v>
          </cell>
          <cell r="E27868">
            <v>83037</v>
          </cell>
        </row>
        <row r="27869">
          <cell r="C27869">
            <v>800017806</v>
          </cell>
          <cell r="D27869" t="str">
            <v>HUGHES HUBBARD</v>
          </cell>
          <cell r="E27869">
            <v>83121</v>
          </cell>
        </row>
        <row r="27870">
          <cell r="C27870">
            <v>800020648</v>
          </cell>
          <cell r="D27870" t="str">
            <v>PLATINUM RYE EN</v>
          </cell>
          <cell r="E27870">
            <v>83397</v>
          </cell>
        </row>
        <row r="27871">
          <cell r="C27871">
            <v>800023576</v>
          </cell>
          <cell r="D27871" t="str">
            <v>CLEARY GOTTLIEB</v>
          </cell>
          <cell r="E27871">
            <v>83782</v>
          </cell>
        </row>
        <row r="27872">
          <cell r="C27872">
            <v>800024162</v>
          </cell>
          <cell r="D27872" t="str">
            <v>REPUTATION INST</v>
          </cell>
          <cell r="E27872">
            <v>83010</v>
          </cell>
        </row>
        <row r="27873">
          <cell r="C27873">
            <v>800025135</v>
          </cell>
          <cell r="D27873" t="str">
            <v>STYLESIGHT, INC</v>
          </cell>
          <cell r="E27873">
            <v>85710</v>
          </cell>
        </row>
        <row r="27874">
          <cell r="C27874">
            <v>800027676</v>
          </cell>
          <cell r="D27874" t="str">
            <v>MAC MAGNETIC</v>
          </cell>
          <cell r="E27874">
            <v>85856</v>
          </cell>
        </row>
        <row r="27875">
          <cell r="C27875">
            <v>800027971</v>
          </cell>
          <cell r="D27875" t="str">
            <v>GE INSPECTION T</v>
          </cell>
          <cell r="E27875">
            <v>85880</v>
          </cell>
        </row>
        <row r="27876">
          <cell r="C27876">
            <v>800028068</v>
          </cell>
          <cell r="D27876" t="str">
            <v>SILLS CUMMIS &amp;</v>
          </cell>
          <cell r="E27876">
            <v>85887</v>
          </cell>
        </row>
        <row r="27877">
          <cell r="C27877">
            <v>800031961</v>
          </cell>
          <cell r="D27877" t="str">
            <v>KISTKER INSTRUT</v>
          </cell>
          <cell r="E27877">
            <v>86663</v>
          </cell>
        </row>
        <row r="27878">
          <cell r="C27878">
            <v>800034091</v>
          </cell>
          <cell r="D27878" t="str">
            <v>KROLL ASSOCIATE</v>
          </cell>
          <cell r="E27878">
            <v>87228</v>
          </cell>
        </row>
        <row r="27879">
          <cell r="C27879">
            <v>800034740</v>
          </cell>
          <cell r="D27879" t="str">
            <v>FREEPLAY MUSIC</v>
          </cell>
          <cell r="E27879">
            <v>87347</v>
          </cell>
        </row>
        <row r="27880">
          <cell r="C27880">
            <v>800034740</v>
          </cell>
          <cell r="D27880" t="str">
            <v>FREEPLAY MUSIC</v>
          </cell>
          <cell r="E27880">
            <v>87348</v>
          </cell>
        </row>
        <row r="27881">
          <cell r="C27881">
            <v>800035926</v>
          </cell>
          <cell r="D27881" t="str">
            <v>ECA INTERNATION</v>
          </cell>
          <cell r="E27881">
            <v>87588</v>
          </cell>
        </row>
        <row r="27882">
          <cell r="C27882">
            <v>800041034</v>
          </cell>
          <cell r="D27882" t="str">
            <v>SPRINGER NATURE</v>
          </cell>
          <cell r="E27882">
            <v>89121</v>
          </cell>
        </row>
        <row r="27883">
          <cell r="C27883">
            <v>800041053</v>
          </cell>
          <cell r="D27883" t="str">
            <v>ARGOSY COMPOSIT</v>
          </cell>
          <cell r="E27883">
            <v>89129</v>
          </cell>
        </row>
        <row r="27884">
          <cell r="C27884">
            <v>800041415</v>
          </cell>
          <cell r="D27884" t="str">
            <v>TELEDYNE LECROY</v>
          </cell>
          <cell r="E27884">
            <v>89198</v>
          </cell>
        </row>
        <row r="27885">
          <cell r="C27885">
            <v>800041940</v>
          </cell>
          <cell r="D27885" t="str">
            <v>STATISTA INC.</v>
          </cell>
          <cell r="E27885">
            <v>89266</v>
          </cell>
        </row>
        <row r="27886">
          <cell r="C27886">
            <v>800042867</v>
          </cell>
          <cell r="D27886" t="str">
            <v>BLOOMBERG FINAN</v>
          </cell>
          <cell r="E27886">
            <v>89374</v>
          </cell>
        </row>
        <row r="27887">
          <cell r="C27887"/>
          <cell r="D27887" t="str">
            <v>AD AURIEMA INC</v>
          </cell>
          <cell r="E27887">
            <v>80075</v>
          </cell>
        </row>
        <row r="27888">
          <cell r="C27888"/>
          <cell r="D27888" t="str">
            <v>HHP INTERNACION</v>
          </cell>
          <cell r="E27888">
            <v>80085</v>
          </cell>
        </row>
        <row r="27889">
          <cell r="C27889"/>
          <cell r="D27889" t="str">
            <v>OVAIR</v>
          </cell>
          <cell r="E27889">
            <v>80118</v>
          </cell>
        </row>
        <row r="27890">
          <cell r="C27890"/>
          <cell r="D27890" t="str">
            <v>ALOX INTERNACIO</v>
          </cell>
          <cell r="E27890">
            <v>80203</v>
          </cell>
        </row>
        <row r="27891">
          <cell r="C27891"/>
          <cell r="D27891" t="str">
            <v>TECHNITRON</v>
          </cell>
          <cell r="E27891">
            <v>80243</v>
          </cell>
        </row>
        <row r="27892">
          <cell r="C27892"/>
          <cell r="D27892" t="str">
            <v>ASSOCIATED MET</v>
          </cell>
          <cell r="E27892">
            <v>80597</v>
          </cell>
        </row>
        <row r="27893">
          <cell r="C27893"/>
          <cell r="D27893" t="str">
            <v>BATEX INC NEW Y</v>
          </cell>
          <cell r="E27893">
            <v>81026</v>
          </cell>
        </row>
        <row r="27894">
          <cell r="C27894"/>
          <cell r="D27894" t="str">
            <v>BAUMINGER EXPOR</v>
          </cell>
          <cell r="E27894">
            <v>81030</v>
          </cell>
        </row>
        <row r="27895">
          <cell r="C27895"/>
          <cell r="D27895" t="str">
            <v>H H P INTERNATI</v>
          </cell>
          <cell r="E27895">
            <v>84479</v>
          </cell>
        </row>
        <row r="27896">
          <cell r="C27896"/>
          <cell r="D27896" t="str">
            <v>HHP INTERNATION</v>
          </cell>
          <cell r="E27896">
            <v>84542</v>
          </cell>
        </row>
        <row r="27897">
          <cell r="C27897"/>
          <cell r="D27897" t="str">
            <v>IBM</v>
          </cell>
          <cell r="E27897">
            <v>84545</v>
          </cell>
        </row>
        <row r="27898">
          <cell r="C27898"/>
          <cell r="D27898" t="str">
            <v>LEEDS &amp; NORTHRU</v>
          </cell>
          <cell r="E27898">
            <v>85231</v>
          </cell>
        </row>
        <row r="27899">
          <cell r="C27899"/>
          <cell r="D27899" t="str">
            <v>SMAR RESEARCH</v>
          </cell>
          <cell r="E27899">
            <v>88924</v>
          </cell>
        </row>
        <row r="27900">
          <cell r="C27900"/>
          <cell r="D27900" t="str">
            <v>VANA</v>
          </cell>
          <cell r="E27900">
            <v>89744</v>
          </cell>
        </row>
        <row r="27901">
          <cell r="C27901"/>
          <cell r="D27901" t="str">
            <v>WITCO CHEMICAL</v>
          </cell>
          <cell r="E27901">
            <v>89818</v>
          </cell>
        </row>
        <row r="27902">
          <cell r="C27902"/>
          <cell r="D27902" t="str">
            <v>TINEPLEX</v>
          </cell>
          <cell r="E27902">
            <v>89230</v>
          </cell>
        </row>
        <row r="27903">
          <cell r="C27903"/>
          <cell r="D27903" t="str">
            <v>EJ BROOKS</v>
          </cell>
          <cell r="E27903">
            <v>83030</v>
          </cell>
        </row>
        <row r="27904">
          <cell r="C27904">
            <v>800009075</v>
          </cell>
          <cell r="D27904" t="str">
            <v>NEWCASTLE</v>
          </cell>
          <cell r="E27904">
            <v>81492</v>
          </cell>
        </row>
        <row r="27905">
          <cell r="C27905">
            <v>800022436</v>
          </cell>
          <cell r="D27905" t="str">
            <v>PMI</v>
          </cell>
          <cell r="E27905">
            <v>83515</v>
          </cell>
        </row>
        <row r="27906">
          <cell r="C27906">
            <v>800027267</v>
          </cell>
          <cell r="D27906" t="str">
            <v>ISRINGHAUSEN SP</v>
          </cell>
          <cell r="E27906">
            <v>85812</v>
          </cell>
        </row>
        <row r="27907">
          <cell r="C27907">
            <v>800006754</v>
          </cell>
          <cell r="D27907" t="str">
            <v>SILA</v>
          </cell>
          <cell r="E27907">
            <v>80214</v>
          </cell>
        </row>
        <row r="27908">
          <cell r="C27908">
            <v>800038657</v>
          </cell>
          <cell r="D27908" t="str">
            <v>TRW AUTOMOTIVE</v>
          </cell>
          <cell r="E27908">
            <v>88903</v>
          </cell>
        </row>
        <row r="27909">
          <cell r="C27909"/>
          <cell r="D27909" t="str">
            <v>TRW SIPEA SPA</v>
          </cell>
          <cell r="E27909">
            <v>89401</v>
          </cell>
        </row>
        <row r="27910">
          <cell r="C27910"/>
          <cell r="D27910" t="str">
            <v>OFFICINE</v>
          </cell>
          <cell r="E27910">
            <v>81006</v>
          </cell>
        </row>
        <row r="27911">
          <cell r="C27911">
            <v>800028841</v>
          </cell>
          <cell r="D27911" t="str">
            <v>MOBILEYE TECHON</v>
          </cell>
          <cell r="E27911">
            <v>86063</v>
          </cell>
        </row>
        <row r="27912">
          <cell r="C27912">
            <v>800007338</v>
          </cell>
          <cell r="D27912" t="str">
            <v>TRW DEUTSCHEAND</v>
          </cell>
          <cell r="E27912">
            <v>80992</v>
          </cell>
        </row>
        <row r="27913">
          <cell r="C27913">
            <v>800007383</v>
          </cell>
          <cell r="D27913" t="str">
            <v>FISCHER E PLATH</v>
          </cell>
          <cell r="E27913">
            <v>81052</v>
          </cell>
        </row>
        <row r="27914">
          <cell r="C27914">
            <v>800025454</v>
          </cell>
          <cell r="D27914" t="str">
            <v>FROUDE HOFMAN G</v>
          </cell>
          <cell r="E27914">
            <v>85825</v>
          </cell>
        </row>
        <row r="27915">
          <cell r="C27915"/>
          <cell r="D27915" t="str">
            <v>DCR PAPEIS</v>
          </cell>
          <cell r="E27915">
            <v>68768860000103</v>
          </cell>
        </row>
        <row r="27916">
          <cell r="C27916"/>
          <cell r="D27916" t="str">
            <v>CE NUTA BARTHLE</v>
          </cell>
          <cell r="E27916">
            <v>400576</v>
          </cell>
        </row>
        <row r="27917">
          <cell r="C27917"/>
          <cell r="D27917" t="str">
            <v>COL MUN DR NILO</v>
          </cell>
          <cell r="E27917">
            <v>400650</v>
          </cell>
        </row>
        <row r="27918">
          <cell r="C27918"/>
          <cell r="D27918" t="str">
            <v>COL.EST.AUDANO</v>
          </cell>
          <cell r="E27918">
            <v>400664</v>
          </cell>
        </row>
        <row r="27919">
          <cell r="C27919"/>
          <cell r="D27919" t="str">
            <v>COL EQUIPE NOBE</v>
          </cell>
          <cell r="E27919">
            <v>401573</v>
          </cell>
        </row>
        <row r="27920">
          <cell r="C27920"/>
          <cell r="D27920" t="str">
            <v>COL EST ANT FIG</v>
          </cell>
          <cell r="E27920">
            <v>401574</v>
          </cell>
        </row>
        <row r="27921">
          <cell r="C27921"/>
          <cell r="D27921" t="str">
            <v>COLEGIO EQUIPE</v>
          </cell>
          <cell r="E27921">
            <v>401661</v>
          </cell>
        </row>
        <row r="27922">
          <cell r="C27922"/>
          <cell r="D27922" t="str">
            <v>EE UBIRATAN REI</v>
          </cell>
          <cell r="E27922">
            <v>402062</v>
          </cell>
        </row>
        <row r="27923">
          <cell r="C27923"/>
          <cell r="D27923" t="str">
            <v>COL.EST.ANTONIO</v>
          </cell>
          <cell r="E27923">
            <v>402408</v>
          </cell>
        </row>
        <row r="27924">
          <cell r="C27924"/>
          <cell r="D27924" t="str">
            <v>EE JOAQUIM DE A</v>
          </cell>
          <cell r="E27924">
            <v>402533</v>
          </cell>
        </row>
        <row r="27925">
          <cell r="C27925"/>
          <cell r="D27925" t="str">
            <v>EE MAL.ZENOBIO</v>
          </cell>
          <cell r="E27925">
            <v>402552</v>
          </cell>
        </row>
        <row r="27926">
          <cell r="C27926"/>
          <cell r="D27926" t="str">
            <v>EM CEL.ANTONIO</v>
          </cell>
          <cell r="E27926">
            <v>402753</v>
          </cell>
        </row>
        <row r="27927">
          <cell r="C27927"/>
          <cell r="D27927" t="str">
            <v>CE ANTONIA FIGU</v>
          </cell>
          <cell r="E27927">
            <v>405510</v>
          </cell>
        </row>
        <row r="27928">
          <cell r="C27928"/>
          <cell r="D27928" t="str">
            <v>COL.ABEU</v>
          </cell>
          <cell r="E27928">
            <v>405511</v>
          </cell>
        </row>
        <row r="27929">
          <cell r="C27929"/>
          <cell r="D27929" t="str">
            <v>COL.CENECISTA N</v>
          </cell>
          <cell r="E27929">
            <v>408492</v>
          </cell>
        </row>
        <row r="27930">
          <cell r="C27930"/>
          <cell r="D27930" t="str">
            <v>CEN.EDUC.NIPOLI</v>
          </cell>
          <cell r="E27930">
            <v>408857</v>
          </cell>
        </row>
        <row r="27931">
          <cell r="C27931">
            <v>800042832</v>
          </cell>
          <cell r="D27931" t="str">
            <v>FEKA OTOMOTIV M</v>
          </cell>
          <cell r="E27931">
            <v>89365</v>
          </cell>
        </row>
        <row r="27932">
          <cell r="C27932">
            <v>800042832</v>
          </cell>
          <cell r="D27932" t="str">
            <v>FEKA OTOMOTIV M</v>
          </cell>
          <cell r="E27932">
            <v>89366</v>
          </cell>
        </row>
        <row r="27933">
          <cell r="C27933">
            <v>800030404</v>
          </cell>
          <cell r="D27933" t="str">
            <v>FOMPAK AMBALAJ</v>
          </cell>
          <cell r="E27933">
            <v>86269</v>
          </cell>
        </row>
        <row r="27934">
          <cell r="C27934">
            <v>800030404</v>
          </cell>
          <cell r="D27934" t="str">
            <v>FOMPAK AMBALAJ</v>
          </cell>
          <cell r="E27934">
            <v>86274</v>
          </cell>
        </row>
        <row r="27935">
          <cell r="C27935">
            <v>800009841</v>
          </cell>
          <cell r="D27935" t="str">
            <v>NINGBO AUTO CAB</v>
          </cell>
          <cell r="E27935">
            <v>81539</v>
          </cell>
        </row>
        <row r="27936">
          <cell r="C27936">
            <v>800040159</v>
          </cell>
          <cell r="D27936" t="str">
            <v>ASK CHINA</v>
          </cell>
          <cell r="E27936">
            <v>89016</v>
          </cell>
        </row>
        <row r="27937">
          <cell r="C27937">
            <v>800007793</v>
          </cell>
          <cell r="D27937" t="str">
            <v>NINGO</v>
          </cell>
          <cell r="E27937">
            <v>81228</v>
          </cell>
        </row>
        <row r="27938">
          <cell r="C27938">
            <v>800023472</v>
          </cell>
          <cell r="D27938" t="str">
            <v>ANHUI ZHONGIDNG</v>
          </cell>
          <cell r="E27938">
            <v>83724</v>
          </cell>
        </row>
        <row r="27939">
          <cell r="C27939"/>
          <cell r="D27939" t="str">
            <v>EE DR.ANTONIO C</v>
          </cell>
          <cell r="E27939">
            <v>404741</v>
          </cell>
        </row>
        <row r="27940">
          <cell r="C27940">
            <v>800004234</v>
          </cell>
          <cell r="D27940" t="str">
            <v>LOCALIZA</v>
          </cell>
          <cell r="E27940">
            <v>16670085014377</v>
          </cell>
        </row>
        <row r="27941">
          <cell r="C27941">
            <v>800005520</v>
          </cell>
          <cell r="D27941" t="str">
            <v>DICASA</v>
          </cell>
          <cell r="E27941">
            <v>4203026000198</v>
          </cell>
        </row>
        <row r="27942">
          <cell r="C27942">
            <v>800005548</v>
          </cell>
          <cell r="D27942" t="str">
            <v>MODULUS INFORMA</v>
          </cell>
          <cell r="E27942">
            <v>68556349000229</v>
          </cell>
        </row>
        <row r="27943">
          <cell r="C27943">
            <v>800009245</v>
          </cell>
          <cell r="D27943" t="str">
            <v>HGB CONSULT</v>
          </cell>
          <cell r="E27943">
            <v>73239675000161</v>
          </cell>
        </row>
        <row r="27944">
          <cell r="C27944">
            <v>800009496</v>
          </cell>
          <cell r="D27944" t="str">
            <v>COMUNITA</v>
          </cell>
          <cell r="E27944">
            <v>3353753000179</v>
          </cell>
        </row>
        <row r="27945">
          <cell r="C27945">
            <v>800012786</v>
          </cell>
          <cell r="D27945" t="str">
            <v>AMPLA</v>
          </cell>
          <cell r="E27945">
            <v>33050071000158</v>
          </cell>
        </row>
        <row r="27946">
          <cell r="C27946">
            <v>800019294</v>
          </cell>
          <cell r="D27946" t="str">
            <v>OCEAN KAP</v>
          </cell>
          <cell r="E27946">
            <v>11160541000101</v>
          </cell>
        </row>
        <row r="27947">
          <cell r="C27947">
            <v>800020569</v>
          </cell>
          <cell r="D27947" t="str">
            <v>MICROWARE RIO</v>
          </cell>
          <cell r="E27947">
            <v>1724795000496</v>
          </cell>
        </row>
        <row r="27948">
          <cell r="C27948">
            <v>800024167</v>
          </cell>
          <cell r="D27948" t="str">
            <v>LIBERTAS QUAE P</v>
          </cell>
          <cell r="E27948">
            <v>7319264000151</v>
          </cell>
        </row>
        <row r="27949">
          <cell r="C27949">
            <v>800029985</v>
          </cell>
          <cell r="D27949" t="str">
            <v>LJFL COMERCIO E</v>
          </cell>
          <cell r="E27949">
            <v>7427689000184</v>
          </cell>
        </row>
        <row r="27950">
          <cell r="C27950">
            <v>800033724</v>
          </cell>
          <cell r="D27950" t="str">
            <v>ASSOCIACAO BRAS</v>
          </cell>
          <cell r="E27950">
            <v>47333208000196</v>
          </cell>
        </row>
        <row r="27951">
          <cell r="C27951">
            <v>800034313</v>
          </cell>
          <cell r="D27951" t="str">
            <v>INSTITUCIONAL A</v>
          </cell>
          <cell r="E27951">
            <v>3438229000109</v>
          </cell>
        </row>
        <row r="27952">
          <cell r="C27952">
            <v>800035685</v>
          </cell>
          <cell r="D27952" t="str">
            <v>CASA DAS FECHAD</v>
          </cell>
          <cell r="E27952">
            <v>30855886000116</v>
          </cell>
        </row>
        <row r="27953">
          <cell r="C27953">
            <v>800037134</v>
          </cell>
          <cell r="D27953" t="str">
            <v>DINISA MIRAE VE</v>
          </cell>
          <cell r="E27953">
            <v>7908525000179</v>
          </cell>
        </row>
        <row r="27954">
          <cell r="C27954">
            <v>800039145</v>
          </cell>
          <cell r="D27954" t="str">
            <v>SUPER IMPORTADO</v>
          </cell>
          <cell r="E27954">
            <v>27275324000199</v>
          </cell>
        </row>
        <row r="27955">
          <cell r="C27955">
            <v>800043112</v>
          </cell>
          <cell r="D27955" t="str">
            <v>KLE ELETRO ELET</v>
          </cell>
          <cell r="E27955">
            <v>902670000101</v>
          </cell>
        </row>
        <row r="27956">
          <cell r="C27956">
            <v>800043546</v>
          </cell>
          <cell r="D27956" t="str">
            <v>ENEL X BRASIL S</v>
          </cell>
          <cell r="E27956">
            <v>8317250000161</v>
          </cell>
        </row>
        <row r="27957">
          <cell r="C27957"/>
          <cell r="D27957" t="str">
            <v>REIS  E MARIANO</v>
          </cell>
          <cell r="E27957">
            <v>1050703000197</v>
          </cell>
        </row>
        <row r="27958">
          <cell r="C27958"/>
          <cell r="D27958" t="str">
            <v>FINIT AUTOMOVEI</v>
          </cell>
          <cell r="E27958">
            <v>29841541000124</v>
          </cell>
        </row>
        <row r="27959">
          <cell r="C27959"/>
          <cell r="D27959" t="str">
            <v>ALPHA CENTER</v>
          </cell>
          <cell r="E27959">
            <v>1574225000114</v>
          </cell>
        </row>
        <row r="27960">
          <cell r="C27960"/>
          <cell r="D27960" t="str">
            <v>AEFE</v>
          </cell>
          <cell r="E27960">
            <v>30172597000112</v>
          </cell>
        </row>
        <row r="27961">
          <cell r="C27961"/>
          <cell r="D27961" t="str">
            <v>LOCALIZA</v>
          </cell>
          <cell r="E27961">
            <v>1844823000409</v>
          </cell>
        </row>
        <row r="27962">
          <cell r="C27962"/>
          <cell r="D27962" t="str">
            <v>ARTEFATOS TECNI</v>
          </cell>
          <cell r="E27962">
            <v>33551912000100</v>
          </cell>
        </row>
        <row r="27963">
          <cell r="C27963"/>
          <cell r="D27963" t="str">
            <v>ALPHA NATIONAL</v>
          </cell>
          <cell r="E27963">
            <v>4154516000141</v>
          </cell>
        </row>
        <row r="27964">
          <cell r="C27964"/>
          <cell r="D27964" t="str">
            <v>ALPHA CENTER</v>
          </cell>
          <cell r="E27964">
            <v>5859089000160</v>
          </cell>
        </row>
        <row r="27965">
          <cell r="C27965"/>
          <cell r="D27965" t="str">
            <v>COL EST JOAQUIM</v>
          </cell>
          <cell r="E27965">
            <v>400159</v>
          </cell>
        </row>
        <row r="27966">
          <cell r="C27966"/>
          <cell r="D27966" t="str">
            <v>COL EST MULLULO</v>
          </cell>
          <cell r="E27966">
            <v>400196</v>
          </cell>
        </row>
        <row r="27967">
          <cell r="C27967"/>
          <cell r="D27967" t="str">
            <v>COL EST MACHADO</v>
          </cell>
          <cell r="E27967">
            <v>400203</v>
          </cell>
        </row>
        <row r="27968">
          <cell r="C27968"/>
          <cell r="D27968" t="str">
            <v>COL EST HILARIO</v>
          </cell>
          <cell r="E27968">
            <v>400204</v>
          </cell>
        </row>
        <row r="27969">
          <cell r="C27969"/>
          <cell r="D27969" t="str">
            <v>COL EST FERNAND</v>
          </cell>
          <cell r="E27969">
            <v>400389</v>
          </cell>
        </row>
        <row r="27970">
          <cell r="C27970"/>
          <cell r="D27970" t="str">
            <v>COL. EST. JOSE</v>
          </cell>
          <cell r="E27970">
            <v>400397</v>
          </cell>
        </row>
        <row r="27971">
          <cell r="C27971"/>
          <cell r="D27971" t="str">
            <v>C. E. DR. LUCIA</v>
          </cell>
          <cell r="E27971">
            <v>400426</v>
          </cell>
        </row>
        <row r="27972">
          <cell r="C27972"/>
          <cell r="D27972" t="str">
            <v>CE CIZINIO SOAR</v>
          </cell>
          <cell r="E27972">
            <v>400443</v>
          </cell>
        </row>
        <row r="27973">
          <cell r="C27973"/>
          <cell r="D27973" t="str">
            <v>CE FERNANDO MAG</v>
          </cell>
          <cell r="E27973">
            <v>400454</v>
          </cell>
        </row>
        <row r="27974">
          <cell r="C27974"/>
          <cell r="D27974" t="str">
            <v>C. E. CONSELHEI</v>
          </cell>
          <cell r="E27974">
            <v>400457</v>
          </cell>
        </row>
        <row r="27975">
          <cell r="C27975"/>
          <cell r="D27975" t="str">
            <v>C.E. CIZINIO SO</v>
          </cell>
          <cell r="E27975">
            <v>400482</v>
          </cell>
        </row>
        <row r="27976">
          <cell r="C27976"/>
          <cell r="D27976" t="str">
            <v>COL. EST. MACHA</v>
          </cell>
          <cell r="E27976">
            <v>400483</v>
          </cell>
        </row>
        <row r="27977">
          <cell r="C27977"/>
          <cell r="D27977" t="str">
            <v>CE MULLULO DA V</v>
          </cell>
          <cell r="E27977">
            <v>400486</v>
          </cell>
        </row>
        <row r="27978">
          <cell r="C27978"/>
          <cell r="D27978" t="str">
            <v>COL.EST.JOAQUIM</v>
          </cell>
          <cell r="E27978">
            <v>400497</v>
          </cell>
        </row>
        <row r="27979">
          <cell r="C27979"/>
          <cell r="D27979" t="str">
            <v>C.E.DR.LUCIANO</v>
          </cell>
          <cell r="E27979">
            <v>400499</v>
          </cell>
        </row>
        <row r="27980">
          <cell r="C27980"/>
          <cell r="D27980" t="str">
            <v>COL.EST.HILARIO</v>
          </cell>
          <cell r="E27980">
            <v>400508</v>
          </cell>
        </row>
        <row r="27981">
          <cell r="C27981"/>
          <cell r="D27981" t="str">
            <v>CE CONSELHEIRO</v>
          </cell>
          <cell r="E27981">
            <v>400515</v>
          </cell>
        </row>
        <row r="27982">
          <cell r="C27982"/>
          <cell r="D27982" t="str">
            <v>C. E. GUILHERME</v>
          </cell>
          <cell r="E27982">
            <v>400569</v>
          </cell>
        </row>
        <row r="27983">
          <cell r="C27983"/>
          <cell r="D27983" t="str">
            <v>COL EST GUILHER</v>
          </cell>
          <cell r="E27983">
            <v>400639</v>
          </cell>
        </row>
        <row r="27984">
          <cell r="C27984"/>
          <cell r="D27984" t="str">
            <v>COL EST JOSE BO</v>
          </cell>
          <cell r="E27984">
            <v>400642</v>
          </cell>
        </row>
        <row r="27985">
          <cell r="C27985"/>
          <cell r="D27985" t="str">
            <v>COL.EST.CONS.MA</v>
          </cell>
          <cell r="E27985">
            <v>400666</v>
          </cell>
        </row>
        <row r="27986">
          <cell r="C27986"/>
          <cell r="D27986" t="str">
            <v>COL.EST.CONS.MA</v>
          </cell>
          <cell r="E27986">
            <v>400667</v>
          </cell>
        </row>
        <row r="27987">
          <cell r="C27987"/>
          <cell r="D27987" t="str">
            <v>COL.EST.RAUL VI</v>
          </cell>
          <cell r="E27987">
            <v>400672</v>
          </cell>
        </row>
        <row r="27988">
          <cell r="C27988"/>
          <cell r="D27988" t="str">
            <v>COL.EST.RAUL VI</v>
          </cell>
          <cell r="E27988">
            <v>400673</v>
          </cell>
        </row>
        <row r="27989">
          <cell r="C27989"/>
          <cell r="D27989" t="str">
            <v>COLEGIO ESTADUA</v>
          </cell>
          <cell r="E27989">
            <v>400696</v>
          </cell>
        </row>
        <row r="27990">
          <cell r="C27990"/>
          <cell r="D27990" t="str">
            <v>ESC EST EMB RAU</v>
          </cell>
          <cell r="E27990">
            <v>401398</v>
          </cell>
        </row>
        <row r="27991">
          <cell r="C27991"/>
          <cell r="D27991" t="str">
            <v>INSTITUTO ABEL</v>
          </cell>
          <cell r="E27991">
            <v>401451</v>
          </cell>
        </row>
        <row r="27992">
          <cell r="C27992"/>
          <cell r="D27992" t="str">
            <v>INSTITUTO ABEL</v>
          </cell>
          <cell r="E27992">
            <v>401452</v>
          </cell>
        </row>
        <row r="27993">
          <cell r="C27993"/>
          <cell r="D27993" t="str">
            <v>COL EST PROF AL</v>
          </cell>
          <cell r="E27993">
            <v>401583</v>
          </cell>
        </row>
        <row r="27994">
          <cell r="C27994"/>
          <cell r="D27994" t="str">
            <v>COL.EST.BRIGADE</v>
          </cell>
          <cell r="E27994">
            <v>401610</v>
          </cell>
        </row>
        <row r="27995">
          <cell r="C27995"/>
          <cell r="D27995" t="str">
            <v>INST.EDUC.ISMAE</v>
          </cell>
          <cell r="E27995">
            <v>401910</v>
          </cell>
        </row>
        <row r="27996">
          <cell r="C27996"/>
          <cell r="D27996" t="str">
            <v>LICEU NILO PECA</v>
          </cell>
          <cell r="E27996">
            <v>401921</v>
          </cell>
        </row>
        <row r="27997">
          <cell r="C27997"/>
          <cell r="D27997" t="str">
            <v>COL.EST.BRIG.CA</v>
          </cell>
          <cell r="E27997">
            <v>402411</v>
          </cell>
        </row>
        <row r="27998">
          <cell r="C27998"/>
          <cell r="D27998" t="str">
            <v>COL.SAO VICENTE</v>
          </cell>
          <cell r="E27998">
            <v>402450</v>
          </cell>
        </row>
        <row r="27999">
          <cell r="C27999"/>
          <cell r="D27999" t="str">
            <v>INST.EDUC.PROF.</v>
          </cell>
          <cell r="E27999">
            <v>402949</v>
          </cell>
        </row>
        <row r="28000">
          <cell r="C28000"/>
          <cell r="D28000" t="str">
            <v>COL.PONTAL DO S</v>
          </cell>
          <cell r="E28000">
            <v>403697</v>
          </cell>
        </row>
        <row r="28001">
          <cell r="C28001"/>
          <cell r="D28001" t="str">
            <v>COL.PAULO FREIR</v>
          </cell>
          <cell r="E28001">
            <v>405490</v>
          </cell>
        </row>
        <row r="28002">
          <cell r="C28002"/>
          <cell r="D28002" t="str">
            <v>CE GUILHERME BR</v>
          </cell>
          <cell r="E28002">
            <v>406983</v>
          </cell>
        </row>
        <row r="28003">
          <cell r="C28003"/>
          <cell r="D28003" t="str">
            <v>ETE HENRIQUE LA</v>
          </cell>
          <cell r="E28003">
            <v>408491</v>
          </cell>
        </row>
        <row r="28004">
          <cell r="C28004"/>
          <cell r="D28004" t="str">
            <v>INST.STO AMARO</v>
          </cell>
          <cell r="E28004">
            <v>408640</v>
          </cell>
        </row>
        <row r="28005">
          <cell r="C28005"/>
          <cell r="D28005" t="str">
            <v>COL.ARGUMENTO</v>
          </cell>
          <cell r="E28005">
            <v>408903</v>
          </cell>
        </row>
        <row r="28006">
          <cell r="C28006"/>
          <cell r="D28006" t="str">
            <v>CE PAULO ASSIS</v>
          </cell>
          <cell r="E28006">
            <v>408991</v>
          </cell>
        </row>
        <row r="28007">
          <cell r="C28007"/>
          <cell r="D28007" t="str">
            <v>ASSOC.COM.EDUC.</v>
          </cell>
          <cell r="E28007">
            <v>410026</v>
          </cell>
        </row>
        <row r="28008">
          <cell r="C28008"/>
          <cell r="D28008" t="str">
            <v>SESI-NITEROI</v>
          </cell>
          <cell r="E28008">
            <v>410565</v>
          </cell>
        </row>
        <row r="28009">
          <cell r="C28009"/>
          <cell r="D28009" t="str">
            <v>ASSOC.PAIS AMIG</v>
          </cell>
          <cell r="E28009">
            <v>410708</v>
          </cell>
        </row>
        <row r="28010">
          <cell r="C28010"/>
          <cell r="D28010" t="str">
            <v>EM TIRADENTES</v>
          </cell>
          <cell r="E28010">
            <v>410747</v>
          </cell>
        </row>
        <row r="28011">
          <cell r="C28011"/>
          <cell r="D28011" t="str">
            <v>BRAZIL AIR</v>
          </cell>
          <cell r="E28011">
            <v>68739960000101</v>
          </cell>
        </row>
        <row r="28012">
          <cell r="C28012">
            <v>800008461</v>
          </cell>
          <cell r="D28012" t="str">
            <v>AUTOBLOK</v>
          </cell>
          <cell r="E28012">
            <v>81445</v>
          </cell>
        </row>
        <row r="28013">
          <cell r="C28013">
            <v>800008664</v>
          </cell>
          <cell r="D28013" t="str">
            <v>AUTOBLOK</v>
          </cell>
          <cell r="E28013">
            <v>81555</v>
          </cell>
        </row>
        <row r="28014">
          <cell r="C28014">
            <v>800030322</v>
          </cell>
          <cell r="D28014" t="str">
            <v>CONTINENTAL</v>
          </cell>
          <cell r="E28014">
            <v>86237</v>
          </cell>
        </row>
        <row r="28015">
          <cell r="C28015">
            <v>800041205</v>
          </cell>
          <cell r="D28015" t="str">
            <v>CONTINENTAL AUT</v>
          </cell>
          <cell r="E28015">
            <v>89146</v>
          </cell>
        </row>
        <row r="28016">
          <cell r="C28016">
            <v>800041205</v>
          </cell>
          <cell r="D28016" t="str">
            <v>CONTINENTAL AUT</v>
          </cell>
          <cell r="E28016">
            <v>89147</v>
          </cell>
        </row>
        <row r="28017">
          <cell r="C28017">
            <v>800038610</v>
          </cell>
          <cell r="D28017" t="str">
            <v>CONTINENTAL AUT</v>
          </cell>
          <cell r="E28017">
            <v>88895</v>
          </cell>
        </row>
        <row r="28018">
          <cell r="C28018">
            <v>800033889</v>
          </cell>
          <cell r="D28018" t="str">
            <v>FERMEC S.R.L</v>
          </cell>
          <cell r="E28018">
            <v>87178</v>
          </cell>
        </row>
        <row r="28019">
          <cell r="C28019">
            <v>800018163</v>
          </cell>
          <cell r="D28019" t="str">
            <v>SALVADORI SPINO</v>
          </cell>
          <cell r="E28019">
            <v>83198</v>
          </cell>
        </row>
        <row r="28020">
          <cell r="C28020">
            <v>800032657</v>
          </cell>
          <cell r="D28020" t="str">
            <v>TOWER AUTOMOTIV</v>
          </cell>
          <cell r="E28020">
            <v>86860</v>
          </cell>
        </row>
        <row r="28021">
          <cell r="C28021">
            <v>800032657</v>
          </cell>
          <cell r="D28021" t="str">
            <v>TOWER AUTOMOTIV</v>
          </cell>
          <cell r="E28021">
            <v>86862</v>
          </cell>
        </row>
        <row r="28022">
          <cell r="C28022">
            <v>800007300</v>
          </cell>
          <cell r="D28022" t="str">
            <v>MICROMERITICS I</v>
          </cell>
          <cell r="E28022">
            <v>80953</v>
          </cell>
        </row>
        <row r="28023">
          <cell r="C28023"/>
          <cell r="D28023" t="str">
            <v>SCIENTIFIC ATLA</v>
          </cell>
          <cell r="E28023">
            <v>80044</v>
          </cell>
        </row>
        <row r="28024">
          <cell r="C28024"/>
          <cell r="D28024" t="str">
            <v>CE TERTULIANO D</v>
          </cell>
          <cell r="E28024">
            <v>407191</v>
          </cell>
        </row>
        <row r="28025">
          <cell r="C28025">
            <v>800007337</v>
          </cell>
          <cell r="D28025" t="str">
            <v>NEDSCHROF</v>
          </cell>
          <cell r="E28025">
            <v>80991</v>
          </cell>
        </row>
        <row r="28026">
          <cell r="C28026">
            <v>800007327</v>
          </cell>
          <cell r="D28026" t="str">
            <v>MUHR UND BENDER</v>
          </cell>
          <cell r="E28026">
            <v>80981</v>
          </cell>
        </row>
        <row r="28027">
          <cell r="C28027">
            <v>800022882</v>
          </cell>
          <cell r="D28027" t="str">
            <v>ISM INDUSTRIAL</v>
          </cell>
          <cell r="E28027">
            <v>83550</v>
          </cell>
        </row>
        <row r="28028">
          <cell r="C28028">
            <v>800007012</v>
          </cell>
          <cell r="D28028" t="str">
            <v>MEASUREMENTS GR</v>
          </cell>
          <cell r="E28028">
            <v>80644</v>
          </cell>
        </row>
        <row r="28029">
          <cell r="C28029">
            <v>800007640</v>
          </cell>
          <cell r="D28029" t="str">
            <v>BROWN E SHARPE</v>
          </cell>
          <cell r="E28029">
            <v>81370</v>
          </cell>
        </row>
        <row r="28030">
          <cell r="C28030">
            <v>800032527</v>
          </cell>
          <cell r="D28030" t="str">
            <v>HOPE VALLEY IND</v>
          </cell>
          <cell r="E28030">
            <v>86837</v>
          </cell>
        </row>
        <row r="28031">
          <cell r="C28031">
            <v>800032527</v>
          </cell>
          <cell r="D28031" t="str">
            <v>HOPE VALLEY IND</v>
          </cell>
          <cell r="E28031">
            <v>87017</v>
          </cell>
        </row>
        <row r="28032">
          <cell r="C28032">
            <v>800007140</v>
          </cell>
          <cell r="D28032" t="str">
            <v>TABER</v>
          </cell>
          <cell r="E28032">
            <v>80780</v>
          </cell>
        </row>
        <row r="28033">
          <cell r="C28033">
            <v>800008173</v>
          </cell>
          <cell r="D28033" t="str">
            <v>CSM</v>
          </cell>
          <cell r="E28033">
            <v>81418</v>
          </cell>
        </row>
        <row r="28034">
          <cell r="C28034"/>
          <cell r="D28034" t="str">
            <v>HAMPDEN TEST</v>
          </cell>
          <cell r="E28034">
            <v>80014</v>
          </cell>
        </row>
        <row r="28035">
          <cell r="C28035"/>
          <cell r="D28035" t="str">
            <v>HAMPDEN TEST</v>
          </cell>
          <cell r="E28035">
            <v>84371</v>
          </cell>
        </row>
        <row r="28036">
          <cell r="C28036">
            <v>800007577</v>
          </cell>
          <cell r="D28036" t="str">
            <v>HAMPDEN TEST EQ</v>
          </cell>
          <cell r="E28036">
            <v>81282</v>
          </cell>
        </row>
        <row r="28037">
          <cell r="C28037">
            <v>800007600</v>
          </cell>
          <cell r="D28037" t="str">
            <v>SATRA TECHNOLOG</v>
          </cell>
          <cell r="E28037">
            <v>81316</v>
          </cell>
        </row>
        <row r="28038">
          <cell r="C28038">
            <v>800041121</v>
          </cell>
          <cell r="D28038" t="str">
            <v>ASPEN AEROGEL.</v>
          </cell>
          <cell r="E28038">
            <v>89139</v>
          </cell>
        </row>
        <row r="28039">
          <cell r="C28039">
            <v>800029262</v>
          </cell>
          <cell r="D28039" t="str">
            <v>IAV AUTOMOTIVE</v>
          </cell>
          <cell r="E28039">
            <v>86116</v>
          </cell>
        </row>
        <row r="28040">
          <cell r="C28040">
            <v>800029262</v>
          </cell>
          <cell r="D28040" t="str">
            <v>IAV AUTOMOTIVE</v>
          </cell>
          <cell r="E28040">
            <v>86117</v>
          </cell>
        </row>
        <row r="28041">
          <cell r="C28041">
            <v>800031725</v>
          </cell>
          <cell r="D28041" t="str">
            <v>AMERCIA INC</v>
          </cell>
          <cell r="E28041">
            <v>86583</v>
          </cell>
        </row>
        <row r="28042">
          <cell r="C28042">
            <v>800032176</v>
          </cell>
          <cell r="D28042" t="str">
            <v>HELLA ELETRONIC</v>
          </cell>
          <cell r="E28042">
            <v>86737</v>
          </cell>
        </row>
        <row r="28043">
          <cell r="C28043">
            <v>800032750</v>
          </cell>
          <cell r="D28043" t="str">
            <v>MITSUBISHI ELECTRIC</v>
          </cell>
          <cell r="E28043">
            <v>86876</v>
          </cell>
        </row>
        <row r="28044">
          <cell r="C28044">
            <v>800032750</v>
          </cell>
          <cell r="D28044" t="str">
            <v>MITSUBISHI ELEC</v>
          </cell>
          <cell r="E28044">
            <v>86880</v>
          </cell>
        </row>
        <row r="28045">
          <cell r="C28045">
            <v>800040207</v>
          </cell>
          <cell r="D28045" t="str">
            <v>MITSUBISHI ELEC</v>
          </cell>
          <cell r="E28045">
            <v>89024</v>
          </cell>
        </row>
        <row r="28046">
          <cell r="C28046">
            <v>800040970</v>
          </cell>
          <cell r="D28046" t="str">
            <v>NORPLAS INDUSTR</v>
          </cell>
          <cell r="E28046">
            <v>89125</v>
          </cell>
        </row>
        <row r="28047">
          <cell r="C28047"/>
          <cell r="D28047" t="str">
            <v>KING INDUSTRIES</v>
          </cell>
          <cell r="E28047">
            <v>84999</v>
          </cell>
        </row>
        <row r="28048">
          <cell r="C28048"/>
          <cell r="D28048" t="str">
            <v>METCO</v>
          </cell>
          <cell r="E28048">
            <v>87001</v>
          </cell>
        </row>
        <row r="28049">
          <cell r="C28049"/>
          <cell r="D28049" t="str">
            <v>PERKIN</v>
          </cell>
          <cell r="E28049">
            <v>80096</v>
          </cell>
        </row>
        <row r="28050">
          <cell r="C28050">
            <v>800006705</v>
          </cell>
          <cell r="D28050" t="str">
            <v>PERKIN</v>
          </cell>
          <cell r="E28050">
            <v>80095</v>
          </cell>
        </row>
        <row r="28051">
          <cell r="C28051">
            <v>800007018</v>
          </cell>
          <cell r="D28051" t="str">
            <v>INSTRON</v>
          </cell>
          <cell r="E28051">
            <v>80650</v>
          </cell>
        </row>
        <row r="28052">
          <cell r="C28052"/>
          <cell r="D28052" t="str">
            <v>EMPG PRES.TANCR</v>
          </cell>
          <cell r="E28052">
            <v>407848</v>
          </cell>
        </row>
        <row r="28053">
          <cell r="C28053">
            <v>800030670</v>
          </cell>
          <cell r="D28053" t="str">
            <v>YAZAKI</v>
          </cell>
          <cell r="E28053">
            <v>1641045000965</v>
          </cell>
        </row>
        <row r="28054">
          <cell r="C28054">
            <v>800043448</v>
          </cell>
          <cell r="D28054" t="str">
            <v>SMART MANUFACTU</v>
          </cell>
          <cell r="E28054">
            <v>89451</v>
          </cell>
        </row>
        <row r="28055">
          <cell r="C28055">
            <v>800043448</v>
          </cell>
          <cell r="D28055" t="str">
            <v>SMART MANUFACTU</v>
          </cell>
          <cell r="E28055">
            <v>89452</v>
          </cell>
        </row>
        <row r="28056">
          <cell r="C28056">
            <v>800001868</v>
          </cell>
          <cell r="D28056" t="str">
            <v>AUTONAN</v>
          </cell>
          <cell r="E28056">
            <v>36776136000135</v>
          </cell>
        </row>
        <row r="28057">
          <cell r="C28057"/>
          <cell r="D28057" t="str">
            <v>EE LUIS SOARES</v>
          </cell>
          <cell r="E28057">
            <v>407257</v>
          </cell>
        </row>
        <row r="28058">
          <cell r="C28058">
            <v>800019412</v>
          </cell>
          <cell r="D28058" t="str">
            <v>SCUDERIA</v>
          </cell>
          <cell r="E28058">
            <v>19878867000768</v>
          </cell>
        </row>
        <row r="28059">
          <cell r="C28059">
            <v>800012822</v>
          </cell>
          <cell r="D28059" t="str">
            <v>MEDABIL.</v>
          </cell>
          <cell r="E28059">
            <v>94638392000405</v>
          </cell>
        </row>
        <row r="28060">
          <cell r="C28060">
            <v>800029794</v>
          </cell>
          <cell r="D28060" t="str">
            <v>MEDABIL 2</v>
          </cell>
          <cell r="E28060">
            <v>94638392000677</v>
          </cell>
        </row>
        <row r="28061">
          <cell r="C28061">
            <v>800029825</v>
          </cell>
          <cell r="D28061" t="str">
            <v>JS</v>
          </cell>
          <cell r="E28061">
            <v>9201520000137</v>
          </cell>
        </row>
        <row r="28062">
          <cell r="C28062">
            <v>800029916</v>
          </cell>
          <cell r="D28062" t="str">
            <v>MEDABIL SIS</v>
          </cell>
          <cell r="E28062">
            <v>18705246000124</v>
          </cell>
        </row>
        <row r="28063">
          <cell r="C28063">
            <v>800030538</v>
          </cell>
          <cell r="D28063" t="str">
            <v>GREGOREK LTDA</v>
          </cell>
          <cell r="E28063">
            <v>5425578000103</v>
          </cell>
        </row>
        <row r="28064">
          <cell r="C28064">
            <v>800032380</v>
          </cell>
          <cell r="D28064" t="str">
            <v>TETOMETAL CONST</v>
          </cell>
          <cell r="E28064">
            <v>9126540000190</v>
          </cell>
        </row>
        <row r="28065">
          <cell r="C28065"/>
          <cell r="D28065" t="str">
            <v>EMEF BAIRRO DO</v>
          </cell>
          <cell r="E28065">
            <v>406952</v>
          </cell>
        </row>
        <row r="28066">
          <cell r="C28066"/>
          <cell r="D28066" t="str">
            <v>EMEF BAIRRO DO</v>
          </cell>
          <cell r="E28066">
            <v>406953</v>
          </cell>
        </row>
        <row r="28067">
          <cell r="C28067"/>
          <cell r="D28067" t="str">
            <v>EMEF RICARDO CA</v>
          </cell>
          <cell r="E28067">
            <v>406954</v>
          </cell>
        </row>
        <row r="28068">
          <cell r="C28068"/>
          <cell r="D28068" t="str">
            <v>EEPSG SIMPLICIA</v>
          </cell>
          <cell r="E28068">
            <v>406955</v>
          </cell>
        </row>
        <row r="28069">
          <cell r="C28069"/>
          <cell r="D28069" t="str">
            <v>EMEF BAIRRO DOS</v>
          </cell>
          <cell r="E28069">
            <v>406956</v>
          </cell>
        </row>
        <row r="28070">
          <cell r="C28070"/>
          <cell r="D28070" t="str">
            <v>EM BAIRRO DO BA</v>
          </cell>
          <cell r="E28070">
            <v>410279</v>
          </cell>
        </row>
        <row r="28071">
          <cell r="C28071"/>
          <cell r="D28071" t="str">
            <v>EM BAIRRO BRAGA</v>
          </cell>
          <cell r="E28071">
            <v>410281</v>
          </cell>
        </row>
        <row r="28072">
          <cell r="C28072"/>
          <cell r="D28072" t="str">
            <v>EM RICARDO C.AL</v>
          </cell>
          <cell r="E28072">
            <v>410282</v>
          </cell>
        </row>
        <row r="28073">
          <cell r="C28073">
            <v>800000122</v>
          </cell>
          <cell r="D28073" t="str">
            <v>FIAT INTERNAT.</v>
          </cell>
          <cell r="E28073">
            <v>1314</v>
          </cell>
        </row>
        <row r="28074">
          <cell r="C28074"/>
          <cell r="D28074" t="str">
            <v>ESCOLA NOVAEREN</v>
          </cell>
          <cell r="E28074">
            <v>401876</v>
          </cell>
        </row>
        <row r="28075">
          <cell r="C28075">
            <v>800038582</v>
          </cell>
          <cell r="D28075" t="str">
            <v>PEDRO EVANG. DO</v>
          </cell>
          <cell r="E28075">
            <v>79577458000168</v>
          </cell>
        </row>
        <row r="28076">
          <cell r="C28076"/>
          <cell r="D28076" t="str">
            <v>CEN.EDUC.N.SRA.</v>
          </cell>
          <cell r="E28076">
            <v>407159</v>
          </cell>
        </row>
        <row r="28077">
          <cell r="C28077"/>
          <cell r="D28077" t="str">
            <v>INST.EDUC.AMIGO</v>
          </cell>
          <cell r="E28077">
            <v>407160</v>
          </cell>
        </row>
        <row r="28078">
          <cell r="C28078"/>
          <cell r="D28078" t="str">
            <v>CE ADELAIDE GLA</v>
          </cell>
          <cell r="E28078">
            <v>409987</v>
          </cell>
        </row>
        <row r="28079">
          <cell r="C28079"/>
          <cell r="D28079" t="str">
            <v>EE DR.ALOYSIO D</v>
          </cell>
          <cell r="E28079">
            <v>411155</v>
          </cell>
        </row>
        <row r="28080">
          <cell r="C28080">
            <v>800018154</v>
          </cell>
          <cell r="D28080" t="str">
            <v>TECIMALHAS</v>
          </cell>
          <cell r="E28080">
            <v>6071628000164</v>
          </cell>
        </row>
        <row r="28081">
          <cell r="C28081"/>
          <cell r="D28081" t="str">
            <v>COL.N.SRA.DAS D</v>
          </cell>
          <cell r="E28081">
            <v>403435</v>
          </cell>
        </row>
        <row r="28082">
          <cell r="C28082">
            <v>800007904</v>
          </cell>
          <cell r="D28082" t="str">
            <v>M E R PRESTACAO</v>
          </cell>
          <cell r="E28082">
            <v>39242847000118</v>
          </cell>
        </row>
        <row r="28083">
          <cell r="C28083">
            <v>800018264</v>
          </cell>
          <cell r="D28083" t="str">
            <v>TECHNER</v>
          </cell>
          <cell r="E28083">
            <v>1440521000122</v>
          </cell>
        </row>
        <row r="28084">
          <cell r="C28084">
            <v>800020150</v>
          </cell>
          <cell r="D28084" t="str">
            <v>FREE OFFICE</v>
          </cell>
          <cell r="E28084">
            <v>5847044000175</v>
          </cell>
        </row>
        <row r="28085">
          <cell r="C28085"/>
          <cell r="D28085" t="str">
            <v>STAM</v>
          </cell>
          <cell r="E28085">
            <v>30560205000192</v>
          </cell>
        </row>
        <row r="28086">
          <cell r="C28086"/>
          <cell r="D28086" t="str">
            <v>NOVA VEICULOS L</v>
          </cell>
          <cell r="E28086">
            <v>27137868000194</v>
          </cell>
        </row>
        <row r="28087">
          <cell r="C28087"/>
          <cell r="D28087" t="str">
            <v>ICEGAS</v>
          </cell>
          <cell r="E28087">
            <v>36474617000196</v>
          </cell>
        </row>
        <row r="28088">
          <cell r="C28088"/>
          <cell r="D28088" t="str">
            <v>MANY'S</v>
          </cell>
          <cell r="E28088">
            <v>32185738000167</v>
          </cell>
        </row>
        <row r="28089">
          <cell r="C28089"/>
          <cell r="D28089" t="str">
            <v>SOUZA E NASCIME</v>
          </cell>
          <cell r="E28089">
            <v>3691952000197</v>
          </cell>
        </row>
        <row r="28090">
          <cell r="C28090"/>
          <cell r="D28090" t="str">
            <v>UNISAFE</v>
          </cell>
          <cell r="E28090">
            <v>1579431000117</v>
          </cell>
        </row>
        <row r="28091">
          <cell r="C28091"/>
          <cell r="D28091" t="str">
            <v>FERRAGENS HAGA</v>
          </cell>
          <cell r="E28091">
            <v>30540991000166</v>
          </cell>
        </row>
        <row r="28092">
          <cell r="C28092"/>
          <cell r="D28092" t="str">
            <v>INGERSOLL</v>
          </cell>
          <cell r="E28092">
            <v>33404161000442</v>
          </cell>
        </row>
        <row r="28093">
          <cell r="C28093"/>
          <cell r="D28093" t="str">
            <v>COLEGIO ESTADUA</v>
          </cell>
          <cell r="E28093">
            <v>400427</v>
          </cell>
        </row>
        <row r="28094">
          <cell r="C28094"/>
          <cell r="D28094" t="str">
            <v>COLEGIO ESTADUA</v>
          </cell>
          <cell r="E28094">
            <v>400505</v>
          </cell>
        </row>
        <row r="28095">
          <cell r="C28095"/>
          <cell r="D28095" t="str">
            <v>EE AUGUSTO SPIN</v>
          </cell>
          <cell r="E28095">
            <v>400513</v>
          </cell>
        </row>
        <row r="28096">
          <cell r="C28096"/>
          <cell r="D28096" t="str">
            <v>COL EST DR FELI</v>
          </cell>
          <cell r="E28096">
            <v>400637</v>
          </cell>
        </row>
        <row r="28097">
          <cell r="C28097"/>
          <cell r="D28097" t="str">
            <v>CE PROF.JAMIL E</v>
          </cell>
          <cell r="E28097">
            <v>402324</v>
          </cell>
        </row>
        <row r="28098">
          <cell r="C28098"/>
          <cell r="D28098" t="str">
            <v>SESI GILBERTO M</v>
          </cell>
          <cell r="E28098">
            <v>410696</v>
          </cell>
        </row>
        <row r="28099">
          <cell r="C28099"/>
          <cell r="D28099" t="str">
            <v>EE DR.VICENTE D</v>
          </cell>
          <cell r="E28099">
            <v>410749</v>
          </cell>
        </row>
        <row r="28100">
          <cell r="C28100"/>
          <cell r="D28100" t="str">
            <v>COL EST DR FELI</v>
          </cell>
          <cell r="E28100">
            <v>400636</v>
          </cell>
        </row>
        <row r="28101">
          <cell r="C28101"/>
          <cell r="D28101" t="str">
            <v>EE DR.GALDINO D</v>
          </cell>
          <cell r="E28101">
            <v>400802</v>
          </cell>
        </row>
        <row r="28102">
          <cell r="C28102"/>
          <cell r="D28102" t="str">
            <v>EE DR.JOAO BAZE</v>
          </cell>
          <cell r="E28102">
            <v>400803</v>
          </cell>
        </row>
        <row r="28103">
          <cell r="C28103"/>
          <cell r="D28103" t="str">
            <v>ESC.MICKEY INFA</v>
          </cell>
          <cell r="E28103">
            <v>409302</v>
          </cell>
        </row>
        <row r="28104">
          <cell r="C28104"/>
          <cell r="D28104" t="str">
            <v>EEPSG FRANC.MAR</v>
          </cell>
          <cell r="E28104">
            <v>401128</v>
          </cell>
        </row>
        <row r="28105">
          <cell r="C28105"/>
          <cell r="D28105" t="str">
            <v>INST.DE EDUC.RA</v>
          </cell>
          <cell r="E28105">
            <v>401449</v>
          </cell>
        </row>
        <row r="28106">
          <cell r="C28106">
            <v>800002211</v>
          </cell>
          <cell r="D28106" t="str">
            <v>ITAVENA</v>
          </cell>
          <cell r="E28106">
            <v>27132497001049</v>
          </cell>
        </row>
        <row r="28107">
          <cell r="C28107">
            <v>800003837</v>
          </cell>
          <cell r="D28107" t="str">
            <v>MOTORIZA</v>
          </cell>
          <cell r="E28107">
            <v>1844823000590</v>
          </cell>
        </row>
        <row r="28108">
          <cell r="C28108">
            <v>800008301</v>
          </cell>
          <cell r="D28108" t="str">
            <v>AIR CLEAN</v>
          </cell>
          <cell r="E28108">
            <v>31642986000127</v>
          </cell>
        </row>
        <row r="28109">
          <cell r="C28109">
            <v>800008874</v>
          </cell>
          <cell r="D28109" t="str">
            <v>TRANSPORTADORA</v>
          </cell>
          <cell r="E28109">
            <v>7101917000121</v>
          </cell>
        </row>
        <row r="28110">
          <cell r="C28110">
            <v>800009405</v>
          </cell>
          <cell r="D28110" t="str">
            <v>LOCALIZA AG NOV</v>
          </cell>
          <cell r="E28110">
            <v>16670085022981</v>
          </cell>
        </row>
        <row r="28111">
          <cell r="C28111">
            <v>800020905</v>
          </cell>
          <cell r="D28111" t="str">
            <v>ESTRUTEC ENGENH</v>
          </cell>
          <cell r="E28111">
            <v>12343940000162</v>
          </cell>
        </row>
        <row r="28112">
          <cell r="C28112">
            <v>800021785</v>
          </cell>
          <cell r="D28112" t="str">
            <v>HITEC SOLUCOES</v>
          </cell>
          <cell r="E28112">
            <v>11413335000158</v>
          </cell>
        </row>
        <row r="28113">
          <cell r="C28113">
            <v>800021834</v>
          </cell>
          <cell r="D28113" t="str">
            <v>RIO SPISOS</v>
          </cell>
          <cell r="E28113">
            <v>4762611000128</v>
          </cell>
        </row>
        <row r="28114">
          <cell r="C28114">
            <v>800037176</v>
          </cell>
          <cell r="D28114" t="str">
            <v>ROMA AUTOMOVEIS</v>
          </cell>
          <cell r="E28114">
            <v>16620114002380</v>
          </cell>
        </row>
        <row r="28115">
          <cell r="C28115">
            <v>800037590</v>
          </cell>
          <cell r="D28115" t="str">
            <v>COOPERATIVA DE</v>
          </cell>
          <cell r="E28115">
            <v>86803939000100</v>
          </cell>
        </row>
        <row r="28116">
          <cell r="C28116">
            <v>800040871</v>
          </cell>
          <cell r="D28116" t="str">
            <v>AMIDIARIO MARKE</v>
          </cell>
          <cell r="E28116">
            <v>19915443000130</v>
          </cell>
        </row>
        <row r="28117">
          <cell r="C28117"/>
          <cell r="D28117" t="str">
            <v>SUPER PRESSURE</v>
          </cell>
          <cell r="E28117">
            <v>72491749000190</v>
          </cell>
        </row>
        <row r="28118">
          <cell r="C28118"/>
          <cell r="D28118" t="str">
            <v>PADRAO AUTOMOV.</v>
          </cell>
          <cell r="E28118">
            <v>2815792000188</v>
          </cell>
        </row>
        <row r="28119">
          <cell r="C28119"/>
          <cell r="D28119" t="str">
            <v>NOVA IGUACU REV</v>
          </cell>
          <cell r="E28119">
            <v>31123540000196</v>
          </cell>
        </row>
        <row r="28120">
          <cell r="C28120"/>
          <cell r="D28120" t="str">
            <v>ACESITA SANDVIK</v>
          </cell>
          <cell r="E28120">
            <v>223844000282</v>
          </cell>
        </row>
        <row r="28121">
          <cell r="C28121"/>
          <cell r="D28121" t="str">
            <v>CIMOBRAS CIA MO</v>
          </cell>
          <cell r="E28121">
            <v>29438041000146</v>
          </cell>
        </row>
        <row r="28122">
          <cell r="C28122"/>
          <cell r="D28122" t="str">
            <v>PALM MAQ.EQUIP.</v>
          </cell>
          <cell r="E28122">
            <v>30854798000108</v>
          </cell>
        </row>
        <row r="28123">
          <cell r="C28123"/>
          <cell r="D28123" t="str">
            <v>SANDVIK</v>
          </cell>
          <cell r="E28123">
            <v>60680279001529</v>
          </cell>
        </row>
        <row r="28124">
          <cell r="C28124"/>
          <cell r="D28124" t="str">
            <v>COL EST VICENTI</v>
          </cell>
          <cell r="E28124">
            <v>400139</v>
          </cell>
        </row>
        <row r="28125">
          <cell r="C28125"/>
          <cell r="D28125" t="str">
            <v>COL EST ENGENHE</v>
          </cell>
          <cell r="E28125">
            <v>400140</v>
          </cell>
        </row>
        <row r="28126">
          <cell r="C28126"/>
          <cell r="D28126" t="str">
            <v>ESC MUL ROBERTO</v>
          </cell>
          <cell r="E28126">
            <v>400391</v>
          </cell>
        </row>
        <row r="28127">
          <cell r="C28127"/>
          <cell r="D28127" t="str">
            <v>COL EST FRANCIS</v>
          </cell>
          <cell r="E28127">
            <v>400456</v>
          </cell>
        </row>
        <row r="28128">
          <cell r="C28128"/>
          <cell r="D28128" t="str">
            <v>COL.EST.FRANCIS</v>
          </cell>
          <cell r="E28128">
            <v>400512</v>
          </cell>
        </row>
        <row r="28129">
          <cell r="C28129"/>
          <cell r="D28129" t="str">
            <v>COL.EST.VICENTI</v>
          </cell>
          <cell r="E28129">
            <v>400535</v>
          </cell>
        </row>
        <row r="28130">
          <cell r="C28130"/>
          <cell r="D28130" t="str">
            <v>CE MARIA JOSE R</v>
          </cell>
          <cell r="E28130">
            <v>400575</v>
          </cell>
        </row>
        <row r="28131">
          <cell r="C28131"/>
          <cell r="D28131" t="str">
            <v>COL EST PROF M.</v>
          </cell>
          <cell r="E28131">
            <v>400648</v>
          </cell>
        </row>
        <row r="28132">
          <cell r="C28132"/>
          <cell r="D28132" t="str">
            <v>CIEP 200-RECANT</v>
          </cell>
          <cell r="E28132">
            <v>401570</v>
          </cell>
        </row>
        <row r="28133">
          <cell r="C28133"/>
          <cell r="D28133" t="str">
            <v>COL EST MAL. JU</v>
          </cell>
          <cell r="E28133">
            <v>401581</v>
          </cell>
        </row>
        <row r="28134">
          <cell r="C28134"/>
          <cell r="D28134" t="str">
            <v>COL.EST.CALIFOR</v>
          </cell>
          <cell r="E28134">
            <v>401611</v>
          </cell>
        </row>
        <row r="28135">
          <cell r="C28135"/>
          <cell r="D28135" t="str">
            <v>EE FIGUEIRA</v>
          </cell>
          <cell r="E28135">
            <v>401713</v>
          </cell>
        </row>
        <row r="28136">
          <cell r="C28136"/>
          <cell r="D28136" t="str">
            <v>CE DOM WALMOR</v>
          </cell>
          <cell r="E28136">
            <v>401956</v>
          </cell>
        </row>
        <row r="28137">
          <cell r="C28137"/>
          <cell r="D28137" t="str">
            <v>COL EST MAL. JU</v>
          </cell>
          <cell r="E28137">
            <v>401978</v>
          </cell>
        </row>
        <row r="28138">
          <cell r="C28138"/>
          <cell r="D28138" t="str">
            <v>CE ANTONIO DA S</v>
          </cell>
          <cell r="E28138">
            <v>402310</v>
          </cell>
        </row>
        <row r="28139">
          <cell r="C28139"/>
          <cell r="D28139" t="str">
            <v>CEN.EDUC.ANDRAD</v>
          </cell>
          <cell r="E28139">
            <v>402363</v>
          </cell>
        </row>
        <row r="28140">
          <cell r="C28140"/>
          <cell r="D28140" t="str">
            <v>EE FIGUEIRA</v>
          </cell>
          <cell r="E28140">
            <v>402517</v>
          </cell>
        </row>
        <row r="28141">
          <cell r="C28141"/>
          <cell r="D28141" t="str">
            <v>EE SAO JORGE</v>
          </cell>
          <cell r="E28141">
            <v>402617</v>
          </cell>
        </row>
        <row r="28142">
          <cell r="C28142"/>
          <cell r="D28142" t="str">
            <v>CE JOSE BONIFAC</v>
          </cell>
          <cell r="E28142">
            <v>403829</v>
          </cell>
        </row>
        <row r="28143">
          <cell r="C28143"/>
          <cell r="D28143" t="str">
            <v>COL.MUN.KERMA M</v>
          </cell>
          <cell r="E28143">
            <v>404743</v>
          </cell>
        </row>
        <row r="28144">
          <cell r="C28144"/>
          <cell r="D28144" t="str">
            <v>EE SANTOS DUMON</v>
          </cell>
          <cell r="E28144">
            <v>405474</v>
          </cell>
        </row>
        <row r="28145">
          <cell r="C28145"/>
          <cell r="D28145" t="str">
            <v>CIEP AURELIO BU</v>
          </cell>
          <cell r="E28145">
            <v>405508</v>
          </cell>
        </row>
        <row r="28146">
          <cell r="C28146"/>
          <cell r="D28146" t="str">
            <v>CE PRES.CASTELO</v>
          </cell>
          <cell r="E28146">
            <v>408992</v>
          </cell>
        </row>
        <row r="28147">
          <cell r="C28147"/>
          <cell r="D28147" t="str">
            <v>CE PROFA.MARIA</v>
          </cell>
          <cell r="E28147">
            <v>409386</v>
          </cell>
        </row>
        <row r="28148">
          <cell r="C28148"/>
          <cell r="D28148" t="str">
            <v>SESI-NOVA IGUAC</v>
          </cell>
          <cell r="E28148">
            <v>410562</v>
          </cell>
        </row>
        <row r="28149">
          <cell r="C28149">
            <v>800034213</v>
          </cell>
          <cell r="D28149" t="str">
            <v>SENSOR PRODUCTS</v>
          </cell>
          <cell r="E28149">
            <v>87243</v>
          </cell>
        </row>
        <row r="28150">
          <cell r="C28150">
            <v>800031900</v>
          </cell>
          <cell r="D28150" t="str">
            <v>DA INFORMACAO</v>
          </cell>
          <cell r="E28150">
            <v>8028776000121</v>
          </cell>
        </row>
        <row r="28151">
          <cell r="C28151">
            <v>800000005</v>
          </cell>
          <cell r="D28151" t="str">
            <v>SADI</v>
          </cell>
          <cell r="E28151">
            <v>2219918000151</v>
          </cell>
        </row>
        <row r="28152">
          <cell r="C28152">
            <v>800000008</v>
          </cell>
          <cell r="D28152" t="str">
            <v>IVECO LATIN AME</v>
          </cell>
          <cell r="E28152">
            <v>1844555000182</v>
          </cell>
        </row>
        <row r="28153">
          <cell r="C28153">
            <v>800000038</v>
          </cell>
          <cell r="D28153" t="str">
            <v>FIAT FINANCAS</v>
          </cell>
          <cell r="E28153">
            <v>22737571000146</v>
          </cell>
        </row>
        <row r="28154">
          <cell r="C28154">
            <v>800000058</v>
          </cell>
          <cell r="D28154" t="str">
            <v>FIAT DO BRASIL I</v>
          </cell>
          <cell r="E28154">
            <v>33171026002600</v>
          </cell>
        </row>
        <row r="28155">
          <cell r="C28155">
            <v>800000258</v>
          </cell>
          <cell r="D28155" t="str">
            <v>AR</v>
          </cell>
          <cell r="E28155">
            <v>65338741000122</v>
          </cell>
        </row>
        <row r="28156">
          <cell r="C28156">
            <v>800000260</v>
          </cell>
          <cell r="D28156" t="str">
            <v>FIAT DO BRASIL II</v>
          </cell>
          <cell r="E28156">
            <v>33171026000151</v>
          </cell>
        </row>
        <row r="28157">
          <cell r="C28157">
            <v>800000303</v>
          </cell>
          <cell r="D28157" t="str">
            <v>IUS NATURA LTDA</v>
          </cell>
          <cell r="E28157">
            <v>26265371000199</v>
          </cell>
        </row>
        <row r="28158">
          <cell r="C28158">
            <v>800000813</v>
          </cell>
          <cell r="D28158" t="str">
            <v>CHEFAO</v>
          </cell>
          <cell r="E28158">
            <v>71103188000141</v>
          </cell>
        </row>
        <row r="28159">
          <cell r="C28159">
            <v>800000837</v>
          </cell>
          <cell r="D28159" t="str">
            <v>BUSINESS SOLUT</v>
          </cell>
          <cell r="E28159">
            <v>2986955000195</v>
          </cell>
        </row>
        <row r="28160">
          <cell r="C28160">
            <v>800001025</v>
          </cell>
          <cell r="D28160" t="str">
            <v>ACCOR BRASIL</v>
          </cell>
          <cell r="E28160">
            <v>9967852005005</v>
          </cell>
        </row>
        <row r="28161">
          <cell r="C28161">
            <v>800001252</v>
          </cell>
          <cell r="D28161" t="str">
            <v>G.H.F HIDRAULIC</v>
          </cell>
          <cell r="E28161">
            <v>3887605000134</v>
          </cell>
        </row>
        <row r="28162">
          <cell r="C28162">
            <v>800001702</v>
          </cell>
          <cell r="D28162" t="str">
            <v>FUNDACAO TORINO</v>
          </cell>
          <cell r="E28162">
            <v>19401165000101</v>
          </cell>
        </row>
        <row r="28163">
          <cell r="C28163">
            <v>800001786</v>
          </cell>
          <cell r="D28163" t="str">
            <v>ELLO SERVICOS E</v>
          </cell>
          <cell r="E28163">
            <v>7724951000152</v>
          </cell>
        </row>
        <row r="28164">
          <cell r="C28164">
            <v>800002385</v>
          </cell>
          <cell r="D28164" t="str">
            <v>MICROCITY COMPU</v>
          </cell>
          <cell r="E28164">
            <v>19570803000100</v>
          </cell>
        </row>
        <row r="28165">
          <cell r="C28165">
            <v>800002396</v>
          </cell>
          <cell r="D28165" t="str">
            <v>A&amp;C INFORMATICA</v>
          </cell>
          <cell r="E28165">
            <v>41785197000107</v>
          </cell>
        </row>
        <row r="28166">
          <cell r="C28166">
            <v>800002621</v>
          </cell>
          <cell r="D28166" t="str">
            <v>BRANDT</v>
          </cell>
          <cell r="E28166">
            <v>24060808000122</v>
          </cell>
        </row>
        <row r="28167">
          <cell r="C28167">
            <v>800002669</v>
          </cell>
          <cell r="D28167" t="str">
            <v>TECNOFLUID DO B</v>
          </cell>
          <cell r="E28167">
            <v>1988655000182</v>
          </cell>
        </row>
        <row r="28168">
          <cell r="C28168">
            <v>800002817</v>
          </cell>
          <cell r="D28168" t="str">
            <v>CATAGUASES</v>
          </cell>
          <cell r="E28168">
            <v>19525278000372</v>
          </cell>
        </row>
        <row r="28169">
          <cell r="C28169">
            <v>800002999</v>
          </cell>
          <cell r="D28169" t="str">
            <v>TBA INFORMATICA</v>
          </cell>
          <cell r="E28169">
            <v>412047000162</v>
          </cell>
        </row>
        <row r="28170">
          <cell r="C28170">
            <v>800003320</v>
          </cell>
          <cell r="D28170" t="str">
            <v>GVS</v>
          </cell>
          <cell r="E28170">
            <v>4321601000157</v>
          </cell>
        </row>
        <row r="28171">
          <cell r="C28171">
            <v>800003325</v>
          </cell>
          <cell r="D28171" t="str">
            <v>ELLO SOLUCOES E</v>
          </cell>
          <cell r="E28171">
            <v>949306000199</v>
          </cell>
        </row>
        <row r="28172">
          <cell r="C28172">
            <v>800003677</v>
          </cell>
          <cell r="D28172" t="str">
            <v>TICKET ACCOR</v>
          </cell>
          <cell r="E28172">
            <v>47866934010218</v>
          </cell>
        </row>
        <row r="28173">
          <cell r="C28173">
            <v>800003691</v>
          </cell>
          <cell r="D28173" t="str">
            <v>TECNOLOGIA E IN</v>
          </cell>
          <cell r="E28173">
            <v>4322647000190</v>
          </cell>
        </row>
        <row r="28174">
          <cell r="C28174">
            <v>800003699</v>
          </cell>
          <cell r="D28174" t="str">
            <v>TELEXIS DO BRAS</v>
          </cell>
          <cell r="E28174">
            <v>4311425000172</v>
          </cell>
        </row>
        <row r="28175">
          <cell r="C28175">
            <v>800004230</v>
          </cell>
          <cell r="D28175" t="str">
            <v>POUSADA ALTO MI</v>
          </cell>
          <cell r="E28175">
            <v>64424393000143</v>
          </cell>
        </row>
        <row r="28176">
          <cell r="C28176">
            <v>800004476</v>
          </cell>
          <cell r="D28176" t="str">
            <v>GOLDEN LINK</v>
          </cell>
          <cell r="E28176">
            <v>1933620000146</v>
          </cell>
        </row>
        <row r="28177">
          <cell r="C28177">
            <v>800004677</v>
          </cell>
          <cell r="D28177" t="str">
            <v>CASA FIAT DE CU</v>
          </cell>
          <cell r="E28177">
            <v>2094828000181</v>
          </cell>
        </row>
        <row r="28178">
          <cell r="C28178">
            <v>800004743</v>
          </cell>
          <cell r="D28178" t="str">
            <v>WERKEMA</v>
          </cell>
          <cell r="E28178">
            <v>5340879000134</v>
          </cell>
        </row>
        <row r="28179">
          <cell r="C28179">
            <v>800004887</v>
          </cell>
          <cell r="D28179" t="str">
            <v>ALBATEL ADMINIS</v>
          </cell>
          <cell r="E28179">
            <v>7004525000144</v>
          </cell>
        </row>
        <row r="28180">
          <cell r="C28180">
            <v>800004908</v>
          </cell>
          <cell r="D28180" t="str">
            <v>BAR DO MARCINHO</v>
          </cell>
          <cell r="E28180">
            <v>41869819000177</v>
          </cell>
        </row>
        <row r="28181">
          <cell r="C28181">
            <v>800005148</v>
          </cell>
          <cell r="D28181" t="str">
            <v>C D E TOPOGRAFI</v>
          </cell>
          <cell r="E28181">
            <v>2925905000106</v>
          </cell>
        </row>
        <row r="28182">
          <cell r="C28182">
            <v>800005260</v>
          </cell>
          <cell r="D28182" t="str">
            <v>HARD ROCK CAFE</v>
          </cell>
          <cell r="E28182">
            <v>2264595000380</v>
          </cell>
        </row>
        <row r="28183">
          <cell r="C28183">
            <v>800005445</v>
          </cell>
          <cell r="D28183" t="str">
            <v>PLANNER</v>
          </cell>
          <cell r="E28183">
            <v>67923599000106</v>
          </cell>
        </row>
        <row r="28184">
          <cell r="C28184">
            <v>800005462</v>
          </cell>
          <cell r="D28184" t="str">
            <v>GIANDUIA</v>
          </cell>
          <cell r="E28184">
            <v>7335765000121</v>
          </cell>
        </row>
        <row r="28185">
          <cell r="C28185">
            <v>800005516</v>
          </cell>
          <cell r="D28185" t="str">
            <v>HALOGIA</v>
          </cell>
          <cell r="E28185">
            <v>26349969000166</v>
          </cell>
        </row>
        <row r="28186">
          <cell r="C28186">
            <v>800005556</v>
          </cell>
          <cell r="D28186" t="str">
            <v>CEIA</v>
          </cell>
          <cell r="E28186">
            <v>4841054000130</v>
          </cell>
        </row>
        <row r="28187">
          <cell r="C28187">
            <v>800005582</v>
          </cell>
          <cell r="D28187" t="str">
            <v>COZINHA INDL</v>
          </cell>
          <cell r="E28187">
            <v>5160909000120</v>
          </cell>
        </row>
        <row r="28188">
          <cell r="C28188">
            <v>800007971</v>
          </cell>
          <cell r="D28188" t="str">
            <v>MARCAM INDUSTRI</v>
          </cell>
          <cell r="E28188">
            <v>21892302000353</v>
          </cell>
        </row>
        <row r="28189">
          <cell r="C28189">
            <v>800007981</v>
          </cell>
          <cell r="D28189" t="str">
            <v>ON PROJECOES</v>
          </cell>
          <cell r="E28189">
            <v>4088052000112</v>
          </cell>
        </row>
        <row r="28190">
          <cell r="C28190">
            <v>800008223</v>
          </cell>
          <cell r="D28190" t="str">
            <v>ALOISIO SALES W</v>
          </cell>
          <cell r="E28190">
            <v>20218517000169</v>
          </cell>
        </row>
        <row r="28191">
          <cell r="C28191">
            <v>800008224</v>
          </cell>
          <cell r="D28191" t="str">
            <v>FDC</v>
          </cell>
          <cell r="E28191">
            <v>19268267000192</v>
          </cell>
        </row>
        <row r="28192">
          <cell r="C28192">
            <v>800008263</v>
          </cell>
          <cell r="D28192" t="str">
            <v>SSOCIACAO INTER</v>
          </cell>
          <cell r="E28192">
            <v>8098255000140</v>
          </cell>
        </row>
        <row r="28193">
          <cell r="C28193">
            <v>800008592</v>
          </cell>
          <cell r="D28193" t="str">
            <v>FITNESS BY JAPA</v>
          </cell>
          <cell r="E28193">
            <v>5372607000116</v>
          </cell>
        </row>
        <row r="28194">
          <cell r="C28194">
            <v>800008607</v>
          </cell>
          <cell r="D28194" t="str">
            <v>OTOTOI LTDA</v>
          </cell>
          <cell r="E28194">
            <v>5480372000186</v>
          </cell>
        </row>
        <row r="28195">
          <cell r="C28195">
            <v>800008623</v>
          </cell>
          <cell r="D28195" t="str">
            <v>INSTIT MAT INF</v>
          </cell>
          <cell r="E28195">
            <v>1067064000172</v>
          </cell>
        </row>
        <row r="28196">
          <cell r="C28196">
            <v>800008837</v>
          </cell>
          <cell r="D28196" t="str">
            <v>FIDES</v>
          </cell>
          <cell r="E28196">
            <v>33546029000122</v>
          </cell>
        </row>
        <row r="28197">
          <cell r="C28197">
            <v>800009274</v>
          </cell>
          <cell r="D28197" t="str">
            <v>SOLID</v>
          </cell>
          <cell r="E28197">
            <v>8284038000145</v>
          </cell>
        </row>
        <row r="28198">
          <cell r="C28198">
            <v>800009408</v>
          </cell>
          <cell r="D28198" t="str">
            <v>A TABERNA DOS T</v>
          </cell>
          <cell r="E28198">
            <v>21759022000100</v>
          </cell>
        </row>
        <row r="28199">
          <cell r="C28199">
            <v>800009627</v>
          </cell>
          <cell r="D28199" t="str">
            <v>VERDE GAIA CONS</v>
          </cell>
          <cell r="E28199">
            <v>3175428000244</v>
          </cell>
        </row>
        <row r="28200">
          <cell r="C28200">
            <v>800009784</v>
          </cell>
          <cell r="D28200" t="str">
            <v>JACO REPRESENTA</v>
          </cell>
          <cell r="E28200">
            <v>42951327000199</v>
          </cell>
        </row>
        <row r="28201">
          <cell r="C28201">
            <v>800009786</v>
          </cell>
          <cell r="D28201" t="str">
            <v>CAESAR BUSINESS</v>
          </cell>
          <cell r="E28201">
            <v>6880593000104</v>
          </cell>
        </row>
        <row r="28202">
          <cell r="C28202">
            <v>800009831</v>
          </cell>
          <cell r="D28202" t="str">
            <v>CANADA CENTRO D</v>
          </cell>
          <cell r="E28202">
            <v>4537910000320</v>
          </cell>
        </row>
        <row r="28203">
          <cell r="C28203">
            <v>800009939</v>
          </cell>
          <cell r="D28203" t="str">
            <v>VILA NOVA ATLET</v>
          </cell>
          <cell r="E28203">
            <v>22936595000124</v>
          </cell>
        </row>
        <row r="28204">
          <cell r="C28204">
            <v>800012371</v>
          </cell>
          <cell r="D28204" t="str">
            <v>BLOCOR</v>
          </cell>
          <cell r="E28204">
            <v>20294088000109</v>
          </cell>
        </row>
        <row r="28205">
          <cell r="C28205">
            <v>800012789</v>
          </cell>
          <cell r="D28205" t="str">
            <v>CITRAL</v>
          </cell>
          <cell r="E28205">
            <v>3283931000132</v>
          </cell>
        </row>
        <row r="28206">
          <cell r="C28206">
            <v>800012815</v>
          </cell>
          <cell r="D28206" t="str">
            <v>CR PRODUCOES LT</v>
          </cell>
          <cell r="E28206">
            <v>73937302000164</v>
          </cell>
        </row>
        <row r="28207">
          <cell r="C28207">
            <v>800012833</v>
          </cell>
          <cell r="D28207" t="str">
            <v>DESTROY</v>
          </cell>
          <cell r="E28207">
            <v>3630685000148</v>
          </cell>
        </row>
        <row r="28208">
          <cell r="C28208">
            <v>800012936</v>
          </cell>
          <cell r="D28208" t="str">
            <v>FACULDADE MILTO</v>
          </cell>
          <cell r="E28208">
            <v>16694697000188</v>
          </cell>
        </row>
        <row r="28209">
          <cell r="C28209">
            <v>800013096</v>
          </cell>
          <cell r="D28209" t="str">
            <v>TPC</v>
          </cell>
          <cell r="E28209">
            <v>5265019000183</v>
          </cell>
        </row>
        <row r="28210">
          <cell r="C28210">
            <v>800013220</v>
          </cell>
          <cell r="D28210" t="str">
            <v>GH CARPETES</v>
          </cell>
          <cell r="E28210">
            <v>4242385000154</v>
          </cell>
        </row>
        <row r="28211">
          <cell r="C28211">
            <v>800013289</v>
          </cell>
          <cell r="D28211" t="str">
            <v>DOMINIO PUBLICO</v>
          </cell>
          <cell r="E28211">
            <v>4824951000136</v>
          </cell>
        </row>
        <row r="28212">
          <cell r="C28212">
            <v>800013367</v>
          </cell>
          <cell r="D28212" t="str">
            <v>VETTA TECHNOLOG</v>
          </cell>
          <cell r="E28212">
            <v>4668160000164</v>
          </cell>
        </row>
        <row r="28213">
          <cell r="C28213">
            <v>800013465</v>
          </cell>
          <cell r="D28213" t="str">
            <v>FDS FALCONI DUA</v>
          </cell>
          <cell r="E28213">
            <v>8885606000163</v>
          </cell>
        </row>
        <row r="28214">
          <cell r="C28214">
            <v>800013581</v>
          </cell>
          <cell r="D28214" t="str">
            <v>I.C.E INSTITUTO</v>
          </cell>
          <cell r="E28214">
            <v>6115028000312</v>
          </cell>
        </row>
        <row r="28215">
          <cell r="C28215">
            <v>800013937</v>
          </cell>
          <cell r="D28215" t="str">
            <v>BH SLOTCAR</v>
          </cell>
          <cell r="E28215">
            <v>9132303000132</v>
          </cell>
        </row>
        <row r="28216">
          <cell r="C28216">
            <v>800014172</v>
          </cell>
          <cell r="D28216" t="str">
            <v>DOMMUS</v>
          </cell>
          <cell r="E28216">
            <v>8781244000160</v>
          </cell>
        </row>
        <row r="28217">
          <cell r="C28217">
            <v>800014286</v>
          </cell>
          <cell r="D28217" t="str">
            <v>LIMIT</v>
          </cell>
          <cell r="E28217">
            <v>3318522000124</v>
          </cell>
        </row>
        <row r="28218">
          <cell r="C28218">
            <v>800014335</v>
          </cell>
          <cell r="D28218" t="str">
            <v>PIZZARIA FORNAL</v>
          </cell>
          <cell r="E28218">
            <v>7832804000104</v>
          </cell>
        </row>
        <row r="28219">
          <cell r="C28219">
            <v>800014507</v>
          </cell>
          <cell r="D28219" t="str">
            <v>PIZZARIA DA SER</v>
          </cell>
          <cell r="E28219">
            <v>8809136000159</v>
          </cell>
        </row>
        <row r="28220">
          <cell r="C28220">
            <v>800014766</v>
          </cell>
          <cell r="D28220" t="str">
            <v>SALES E ALANE C</v>
          </cell>
          <cell r="E28220">
            <v>3430955000177</v>
          </cell>
        </row>
        <row r="28221">
          <cell r="C28221">
            <v>800016315</v>
          </cell>
          <cell r="D28221" t="str">
            <v>VILLANOVA DO BR</v>
          </cell>
          <cell r="E28221">
            <v>9174577000194</v>
          </cell>
        </row>
        <row r="28222">
          <cell r="C28222">
            <v>800016770</v>
          </cell>
          <cell r="D28222" t="str">
            <v>GRUPPO DIRIGENT</v>
          </cell>
          <cell r="E28222">
            <v>5013599000111</v>
          </cell>
        </row>
        <row r="28223">
          <cell r="C28223">
            <v>800017168</v>
          </cell>
          <cell r="D28223" t="str">
            <v>IBM BRASIL IND</v>
          </cell>
          <cell r="E28223">
            <v>33372251001470</v>
          </cell>
        </row>
        <row r="28224">
          <cell r="C28224">
            <v>800017503</v>
          </cell>
          <cell r="D28224" t="str">
            <v>2 TABELIONATO D</v>
          </cell>
          <cell r="E28224">
            <v>9281649000100</v>
          </cell>
        </row>
        <row r="28225">
          <cell r="C28225">
            <v>800017872</v>
          </cell>
          <cell r="D28225" t="str">
            <v>SERVICO FUNERAR</v>
          </cell>
          <cell r="E28225">
            <v>2954241000103</v>
          </cell>
        </row>
        <row r="28226">
          <cell r="C28226">
            <v>800018200</v>
          </cell>
          <cell r="D28226" t="str">
            <v>CARVALHO &amp; BRUM</v>
          </cell>
          <cell r="E28226">
            <v>4315142000107</v>
          </cell>
        </row>
        <row r="28227">
          <cell r="C28227">
            <v>800018569</v>
          </cell>
          <cell r="D28227" t="str">
            <v>NEA BRASIL PROJ</v>
          </cell>
          <cell r="E28227">
            <v>9361581000161</v>
          </cell>
        </row>
        <row r="28228">
          <cell r="C28228">
            <v>800019072</v>
          </cell>
          <cell r="D28228" t="str">
            <v>CMOS DRAKE DO N</v>
          </cell>
          <cell r="E28228">
            <v>3620716000180</v>
          </cell>
        </row>
        <row r="28229">
          <cell r="C28229">
            <v>800019172</v>
          </cell>
          <cell r="D28229" t="str">
            <v>VB EDITORA E CO</v>
          </cell>
          <cell r="E28229">
            <v>4099803000104</v>
          </cell>
        </row>
        <row r="28230">
          <cell r="C28230">
            <v>800019225</v>
          </cell>
          <cell r="D28230" t="str">
            <v>TOOL BOX</v>
          </cell>
          <cell r="E28230">
            <v>41840026000125</v>
          </cell>
        </row>
        <row r="28231">
          <cell r="C28231">
            <v>800019602</v>
          </cell>
          <cell r="D28231" t="str">
            <v>ARQUINDEX SOLUC</v>
          </cell>
          <cell r="E28231">
            <v>10353435000173</v>
          </cell>
        </row>
        <row r="28232">
          <cell r="C28232">
            <v>800019670</v>
          </cell>
          <cell r="D28232" t="str">
            <v>CHURRASCO FEST</v>
          </cell>
          <cell r="E28232">
            <v>11895185000166</v>
          </cell>
        </row>
        <row r="28233">
          <cell r="C28233">
            <v>800019807</v>
          </cell>
          <cell r="D28233" t="str">
            <v>CULT PROMOCOES</v>
          </cell>
          <cell r="E28233">
            <v>554669000125</v>
          </cell>
        </row>
        <row r="28234">
          <cell r="C28234">
            <v>800020090</v>
          </cell>
          <cell r="D28234" t="str">
            <v>SALUS ALIMENTOS</v>
          </cell>
          <cell r="E28234">
            <v>5052859000168</v>
          </cell>
        </row>
        <row r="28235">
          <cell r="C28235">
            <v>800020323</v>
          </cell>
          <cell r="D28235" t="str">
            <v>IBS INT BUSINES</v>
          </cell>
          <cell r="E28235">
            <v>8988681000150</v>
          </cell>
        </row>
        <row r="28236">
          <cell r="C28236">
            <v>800020377</v>
          </cell>
          <cell r="D28236" t="str">
            <v>TORRE PIEMONTE</v>
          </cell>
          <cell r="E28236">
            <v>4621171000199</v>
          </cell>
        </row>
        <row r="28237">
          <cell r="C28237">
            <v>800020389</v>
          </cell>
          <cell r="D28237" t="str">
            <v>EXPERTI SISTEMA</v>
          </cell>
          <cell r="E28237">
            <v>3869589000157</v>
          </cell>
        </row>
        <row r="28238">
          <cell r="C28238">
            <v>800021200</v>
          </cell>
          <cell r="D28238" t="str">
            <v>ALLEN BH SERV E</v>
          </cell>
          <cell r="E28238">
            <v>5840879000101</v>
          </cell>
        </row>
        <row r="28239">
          <cell r="C28239">
            <v>800021613</v>
          </cell>
          <cell r="D28239" t="str">
            <v>AXIS</v>
          </cell>
          <cell r="E28239">
            <v>2794379000427</v>
          </cell>
        </row>
        <row r="28240">
          <cell r="C28240">
            <v>800021776</v>
          </cell>
          <cell r="D28240" t="str">
            <v>FENICE BRASIL</v>
          </cell>
          <cell r="E28240">
            <v>2131228000146</v>
          </cell>
        </row>
        <row r="28241">
          <cell r="C28241">
            <v>800022104</v>
          </cell>
          <cell r="D28241" t="str">
            <v>SEGMENTO DIGITA</v>
          </cell>
          <cell r="E28241">
            <v>5548055000154</v>
          </cell>
        </row>
        <row r="28242">
          <cell r="C28242">
            <v>800022468</v>
          </cell>
          <cell r="D28242" t="str">
            <v>JC3D INOVACAO M</v>
          </cell>
          <cell r="E28242">
            <v>9363092000149</v>
          </cell>
        </row>
        <row r="28243">
          <cell r="C28243">
            <v>800022826</v>
          </cell>
          <cell r="D28243" t="str">
            <v>TRUST INTERNACI</v>
          </cell>
          <cell r="E28243">
            <v>10697339000142</v>
          </cell>
        </row>
        <row r="28244">
          <cell r="C28244">
            <v>800023751</v>
          </cell>
          <cell r="D28244" t="str">
            <v>ICE CURSOS LI</v>
          </cell>
          <cell r="E28244">
            <v>12515026000151</v>
          </cell>
        </row>
        <row r="28245">
          <cell r="C28245">
            <v>800023994</v>
          </cell>
          <cell r="D28245" t="str">
            <v>NMR CONSULTOR</v>
          </cell>
          <cell r="E28245">
            <v>73611600000160</v>
          </cell>
        </row>
        <row r="28246">
          <cell r="C28246">
            <v>800023996</v>
          </cell>
          <cell r="D28246" t="str">
            <v>UNIAO COMERCIO</v>
          </cell>
          <cell r="E28246">
            <v>7906651000194</v>
          </cell>
        </row>
        <row r="28247">
          <cell r="C28247">
            <v>800024174</v>
          </cell>
          <cell r="D28247" t="str">
            <v>TECHBIZ FORENSE</v>
          </cell>
          <cell r="E28247">
            <v>5757597000218</v>
          </cell>
        </row>
        <row r="28248">
          <cell r="C28248">
            <v>800024251</v>
          </cell>
          <cell r="D28248" t="str">
            <v>FPTI REPRES. CO</v>
          </cell>
          <cell r="E28248">
            <v>14928557000100</v>
          </cell>
        </row>
        <row r="28249">
          <cell r="C28249">
            <v>800024345</v>
          </cell>
          <cell r="D28249" t="str">
            <v>ELO DESIGN LTDA</v>
          </cell>
          <cell r="E28249">
            <v>7566085000119</v>
          </cell>
        </row>
        <row r="28250">
          <cell r="C28250">
            <v>800024501</v>
          </cell>
          <cell r="D28250" t="str">
            <v>PAULO ANTONIO M</v>
          </cell>
          <cell r="E28250">
            <v>48944343691</v>
          </cell>
        </row>
        <row r="28251">
          <cell r="C28251">
            <v>800024999</v>
          </cell>
          <cell r="D28251" t="str">
            <v>HOS ARQUITETURA</v>
          </cell>
          <cell r="E28251">
            <v>12117686000184</v>
          </cell>
        </row>
        <row r="28252">
          <cell r="C28252">
            <v>800025126</v>
          </cell>
          <cell r="D28252" t="str">
            <v>RIBEIRO DE OLIV</v>
          </cell>
          <cell r="E28252">
            <v>17359027000178</v>
          </cell>
        </row>
        <row r="28253">
          <cell r="C28253">
            <v>800026007</v>
          </cell>
          <cell r="D28253" t="str">
            <v>CARTORIO DE PRO</v>
          </cell>
          <cell r="E28253">
            <v>6300135000159</v>
          </cell>
        </row>
        <row r="28254">
          <cell r="C28254">
            <v>800026757</v>
          </cell>
          <cell r="D28254" t="str">
            <v>J. CHEBLY EMPRE</v>
          </cell>
          <cell r="E28254">
            <v>19161504000111</v>
          </cell>
        </row>
        <row r="28255">
          <cell r="C28255">
            <v>800026811</v>
          </cell>
          <cell r="D28255" t="str">
            <v>POWERPOXI TECNO</v>
          </cell>
          <cell r="E28255">
            <v>7478376000155</v>
          </cell>
        </row>
        <row r="28256">
          <cell r="C28256">
            <v>800027001</v>
          </cell>
          <cell r="D28256" t="str">
            <v>IDEST ENGENHARI</v>
          </cell>
          <cell r="E28256">
            <v>17372380000198</v>
          </cell>
        </row>
        <row r="28257">
          <cell r="C28257">
            <v>800028083</v>
          </cell>
          <cell r="D28257" t="str">
            <v>Z AMBIENTAL TOP</v>
          </cell>
          <cell r="E28257">
            <v>11000810000164</v>
          </cell>
        </row>
        <row r="28258">
          <cell r="C28258">
            <v>800028778</v>
          </cell>
          <cell r="D28258" t="str">
            <v>CONSULTORIA PRO</v>
          </cell>
          <cell r="E28258">
            <v>17678606000183</v>
          </cell>
        </row>
        <row r="28259">
          <cell r="C28259">
            <v>800028794</v>
          </cell>
          <cell r="D28259" t="str">
            <v>TRANSPORTES NIQ</v>
          </cell>
          <cell r="E28259">
            <v>16848731000121</v>
          </cell>
        </row>
        <row r="28260">
          <cell r="C28260">
            <v>800028827</v>
          </cell>
          <cell r="D28260" t="str">
            <v>MAURICIO CAMP.E</v>
          </cell>
          <cell r="E28260">
            <v>17966129000151</v>
          </cell>
        </row>
        <row r="28261">
          <cell r="C28261">
            <v>800029023</v>
          </cell>
          <cell r="D28261" t="str">
            <v>BLACKBOX DESIGN</v>
          </cell>
          <cell r="E28261">
            <v>11958619000120</v>
          </cell>
        </row>
        <row r="28262">
          <cell r="C28262">
            <v>800029251</v>
          </cell>
          <cell r="D28262" t="str">
            <v>VIA OURO COLETI</v>
          </cell>
          <cell r="E28262">
            <v>65376147000126</v>
          </cell>
        </row>
        <row r="28263">
          <cell r="C28263">
            <v>800029365</v>
          </cell>
          <cell r="D28263" t="str">
            <v>CPHO CONSUL.POT</v>
          </cell>
          <cell r="E28263">
            <v>17271325000101</v>
          </cell>
        </row>
        <row r="28264">
          <cell r="C28264">
            <v>800029507</v>
          </cell>
          <cell r="D28264" t="str">
            <v>TOTAL FLEX LOCA</v>
          </cell>
          <cell r="E28264">
            <v>7347025000105</v>
          </cell>
        </row>
        <row r="28265">
          <cell r="C28265">
            <v>800030090</v>
          </cell>
          <cell r="D28265" t="str">
            <v>MIB CARGAS INTE</v>
          </cell>
          <cell r="E28265">
            <v>8717582000133</v>
          </cell>
        </row>
        <row r="28266">
          <cell r="C28266">
            <v>800030224</v>
          </cell>
          <cell r="D28266" t="str">
            <v>LTDA</v>
          </cell>
          <cell r="E28266">
            <v>17663651000164</v>
          </cell>
        </row>
        <row r="28267">
          <cell r="C28267">
            <v>800030415</v>
          </cell>
          <cell r="D28267" t="str">
            <v>TACOM PROJ. DE</v>
          </cell>
          <cell r="E28267">
            <v>1005845001376</v>
          </cell>
        </row>
        <row r="28268">
          <cell r="C28268">
            <v>800030600</v>
          </cell>
          <cell r="D28268" t="str">
            <v>SERVICOS DE INF</v>
          </cell>
          <cell r="E28268">
            <v>8154834000163</v>
          </cell>
        </row>
        <row r="28269">
          <cell r="C28269">
            <v>800031219</v>
          </cell>
          <cell r="D28269" t="str">
            <v>06613319627</v>
          </cell>
          <cell r="E28269">
            <v>19949646000148</v>
          </cell>
        </row>
        <row r="28270">
          <cell r="C28270">
            <v>800031840</v>
          </cell>
          <cell r="D28270" t="str">
            <v>SWBH COMERCIAL</v>
          </cell>
          <cell r="E28270">
            <v>5680610000105</v>
          </cell>
        </row>
        <row r="28271">
          <cell r="C28271">
            <v>800031898</v>
          </cell>
          <cell r="D28271" t="str">
            <v>HIPOGRIFFE LTDA</v>
          </cell>
          <cell r="E28271">
            <v>38694121000153</v>
          </cell>
        </row>
        <row r="28272">
          <cell r="C28272">
            <v>800032975</v>
          </cell>
          <cell r="D28272" t="str">
            <v>INFRAESTRUTURA</v>
          </cell>
          <cell r="E28272">
            <v>8266745000109</v>
          </cell>
        </row>
        <row r="28273">
          <cell r="C28273">
            <v>800033124</v>
          </cell>
          <cell r="D28273" t="str">
            <v>AXTER SOLUCOES</v>
          </cell>
          <cell r="E28273">
            <v>4856032000144</v>
          </cell>
        </row>
        <row r="28274">
          <cell r="C28274">
            <v>800033723</v>
          </cell>
          <cell r="D28274" t="str">
            <v>BRUNO CESAR GUE</v>
          </cell>
          <cell r="E28274">
            <v>15457342000102</v>
          </cell>
        </row>
        <row r="28275">
          <cell r="C28275">
            <v>800034223</v>
          </cell>
          <cell r="D28275" t="str">
            <v>SOCIEDADE EDUCA</v>
          </cell>
          <cell r="E28275">
            <v>5857215000490</v>
          </cell>
        </row>
        <row r="28276">
          <cell r="C28276">
            <v>800034284</v>
          </cell>
          <cell r="D28276" t="str">
            <v>NAVARROS CONSUL</v>
          </cell>
          <cell r="E28276">
            <v>13677006000140</v>
          </cell>
        </row>
        <row r="28277">
          <cell r="C28277">
            <v>800034416</v>
          </cell>
          <cell r="D28277" t="str">
            <v>TIROL PLANTAS L</v>
          </cell>
          <cell r="E28277">
            <v>17303215000265</v>
          </cell>
        </row>
        <row r="28278">
          <cell r="C28278">
            <v>800035193</v>
          </cell>
          <cell r="D28278" t="str">
            <v>CODE77 LTDA - M</v>
          </cell>
          <cell r="E28278">
            <v>16655638000109</v>
          </cell>
        </row>
        <row r="28279">
          <cell r="C28279">
            <v>800035429</v>
          </cell>
          <cell r="D28279" t="str">
            <v>PRIME TALENT CO</v>
          </cell>
          <cell r="E28279">
            <v>24127929000144</v>
          </cell>
        </row>
        <row r="28280">
          <cell r="C28280">
            <v>800035613</v>
          </cell>
          <cell r="D28280" t="str">
            <v>THYSSENKRUPP EL</v>
          </cell>
          <cell r="E28280">
            <v>90347840006310</v>
          </cell>
        </row>
        <row r="28281">
          <cell r="C28281">
            <v>800036482</v>
          </cell>
          <cell r="D28281" t="str">
            <v>ESPACO DE EVENT</v>
          </cell>
          <cell r="E28281">
            <v>6271680000164</v>
          </cell>
        </row>
        <row r="28282">
          <cell r="C28282">
            <v>800036575</v>
          </cell>
          <cell r="D28282" t="str">
            <v>SODEXO DO BRASI</v>
          </cell>
          <cell r="E28282">
            <v>49930514146008</v>
          </cell>
        </row>
        <row r="28283">
          <cell r="C28283">
            <v>800036866</v>
          </cell>
          <cell r="D28283" t="str">
            <v>E LACERDA LTDA</v>
          </cell>
          <cell r="E28283">
            <v>19306248000103</v>
          </cell>
        </row>
        <row r="28284">
          <cell r="C28284">
            <v>800037644</v>
          </cell>
          <cell r="D28284" t="str">
            <v>PGM COMERCIAL E</v>
          </cell>
          <cell r="E28284">
            <v>11347058000203</v>
          </cell>
        </row>
        <row r="28285">
          <cell r="C28285">
            <v>800038055</v>
          </cell>
          <cell r="D28285" t="str">
            <v>ESCOLA DE GESTA</v>
          </cell>
          <cell r="E28285">
            <v>19045439000169</v>
          </cell>
        </row>
        <row r="28286">
          <cell r="C28286">
            <v>800038507</v>
          </cell>
          <cell r="D28286" t="str">
            <v>E ADVOGADOS</v>
          </cell>
          <cell r="E28286">
            <v>140626000527</v>
          </cell>
        </row>
        <row r="28287">
          <cell r="C28287">
            <v>800038546</v>
          </cell>
          <cell r="D28287" t="str">
            <v>ANDALUSIA ASSES</v>
          </cell>
          <cell r="E28287">
            <v>3997989000148</v>
          </cell>
        </row>
        <row r="28288">
          <cell r="C28288">
            <v>800038815</v>
          </cell>
          <cell r="D28288" t="str">
            <v>MANSERV FACILIT</v>
          </cell>
          <cell r="E28288">
            <v>20707884000711</v>
          </cell>
        </row>
        <row r="28289">
          <cell r="C28289">
            <v>800039489</v>
          </cell>
          <cell r="D28289" t="str">
            <v>BRANDT MEIO AMB</v>
          </cell>
          <cell r="E28289">
            <v>71061162000188</v>
          </cell>
        </row>
        <row r="28290">
          <cell r="C28290">
            <v>800039546</v>
          </cell>
          <cell r="D28290" t="str">
            <v>VEREDAS INDUSTR</v>
          </cell>
          <cell r="E28290">
            <v>22623937000156</v>
          </cell>
        </row>
        <row r="28291">
          <cell r="C28291">
            <v>800039661</v>
          </cell>
          <cell r="D28291" t="str">
            <v>RAUSCH FESTAS E</v>
          </cell>
          <cell r="E28291">
            <v>11130338000184</v>
          </cell>
        </row>
        <row r="28292">
          <cell r="C28292">
            <v>800040213</v>
          </cell>
          <cell r="D28292" t="str">
            <v>ALRR COMERCIO V</v>
          </cell>
          <cell r="E28292">
            <v>29357014000149</v>
          </cell>
        </row>
        <row r="28293">
          <cell r="C28293">
            <v>800040497</v>
          </cell>
          <cell r="D28293" t="str">
            <v>SPERANZA PIZZAR</v>
          </cell>
          <cell r="E28293">
            <v>23546379000135</v>
          </cell>
        </row>
        <row r="28294">
          <cell r="C28294">
            <v>800040523</v>
          </cell>
          <cell r="D28294" t="str">
            <v>DATORA MOBILE T</v>
          </cell>
          <cell r="E28294">
            <v>18384930000151</v>
          </cell>
        </row>
        <row r="28295">
          <cell r="C28295">
            <v>800040750</v>
          </cell>
          <cell r="D28295" t="str">
            <v>ISQ BRASIL INST</v>
          </cell>
          <cell r="E28295">
            <v>3203941000110</v>
          </cell>
        </row>
        <row r="28296">
          <cell r="C28296">
            <v>800040751</v>
          </cell>
          <cell r="D28296" t="str">
            <v>ELCE EMPRESA LO</v>
          </cell>
          <cell r="E28296">
            <v>29177135000109</v>
          </cell>
        </row>
        <row r="28297">
          <cell r="C28297">
            <v>800040762</v>
          </cell>
          <cell r="D28297" t="str">
            <v>EMICON EMPRESA</v>
          </cell>
          <cell r="E28297">
            <v>4727090000178</v>
          </cell>
        </row>
        <row r="28298">
          <cell r="C28298">
            <v>800041020</v>
          </cell>
          <cell r="D28298" t="str">
            <v>MIGUEL GUSTAVO</v>
          </cell>
          <cell r="E28298">
            <v>13460661674</v>
          </cell>
        </row>
        <row r="28299">
          <cell r="C28299">
            <v>800041106</v>
          </cell>
          <cell r="D28299" t="str">
            <v>FERNANDA CAMPOS</v>
          </cell>
          <cell r="E28299">
            <v>26717768000174</v>
          </cell>
        </row>
        <row r="28300">
          <cell r="C28300">
            <v>800041194</v>
          </cell>
          <cell r="D28300" t="str">
            <v>MOCCA VILA DA S</v>
          </cell>
          <cell r="E28300">
            <v>26225253000157</v>
          </cell>
        </row>
        <row r="28301">
          <cell r="C28301">
            <v>800042055</v>
          </cell>
          <cell r="D28301" t="str">
            <v>ORGANIZACAO VER</v>
          </cell>
          <cell r="E28301">
            <v>65124307000654</v>
          </cell>
        </row>
        <row r="28302">
          <cell r="C28302">
            <v>800042197</v>
          </cell>
          <cell r="D28302" t="str">
            <v>ESPACO PROVINCI</v>
          </cell>
          <cell r="E28302">
            <v>26349920000103</v>
          </cell>
        </row>
        <row r="28303">
          <cell r="C28303">
            <v>800042332</v>
          </cell>
          <cell r="D28303" t="str">
            <v>CARAVAGGIO LOCA</v>
          </cell>
          <cell r="E28303">
            <v>23634516000193</v>
          </cell>
        </row>
        <row r="28304">
          <cell r="C28304">
            <v>800042536</v>
          </cell>
          <cell r="D28304" t="str">
            <v>ARTE SAPORE LTD</v>
          </cell>
          <cell r="E28304">
            <v>13854891000195</v>
          </cell>
        </row>
        <row r="28305">
          <cell r="C28305">
            <v>800042642</v>
          </cell>
          <cell r="D28305" t="str">
            <v>PEDRO DE LIMA D</v>
          </cell>
          <cell r="E28305">
            <v>70373497636</v>
          </cell>
        </row>
        <row r="28306">
          <cell r="C28306">
            <v>800042643</v>
          </cell>
          <cell r="D28306" t="str">
            <v>ADRIANA CAMARAN</v>
          </cell>
          <cell r="E28306">
            <v>139470603</v>
          </cell>
        </row>
        <row r="28307">
          <cell r="C28307">
            <v>800042645</v>
          </cell>
          <cell r="D28307" t="str">
            <v>LOCPAV-LOCACAO</v>
          </cell>
          <cell r="E28307">
            <v>8055090000120</v>
          </cell>
        </row>
        <row r="28308">
          <cell r="C28308">
            <v>800042731</v>
          </cell>
          <cell r="D28308" t="str">
            <v>PLANTE CONSTRUT</v>
          </cell>
          <cell r="E28308">
            <v>10404167000171</v>
          </cell>
        </row>
        <row r="28309">
          <cell r="C28309">
            <v>800042820</v>
          </cell>
          <cell r="D28309" t="str">
            <v>INGLESES EIRELI</v>
          </cell>
          <cell r="E28309">
            <v>29283408000108</v>
          </cell>
        </row>
        <row r="28310">
          <cell r="C28310">
            <v>800042885</v>
          </cell>
          <cell r="D28310" t="str">
            <v>PRODOMO MOVEIS</v>
          </cell>
          <cell r="E28310">
            <v>11088731000157</v>
          </cell>
        </row>
        <row r="28311">
          <cell r="C28311">
            <v>800042994</v>
          </cell>
          <cell r="D28311" t="str">
            <v>BUFFET E REST.L</v>
          </cell>
          <cell r="E28311">
            <v>10331590000199</v>
          </cell>
        </row>
        <row r="28312">
          <cell r="C28312">
            <v>800043202</v>
          </cell>
          <cell r="D28312" t="str">
            <v>LEMOS E RAGO LT</v>
          </cell>
          <cell r="E28312">
            <v>17226994000404</v>
          </cell>
        </row>
        <row r="28313">
          <cell r="C28313">
            <v>800043258</v>
          </cell>
          <cell r="D28313" t="str">
            <v>VETTA TECNOLOGI</v>
          </cell>
          <cell r="E28313">
            <v>19478102000145</v>
          </cell>
        </row>
        <row r="28314">
          <cell r="C28314">
            <v>800043402</v>
          </cell>
          <cell r="D28314" t="str">
            <v>SUPREME SERV.DE</v>
          </cell>
          <cell r="E28314">
            <v>35801762000171</v>
          </cell>
        </row>
        <row r="28315">
          <cell r="C28315">
            <v>800044175</v>
          </cell>
          <cell r="D28315" t="str">
            <v>BRIDGE COM. E D</v>
          </cell>
          <cell r="E28315">
            <v>20558306000175</v>
          </cell>
        </row>
        <row r="28316">
          <cell r="C28316">
            <v>800044182</v>
          </cell>
          <cell r="D28316" t="str">
            <v>MINAS TENIS NAU</v>
          </cell>
          <cell r="E28316">
            <v>2501470000164</v>
          </cell>
        </row>
        <row r="28317">
          <cell r="C28317">
            <v>800044469</v>
          </cell>
          <cell r="D28317" t="str">
            <v>OFICIO PUBLICID</v>
          </cell>
          <cell r="E28317">
            <v>8316471000115</v>
          </cell>
        </row>
        <row r="28318">
          <cell r="C28318"/>
          <cell r="D28318" t="str">
            <v>FAST BUYER</v>
          </cell>
          <cell r="E28318">
            <v>2337349000149</v>
          </cell>
        </row>
        <row r="28319">
          <cell r="C28319"/>
          <cell r="D28319" t="str">
            <v>SAFEWARE</v>
          </cell>
          <cell r="E28319">
            <v>576797000170</v>
          </cell>
        </row>
        <row r="28320">
          <cell r="C28320"/>
          <cell r="D28320" t="str">
            <v>INSERT</v>
          </cell>
          <cell r="E28320">
            <v>71257893000101</v>
          </cell>
        </row>
        <row r="28321">
          <cell r="C28321"/>
          <cell r="D28321" t="str">
            <v>APIS</v>
          </cell>
          <cell r="E28321">
            <v>26230433000127</v>
          </cell>
        </row>
        <row r="28322">
          <cell r="C28322"/>
          <cell r="D28322" t="str">
            <v>WINTEC</v>
          </cell>
          <cell r="E28322">
            <v>65356982000102</v>
          </cell>
        </row>
        <row r="28323">
          <cell r="C28323"/>
          <cell r="D28323" t="str">
            <v>ADVERBUM</v>
          </cell>
          <cell r="E28323">
            <v>71233886000161</v>
          </cell>
        </row>
        <row r="28324">
          <cell r="C28324"/>
          <cell r="D28324" t="str">
            <v>RIVOLTA DESIGN</v>
          </cell>
          <cell r="E28324">
            <v>2409249000180</v>
          </cell>
        </row>
        <row r="28325">
          <cell r="C28325"/>
          <cell r="D28325" t="str">
            <v>TORCHETTI</v>
          </cell>
          <cell r="E28325">
            <v>2681463000191</v>
          </cell>
        </row>
        <row r="28326">
          <cell r="C28326"/>
          <cell r="D28326" t="str">
            <v>ACERVO</v>
          </cell>
          <cell r="E28326">
            <v>1195559000187</v>
          </cell>
        </row>
        <row r="28327">
          <cell r="C28327"/>
          <cell r="D28327" t="str">
            <v>GMC ENGENHARIA</v>
          </cell>
          <cell r="E28327">
            <v>23981152000118</v>
          </cell>
        </row>
        <row r="28328">
          <cell r="C28328"/>
          <cell r="D28328" t="str">
            <v>BIOMED</v>
          </cell>
          <cell r="E28328">
            <v>26227033000162</v>
          </cell>
        </row>
        <row r="28329">
          <cell r="C28329"/>
          <cell r="D28329" t="str">
            <v>VALE DE SOL</v>
          </cell>
          <cell r="E28329">
            <v>3459656000165</v>
          </cell>
        </row>
        <row r="28330">
          <cell r="C28330"/>
          <cell r="D28330" t="str">
            <v>CHEVALS</v>
          </cell>
          <cell r="E28330">
            <v>2970422000115</v>
          </cell>
        </row>
        <row r="28331">
          <cell r="C28331"/>
          <cell r="D28331" t="str">
            <v>JARDINAR</v>
          </cell>
          <cell r="E28331">
            <v>913648000159</v>
          </cell>
        </row>
        <row r="28332">
          <cell r="C28332"/>
          <cell r="D28332" t="str">
            <v>VEK EDITORIAL</v>
          </cell>
          <cell r="E28332">
            <v>1759929000161</v>
          </cell>
        </row>
        <row r="28333">
          <cell r="C28333"/>
          <cell r="D28333" t="str">
            <v>GALERY</v>
          </cell>
          <cell r="E28333">
            <v>1294111000110</v>
          </cell>
        </row>
        <row r="28334">
          <cell r="C28334"/>
          <cell r="D28334" t="str">
            <v>PREFEITURA</v>
          </cell>
          <cell r="E28334">
            <v>22934889000117</v>
          </cell>
        </row>
        <row r="28335">
          <cell r="C28335"/>
          <cell r="D28335" t="str">
            <v>MERCADO MODERNO</v>
          </cell>
          <cell r="E28335">
            <v>5153464000151</v>
          </cell>
        </row>
        <row r="28336">
          <cell r="C28336"/>
          <cell r="D28336" t="str">
            <v>R2 V2 INFORMATI</v>
          </cell>
          <cell r="E28336">
            <v>25525106000130</v>
          </cell>
        </row>
        <row r="28337">
          <cell r="C28337"/>
          <cell r="D28337" t="str">
            <v>R2V2 INFORMATIC</v>
          </cell>
          <cell r="E28337">
            <v>25525106000806</v>
          </cell>
        </row>
        <row r="28338">
          <cell r="C28338"/>
          <cell r="D28338" t="str">
            <v>RETMIG REP.TEC.</v>
          </cell>
          <cell r="E28338">
            <v>21148556000108</v>
          </cell>
        </row>
        <row r="28339">
          <cell r="C28339"/>
          <cell r="D28339" t="str">
            <v>RENATO ABALEM</v>
          </cell>
          <cell r="E28339">
            <v>61055662634</v>
          </cell>
        </row>
        <row r="28340">
          <cell r="C28340"/>
          <cell r="D28340" t="str">
            <v>MICROCITY COMPU</v>
          </cell>
          <cell r="E28340">
            <v>19570803000290</v>
          </cell>
        </row>
        <row r="28341">
          <cell r="C28341"/>
          <cell r="D28341" t="str">
            <v>CONSTR. CONEM</v>
          </cell>
          <cell r="E28341">
            <v>911161000137</v>
          </cell>
        </row>
        <row r="28342">
          <cell r="C28342"/>
          <cell r="D28342" t="str">
            <v>INFOTEC</v>
          </cell>
          <cell r="E28342">
            <v>86371978000185</v>
          </cell>
        </row>
        <row r="28343">
          <cell r="C28343"/>
          <cell r="D28343" t="str">
            <v>HOSP.N.SRA.LOUR</v>
          </cell>
          <cell r="E28343">
            <v>20218442000116</v>
          </cell>
        </row>
        <row r="28344">
          <cell r="C28344"/>
          <cell r="D28344" t="str">
            <v>SOLIN</v>
          </cell>
          <cell r="E28344">
            <v>38714408000289</v>
          </cell>
        </row>
        <row r="28345">
          <cell r="C28345"/>
          <cell r="D28345" t="str">
            <v>WANNER</v>
          </cell>
          <cell r="E28345">
            <v>23974926000183</v>
          </cell>
        </row>
        <row r="28346">
          <cell r="C28346"/>
          <cell r="D28346" t="str">
            <v>ATT INFORMATICA</v>
          </cell>
          <cell r="E28346">
            <v>33485335000872</v>
          </cell>
        </row>
        <row r="28347">
          <cell r="C28347"/>
          <cell r="D28347" t="str">
            <v>NUMBER-ONE</v>
          </cell>
          <cell r="E28347">
            <v>984920000191</v>
          </cell>
        </row>
        <row r="28348">
          <cell r="C28348"/>
          <cell r="D28348" t="str">
            <v>NET HOUSE</v>
          </cell>
          <cell r="E28348">
            <v>65282725000165</v>
          </cell>
        </row>
        <row r="28349">
          <cell r="C28349"/>
          <cell r="D28349" t="str">
            <v>PRODOMO</v>
          </cell>
          <cell r="E28349">
            <v>66276759000100</v>
          </cell>
        </row>
        <row r="28350">
          <cell r="C28350"/>
          <cell r="D28350" t="str">
            <v>HG</v>
          </cell>
          <cell r="E28350">
            <v>2829401000184</v>
          </cell>
        </row>
        <row r="28351">
          <cell r="C28351"/>
          <cell r="D28351" t="str">
            <v>TARANTO</v>
          </cell>
          <cell r="E28351">
            <v>4785922000102</v>
          </cell>
        </row>
        <row r="28352">
          <cell r="C28352"/>
          <cell r="D28352" t="str">
            <v>POSADAS</v>
          </cell>
          <cell r="E28352">
            <v>2759500000218</v>
          </cell>
        </row>
        <row r="28353">
          <cell r="C28353"/>
          <cell r="D28353" t="str">
            <v>SOCIEDADE</v>
          </cell>
          <cell r="E28353">
            <v>25630740000566</v>
          </cell>
        </row>
        <row r="28354">
          <cell r="C28354"/>
          <cell r="D28354" t="str">
            <v>CARNEIRO</v>
          </cell>
          <cell r="E28354">
            <v>6164178000154</v>
          </cell>
        </row>
        <row r="28355">
          <cell r="C28355"/>
          <cell r="D28355" t="str">
            <v>NAVI</v>
          </cell>
          <cell r="E28355">
            <v>256343000111</v>
          </cell>
        </row>
        <row r="28356">
          <cell r="C28356"/>
          <cell r="D28356" t="str">
            <v>VIVA FESTAS</v>
          </cell>
          <cell r="E28356">
            <v>1758884000100</v>
          </cell>
        </row>
        <row r="28357">
          <cell r="C28357"/>
          <cell r="D28357" t="str">
            <v>CONSULTEC-CONSU</v>
          </cell>
          <cell r="E28357">
            <v>17218298000103</v>
          </cell>
        </row>
        <row r="28358">
          <cell r="C28358"/>
          <cell r="D28358" t="str">
            <v>DEX DATA LTDA</v>
          </cell>
          <cell r="E28358">
            <v>68552025000301</v>
          </cell>
        </row>
        <row r="28359">
          <cell r="C28359"/>
          <cell r="D28359" t="str">
            <v>MART-SUL</v>
          </cell>
          <cell r="E28359">
            <v>42849125000130</v>
          </cell>
        </row>
        <row r="28360">
          <cell r="C28360"/>
          <cell r="D28360" t="str">
            <v>RG TECNOLOGIA I</v>
          </cell>
          <cell r="E28360">
            <v>64360845000170</v>
          </cell>
        </row>
        <row r="28361">
          <cell r="C28361"/>
          <cell r="D28361" t="str">
            <v>EXPANSAO</v>
          </cell>
          <cell r="E28361">
            <v>22644579000168</v>
          </cell>
        </row>
        <row r="28362">
          <cell r="C28362"/>
          <cell r="D28362" t="str">
            <v>CAT DR.ANTONINO</v>
          </cell>
          <cell r="E28362">
            <v>403765</v>
          </cell>
        </row>
        <row r="28363">
          <cell r="C28363"/>
          <cell r="D28363" t="str">
            <v>EM EMILIA DE LI</v>
          </cell>
          <cell r="E28363">
            <v>404044</v>
          </cell>
        </row>
        <row r="28364">
          <cell r="C28364"/>
          <cell r="D28364" t="str">
            <v>EE JOSEFINA WAN</v>
          </cell>
          <cell r="E28364">
            <v>405640</v>
          </cell>
        </row>
        <row r="28365">
          <cell r="C28365"/>
          <cell r="D28365" t="str">
            <v>ETFG SEBRAE NOV</v>
          </cell>
          <cell r="E28365">
            <v>405641</v>
          </cell>
        </row>
        <row r="28366">
          <cell r="C28366"/>
          <cell r="D28366" t="str">
            <v>EE AUGUSTO DE L</v>
          </cell>
          <cell r="E28366">
            <v>408560</v>
          </cell>
        </row>
        <row r="28367">
          <cell r="C28367"/>
          <cell r="D28367" t="str">
            <v>EE JOAO FELIPE</v>
          </cell>
          <cell r="E28367">
            <v>408561</v>
          </cell>
        </row>
        <row r="28368">
          <cell r="C28368"/>
          <cell r="D28368" t="str">
            <v>EE DENIZ VALE</v>
          </cell>
          <cell r="E28368">
            <v>409097</v>
          </cell>
        </row>
        <row r="28369">
          <cell r="C28369"/>
          <cell r="D28369" t="str">
            <v>ESC.LICEU IMACU</v>
          </cell>
          <cell r="E28369">
            <v>409751</v>
          </cell>
        </row>
        <row r="28370">
          <cell r="C28370"/>
          <cell r="D28370" t="str">
            <v>EE GEORGE CHALM</v>
          </cell>
          <cell r="E28370">
            <v>410487</v>
          </cell>
        </row>
        <row r="28371">
          <cell r="C28371"/>
          <cell r="D28371" t="str">
            <v>NRE - NOVA LOND</v>
          </cell>
          <cell r="E28371">
            <v>409156</v>
          </cell>
        </row>
        <row r="28372">
          <cell r="C28372"/>
          <cell r="D28372" t="str">
            <v>ESC.STO.AGOSTIN</v>
          </cell>
          <cell r="E28372">
            <v>409808</v>
          </cell>
        </row>
        <row r="28373">
          <cell r="C28373">
            <v>800004750</v>
          </cell>
          <cell r="D28373" t="str">
            <v>ANA TIEMI VOLEI</v>
          </cell>
          <cell r="E28373">
            <v>7782330000125</v>
          </cell>
        </row>
        <row r="28374">
          <cell r="C28374">
            <v>800000640</v>
          </cell>
          <cell r="D28374" t="str">
            <v>MARCOR TINTAS</v>
          </cell>
          <cell r="E28374">
            <v>2526108000148</v>
          </cell>
        </row>
        <row r="28375">
          <cell r="C28375">
            <v>800003531</v>
          </cell>
          <cell r="D28375" t="str">
            <v>PIERBURG PUMP T</v>
          </cell>
          <cell r="E28375">
            <v>57576274000140</v>
          </cell>
        </row>
        <row r="28376">
          <cell r="C28376">
            <v>800003986</v>
          </cell>
          <cell r="D28376" t="str">
            <v>METROVAL</v>
          </cell>
          <cell r="E28376">
            <v>58762956000100</v>
          </cell>
        </row>
        <row r="28377">
          <cell r="C28377">
            <v>800004810</v>
          </cell>
          <cell r="D28377" t="str">
            <v>TECNOMASTER</v>
          </cell>
          <cell r="E28377">
            <v>686660000259</v>
          </cell>
        </row>
        <row r="28378">
          <cell r="C28378">
            <v>800004938</v>
          </cell>
          <cell r="D28378" t="str">
            <v>OBER</v>
          </cell>
          <cell r="E28378">
            <v>43238138000136</v>
          </cell>
        </row>
        <row r="28379">
          <cell r="C28379">
            <v>800006342</v>
          </cell>
          <cell r="D28379" t="str">
            <v>PIERBURG</v>
          </cell>
          <cell r="E28379">
            <v>51702140000142</v>
          </cell>
        </row>
        <row r="28380">
          <cell r="C28380">
            <v>800008305</v>
          </cell>
          <cell r="D28380" t="str">
            <v>RAMARK</v>
          </cell>
          <cell r="E28380">
            <v>59636233000128</v>
          </cell>
        </row>
        <row r="28381">
          <cell r="C28381">
            <v>800018098</v>
          </cell>
          <cell r="D28381" t="str">
            <v>CARTHOMS</v>
          </cell>
          <cell r="E28381">
            <v>4280516000198</v>
          </cell>
        </row>
        <row r="28382">
          <cell r="C28382">
            <v>800027964</v>
          </cell>
          <cell r="D28382" t="str">
            <v>UNIMARK TINTAS</v>
          </cell>
          <cell r="E28382">
            <v>16774056000133</v>
          </cell>
        </row>
        <row r="28383">
          <cell r="C28383">
            <v>800028842</v>
          </cell>
          <cell r="D28383" t="str">
            <v>COMERCIAL ROD.C</v>
          </cell>
          <cell r="E28383">
            <v>2038306000162</v>
          </cell>
        </row>
        <row r="28384">
          <cell r="C28384">
            <v>800040180</v>
          </cell>
          <cell r="D28384" t="str">
            <v>RONEBER INDUSTR</v>
          </cell>
          <cell r="E28384">
            <v>5065592000143</v>
          </cell>
        </row>
        <row r="28385">
          <cell r="C28385">
            <v>800040491</v>
          </cell>
          <cell r="D28385" t="str">
            <v>AMBIPAR ECO PRODUCTS S/A     *</v>
          </cell>
          <cell r="E28385">
            <v>2941454000192</v>
          </cell>
        </row>
        <row r="28386">
          <cell r="C28386">
            <v>800042053</v>
          </cell>
          <cell r="D28386" t="str">
            <v>HIGH-END COMERC</v>
          </cell>
          <cell r="E28386">
            <v>7985301000160</v>
          </cell>
        </row>
        <row r="28387">
          <cell r="C28387">
            <v>800042898</v>
          </cell>
          <cell r="D28387" t="str">
            <v>AMBIPAR ENVIRON</v>
          </cell>
          <cell r="E28387">
            <v>10711268000195</v>
          </cell>
        </row>
        <row r="28388">
          <cell r="C28388"/>
          <cell r="D28388" t="str">
            <v>CARTHOM'S</v>
          </cell>
          <cell r="E28388">
            <v>1201241000161</v>
          </cell>
        </row>
        <row r="28389">
          <cell r="C28389"/>
          <cell r="D28389" t="str">
            <v>ELECTROCAST</v>
          </cell>
          <cell r="E28389">
            <v>43406578000155</v>
          </cell>
        </row>
        <row r="28390">
          <cell r="C28390"/>
          <cell r="D28390" t="str">
            <v>CARTHOM'S</v>
          </cell>
          <cell r="E28390">
            <v>44328144000147</v>
          </cell>
        </row>
        <row r="28391">
          <cell r="C28391"/>
          <cell r="D28391" t="str">
            <v>EEPSG PROFA.DOR</v>
          </cell>
          <cell r="E28391">
            <v>404679</v>
          </cell>
        </row>
        <row r="28392">
          <cell r="C28392"/>
          <cell r="D28392" t="str">
            <v>CEPSG DUQUE DE</v>
          </cell>
          <cell r="E28392">
            <v>403968</v>
          </cell>
        </row>
        <row r="28393">
          <cell r="C28393"/>
          <cell r="D28393" t="str">
            <v>NAES - NOVA OLI</v>
          </cell>
          <cell r="E28393">
            <v>411182</v>
          </cell>
        </row>
        <row r="28394">
          <cell r="C28394"/>
          <cell r="D28394" t="str">
            <v>ESC.NATALICIO M</v>
          </cell>
          <cell r="E28394">
            <v>408772</v>
          </cell>
        </row>
        <row r="28395">
          <cell r="C28395"/>
          <cell r="D28395" t="str">
            <v>EM PALESTINA</v>
          </cell>
          <cell r="E28395">
            <v>410680</v>
          </cell>
        </row>
        <row r="28396">
          <cell r="C28396"/>
          <cell r="D28396" t="str">
            <v>EM ADRIANO MART</v>
          </cell>
          <cell r="E28396">
            <v>410895</v>
          </cell>
        </row>
        <row r="28397">
          <cell r="C28397"/>
          <cell r="D28397" t="str">
            <v>EM ANJO DA GUAR</v>
          </cell>
          <cell r="E28397">
            <v>410896</v>
          </cell>
        </row>
        <row r="28398">
          <cell r="C28398"/>
          <cell r="D28398" t="str">
            <v>EM ANTONIO PERE</v>
          </cell>
          <cell r="E28398">
            <v>410897</v>
          </cell>
        </row>
        <row r="28399">
          <cell r="C28399"/>
          <cell r="D28399" t="str">
            <v>EM APAE DE NOVA</v>
          </cell>
          <cell r="E28399">
            <v>410898</v>
          </cell>
        </row>
        <row r="28400">
          <cell r="C28400"/>
          <cell r="D28400" t="str">
            <v>EM BALTAZAR MAR</v>
          </cell>
          <cell r="E28400">
            <v>410899</v>
          </cell>
        </row>
        <row r="28401">
          <cell r="C28401"/>
          <cell r="D28401" t="str">
            <v>EM BELA VISTA I</v>
          </cell>
          <cell r="E28401">
            <v>410900</v>
          </cell>
        </row>
        <row r="28402">
          <cell r="C28402"/>
          <cell r="D28402" t="str">
            <v>EM BELA VISTA I</v>
          </cell>
          <cell r="E28402">
            <v>410901</v>
          </cell>
        </row>
        <row r="28403">
          <cell r="C28403"/>
          <cell r="D28403" t="str">
            <v>EM CONV.ALEGRIA</v>
          </cell>
          <cell r="E28403">
            <v>410902</v>
          </cell>
        </row>
        <row r="28404">
          <cell r="C28404"/>
          <cell r="D28404" t="str">
            <v>EM DEUS E AMOR</v>
          </cell>
          <cell r="E28404">
            <v>410903</v>
          </cell>
        </row>
        <row r="28405">
          <cell r="C28405"/>
          <cell r="D28405" t="str">
            <v>EM IVONI ALVES</v>
          </cell>
          <cell r="E28405">
            <v>410904</v>
          </cell>
        </row>
        <row r="28406">
          <cell r="C28406"/>
          <cell r="D28406" t="str">
            <v>EM JOAO FELIX D</v>
          </cell>
          <cell r="E28406">
            <v>410905</v>
          </cell>
        </row>
        <row r="28407">
          <cell r="C28407"/>
          <cell r="D28407" t="str">
            <v>EM JUDITE DOS S</v>
          </cell>
          <cell r="E28407">
            <v>410906</v>
          </cell>
        </row>
        <row r="28408">
          <cell r="C28408"/>
          <cell r="D28408" t="str">
            <v>EM LADISLAU DE</v>
          </cell>
          <cell r="E28408">
            <v>410907</v>
          </cell>
        </row>
        <row r="28409">
          <cell r="C28409"/>
          <cell r="D28409" t="str">
            <v>EM LUZIA OLIVEI</v>
          </cell>
          <cell r="E28409">
            <v>410908</v>
          </cell>
        </row>
        <row r="28410">
          <cell r="C28410"/>
          <cell r="D28410" t="str">
            <v>EM MARIA LIRA</v>
          </cell>
          <cell r="E28410">
            <v>410909</v>
          </cell>
        </row>
        <row r="28411">
          <cell r="C28411"/>
          <cell r="D28411" t="str">
            <v>EM MARIANO JOSE</v>
          </cell>
          <cell r="E28411">
            <v>410910</v>
          </cell>
        </row>
        <row r="28412">
          <cell r="C28412"/>
          <cell r="D28412" t="str">
            <v>EM N.SRA.APAREC</v>
          </cell>
          <cell r="E28412">
            <v>410911</v>
          </cell>
        </row>
        <row r="28413">
          <cell r="C28413"/>
          <cell r="D28413" t="str">
            <v>EM PE.CICERO</v>
          </cell>
          <cell r="E28413">
            <v>410912</v>
          </cell>
        </row>
        <row r="28414">
          <cell r="C28414"/>
          <cell r="D28414" t="str">
            <v>EM PE.JOSIMO</v>
          </cell>
          <cell r="E28414">
            <v>410913</v>
          </cell>
        </row>
        <row r="28415">
          <cell r="C28415"/>
          <cell r="D28415" t="str">
            <v>EM PEDRO CHICOU</v>
          </cell>
          <cell r="E28415">
            <v>410914</v>
          </cell>
        </row>
        <row r="28416">
          <cell r="C28416"/>
          <cell r="D28416" t="str">
            <v>EM PEDRO MENDES</v>
          </cell>
          <cell r="E28416">
            <v>410915</v>
          </cell>
        </row>
        <row r="28417">
          <cell r="C28417"/>
          <cell r="D28417" t="str">
            <v>EM RIO PRETO</v>
          </cell>
          <cell r="E28417">
            <v>410916</v>
          </cell>
        </row>
        <row r="28418">
          <cell r="C28418"/>
          <cell r="D28418" t="str">
            <v>EM RODRIGUES AL</v>
          </cell>
          <cell r="E28418">
            <v>410917</v>
          </cell>
        </row>
        <row r="28419">
          <cell r="C28419"/>
          <cell r="D28419" t="str">
            <v>EM SAO FRANCISC</v>
          </cell>
          <cell r="E28419">
            <v>410918</v>
          </cell>
        </row>
        <row r="28420">
          <cell r="C28420"/>
          <cell r="D28420" t="str">
            <v>EM SAO JOAO</v>
          </cell>
          <cell r="E28420">
            <v>410919</v>
          </cell>
        </row>
        <row r="28421">
          <cell r="C28421"/>
          <cell r="D28421" t="str">
            <v>EM SAO JOSE I</v>
          </cell>
          <cell r="E28421">
            <v>410920</v>
          </cell>
        </row>
        <row r="28422">
          <cell r="C28422"/>
          <cell r="D28422" t="str">
            <v>EM SAO JOSE II</v>
          </cell>
          <cell r="E28422">
            <v>410921</v>
          </cell>
        </row>
        <row r="28423">
          <cell r="C28423"/>
          <cell r="D28423" t="str">
            <v>EM SAO PEDRO I</v>
          </cell>
          <cell r="E28423">
            <v>410922</v>
          </cell>
        </row>
        <row r="28424">
          <cell r="C28424"/>
          <cell r="D28424" t="str">
            <v>EM SAO PEDRO II</v>
          </cell>
          <cell r="E28424">
            <v>410923</v>
          </cell>
        </row>
        <row r="28425">
          <cell r="C28425"/>
          <cell r="D28425" t="str">
            <v>EM STA.CLARA</v>
          </cell>
          <cell r="E28425">
            <v>410924</v>
          </cell>
        </row>
        <row r="28426">
          <cell r="C28426"/>
          <cell r="D28426" t="str">
            <v>EM STA.CRUZ</v>
          </cell>
          <cell r="E28426">
            <v>410925</v>
          </cell>
        </row>
        <row r="28427">
          <cell r="C28427"/>
          <cell r="D28427" t="str">
            <v>EM TIRADENTES</v>
          </cell>
          <cell r="E28427">
            <v>410926</v>
          </cell>
        </row>
        <row r="28428">
          <cell r="C28428">
            <v>800040701</v>
          </cell>
          <cell r="D28428" t="str">
            <v>SPARK AG SOFTWA</v>
          </cell>
          <cell r="E28428">
            <v>20990205000179</v>
          </cell>
        </row>
        <row r="28429">
          <cell r="C28429"/>
          <cell r="D28429" t="str">
            <v>MERCURIO</v>
          </cell>
          <cell r="E28429">
            <v>95591723007040</v>
          </cell>
        </row>
        <row r="28430">
          <cell r="C28430"/>
          <cell r="D28430" t="str">
            <v>EEPSG TIRADENTE</v>
          </cell>
          <cell r="E28430">
            <v>408548</v>
          </cell>
        </row>
        <row r="28431">
          <cell r="C28431"/>
          <cell r="D28431" t="str">
            <v>EEPG REINALDO C</v>
          </cell>
          <cell r="E28431">
            <v>408614</v>
          </cell>
        </row>
        <row r="28432">
          <cell r="C28432">
            <v>800019938</v>
          </cell>
          <cell r="D28432" t="str">
            <v>SEARA ALIMENTOS</v>
          </cell>
          <cell r="E28432">
            <v>2914460011195</v>
          </cell>
        </row>
        <row r="28433">
          <cell r="C28433">
            <v>800030133</v>
          </cell>
          <cell r="D28433" t="str">
            <v>RITA LTDA</v>
          </cell>
          <cell r="E28433">
            <v>6075540000110</v>
          </cell>
        </row>
        <row r="28434">
          <cell r="C28434">
            <v>800032737</v>
          </cell>
          <cell r="D28434" t="str">
            <v>ELETRONICA E PA</v>
          </cell>
          <cell r="E28434">
            <v>88315379000170</v>
          </cell>
        </row>
        <row r="28435">
          <cell r="C28435"/>
          <cell r="D28435" t="str">
            <v>ARROZELLA</v>
          </cell>
          <cell r="E28435">
            <v>90301425000123</v>
          </cell>
        </row>
        <row r="28436">
          <cell r="C28436">
            <v>800002275</v>
          </cell>
          <cell r="D28436" t="str">
            <v>MINAUTO FILIAL</v>
          </cell>
          <cell r="E28436">
            <v>18524868000318</v>
          </cell>
        </row>
        <row r="28437">
          <cell r="C28437">
            <v>800015647</v>
          </cell>
          <cell r="D28437" t="str">
            <v>LOCALIZA AGENCI</v>
          </cell>
          <cell r="E28437">
            <v>912481000454</v>
          </cell>
        </row>
        <row r="28438">
          <cell r="C28438">
            <v>800033078</v>
          </cell>
          <cell r="D28438" t="str">
            <v>03167787619</v>
          </cell>
          <cell r="E28438">
            <v>12436087000123</v>
          </cell>
        </row>
        <row r="28439">
          <cell r="C28439"/>
          <cell r="D28439" t="str">
            <v>KATYA</v>
          </cell>
          <cell r="E28439">
            <v>17611666000189</v>
          </cell>
        </row>
        <row r="28440">
          <cell r="C28440"/>
          <cell r="D28440" t="str">
            <v>CAT.JEFERSON BA</v>
          </cell>
          <cell r="E28440">
            <v>402308</v>
          </cell>
        </row>
        <row r="28441">
          <cell r="C28441"/>
          <cell r="D28441" t="str">
            <v>EE ANTONIO M.ES</v>
          </cell>
          <cell r="E28441">
            <v>404259</v>
          </cell>
        </row>
        <row r="28442">
          <cell r="C28442"/>
          <cell r="D28442" t="str">
            <v>THONART</v>
          </cell>
          <cell r="E28442">
            <v>92661958000141</v>
          </cell>
        </row>
        <row r="28443">
          <cell r="C28443">
            <v>800035846</v>
          </cell>
          <cell r="D28443" t="str">
            <v>JESSICA BATISTA</v>
          </cell>
          <cell r="E28443">
            <v>20036290000130</v>
          </cell>
        </row>
        <row r="28444">
          <cell r="C28444">
            <v>800027460</v>
          </cell>
          <cell r="D28444" t="str">
            <v>BOSOFER CO. DE</v>
          </cell>
          <cell r="E28444">
            <v>8856978000161</v>
          </cell>
        </row>
        <row r="28445">
          <cell r="C28445"/>
          <cell r="D28445" t="str">
            <v>MONTIBELLER</v>
          </cell>
          <cell r="E28445">
            <v>3136635000109</v>
          </cell>
        </row>
        <row r="28446">
          <cell r="C28446"/>
          <cell r="D28446" t="str">
            <v>TM TECNOLOGIA</v>
          </cell>
          <cell r="E28446">
            <v>26384826000276</v>
          </cell>
        </row>
        <row r="28447">
          <cell r="C28447"/>
          <cell r="D28447" t="str">
            <v>EE CEL.JOSE NUN</v>
          </cell>
          <cell r="E28447">
            <v>402488</v>
          </cell>
        </row>
        <row r="28448">
          <cell r="C28448"/>
          <cell r="D28448" t="str">
            <v>EEPSG DOM DANIE</v>
          </cell>
          <cell r="E28448">
            <v>408937</v>
          </cell>
        </row>
        <row r="28449">
          <cell r="C28449"/>
          <cell r="D28449" t="str">
            <v>EEPSG COOPEV</v>
          </cell>
          <cell r="E28449">
            <v>410632</v>
          </cell>
        </row>
        <row r="28450">
          <cell r="C28450">
            <v>800028342</v>
          </cell>
          <cell r="D28450" t="str">
            <v>SCPOLIAS INDUSTRIA COMERCIO D</v>
          </cell>
          <cell r="E28450">
            <v>12078050000170</v>
          </cell>
        </row>
        <row r="28451">
          <cell r="C28451"/>
          <cell r="D28451" t="str">
            <v>MDS</v>
          </cell>
          <cell r="E28451">
            <v>79414868000198</v>
          </cell>
        </row>
        <row r="28452">
          <cell r="C28452"/>
          <cell r="D28452" t="str">
            <v>EM RAUL GASINEL</v>
          </cell>
          <cell r="E28452">
            <v>408253</v>
          </cell>
        </row>
        <row r="28453">
          <cell r="C28453">
            <v>800006956</v>
          </cell>
          <cell r="D28453" t="str">
            <v>ZANINI</v>
          </cell>
          <cell r="E28453">
            <v>87729</v>
          </cell>
        </row>
        <row r="28454">
          <cell r="C28454">
            <v>800007070</v>
          </cell>
          <cell r="D28454" t="str">
            <v>BMC</v>
          </cell>
          <cell r="E28454">
            <v>80710</v>
          </cell>
        </row>
        <row r="28455">
          <cell r="C28455">
            <v>800007425</v>
          </cell>
          <cell r="D28455" t="str">
            <v>SANTOANDREA</v>
          </cell>
          <cell r="E28455">
            <v>81103</v>
          </cell>
        </row>
        <row r="28456">
          <cell r="C28456">
            <v>800007607</v>
          </cell>
          <cell r="D28456" t="str">
            <v>MONTERSINO</v>
          </cell>
          <cell r="E28456">
            <v>81324</v>
          </cell>
        </row>
        <row r="28457">
          <cell r="C28457">
            <v>800017886</v>
          </cell>
          <cell r="D28457" t="str">
            <v>MONTAGGI INDUST</v>
          </cell>
          <cell r="E28457">
            <v>83140</v>
          </cell>
        </row>
        <row r="28458">
          <cell r="C28458">
            <v>800032442</v>
          </cell>
          <cell r="D28458" t="str">
            <v>KONGSBERG AUTOMOTIVE</v>
          </cell>
          <cell r="E28458">
            <v>86804</v>
          </cell>
        </row>
        <row r="28459">
          <cell r="C28459">
            <v>800032442</v>
          </cell>
          <cell r="D28459" t="str">
            <v>KONGSBERG AUTOM</v>
          </cell>
          <cell r="E28459">
            <v>86812</v>
          </cell>
        </row>
        <row r="28460">
          <cell r="C28460"/>
          <cell r="D28460" t="str">
            <v>CE NOVO GAMA</v>
          </cell>
          <cell r="E28460">
            <v>409247</v>
          </cell>
        </row>
        <row r="28461">
          <cell r="C28461"/>
          <cell r="D28461" t="str">
            <v>ESC.DO MICKEY I</v>
          </cell>
          <cell r="E28461">
            <v>409300</v>
          </cell>
        </row>
        <row r="28462">
          <cell r="C28462">
            <v>800002040</v>
          </cell>
          <cell r="D28462" t="str">
            <v>RITMO VEICULOS</v>
          </cell>
          <cell r="E28462">
            <v>89905210000132</v>
          </cell>
        </row>
        <row r="28463">
          <cell r="C28463">
            <v>800002627</v>
          </cell>
          <cell r="D28463" t="str">
            <v>PROTECAO PUBLIC</v>
          </cell>
          <cell r="E28463">
            <v>87530044000101</v>
          </cell>
        </row>
        <row r="28464">
          <cell r="C28464">
            <v>800003167</v>
          </cell>
          <cell r="D28464" t="str">
            <v>CONESUL</v>
          </cell>
          <cell r="E28464">
            <v>94475803000650</v>
          </cell>
        </row>
        <row r="28465">
          <cell r="C28465">
            <v>800005117</v>
          </cell>
          <cell r="D28465" t="str">
            <v>EXTRAMOLD IND</v>
          </cell>
          <cell r="E28465">
            <v>97258545000134</v>
          </cell>
        </row>
        <row r="28466">
          <cell r="C28466">
            <v>800006291</v>
          </cell>
          <cell r="D28466" t="str">
            <v>OETIKER</v>
          </cell>
          <cell r="E28466">
            <v>2376767000145</v>
          </cell>
        </row>
        <row r="28467">
          <cell r="C28467">
            <v>800009267</v>
          </cell>
          <cell r="D28467" t="str">
            <v>AGQ</v>
          </cell>
          <cell r="E28467">
            <v>90833690000152</v>
          </cell>
        </row>
        <row r="28468">
          <cell r="C28468">
            <v>800014342</v>
          </cell>
          <cell r="D28468" t="str">
            <v>LOCALIZA AGEN C</v>
          </cell>
          <cell r="E28468">
            <v>16670085029137</v>
          </cell>
        </row>
        <row r="28469">
          <cell r="C28469">
            <v>800015223</v>
          </cell>
          <cell r="D28469" t="str">
            <v>BRASCOLA</v>
          </cell>
          <cell r="E28469">
            <v>61105060000244</v>
          </cell>
        </row>
        <row r="28470">
          <cell r="C28470">
            <v>800016619</v>
          </cell>
          <cell r="D28470" t="str">
            <v>WALL SYSTEM SIS</v>
          </cell>
          <cell r="E28470">
            <v>3041483000160</v>
          </cell>
        </row>
        <row r="28471">
          <cell r="C28471">
            <v>800019092</v>
          </cell>
          <cell r="D28471" t="str">
            <v>MDI PRODUTOS E</v>
          </cell>
          <cell r="E28471">
            <v>93259331000121</v>
          </cell>
        </row>
        <row r="28472">
          <cell r="C28472">
            <v>800019989</v>
          </cell>
          <cell r="D28472" t="str">
            <v>ATUALLITY</v>
          </cell>
          <cell r="E28472">
            <v>7613616000187</v>
          </cell>
        </row>
        <row r="28473">
          <cell r="C28473">
            <v>800020585</v>
          </cell>
          <cell r="D28473" t="str">
            <v>ECCO CASE</v>
          </cell>
          <cell r="E28473">
            <v>7454288000113</v>
          </cell>
        </row>
        <row r="28474">
          <cell r="C28474">
            <v>800022357</v>
          </cell>
          <cell r="D28474" t="str">
            <v>MERCOPLASA INDU</v>
          </cell>
          <cell r="E28474">
            <v>5623823000197</v>
          </cell>
        </row>
        <row r="28475">
          <cell r="C28475">
            <v>800030334</v>
          </cell>
          <cell r="D28475" t="str">
            <v>MARCELO CLAIRTO</v>
          </cell>
          <cell r="E28475">
            <v>7838772000146</v>
          </cell>
        </row>
        <row r="28476">
          <cell r="C28476">
            <v>800035821</v>
          </cell>
          <cell r="D28476" t="str">
            <v>HAZOPENG SOLUCO</v>
          </cell>
          <cell r="E28476">
            <v>7975263000165</v>
          </cell>
        </row>
        <row r="28477">
          <cell r="C28477">
            <v>800037138</v>
          </cell>
          <cell r="D28477" t="str">
            <v>SAVARAUTO BOA V</v>
          </cell>
          <cell r="E28477">
            <v>11159101000207</v>
          </cell>
        </row>
        <row r="28478">
          <cell r="C28478">
            <v>800042788</v>
          </cell>
          <cell r="D28478" t="str">
            <v>PRECIMECH SOLUC</v>
          </cell>
          <cell r="E28478">
            <v>13252436000110</v>
          </cell>
        </row>
        <row r="28479">
          <cell r="C28479">
            <v>800043525</v>
          </cell>
          <cell r="D28479" t="str">
            <v>NEWFIELDS BRASI</v>
          </cell>
          <cell r="E28479">
            <v>7972518000136</v>
          </cell>
        </row>
        <row r="28480">
          <cell r="C28480">
            <v>800044208</v>
          </cell>
          <cell r="D28480" t="str">
            <v>BRIVIA GESTAO D</v>
          </cell>
          <cell r="E28480">
            <v>9227188000180</v>
          </cell>
        </row>
        <row r="28481">
          <cell r="C28481"/>
          <cell r="D28481" t="str">
            <v>TURIN VIAGENS</v>
          </cell>
          <cell r="E28481">
            <v>212788000108</v>
          </cell>
        </row>
        <row r="28482">
          <cell r="C28482"/>
          <cell r="D28482" t="str">
            <v>COPETTI</v>
          </cell>
          <cell r="E28482">
            <v>3233249000135</v>
          </cell>
        </row>
        <row r="28483">
          <cell r="C28483"/>
          <cell r="D28483" t="str">
            <v>MAQUINAS MORBAC</v>
          </cell>
          <cell r="E28483">
            <v>89190235000105</v>
          </cell>
        </row>
        <row r="28484">
          <cell r="C28484"/>
          <cell r="D28484" t="str">
            <v>HUMBERTO VIEIRA</v>
          </cell>
          <cell r="E28484">
            <v>90623844000181</v>
          </cell>
        </row>
        <row r="28485">
          <cell r="C28485"/>
          <cell r="D28485" t="str">
            <v>MERCURIO</v>
          </cell>
          <cell r="E28485">
            <v>95591723001514</v>
          </cell>
        </row>
        <row r="28486">
          <cell r="C28486"/>
          <cell r="D28486" t="str">
            <v>SINOS</v>
          </cell>
          <cell r="E28486">
            <v>91665570000156</v>
          </cell>
        </row>
        <row r="28487">
          <cell r="C28487"/>
          <cell r="D28487" t="str">
            <v>KESSLER</v>
          </cell>
          <cell r="E28487">
            <v>89276083000150</v>
          </cell>
        </row>
        <row r="28488">
          <cell r="C28488"/>
          <cell r="D28488" t="str">
            <v>NEW LAND IMPORT</v>
          </cell>
          <cell r="E28488">
            <v>5566952000190</v>
          </cell>
        </row>
        <row r="28489">
          <cell r="C28489"/>
          <cell r="D28489" t="str">
            <v>PROTECAO EVENTO</v>
          </cell>
          <cell r="E28489">
            <v>2244858000127</v>
          </cell>
        </row>
        <row r="28490">
          <cell r="C28490"/>
          <cell r="D28490" t="str">
            <v>CABINES REAL LT</v>
          </cell>
          <cell r="E28490">
            <v>91696641000188</v>
          </cell>
        </row>
        <row r="28491">
          <cell r="C28491"/>
          <cell r="D28491" t="str">
            <v>ESC.PG DA FEEVA</v>
          </cell>
          <cell r="E28491">
            <v>403832</v>
          </cell>
        </row>
        <row r="28492">
          <cell r="C28492"/>
          <cell r="D28492" t="str">
            <v>EEPG PROFA.FRED</v>
          </cell>
          <cell r="E28492">
            <v>403848</v>
          </cell>
        </row>
        <row r="28493">
          <cell r="C28493"/>
          <cell r="D28493" t="str">
            <v>SENAI ILDEFONSO</v>
          </cell>
          <cell r="E28493">
            <v>404297</v>
          </cell>
        </row>
        <row r="28494">
          <cell r="C28494"/>
          <cell r="D28494" t="str">
            <v>EMPSG ENG.IGNAC</v>
          </cell>
          <cell r="E28494">
            <v>404463</v>
          </cell>
        </row>
        <row r="28495">
          <cell r="C28495"/>
          <cell r="D28495" t="str">
            <v>EEPSG ANTONIO A</v>
          </cell>
          <cell r="E28495">
            <v>404464</v>
          </cell>
        </row>
        <row r="28496">
          <cell r="C28496"/>
          <cell r="D28496" t="str">
            <v>COL.ADVENTISTA</v>
          </cell>
          <cell r="E28496">
            <v>404510</v>
          </cell>
        </row>
        <row r="28497">
          <cell r="C28497"/>
          <cell r="D28497" t="str">
            <v>EEPSG SEN.ALBER</v>
          </cell>
          <cell r="E28497">
            <v>404527</v>
          </cell>
        </row>
        <row r="28498">
          <cell r="C28498"/>
          <cell r="D28498" t="str">
            <v>FUND.ET LIBERAT</v>
          </cell>
          <cell r="E28498">
            <v>405203</v>
          </cell>
        </row>
        <row r="28499">
          <cell r="C28499"/>
          <cell r="D28499" t="str">
            <v>COL.SINODAL DA</v>
          </cell>
          <cell r="E28499">
            <v>406686</v>
          </cell>
        </row>
        <row r="28500">
          <cell r="C28500"/>
          <cell r="D28500" t="str">
            <v>EEPG OTAVIO ROS</v>
          </cell>
          <cell r="E28500">
            <v>406687</v>
          </cell>
        </row>
        <row r="28501">
          <cell r="C28501"/>
          <cell r="D28501" t="str">
            <v>EEPG MARIA DAS</v>
          </cell>
          <cell r="E28501">
            <v>406688</v>
          </cell>
        </row>
        <row r="28502">
          <cell r="C28502"/>
          <cell r="D28502" t="str">
            <v>ESC.PSG STA.CAT</v>
          </cell>
          <cell r="E28502">
            <v>406689</v>
          </cell>
        </row>
        <row r="28503">
          <cell r="C28503"/>
          <cell r="D28503" t="str">
            <v>ESC.FUNDACAO EV</v>
          </cell>
          <cell r="E28503">
            <v>406690</v>
          </cell>
        </row>
        <row r="28504">
          <cell r="C28504"/>
          <cell r="D28504" t="str">
            <v>ESC.ADVENT.DE C</v>
          </cell>
          <cell r="E28504">
            <v>406691</v>
          </cell>
        </row>
        <row r="28505">
          <cell r="C28505"/>
          <cell r="D28505" t="str">
            <v>ESC.PINDORAMA</v>
          </cell>
          <cell r="E28505">
            <v>406692</v>
          </cell>
        </row>
        <row r="28506">
          <cell r="C28506"/>
          <cell r="D28506" t="str">
            <v>ESC.PSG PIO XII</v>
          </cell>
          <cell r="E28506">
            <v>406731</v>
          </cell>
        </row>
        <row r="28507">
          <cell r="C28507"/>
          <cell r="D28507" t="str">
            <v>EEPSG 25 DE JUL</v>
          </cell>
          <cell r="E28507">
            <v>407505</v>
          </cell>
        </row>
        <row r="28508">
          <cell r="C28508"/>
          <cell r="D28508" t="str">
            <v>EEPSG VILA BECK</v>
          </cell>
          <cell r="E28508">
            <v>407506</v>
          </cell>
        </row>
        <row r="28509">
          <cell r="C28509"/>
          <cell r="D28509" t="str">
            <v>EM MARIA QUITER</v>
          </cell>
          <cell r="E28509">
            <v>407507</v>
          </cell>
        </row>
        <row r="28510">
          <cell r="C28510"/>
          <cell r="D28510" t="str">
            <v>SENAI GUSTAVO C</v>
          </cell>
          <cell r="E28510">
            <v>407508</v>
          </cell>
        </row>
        <row r="28511">
          <cell r="C28511"/>
          <cell r="D28511" t="str">
            <v>EM PRES.DEODORO</v>
          </cell>
          <cell r="E28511">
            <v>407509</v>
          </cell>
        </row>
        <row r="28512">
          <cell r="C28512"/>
          <cell r="D28512" t="str">
            <v>SENAI GUSTAVO C</v>
          </cell>
          <cell r="E28512">
            <v>410620</v>
          </cell>
        </row>
        <row r="28513">
          <cell r="C28513">
            <v>800029719</v>
          </cell>
          <cell r="D28513" t="str">
            <v>EGK</v>
          </cell>
          <cell r="E28513">
            <v>73202541000176</v>
          </cell>
        </row>
        <row r="28514">
          <cell r="C28514">
            <v>800029720</v>
          </cell>
          <cell r="D28514" t="str">
            <v>INECIL</v>
          </cell>
          <cell r="E28514">
            <v>89191134000140</v>
          </cell>
        </row>
        <row r="28515">
          <cell r="C28515"/>
          <cell r="D28515" t="str">
            <v>EE PAULO PINHEI</v>
          </cell>
          <cell r="E28515">
            <v>405674</v>
          </cell>
        </row>
        <row r="28516">
          <cell r="C28516"/>
          <cell r="D28516" t="str">
            <v>REQUINTE</v>
          </cell>
          <cell r="E28516">
            <v>33445107000100</v>
          </cell>
        </row>
        <row r="28517">
          <cell r="C28517"/>
          <cell r="D28517" t="str">
            <v>BETRA</v>
          </cell>
          <cell r="E28517">
            <v>722985000401</v>
          </cell>
        </row>
        <row r="28518">
          <cell r="C28518"/>
          <cell r="D28518" t="str">
            <v>CEN.MUN.DE ENS.</v>
          </cell>
          <cell r="E28518">
            <v>410498</v>
          </cell>
        </row>
        <row r="28519">
          <cell r="C28519"/>
          <cell r="D28519" t="str">
            <v>EE PROFA.SIRLEY</v>
          </cell>
          <cell r="E28519">
            <v>408336</v>
          </cell>
        </row>
        <row r="28520">
          <cell r="C28520">
            <v>800007325</v>
          </cell>
          <cell r="D28520" t="str">
            <v>INA WAELZALAGER</v>
          </cell>
          <cell r="E28520">
            <v>80979</v>
          </cell>
        </row>
        <row r="28521">
          <cell r="C28521"/>
          <cell r="D28521" t="str">
            <v>HYDRAULIK-RING</v>
          </cell>
          <cell r="E28521">
            <v>84541</v>
          </cell>
        </row>
        <row r="28522">
          <cell r="C28522">
            <v>800023256</v>
          </cell>
          <cell r="D28522" t="str">
            <v>MIRA LTD</v>
          </cell>
          <cell r="E28522">
            <v>83604</v>
          </cell>
        </row>
        <row r="28523">
          <cell r="C28523"/>
          <cell r="D28523" t="str">
            <v>SEARA</v>
          </cell>
          <cell r="E28523">
            <v>2914460005039</v>
          </cell>
        </row>
        <row r="28524">
          <cell r="C28524">
            <v>800020690</v>
          </cell>
          <cell r="D28524" t="str">
            <v>STAEDTLER</v>
          </cell>
          <cell r="E28524">
            <v>83399</v>
          </cell>
        </row>
        <row r="28525">
          <cell r="C28525">
            <v>800039940</v>
          </cell>
          <cell r="D28525" t="str">
            <v>SIEMENS AG</v>
          </cell>
          <cell r="E28525">
            <v>89005</v>
          </cell>
        </row>
        <row r="28526">
          <cell r="C28526">
            <v>800007617</v>
          </cell>
          <cell r="D28526" t="str">
            <v>ALMEC SPA</v>
          </cell>
          <cell r="E28526">
            <v>81338</v>
          </cell>
        </row>
        <row r="28527">
          <cell r="C28527">
            <v>800007786</v>
          </cell>
          <cell r="D28527" t="str">
            <v>FAMEK AB</v>
          </cell>
          <cell r="E28527">
            <v>81064</v>
          </cell>
        </row>
        <row r="28528">
          <cell r="C28528">
            <v>800043341</v>
          </cell>
          <cell r="D28528" t="str">
            <v>SION RECURSOS H</v>
          </cell>
          <cell r="E28528">
            <v>22553825000176</v>
          </cell>
        </row>
        <row r="28529">
          <cell r="C28529">
            <v>800042937</v>
          </cell>
          <cell r="D28529" t="str">
            <v>BBM LOGISTICA S</v>
          </cell>
          <cell r="E28529">
            <v>1107327000120</v>
          </cell>
        </row>
        <row r="28530">
          <cell r="C28530">
            <v>800042016</v>
          </cell>
          <cell r="D28530" t="str">
            <v>COLLTEX CONFECC</v>
          </cell>
          <cell r="E28530">
            <v>20337866000108</v>
          </cell>
        </row>
        <row r="28531">
          <cell r="C28531">
            <v>800042247</v>
          </cell>
          <cell r="D28531" t="str">
            <v>AMPLIX SUPORTE</v>
          </cell>
          <cell r="E28531">
            <v>18329351000106</v>
          </cell>
        </row>
        <row r="28532">
          <cell r="C28532">
            <v>800042797</v>
          </cell>
          <cell r="D28532" t="str">
            <v>INSTRUM DO BRAS</v>
          </cell>
          <cell r="E28532">
            <v>45403409000197</v>
          </cell>
        </row>
        <row r="28533">
          <cell r="C28533">
            <v>800042799</v>
          </cell>
          <cell r="D28533" t="str">
            <v>PEDRO H. M. VIA</v>
          </cell>
          <cell r="E28533">
            <v>19640791000142</v>
          </cell>
        </row>
        <row r="28534">
          <cell r="C28534">
            <v>800042844</v>
          </cell>
          <cell r="D28534" t="str">
            <v>QUADRA SOFTWORK</v>
          </cell>
          <cell r="E28534">
            <v>34060588000190</v>
          </cell>
        </row>
        <row r="28535">
          <cell r="C28535">
            <v>800043097</v>
          </cell>
          <cell r="D28535" t="str">
            <v>AMADE COMERCIO</v>
          </cell>
          <cell r="E28535">
            <v>61435970000104</v>
          </cell>
        </row>
        <row r="28536">
          <cell r="C28536">
            <v>800043149</v>
          </cell>
          <cell r="D28536" t="str">
            <v>RENATA CRISTINA</v>
          </cell>
          <cell r="E28536">
            <v>34246245000115</v>
          </cell>
        </row>
        <row r="28537">
          <cell r="C28537">
            <v>800025268</v>
          </cell>
          <cell r="D28537" t="str">
            <v>PLASTIC ENTERPR</v>
          </cell>
          <cell r="E28537">
            <v>85715</v>
          </cell>
        </row>
        <row r="28538">
          <cell r="C28538"/>
          <cell r="D28538" t="str">
            <v>FLUIDYNE INSTRU</v>
          </cell>
          <cell r="E28538">
            <v>83622</v>
          </cell>
        </row>
        <row r="28539">
          <cell r="C28539">
            <v>800007458</v>
          </cell>
          <cell r="D28539" t="str">
            <v>LENORD</v>
          </cell>
          <cell r="E28539">
            <v>81143</v>
          </cell>
        </row>
        <row r="28540">
          <cell r="C28540">
            <v>800007630</v>
          </cell>
          <cell r="D28540" t="str">
            <v>CARL ZEISS INDU</v>
          </cell>
          <cell r="E28540">
            <v>81360</v>
          </cell>
        </row>
        <row r="28541">
          <cell r="C28541">
            <v>800028721</v>
          </cell>
          <cell r="D28541" t="str">
            <v>CROSS BORDER TE</v>
          </cell>
          <cell r="E28541">
            <v>86033</v>
          </cell>
        </row>
        <row r="28542">
          <cell r="C28542">
            <v>800007525</v>
          </cell>
          <cell r="D28542" t="str">
            <v>VARIOLINE</v>
          </cell>
          <cell r="E28542">
            <v>81217</v>
          </cell>
        </row>
        <row r="28543">
          <cell r="C28543">
            <v>800030702</v>
          </cell>
          <cell r="D28543" t="str">
            <v>ORBIS CORPORATI</v>
          </cell>
          <cell r="E28543">
            <v>86332</v>
          </cell>
        </row>
        <row r="28544">
          <cell r="C28544">
            <v>800022622</v>
          </cell>
          <cell r="D28544" t="str">
            <v>NOXMAT</v>
          </cell>
          <cell r="E28544">
            <v>83525</v>
          </cell>
        </row>
        <row r="28545">
          <cell r="C28545">
            <v>800019249</v>
          </cell>
          <cell r="D28545" t="str">
            <v>HAMMELMANN MASC</v>
          </cell>
          <cell r="E28545">
            <v>83289</v>
          </cell>
        </row>
        <row r="28546">
          <cell r="C28546">
            <v>800037877</v>
          </cell>
          <cell r="D28546" t="str">
            <v>G. WALTER GMBH</v>
          </cell>
          <cell r="E28546">
            <v>88789</v>
          </cell>
        </row>
        <row r="28547">
          <cell r="C28547">
            <v>800021329</v>
          </cell>
          <cell r="D28547" t="str">
            <v>GKN SERVICE INT</v>
          </cell>
          <cell r="E28547">
            <v>85927</v>
          </cell>
        </row>
        <row r="28548">
          <cell r="C28548">
            <v>800021329</v>
          </cell>
          <cell r="D28548" t="str">
            <v>GKN DRIVELINE D</v>
          </cell>
          <cell r="E28548">
            <v>85928</v>
          </cell>
        </row>
        <row r="28549">
          <cell r="C28549">
            <v>800021329</v>
          </cell>
          <cell r="D28549" t="str">
            <v>GKN SERVICE INT</v>
          </cell>
          <cell r="E28549">
            <v>85929</v>
          </cell>
        </row>
        <row r="28550">
          <cell r="C28550">
            <v>800028305</v>
          </cell>
          <cell r="D28550" t="str">
            <v>GKN DRIVELINE D</v>
          </cell>
          <cell r="E28550">
            <v>85930</v>
          </cell>
        </row>
        <row r="28551">
          <cell r="C28551">
            <v>800020485</v>
          </cell>
          <cell r="D28551" t="str">
            <v>IMM NETWORK</v>
          </cell>
          <cell r="E28551">
            <v>83373</v>
          </cell>
        </row>
        <row r="28552">
          <cell r="C28552">
            <v>800032303</v>
          </cell>
          <cell r="D28552" t="str">
            <v>AUTOLIV NORTH A</v>
          </cell>
          <cell r="E28552">
            <v>86765</v>
          </cell>
        </row>
        <row r="28553">
          <cell r="C28553">
            <v>800007030</v>
          </cell>
          <cell r="D28553" t="str">
            <v>DEFELSKO</v>
          </cell>
          <cell r="E28553">
            <v>80668</v>
          </cell>
        </row>
        <row r="28554">
          <cell r="C28554">
            <v>800007627</v>
          </cell>
          <cell r="D28554" t="str">
            <v>NELSON STUD</v>
          </cell>
          <cell r="E28554">
            <v>81354</v>
          </cell>
        </row>
        <row r="28555">
          <cell r="C28555">
            <v>800027629</v>
          </cell>
          <cell r="D28555" t="str">
            <v>METAL FORMING A</v>
          </cell>
          <cell r="E28555">
            <v>82831</v>
          </cell>
        </row>
        <row r="28556">
          <cell r="C28556"/>
          <cell r="D28556" t="str">
            <v>THE CHAMPION CO</v>
          </cell>
          <cell r="E28556">
            <v>80153</v>
          </cell>
        </row>
        <row r="28557">
          <cell r="C28557"/>
          <cell r="D28557" t="str">
            <v>EXIM OVERSEAS I</v>
          </cell>
          <cell r="E28557">
            <v>83290</v>
          </cell>
        </row>
        <row r="28558">
          <cell r="C28558">
            <v>800042542</v>
          </cell>
          <cell r="D28558" t="str">
            <v>CAMPOS E VIEIRA</v>
          </cell>
          <cell r="E28558">
            <v>14085410000197</v>
          </cell>
        </row>
        <row r="28559">
          <cell r="C28559">
            <v>800040519</v>
          </cell>
          <cell r="D28559" t="str">
            <v>AUTOLIV POLAND</v>
          </cell>
          <cell r="E28559">
            <v>89067</v>
          </cell>
        </row>
        <row r="28560">
          <cell r="C28560">
            <v>800007220</v>
          </cell>
          <cell r="D28560" t="str">
            <v>SENN HEISER</v>
          </cell>
          <cell r="E28560">
            <v>80866</v>
          </cell>
        </row>
        <row r="28561">
          <cell r="C28561">
            <v>800030845</v>
          </cell>
          <cell r="D28561" t="str">
            <v>SENSOR NITE N</v>
          </cell>
          <cell r="E28561">
            <v>86497</v>
          </cell>
        </row>
        <row r="28562">
          <cell r="C28562">
            <v>800030845</v>
          </cell>
          <cell r="D28562" t="str">
            <v>SENSOR NITE N</v>
          </cell>
          <cell r="E28562">
            <v>86498</v>
          </cell>
        </row>
        <row r="28563">
          <cell r="C28563"/>
          <cell r="D28563" t="str">
            <v>EE CALVINO BARB</v>
          </cell>
          <cell r="E28563">
            <v>409922</v>
          </cell>
        </row>
        <row r="28564">
          <cell r="C28564">
            <v>800031972</v>
          </cell>
          <cell r="D28564" t="str">
            <v>GKN DRIVELINE</v>
          </cell>
          <cell r="E28564">
            <v>86657</v>
          </cell>
        </row>
        <row r="28565">
          <cell r="C28565">
            <v>800031972</v>
          </cell>
          <cell r="D28565" t="str">
            <v>GKN DRIVELINE</v>
          </cell>
          <cell r="E28565">
            <v>86866</v>
          </cell>
        </row>
        <row r="28566">
          <cell r="C28566">
            <v>800004073</v>
          </cell>
          <cell r="D28566" t="str">
            <v>CIAFUNDI</v>
          </cell>
          <cell r="E28566">
            <v>53224127000584</v>
          </cell>
        </row>
        <row r="28567">
          <cell r="C28567">
            <v>800005877</v>
          </cell>
          <cell r="D28567" t="str">
            <v>CIAFUNDI</v>
          </cell>
          <cell r="E28567">
            <v>53224127000150</v>
          </cell>
        </row>
        <row r="28568">
          <cell r="C28568">
            <v>800004361</v>
          </cell>
          <cell r="D28568" t="str">
            <v>SOSERVI .</v>
          </cell>
          <cell r="E28568">
            <v>9863853000121</v>
          </cell>
        </row>
        <row r="28569">
          <cell r="C28569">
            <v>800008540</v>
          </cell>
          <cell r="D28569" t="str">
            <v>GLOBAL DO BRASI</v>
          </cell>
          <cell r="E28569">
            <v>41088899000123</v>
          </cell>
        </row>
        <row r="28570">
          <cell r="C28570">
            <v>800021547</v>
          </cell>
          <cell r="D28570" t="str">
            <v>A MAIS GESTAO O</v>
          </cell>
          <cell r="E28570">
            <v>11127020000144</v>
          </cell>
        </row>
        <row r="28571">
          <cell r="C28571">
            <v>800024842</v>
          </cell>
          <cell r="D28571" t="str">
            <v>EDITORA COQUEIR</v>
          </cell>
          <cell r="E28571">
            <v>7456712000169</v>
          </cell>
        </row>
        <row r="28572">
          <cell r="C28572">
            <v>800025431</v>
          </cell>
          <cell r="D28572" t="str">
            <v>MODIFICAR IND.,</v>
          </cell>
          <cell r="E28572">
            <v>4324993000108</v>
          </cell>
        </row>
        <row r="28573">
          <cell r="C28573">
            <v>800027504</v>
          </cell>
          <cell r="D28573" t="str">
            <v>TOTALITY TRANSP</v>
          </cell>
          <cell r="E28573">
            <v>9374899000187</v>
          </cell>
        </row>
        <row r="28574">
          <cell r="C28574">
            <v>800028050</v>
          </cell>
          <cell r="D28574" t="str">
            <v>NOBRAL EMPREEND</v>
          </cell>
          <cell r="E28574">
            <v>6610794000272</v>
          </cell>
        </row>
        <row r="28575">
          <cell r="C28575">
            <v>800029296</v>
          </cell>
          <cell r="D28575" t="str">
            <v>MECANICA PAULIN</v>
          </cell>
          <cell r="E28575">
            <v>12939710000160</v>
          </cell>
        </row>
        <row r="28576">
          <cell r="C28576">
            <v>800029661</v>
          </cell>
          <cell r="D28576" t="str">
            <v>INTERMEDICA</v>
          </cell>
          <cell r="E28576">
            <v>44649812010877</v>
          </cell>
        </row>
        <row r="28577">
          <cell r="C28577">
            <v>800029690</v>
          </cell>
          <cell r="D28577" t="str">
            <v>MARE</v>
          </cell>
          <cell r="E28577">
            <v>5659785001013</v>
          </cell>
        </row>
        <row r="28578">
          <cell r="C28578">
            <v>800029700</v>
          </cell>
          <cell r="D28578" t="str">
            <v>SELPE SELECAO</v>
          </cell>
          <cell r="E28578">
            <v>17186685000881</v>
          </cell>
        </row>
        <row r="28579">
          <cell r="C28579">
            <v>800029749</v>
          </cell>
          <cell r="D28579" t="str">
            <v>PROSEGUR</v>
          </cell>
          <cell r="E28579">
            <v>17428731014357</v>
          </cell>
        </row>
        <row r="28580">
          <cell r="C28580">
            <v>800030365</v>
          </cell>
          <cell r="D28580" t="str">
            <v>PLANETA AGUA EX</v>
          </cell>
          <cell r="E28580">
            <v>10779162000123</v>
          </cell>
        </row>
        <row r="28581">
          <cell r="C28581">
            <v>800030985</v>
          </cell>
          <cell r="D28581" t="str">
            <v>MANOEL SOARES L</v>
          </cell>
          <cell r="E28581">
            <v>3181356000167</v>
          </cell>
        </row>
        <row r="28582">
          <cell r="C28582">
            <v>800031155</v>
          </cell>
          <cell r="D28582" t="str">
            <v>LTDA</v>
          </cell>
          <cell r="E28582">
            <v>8028012000136</v>
          </cell>
        </row>
        <row r="28583">
          <cell r="C28583">
            <v>800031489</v>
          </cell>
          <cell r="D28583" t="str">
            <v>CONSERVGOMES SE</v>
          </cell>
          <cell r="E28583">
            <v>8139859000198</v>
          </cell>
        </row>
        <row r="28584">
          <cell r="C28584">
            <v>800031804</v>
          </cell>
          <cell r="D28584" t="str">
            <v>MOVEIS EIRELI E</v>
          </cell>
          <cell r="E28584">
            <v>17246212000156</v>
          </cell>
        </row>
        <row r="28585">
          <cell r="C28585">
            <v>800031888</v>
          </cell>
          <cell r="D28585" t="str">
            <v>ASSOCIADOS LTDA</v>
          </cell>
          <cell r="E28585">
            <v>11208307000107</v>
          </cell>
        </row>
        <row r="28586">
          <cell r="C28586">
            <v>800032050</v>
          </cell>
          <cell r="D28586" t="str">
            <v>BRAVO NORDESTE</v>
          </cell>
          <cell r="E28586">
            <v>15565311000175</v>
          </cell>
        </row>
        <row r="28587">
          <cell r="C28587">
            <v>800032325</v>
          </cell>
          <cell r="D28587" t="str">
            <v>PPMAX COMERCIO</v>
          </cell>
          <cell r="E28587">
            <v>13410656000124</v>
          </cell>
        </row>
        <row r="28588">
          <cell r="C28588">
            <v>800032340</v>
          </cell>
          <cell r="D28588" t="str">
            <v>DE AGUA E EFLUE</v>
          </cell>
          <cell r="E28588">
            <v>18810735000146</v>
          </cell>
        </row>
        <row r="28589">
          <cell r="C28589">
            <v>800032466</v>
          </cell>
          <cell r="D28589" t="str">
            <v>LTDA ME</v>
          </cell>
          <cell r="E28589">
            <v>13895829000141</v>
          </cell>
        </row>
        <row r="28590">
          <cell r="C28590">
            <v>800032482</v>
          </cell>
          <cell r="D28590" t="str">
            <v>LTDA ME</v>
          </cell>
          <cell r="E28590">
            <v>10572905000190</v>
          </cell>
        </row>
        <row r="28591">
          <cell r="C28591">
            <v>800032616</v>
          </cell>
          <cell r="D28591" t="str">
            <v>REG GERAL IMOVE</v>
          </cell>
          <cell r="E28591">
            <v>11573631000116</v>
          </cell>
        </row>
        <row r="28592">
          <cell r="C28592">
            <v>800032681</v>
          </cell>
          <cell r="D28592" t="str">
            <v>BUREAU DE IMAGE</v>
          </cell>
          <cell r="E28592">
            <v>3654469000132</v>
          </cell>
        </row>
        <row r="28593">
          <cell r="C28593">
            <v>800032708</v>
          </cell>
          <cell r="D28593" t="str">
            <v>MAXCONTROL LTA</v>
          </cell>
          <cell r="E28593">
            <v>12791976000109</v>
          </cell>
        </row>
        <row r="28594">
          <cell r="C28594">
            <v>800032788</v>
          </cell>
          <cell r="D28594" t="str">
            <v>SST LABORE CONS</v>
          </cell>
          <cell r="E28594">
            <v>21668669000126</v>
          </cell>
        </row>
        <row r="28595">
          <cell r="C28595">
            <v>800032955</v>
          </cell>
          <cell r="D28595" t="str">
            <v>DISTRIBUICAO DE</v>
          </cell>
          <cell r="E28595">
            <v>15261883000160</v>
          </cell>
        </row>
        <row r="28596">
          <cell r="C28596">
            <v>800033123</v>
          </cell>
          <cell r="D28596" t="str">
            <v>COMERCIAL MENGE</v>
          </cell>
          <cell r="E28596">
            <v>10582311000160</v>
          </cell>
        </row>
        <row r="28597">
          <cell r="C28597">
            <v>800033278</v>
          </cell>
          <cell r="D28597" t="str">
            <v>INTERATIVAS LTD</v>
          </cell>
          <cell r="E28597">
            <v>10996307000148</v>
          </cell>
        </row>
        <row r="28598">
          <cell r="C28598">
            <v>800033360</v>
          </cell>
          <cell r="D28598" t="str">
            <v>SINALTEC LTDA E</v>
          </cell>
          <cell r="E28598">
            <v>41062977000110</v>
          </cell>
        </row>
        <row r="28599">
          <cell r="C28599">
            <v>800034156</v>
          </cell>
          <cell r="D28599" t="str">
            <v>CCI INDUSTRIA,</v>
          </cell>
          <cell r="E28599">
            <v>6038667000160</v>
          </cell>
        </row>
        <row r="28600">
          <cell r="C28600">
            <v>800034169</v>
          </cell>
          <cell r="D28600" t="str">
            <v>CIRCO DA TRINDA</v>
          </cell>
          <cell r="E28600">
            <v>7650170000160</v>
          </cell>
        </row>
        <row r="28601">
          <cell r="C28601">
            <v>800034247</v>
          </cell>
          <cell r="D28601" t="str">
            <v>DE MAQUINAS IND</v>
          </cell>
          <cell r="E28601">
            <v>10442272000103</v>
          </cell>
        </row>
        <row r="28602">
          <cell r="C28602">
            <v>800034251</v>
          </cell>
          <cell r="D28602" t="str">
            <v>BARROS &amp; BARROS</v>
          </cell>
          <cell r="E28602">
            <v>4506660000108</v>
          </cell>
        </row>
        <row r="28603">
          <cell r="C28603">
            <v>800034338</v>
          </cell>
          <cell r="D28603" t="str">
            <v>CONTROL ENERGY</v>
          </cell>
          <cell r="E28603">
            <v>22208929000143</v>
          </cell>
        </row>
        <row r="28604">
          <cell r="C28604">
            <v>800034364</v>
          </cell>
          <cell r="D28604" t="str">
            <v>GL LABOR</v>
          </cell>
          <cell r="E28604">
            <v>23109260000103</v>
          </cell>
        </row>
        <row r="28605">
          <cell r="C28605">
            <v>800034427</v>
          </cell>
          <cell r="D28605" t="str">
            <v>OLIVEIRA &amp; COND</v>
          </cell>
          <cell r="E28605">
            <v>19801502000140</v>
          </cell>
        </row>
        <row r="28606">
          <cell r="C28606">
            <v>800034561</v>
          </cell>
          <cell r="D28606" t="str">
            <v>MAXITEC LTDA -</v>
          </cell>
          <cell r="E28606">
            <v>12986305000101</v>
          </cell>
        </row>
        <row r="28607">
          <cell r="C28607">
            <v>800034783</v>
          </cell>
          <cell r="D28607" t="str">
            <v>E ARTISTICAS LT</v>
          </cell>
          <cell r="E28607">
            <v>8587501000128</v>
          </cell>
        </row>
        <row r="28608">
          <cell r="C28608">
            <v>800034817</v>
          </cell>
          <cell r="D28608" t="str">
            <v>MARIA JOSE DIOG</v>
          </cell>
          <cell r="E28608">
            <v>9003107000168</v>
          </cell>
        </row>
        <row r="28609">
          <cell r="C28609">
            <v>800035341</v>
          </cell>
          <cell r="D28609" t="str">
            <v>PAINT E SOLUTIO</v>
          </cell>
          <cell r="E28609">
            <v>17070106000164</v>
          </cell>
        </row>
        <row r="28610">
          <cell r="C28610">
            <v>800035417</v>
          </cell>
          <cell r="D28610" t="str">
            <v>TOP LIMP SERVIC</v>
          </cell>
          <cell r="E28610">
            <v>15471241000196</v>
          </cell>
        </row>
        <row r="28611">
          <cell r="C28611">
            <v>800035571</v>
          </cell>
          <cell r="D28611" t="str">
            <v>CARLOS EUGENIO</v>
          </cell>
          <cell r="E28611">
            <v>10745667000177</v>
          </cell>
        </row>
        <row r="28612">
          <cell r="C28612">
            <v>800035644</v>
          </cell>
          <cell r="D28612" t="str">
            <v>FAE COMER. E SE</v>
          </cell>
          <cell r="E28612">
            <v>7594719000147</v>
          </cell>
        </row>
        <row r="28613">
          <cell r="C28613">
            <v>800035707</v>
          </cell>
          <cell r="D28613" t="str">
            <v>COMER. VAREJIST</v>
          </cell>
          <cell r="E28613">
            <v>13914232000105</v>
          </cell>
        </row>
        <row r="28614">
          <cell r="C28614">
            <v>800035982</v>
          </cell>
          <cell r="D28614" t="str">
            <v>FENIX MANUTENCA</v>
          </cell>
          <cell r="E28614">
            <v>8568472000157</v>
          </cell>
        </row>
        <row r="28615">
          <cell r="C28615">
            <v>800036022</v>
          </cell>
          <cell r="D28615" t="str">
            <v>MINASGAS S/A IN</v>
          </cell>
          <cell r="E28615">
            <v>2046455001145</v>
          </cell>
        </row>
        <row r="28616">
          <cell r="C28616">
            <v>800036696</v>
          </cell>
          <cell r="D28616" t="str">
            <v>PATEO COMERCIO</v>
          </cell>
          <cell r="E28616">
            <v>7784006001622</v>
          </cell>
        </row>
        <row r="28617">
          <cell r="C28617">
            <v>800038122</v>
          </cell>
          <cell r="D28617" t="str">
            <v>KEYPPY DEDETIZA</v>
          </cell>
          <cell r="E28617">
            <v>2457343000105</v>
          </cell>
        </row>
        <row r="28618">
          <cell r="C28618">
            <v>800038795</v>
          </cell>
          <cell r="D28618" t="str">
            <v>DORCAM EIRELI M</v>
          </cell>
          <cell r="E28618">
            <v>19946727000194</v>
          </cell>
        </row>
        <row r="28619">
          <cell r="C28619">
            <v>800038801</v>
          </cell>
          <cell r="D28619" t="str">
            <v>FERCAL MONTAGEN</v>
          </cell>
          <cell r="E28619">
            <v>13169178000102</v>
          </cell>
        </row>
        <row r="28620">
          <cell r="C28620">
            <v>800038897</v>
          </cell>
          <cell r="D28620" t="str">
            <v>EMPRESA DE TURI</v>
          </cell>
          <cell r="E28620">
            <v>10931533000140</v>
          </cell>
        </row>
        <row r="28621">
          <cell r="C28621">
            <v>800038953</v>
          </cell>
          <cell r="D28621" t="str">
            <v>SAFETY PLUS AUT</v>
          </cell>
          <cell r="E28621">
            <v>18717273000117</v>
          </cell>
        </row>
        <row r="28622">
          <cell r="C28622">
            <v>800039266</v>
          </cell>
          <cell r="D28622" t="str">
            <v>MTR MUDANCAS E</v>
          </cell>
          <cell r="E28622">
            <v>5562647000120</v>
          </cell>
        </row>
        <row r="28623">
          <cell r="C28623">
            <v>800039281</v>
          </cell>
          <cell r="D28623" t="str">
            <v>CENTRO CULT. CA</v>
          </cell>
          <cell r="E28623">
            <v>9482973000189</v>
          </cell>
        </row>
        <row r="28624">
          <cell r="C28624">
            <v>800039413</v>
          </cell>
          <cell r="D28624" t="str">
            <v>P &amp; F COM. E SE</v>
          </cell>
          <cell r="E28624">
            <v>6330238000161</v>
          </cell>
        </row>
        <row r="28625">
          <cell r="C28625">
            <v>800039558</v>
          </cell>
          <cell r="D28625" t="str">
            <v>MICROART SINALI</v>
          </cell>
          <cell r="E28625">
            <v>1162178000100</v>
          </cell>
        </row>
        <row r="28626">
          <cell r="C28626">
            <v>800039725</v>
          </cell>
          <cell r="D28626" t="str">
            <v>CONEXFER CONEXO</v>
          </cell>
          <cell r="E28626">
            <v>5754212000188</v>
          </cell>
        </row>
        <row r="28627">
          <cell r="C28627">
            <v>800039952</v>
          </cell>
          <cell r="D28627" t="str">
            <v>PROSERV SERVICO</v>
          </cell>
          <cell r="E28627">
            <v>15763764000106</v>
          </cell>
        </row>
        <row r="28628">
          <cell r="C28628">
            <v>800040193</v>
          </cell>
          <cell r="D28628" t="str">
            <v>MOISES AUTOPECA</v>
          </cell>
          <cell r="E28628">
            <v>24554214000178</v>
          </cell>
        </row>
        <row r="28629">
          <cell r="C28629">
            <v>800040209</v>
          </cell>
          <cell r="D28629" t="str">
            <v>VIRGINIA M OLIV</v>
          </cell>
          <cell r="E28629">
            <v>21972907000192</v>
          </cell>
        </row>
        <row r="28630">
          <cell r="C28630">
            <v>800040284</v>
          </cell>
          <cell r="D28630" t="str">
            <v>SANDVIDRO EIREL</v>
          </cell>
          <cell r="E28630">
            <v>16973435000152</v>
          </cell>
        </row>
        <row r="28631">
          <cell r="C28631">
            <v>800040350</v>
          </cell>
          <cell r="D28631" t="str">
            <v>PENTAGONO COMER</v>
          </cell>
          <cell r="E28631">
            <v>13675016000146</v>
          </cell>
        </row>
        <row r="28632">
          <cell r="C28632">
            <v>800040471</v>
          </cell>
          <cell r="D28632" t="str">
            <v>ARM ACOS LTDA</v>
          </cell>
          <cell r="E28632">
            <v>18383575000104</v>
          </cell>
        </row>
        <row r="28633">
          <cell r="C28633">
            <v>800041181</v>
          </cell>
          <cell r="D28633" t="str">
            <v>IDEAL FERRO E A</v>
          </cell>
          <cell r="E28633">
            <v>28718702000124</v>
          </cell>
        </row>
        <row r="28634">
          <cell r="C28634">
            <v>800042013</v>
          </cell>
          <cell r="D28634" t="str">
            <v>EXCELLENCE COME</v>
          </cell>
          <cell r="E28634">
            <v>29928784000102</v>
          </cell>
        </row>
        <row r="28635">
          <cell r="C28635">
            <v>800042296</v>
          </cell>
          <cell r="D28635" t="str">
            <v>ESTAF EQUIPAMEN</v>
          </cell>
          <cell r="E28635">
            <v>11184785000701</v>
          </cell>
        </row>
        <row r="28636">
          <cell r="C28636">
            <v>800042353</v>
          </cell>
          <cell r="D28636" t="str">
            <v>MATHEUS KLUIWER</v>
          </cell>
          <cell r="E28636">
            <v>71292991429</v>
          </cell>
        </row>
        <row r="28637">
          <cell r="C28637">
            <v>800043312</v>
          </cell>
          <cell r="D28637" t="str">
            <v>A.C. DIAS DE SA</v>
          </cell>
          <cell r="E28637">
            <v>28092015000146</v>
          </cell>
        </row>
        <row r="28638">
          <cell r="C28638">
            <v>800043678</v>
          </cell>
          <cell r="D28638" t="str">
            <v>YASMIN DE LIRA</v>
          </cell>
          <cell r="E28638">
            <v>70998165433</v>
          </cell>
        </row>
        <row r="28639">
          <cell r="C28639"/>
          <cell r="D28639" t="str">
            <v>ZECA MONTEIRO R</v>
          </cell>
          <cell r="E28639">
            <v>11514106000120</v>
          </cell>
        </row>
        <row r="28640">
          <cell r="C28640"/>
          <cell r="D28640" t="str">
            <v>LUX CONCERVAD.</v>
          </cell>
          <cell r="E28640">
            <v>2320228000194</v>
          </cell>
        </row>
        <row r="28641">
          <cell r="C28641"/>
          <cell r="D28641" t="str">
            <v>NORDESTE</v>
          </cell>
          <cell r="E28641">
            <v>11013117000126</v>
          </cell>
        </row>
        <row r="28642">
          <cell r="C28642"/>
          <cell r="D28642" t="str">
            <v>PRISMA</v>
          </cell>
          <cell r="E28642">
            <v>70088935000157</v>
          </cell>
        </row>
        <row r="28643">
          <cell r="C28643"/>
          <cell r="D28643" t="str">
            <v>TICKET ACCOR SE</v>
          </cell>
          <cell r="E28643">
            <v>47866934013829</v>
          </cell>
        </row>
        <row r="28644">
          <cell r="C28644"/>
          <cell r="D28644" t="str">
            <v>INST.STA.TEREZA</v>
          </cell>
          <cell r="E28644">
            <v>406036</v>
          </cell>
        </row>
        <row r="28645">
          <cell r="C28645"/>
          <cell r="D28645" t="str">
            <v>ESC.PSG TABAJAR</v>
          </cell>
          <cell r="E28645">
            <v>408921</v>
          </cell>
        </row>
        <row r="28646">
          <cell r="C28646"/>
          <cell r="D28646" t="str">
            <v>COL.BAIRRO NOVO</v>
          </cell>
          <cell r="E28646">
            <v>409101</v>
          </cell>
        </row>
        <row r="28647">
          <cell r="C28647"/>
          <cell r="D28647" t="str">
            <v>ACADEMIA UNIVER</v>
          </cell>
          <cell r="E28647">
            <v>409245</v>
          </cell>
        </row>
        <row r="28648">
          <cell r="C28648"/>
          <cell r="D28648" t="str">
            <v>COL.E CURSO PEN</v>
          </cell>
          <cell r="E28648">
            <v>409296</v>
          </cell>
        </row>
        <row r="28649">
          <cell r="C28649"/>
          <cell r="D28649" t="str">
            <v>INST.RACTEL DE</v>
          </cell>
          <cell r="E28649">
            <v>409297</v>
          </cell>
        </row>
        <row r="28650">
          <cell r="C28650"/>
          <cell r="D28650" t="str">
            <v>COL.DIAS OLIVEI</v>
          </cell>
          <cell r="E28650">
            <v>409402</v>
          </cell>
        </row>
        <row r="28651">
          <cell r="C28651"/>
          <cell r="D28651" t="str">
            <v>ESC.SIGISMUNDO</v>
          </cell>
          <cell r="E28651">
            <v>409489</v>
          </cell>
        </row>
        <row r="28652">
          <cell r="C28652"/>
          <cell r="D28652" t="str">
            <v>ESC.PE.FRANCISC</v>
          </cell>
          <cell r="E28652">
            <v>409490</v>
          </cell>
        </row>
        <row r="28653">
          <cell r="C28653"/>
          <cell r="D28653" t="str">
            <v>EE REUNIDAS ANA</v>
          </cell>
          <cell r="E28653">
            <v>409578</v>
          </cell>
        </row>
        <row r="28654">
          <cell r="C28654"/>
          <cell r="D28654" t="str">
            <v>COL.PEQUENO PRI</v>
          </cell>
          <cell r="E28654">
            <v>409579</v>
          </cell>
        </row>
        <row r="28655">
          <cell r="C28655"/>
          <cell r="D28655" t="str">
            <v>ESC.COMPOSITOR</v>
          </cell>
          <cell r="E28655">
            <v>409653</v>
          </cell>
        </row>
        <row r="28656">
          <cell r="C28656"/>
          <cell r="D28656" t="str">
            <v>ESC.CLIDIO DE L</v>
          </cell>
          <cell r="E28656">
            <v>409654</v>
          </cell>
        </row>
        <row r="28657">
          <cell r="C28657"/>
          <cell r="D28657" t="str">
            <v>CE DE OLINDA</v>
          </cell>
          <cell r="E28657">
            <v>409655</v>
          </cell>
        </row>
        <row r="28658">
          <cell r="C28658"/>
          <cell r="D28658" t="str">
            <v>ESC.PROF.CANDID</v>
          </cell>
          <cell r="E28658">
            <v>409656</v>
          </cell>
        </row>
        <row r="28659">
          <cell r="C28659"/>
          <cell r="D28659" t="str">
            <v>EE DES.RENATO F</v>
          </cell>
          <cell r="E28659">
            <v>409657</v>
          </cell>
        </row>
        <row r="28660">
          <cell r="C28660"/>
          <cell r="D28660" t="str">
            <v>EE RAIMUNDO DIN</v>
          </cell>
          <cell r="E28660">
            <v>409958</v>
          </cell>
        </row>
        <row r="28661">
          <cell r="C28661"/>
          <cell r="D28661" t="str">
            <v>EM MARIA E.ROME</v>
          </cell>
          <cell r="E28661">
            <v>409959</v>
          </cell>
        </row>
        <row r="28662">
          <cell r="C28662"/>
          <cell r="D28662" t="str">
            <v>EE MAL.FLORIANO</v>
          </cell>
          <cell r="E28662">
            <v>410104</v>
          </cell>
        </row>
        <row r="28663">
          <cell r="C28663"/>
          <cell r="D28663" t="str">
            <v>EEPG REUNIDAS S</v>
          </cell>
          <cell r="E28663">
            <v>410105</v>
          </cell>
        </row>
        <row r="28664">
          <cell r="C28664"/>
          <cell r="D28664" t="str">
            <v>COL.N.SRA.DA CO</v>
          </cell>
          <cell r="E28664">
            <v>410106</v>
          </cell>
        </row>
        <row r="28665">
          <cell r="C28665"/>
          <cell r="D28665" t="str">
            <v>EE GUEDES ALCOF</v>
          </cell>
          <cell r="E28665">
            <v>410387</v>
          </cell>
        </row>
        <row r="28666">
          <cell r="C28666"/>
          <cell r="D28666" t="str">
            <v>EE PROF.ERNESTO</v>
          </cell>
          <cell r="E28666">
            <v>410388</v>
          </cell>
        </row>
        <row r="28667">
          <cell r="C28667"/>
          <cell r="D28667" t="str">
            <v>EE CAP.LUIZ REI</v>
          </cell>
          <cell r="E28667">
            <v>410389</v>
          </cell>
        </row>
        <row r="28668">
          <cell r="C28668"/>
          <cell r="D28668" t="str">
            <v>EE MONS.ARRUDA</v>
          </cell>
          <cell r="E28668">
            <v>410390</v>
          </cell>
        </row>
        <row r="28669">
          <cell r="C28669"/>
          <cell r="D28669" t="str">
            <v>EE MAL.MASCAREN</v>
          </cell>
          <cell r="E28669">
            <v>410391</v>
          </cell>
        </row>
        <row r="28670">
          <cell r="C28670"/>
          <cell r="D28670" t="str">
            <v>EE INACIO DE LO</v>
          </cell>
          <cell r="E28670">
            <v>410409</v>
          </cell>
        </row>
        <row r="28671">
          <cell r="C28671"/>
          <cell r="D28671" t="str">
            <v>EM GREGORIO BEZ</v>
          </cell>
          <cell r="E28671">
            <v>410515</v>
          </cell>
        </row>
        <row r="28672">
          <cell r="C28672"/>
          <cell r="D28672" t="str">
            <v>EE DOM PEDRO BA</v>
          </cell>
          <cell r="E28672">
            <v>410516</v>
          </cell>
        </row>
        <row r="28673">
          <cell r="C28673"/>
          <cell r="D28673" t="str">
            <v>COL.DISNEY</v>
          </cell>
          <cell r="E28673">
            <v>410517</v>
          </cell>
        </row>
        <row r="28674">
          <cell r="C28674"/>
          <cell r="D28674" t="str">
            <v>EE PROFA.INES B</v>
          </cell>
          <cell r="E28674">
            <v>410518</v>
          </cell>
        </row>
        <row r="28675">
          <cell r="C28675"/>
          <cell r="D28675" t="str">
            <v>COL.LEON FEITOS</v>
          </cell>
          <cell r="E28675">
            <v>410519</v>
          </cell>
        </row>
        <row r="28676">
          <cell r="C28676"/>
          <cell r="D28676" t="str">
            <v>EM CEL.JOSE DOM</v>
          </cell>
          <cell r="E28676">
            <v>410520</v>
          </cell>
        </row>
        <row r="28677">
          <cell r="C28677"/>
          <cell r="D28677" t="str">
            <v>ESC.DINAMICA</v>
          </cell>
          <cell r="E28677">
            <v>410521</v>
          </cell>
        </row>
        <row r="28678">
          <cell r="C28678"/>
          <cell r="D28678" t="str">
            <v>EE STA.ANA</v>
          </cell>
          <cell r="E28678">
            <v>410595</v>
          </cell>
        </row>
        <row r="28679">
          <cell r="C28679"/>
          <cell r="D28679" t="str">
            <v>EE CEL.VALERIAN</v>
          </cell>
          <cell r="E28679">
            <v>410596</v>
          </cell>
        </row>
        <row r="28680">
          <cell r="C28680"/>
          <cell r="D28680" t="str">
            <v>CAIC NORMA COEL</v>
          </cell>
          <cell r="E28680">
            <v>410597</v>
          </cell>
        </row>
        <row r="28681">
          <cell r="C28681"/>
          <cell r="D28681" t="str">
            <v>EE CLIDIO DE LI</v>
          </cell>
          <cell r="E28681">
            <v>410845</v>
          </cell>
        </row>
        <row r="28682">
          <cell r="C28682"/>
          <cell r="D28682" t="str">
            <v>EE THEMISTOCLES</v>
          </cell>
          <cell r="E28682">
            <v>410846</v>
          </cell>
        </row>
        <row r="28683">
          <cell r="C28683"/>
          <cell r="D28683" t="str">
            <v>EE ARGENTINA CA</v>
          </cell>
          <cell r="E28683">
            <v>410847</v>
          </cell>
        </row>
        <row r="28684">
          <cell r="C28684">
            <v>800002117</v>
          </cell>
          <cell r="D28684" t="str">
            <v>DISA</v>
          </cell>
          <cell r="E28684">
            <v>17889783000290</v>
          </cell>
        </row>
        <row r="28685">
          <cell r="C28685">
            <v>800012745</v>
          </cell>
          <cell r="D28685" t="str">
            <v>CASA DO VIDRO</v>
          </cell>
          <cell r="E28685">
            <v>17439746000280</v>
          </cell>
        </row>
        <row r="28686">
          <cell r="C28686">
            <v>800014657</v>
          </cell>
          <cell r="D28686" t="str">
            <v>OLIVEIRA PREFEI</v>
          </cell>
          <cell r="E28686">
            <v>16854531000181</v>
          </cell>
        </row>
        <row r="28687">
          <cell r="C28687">
            <v>800016740</v>
          </cell>
          <cell r="D28687" t="str">
            <v>KROSCHU</v>
          </cell>
          <cell r="E28687">
            <v>3574096000602</v>
          </cell>
        </row>
        <row r="28688">
          <cell r="C28688"/>
          <cell r="D28688" t="str">
            <v>LANCHONETE</v>
          </cell>
          <cell r="E28688">
            <v>2694816000279</v>
          </cell>
        </row>
        <row r="28689">
          <cell r="C28689"/>
          <cell r="D28689" t="str">
            <v>EE MARIO CAMPOS</v>
          </cell>
          <cell r="E28689">
            <v>402562</v>
          </cell>
        </row>
        <row r="28690">
          <cell r="C28690"/>
          <cell r="D28690" t="str">
            <v>EM DJALMA PINHE</v>
          </cell>
          <cell r="E28690">
            <v>404054</v>
          </cell>
        </row>
        <row r="28691">
          <cell r="C28691"/>
          <cell r="D28691" t="str">
            <v>EE PROF.PINHEIR</v>
          </cell>
          <cell r="E28691">
            <v>404324</v>
          </cell>
        </row>
        <row r="28692">
          <cell r="C28692"/>
          <cell r="D28692" t="str">
            <v>ESC.PG PINGO DE</v>
          </cell>
          <cell r="E28692">
            <v>404854</v>
          </cell>
        </row>
        <row r="28693">
          <cell r="C28693"/>
          <cell r="D28693" t="str">
            <v>INST.EDUC.APOGE</v>
          </cell>
          <cell r="E28693">
            <v>405643</v>
          </cell>
        </row>
        <row r="28694">
          <cell r="C28694"/>
          <cell r="D28694" t="str">
            <v>EE FRANCISCO FE</v>
          </cell>
          <cell r="E28694">
            <v>407829</v>
          </cell>
        </row>
        <row r="28695">
          <cell r="C28695">
            <v>800015101</v>
          </cell>
          <cell r="D28695" t="str">
            <v>IMA INDUSTRIA D</v>
          </cell>
          <cell r="E28695">
            <v>82924</v>
          </cell>
        </row>
        <row r="28696">
          <cell r="C28696">
            <v>800015107</v>
          </cell>
          <cell r="D28696" t="str">
            <v>MECAMOLDE</v>
          </cell>
          <cell r="E28696">
            <v>82925</v>
          </cell>
        </row>
        <row r="28697">
          <cell r="C28697">
            <v>800039152</v>
          </cell>
          <cell r="D28697" t="str">
            <v>SUTAFER</v>
          </cell>
          <cell r="E28697">
            <v>88947</v>
          </cell>
        </row>
        <row r="28698">
          <cell r="C28698">
            <v>800007771</v>
          </cell>
          <cell r="D28698" t="str">
            <v>ABB</v>
          </cell>
          <cell r="E28698">
            <v>80158</v>
          </cell>
        </row>
        <row r="28699">
          <cell r="C28699">
            <v>800028523</v>
          </cell>
          <cell r="D28699" t="str">
            <v>PICK TO LIGHT S</v>
          </cell>
          <cell r="E28699">
            <v>85996</v>
          </cell>
        </row>
        <row r="28700">
          <cell r="C28700">
            <v>800028523</v>
          </cell>
          <cell r="D28700" t="str">
            <v>PICK TO LIGHT S</v>
          </cell>
          <cell r="E28700">
            <v>85997</v>
          </cell>
        </row>
        <row r="28701">
          <cell r="C28701">
            <v>800000850</v>
          </cell>
          <cell r="D28701" t="str">
            <v>CHURRASCARIA</v>
          </cell>
          <cell r="E28701">
            <v>4315827000145</v>
          </cell>
        </row>
        <row r="28702">
          <cell r="C28702"/>
          <cell r="D28702" t="str">
            <v>SANTA CRUZ</v>
          </cell>
          <cell r="E28702">
            <v>38495164000100</v>
          </cell>
        </row>
        <row r="28703">
          <cell r="C28703">
            <v>800042047</v>
          </cell>
          <cell r="D28703" t="str">
            <v>MINAS ACESSORIO</v>
          </cell>
          <cell r="E28703">
            <v>9252865000110</v>
          </cell>
        </row>
        <row r="28704">
          <cell r="C28704">
            <v>800043632</v>
          </cell>
          <cell r="D28704" t="str">
            <v>EMILLY MARA ROD</v>
          </cell>
          <cell r="E28704">
            <v>15165526607</v>
          </cell>
        </row>
        <row r="28705">
          <cell r="C28705">
            <v>800043635</v>
          </cell>
          <cell r="D28705" t="str">
            <v>EVELLYN MARA RO</v>
          </cell>
          <cell r="E28705">
            <v>15165518698</v>
          </cell>
        </row>
        <row r="28706">
          <cell r="C28706">
            <v>800043639</v>
          </cell>
          <cell r="D28706" t="str">
            <v>GIOVANNI PAULO</v>
          </cell>
          <cell r="E28706">
            <v>14692556692</v>
          </cell>
        </row>
        <row r="28707">
          <cell r="C28707">
            <v>800043657</v>
          </cell>
          <cell r="D28707" t="str">
            <v>NAOMY DE OLIVEI</v>
          </cell>
          <cell r="E28707">
            <v>2246019621</v>
          </cell>
        </row>
        <row r="28708">
          <cell r="C28708">
            <v>800007777</v>
          </cell>
          <cell r="D28708" t="str">
            <v>HPI</v>
          </cell>
          <cell r="E28708">
            <v>80452</v>
          </cell>
        </row>
        <row r="28709">
          <cell r="C28709"/>
          <cell r="D28709" t="str">
            <v>JOLLI</v>
          </cell>
          <cell r="E28709">
            <v>80372</v>
          </cell>
        </row>
        <row r="28710">
          <cell r="C28710"/>
          <cell r="D28710" t="str">
            <v>LITENS</v>
          </cell>
          <cell r="E28710">
            <v>80425</v>
          </cell>
        </row>
        <row r="28711">
          <cell r="C28711"/>
          <cell r="D28711" t="str">
            <v>LITENS</v>
          </cell>
          <cell r="E28711">
            <v>81018</v>
          </cell>
        </row>
        <row r="28712">
          <cell r="C28712"/>
          <cell r="D28712" t="str">
            <v>TONOLLI CANADA</v>
          </cell>
          <cell r="E28712">
            <v>89246</v>
          </cell>
        </row>
        <row r="28713">
          <cell r="C28713">
            <v>800006800</v>
          </cell>
          <cell r="D28713" t="str">
            <v>C.V.C.</v>
          </cell>
          <cell r="E28713">
            <v>80323</v>
          </cell>
        </row>
        <row r="28714">
          <cell r="C28714">
            <v>800012642</v>
          </cell>
          <cell r="D28714" t="str">
            <v>OLYMPUS</v>
          </cell>
          <cell r="E28714">
            <v>81579</v>
          </cell>
        </row>
        <row r="28715">
          <cell r="C28715"/>
          <cell r="D28715" t="str">
            <v>CARIB MOTORS IN</v>
          </cell>
          <cell r="E28715">
            <v>80033</v>
          </cell>
        </row>
        <row r="28716">
          <cell r="C28716">
            <v>800000149</v>
          </cell>
          <cell r="D28716" t="str">
            <v>FIAT AUTO SPA</v>
          </cell>
          <cell r="E28716">
            <v>1343</v>
          </cell>
        </row>
        <row r="28717">
          <cell r="C28717">
            <v>800007208</v>
          </cell>
          <cell r="D28717" t="str">
            <v>FLEXBALL</v>
          </cell>
          <cell r="E28717">
            <v>80851</v>
          </cell>
        </row>
        <row r="28718">
          <cell r="C28718">
            <v>800007500</v>
          </cell>
          <cell r="D28718" t="str">
            <v>CENTRO RICERCHE</v>
          </cell>
          <cell r="E28718">
            <v>81189</v>
          </cell>
        </row>
        <row r="28719">
          <cell r="C28719">
            <v>800007664</v>
          </cell>
          <cell r="D28719" t="str">
            <v>DELTA</v>
          </cell>
          <cell r="E28719">
            <v>82992</v>
          </cell>
        </row>
        <row r="28720">
          <cell r="C28720">
            <v>800043530</v>
          </cell>
          <cell r="D28720" t="str">
            <v>SILATECH S.R.L.</v>
          </cell>
          <cell r="E28720">
            <v>89466</v>
          </cell>
        </row>
        <row r="28721">
          <cell r="C28721"/>
          <cell r="D28721" t="str">
            <v>ROTOMOTORS SPA</v>
          </cell>
          <cell r="E28721">
            <v>87791</v>
          </cell>
        </row>
        <row r="28722">
          <cell r="C28722">
            <v>800007139</v>
          </cell>
          <cell r="D28722" t="str">
            <v>TME</v>
          </cell>
          <cell r="E28722">
            <v>80779</v>
          </cell>
        </row>
        <row r="28723">
          <cell r="C28723"/>
          <cell r="D28723" t="str">
            <v>EE DONA VITU GI</v>
          </cell>
          <cell r="E28723">
            <v>409538</v>
          </cell>
        </row>
        <row r="28724">
          <cell r="C28724"/>
          <cell r="D28724" t="str">
            <v>SENSAR DEVELOP.</v>
          </cell>
          <cell r="E28724">
            <v>80393</v>
          </cell>
        </row>
        <row r="28725">
          <cell r="C28725"/>
          <cell r="D28725" t="str">
            <v>SENSOR</v>
          </cell>
          <cell r="E28725">
            <v>80403</v>
          </cell>
        </row>
        <row r="28726">
          <cell r="C28726">
            <v>800001904</v>
          </cell>
          <cell r="D28726" t="str">
            <v>COLORADO VEICUL</v>
          </cell>
          <cell r="E28726">
            <v>44613693000163</v>
          </cell>
        </row>
        <row r="28727">
          <cell r="C28727">
            <v>800030053</v>
          </cell>
          <cell r="D28727" t="str">
            <v>SIS LTDA</v>
          </cell>
          <cell r="E28727">
            <v>19344104000141</v>
          </cell>
        </row>
        <row r="28728">
          <cell r="C28728"/>
          <cell r="D28728" t="str">
            <v>ETE ALCIDIO DE</v>
          </cell>
          <cell r="E28728">
            <v>402918</v>
          </cell>
        </row>
        <row r="28729">
          <cell r="C28729"/>
          <cell r="D28729" t="str">
            <v>EMEFEI PEDRO BO</v>
          </cell>
          <cell r="E28729">
            <v>403845</v>
          </cell>
        </row>
        <row r="28730">
          <cell r="C28730">
            <v>800007598</v>
          </cell>
          <cell r="D28730" t="str">
            <v>IME INTERNATION</v>
          </cell>
          <cell r="E28730">
            <v>81313</v>
          </cell>
        </row>
        <row r="28731">
          <cell r="C28731">
            <v>800007601</v>
          </cell>
          <cell r="D28731" t="str">
            <v>SMARTTECH, INC.</v>
          </cell>
          <cell r="E28731">
            <v>81317</v>
          </cell>
        </row>
        <row r="28732">
          <cell r="C28732">
            <v>800017765</v>
          </cell>
          <cell r="D28732" t="str">
            <v>GLOBAL TRADING</v>
          </cell>
          <cell r="E28732">
            <v>83115</v>
          </cell>
        </row>
        <row r="28733">
          <cell r="C28733"/>
          <cell r="D28733" t="str">
            <v>PLASZOM</v>
          </cell>
          <cell r="E28733">
            <v>85285963000301</v>
          </cell>
        </row>
        <row r="28734">
          <cell r="C28734"/>
          <cell r="D28734" t="str">
            <v>PLAZAPEL</v>
          </cell>
          <cell r="E28734">
            <v>578702000157</v>
          </cell>
        </row>
        <row r="28735">
          <cell r="C28735"/>
          <cell r="D28735" t="str">
            <v>FEBAVE-FUND.EDU</v>
          </cell>
          <cell r="E28735">
            <v>411026</v>
          </cell>
        </row>
        <row r="28736">
          <cell r="C28736">
            <v>800021311</v>
          </cell>
          <cell r="D28736" t="str">
            <v>ELDOR CORPORATI</v>
          </cell>
          <cell r="E28736">
            <v>83442</v>
          </cell>
        </row>
        <row r="28737">
          <cell r="C28737"/>
          <cell r="D28737" t="str">
            <v>EE ORTIGUEIRA</v>
          </cell>
          <cell r="E28737">
            <v>411108</v>
          </cell>
        </row>
        <row r="28738">
          <cell r="C28738">
            <v>800016949</v>
          </cell>
          <cell r="D28738" t="str">
            <v>TG POLI COMERC</v>
          </cell>
          <cell r="E28738">
            <v>3504986000125</v>
          </cell>
        </row>
        <row r="28739">
          <cell r="C28739">
            <v>800007605</v>
          </cell>
          <cell r="D28739" t="str">
            <v>INAKEN</v>
          </cell>
          <cell r="E28739">
            <v>81322</v>
          </cell>
        </row>
        <row r="28740">
          <cell r="C28740">
            <v>800007699</v>
          </cell>
          <cell r="D28740" t="str">
            <v>KOYO SEIKO</v>
          </cell>
          <cell r="E28740">
            <v>85090</v>
          </cell>
        </row>
        <row r="28741">
          <cell r="C28741"/>
          <cell r="D28741" t="str">
            <v>COSMO SHOKAI LT</v>
          </cell>
          <cell r="E28741">
            <v>80061</v>
          </cell>
        </row>
        <row r="28742">
          <cell r="C28742">
            <v>800001484</v>
          </cell>
          <cell r="D28742" t="str">
            <v>BRADESCO CARTOE</v>
          </cell>
          <cell r="E28742">
            <v>60419645000195</v>
          </cell>
        </row>
        <row r="28743">
          <cell r="C28743">
            <v>800002214</v>
          </cell>
          <cell r="D28743" t="str">
            <v>AUGURI</v>
          </cell>
          <cell r="E28743">
            <v>5751305000159</v>
          </cell>
        </row>
        <row r="28744">
          <cell r="C28744">
            <v>800002593</v>
          </cell>
          <cell r="D28744" t="str">
            <v>REDLANDS</v>
          </cell>
          <cell r="E28744">
            <v>1203871000175</v>
          </cell>
        </row>
        <row r="28745">
          <cell r="C28745">
            <v>800002664</v>
          </cell>
          <cell r="D28745" t="str">
            <v>A LUSITANA</v>
          </cell>
          <cell r="E28745">
            <v>64778301000123</v>
          </cell>
        </row>
        <row r="28746">
          <cell r="C28746">
            <v>800003675</v>
          </cell>
          <cell r="D28746" t="str">
            <v>ALLIANCE TOOLS</v>
          </cell>
          <cell r="E28746">
            <v>4499955000196</v>
          </cell>
        </row>
        <row r="28747">
          <cell r="C28747">
            <v>800003780</v>
          </cell>
          <cell r="D28747" t="str">
            <v>ALCOOL FERREIRA</v>
          </cell>
          <cell r="E28747">
            <v>61154480000130</v>
          </cell>
        </row>
        <row r="28748">
          <cell r="C28748">
            <v>800003812</v>
          </cell>
          <cell r="D28748" t="str">
            <v>SAPORE SA.</v>
          </cell>
          <cell r="E28748">
            <v>67945071000138</v>
          </cell>
        </row>
        <row r="28749">
          <cell r="C28749">
            <v>800003858</v>
          </cell>
          <cell r="D28749" t="str">
            <v>ARVINMERITOR</v>
          </cell>
          <cell r="E28749">
            <v>56669187000922</v>
          </cell>
        </row>
        <row r="28750">
          <cell r="C28750">
            <v>800004018</v>
          </cell>
          <cell r="D28750" t="str">
            <v>LOCALIZA RENT A</v>
          </cell>
          <cell r="E28750">
            <v>16670085014024</v>
          </cell>
        </row>
        <row r="28751">
          <cell r="C28751">
            <v>800004096</v>
          </cell>
          <cell r="D28751" t="str">
            <v>REAL ENCOMENDAS</v>
          </cell>
          <cell r="E28751">
            <v>21773395001530</v>
          </cell>
        </row>
        <row r="28752">
          <cell r="C28752">
            <v>800004117</v>
          </cell>
          <cell r="D28752" t="str">
            <v>DANA</v>
          </cell>
          <cell r="E28752">
            <v>253137000824</v>
          </cell>
        </row>
        <row r="28753">
          <cell r="C28753">
            <v>800004285</v>
          </cell>
          <cell r="D28753" t="str">
            <v>FRIGELAR</v>
          </cell>
          <cell r="E28753">
            <v>92660406000208</v>
          </cell>
        </row>
        <row r="28754">
          <cell r="C28754">
            <v>800004416</v>
          </cell>
          <cell r="D28754" t="str">
            <v>FISS IMPORT E E</v>
          </cell>
          <cell r="E28754">
            <v>2662643000207</v>
          </cell>
        </row>
        <row r="28755">
          <cell r="C28755">
            <v>800004602</v>
          </cell>
          <cell r="D28755" t="str">
            <v>PINCEIS TIGRE</v>
          </cell>
          <cell r="E28755">
            <v>61182606000775</v>
          </cell>
        </row>
        <row r="28756">
          <cell r="C28756">
            <v>800004995</v>
          </cell>
          <cell r="D28756" t="str">
            <v>ARAGON TRANSFER</v>
          </cell>
          <cell r="E28756">
            <v>3731611000106</v>
          </cell>
        </row>
        <row r="28757">
          <cell r="C28757">
            <v>800005028</v>
          </cell>
          <cell r="D28757" t="str">
            <v>ORION LACRES</v>
          </cell>
          <cell r="E28757">
            <v>74282997000156</v>
          </cell>
        </row>
        <row r="28758">
          <cell r="C28758">
            <v>800005078</v>
          </cell>
          <cell r="D28758" t="str">
            <v>SUBMARINO</v>
          </cell>
          <cell r="E28758">
            <v>2930076000656</v>
          </cell>
        </row>
        <row r="28759">
          <cell r="C28759">
            <v>800005560</v>
          </cell>
          <cell r="D28759" t="str">
            <v>PEGASUS</v>
          </cell>
          <cell r="E28759">
            <v>66852435000172</v>
          </cell>
        </row>
        <row r="28760">
          <cell r="C28760">
            <v>800005576</v>
          </cell>
          <cell r="D28760" t="str">
            <v>ARAGON</v>
          </cell>
          <cell r="E28760">
            <v>7832075000188</v>
          </cell>
        </row>
        <row r="28761">
          <cell r="C28761">
            <v>800005671</v>
          </cell>
          <cell r="D28761" t="str">
            <v>ABB LTDA</v>
          </cell>
          <cell r="E28761">
            <v>61074829000808</v>
          </cell>
        </row>
        <row r="28762">
          <cell r="C28762">
            <v>800006079</v>
          </cell>
          <cell r="D28762" t="str">
            <v>INTERMACHINERY</v>
          </cell>
          <cell r="E28762">
            <v>68467638000170</v>
          </cell>
        </row>
        <row r="28763">
          <cell r="C28763">
            <v>800006201</v>
          </cell>
          <cell r="D28763" t="str">
            <v>MECANO FABRIL E</v>
          </cell>
          <cell r="E28763">
            <v>60586534000173</v>
          </cell>
        </row>
        <row r="28764">
          <cell r="C28764">
            <v>800006306</v>
          </cell>
          <cell r="D28764" t="str">
            <v>OSRAM DO BRASIL</v>
          </cell>
          <cell r="E28764">
            <v>61064697000159</v>
          </cell>
        </row>
        <row r="28765">
          <cell r="C28765">
            <v>800006387</v>
          </cell>
          <cell r="D28765" t="str">
            <v>JEDAL REDENTOR</v>
          </cell>
          <cell r="E28765">
            <v>47287461000150</v>
          </cell>
        </row>
        <row r="28766">
          <cell r="C28766">
            <v>800006390</v>
          </cell>
          <cell r="D28766" t="str">
            <v>JEDAL REDENTOR</v>
          </cell>
          <cell r="E28766">
            <v>47287461000584</v>
          </cell>
        </row>
        <row r="28767">
          <cell r="C28767">
            <v>800006492</v>
          </cell>
          <cell r="D28767" t="str">
            <v>SIKA</v>
          </cell>
          <cell r="E28767">
            <v>33081704000195</v>
          </cell>
        </row>
        <row r="28768">
          <cell r="C28768">
            <v>800006675</v>
          </cell>
          <cell r="D28768" t="str">
            <v>ZELOSO INDUSTRI</v>
          </cell>
          <cell r="E28768">
            <v>61356523000160</v>
          </cell>
        </row>
        <row r="28769">
          <cell r="C28769">
            <v>800007999</v>
          </cell>
          <cell r="D28769" t="str">
            <v>FRENBERG</v>
          </cell>
          <cell r="E28769">
            <v>4363112000168</v>
          </cell>
        </row>
        <row r="28770">
          <cell r="C28770">
            <v>800008116</v>
          </cell>
          <cell r="D28770" t="str">
            <v>COMPANHIA GLOBA</v>
          </cell>
          <cell r="E28770">
            <v>8538351000162</v>
          </cell>
        </row>
        <row r="28771">
          <cell r="C28771">
            <v>800008170</v>
          </cell>
          <cell r="D28771" t="str">
            <v>BARSA</v>
          </cell>
          <cell r="E28771">
            <v>56990419000354</v>
          </cell>
        </row>
        <row r="28772">
          <cell r="C28772">
            <v>800008191</v>
          </cell>
          <cell r="D28772" t="str">
            <v>TPS HAUS</v>
          </cell>
          <cell r="E28772">
            <v>6864191000116</v>
          </cell>
        </row>
        <row r="28773">
          <cell r="C28773">
            <v>800008271</v>
          </cell>
          <cell r="D28773" t="str">
            <v>TGK</v>
          </cell>
          <cell r="E28773">
            <v>5379475000154</v>
          </cell>
        </row>
        <row r="28774">
          <cell r="C28774">
            <v>800008464</v>
          </cell>
          <cell r="D28774" t="str">
            <v>BRASCOMP</v>
          </cell>
          <cell r="E28774">
            <v>45087236000145</v>
          </cell>
        </row>
        <row r="28775">
          <cell r="C28775">
            <v>800008840</v>
          </cell>
          <cell r="D28775" t="str">
            <v>TRANSLOVE</v>
          </cell>
          <cell r="E28775">
            <v>1152739000181</v>
          </cell>
        </row>
        <row r="28776">
          <cell r="C28776">
            <v>800008987</v>
          </cell>
          <cell r="D28776" t="str">
            <v>SUBMARINO</v>
          </cell>
          <cell r="E28776">
            <v>776574000156</v>
          </cell>
        </row>
        <row r="28777">
          <cell r="C28777">
            <v>800009371</v>
          </cell>
          <cell r="D28777" t="str">
            <v>BODYGUARD PROJ</v>
          </cell>
          <cell r="E28777">
            <v>64777816000109</v>
          </cell>
        </row>
        <row r="28778">
          <cell r="C28778">
            <v>800009557</v>
          </cell>
          <cell r="D28778" t="str">
            <v>SIPASE</v>
          </cell>
          <cell r="E28778">
            <v>53415576000186</v>
          </cell>
        </row>
        <row r="28779">
          <cell r="C28779">
            <v>800009758</v>
          </cell>
          <cell r="D28779" t="str">
            <v>GRAFICA MEGABOX</v>
          </cell>
          <cell r="E28779">
            <v>67965152000108</v>
          </cell>
        </row>
        <row r="28780">
          <cell r="C28780">
            <v>800009912</v>
          </cell>
          <cell r="D28780" t="str">
            <v>SBT</v>
          </cell>
          <cell r="E28780">
            <v>45039237000114</v>
          </cell>
        </row>
        <row r="28781">
          <cell r="C28781">
            <v>800012396</v>
          </cell>
          <cell r="D28781" t="str">
            <v>REINALDO RUI RO</v>
          </cell>
          <cell r="E28781">
            <v>7184057000137</v>
          </cell>
        </row>
        <row r="28782">
          <cell r="C28782">
            <v>800013219</v>
          </cell>
          <cell r="D28782" t="str">
            <v>TGA LOGISTICA E</v>
          </cell>
          <cell r="E28782">
            <v>5130571000164</v>
          </cell>
        </row>
        <row r="28783">
          <cell r="C28783">
            <v>800013626</v>
          </cell>
          <cell r="D28783" t="str">
            <v>CABOVEL</v>
          </cell>
          <cell r="E28783">
            <v>9244985000175</v>
          </cell>
        </row>
        <row r="28784">
          <cell r="C28784">
            <v>800013936</v>
          </cell>
          <cell r="D28784" t="str">
            <v>LAPP BRASIL</v>
          </cell>
          <cell r="E28784">
            <v>5233912000127</v>
          </cell>
        </row>
        <row r="28785">
          <cell r="C28785">
            <v>800015289</v>
          </cell>
          <cell r="D28785" t="str">
            <v>BELGO BEKAERT</v>
          </cell>
          <cell r="E28785">
            <v>61074506000644</v>
          </cell>
        </row>
        <row r="28786">
          <cell r="C28786">
            <v>800015368</v>
          </cell>
          <cell r="D28786" t="str">
            <v>VIA FACIL</v>
          </cell>
          <cell r="E28786">
            <v>4088208000165</v>
          </cell>
        </row>
        <row r="28787">
          <cell r="C28787">
            <v>800015619</v>
          </cell>
          <cell r="D28787" t="str">
            <v>B2W VIAGENS E T</v>
          </cell>
          <cell r="E28787">
            <v>6179342000105</v>
          </cell>
        </row>
        <row r="28788">
          <cell r="C28788">
            <v>800017363</v>
          </cell>
          <cell r="D28788" t="str">
            <v>QUALY BRINDES</v>
          </cell>
          <cell r="E28788">
            <v>3081169000101</v>
          </cell>
        </row>
        <row r="28789">
          <cell r="C28789">
            <v>800017766</v>
          </cell>
          <cell r="D28789" t="str">
            <v>JP EQUIPAMENTOS</v>
          </cell>
          <cell r="E28789">
            <v>5857620000165</v>
          </cell>
        </row>
        <row r="28790">
          <cell r="C28790">
            <v>800017898</v>
          </cell>
          <cell r="D28790" t="str">
            <v>INSELBRAS FERRA</v>
          </cell>
          <cell r="E28790">
            <v>6727875000176</v>
          </cell>
        </row>
        <row r="28791">
          <cell r="C28791">
            <v>800019592</v>
          </cell>
          <cell r="D28791" t="str">
            <v>TECNI CAL</v>
          </cell>
          <cell r="E28791">
            <v>7377905000124</v>
          </cell>
        </row>
        <row r="28792">
          <cell r="C28792">
            <v>800020718</v>
          </cell>
          <cell r="D28792" t="str">
            <v>TOYSTER</v>
          </cell>
          <cell r="E28792">
            <v>58338690000173</v>
          </cell>
        </row>
        <row r="28793">
          <cell r="C28793">
            <v>800022659</v>
          </cell>
          <cell r="D28793" t="str">
            <v>VM BR ENG. E CO</v>
          </cell>
          <cell r="E28793">
            <v>67509687000166</v>
          </cell>
        </row>
        <row r="28794">
          <cell r="C28794">
            <v>800023132</v>
          </cell>
          <cell r="D28794" t="str">
            <v>BRASIL SERV OMO</v>
          </cell>
          <cell r="E28794">
            <v>11983044000103</v>
          </cell>
        </row>
        <row r="28795">
          <cell r="C28795">
            <v>800023628</v>
          </cell>
          <cell r="D28795" t="str">
            <v>SL PLASTIK INDU</v>
          </cell>
          <cell r="E28795">
            <v>71689178000130</v>
          </cell>
        </row>
        <row r="28796">
          <cell r="C28796">
            <v>800024296</v>
          </cell>
          <cell r="D28796" t="str">
            <v>GEOFIX ENGENHAR</v>
          </cell>
          <cell r="E28796">
            <v>7447917000188</v>
          </cell>
        </row>
        <row r="28797">
          <cell r="C28797">
            <v>800024321</v>
          </cell>
          <cell r="D28797" t="str">
            <v>GEOFIX ENGENHAR</v>
          </cell>
          <cell r="E28797">
            <v>47181664000168</v>
          </cell>
        </row>
        <row r="28798">
          <cell r="C28798">
            <v>800024351</v>
          </cell>
          <cell r="D28798" t="str">
            <v>ARTMIL INDUSTRI</v>
          </cell>
          <cell r="E28798">
            <v>4786720000185</v>
          </cell>
        </row>
        <row r="28799">
          <cell r="C28799">
            <v>800024391</v>
          </cell>
          <cell r="D28799" t="str">
            <v>PA PROJETOS DE</v>
          </cell>
          <cell r="E28799">
            <v>9375067000185</v>
          </cell>
        </row>
        <row r="28800">
          <cell r="C28800">
            <v>800024732</v>
          </cell>
          <cell r="D28800" t="str">
            <v>EKOOAMBIENTAL</v>
          </cell>
          <cell r="E28800">
            <v>15148336000173</v>
          </cell>
        </row>
        <row r="28801">
          <cell r="C28801">
            <v>800024998</v>
          </cell>
          <cell r="D28801" t="str">
            <v>SIMPRESS COMERC</v>
          </cell>
          <cell r="E28801">
            <v>7432517001251</v>
          </cell>
        </row>
        <row r="28802">
          <cell r="C28802">
            <v>800025388</v>
          </cell>
          <cell r="D28802" t="str">
            <v>IRMAOS CARVALHO</v>
          </cell>
          <cell r="E28802">
            <v>8141045000198</v>
          </cell>
        </row>
        <row r="28803">
          <cell r="C28803">
            <v>800025888</v>
          </cell>
          <cell r="D28803" t="str">
            <v>BANCO BRADESCO</v>
          </cell>
          <cell r="E28803">
            <v>60746948000112</v>
          </cell>
        </row>
        <row r="28804">
          <cell r="C28804">
            <v>800026082</v>
          </cell>
          <cell r="D28804" t="str">
            <v>DEUTSCHE BANK</v>
          </cell>
          <cell r="E28804">
            <v>51241396000108</v>
          </cell>
        </row>
        <row r="28805">
          <cell r="C28805">
            <v>800026836</v>
          </cell>
          <cell r="D28805" t="str">
            <v>MOVIMENTTAR EQU</v>
          </cell>
          <cell r="E28805">
            <v>14554809000170</v>
          </cell>
        </row>
        <row r="28806">
          <cell r="C28806">
            <v>800026905</v>
          </cell>
          <cell r="D28806" t="str">
            <v>KGC COMERCIO DE</v>
          </cell>
          <cell r="E28806">
            <v>8939864000428</v>
          </cell>
        </row>
        <row r="28807">
          <cell r="C28807">
            <v>800027088</v>
          </cell>
          <cell r="D28807" t="str">
            <v>VINICIUS SEIXAS</v>
          </cell>
          <cell r="E28807">
            <v>4974007000165</v>
          </cell>
        </row>
        <row r="28808">
          <cell r="C28808">
            <v>800027128</v>
          </cell>
          <cell r="D28808" t="str">
            <v>IBC INSTITUTO</v>
          </cell>
          <cell r="E28808">
            <v>4207648000275</v>
          </cell>
        </row>
        <row r="28809">
          <cell r="C28809">
            <v>800027331</v>
          </cell>
          <cell r="D28809" t="str">
            <v>MOVSOM IND. E C</v>
          </cell>
          <cell r="E28809">
            <v>52337508000183</v>
          </cell>
        </row>
        <row r="28810">
          <cell r="C28810">
            <v>800027387</v>
          </cell>
          <cell r="D28810" t="str">
            <v>CORDIX CO. DE E</v>
          </cell>
          <cell r="E28810">
            <v>5502971000153</v>
          </cell>
        </row>
        <row r="28811">
          <cell r="C28811">
            <v>800027672</v>
          </cell>
          <cell r="D28811" t="str">
            <v>RESISTE CO. DE</v>
          </cell>
          <cell r="E28811">
            <v>1891396000177</v>
          </cell>
        </row>
        <row r="28812">
          <cell r="C28812">
            <v>800027760</v>
          </cell>
          <cell r="D28812" t="str">
            <v>UNIVEL AUTOMOTI</v>
          </cell>
          <cell r="E28812">
            <v>66550054000139</v>
          </cell>
        </row>
        <row r="28813">
          <cell r="C28813">
            <v>800028181</v>
          </cell>
          <cell r="D28813" t="str">
            <v>LICEU DE ARTES</v>
          </cell>
          <cell r="E28813">
            <v>60761889000747</v>
          </cell>
        </row>
        <row r="28814">
          <cell r="C28814">
            <v>800029058</v>
          </cell>
          <cell r="D28814" t="str">
            <v>SIKA S A</v>
          </cell>
          <cell r="E28814">
            <v>33081704002058</v>
          </cell>
        </row>
        <row r="28815">
          <cell r="C28815">
            <v>800029764</v>
          </cell>
          <cell r="D28815" t="str">
            <v>ACOCORTE</v>
          </cell>
          <cell r="E28815">
            <v>43837780000131</v>
          </cell>
        </row>
        <row r="28816">
          <cell r="C28816">
            <v>800029800</v>
          </cell>
          <cell r="D28816" t="str">
            <v>PERSONNALITE</v>
          </cell>
          <cell r="E28816">
            <v>18586683000176</v>
          </cell>
        </row>
        <row r="28817">
          <cell r="C28817">
            <v>800030666</v>
          </cell>
          <cell r="D28817" t="str">
            <v>CTRLTECH CONVER</v>
          </cell>
          <cell r="E28817">
            <v>3394691000143</v>
          </cell>
        </row>
        <row r="28818">
          <cell r="C28818">
            <v>800030991</v>
          </cell>
          <cell r="D28818" t="str">
            <v>INDUSTRIAL LTDA</v>
          </cell>
          <cell r="E28818">
            <v>2126152000160</v>
          </cell>
        </row>
        <row r="28819">
          <cell r="C28819">
            <v>800031320</v>
          </cell>
          <cell r="D28819" t="str">
            <v>G.O.D COMERCIAL</v>
          </cell>
          <cell r="E28819">
            <v>10663231000139</v>
          </cell>
        </row>
        <row r="28820">
          <cell r="C28820">
            <v>800031525</v>
          </cell>
          <cell r="D28820" t="str">
            <v>E SERVICOS LTDA</v>
          </cell>
          <cell r="E28820">
            <v>7200312000198</v>
          </cell>
        </row>
        <row r="28821">
          <cell r="C28821">
            <v>800031615</v>
          </cell>
          <cell r="D28821" t="str">
            <v>MCHECON PRODUCO</v>
          </cell>
          <cell r="E28821">
            <v>15040632000156</v>
          </cell>
        </row>
        <row r="28822">
          <cell r="C28822">
            <v>800031805</v>
          </cell>
          <cell r="D28822" t="str">
            <v>MUDANCAS EIRELI</v>
          </cell>
          <cell r="E28822">
            <v>20336725000162</v>
          </cell>
        </row>
        <row r="28823">
          <cell r="C28823">
            <v>800031977</v>
          </cell>
          <cell r="D28823" t="str">
            <v>E COMERCIO LTDA</v>
          </cell>
          <cell r="E28823">
            <v>67694935000196</v>
          </cell>
        </row>
        <row r="28824">
          <cell r="C28824">
            <v>800032293</v>
          </cell>
          <cell r="D28824" t="str">
            <v>WHITE MARTINS G</v>
          </cell>
          <cell r="E28824">
            <v>35820448006924</v>
          </cell>
        </row>
        <row r="28825">
          <cell r="C28825">
            <v>800032305</v>
          </cell>
          <cell r="D28825" t="str">
            <v>SEGURANCA LTDA.</v>
          </cell>
          <cell r="E28825">
            <v>71631774000169</v>
          </cell>
        </row>
        <row r="28826">
          <cell r="C28826">
            <v>800032512</v>
          </cell>
          <cell r="D28826" t="str">
            <v>LUIS FERNANDO R</v>
          </cell>
          <cell r="E28826">
            <v>16902050000102</v>
          </cell>
        </row>
        <row r="28827">
          <cell r="C28827">
            <v>800032901</v>
          </cell>
          <cell r="D28827" t="str">
            <v>BANCO BRADESCO</v>
          </cell>
          <cell r="E28827">
            <v>59438325000101</v>
          </cell>
        </row>
        <row r="28828">
          <cell r="C28828">
            <v>800032999</v>
          </cell>
          <cell r="D28828" t="str">
            <v>EIRELE EPP</v>
          </cell>
          <cell r="E28828">
            <v>3497798000117</v>
          </cell>
        </row>
        <row r="28829">
          <cell r="C28829">
            <v>800033020</v>
          </cell>
          <cell r="D28829" t="str">
            <v>MCP TRANSPORTES</v>
          </cell>
          <cell r="E28829">
            <v>3453285000295</v>
          </cell>
        </row>
        <row r="28830">
          <cell r="C28830">
            <v>800033671</v>
          </cell>
          <cell r="D28830" t="str">
            <v>HOLTERMANN COME</v>
          </cell>
          <cell r="E28830">
            <v>62460290000103</v>
          </cell>
        </row>
        <row r="28831">
          <cell r="C28831">
            <v>800033676</v>
          </cell>
          <cell r="D28831" t="str">
            <v>LUCIANA BORGES</v>
          </cell>
          <cell r="E28831">
            <v>17942182000112</v>
          </cell>
        </row>
        <row r="28832">
          <cell r="C28832">
            <v>800033794</v>
          </cell>
          <cell r="D28832" t="str">
            <v>PAINEIS ME</v>
          </cell>
          <cell r="E28832">
            <v>19694701000104</v>
          </cell>
        </row>
        <row r="28833">
          <cell r="C28833">
            <v>800034336</v>
          </cell>
          <cell r="D28833" t="str">
            <v>DF ROBOTICA COM. E REPARO DE</v>
          </cell>
          <cell r="E28833">
            <v>3536479000173</v>
          </cell>
        </row>
        <row r="28834">
          <cell r="C28834">
            <v>800034392</v>
          </cell>
          <cell r="D28834" t="str">
            <v>AIRLAB ASSESSOR</v>
          </cell>
          <cell r="E28834">
            <v>16784311000129</v>
          </cell>
        </row>
        <row r="28835">
          <cell r="C28835">
            <v>800034705</v>
          </cell>
          <cell r="D28835" t="str">
            <v>MARIA BEATRIZ A</v>
          </cell>
          <cell r="E28835">
            <v>10498787000117</v>
          </cell>
        </row>
        <row r="28836">
          <cell r="C28836">
            <v>800034964</v>
          </cell>
          <cell r="D28836" t="str">
            <v>RCBI INSTRUMENT</v>
          </cell>
          <cell r="E28836">
            <v>13409414000110</v>
          </cell>
        </row>
        <row r="28837">
          <cell r="C28837">
            <v>800035197</v>
          </cell>
          <cell r="D28837" t="str">
            <v>UNIVAR BRASIL L</v>
          </cell>
          <cell r="E28837">
            <v>1722256000175</v>
          </cell>
        </row>
        <row r="28838">
          <cell r="C28838">
            <v>800035223</v>
          </cell>
          <cell r="D28838" t="str">
            <v>DOIS AMIGOS CON</v>
          </cell>
          <cell r="E28838">
            <v>18418633000180</v>
          </cell>
        </row>
        <row r="28839">
          <cell r="C28839">
            <v>800036003</v>
          </cell>
          <cell r="D28839" t="str">
            <v>SIKA</v>
          </cell>
          <cell r="E28839">
            <v>60984275000724</v>
          </cell>
        </row>
        <row r="28840">
          <cell r="C28840">
            <v>800036928</v>
          </cell>
          <cell r="D28840" t="str">
            <v>BANCO BRADESCO</v>
          </cell>
          <cell r="E28840">
            <v>7207996000150</v>
          </cell>
        </row>
        <row r="28841">
          <cell r="C28841">
            <v>800036989</v>
          </cell>
          <cell r="D28841" t="str">
            <v>E COMUNICACAO V</v>
          </cell>
          <cell r="E28841">
            <v>12132076000150</v>
          </cell>
        </row>
        <row r="28842">
          <cell r="C28842">
            <v>800037642</v>
          </cell>
          <cell r="D28842" t="str">
            <v>BRASPOR GRAFICA</v>
          </cell>
          <cell r="E28842">
            <v>7263666000181</v>
          </cell>
        </row>
        <row r="28843">
          <cell r="C28843">
            <v>800038361</v>
          </cell>
          <cell r="D28843" t="str">
            <v>CLAUDECIR HIDAL</v>
          </cell>
          <cell r="E28843">
            <v>5743274000194</v>
          </cell>
        </row>
        <row r="28844">
          <cell r="C28844">
            <v>800038859</v>
          </cell>
          <cell r="D28844" t="str">
            <v>CGMP CENT.DE GE</v>
          </cell>
          <cell r="E28844">
            <v>4088208001480</v>
          </cell>
        </row>
        <row r="28845">
          <cell r="C28845">
            <v>800039602</v>
          </cell>
          <cell r="D28845" t="str">
            <v>SIKA II</v>
          </cell>
          <cell r="E28845">
            <v>33081704002643</v>
          </cell>
        </row>
        <row r="28846">
          <cell r="C28846">
            <v>800040078</v>
          </cell>
          <cell r="D28846" t="str">
            <v>CARNEIRO &amp; LESS</v>
          </cell>
          <cell r="E28846">
            <v>53038378000140</v>
          </cell>
        </row>
        <row r="28847">
          <cell r="C28847">
            <v>800040960</v>
          </cell>
          <cell r="D28847" t="str">
            <v>ARPOL RED SPOT</v>
          </cell>
          <cell r="E28847">
            <v>51603942000103</v>
          </cell>
        </row>
        <row r="28848">
          <cell r="C28848">
            <v>800041104</v>
          </cell>
          <cell r="D28848" t="str">
            <v>CIGA COMERCIO E</v>
          </cell>
          <cell r="E28848">
            <v>4666790000108</v>
          </cell>
        </row>
        <row r="28849">
          <cell r="C28849">
            <v>800041276</v>
          </cell>
          <cell r="D28849" t="str">
            <v>PRINT MIXX COME</v>
          </cell>
          <cell r="E28849">
            <v>4105606000142</v>
          </cell>
        </row>
        <row r="28850">
          <cell r="C28850">
            <v>800041733</v>
          </cell>
          <cell r="D28850" t="str">
            <v>TUNAP DO BRASIL</v>
          </cell>
          <cell r="E28850">
            <v>12484626000280</v>
          </cell>
        </row>
        <row r="28851">
          <cell r="C28851">
            <v>800041851</v>
          </cell>
          <cell r="D28851" t="str">
            <v>E RELACOES PUBL</v>
          </cell>
          <cell r="E28851">
            <v>18762030000109</v>
          </cell>
        </row>
        <row r="28852">
          <cell r="C28852">
            <v>800041853</v>
          </cell>
          <cell r="D28852" t="str">
            <v>MVJ BRASIL CONS</v>
          </cell>
          <cell r="E28852">
            <v>27818422000125</v>
          </cell>
        </row>
        <row r="28853">
          <cell r="C28853">
            <v>800042138</v>
          </cell>
          <cell r="D28853" t="str">
            <v>RAFAEL ROBERTO</v>
          </cell>
          <cell r="E28853">
            <v>9372752000158</v>
          </cell>
        </row>
        <row r="28854">
          <cell r="C28854">
            <v>800042269</v>
          </cell>
          <cell r="D28854" t="str">
            <v>EXPRESSO TGA TR</v>
          </cell>
          <cell r="E28854">
            <v>24844450000129</v>
          </cell>
        </row>
        <row r="28855">
          <cell r="C28855">
            <v>800042961</v>
          </cell>
          <cell r="D28855" t="str">
            <v>MERCADOPAGO.COM</v>
          </cell>
          <cell r="E28855">
            <v>10573521000191</v>
          </cell>
        </row>
        <row r="28856">
          <cell r="C28856">
            <v>800043247</v>
          </cell>
          <cell r="D28856" t="str">
            <v>VALVUGAS INDUST</v>
          </cell>
          <cell r="E28856">
            <v>62099379000196</v>
          </cell>
        </row>
        <row r="28857">
          <cell r="C28857">
            <v>800043713</v>
          </cell>
          <cell r="D28857" t="str">
            <v>MEC TEC EQUIPAM</v>
          </cell>
          <cell r="E28857">
            <v>3875122000110</v>
          </cell>
        </row>
        <row r="28858">
          <cell r="C28858">
            <v>800044021</v>
          </cell>
          <cell r="D28858" t="str">
            <v>IMMOB III FUNDO</v>
          </cell>
          <cell r="E28858">
            <v>34691925000148</v>
          </cell>
        </row>
        <row r="28859">
          <cell r="C28859">
            <v>800044219</v>
          </cell>
          <cell r="D28859" t="str">
            <v>LORDTECH POLIME</v>
          </cell>
          <cell r="E28859">
            <v>39449745000178</v>
          </cell>
        </row>
        <row r="28860">
          <cell r="C28860">
            <v>800044331</v>
          </cell>
          <cell r="D28860" t="str">
            <v>IFOOD BENEFICIO</v>
          </cell>
          <cell r="E28860">
            <v>33157312000162</v>
          </cell>
        </row>
        <row r="28861">
          <cell r="C28861"/>
          <cell r="D28861" t="str">
            <v>KELLER E CAMARG</v>
          </cell>
          <cell r="E28861">
            <v>55486302000103</v>
          </cell>
        </row>
        <row r="28862">
          <cell r="C28862"/>
          <cell r="D28862" t="str">
            <v>T.G. POLI</v>
          </cell>
          <cell r="E28862">
            <v>58250374000145</v>
          </cell>
        </row>
        <row r="28863">
          <cell r="C28863"/>
          <cell r="D28863" t="str">
            <v>TICKET</v>
          </cell>
          <cell r="E28863">
            <v>48595599000180</v>
          </cell>
        </row>
        <row r="28864">
          <cell r="C28864"/>
          <cell r="D28864" t="str">
            <v>EUROTENT</v>
          </cell>
          <cell r="E28864">
            <v>1355324000105</v>
          </cell>
        </row>
        <row r="28865">
          <cell r="C28865"/>
          <cell r="D28865" t="str">
            <v>EDITEC</v>
          </cell>
          <cell r="E28865">
            <v>67558452000164</v>
          </cell>
        </row>
        <row r="28866">
          <cell r="C28866"/>
          <cell r="D28866" t="str">
            <v>HBR</v>
          </cell>
          <cell r="E28866">
            <v>58766353000268</v>
          </cell>
        </row>
        <row r="28867">
          <cell r="C28867"/>
          <cell r="D28867" t="str">
            <v>MILLS</v>
          </cell>
          <cell r="E28867">
            <v>1633840000154</v>
          </cell>
        </row>
        <row r="28868">
          <cell r="C28868"/>
          <cell r="D28868" t="str">
            <v>SEIKAN</v>
          </cell>
          <cell r="E28868">
            <v>45647864000219</v>
          </cell>
        </row>
        <row r="28869">
          <cell r="C28869"/>
          <cell r="D28869" t="str">
            <v>IPIRANGA COML Q</v>
          </cell>
          <cell r="E28869">
            <v>62227509000390</v>
          </cell>
        </row>
        <row r="28870">
          <cell r="C28870"/>
          <cell r="D28870" t="str">
            <v>MOTO BELO COM.A</v>
          </cell>
          <cell r="E28870">
            <v>67079277000122</v>
          </cell>
        </row>
        <row r="28871">
          <cell r="C28871"/>
          <cell r="D28871" t="str">
            <v>MOTO BELO MAQ.E</v>
          </cell>
          <cell r="E28871">
            <v>55474910000106</v>
          </cell>
        </row>
        <row r="28872">
          <cell r="C28872"/>
          <cell r="D28872" t="str">
            <v>PROJETO 1</v>
          </cell>
          <cell r="E28872">
            <v>1450017000103</v>
          </cell>
        </row>
        <row r="28873">
          <cell r="C28873"/>
          <cell r="D28873" t="str">
            <v>UDIVEL - DIST V</v>
          </cell>
          <cell r="E28873">
            <v>54286349000160</v>
          </cell>
        </row>
        <row r="28874">
          <cell r="C28874"/>
          <cell r="D28874" t="str">
            <v>SISTEMA EMP BRA</v>
          </cell>
          <cell r="E28874">
            <v>53825303000100</v>
          </cell>
        </row>
        <row r="28875">
          <cell r="C28875"/>
          <cell r="D28875" t="str">
            <v>ABB - AUTOM. RO</v>
          </cell>
          <cell r="E28875">
            <v>68218221000174</v>
          </cell>
        </row>
        <row r="28876">
          <cell r="C28876"/>
          <cell r="D28876" t="str">
            <v>ALBARUS</v>
          </cell>
          <cell r="E28876">
            <v>92758085000270</v>
          </cell>
        </row>
        <row r="28877">
          <cell r="C28877"/>
          <cell r="D28877" t="str">
            <v>LEANDER</v>
          </cell>
          <cell r="E28877">
            <v>60323441000156</v>
          </cell>
        </row>
        <row r="28878">
          <cell r="C28878"/>
          <cell r="D28878" t="str">
            <v>ELECTROLIBER</v>
          </cell>
          <cell r="E28878">
            <v>55259360000102</v>
          </cell>
        </row>
        <row r="28879">
          <cell r="C28879"/>
          <cell r="D28879" t="str">
            <v>DANA ALBARUS</v>
          </cell>
          <cell r="E28879">
            <v>92758085001161</v>
          </cell>
        </row>
        <row r="28880">
          <cell r="C28880"/>
          <cell r="D28880" t="str">
            <v>DI MONACO</v>
          </cell>
          <cell r="E28880">
            <v>68909118000170</v>
          </cell>
        </row>
        <row r="28881">
          <cell r="C28881"/>
          <cell r="D28881" t="str">
            <v>PRIMI</v>
          </cell>
          <cell r="E28881">
            <v>67813295000196</v>
          </cell>
        </row>
        <row r="28882">
          <cell r="C28882"/>
          <cell r="D28882" t="str">
            <v>AGAPRINT</v>
          </cell>
          <cell r="E28882">
            <v>18204610002116</v>
          </cell>
        </row>
        <row r="28883">
          <cell r="C28883"/>
          <cell r="D28883" t="str">
            <v>AMAZON MODAL TR</v>
          </cell>
          <cell r="E28883">
            <v>4063947000283</v>
          </cell>
        </row>
        <row r="28884">
          <cell r="C28884"/>
          <cell r="D28884" t="str">
            <v>BI TECNOLOGIA</v>
          </cell>
          <cell r="E28884">
            <v>261717000197</v>
          </cell>
        </row>
        <row r="28885">
          <cell r="C28885"/>
          <cell r="D28885" t="str">
            <v>LOCALIZA</v>
          </cell>
          <cell r="E28885">
            <v>3133622000186</v>
          </cell>
        </row>
        <row r="28886">
          <cell r="C28886"/>
          <cell r="D28886" t="str">
            <v>T.B.P.</v>
          </cell>
          <cell r="E28886">
            <v>240326000196</v>
          </cell>
        </row>
        <row r="28887">
          <cell r="C28887"/>
          <cell r="D28887" t="str">
            <v>SUPER GRAFICA</v>
          </cell>
          <cell r="E28887">
            <v>67113696000133</v>
          </cell>
        </row>
        <row r="28888">
          <cell r="C28888"/>
          <cell r="D28888" t="str">
            <v>NATEL &amp; DIDIER</v>
          </cell>
          <cell r="E28888">
            <v>463888000107</v>
          </cell>
        </row>
        <row r="28889">
          <cell r="C28889"/>
          <cell r="D28889" t="str">
            <v>BRASEX</v>
          </cell>
          <cell r="E28889">
            <v>3019447000281</v>
          </cell>
        </row>
        <row r="28890">
          <cell r="C28890"/>
          <cell r="D28890" t="str">
            <v>PIOVAN</v>
          </cell>
          <cell r="E28890">
            <v>48296321000101</v>
          </cell>
        </row>
        <row r="28891">
          <cell r="C28891"/>
          <cell r="D28891" t="str">
            <v>ELTRONICS</v>
          </cell>
          <cell r="E28891">
            <v>1792384000195</v>
          </cell>
        </row>
        <row r="28892">
          <cell r="C28892"/>
          <cell r="D28892" t="str">
            <v>DIARIO DE S.P.</v>
          </cell>
          <cell r="E28892">
            <v>60452752004960</v>
          </cell>
        </row>
        <row r="28893">
          <cell r="C28893"/>
          <cell r="D28893" t="str">
            <v>EMBRASA</v>
          </cell>
          <cell r="E28893">
            <v>594128000120</v>
          </cell>
        </row>
        <row r="28894">
          <cell r="C28894"/>
          <cell r="D28894" t="str">
            <v>MAXI SPORTS</v>
          </cell>
          <cell r="E28894">
            <v>1540936000178</v>
          </cell>
        </row>
        <row r="28895">
          <cell r="C28895"/>
          <cell r="D28895" t="str">
            <v>ODJ</v>
          </cell>
          <cell r="E28895">
            <v>5644909000104</v>
          </cell>
        </row>
        <row r="28896">
          <cell r="C28896"/>
          <cell r="D28896" t="str">
            <v>KANKYO</v>
          </cell>
          <cell r="E28896">
            <v>5072298000169</v>
          </cell>
        </row>
        <row r="28897">
          <cell r="C28897"/>
          <cell r="D28897" t="str">
            <v>TECHNOLOGY ADV</v>
          </cell>
          <cell r="E28897">
            <v>5060380000173</v>
          </cell>
        </row>
        <row r="28898">
          <cell r="C28898"/>
          <cell r="D28898" t="str">
            <v>ASEA BROWN BOVE</v>
          </cell>
          <cell r="E28898">
            <v>61074829000123</v>
          </cell>
        </row>
        <row r="28899">
          <cell r="C28899"/>
          <cell r="D28899" t="str">
            <v>BRASINOX-BRASIL</v>
          </cell>
          <cell r="E28899">
            <v>8813784000421</v>
          </cell>
        </row>
        <row r="28900">
          <cell r="C28900"/>
          <cell r="D28900" t="str">
            <v>DIGILAB LAB.DIG</v>
          </cell>
          <cell r="E28900">
            <v>51578946000170</v>
          </cell>
        </row>
        <row r="28901">
          <cell r="C28901"/>
          <cell r="D28901" t="str">
            <v>DACARTO</v>
          </cell>
          <cell r="E28901">
            <v>62143847000182</v>
          </cell>
        </row>
        <row r="28902">
          <cell r="C28902"/>
          <cell r="D28902" t="str">
            <v>EDIT.ABR.PANINI</v>
          </cell>
          <cell r="E28902">
            <v>58732058000100</v>
          </cell>
        </row>
        <row r="28903">
          <cell r="C28903"/>
          <cell r="D28903" t="str">
            <v>MOURAN</v>
          </cell>
          <cell r="E28903">
            <v>61296398000301</v>
          </cell>
        </row>
        <row r="28904">
          <cell r="C28904"/>
          <cell r="D28904" t="str">
            <v>IMAEV IN.MAQ.EQ</v>
          </cell>
          <cell r="E28904">
            <v>52756582000134</v>
          </cell>
        </row>
        <row r="28905">
          <cell r="C28905"/>
          <cell r="D28905" t="str">
            <v>KEF DO BRASIL</v>
          </cell>
          <cell r="E28905">
            <v>63045280000174</v>
          </cell>
        </row>
        <row r="28906">
          <cell r="C28906"/>
          <cell r="D28906" t="str">
            <v>MOORE FORMULARI</v>
          </cell>
          <cell r="E28906">
            <v>62004395000158</v>
          </cell>
        </row>
        <row r="28907">
          <cell r="C28907"/>
          <cell r="D28907" t="str">
            <v>MOORE FORMULARI</v>
          </cell>
          <cell r="E28907">
            <v>62004395007837</v>
          </cell>
        </row>
        <row r="28908">
          <cell r="C28908"/>
          <cell r="D28908" t="str">
            <v>RONE INDUSTRIA</v>
          </cell>
          <cell r="E28908">
            <v>53241766000124</v>
          </cell>
        </row>
        <row r="28909">
          <cell r="C28909"/>
          <cell r="D28909" t="str">
            <v>SUPRINT</v>
          </cell>
          <cell r="E28909">
            <v>62379904000127</v>
          </cell>
        </row>
        <row r="28910">
          <cell r="C28910"/>
          <cell r="D28910" t="str">
            <v>SIKA S/A</v>
          </cell>
          <cell r="E28910">
            <v>33081704000276</v>
          </cell>
        </row>
        <row r="28911">
          <cell r="C28911"/>
          <cell r="D28911" t="str">
            <v>TRANSFARMA TRAN</v>
          </cell>
          <cell r="E28911">
            <v>17217621000124</v>
          </cell>
        </row>
        <row r="28912">
          <cell r="C28912"/>
          <cell r="D28912" t="str">
            <v>EEPSG JOSE LIBE</v>
          </cell>
          <cell r="E28912">
            <v>400059</v>
          </cell>
        </row>
        <row r="28913">
          <cell r="C28913"/>
          <cell r="D28913" t="str">
            <v>FERNAO DIAS PAI</v>
          </cell>
          <cell r="E28913">
            <v>400264</v>
          </cell>
        </row>
        <row r="28914">
          <cell r="C28914"/>
          <cell r="D28914" t="str">
            <v>HAYA CURSO E CO</v>
          </cell>
          <cell r="E28914">
            <v>400266</v>
          </cell>
        </row>
        <row r="28915">
          <cell r="C28915"/>
          <cell r="D28915" t="str">
            <v>COLEGIO UNIVERS</v>
          </cell>
          <cell r="E28915">
            <v>400730</v>
          </cell>
        </row>
        <row r="28916">
          <cell r="C28916"/>
          <cell r="D28916" t="str">
            <v>EE MARIA AUGUST</v>
          </cell>
          <cell r="E28916">
            <v>400863</v>
          </cell>
        </row>
        <row r="28917">
          <cell r="C28917"/>
          <cell r="D28917" t="str">
            <v>EEPG JOSE GERAL</v>
          </cell>
          <cell r="E28917">
            <v>400996</v>
          </cell>
        </row>
        <row r="28918">
          <cell r="C28918"/>
          <cell r="D28918" t="str">
            <v>EEPG MARECHAL B</v>
          </cell>
          <cell r="E28918">
            <v>401003</v>
          </cell>
        </row>
        <row r="28919">
          <cell r="C28919"/>
          <cell r="D28919" t="str">
            <v>EEPSG GUILHERME</v>
          </cell>
          <cell r="E28919">
            <v>401137</v>
          </cell>
        </row>
        <row r="28920">
          <cell r="C28920"/>
          <cell r="D28920" t="str">
            <v>EEPSG LEONARDO</v>
          </cell>
          <cell r="E28920">
            <v>401171</v>
          </cell>
        </row>
        <row r="28921">
          <cell r="C28921"/>
          <cell r="D28921" t="str">
            <v>EEPSG LEONARDO</v>
          </cell>
          <cell r="E28921">
            <v>401172</v>
          </cell>
        </row>
        <row r="28922">
          <cell r="C28922"/>
          <cell r="D28922" t="str">
            <v>EEPSG PROF.JOSE</v>
          </cell>
          <cell r="E28922">
            <v>401262</v>
          </cell>
        </row>
        <row r="28923">
          <cell r="C28923"/>
          <cell r="D28923" t="str">
            <v>EPSG FUND INST.</v>
          </cell>
          <cell r="E28923">
            <v>401389</v>
          </cell>
        </row>
        <row r="28924">
          <cell r="C28924"/>
          <cell r="D28924" t="str">
            <v>NOSSA SENHORA D</v>
          </cell>
          <cell r="E28924">
            <v>401473</v>
          </cell>
        </row>
        <row r="28925">
          <cell r="C28925"/>
          <cell r="D28925" t="str">
            <v>COL.ALBERT EINS</v>
          </cell>
          <cell r="E28925">
            <v>401593</v>
          </cell>
        </row>
        <row r="28926">
          <cell r="C28926"/>
          <cell r="D28926" t="str">
            <v>COLEGIO INTEGRA</v>
          </cell>
          <cell r="E28926">
            <v>401667</v>
          </cell>
        </row>
        <row r="28927">
          <cell r="C28927"/>
          <cell r="D28927" t="str">
            <v>EEPSG PROF.DR.L</v>
          </cell>
          <cell r="E28927">
            <v>401806</v>
          </cell>
        </row>
        <row r="28928">
          <cell r="C28928"/>
          <cell r="D28928" t="str">
            <v>EEPSG PROF.ELOI</v>
          </cell>
          <cell r="E28928">
            <v>401808</v>
          </cell>
        </row>
        <row r="28929">
          <cell r="C28929"/>
          <cell r="D28929" t="str">
            <v>EEPSG PROFA.ALI</v>
          </cell>
          <cell r="E28929">
            <v>401816</v>
          </cell>
        </row>
        <row r="28930">
          <cell r="C28930"/>
          <cell r="D28930" t="str">
            <v>EESG PROF.FORTU</v>
          </cell>
          <cell r="E28930">
            <v>401827</v>
          </cell>
        </row>
        <row r="28931">
          <cell r="C28931"/>
          <cell r="D28931" t="str">
            <v>EE PROF.FORTUNA</v>
          </cell>
          <cell r="E28931">
            <v>402589</v>
          </cell>
        </row>
        <row r="28932">
          <cell r="C28932"/>
          <cell r="D28932" t="str">
            <v>EEPG PROF.HORAC</v>
          </cell>
          <cell r="E28932">
            <v>402650</v>
          </cell>
        </row>
        <row r="28933">
          <cell r="C28933"/>
          <cell r="D28933" t="str">
            <v>EEPSG ALICE VEL</v>
          </cell>
          <cell r="E28933">
            <v>402673</v>
          </cell>
        </row>
        <row r="28934">
          <cell r="C28934"/>
          <cell r="D28934" t="str">
            <v>EEPSG ANTONIO R</v>
          </cell>
          <cell r="E28934">
            <v>402677</v>
          </cell>
        </row>
        <row r="28935">
          <cell r="C28935"/>
          <cell r="D28935" t="str">
            <v>EEPSG JARDIM AL</v>
          </cell>
          <cell r="E28935">
            <v>402696</v>
          </cell>
        </row>
        <row r="28936">
          <cell r="C28936"/>
          <cell r="D28936" t="str">
            <v>EEPSG PROF.ALCY</v>
          </cell>
          <cell r="E28936">
            <v>402713</v>
          </cell>
        </row>
        <row r="28937">
          <cell r="C28937"/>
          <cell r="D28937" t="str">
            <v>EEPSG PROF.DR.L</v>
          </cell>
          <cell r="E28937">
            <v>402721</v>
          </cell>
        </row>
        <row r="28938">
          <cell r="C28938"/>
          <cell r="D28938" t="str">
            <v>EEPSG PROF.ELOI</v>
          </cell>
          <cell r="E28938">
            <v>402722</v>
          </cell>
        </row>
        <row r="28939">
          <cell r="C28939"/>
          <cell r="D28939" t="str">
            <v>EEPSG PROF.JOSU</v>
          </cell>
          <cell r="E28939">
            <v>402728</v>
          </cell>
        </row>
        <row r="28940">
          <cell r="C28940"/>
          <cell r="D28940" t="str">
            <v>EEPSG PROFA.FRA</v>
          </cell>
          <cell r="E28940">
            <v>402735</v>
          </cell>
        </row>
        <row r="28941">
          <cell r="C28941"/>
          <cell r="D28941" t="str">
            <v>ESC.FUND.BRADES</v>
          </cell>
          <cell r="E28941">
            <v>402911</v>
          </cell>
        </row>
        <row r="28942">
          <cell r="C28942"/>
          <cell r="D28942" t="str">
            <v>SESI 046</v>
          </cell>
          <cell r="E28942">
            <v>402969</v>
          </cell>
        </row>
        <row r="28943">
          <cell r="C28943"/>
          <cell r="D28943" t="str">
            <v>SESI 064</v>
          </cell>
          <cell r="E28943">
            <v>402972</v>
          </cell>
        </row>
        <row r="28944">
          <cell r="C28944"/>
          <cell r="D28944" t="str">
            <v>SESI 417</v>
          </cell>
          <cell r="E28944">
            <v>403104</v>
          </cell>
        </row>
        <row r="28945">
          <cell r="C28945"/>
          <cell r="D28945" t="str">
            <v>SESI 425</v>
          </cell>
          <cell r="E28945">
            <v>403110</v>
          </cell>
        </row>
        <row r="28946">
          <cell r="C28946"/>
          <cell r="D28946" t="str">
            <v>COLEGIO INTEGRA</v>
          </cell>
          <cell r="E28946">
            <v>403164</v>
          </cell>
        </row>
        <row r="28947">
          <cell r="C28947"/>
          <cell r="D28947" t="str">
            <v>COL.PE.ANCHIETA</v>
          </cell>
          <cell r="E28947">
            <v>403351</v>
          </cell>
        </row>
        <row r="28948">
          <cell r="C28948"/>
          <cell r="D28948" t="str">
            <v>EEPG TEREZINHA</v>
          </cell>
          <cell r="E28948">
            <v>403476</v>
          </cell>
        </row>
        <row r="28949">
          <cell r="C28949"/>
          <cell r="D28949" t="str">
            <v>EEPSG DR.AMERIC</v>
          </cell>
          <cell r="E28949">
            <v>403477</v>
          </cell>
        </row>
        <row r="28950">
          <cell r="C28950"/>
          <cell r="D28950" t="str">
            <v>EEPG DR.JOSE MA</v>
          </cell>
          <cell r="E28950">
            <v>403800</v>
          </cell>
        </row>
        <row r="28951">
          <cell r="C28951"/>
          <cell r="D28951" t="str">
            <v>EEPSG DR.ANTONI</v>
          </cell>
          <cell r="E28951">
            <v>403865</v>
          </cell>
        </row>
        <row r="28952">
          <cell r="C28952"/>
          <cell r="D28952" t="str">
            <v>EEPG PROF.FERNA</v>
          </cell>
          <cell r="E28952">
            <v>404323</v>
          </cell>
        </row>
        <row r="28953">
          <cell r="C28953"/>
          <cell r="D28953" t="str">
            <v>ESC.SENAI NADIR</v>
          </cell>
          <cell r="E28953">
            <v>404402</v>
          </cell>
        </row>
        <row r="28954">
          <cell r="C28954"/>
          <cell r="D28954" t="str">
            <v>COL.ADVENTISTA</v>
          </cell>
          <cell r="E28954">
            <v>404560</v>
          </cell>
        </row>
        <row r="28955">
          <cell r="C28955"/>
          <cell r="D28955" t="str">
            <v>COL.SETA</v>
          </cell>
          <cell r="E28955">
            <v>404561</v>
          </cell>
        </row>
        <row r="28956">
          <cell r="C28956"/>
          <cell r="D28956" t="str">
            <v>EEPG SAO PAULO</v>
          </cell>
          <cell r="E28956">
            <v>404562</v>
          </cell>
        </row>
        <row r="28957">
          <cell r="C28957"/>
          <cell r="D28957" t="str">
            <v>EEPSG PROF.JOAO</v>
          </cell>
          <cell r="E28957">
            <v>404564</v>
          </cell>
        </row>
        <row r="28958">
          <cell r="C28958"/>
          <cell r="D28958" t="str">
            <v>COL.ADVENTISTA</v>
          </cell>
          <cell r="E28958">
            <v>405235</v>
          </cell>
        </row>
        <row r="28959">
          <cell r="C28959"/>
          <cell r="D28959" t="str">
            <v>EEPG DR.IVAN FL</v>
          </cell>
          <cell r="E28959">
            <v>405297</v>
          </cell>
        </row>
        <row r="28960">
          <cell r="C28960"/>
          <cell r="D28960" t="str">
            <v>EEPSG BENEDICTO</v>
          </cell>
          <cell r="E28960">
            <v>405298</v>
          </cell>
        </row>
        <row r="28961">
          <cell r="C28961"/>
          <cell r="D28961" t="str">
            <v>EEPSG INDEPENDE</v>
          </cell>
          <cell r="E28961">
            <v>405299</v>
          </cell>
        </row>
        <row r="28962">
          <cell r="C28962"/>
          <cell r="D28962" t="str">
            <v>EEPSG PROF.VICE</v>
          </cell>
          <cell r="E28962">
            <v>405300</v>
          </cell>
        </row>
        <row r="28963">
          <cell r="C28963"/>
          <cell r="D28963" t="str">
            <v>EEPSG PROFA.FAN</v>
          </cell>
          <cell r="E28963">
            <v>405301</v>
          </cell>
        </row>
        <row r="28964">
          <cell r="C28964"/>
          <cell r="D28964" t="str">
            <v>EEPSG JULIA LOP</v>
          </cell>
          <cell r="E28964">
            <v>405302</v>
          </cell>
        </row>
        <row r="28965">
          <cell r="C28965"/>
          <cell r="D28965" t="str">
            <v>EEPG IRMA TEDA</v>
          </cell>
          <cell r="E28965">
            <v>405303</v>
          </cell>
        </row>
        <row r="28966">
          <cell r="C28966"/>
          <cell r="D28966" t="str">
            <v>EEPSG PROFA.LUC</v>
          </cell>
          <cell r="E28966">
            <v>406848</v>
          </cell>
        </row>
        <row r="28967">
          <cell r="C28967"/>
          <cell r="D28967" t="str">
            <v>EE ANTONIO PAIV</v>
          </cell>
          <cell r="E28967">
            <v>406849</v>
          </cell>
        </row>
        <row r="28968">
          <cell r="C28968"/>
          <cell r="D28968" t="str">
            <v>EE PROF.JOSE JO</v>
          </cell>
          <cell r="E28968">
            <v>406850</v>
          </cell>
        </row>
        <row r="28969">
          <cell r="C28969"/>
          <cell r="D28969" t="str">
            <v>EE FRANCISCO MA</v>
          </cell>
          <cell r="E28969">
            <v>406851</v>
          </cell>
        </row>
        <row r="28970">
          <cell r="C28970"/>
          <cell r="D28970" t="str">
            <v>EE DR.AURELIANO</v>
          </cell>
          <cell r="E28970">
            <v>406852</v>
          </cell>
        </row>
        <row r="28971">
          <cell r="C28971"/>
          <cell r="D28971" t="str">
            <v>EEPG JOAO GUIMA</v>
          </cell>
          <cell r="E28971">
            <v>408014</v>
          </cell>
        </row>
        <row r="28972">
          <cell r="C28972"/>
          <cell r="D28972" t="str">
            <v>EM BENEDITO WES</v>
          </cell>
          <cell r="E28972">
            <v>408015</v>
          </cell>
        </row>
        <row r="28973">
          <cell r="C28973"/>
          <cell r="D28973" t="str">
            <v>EE OLINDA MOREI</v>
          </cell>
          <cell r="E28973">
            <v>408016</v>
          </cell>
        </row>
        <row r="28974">
          <cell r="C28974"/>
          <cell r="D28974" t="str">
            <v>EEPSG PROFA.MAR</v>
          </cell>
          <cell r="E28974">
            <v>408017</v>
          </cell>
        </row>
        <row r="28975">
          <cell r="C28975"/>
          <cell r="D28975" t="str">
            <v>EEPSG GEN.ANTON</v>
          </cell>
          <cell r="E28975">
            <v>408471</v>
          </cell>
        </row>
        <row r="28976">
          <cell r="C28976"/>
          <cell r="D28976" t="str">
            <v>EE MJ.TELMO COE</v>
          </cell>
          <cell r="E28976">
            <v>409735</v>
          </cell>
        </row>
        <row r="28977">
          <cell r="C28977"/>
          <cell r="D28977" t="str">
            <v>EE GUILHERME OL</v>
          </cell>
          <cell r="E28977">
            <v>409826</v>
          </cell>
        </row>
        <row r="28978">
          <cell r="C28978"/>
          <cell r="D28978" t="str">
            <v>EEPSG PROFA.ELZ</v>
          </cell>
          <cell r="E28978">
            <v>409827</v>
          </cell>
        </row>
        <row r="28979">
          <cell r="C28979">
            <v>800021510</v>
          </cell>
          <cell r="D28979" t="str">
            <v>HARBA</v>
          </cell>
          <cell r="E28979">
            <v>71970917000167</v>
          </cell>
        </row>
        <row r="28980">
          <cell r="C28980">
            <v>800025796</v>
          </cell>
          <cell r="D28980" t="str">
            <v>MAGNUS LOGISTICS</v>
          </cell>
          <cell r="E28980">
            <v>83848</v>
          </cell>
        </row>
        <row r="28981">
          <cell r="C28981">
            <v>800006991</v>
          </cell>
          <cell r="D28981" t="str">
            <v>SO.GE.MI.</v>
          </cell>
          <cell r="E28981">
            <v>80623</v>
          </cell>
        </row>
        <row r="28982">
          <cell r="C28982">
            <v>800001989</v>
          </cell>
          <cell r="D28982" t="str">
            <v>JUVESA VEICULOS</v>
          </cell>
          <cell r="E28982">
            <v>91442129000105</v>
          </cell>
        </row>
        <row r="28983">
          <cell r="C28983"/>
          <cell r="D28983" t="str">
            <v>FAMIL</v>
          </cell>
          <cell r="E28983">
            <v>68762616000133</v>
          </cell>
        </row>
        <row r="28984">
          <cell r="C28984">
            <v>800033978</v>
          </cell>
          <cell r="D28984" t="str">
            <v>ELZA BOHNENSTEN</v>
          </cell>
          <cell r="E28984">
            <v>62898432000119</v>
          </cell>
        </row>
        <row r="28985">
          <cell r="C28985">
            <v>800007261</v>
          </cell>
          <cell r="D28985" t="str">
            <v>OTTO BILZ</v>
          </cell>
          <cell r="E28985">
            <v>80913</v>
          </cell>
        </row>
        <row r="28986">
          <cell r="C28986">
            <v>800007611</v>
          </cell>
          <cell r="D28986" t="str">
            <v>KISTLER</v>
          </cell>
          <cell r="E28986">
            <v>81332</v>
          </cell>
        </row>
        <row r="28987">
          <cell r="C28987"/>
          <cell r="D28987" t="str">
            <v>ALPAVEL I</v>
          </cell>
          <cell r="E28987">
            <v>54450630000359</v>
          </cell>
        </row>
        <row r="28988">
          <cell r="C28988"/>
          <cell r="D28988" t="str">
            <v>SESI 283</v>
          </cell>
          <cell r="E28988">
            <v>403042</v>
          </cell>
        </row>
        <row r="28989">
          <cell r="C28989"/>
          <cell r="D28989" t="str">
            <v>EMEFI PROFA.CAR</v>
          </cell>
          <cell r="E28989">
            <v>404144</v>
          </cell>
        </row>
        <row r="28990">
          <cell r="C28990"/>
          <cell r="D28990" t="str">
            <v>EEPSG STELA BOE</v>
          </cell>
          <cell r="E28990">
            <v>404146</v>
          </cell>
        </row>
        <row r="28991">
          <cell r="C28991"/>
          <cell r="D28991" t="str">
            <v>EEPSG DOM BOSCO</v>
          </cell>
          <cell r="E28991">
            <v>404726</v>
          </cell>
        </row>
        <row r="28992">
          <cell r="C28992"/>
          <cell r="D28992" t="str">
            <v>EE BENJAMIN CON</v>
          </cell>
          <cell r="E28992">
            <v>409907</v>
          </cell>
        </row>
        <row r="28993">
          <cell r="C28993"/>
          <cell r="D28993" t="str">
            <v>IGARAS</v>
          </cell>
          <cell r="E28993">
            <v>61399945000112</v>
          </cell>
        </row>
        <row r="28994">
          <cell r="C28994"/>
          <cell r="D28994" t="str">
            <v>EBM PEDRO ALVAR</v>
          </cell>
          <cell r="E28994">
            <v>405136</v>
          </cell>
        </row>
        <row r="28995">
          <cell r="C28995"/>
          <cell r="D28995" t="str">
            <v>EM MARECHAL RON</v>
          </cell>
          <cell r="E28995">
            <v>408818</v>
          </cell>
        </row>
        <row r="28996">
          <cell r="C28996">
            <v>800007742</v>
          </cell>
          <cell r="D28996" t="str">
            <v>FIAT CANADA</v>
          </cell>
          <cell r="E28996">
            <v>1300</v>
          </cell>
        </row>
        <row r="28997">
          <cell r="C28997">
            <v>800033315</v>
          </cell>
          <cell r="D28997" t="str">
            <v>KRAUS MESSTECHN</v>
          </cell>
          <cell r="E28997">
            <v>87050</v>
          </cell>
        </row>
        <row r="28998">
          <cell r="C28998">
            <v>800033315</v>
          </cell>
          <cell r="D28998" t="str">
            <v>KRAUS MESSTECHN</v>
          </cell>
          <cell r="E28998">
            <v>87051</v>
          </cell>
        </row>
        <row r="28999">
          <cell r="C28999">
            <v>800033315</v>
          </cell>
          <cell r="D28999" t="str">
            <v>KRAUS MESSTECHN</v>
          </cell>
          <cell r="E28999">
            <v>87052</v>
          </cell>
        </row>
        <row r="29000">
          <cell r="C29000">
            <v>800021721</v>
          </cell>
          <cell r="D29000" t="str">
            <v>BELTS ACCESSORY</v>
          </cell>
          <cell r="E29000">
            <v>83463</v>
          </cell>
        </row>
        <row r="29001">
          <cell r="C29001">
            <v>800002227</v>
          </cell>
          <cell r="D29001" t="str">
            <v>APJ COMERCIO DE</v>
          </cell>
          <cell r="E29001">
            <v>7167673000180</v>
          </cell>
        </row>
        <row r="29002">
          <cell r="C29002">
            <v>800018882</v>
          </cell>
          <cell r="D29002" t="str">
            <v>CENTRO DE TREIN</v>
          </cell>
          <cell r="E29002">
            <v>3774819009231</v>
          </cell>
        </row>
        <row r="29003">
          <cell r="C29003">
            <v>800019429</v>
          </cell>
          <cell r="D29003" t="str">
            <v>RESTAURANTE TRO</v>
          </cell>
          <cell r="E29003">
            <v>2786209000158</v>
          </cell>
        </row>
        <row r="29004">
          <cell r="C29004">
            <v>800031617</v>
          </cell>
          <cell r="D29004" t="str">
            <v>HERNANDES &amp; COS</v>
          </cell>
          <cell r="E29004">
            <v>6341301000165</v>
          </cell>
        </row>
        <row r="29005">
          <cell r="C29005"/>
          <cell r="D29005" t="str">
            <v>LANDULFO VEICUL</v>
          </cell>
          <cell r="E29005">
            <v>53413019000126</v>
          </cell>
        </row>
        <row r="29006">
          <cell r="C29006"/>
          <cell r="D29006" t="str">
            <v>SELENA</v>
          </cell>
          <cell r="E29006">
            <v>74240979000101</v>
          </cell>
        </row>
        <row r="29007">
          <cell r="C29007"/>
          <cell r="D29007" t="str">
            <v>CEVAL ALIMENTOS</v>
          </cell>
          <cell r="E29007">
            <v>84046101013090</v>
          </cell>
        </row>
        <row r="29008">
          <cell r="C29008"/>
          <cell r="D29008" t="str">
            <v>COL.DRUMOND ANG</v>
          </cell>
          <cell r="E29008">
            <v>401606</v>
          </cell>
        </row>
        <row r="29009">
          <cell r="C29009"/>
          <cell r="D29009" t="str">
            <v>SESI 144</v>
          </cell>
          <cell r="E29009">
            <v>402993</v>
          </cell>
        </row>
        <row r="29010">
          <cell r="C29010"/>
          <cell r="D29010" t="str">
            <v>EEPSG HORACIO S</v>
          </cell>
          <cell r="E29010">
            <v>404334</v>
          </cell>
        </row>
        <row r="29011">
          <cell r="C29011"/>
          <cell r="D29011" t="str">
            <v>CE PROF.BENOIL</v>
          </cell>
          <cell r="E29011">
            <v>408397</v>
          </cell>
        </row>
        <row r="29012">
          <cell r="C29012"/>
          <cell r="D29012" t="str">
            <v>GRANDE HOTEL</v>
          </cell>
          <cell r="E29012">
            <v>25990755000101</v>
          </cell>
        </row>
        <row r="29013">
          <cell r="C29013">
            <v>800006660</v>
          </cell>
          <cell r="D29013" t="str">
            <v>WHITE MARTINS</v>
          </cell>
          <cell r="E29013">
            <v>35820448013386</v>
          </cell>
        </row>
        <row r="29014">
          <cell r="C29014">
            <v>800008394</v>
          </cell>
          <cell r="D29014" t="str">
            <v>GERDAU</v>
          </cell>
          <cell r="E29014">
            <v>17227422000105</v>
          </cell>
        </row>
        <row r="29015">
          <cell r="C29015">
            <v>800015563</v>
          </cell>
          <cell r="D29015" t="str">
            <v>ELEB</v>
          </cell>
          <cell r="E29015">
            <v>86679685000160</v>
          </cell>
        </row>
        <row r="29016">
          <cell r="C29016">
            <v>800037173</v>
          </cell>
          <cell r="D29016" t="str">
            <v>DISMOVE DIST MO</v>
          </cell>
          <cell r="E29016">
            <v>20982443000213</v>
          </cell>
        </row>
        <row r="29017">
          <cell r="C29017"/>
          <cell r="D29017" t="str">
            <v>HIDROPOWER</v>
          </cell>
          <cell r="E29017">
            <v>71261648000160</v>
          </cell>
        </row>
        <row r="29018">
          <cell r="C29018"/>
          <cell r="D29018" t="str">
            <v>JMF</v>
          </cell>
          <cell r="E29018">
            <v>26043687000217</v>
          </cell>
        </row>
        <row r="29019">
          <cell r="C29019"/>
          <cell r="D29019" t="str">
            <v>CESU JOSE BRAS</v>
          </cell>
          <cell r="E29019">
            <v>404055</v>
          </cell>
        </row>
        <row r="29020">
          <cell r="C29020"/>
          <cell r="D29020" t="str">
            <v>COL.ARQUIDIOCES</v>
          </cell>
          <cell r="E29020">
            <v>405655</v>
          </cell>
        </row>
        <row r="29021">
          <cell r="C29021"/>
          <cell r="D29021" t="str">
            <v>COL.CARLOS DRUM</v>
          </cell>
          <cell r="E29021">
            <v>408655</v>
          </cell>
        </row>
        <row r="29022">
          <cell r="C29022"/>
          <cell r="D29022" t="str">
            <v>CEN.DE ATIVIDAD</v>
          </cell>
          <cell r="E29022">
            <v>408836</v>
          </cell>
        </row>
        <row r="29023">
          <cell r="C29023"/>
          <cell r="D29023" t="str">
            <v>COL.BATISTA MIN</v>
          </cell>
          <cell r="E29023">
            <v>408925</v>
          </cell>
        </row>
        <row r="29024">
          <cell r="C29024"/>
          <cell r="D29024" t="str">
            <v>EE IRACEMA DE A</v>
          </cell>
          <cell r="E29024">
            <v>409941</v>
          </cell>
        </row>
        <row r="29025">
          <cell r="C29025">
            <v>800032519</v>
          </cell>
          <cell r="D29025" t="str">
            <v>DE CAFE LTDA ME</v>
          </cell>
          <cell r="E29025">
            <v>11038455000112</v>
          </cell>
        </row>
        <row r="29026">
          <cell r="C29026"/>
          <cell r="D29026" t="str">
            <v>COL.ANGLO DE OU</v>
          </cell>
          <cell r="E29026">
            <v>403595</v>
          </cell>
        </row>
        <row r="29027">
          <cell r="C29027">
            <v>800003429</v>
          </cell>
          <cell r="D29027" t="str">
            <v>ATLAS GUINDAST</v>
          </cell>
          <cell r="E29027">
            <v>65885000107</v>
          </cell>
        </row>
        <row r="29028">
          <cell r="C29028">
            <v>800013555</v>
          </cell>
          <cell r="D29028" t="str">
            <v>SERVICO SOCIAL</v>
          </cell>
          <cell r="E29028">
            <v>3643856001650</v>
          </cell>
        </row>
        <row r="29029">
          <cell r="C29029">
            <v>800013560</v>
          </cell>
          <cell r="D29029" t="str">
            <v>V C N EMPREENDI</v>
          </cell>
          <cell r="E29029">
            <v>97406086000199</v>
          </cell>
        </row>
        <row r="29030">
          <cell r="C29030">
            <v>800015315</v>
          </cell>
          <cell r="D29030" t="str">
            <v>LOCALIZA AGENCI</v>
          </cell>
          <cell r="E29030">
            <v>697455000108</v>
          </cell>
        </row>
        <row r="29031">
          <cell r="C29031">
            <v>800032796</v>
          </cell>
          <cell r="D29031" t="str">
            <v>MARCOS PAULO SE</v>
          </cell>
          <cell r="E29031">
            <v>4158921000138</v>
          </cell>
        </row>
        <row r="29032">
          <cell r="C29032">
            <v>800033133</v>
          </cell>
          <cell r="D29032" t="str">
            <v>SUELI MARIA AUT</v>
          </cell>
          <cell r="E29032">
            <v>13874297000166</v>
          </cell>
        </row>
        <row r="29033">
          <cell r="C29033">
            <v>800037174</v>
          </cell>
          <cell r="D29033" t="str">
            <v>NAVELLI NACIONA</v>
          </cell>
          <cell r="E29033">
            <v>65102550000590</v>
          </cell>
        </row>
        <row r="29034">
          <cell r="C29034"/>
          <cell r="D29034" t="str">
            <v>SESC</v>
          </cell>
          <cell r="E29034">
            <v>33469164028474</v>
          </cell>
        </row>
        <row r="29035">
          <cell r="C29035"/>
          <cell r="D29035" t="str">
            <v>DIPLOMATA</v>
          </cell>
          <cell r="E29035">
            <v>21432125000160</v>
          </cell>
        </row>
        <row r="29036">
          <cell r="C29036"/>
          <cell r="D29036" t="str">
            <v>FERRARI</v>
          </cell>
          <cell r="E29036">
            <v>1018631000109</v>
          </cell>
        </row>
        <row r="29037">
          <cell r="C29037"/>
          <cell r="D29037" t="str">
            <v>CHAFARIZ RESTAU</v>
          </cell>
          <cell r="E29037">
            <v>20222832000160</v>
          </cell>
        </row>
        <row r="29038">
          <cell r="C29038"/>
          <cell r="D29038" t="str">
            <v>POSTO SARAMENHA</v>
          </cell>
          <cell r="E29038">
            <v>71020481000145</v>
          </cell>
        </row>
        <row r="29039">
          <cell r="C29039"/>
          <cell r="D29039" t="str">
            <v>GREEN MOTOS</v>
          </cell>
          <cell r="E29039">
            <v>66202151000130</v>
          </cell>
        </row>
        <row r="29040">
          <cell r="C29040"/>
          <cell r="D29040" t="str">
            <v>MUSEU ARTE SACR</v>
          </cell>
          <cell r="E29040">
            <v>25705740000154</v>
          </cell>
        </row>
        <row r="29041">
          <cell r="C29041"/>
          <cell r="D29041" t="str">
            <v>MUSEU INCONFID.</v>
          </cell>
          <cell r="E29041">
            <v>26474056002204</v>
          </cell>
        </row>
        <row r="29042">
          <cell r="C29042"/>
          <cell r="D29042" t="str">
            <v>A.G.T.O.P.</v>
          </cell>
          <cell r="E29042">
            <v>20063780000126</v>
          </cell>
        </row>
        <row r="29043">
          <cell r="C29043"/>
          <cell r="D29043" t="str">
            <v>FERTECO</v>
          </cell>
          <cell r="E29043">
            <v>33078320000202</v>
          </cell>
        </row>
        <row r="29044">
          <cell r="C29044"/>
          <cell r="D29044" t="str">
            <v>REST.OUVIDOR</v>
          </cell>
          <cell r="E29044">
            <v>23068778000138</v>
          </cell>
        </row>
        <row r="29045">
          <cell r="C29045"/>
          <cell r="D29045" t="str">
            <v>MARIA APARECIDA</v>
          </cell>
          <cell r="E29045">
            <v>71154330000260</v>
          </cell>
        </row>
        <row r="29046">
          <cell r="C29046"/>
          <cell r="D29046" t="str">
            <v>DBR DEST.BR.REU</v>
          </cell>
          <cell r="E29046">
            <v>66197344000140</v>
          </cell>
        </row>
        <row r="29047">
          <cell r="C29047"/>
          <cell r="D29047" t="str">
            <v>ROTELLI</v>
          </cell>
          <cell r="E29047">
            <v>3478754000140</v>
          </cell>
        </row>
        <row r="29048">
          <cell r="C29048"/>
          <cell r="D29048" t="str">
            <v>COMERCIAL AFA L</v>
          </cell>
          <cell r="E29048">
            <v>64453160000179</v>
          </cell>
        </row>
        <row r="29049">
          <cell r="C29049"/>
          <cell r="D29049" t="str">
            <v>REFRIGERANTES</v>
          </cell>
          <cell r="E29049">
            <v>17168220000393</v>
          </cell>
        </row>
        <row r="29050">
          <cell r="C29050"/>
          <cell r="D29050" t="str">
            <v>COLEGIO ARQUEDI</v>
          </cell>
          <cell r="E29050">
            <v>401652</v>
          </cell>
        </row>
        <row r="29051">
          <cell r="C29051"/>
          <cell r="D29051" t="str">
            <v>ESC.ALPHONSUS D</v>
          </cell>
          <cell r="E29051">
            <v>402259</v>
          </cell>
        </row>
        <row r="29052">
          <cell r="C29052"/>
          <cell r="D29052" t="str">
            <v>EE MARILHA DE D</v>
          </cell>
          <cell r="E29052">
            <v>402561</v>
          </cell>
        </row>
        <row r="29053">
          <cell r="C29053"/>
          <cell r="D29053" t="str">
            <v>EE ANTONIO PERE</v>
          </cell>
          <cell r="E29053">
            <v>407066</v>
          </cell>
        </row>
        <row r="29054">
          <cell r="C29054"/>
          <cell r="D29054" t="str">
            <v>EM HAYDEE ANTUN</v>
          </cell>
          <cell r="E29054">
            <v>407828</v>
          </cell>
        </row>
        <row r="29055">
          <cell r="C29055"/>
          <cell r="D29055" t="str">
            <v>CE PROF.BENOIL</v>
          </cell>
          <cell r="E29055">
            <v>408539</v>
          </cell>
        </row>
        <row r="29056">
          <cell r="C29056">
            <v>800043582</v>
          </cell>
          <cell r="D29056" t="str">
            <v>ADELPACK INDUST</v>
          </cell>
          <cell r="E29056">
            <v>19350236000186</v>
          </cell>
        </row>
        <row r="29057">
          <cell r="C29057">
            <v>800042539</v>
          </cell>
          <cell r="D29057" t="str">
            <v>GRANO MERCADO G</v>
          </cell>
          <cell r="E29057">
            <v>23974503000163</v>
          </cell>
        </row>
        <row r="29058">
          <cell r="C29058">
            <v>800043658</v>
          </cell>
          <cell r="D29058" t="str">
            <v>PALOMA VICTORIA</v>
          </cell>
          <cell r="E29058">
            <v>13351005636</v>
          </cell>
        </row>
        <row r="29059">
          <cell r="C29059">
            <v>800006901</v>
          </cell>
          <cell r="D29059" t="str">
            <v>ORMIG SPA</v>
          </cell>
          <cell r="E29059">
            <v>80519</v>
          </cell>
        </row>
        <row r="29060">
          <cell r="C29060">
            <v>800020381</v>
          </cell>
          <cell r="D29060" t="str">
            <v>IPG PHOTONICS C</v>
          </cell>
          <cell r="E29060">
            <v>83368</v>
          </cell>
        </row>
        <row r="29061">
          <cell r="C29061">
            <v>800040829</v>
          </cell>
          <cell r="D29061" t="str">
            <v>OXFORD TECNHICA</v>
          </cell>
          <cell r="E29061">
            <v>89109</v>
          </cell>
        </row>
        <row r="29062">
          <cell r="C29062">
            <v>800044421</v>
          </cell>
          <cell r="D29062" t="str">
            <v>MOSHON DATA LTD</v>
          </cell>
          <cell r="E29062">
            <v>89574</v>
          </cell>
        </row>
        <row r="29063">
          <cell r="C29063">
            <v>800007274</v>
          </cell>
          <cell r="D29063" t="str">
            <v>CER</v>
          </cell>
          <cell r="E29063">
            <v>80926</v>
          </cell>
        </row>
        <row r="29064">
          <cell r="C29064"/>
          <cell r="D29064" t="str">
            <v>EE PROF.JOEL AG</v>
          </cell>
          <cell r="E29064">
            <v>409909</v>
          </cell>
        </row>
        <row r="29065">
          <cell r="C29065">
            <v>800007515</v>
          </cell>
          <cell r="D29065" t="str">
            <v>DSPACE GMBH.</v>
          </cell>
          <cell r="E29065">
            <v>86492</v>
          </cell>
        </row>
        <row r="29066">
          <cell r="C29066">
            <v>800016509</v>
          </cell>
          <cell r="D29066" t="str">
            <v>BENTELER AUTOMO</v>
          </cell>
          <cell r="E29066">
            <v>83018</v>
          </cell>
        </row>
        <row r="29067">
          <cell r="C29067">
            <v>800016509</v>
          </cell>
          <cell r="D29067" t="str">
            <v>BENTELER AUTOMO</v>
          </cell>
          <cell r="E29067">
            <v>86715</v>
          </cell>
        </row>
        <row r="29068">
          <cell r="C29068">
            <v>800020001</v>
          </cell>
          <cell r="D29068" t="str">
            <v>BRANDENBURG GMB</v>
          </cell>
          <cell r="E29068">
            <v>83346</v>
          </cell>
        </row>
        <row r="29069">
          <cell r="C29069">
            <v>800007502</v>
          </cell>
          <cell r="D29069" t="str">
            <v>BLM</v>
          </cell>
          <cell r="E29069">
            <v>81191</v>
          </cell>
        </row>
        <row r="29070">
          <cell r="C29070">
            <v>800006717</v>
          </cell>
          <cell r="D29070" t="str">
            <v>JOFA SYSTEMS IN</v>
          </cell>
          <cell r="E29070">
            <v>80129</v>
          </cell>
        </row>
        <row r="29071">
          <cell r="C29071">
            <v>800007021</v>
          </cell>
          <cell r="D29071" t="str">
            <v>LEAS</v>
          </cell>
          <cell r="E29071">
            <v>80653</v>
          </cell>
        </row>
        <row r="29072">
          <cell r="C29072">
            <v>800007240</v>
          </cell>
          <cell r="D29072" t="str">
            <v>CDC</v>
          </cell>
          <cell r="E29072">
            <v>80889</v>
          </cell>
        </row>
        <row r="29073">
          <cell r="C29073">
            <v>800031520</v>
          </cell>
          <cell r="D29073" t="str">
            <v>METALSERVICES S</v>
          </cell>
          <cell r="E29073">
            <v>86540</v>
          </cell>
        </row>
        <row r="29074">
          <cell r="C29074"/>
          <cell r="D29074" t="str">
            <v>BLAWTHERM</v>
          </cell>
          <cell r="E29074">
            <v>81331</v>
          </cell>
        </row>
        <row r="29075">
          <cell r="C29075"/>
          <cell r="D29075" t="str">
            <v>ING GIOVANNI BR</v>
          </cell>
          <cell r="E29075">
            <v>84674</v>
          </cell>
        </row>
        <row r="29076">
          <cell r="C29076"/>
          <cell r="D29076" t="str">
            <v>UNUS INTERNATIO</v>
          </cell>
          <cell r="E29076">
            <v>89508</v>
          </cell>
        </row>
        <row r="29077">
          <cell r="C29077">
            <v>800032696</v>
          </cell>
          <cell r="D29077" t="str">
            <v>VEICULOS LTDA</v>
          </cell>
          <cell r="E29077">
            <v>65993453003712</v>
          </cell>
        </row>
        <row r="29078">
          <cell r="C29078">
            <v>800034384</v>
          </cell>
          <cell r="D29078" t="str">
            <v>AERSERVICES SRI</v>
          </cell>
          <cell r="E29078">
            <v>87277</v>
          </cell>
        </row>
        <row r="29079">
          <cell r="C29079">
            <v>800034384</v>
          </cell>
          <cell r="D29079" t="str">
            <v>AERSERVICES SRI</v>
          </cell>
          <cell r="E29079">
            <v>87278</v>
          </cell>
        </row>
        <row r="29080">
          <cell r="C29080"/>
          <cell r="D29080" t="str">
            <v>COLEGIO SANTOS</v>
          </cell>
          <cell r="E29080">
            <v>400382</v>
          </cell>
        </row>
        <row r="29081">
          <cell r="C29081">
            <v>800028452</v>
          </cell>
          <cell r="D29081" t="str">
            <v>CINETIC LANDIS</v>
          </cell>
          <cell r="E29081">
            <v>85980</v>
          </cell>
        </row>
        <row r="29082">
          <cell r="C29082">
            <v>800016697</v>
          </cell>
          <cell r="D29082" t="str">
            <v>COMERCIAL TRANS</v>
          </cell>
          <cell r="E29082">
            <v>20503975000140</v>
          </cell>
        </row>
        <row r="29083">
          <cell r="C29083"/>
          <cell r="D29083" t="str">
            <v>EE PE.JOSE VENA</v>
          </cell>
          <cell r="E29083">
            <v>409392</v>
          </cell>
        </row>
        <row r="29084">
          <cell r="C29084"/>
          <cell r="D29084" t="str">
            <v>CE VERCINDES GE</v>
          </cell>
          <cell r="E29084">
            <v>408538</v>
          </cell>
        </row>
        <row r="29085">
          <cell r="C29085"/>
          <cell r="D29085" t="str">
            <v>GRAFT</v>
          </cell>
          <cell r="E29085">
            <v>667608000174</v>
          </cell>
        </row>
        <row r="29086">
          <cell r="C29086">
            <v>800018162</v>
          </cell>
          <cell r="D29086" t="str">
            <v>SABORES CAFE</v>
          </cell>
          <cell r="E29086">
            <v>5126621000130</v>
          </cell>
        </row>
        <row r="29087">
          <cell r="C29087">
            <v>800023842</v>
          </cell>
          <cell r="D29087" t="str">
            <v>FC SOLAR ENERGI</v>
          </cell>
          <cell r="E29087">
            <v>11111570000175</v>
          </cell>
        </row>
        <row r="29088">
          <cell r="C29088">
            <v>800025422</v>
          </cell>
          <cell r="D29088" t="str">
            <v>CREATIVE ENG E</v>
          </cell>
          <cell r="E29088">
            <v>15806919000144</v>
          </cell>
        </row>
        <row r="29089">
          <cell r="C29089">
            <v>800028047</v>
          </cell>
          <cell r="D29089" t="str">
            <v>TRANSLOVATO</v>
          </cell>
          <cell r="E29089">
            <v>89823918001469</v>
          </cell>
        </row>
        <row r="29090">
          <cell r="C29090">
            <v>800033963</v>
          </cell>
          <cell r="D29090" t="str">
            <v>MOACIR LAURENTI</v>
          </cell>
          <cell r="E29090">
            <v>1021653000209</v>
          </cell>
        </row>
        <row r="29091">
          <cell r="C29091">
            <v>800041727</v>
          </cell>
          <cell r="D29091" t="str">
            <v>DANIEL DE OLIVE</v>
          </cell>
          <cell r="E29091">
            <v>1054878000172</v>
          </cell>
        </row>
        <row r="29092">
          <cell r="C29092"/>
          <cell r="D29092" t="str">
            <v>ESC.BASICA VENC</v>
          </cell>
          <cell r="E29092">
            <v>404110</v>
          </cell>
        </row>
        <row r="29093">
          <cell r="C29093"/>
          <cell r="D29093" t="str">
            <v>CE GOV.IVO SILV</v>
          </cell>
          <cell r="E29093">
            <v>404446</v>
          </cell>
        </row>
        <row r="29094">
          <cell r="C29094"/>
          <cell r="D29094" t="str">
            <v>COL.BOM JESUS</v>
          </cell>
          <cell r="E29094">
            <v>404528</v>
          </cell>
        </row>
        <row r="29095">
          <cell r="C29095"/>
          <cell r="D29095" t="str">
            <v>CEN.EDUC.RODA P</v>
          </cell>
          <cell r="E29095">
            <v>405119</v>
          </cell>
        </row>
        <row r="29096">
          <cell r="C29096"/>
          <cell r="D29096" t="str">
            <v>ESC.PROFA.FRANC</v>
          </cell>
          <cell r="E29096">
            <v>405120</v>
          </cell>
        </row>
        <row r="29097">
          <cell r="C29097"/>
          <cell r="D29097" t="str">
            <v>COL.EST.JOSE M.</v>
          </cell>
          <cell r="E29097">
            <v>405121</v>
          </cell>
        </row>
        <row r="29098">
          <cell r="C29098"/>
          <cell r="D29098" t="str">
            <v>CEN.EDUC.TEREZI</v>
          </cell>
          <cell r="E29098">
            <v>406527</v>
          </cell>
        </row>
        <row r="29099">
          <cell r="C29099"/>
          <cell r="D29099" t="str">
            <v>COL.EST.JOAO SI</v>
          </cell>
          <cell r="E29099">
            <v>406528</v>
          </cell>
        </row>
        <row r="29100">
          <cell r="C29100"/>
          <cell r="D29100" t="str">
            <v>ESC.BASICA HENR</v>
          </cell>
          <cell r="E29100">
            <v>406529</v>
          </cell>
        </row>
        <row r="29101">
          <cell r="C29101"/>
          <cell r="D29101" t="str">
            <v>ESC.BASICA PROF</v>
          </cell>
          <cell r="E29101">
            <v>406530</v>
          </cell>
        </row>
        <row r="29102">
          <cell r="C29102"/>
          <cell r="D29102" t="str">
            <v>ESC.PROFA.ADRIA</v>
          </cell>
          <cell r="E29102">
            <v>406531</v>
          </cell>
        </row>
        <row r="29103">
          <cell r="C29103"/>
          <cell r="D29103" t="str">
            <v>GRUPO ESCOLAR N</v>
          </cell>
          <cell r="E29103">
            <v>406532</v>
          </cell>
        </row>
        <row r="29104">
          <cell r="C29104"/>
          <cell r="D29104" t="str">
            <v>CE PE.VICENTE F</v>
          </cell>
          <cell r="E29104">
            <v>407946</v>
          </cell>
        </row>
        <row r="29105">
          <cell r="C29105"/>
          <cell r="D29105" t="str">
            <v>EB PROFA.NICOLI</v>
          </cell>
          <cell r="E29105">
            <v>407947</v>
          </cell>
        </row>
        <row r="29106">
          <cell r="C29106"/>
          <cell r="D29106" t="str">
            <v>ESC.BAS.PROF.NE</v>
          </cell>
          <cell r="E29106">
            <v>409329</v>
          </cell>
        </row>
        <row r="29107">
          <cell r="C29107">
            <v>800039522</v>
          </cell>
          <cell r="D29107" t="str">
            <v>AR 70</v>
          </cell>
          <cell r="E29107">
            <v>9102095000200</v>
          </cell>
        </row>
        <row r="29108">
          <cell r="C29108">
            <v>800002284</v>
          </cell>
          <cell r="D29108" t="str">
            <v>G VEL</v>
          </cell>
          <cell r="E29108">
            <v>10675197000201</v>
          </cell>
        </row>
        <row r="29109">
          <cell r="C29109">
            <v>800002022</v>
          </cell>
          <cell r="D29109" t="str">
            <v>AUTOVIA</v>
          </cell>
          <cell r="E29109">
            <v>1411908000150</v>
          </cell>
        </row>
        <row r="29110">
          <cell r="C29110">
            <v>800002758</v>
          </cell>
          <cell r="D29110" t="str">
            <v>LOCALIZA</v>
          </cell>
          <cell r="E29110">
            <v>25084906000162</v>
          </cell>
        </row>
        <row r="29111">
          <cell r="C29111">
            <v>800015056</v>
          </cell>
          <cell r="D29111" t="str">
            <v>RAMOS PALMAS</v>
          </cell>
          <cell r="E29111">
            <v>25100223007598</v>
          </cell>
        </row>
        <row r="29112">
          <cell r="C29112">
            <v>800018195</v>
          </cell>
          <cell r="D29112" t="str">
            <v>TNT ARACATUBA</v>
          </cell>
          <cell r="E29112">
            <v>57692055005196</v>
          </cell>
        </row>
        <row r="29113">
          <cell r="C29113">
            <v>800023269</v>
          </cell>
          <cell r="D29113" t="str">
            <v>TNT MERCURIO CA</v>
          </cell>
          <cell r="E29113">
            <v>95591723016708</v>
          </cell>
        </row>
        <row r="29114">
          <cell r="C29114">
            <v>800027280</v>
          </cell>
          <cell r="D29114" t="str">
            <v>ALLINE BUFFET L</v>
          </cell>
          <cell r="E29114">
            <v>5307407000180</v>
          </cell>
        </row>
        <row r="29115">
          <cell r="C29115">
            <v>800030819</v>
          </cell>
          <cell r="D29115" t="str">
            <v>JADLOG LOGISTIC</v>
          </cell>
          <cell r="E29115">
            <v>4884082001883</v>
          </cell>
        </row>
        <row r="29116">
          <cell r="C29116">
            <v>800037934</v>
          </cell>
          <cell r="D29116" t="str">
            <v>SECRETARIA DA F</v>
          </cell>
          <cell r="E29116">
            <v>25043514000155</v>
          </cell>
        </row>
        <row r="29117">
          <cell r="C29117">
            <v>800038724</v>
          </cell>
          <cell r="D29117" t="str">
            <v>J.CAMARA &amp; IRMA</v>
          </cell>
          <cell r="E29117">
            <v>1536754000395</v>
          </cell>
        </row>
        <row r="29118">
          <cell r="C29118">
            <v>800039410</v>
          </cell>
          <cell r="D29118" t="str">
            <v>MOARA COMUNICAC</v>
          </cell>
          <cell r="E29118">
            <v>37317468000114</v>
          </cell>
        </row>
        <row r="29119">
          <cell r="C29119"/>
          <cell r="D29119" t="str">
            <v>ESC.HERCILIO BO</v>
          </cell>
          <cell r="E29119">
            <v>409362</v>
          </cell>
        </row>
        <row r="29120">
          <cell r="C29120"/>
          <cell r="D29120" t="str">
            <v>CE FLORIANO CAN</v>
          </cell>
          <cell r="E29120">
            <v>411124</v>
          </cell>
        </row>
        <row r="29121">
          <cell r="C29121"/>
          <cell r="D29121" t="str">
            <v>CE SEBASTIAO PA</v>
          </cell>
          <cell r="E29121">
            <v>411125</v>
          </cell>
        </row>
        <row r="29122">
          <cell r="C29122">
            <v>800007578</v>
          </cell>
          <cell r="D29122" t="str">
            <v>SPACEAGE</v>
          </cell>
          <cell r="E29122">
            <v>81283</v>
          </cell>
        </row>
        <row r="29123">
          <cell r="C29123"/>
          <cell r="D29123" t="str">
            <v>EEPG CACIQUE ME</v>
          </cell>
          <cell r="E29123">
            <v>406793</v>
          </cell>
        </row>
        <row r="29124">
          <cell r="C29124">
            <v>800015077</v>
          </cell>
          <cell r="D29124" t="str">
            <v>ITESA LTDA</v>
          </cell>
          <cell r="E29124">
            <v>4241545000140</v>
          </cell>
        </row>
        <row r="29125">
          <cell r="C29125">
            <v>800027752</v>
          </cell>
          <cell r="D29125" t="str">
            <v>ITESAPAR</v>
          </cell>
          <cell r="E29125">
            <v>17578354000110</v>
          </cell>
        </row>
        <row r="29126">
          <cell r="C29126">
            <v>800035314</v>
          </cell>
          <cell r="D29126" t="str">
            <v>BASTON DO BR PR</v>
          </cell>
          <cell r="E29126">
            <v>5855974000170</v>
          </cell>
        </row>
        <row r="29127">
          <cell r="C29127"/>
          <cell r="D29127" t="str">
            <v>CE PROFA.ANTONI</v>
          </cell>
          <cell r="E29127">
            <v>406546</v>
          </cell>
        </row>
        <row r="29128">
          <cell r="C29128"/>
          <cell r="D29128" t="str">
            <v>NUCLEO MUN.FERR</v>
          </cell>
          <cell r="E29128">
            <v>406547</v>
          </cell>
        </row>
        <row r="29129">
          <cell r="C29129"/>
          <cell r="D29129" t="str">
            <v>NUCLEO MUN.PROF</v>
          </cell>
          <cell r="E29129">
            <v>406548</v>
          </cell>
        </row>
        <row r="29130">
          <cell r="C29130"/>
          <cell r="D29130" t="str">
            <v>NUCLEO MUN.PROF</v>
          </cell>
          <cell r="E29130">
            <v>406549</v>
          </cell>
        </row>
        <row r="29131">
          <cell r="C29131"/>
          <cell r="D29131" t="str">
            <v>EE CEL.DAVID CA</v>
          </cell>
          <cell r="E29131">
            <v>408339</v>
          </cell>
        </row>
        <row r="29132">
          <cell r="C29132"/>
          <cell r="D29132" t="str">
            <v>EE DE GUARAUNIN</v>
          </cell>
          <cell r="E29132">
            <v>408340</v>
          </cell>
        </row>
        <row r="29133">
          <cell r="C29133"/>
          <cell r="D29133" t="str">
            <v>EE DE QUERO QUE</v>
          </cell>
          <cell r="E29133">
            <v>408341</v>
          </cell>
        </row>
        <row r="29134">
          <cell r="C29134"/>
          <cell r="D29134" t="str">
            <v>EM PROFA.ANTONI</v>
          </cell>
          <cell r="E29134">
            <v>409075</v>
          </cell>
        </row>
        <row r="29135">
          <cell r="C29135">
            <v>800030665</v>
          </cell>
          <cell r="D29135" t="str">
            <v>MARINA VEICULOS</v>
          </cell>
          <cell r="E29135">
            <v>94089398000632</v>
          </cell>
        </row>
        <row r="29136">
          <cell r="C29136"/>
          <cell r="D29136" t="str">
            <v>EEPG ZEMIMA PAL</v>
          </cell>
          <cell r="E29136">
            <v>409083</v>
          </cell>
        </row>
        <row r="29137">
          <cell r="C29137"/>
          <cell r="D29137" t="str">
            <v>EE ORESTES FERR</v>
          </cell>
          <cell r="E29137">
            <v>409893</v>
          </cell>
        </row>
        <row r="29138">
          <cell r="C29138">
            <v>800007838</v>
          </cell>
          <cell r="D29138" t="str">
            <v>RADAR</v>
          </cell>
          <cell r="E29138">
            <v>12440038000326</v>
          </cell>
        </row>
        <row r="29139">
          <cell r="C29139"/>
          <cell r="D29139" t="str">
            <v>EE AFONSO ROMAO</v>
          </cell>
          <cell r="E29139">
            <v>405662</v>
          </cell>
        </row>
        <row r="29140">
          <cell r="C29140">
            <v>800007501</v>
          </cell>
          <cell r="D29140" t="str">
            <v>VISTEON</v>
          </cell>
          <cell r="E29140">
            <v>81190</v>
          </cell>
        </row>
        <row r="29141">
          <cell r="C29141"/>
          <cell r="D29141" t="str">
            <v>CE DR.JOAO FERR</v>
          </cell>
          <cell r="E29141">
            <v>406309</v>
          </cell>
        </row>
        <row r="29142">
          <cell r="C29142"/>
          <cell r="D29142" t="str">
            <v>EE JOAO CARVALL</v>
          </cell>
          <cell r="E29142">
            <v>406310</v>
          </cell>
        </row>
        <row r="29143">
          <cell r="C29143"/>
          <cell r="D29143" t="str">
            <v>EE VILA PQ.JR.</v>
          </cell>
          <cell r="E29143">
            <v>406311</v>
          </cell>
        </row>
        <row r="29144">
          <cell r="C29144"/>
          <cell r="D29144" t="str">
            <v>ESC.SANDRA ANIC</v>
          </cell>
          <cell r="E29144">
            <v>411033</v>
          </cell>
        </row>
        <row r="29145">
          <cell r="C29145">
            <v>800027732</v>
          </cell>
          <cell r="D29145" t="str">
            <v>WAZE HQ</v>
          </cell>
          <cell r="E29145">
            <v>85859</v>
          </cell>
        </row>
        <row r="29146">
          <cell r="C29146">
            <v>800030953</v>
          </cell>
          <cell r="D29146" t="str">
            <v>IDEO LP</v>
          </cell>
          <cell r="E29146">
            <v>86390</v>
          </cell>
        </row>
        <row r="29147">
          <cell r="C29147">
            <v>800007739</v>
          </cell>
          <cell r="D29147" t="str">
            <v>VARIAN</v>
          </cell>
          <cell r="E29147">
            <v>89544</v>
          </cell>
        </row>
        <row r="29148">
          <cell r="C29148"/>
          <cell r="D29148" t="str">
            <v>CEAD</v>
          </cell>
          <cell r="E29148">
            <v>409714</v>
          </cell>
        </row>
        <row r="29149">
          <cell r="C29149">
            <v>800002146</v>
          </cell>
          <cell r="D29149" t="str">
            <v>FIPAL</v>
          </cell>
          <cell r="E29149">
            <v>77396810000729</v>
          </cell>
        </row>
        <row r="29150">
          <cell r="C29150">
            <v>800031342</v>
          </cell>
          <cell r="D29150" t="str">
            <v>CLIMATIZADORES</v>
          </cell>
          <cell r="E29150">
            <v>8627966000165</v>
          </cell>
        </row>
        <row r="29151">
          <cell r="C29151"/>
          <cell r="D29151" t="str">
            <v>FIPAL - AUTO PE</v>
          </cell>
          <cell r="E29151">
            <v>80192016000182</v>
          </cell>
        </row>
        <row r="29152">
          <cell r="C29152"/>
          <cell r="D29152" t="str">
            <v>COL.GABRIELA MI</v>
          </cell>
          <cell r="E29152">
            <v>409366</v>
          </cell>
        </row>
        <row r="29153">
          <cell r="C29153">
            <v>800007412</v>
          </cell>
          <cell r="D29153" t="str">
            <v>KOYO LATIN AMER</v>
          </cell>
          <cell r="E29153">
            <v>81088</v>
          </cell>
        </row>
        <row r="29154">
          <cell r="C29154">
            <v>800008290</v>
          </cell>
          <cell r="D29154" t="str">
            <v>TURIN</v>
          </cell>
          <cell r="E29154">
            <v>81429</v>
          </cell>
        </row>
        <row r="29155">
          <cell r="C29155">
            <v>800009779</v>
          </cell>
          <cell r="D29155" t="str">
            <v>MARQUEZ WORLDWI</v>
          </cell>
          <cell r="E29155">
            <v>81535</v>
          </cell>
        </row>
        <row r="29156">
          <cell r="C29156">
            <v>800036686</v>
          </cell>
          <cell r="D29156" t="str">
            <v>AUTOMOTORA AUTO</v>
          </cell>
          <cell r="E29156">
            <v>87735</v>
          </cell>
        </row>
        <row r="29157">
          <cell r="C29157">
            <v>800036686</v>
          </cell>
          <cell r="D29157" t="str">
            <v>AUTOMOTORA AUTO</v>
          </cell>
          <cell r="E29157">
            <v>87737</v>
          </cell>
        </row>
        <row r="29158">
          <cell r="C29158">
            <v>800006217</v>
          </cell>
          <cell r="D29158" t="str">
            <v>METALSAUR</v>
          </cell>
          <cell r="E29158">
            <v>92253095000173</v>
          </cell>
        </row>
        <row r="29159">
          <cell r="C29159">
            <v>800022033</v>
          </cell>
          <cell r="D29159" t="str">
            <v>FOCKINK IND ELE</v>
          </cell>
          <cell r="E29159">
            <v>3021334000300</v>
          </cell>
        </row>
        <row r="29160">
          <cell r="C29160"/>
          <cell r="D29160" t="str">
            <v>CREMONA - COM.</v>
          </cell>
          <cell r="E29160">
            <v>91409847000180</v>
          </cell>
        </row>
        <row r="29161">
          <cell r="C29161"/>
          <cell r="D29161" t="str">
            <v>LOCALIZA</v>
          </cell>
          <cell r="E29161">
            <v>2731144000143</v>
          </cell>
        </row>
        <row r="29162">
          <cell r="C29162"/>
          <cell r="D29162" t="str">
            <v>COL.EVANGELICO</v>
          </cell>
          <cell r="E29162">
            <v>407642</v>
          </cell>
        </row>
        <row r="29163">
          <cell r="C29163"/>
          <cell r="D29163" t="str">
            <v>EMPG BOM PASTOR</v>
          </cell>
          <cell r="E29163">
            <v>407643</v>
          </cell>
        </row>
        <row r="29164">
          <cell r="C29164"/>
          <cell r="D29164" t="str">
            <v>EE OTTELIA SCHI</v>
          </cell>
          <cell r="E29164">
            <v>410462</v>
          </cell>
        </row>
        <row r="29165">
          <cell r="C29165"/>
          <cell r="D29165" t="str">
            <v>HOTEIS MATO GRO</v>
          </cell>
          <cell r="E29165">
            <v>3372237000191</v>
          </cell>
        </row>
        <row r="29166">
          <cell r="C29166"/>
          <cell r="D29166" t="str">
            <v>EEPSG PEDRO NUN</v>
          </cell>
          <cell r="E29166">
            <v>407603</v>
          </cell>
        </row>
        <row r="29167">
          <cell r="C29167"/>
          <cell r="D29167" t="str">
            <v>EE RENATO FILGU</v>
          </cell>
          <cell r="E29167">
            <v>402611</v>
          </cell>
        </row>
        <row r="29168">
          <cell r="C29168">
            <v>800036015</v>
          </cell>
          <cell r="D29168" t="str">
            <v>BIOCOM P SOLUCO</v>
          </cell>
          <cell r="E29168">
            <v>16642962000184</v>
          </cell>
        </row>
        <row r="29169">
          <cell r="C29169"/>
          <cell r="D29169" t="str">
            <v>ALTO DAS PEDRAS</v>
          </cell>
          <cell r="E29169">
            <v>21881172000191</v>
          </cell>
        </row>
        <row r="29170">
          <cell r="C29170">
            <v>800000382</v>
          </cell>
          <cell r="D29170" t="str">
            <v>PAVEPE</v>
          </cell>
          <cell r="E29170">
            <v>19807015000194</v>
          </cell>
        </row>
        <row r="29171">
          <cell r="C29171">
            <v>800002569</v>
          </cell>
          <cell r="D29171" t="str">
            <v>PALOMAR</v>
          </cell>
          <cell r="E29171">
            <v>23173776000109</v>
          </cell>
        </row>
        <row r="29172">
          <cell r="C29172">
            <v>800002847</v>
          </cell>
          <cell r="D29172" t="str">
            <v>PCE ENGENHARIA</v>
          </cell>
          <cell r="E29172">
            <v>41663212000136</v>
          </cell>
        </row>
        <row r="29173">
          <cell r="C29173">
            <v>800003114</v>
          </cell>
          <cell r="D29173" t="str">
            <v>LOCALIZA</v>
          </cell>
          <cell r="E29173">
            <v>912481000292</v>
          </cell>
        </row>
        <row r="29174">
          <cell r="C29174">
            <v>800003629</v>
          </cell>
          <cell r="D29174" t="str">
            <v>SOCORRO CAMILO</v>
          </cell>
          <cell r="E29174">
            <v>86478658000129</v>
          </cell>
        </row>
        <row r="29175">
          <cell r="C29175">
            <v>800006548</v>
          </cell>
          <cell r="D29175" t="str">
            <v>SUMIDENSO.</v>
          </cell>
          <cell r="E29175">
            <v>1965363000558</v>
          </cell>
        </row>
        <row r="29176">
          <cell r="C29176">
            <v>800008543</v>
          </cell>
          <cell r="D29176" t="str">
            <v>BCM</v>
          </cell>
          <cell r="E29176">
            <v>5415977000193</v>
          </cell>
        </row>
        <row r="29177">
          <cell r="C29177">
            <v>800013730</v>
          </cell>
          <cell r="D29177" t="str">
            <v>ANA LUCIA LANCH</v>
          </cell>
          <cell r="E29177">
            <v>8448762000167</v>
          </cell>
        </row>
        <row r="29178">
          <cell r="C29178">
            <v>800016210</v>
          </cell>
          <cell r="D29178" t="str">
            <v>RDS AUTOMOCAO</v>
          </cell>
          <cell r="E29178">
            <v>7109786000129</v>
          </cell>
        </row>
        <row r="29179">
          <cell r="C29179">
            <v>800017949</v>
          </cell>
          <cell r="D29179" t="str">
            <v>ELETRO INDUSTRI</v>
          </cell>
          <cell r="E29179">
            <v>18364042000177</v>
          </cell>
        </row>
        <row r="29180">
          <cell r="C29180">
            <v>800019053</v>
          </cell>
          <cell r="D29180" t="str">
            <v>SAFOL INDUSTR</v>
          </cell>
          <cell r="E29180">
            <v>20666095000194</v>
          </cell>
        </row>
        <row r="29181">
          <cell r="C29181">
            <v>800022520</v>
          </cell>
          <cell r="D29181" t="str">
            <v>CAIXA ESCOLAR F</v>
          </cell>
          <cell r="E29181">
            <v>19500487000108</v>
          </cell>
        </row>
        <row r="29182">
          <cell r="C29182">
            <v>800022721</v>
          </cell>
          <cell r="D29182" t="str">
            <v>ASSOCIACAO BELA</v>
          </cell>
          <cell r="E29182">
            <v>23772759000198</v>
          </cell>
        </row>
        <row r="29183">
          <cell r="C29183">
            <v>800022874</v>
          </cell>
          <cell r="D29183" t="str">
            <v>CAIXA ESCOLAR D</v>
          </cell>
          <cell r="E29183">
            <v>18673160000167</v>
          </cell>
        </row>
        <row r="29184">
          <cell r="C29184">
            <v>800031668</v>
          </cell>
          <cell r="D29184" t="str">
            <v>DS SOM E LUZ LT</v>
          </cell>
          <cell r="E29184">
            <v>10650259000131</v>
          </cell>
        </row>
        <row r="29185">
          <cell r="C29185">
            <v>800034585</v>
          </cell>
          <cell r="D29185" t="str">
            <v>ANA LUISA MELGA</v>
          </cell>
          <cell r="E29185">
            <v>12877103609</v>
          </cell>
        </row>
        <row r="29186">
          <cell r="C29186">
            <v>800036965</v>
          </cell>
          <cell r="D29186" t="str">
            <v>BRUNO RIBEIRO D</v>
          </cell>
          <cell r="E29186">
            <v>13143650613</v>
          </cell>
        </row>
        <row r="29187">
          <cell r="C29187">
            <v>800038517</v>
          </cell>
          <cell r="D29187" t="str">
            <v>LOCARFACIL LOCA</v>
          </cell>
          <cell r="E29187">
            <v>1487047000194</v>
          </cell>
        </row>
        <row r="29188">
          <cell r="C29188">
            <v>800039922</v>
          </cell>
          <cell r="D29188" t="str">
            <v>GFM AUTOMOVEIS</v>
          </cell>
          <cell r="E29188">
            <v>28770203000186</v>
          </cell>
        </row>
        <row r="29189">
          <cell r="C29189">
            <v>800041019</v>
          </cell>
          <cell r="D29189" t="str">
            <v>MARIANE MORATO</v>
          </cell>
          <cell r="E29189">
            <v>12869488602</v>
          </cell>
        </row>
        <row r="29190">
          <cell r="C29190"/>
          <cell r="D29190" t="str">
            <v>TIME</v>
          </cell>
          <cell r="E29190">
            <v>64484702000170</v>
          </cell>
        </row>
        <row r="29191">
          <cell r="C29191"/>
          <cell r="D29191" t="str">
            <v>ORGANIZ.JOTA</v>
          </cell>
          <cell r="E29191">
            <v>21832787000128</v>
          </cell>
        </row>
        <row r="29192">
          <cell r="C29192"/>
          <cell r="D29192" t="str">
            <v>RESTAURANTE MIR</v>
          </cell>
          <cell r="E29192">
            <v>71431969000165</v>
          </cell>
        </row>
        <row r="29193">
          <cell r="C29193"/>
          <cell r="D29193" t="str">
            <v>SAO JUDAS TADEU</v>
          </cell>
          <cell r="E29193">
            <v>4577761000161</v>
          </cell>
        </row>
        <row r="29194">
          <cell r="C29194"/>
          <cell r="D29194" t="str">
            <v>CP2 CONSULTORIA</v>
          </cell>
          <cell r="E29194">
            <v>22642565000296</v>
          </cell>
        </row>
        <row r="29195">
          <cell r="C29195"/>
          <cell r="D29195" t="str">
            <v>GD PERFIL</v>
          </cell>
          <cell r="E29195">
            <v>71176333000203</v>
          </cell>
        </row>
        <row r="29196">
          <cell r="C29196"/>
          <cell r="D29196" t="str">
            <v>FENIX</v>
          </cell>
          <cell r="E29196">
            <v>42923607000193</v>
          </cell>
        </row>
        <row r="29197">
          <cell r="C29197"/>
          <cell r="D29197" t="str">
            <v>TBA</v>
          </cell>
          <cell r="E29197">
            <v>412047000243</v>
          </cell>
        </row>
        <row r="29198">
          <cell r="C29198"/>
          <cell r="D29198" t="str">
            <v>NOSSA SRA CONCE</v>
          </cell>
          <cell r="E29198">
            <v>23119654000134</v>
          </cell>
        </row>
        <row r="29199">
          <cell r="C29199"/>
          <cell r="D29199" t="str">
            <v>SUMIDENSO-II</v>
          </cell>
          <cell r="E29199">
            <v>1335515000377</v>
          </cell>
        </row>
        <row r="29200">
          <cell r="C29200"/>
          <cell r="D29200" t="str">
            <v>EE CANDIDO ALVA</v>
          </cell>
          <cell r="E29200">
            <v>402049</v>
          </cell>
        </row>
        <row r="29201">
          <cell r="C29201"/>
          <cell r="D29201" t="str">
            <v>CAT JOSE MENDES</v>
          </cell>
          <cell r="E29201">
            <v>402305</v>
          </cell>
        </row>
        <row r="29202">
          <cell r="C29202"/>
          <cell r="D29202" t="str">
            <v>EE GOV.VALADARE</v>
          </cell>
          <cell r="E29202">
            <v>404027</v>
          </cell>
        </row>
        <row r="29203">
          <cell r="C29203"/>
          <cell r="D29203" t="str">
            <v>EE N.SRA.AUXILI</v>
          </cell>
          <cell r="E29203">
            <v>404426</v>
          </cell>
        </row>
        <row r="29204">
          <cell r="C29204"/>
          <cell r="D29204" t="str">
            <v>COL.SAGRADO COR</v>
          </cell>
          <cell r="E29204">
            <v>404856</v>
          </cell>
        </row>
        <row r="29205">
          <cell r="C29205"/>
          <cell r="D29205" t="str">
            <v>COL.EDUCARA PIT</v>
          </cell>
          <cell r="E29205">
            <v>404857</v>
          </cell>
        </row>
        <row r="29206">
          <cell r="C29206"/>
          <cell r="D29206" t="str">
            <v>INST.CEL.BENJAM</v>
          </cell>
          <cell r="E29206">
            <v>404858</v>
          </cell>
        </row>
        <row r="29207">
          <cell r="C29207"/>
          <cell r="D29207" t="str">
            <v>COL.EDUCARA PIT</v>
          </cell>
          <cell r="E29207">
            <v>405252</v>
          </cell>
        </row>
        <row r="29208">
          <cell r="C29208"/>
          <cell r="D29208" t="str">
            <v>EE ANGELA MARIA</v>
          </cell>
          <cell r="E29208">
            <v>405646</v>
          </cell>
        </row>
        <row r="29209">
          <cell r="C29209"/>
          <cell r="D29209" t="str">
            <v>EE FREI CONCORD</v>
          </cell>
          <cell r="E29209">
            <v>405647</v>
          </cell>
        </row>
        <row r="29210">
          <cell r="C29210"/>
          <cell r="D29210" t="str">
            <v>EE MANOEL BATIS</v>
          </cell>
          <cell r="E29210">
            <v>409036</v>
          </cell>
        </row>
        <row r="29211">
          <cell r="C29211"/>
          <cell r="D29211" t="str">
            <v>EM TORQUATO DE</v>
          </cell>
          <cell r="E29211">
            <v>409753</v>
          </cell>
        </row>
        <row r="29212">
          <cell r="C29212"/>
          <cell r="D29212" t="str">
            <v>CEN.APOIO CRIAN</v>
          </cell>
          <cell r="E29212">
            <v>410200</v>
          </cell>
        </row>
        <row r="29213">
          <cell r="C29213">
            <v>800006615</v>
          </cell>
          <cell r="D29213" t="str">
            <v>UNIWAY</v>
          </cell>
          <cell r="E29213">
            <v>72387665000100</v>
          </cell>
        </row>
        <row r="29214">
          <cell r="C29214">
            <v>800002137</v>
          </cell>
          <cell r="D29214" t="str">
            <v>PRIMAVIA</v>
          </cell>
          <cell r="E29214">
            <v>71145668000256</v>
          </cell>
        </row>
        <row r="29215">
          <cell r="C29215">
            <v>800027256</v>
          </cell>
          <cell r="D29215" t="str">
            <v>DISK SALGADOS M</v>
          </cell>
          <cell r="E29215">
            <v>3475635000133</v>
          </cell>
        </row>
        <row r="29216">
          <cell r="C29216"/>
          <cell r="D29216" t="str">
            <v>COL.SOMA</v>
          </cell>
          <cell r="E29216">
            <v>401643</v>
          </cell>
        </row>
        <row r="29217">
          <cell r="C29217"/>
          <cell r="D29217" t="str">
            <v>EE DEFANO BROCH</v>
          </cell>
          <cell r="E29217">
            <v>403589</v>
          </cell>
        </row>
        <row r="29218">
          <cell r="C29218"/>
          <cell r="D29218" t="str">
            <v>EE ALTINA DE PA</v>
          </cell>
          <cell r="E29218">
            <v>404070</v>
          </cell>
        </row>
        <row r="29219">
          <cell r="C29219"/>
          <cell r="D29219" t="str">
            <v>EE ANTONIO CARL</v>
          </cell>
          <cell r="E29219">
            <v>404224</v>
          </cell>
        </row>
        <row r="29220">
          <cell r="C29220"/>
          <cell r="D29220" t="str">
            <v>ESC.DOM ELIZEU</v>
          </cell>
          <cell r="E29220">
            <v>405669</v>
          </cell>
        </row>
        <row r="29221">
          <cell r="C29221">
            <v>800000062</v>
          </cell>
          <cell r="D29221" t="str">
            <v>MOTORCONSA</v>
          </cell>
          <cell r="E29221"/>
        </row>
        <row r="29222">
          <cell r="C29222">
            <v>800000095</v>
          </cell>
          <cell r="D29222" t="str">
            <v>NEW HOLLAND</v>
          </cell>
          <cell r="E29222">
            <v>1284</v>
          </cell>
        </row>
        <row r="29223">
          <cell r="C29223">
            <v>800031503</v>
          </cell>
          <cell r="D29223" t="str">
            <v>VIALE AUTOMOVEI</v>
          </cell>
          <cell r="E29223">
            <v>768793000355</v>
          </cell>
        </row>
        <row r="29224">
          <cell r="C29224"/>
          <cell r="D29224" t="str">
            <v>SESI DE PARAGOM</v>
          </cell>
          <cell r="E29224">
            <v>410653</v>
          </cell>
        </row>
        <row r="29225">
          <cell r="C29225"/>
          <cell r="D29225" t="str">
            <v>ARCO IRIS EXP I</v>
          </cell>
          <cell r="E29225">
            <v>51476174000166</v>
          </cell>
        </row>
        <row r="29226">
          <cell r="C29226"/>
          <cell r="D29226" t="str">
            <v>EE FUNDAMAR</v>
          </cell>
          <cell r="E29226">
            <v>400495</v>
          </cell>
        </row>
        <row r="29227">
          <cell r="C29227">
            <v>800037220</v>
          </cell>
          <cell r="D29227" t="str">
            <v>A-TRACAO COMERC</v>
          </cell>
          <cell r="E29227">
            <v>5454602000213</v>
          </cell>
        </row>
        <row r="29228">
          <cell r="C29228"/>
          <cell r="D29228" t="str">
            <v>ZAP VEICULOS</v>
          </cell>
          <cell r="E29228">
            <v>477876000123</v>
          </cell>
        </row>
        <row r="29229">
          <cell r="C29229"/>
          <cell r="D29229" t="str">
            <v>SESI 380</v>
          </cell>
          <cell r="E29229">
            <v>403086</v>
          </cell>
        </row>
        <row r="29230">
          <cell r="C29230"/>
          <cell r="D29230" t="str">
            <v>EEPG DOMINGOS P</v>
          </cell>
          <cell r="E29230">
            <v>409742</v>
          </cell>
        </row>
        <row r="29231">
          <cell r="C29231"/>
          <cell r="D29231" t="str">
            <v>EE VAIL JUSTINI</v>
          </cell>
          <cell r="E29231">
            <v>410024</v>
          </cell>
        </row>
        <row r="29232">
          <cell r="C29232">
            <v>800035935</v>
          </cell>
          <cell r="D29232" t="str">
            <v>GARDEN AUTOMOTO</v>
          </cell>
          <cell r="E29232">
            <v>87582</v>
          </cell>
        </row>
        <row r="29233">
          <cell r="C29233"/>
          <cell r="D29233" t="str">
            <v>EEPG N.SRA.DO B</v>
          </cell>
          <cell r="E29233">
            <v>408428</v>
          </cell>
        </row>
        <row r="29234">
          <cell r="C29234"/>
          <cell r="D29234" t="str">
            <v>EEPSG DIVINO ME</v>
          </cell>
          <cell r="E29234">
            <v>408616</v>
          </cell>
        </row>
        <row r="29235">
          <cell r="C29235">
            <v>800029659</v>
          </cell>
          <cell r="D29235" t="str">
            <v>ATECEL</v>
          </cell>
          <cell r="E29235">
            <v>8846230000188</v>
          </cell>
        </row>
        <row r="29236">
          <cell r="C29236"/>
          <cell r="D29236" t="str">
            <v>TUBONOX</v>
          </cell>
          <cell r="E29236">
            <v>68793389000103</v>
          </cell>
        </row>
        <row r="29237">
          <cell r="C29237"/>
          <cell r="D29237" t="str">
            <v>EM DENTINHO DE</v>
          </cell>
          <cell r="E29237">
            <v>406989</v>
          </cell>
        </row>
        <row r="29238">
          <cell r="C29238">
            <v>800002870</v>
          </cell>
          <cell r="D29238" t="str">
            <v>DELPHI</v>
          </cell>
          <cell r="E29238">
            <v>2688696000540</v>
          </cell>
        </row>
        <row r="29239">
          <cell r="C29239">
            <v>800005811</v>
          </cell>
          <cell r="D29239" t="str">
            <v>APTIV</v>
          </cell>
          <cell r="E29239">
            <v>857758001201</v>
          </cell>
        </row>
        <row r="29240">
          <cell r="C29240">
            <v>800035592</v>
          </cell>
          <cell r="D29240" t="str">
            <v>TRANSPORTADORA</v>
          </cell>
          <cell r="E29240">
            <v>86501400000104</v>
          </cell>
        </row>
        <row r="29241">
          <cell r="C29241"/>
          <cell r="D29241" t="str">
            <v>GENERAL MOTORS</v>
          </cell>
          <cell r="E29241">
            <v>59275792008215</v>
          </cell>
        </row>
        <row r="29242">
          <cell r="C29242">
            <v>800036998</v>
          </cell>
          <cell r="D29242" t="str">
            <v>TADAHARU TOYOSH</v>
          </cell>
          <cell r="E29242">
            <v>15913163834</v>
          </cell>
        </row>
        <row r="29243">
          <cell r="C29243"/>
          <cell r="D29243" t="str">
            <v>NOVA GESTÕES</v>
          </cell>
          <cell r="E29243">
            <v>75986232000593</v>
          </cell>
        </row>
        <row r="29244">
          <cell r="C29244">
            <v>800019794</v>
          </cell>
          <cell r="D29244" t="str">
            <v>LOCAPORTO LOCAC</v>
          </cell>
          <cell r="E29244">
            <v>5561720000140</v>
          </cell>
        </row>
        <row r="29245">
          <cell r="C29245">
            <v>800023555</v>
          </cell>
          <cell r="D29245" t="str">
            <v>MARCON SERVICOS</v>
          </cell>
          <cell r="E29245">
            <v>79608972000113</v>
          </cell>
        </row>
        <row r="29246">
          <cell r="C29246">
            <v>800023967</v>
          </cell>
          <cell r="D29246" t="str">
            <v>MARCON OPERADOR</v>
          </cell>
          <cell r="E29246">
            <v>2353725000199</v>
          </cell>
        </row>
        <row r="29247">
          <cell r="C29247">
            <v>800029435</v>
          </cell>
          <cell r="D29247" t="str">
            <v>CD BRASIL FUMIG</v>
          </cell>
          <cell r="E29247">
            <v>72059249000183</v>
          </cell>
        </row>
        <row r="29248">
          <cell r="C29248">
            <v>800030687</v>
          </cell>
          <cell r="D29248" t="str">
            <v>PARANAGUA E ANT</v>
          </cell>
          <cell r="E29248">
            <v>79621439000191</v>
          </cell>
        </row>
        <row r="29249">
          <cell r="C29249">
            <v>800034617</v>
          </cell>
          <cell r="D29249" t="str">
            <v>LOG-IN - LOGIST</v>
          </cell>
          <cell r="E29249">
            <v>42278291002925</v>
          </cell>
        </row>
        <row r="29250">
          <cell r="C29250">
            <v>800034643</v>
          </cell>
          <cell r="D29250" t="str">
            <v>ALIANCA NAVEGAC</v>
          </cell>
          <cell r="E29250">
            <v>2427026002432</v>
          </cell>
        </row>
        <row r="29251">
          <cell r="C29251">
            <v>800035435</v>
          </cell>
          <cell r="D29251" t="str">
            <v>LTDA</v>
          </cell>
          <cell r="E29251">
            <v>1341776000804</v>
          </cell>
        </row>
        <row r="29252">
          <cell r="C29252"/>
          <cell r="D29252" t="str">
            <v>SAO LUIZ</v>
          </cell>
          <cell r="E29252">
            <v>79608469000168</v>
          </cell>
        </row>
        <row r="29253">
          <cell r="C29253"/>
          <cell r="D29253" t="str">
            <v>COL.ASSITEC</v>
          </cell>
          <cell r="E29253">
            <v>404453</v>
          </cell>
        </row>
        <row r="29254">
          <cell r="C29254"/>
          <cell r="D29254" t="str">
            <v>ESC.SAO VICENTE</v>
          </cell>
          <cell r="E29254">
            <v>406237</v>
          </cell>
        </row>
        <row r="29255">
          <cell r="C29255"/>
          <cell r="D29255" t="str">
            <v>ESC.N.SRA.DO RO</v>
          </cell>
          <cell r="E29255">
            <v>406239</v>
          </cell>
        </row>
        <row r="29256">
          <cell r="C29256"/>
          <cell r="D29256" t="str">
            <v>EE ROQUE BERNAL</v>
          </cell>
          <cell r="E29256">
            <v>406240</v>
          </cell>
        </row>
        <row r="29257">
          <cell r="C29257"/>
          <cell r="D29257" t="str">
            <v>CE ESTADOS UNID</v>
          </cell>
          <cell r="E29257">
            <v>406241</v>
          </cell>
        </row>
        <row r="29258">
          <cell r="C29258"/>
          <cell r="D29258" t="str">
            <v>ESC.GIRASSOL</v>
          </cell>
          <cell r="E29258">
            <v>406242</v>
          </cell>
        </row>
        <row r="29259">
          <cell r="C29259"/>
          <cell r="D29259" t="str">
            <v>EE PROFA.REGINA</v>
          </cell>
          <cell r="E29259">
            <v>406243</v>
          </cell>
        </row>
        <row r="29260">
          <cell r="C29260"/>
          <cell r="D29260" t="str">
            <v>ESC.TURMINHA DA</v>
          </cell>
          <cell r="E29260">
            <v>406244</v>
          </cell>
        </row>
        <row r="29261">
          <cell r="C29261"/>
          <cell r="D29261" t="str">
            <v>ESC.ANCHIETA</v>
          </cell>
          <cell r="E29261">
            <v>406245</v>
          </cell>
        </row>
        <row r="29262">
          <cell r="C29262"/>
          <cell r="D29262" t="str">
            <v>COL.DIOCESANO</v>
          </cell>
          <cell r="E29262">
            <v>406247</v>
          </cell>
        </row>
        <row r="29263">
          <cell r="C29263"/>
          <cell r="D29263" t="str">
            <v>EE PROFA.ZILAH</v>
          </cell>
          <cell r="E29263">
            <v>406248</v>
          </cell>
        </row>
        <row r="29264">
          <cell r="C29264"/>
          <cell r="D29264" t="str">
            <v>ESC.ADVENT.</v>
          </cell>
          <cell r="E29264">
            <v>406249</v>
          </cell>
        </row>
        <row r="29265">
          <cell r="C29265"/>
          <cell r="D29265" t="str">
            <v>CE ALBERTO GOME</v>
          </cell>
          <cell r="E29265">
            <v>407330</v>
          </cell>
        </row>
        <row r="29266">
          <cell r="C29266"/>
          <cell r="D29266" t="str">
            <v>ESC.MARINHEIRIN</v>
          </cell>
          <cell r="E29266">
            <v>407331</v>
          </cell>
        </row>
        <row r="29267">
          <cell r="C29267"/>
          <cell r="D29267" t="str">
            <v>CE JOSE BONIFAC</v>
          </cell>
          <cell r="E29267">
            <v>407332</v>
          </cell>
        </row>
        <row r="29268">
          <cell r="C29268"/>
          <cell r="D29268" t="str">
            <v>EE HELENA VIANA</v>
          </cell>
          <cell r="E29268">
            <v>408330</v>
          </cell>
        </row>
        <row r="29269">
          <cell r="C29269"/>
          <cell r="D29269" t="str">
            <v>EEPG GIGIO AUGU</v>
          </cell>
          <cell r="E29269">
            <v>408331</v>
          </cell>
        </row>
        <row r="29270">
          <cell r="C29270"/>
          <cell r="D29270" t="str">
            <v>EM TIRADENTES</v>
          </cell>
          <cell r="E29270">
            <v>408332</v>
          </cell>
        </row>
        <row r="29271">
          <cell r="C29271"/>
          <cell r="D29271" t="str">
            <v>EE DR.CAETANO M</v>
          </cell>
          <cell r="E29271">
            <v>409023</v>
          </cell>
        </row>
        <row r="29272">
          <cell r="C29272"/>
          <cell r="D29272" t="str">
            <v>NRE - PARANAGUA</v>
          </cell>
          <cell r="E29272">
            <v>409131</v>
          </cell>
        </row>
        <row r="29273">
          <cell r="C29273"/>
          <cell r="D29273" t="str">
            <v>EM MANOEL VIENA</v>
          </cell>
          <cell r="E29273">
            <v>409192</v>
          </cell>
        </row>
        <row r="29274">
          <cell r="C29274">
            <v>800002161</v>
          </cell>
          <cell r="D29274" t="str">
            <v>SELENA</v>
          </cell>
          <cell r="E29274">
            <v>3462139000145</v>
          </cell>
        </row>
        <row r="29275">
          <cell r="C29275">
            <v>800033314</v>
          </cell>
          <cell r="D29275" t="str">
            <v>DE TELECOMUNICA</v>
          </cell>
          <cell r="E29275">
            <v>58619404000814</v>
          </cell>
        </row>
        <row r="29276">
          <cell r="C29276">
            <v>800039865</v>
          </cell>
          <cell r="D29276" t="str">
            <v>ALUAM INDU. COM</v>
          </cell>
          <cell r="E29276">
            <v>21268976000110</v>
          </cell>
        </row>
        <row r="29277">
          <cell r="C29277"/>
          <cell r="D29277" t="str">
            <v>SANTA MONICA VE</v>
          </cell>
          <cell r="E29277">
            <v>37207818000190</v>
          </cell>
        </row>
        <row r="29278">
          <cell r="C29278">
            <v>800005177</v>
          </cell>
          <cell r="D29278" t="str">
            <v>MONTE CRISTO</v>
          </cell>
          <cell r="E29278">
            <v>7042915000109</v>
          </cell>
        </row>
        <row r="29279">
          <cell r="C29279">
            <v>800019445</v>
          </cell>
          <cell r="D29279" t="str">
            <v>FIPAL</v>
          </cell>
          <cell r="E29279">
            <v>77396810001105</v>
          </cell>
        </row>
        <row r="29280">
          <cell r="C29280"/>
          <cell r="D29280" t="str">
            <v>MARCOPOLO DIST</v>
          </cell>
          <cell r="E29280">
            <v>77189249000111</v>
          </cell>
        </row>
        <row r="29281">
          <cell r="C29281"/>
          <cell r="D29281" t="str">
            <v>EE ENS.PG CURIT</v>
          </cell>
          <cell r="E29281">
            <v>404133</v>
          </cell>
        </row>
        <row r="29282">
          <cell r="C29282"/>
          <cell r="D29282" t="str">
            <v>EEPSG SILVIO VI</v>
          </cell>
          <cell r="E29282">
            <v>404378</v>
          </cell>
        </row>
        <row r="29283">
          <cell r="C29283"/>
          <cell r="D29283" t="str">
            <v>CEP BENTO M.ROC</v>
          </cell>
          <cell r="E29283">
            <v>404445</v>
          </cell>
        </row>
        <row r="29284">
          <cell r="C29284"/>
          <cell r="D29284" t="str">
            <v>INST.MATERNAL D</v>
          </cell>
          <cell r="E29284">
            <v>405660</v>
          </cell>
        </row>
        <row r="29285">
          <cell r="C29285"/>
          <cell r="D29285" t="str">
            <v>ESC.SAO VICENTE</v>
          </cell>
          <cell r="E29285">
            <v>406495</v>
          </cell>
        </row>
        <row r="29286">
          <cell r="C29286"/>
          <cell r="D29286" t="str">
            <v>COL.N.SRA.DO CA</v>
          </cell>
          <cell r="E29286">
            <v>406496</v>
          </cell>
        </row>
        <row r="29287">
          <cell r="C29287"/>
          <cell r="D29287" t="str">
            <v>ESC.JEAN PIAGET</v>
          </cell>
          <cell r="E29287">
            <v>406497</v>
          </cell>
        </row>
        <row r="29288">
          <cell r="C29288"/>
          <cell r="D29288" t="str">
            <v>EE FLAUZINA DIA</v>
          </cell>
          <cell r="E29288">
            <v>406498</v>
          </cell>
        </row>
        <row r="29289">
          <cell r="C29289"/>
          <cell r="D29289" t="str">
            <v>COL.NOBIAL CAYU</v>
          </cell>
          <cell r="E29289">
            <v>406499</v>
          </cell>
        </row>
        <row r="29290">
          <cell r="C29290"/>
          <cell r="D29290" t="str">
            <v>COL.DRUMMOND NO</v>
          </cell>
          <cell r="E29290">
            <v>406500</v>
          </cell>
        </row>
        <row r="29291">
          <cell r="C29291"/>
          <cell r="D29291" t="str">
            <v>COL.INTENSIVO</v>
          </cell>
          <cell r="E29291">
            <v>406501</v>
          </cell>
        </row>
        <row r="29292">
          <cell r="C29292"/>
          <cell r="D29292" t="str">
            <v>CEPSG DE PARANA</v>
          </cell>
          <cell r="E29292">
            <v>406502</v>
          </cell>
        </row>
        <row r="29293">
          <cell r="C29293"/>
          <cell r="D29293" t="str">
            <v>CE ENIRA MORAES</v>
          </cell>
          <cell r="E29293">
            <v>406503</v>
          </cell>
        </row>
        <row r="29294">
          <cell r="C29294"/>
          <cell r="D29294" t="str">
            <v>ESC.STELLA MARI</v>
          </cell>
          <cell r="E29294">
            <v>406504</v>
          </cell>
        </row>
        <row r="29295">
          <cell r="C29295"/>
          <cell r="D29295" t="str">
            <v>COL.FUNDACAO BR</v>
          </cell>
          <cell r="E29295">
            <v>406505</v>
          </cell>
        </row>
        <row r="29296">
          <cell r="C29296"/>
          <cell r="D29296" t="str">
            <v>CE LEONEL FRANC</v>
          </cell>
          <cell r="E29296">
            <v>407377</v>
          </cell>
        </row>
        <row r="29297">
          <cell r="C29297"/>
          <cell r="D29297" t="str">
            <v>CE DR.MARIN ALV</v>
          </cell>
          <cell r="E29297">
            <v>407378</v>
          </cell>
        </row>
        <row r="29298">
          <cell r="C29298"/>
          <cell r="D29298" t="str">
            <v>EE ADELIA ROSSI</v>
          </cell>
          <cell r="E29298">
            <v>408404</v>
          </cell>
        </row>
        <row r="29299">
          <cell r="C29299"/>
          <cell r="D29299" t="str">
            <v>EEPG JOSE DE AN</v>
          </cell>
          <cell r="E29299">
            <v>408405</v>
          </cell>
        </row>
        <row r="29300">
          <cell r="C29300"/>
          <cell r="D29300" t="str">
            <v>NRE - PARANAVAI</v>
          </cell>
          <cell r="E29300">
            <v>409155</v>
          </cell>
        </row>
        <row r="29301">
          <cell r="C29301"/>
          <cell r="D29301" t="str">
            <v>CEN.MILTON GUIM</v>
          </cell>
          <cell r="E29301">
            <v>409989</v>
          </cell>
        </row>
        <row r="29302">
          <cell r="C29302"/>
          <cell r="D29302" t="str">
            <v>CEN.EDUC.01</v>
          </cell>
          <cell r="E29302">
            <v>409246</v>
          </cell>
        </row>
        <row r="29303">
          <cell r="C29303">
            <v>800003364</v>
          </cell>
          <cell r="D29303" t="str">
            <v>ISES IDIOMAS</v>
          </cell>
          <cell r="E29303">
            <v>4450180000164</v>
          </cell>
        </row>
        <row r="29304">
          <cell r="C29304">
            <v>800003544</v>
          </cell>
          <cell r="D29304" t="str">
            <v>PARAOPEBA PREF.</v>
          </cell>
          <cell r="E29304">
            <v>18116160000166</v>
          </cell>
        </row>
        <row r="29305">
          <cell r="C29305">
            <v>800004440</v>
          </cell>
          <cell r="D29305" t="str">
            <v>ISES IDIOMAS</v>
          </cell>
          <cell r="E29305">
            <v>7535706000105</v>
          </cell>
        </row>
        <row r="29306">
          <cell r="C29306">
            <v>800009156</v>
          </cell>
          <cell r="D29306" t="str">
            <v>STYLUS INFORMAT</v>
          </cell>
          <cell r="E29306">
            <v>4167393000183</v>
          </cell>
        </row>
        <row r="29307">
          <cell r="C29307">
            <v>800015620</v>
          </cell>
          <cell r="D29307" t="str">
            <v>CPF 54159512615</v>
          </cell>
          <cell r="E29307">
            <v>7450296000191</v>
          </cell>
        </row>
        <row r="29308">
          <cell r="C29308">
            <v>800034103</v>
          </cell>
          <cell r="D29308" t="str">
            <v>ROGERIO TADEU C</v>
          </cell>
          <cell r="E29308">
            <v>14311072000164</v>
          </cell>
        </row>
        <row r="29309">
          <cell r="C29309"/>
          <cell r="D29309" t="str">
            <v>EE CONS.AFONSO</v>
          </cell>
          <cell r="E29309">
            <v>403627</v>
          </cell>
        </row>
        <row r="29310">
          <cell r="C29310"/>
          <cell r="D29310" t="str">
            <v>CAT DECIO M.MAS</v>
          </cell>
          <cell r="E29310">
            <v>404248</v>
          </cell>
        </row>
        <row r="29311">
          <cell r="C29311">
            <v>800034992</v>
          </cell>
          <cell r="D29311" t="str">
            <v>DANICAZIPCO SIS</v>
          </cell>
          <cell r="E29311">
            <v>42506618001140</v>
          </cell>
        </row>
        <row r="29312">
          <cell r="C29312"/>
          <cell r="D29312" t="str">
            <v>POUSADA DA COND</v>
          </cell>
          <cell r="E29312">
            <v>91535000204</v>
          </cell>
        </row>
        <row r="29313">
          <cell r="C29313"/>
          <cell r="D29313" t="str">
            <v>POUSADA CONDESS</v>
          </cell>
          <cell r="E29313">
            <v>3546178000120</v>
          </cell>
        </row>
        <row r="29314">
          <cell r="C29314"/>
          <cell r="D29314" t="str">
            <v>EM MJ.JOSE LUIS</v>
          </cell>
          <cell r="E29314">
            <v>405489</v>
          </cell>
        </row>
        <row r="29315">
          <cell r="C29315"/>
          <cell r="D29315" t="str">
            <v>EM CAMBURI</v>
          </cell>
          <cell r="E29315">
            <v>410298</v>
          </cell>
        </row>
        <row r="29316">
          <cell r="C29316"/>
          <cell r="D29316" t="str">
            <v>EM ILHA DO ALGO</v>
          </cell>
          <cell r="E29316">
            <v>410299</v>
          </cell>
        </row>
        <row r="29317">
          <cell r="C29317"/>
          <cell r="D29317" t="str">
            <v>EM JOSE MOREIRA</v>
          </cell>
          <cell r="E29317">
            <v>410300</v>
          </cell>
        </row>
        <row r="29318">
          <cell r="C29318"/>
          <cell r="D29318" t="str">
            <v>EM MAL.SANTOS D</v>
          </cell>
          <cell r="E29318">
            <v>410301</v>
          </cell>
        </row>
        <row r="29319">
          <cell r="C29319"/>
          <cell r="D29319" t="str">
            <v>EM MONS.HELIO P</v>
          </cell>
          <cell r="E29319">
            <v>410302</v>
          </cell>
        </row>
        <row r="29320">
          <cell r="C29320"/>
          <cell r="D29320" t="str">
            <v>EM PANTANAL</v>
          </cell>
          <cell r="E29320">
            <v>410303</v>
          </cell>
        </row>
        <row r="29321">
          <cell r="C29321"/>
          <cell r="D29321" t="str">
            <v>EM PARATI MIRIM</v>
          </cell>
          <cell r="E29321">
            <v>410304</v>
          </cell>
        </row>
        <row r="29322">
          <cell r="C29322"/>
          <cell r="D29322" t="str">
            <v>EM PONTA NEGRA</v>
          </cell>
          <cell r="E29322">
            <v>410305</v>
          </cell>
        </row>
        <row r="29323">
          <cell r="C29323"/>
          <cell r="D29323" t="str">
            <v>EM PRAIA DO CAL</v>
          </cell>
          <cell r="E29323">
            <v>410306</v>
          </cell>
        </row>
        <row r="29324">
          <cell r="C29324"/>
          <cell r="D29324" t="str">
            <v>EM PRAIA DO SON</v>
          </cell>
          <cell r="E29324">
            <v>410307</v>
          </cell>
        </row>
        <row r="29325">
          <cell r="C29325"/>
          <cell r="D29325" t="str">
            <v>EM PRAIA GRANDE</v>
          </cell>
          <cell r="E29325">
            <v>410308</v>
          </cell>
        </row>
        <row r="29326">
          <cell r="C29326"/>
          <cell r="D29326" t="str">
            <v>EM SAMUEL COSTA</v>
          </cell>
          <cell r="E29326">
            <v>410309</v>
          </cell>
        </row>
        <row r="29327">
          <cell r="C29327"/>
          <cell r="D29327" t="str">
            <v>EM SERTAO DA IN</v>
          </cell>
          <cell r="E29327">
            <v>410310</v>
          </cell>
        </row>
        <row r="29328">
          <cell r="C29328"/>
          <cell r="D29328" t="str">
            <v>EM SERTAO DO TA</v>
          </cell>
          <cell r="E29328">
            <v>410311</v>
          </cell>
        </row>
        <row r="29329">
          <cell r="C29329"/>
          <cell r="D29329" t="str">
            <v>EM SILVIO ROMER</v>
          </cell>
          <cell r="E29329">
            <v>410312</v>
          </cell>
        </row>
        <row r="29330">
          <cell r="C29330"/>
          <cell r="D29330" t="str">
            <v>EM JOAO APOLONI</v>
          </cell>
          <cell r="E29330">
            <v>410478</v>
          </cell>
        </row>
        <row r="29331">
          <cell r="C29331"/>
          <cell r="D29331" t="str">
            <v>EM JOSE MELO</v>
          </cell>
          <cell r="E29331">
            <v>410479</v>
          </cell>
        </row>
        <row r="29332">
          <cell r="C29332"/>
          <cell r="D29332" t="str">
            <v>EM MARIA JACOME</v>
          </cell>
          <cell r="E29332">
            <v>410480</v>
          </cell>
        </row>
        <row r="29333">
          <cell r="C29333"/>
          <cell r="D29333" t="str">
            <v>EM PROFA.RITA C</v>
          </cell>
          <cell r="E29333">
            <v>410481</v>
          </cell>
        </row>
        <row r="29334">
          <cell r="C29334"/>
          <cell r="D29334" t="str">
            <v>EM TRINDADE</v>
          </cell>
          <cell r="E29334">
            <v>410482</v>
          </cell>
        </row>
        <row r="29335">
          <cell r="C29335"/>
          <cell r="D29335" t="str">
            <v>LOCALIZA</v>
          </cell>
          <cell r="E29335">
            <v>16670085014539</v>
          </cell>
        </row>
        <row r="29336">
          <cell r="C29336">
            <v>800035750</v>
          </cell>
          <cell r="D29336" t="str">
            <v>SALETTI- IND. E</v>
          </cell>
          <cell r="E29336">
            <v>1269834000160</v>
          </cell>
        </row>
        <row r="29337">
          <cell r="C29337"/>
          <cell r="D29337" t="str">
            <v>EE PREF.MODESTO</v>
          </cell>
          <cell r="E29337">
            <v>409904</v>
          </cell>
        </row>
        <row r="29338">
          <cell r="C29338">
            <v>800006793</v>
          </cell>
          <cell r="D29338" t="str">
            <v>PAULSTRA</v>
          </cell>
          <cell r="E29338">
            <v>80309</v>
          </cell>
        </row>
        <row r="29339">
          <cell r="C29339">
            <v>800033265</v>
          </cell>
          <cell r="D29339" t="str">
            <v>GROUPE CARLIN I</v>
          </cell>
          <cell r="E29339">
            <v>87016</v>
          </cell>
        </row>
        <row r="29340">
          <cell r="C29340">
            <v>800034994</v>
          </cell>
          <cell r="D29340" t="str">
            <v>ALIXPARTNERS IN</v>
          </cell>
          <cell r="E29340">
            <v>87386</v>
          </cell>
        </row>
        <row r="29341">
          <cell r="C29341">
            <v>800035308</v>
          </cell>
          <cell r="D29341" t="str">
            <v>GROUPE HENNER H</v>
          </cell>
          <cell r="E29341">
            <v>87447</v>
          </cell>
        </row>
        <row r="29342">
          <cell r="C29342">
            <v>800041347</v>
          </cell>
          <cell r="D29342" t="str">
            <v>SAS UNIVENCIS</v>
          </cell>
          <cell r="E29342">
            <v>89164</v>
          </cell>
        </row>
        <row r="29343">
          <cell r="C29343"/>
          <cell r="D29343" t="str">
            <v>HUTCHINSON</v>
          </cell>
          <cell r="E29343">
            <v>80114</v>
          </cell>
        </row>
        <row r="29344">
          <cell r="C29344">
            <v>800006977</v>
          </cell>
          <cell r="D29344" t="str">
            <v>CALLINI</v>
          </cell>
          <cell r="E29344">
            <v>80609</v>
          </cell>
        </row>
        <row r="29345">
          <cell r="C29345">
            <v>800031250</v>
          </cell>
          <cell r="D29345" t="str">
            <v>LEANE INTERNATI</v>
          </cell>
          <cell r="E29345">
            <v>86475</v>
          </cell>
        </row>
        <row r="29346">
          <cell r="C29346">
            <v>800035648</v>
          </cell>
          <cell r="D29346" t="str">
            <v>BRAIN BEE SPA</v>
          </cell>
          <cell r="E29346">
            <v>87510</v>
          </cell>
        </row>
        <row r="29347">
          <cell r="C29347">
            <v>800035648</v>
          </cell>
          <cell r="D29347" t="str">
            <v>BRAIN BEE SPA</v>
          </cell>
          <cell r="E29347">
            <v>87511</v>
          </cell>
        </row>
        <row r="29348">
          <cell r="C29348">
            <v>800035648</v>
          </cell>
          <cell r="D29348" t="str">
            <v>BRAIN BEE SPA</v>
          </cell>
          <cell r="E29348">
            <v>87513</v>
          </cell>
        </row>
        <row r="29349">
          <cell r="C29349"/>
          <cell r="D29349" t="str">
            <v>CAFFINI</v>
          </cell>
          <cell r="E29349">
            <v>80537</v>
          </cell>
        </row>
        <row r="29350">
          <cell r="C29350">
            <v>800002072</v>
          </cell>
          <cell r="D29350" t="str">
            <v>VEMAC LTDA</v>
          </cell>
          <cell r="E29350">
            <v>41515222000124</v>
          </cell>
        </row>
        <row r="29351">
          <cell r="C29351"/>
          <cell r="D29351" t="str">
            <v>LOCALIZA</v>
          </cell>
          <cell r="E29351">
            <v>957915000190</v>
          </cell>
        </row>
        <row r="29352">
          <cell r="C29352"/>
          <cell r="D29352" t="str">
            <v>LOCALIZA</v>
          </cell>
          <cell r="E29352">
            <v>957915000351</v>
          </cell>
        </row>
        <row r="29353">
          <cell r="C29353"/>
          <cell r="D29353" t="str">
            <v>ETE MIN.PETRONI</v>
          </cell>
          <cell r="E29353">
            <v>407211</v>
          </cell>
        </row>
        <row r="29354">
          <cell r="C29354"/>
          <cell r="D29354" t="str">
            <v>ESC.COM.CORTEZ</v>
          </cell>
          <cell r="E29354">
            <v>410874</v>
          </cell>
        </row>
        <row r="29355">
          <cell r="C29355"/>
          <cell r="D29355" t="str">
            <v>ESC.SIMPLICIO D</v>
          </cell>
          <cell r="E29355">
            <v>410875</v>
          </cell>
        </row>
        <row r="29356">
          <cell r="C29356">
            <v>800004923</v>
          </cell>
          <cell r="D29356" t="str">
            <v>ATLAS TRANSPORT</v>
          </cell>
          <cell r="E29356">
            <v>60664828001652</v>
          </cell>
        </row>
        <row r="29357">
          <cell r="C29357">
            <v>800031397</v>
          </cell>
          <cell r="D29357" t="str">
            <v>PITTA INDUSTRIA</v>
          </cell>
          <cell r="E29357">
            <v>5386567000161</v>
          </cell>
        </row>
        <row r="29358">
          <cell r="C29358"/>
          <cell r="D29358" t="str">
            <v>SESI PAROBA</v>
          </cell>
          <cell r="E29358">
            <v>411048</v>
          </cell>
        </row>
        <row r="29359">
          <cell r="C29359"/>
          <cell r="D29359" t="str">
            <v>BIBI BRASIL</v>
          </cell>
          <cell r="E29359">
            <v>97748958000105</v>
          </cell>
        </row>
        <row r="29360">
          <cell r="C29360"/>
          <cell r="D29360" t="str">
            <v>CALC. SIMPATIA</v>
          </cell>
          <cell r="E29360">
            <v>97749188000107</v>
          </cell>
        </row>
        <row r="29361">
          <cell r="C29361"/>
          <cell r="D29361" t="str">
            <v>ESC CLASSE 02 D</v>
          </cell>
          <cell r="E29361">
            <v>402871</v>
          </cell>
        </row>
        <row r="29362">
          <cell r="C29362"/>
          <cell r="D29362" t="str">
            <v>SUPRICEL</v>
          </cell>
          <cell r="E29362">
            <v>51979136000126</v>
          </cell>
        </row>
        <row r="29363">
          <cell r="C29363">
            <v>800018459</v>
          </cell>
          <cell r="D29363" t="str">
            <v>VENORT</v>
          </cell>
          <cell r="E29363">
            <v>6954763000158</v>
          </cell>
        </row>
        <row r="29364">
          <cell r="C29364">
            <v>800036700</v>
          </cell>
          <cell r="D29364" t="str">
            <v>ZANINI ITALIA S</v>
          </cell>
          <cell r="E29364">
            <v>80583</v>
          </cell>
        </row>
        <row r="29365">
          <cell r="C29365">
            <v>800036700</v>
          </cell>
          <cell r="D29365" t="str">
            <v>ZANINI ITALIA S</v>
          </cell>
          <cell r="E29365">
            <v>87714</v>
          </cell>
        </row>
        <row r="29366">
          <cell r="C29366">
            <v>800036700</v>
          </cell>
          <cell r="D29366" t="str">
            <v>ZANINI ITALIA S</v>
          </cell>
          <cell r="E29366">
            <v>87716</v>
          </cell>
        </row>
        <row r="29367">
          <cell r="C29367">
            <v>800036700</v>
          </cell>
          <cell r="D29367" t="str">
            <v>ZANINI ITALIA S</v>
          </cell>
          <cell r="E29367">
            <v>87725</v>
          </cell>
        </row>
        <row r="29368">
          <cell r="C29368">
            <v>800007124</v>
          </cell>
          <cell r="D29368" t="str">
            <v>PETROLEUM</v>
          </cell>
          <cell r="E29368">
            <v>80764</v>
          </cell>
        </row>
        <row r="29369">
          <cell r="C29369">
            <v>800029417</v>
          </cell>
          <cell r="D29369" t="str">
            <v>TRUMPF MASCH.AU</v>
          </cell>
          <cell r="E29369">
            <v>86146</v>
          </cell>
        </row>
        <row r="29370">
          <cell r="C29370">
            <v>800003002</v>
          </cell>
          <cell r="D29370" t="str">
            <v>GLORIPEL</v>
          </cell>
          <cell r="E29370">
            <v>66487455000191</v>
          </cell>
        </row>
        <row r="29371">
          <cell r="C29371">
            <v>800044348</v>
          </cell>
          <cell r="D29371" t="str">
            <v>AMALFIS UNIFORM</v>
          </cell>
          <cell r="E29371">
            <v>11744716000209</v>
          </cell>
        </row>
        <row r="29372">
          <cell r="C29372">
            <v>800007415</v>
          </cell>
          <cell r="D29372" t="str">
            <v>CF GOMMA ITALIA</v>
          </cell>
          <cell r="E29372">
            <v>81091</v>
          </cell>
        </row>
        <row r="29373">
          <cell r="C29373">
            <v>800007415</v>
          </cell>
          <cell r="D29373" t="str">
            <v>DTR VMS ITALY S</v>
          </cell>
          <cell r="E29373">
            <v>86763</v>
          </cell>
        </row>
        <row r="29374">
          <cell r="C29374">
            <v>800035132</v>
          </cell>
          <cell r="D29374" t="str">
            <v>COMPOSITOS LTDA</v>
          </cell>
          <cell r="E29374">
            <v>11240657000142</v>
          </cell>
        </row>
        <row r="29375">
          <cell r="C29375">
            <v>800034701</v>
          </cell>
          <cell r="D29375" t="str">
            <v>EK CARDAN LTDA</v>
          </cell>
          <cell r="E29375">
            <v>5438520000102</v>
          </cell>
        </row>
        <row r="29376">
          <cell r="C29376">
            <v>800001658</v>
          </cell>
          <cell r="D29376" t="str">
            <v>ATLAS TRANSPORT</v>
          </cell>
          <cell r="E29376">
            <v>60664828007774</v>
          </cell>
        </row>
        <row r="29377">
          <cell r="C29377">
            <v>800001965</v>
          </cell>
          <cell r="D29377" t="str">
            <v>GUARACAR AUTOMO</v>
          </cell>
          <cell r="E29377">
            <v>88952577000144</v>
          </cell>
        </row>
        <row r="29378">
          <cell r="C29378">
            <v>800007954</v>
          </cell>
          <cell r="D29378" t="str">
            <v>LOCALIZA</v>
          </cell>
          <cell r="E29378">
            <v>2767797000182</v>
          </cell>
        </row>
        <row r="29379">
          <cell r="C29379">
            <v>800013653</v>
          </cell>
          <cell r="D29379" t="str">
            <v>LOCALIZA AGENCI</v>
          </cell>
          <cell r="E29379">
            <v>16670085026030</v>
          </cell>
        </row>
        <row r="29380">
          <cell r="C29380">
            <v>800013734</v>
          </cell>
          <cell r="D29380" t="str">
            <v>PANIFICADORA DO</v>
          </cell>
          <cell r="E29380">
            <v>93465938000168</v>
          </cell>
        </row>
        <row r="29381">
          <cell r="C29381">
            <v>800037097</v>
          </cell>
          <cell r="D29381" t="str">
            <v>LAONIR MARTELLO</v>
          </cell>
          <cell r="E29381">
            <v>4435679000100</v>
          </cell>
        </row>
        <row r="29382">
          <cell r="C29382"/>
          <cell r="D29382" t="str">
            <v>FERENCI</v>
          </cell>
          <cell r="E29382">
            <v>222339000132</v>
          </cell>
        </row>
        <row r="29383">
          <cell r="C29383"/>
          <cell r="D29383" t="str">
            <v>MERCURIO</v>
          </cell>
          <cell r="E29383">
            <v>95591723003134</v>
          </cell>
        </row>
        <row r="29384">
          <cell r="C29384"/>
          <cell r="D29384" t="str">
            <v>INST.EDUC.PASSO</v>
          </cell>
          <cell r="E29384">
            <v>403383</v>
          </cell>
        </row>
        <row r="29385">
          <cell r="C29385"/>
          <cell r="D29385" t="str">
            <v>EEPG ALBERTO PA</v>
          </cell>
          <cell r="E29385">
            <v>403750</v>
          </cell>
        </row>
        <row r="29386">
          <cell r="C29386"/>
          <cell r="D29386" t="str">
            <v>EEPG GOMERCINDO</v>
          </cell>
          <cell r="E29386">
            <v>403828</v>
          </cell>
        </row>
        <row r="29387">
          <cell r="C29387"/>
          <cell r="D29387" t="str">
            <v>EEPSG CARDEAL A</v>
          </cell>
          <cell r="E29387">
            <v>404518</v>
          </cell>
        </row>
        <row r="29388">
          <cell r="C29388"/>
          <cell r="D29388" t="str">
            <v>EEPSG ADELINO P</v>
          </cell>
          <cell r="E29388">
            <v>404522</v>
          </cell>
        </row>
        <row r="29389">
          <cell r="C29389"/>
          <cell r="D29389" t="str">
            <v>EEPSG DA FUPF</v>
          </cell>
          <cell r="E29389">
            <v>404535</v>
          </cell>
        </row>
        <row r="29390">
          <cell r="C29390"/>
          <cell r="D29390" t="str">
            <v>ESC.ASSIST.DO C</v>
          </cell>
          <cell r="E29390">
            <v>405233</v>
          </cell>
        </row>
        <row r="29391">
          <cell r="C29391"/>
          <cell r="D29391" t="str">
            <v>COL.NOTRE DAME</v>
          </cell>
          <cell r="E29391">
            <v>406813</v>
          </cell>
        </row>
        <row r="29392">
          <cell r="C29392"/>
          <cell r="D29392" t="str">
            <v>ASSOCIACAO EDUC</v>
          </cell>
          <cell r="E29392">
            <v>406814</v>
          </cell>
        </row>
        <row r="29393">
          <cell r="C29393"/>
          <cell r="D29393" t="str">
            <v>COL.N.SRA.DA CO</v>
          </cell>
          <cell r="E29393">
            <v>406815</v>
          </cell>
        </row>
        <row r="29394">
          <cell r="C29394"/>
          <cell r="D29394" t="str">
            <v>ESC.FUND.EDUC.D</v>
          </cell>
          <cell r="E29394">
            <v>406816</v>
          </cell>
        </row>
        <row r="29395">
          <cell r="C29395"/>
          <cell r="D29395" t="str">
            <v>ESC.MENINO JESU</v>
          </cell>
          <cell r="E29395">
            <v>406817</v>
          </cell>
        </row>
        <row r="29396">
          <cell r="C29396"/>
          <cell r="D29396" t="str">
            <v>EE NICOLAU DE A</v>
          </cell>
          <cell r="E29396">
            <v>407648</v>
          </cell>
        </row>
        <row r="29397">
          <cell r="C29397"/>
          <cell r="D29397" t="str">
            <v>EEPSG MONTEIRO</v>
          </cell>
          <cell r="E29397">
            <v>407649</v>
          </cell>
        </row>
        <row r="29398">
          <cell r="C29398"/>
          <cell r="D29398" t="str">
            <v>EESG CECY LEITE</v>
          </cell>
          <cell r="E29398">
            <v>407650</v>
          </cell>
        </row>
        <row r="29399">
          <cell r="C29399"/>
          <cell r="D29399" t="str">
            <v>EEPG MONTE CAST</v>
          </cell>
          <cell r="E29399">
            <v>407651</v>
          </cell>
        </row>
        <row r="29400">
          <cell r="C29400"/>
          <cell r="D29400" t="str">
            <v>EEPG CEL.GERVAS</v>
          </cell>
          <cell r="E29400">
            <v>410189</v>
          </cell>
        </row>
        <row r="29401">
          <cell r="C29401"/>
          <cell r="D29401" t="str">
            <v>EEPSG CARDEAL A</v>
          </cell>
          <cell r="E29401">
            <v>410549</v>
          </cell>
        </row>
        <row r="29402">
          <cell r="C29402"/>
          <cell r="D29402" t="str">
            <v>EE GOMERCINDO D</v>
          </cell>
          <cell r="E29402">
            <v>411041</v>
          </cell>
        </row>
        <row r="29403">
          <cell r="C29403">
            <v>800002198</v>
          </cell>
          <cell r="D29403" t="str">
            <v>ALPINIA</v>
          </cell>
          <cell r="E29403">
            <v>3926925000237</v>
          </cell>
        </row>
        <row r="29404">
          <cell r="C29404">
            <v>800014390</v>
          </cell>
          <cell r="D29404" t="str">
            <v>EMPORIO PAES E</v>
          </cell>
          <cell r="E29404">
            <v>5519778000125</v>
          </cell>
        </row>
        <row r="29405">
          <cell r="C29405">
            <v>800014938</v>
          </cell>
          <cell r="D29405" t="str">
            <v>SOLANGE M BRAND</v>
          </cell>
          <cell r="E29405">
            <v>5029834000143</v>
          </cell>
        </row>
        <row r="29406">
          <cell r="C29406">
            <v>800016379</v>
          </cell>
          <cell r="D29406" t="str">
            <v>PANIFICADORA E</v>
          </cell>
          <cell r="E29406">
            <v>8812634000150</v>
          </cell>
        </row>
        <row r="29407">
          <cell r="C29407">
            <v>800020808</v>
          </cell>
          <cell r="D29407" t="str">
            <v>PANIFICADORA EX</v>
          </cell>
          <cell r="E29407">
            <v>25484171000164</v>
          </cell>
        </row>
        <row r="29408">
          <cell r="C29408">
            <v>800027874</v>
          </cell>
          <cell r="D29408" t="str">
            <v>LAR SAO VICENTE</v>
          </cell>
          <cell r="E29408">
            <v>23280084000160</v>
          </cell>
        </row>
        <row r="29409">
          <cell r="C29409"/>
          <cell r="D29409" t="str">
            <v>AUTOPEMA</v>
          </cell>
          <cell r="E29409">
            <v>22029367000170</v>
          </cell>
        </row>
        <row r="29410">
          <cell r="C29410"/>
          <cell r="D29410" t="str">
            <v>BAN-CAR</v>
          </cell>
          <cell r="E29410">
            <v>572167000127</v>
          </cell>
        </row>
        <row r="29411">
          <cell r="C29411"/>
          <cell r="D29411" t="str">
            <v>RIBEIRO E SANTO</v>
          </cell>
          <cell r="E29411">
            <v>2077377000174</v>
          </cell>
        </row>
        <row r="29412">
          <cell r="C29412"/>
          <cell r="D29412" t="str">
            <v>ARTE PHONIX</v>
          </cell>
          <cell r="E29412">
            <v>66347782000148</v>
          </cell>
        </row>
        <row r="29413">
          <cell r="C29413"/>
          <cell r="D29413" t="str">
            <v>EEPSG DULCI FER</v>
          </cell>
          <cell r="E29413">
            <v>401118</v>
          </cell>
        </row>
        <row r="29414">
          <cell r="C29414"/>
          <cell r="D29414" t="str">
            <v>EE CAETANO M.DA</v>
          </cell>
          <cell r="E29414">
            <v>402479</v>
          </cell>
        </row>
        <row r="29415">
          <cell r="C29415"/>
          <cell r="D29415" t="str">
            <v>EE LOURENCO AND</v>
          </cell>
          <cell r="E29415">
            <v>402548</v>
          </cell>
        </row>
        <row r="29416">
          <cell r="C29416"/>
          <cell r="D29416" t="str">
            <v>ESC.COLMEIA LTD</v>
          </cell>
          <cell r="E29416">
            <v>403763</v>
          </cell>
        </row>
        <row r="29417">
          <cell r="C29417"/>
          <cell r="D29417" t="str">
            <v>EE FRANCISCO DA</v>
          </cell>
          <cell r="E29417">
            <v>404067</v>
          </cell>
        </row>
        <row r="29418">
          <cell r="C29418"/>
          <cell r="D29418" t="str">
            <v>COL.STATUS</v>
          </cell>
          <cell r="E29418">
            <v>404921</v>
          </cell>
        </row>
        <row r="29419">
          <cell r="C29419"/>
          <cell r="D29419" t="str">
            <v>COL.TIRADENTES</v>
          </cell>
          <cell r="E29419">
            <v>404922</v>
          </cell>
        </row>
        <row r="29420">
          <cell r="C29420">
            <v>800002127</v>
          </cell>
          <cell r="D29420" t="str">
            <v>FIPAL</v>
          </cell>
          <cell r="E29420">
            <v>77396810000800</v>
          </cell>
        </row>
        <row r="29421">
          <cell r="C29421">
            <v>800009231</v>
          </cell>
          <cell r="D29421" t="str">
            <v>LOCALIZA</v>
          </cell>
          <cell r="E29421">
            <v>84910686000571</v>
          </cell>
        </row>
        <row r="29422">
          <cell r="C29422"/>
          <cell r="D29422" t="str">
            <v>RIVALTA COMER.V</v>
          </cell>
          <cell r="E29422">
            <v>95359030000103</v>
          </cell>
        </row>
        <row r="29423">
          <cell r="C29423"/>
          <cell r="D29423" t="str">
            <v>LOCALIZA</v>
          </cell>
          <cell r="E29423">
            <v>836063000182</v>
          </cell>
        </row>
        <row r="29424">
          <cell r="C29424"/>
          <cell r="D29424" t="str">
            <v>MERCURIO</v>
          </cell>
          <cell r="E29424">
            <v>95591723005269</v>
          </cell>
        </row>
        <row r="29425">
          <cell r="C29425"/>
          <cell r="D29425" t="str">
            <v>ESC.N.SRA.DAS G</v>
          </cell>
          <cell r="E29425">
            <v>406313</v>
          </cell>
        </row>
        <row r="29426">
          <cell r="C29426"/>
          <cell r="D29426" t="str">
            <v>COL.AGUIA</v>
          </cell>
          <cell r="E29426">
            <v>406314</v>
          </cell>
        </row>
        <row r="29427">
          <cell r="C29427"/>
          <cell r="D29427" t="str">
            <v>COL.MATER DEI</v>
          </cell>
          <cell r="E29427">
            <v>406315</v>
          </cell>
        </row>
        <row r="29428">
          <cell r="C29428"/>
          <cell r="D29428" t="str">
            <v>COL.INTEGRAL</v>
          </cell>
          <cell r="E29428">
            <v>406316</v>
          </cell>
        </row>
        <row r="29429">
          <cell r="C29429"/>
          <cell r="D29429" t="str">
            <v>ESC.NOSSA ESC.</v>
          </cell>
          <cell r="E29429">
            <v>406317</v>
          </cell>
        </row>
        <row r="29430">
          <cell r="C29430"/>
          <cell r="D29430" t="str">
            <v>ESC.SANT'ANNA</v>
          </cell>
          <cell r="E29430">
            <v>406318</v>
          </cell>
        </row>
        <row r="29431">
          <cell r="C29431"/>
          <cell r="D29431" t="str">
            <v>AUTO ESCOLA XAV</v>
          </cell>
          <cell r="E29431">
            <v>407671</v>
          </cell>
        </row>
        <row r="29432">
          <cell r="C29432"/>
          <cell r="D29432" t="str">
            <v>NRE - PATO BRAN</v>
          </cell>
          <cell r="E29432">
            <v>409137</v>
          </cell>
        </row>
        <row r="29433">
          <cell r="C29433"/>
          <cell r="D29433" t="str">
            <v>CEN.EDUC.ABERTA</v>
          </cell>
          <cell r="E29433">
            <v>410981</v>
          </cell>
        </row>
        <row r="29434">
          <cell r="C29434"/>
          <cell r="D29434" t="str">
            <v>EE PROF.AGOSTIN</v>
          </cell>
          <cell r="E29434">
            <v>411121</v>
          </cell>
        </row>
        <row r="29435">
          <cell r="C29435"/>
          <cell r="D29435" t="str">
            <v>CE CARLOS GOMES</v>
          </cell>
          <cell r="E29435">
            <v>411122</v>
          </cell>
        </row>
        <row r="29436">
          <cell r="C29436">
            <v>800001910</v>
          </cell>
          <cell r="D29436" t="str">
            <v>COPAUTO</v>
          </cell>
          <cell r="E29436">
            <v>10754828000199</v>
          </cell>
        </row>
        <row r="29437">
          <cell r="C29437">
            <v>800042787</v>
          </cell>
          <cell r="D29437" t="str">
            <v>C3 ENGENHARIA L</v>
          </cell>
          <cell r="E29437">
            <v>20198694000120</v>
          </cell>
        </row>
        <row r="29438">
          <cell r="C29438">
            <v>800001911</v>
          </cell>
          <cell r="D29438" t="str">
            <v>COPAVE</v>
          </cell>
          <cell r="E29438">
            <v>19050715000187</v>
          </cell>
        </row>
        <row r="29439">
          <cell r="C29439">
            <v>800007900</v>
          </cell>
          <cell r="D29439" t="str">
            <v>AUTO SERVICE PA</v>
          </cell>
          <cell r="E29439">
            <v>25923657000151</v>
          </cell>
        </row>
        <row r="29440">
          <cell r="C29440">
            <v>800014618</v>
          </cell>
          <cell r="D29440" t="str">
            <v>CANTINA VO MARI</v>
          </cell>
          <cell r="E29440">
            <v>5868616000100</v>
          </cell>
        </row>
        <row r="29441">
          <cell r="C29441">
            <v>800042245</v>
          </cell>
          <cell r="D29441" t="str">
            <v>MARINS &amp; CAMARG</v>
          </cell>
          <cell r="E29441">
            <v>1345441000198</v>
          </cell>
        </row>
        <row r="29442">
          <cell r="C29442"/>
          <cell r="D29442" t="str">
            <v>ESC. TEC. DE FO</v>
          </cell>
          <cell r="E29442">
            <v>400377</v>
          </cell>
        </row>
        <row r="29443">
          <cell r="C29443"/>
          <cell r="D29443" t="str">
            <v>COL.FONSECA ROD</v>
          </cell>
          <cell r="E29443">
            <v>401617</v>
          </cell>
        </row>
        <row r="29444">
          <cell r="C29444"/>
          <cell r="D29444" t="str">
            <v>EE ABILIO CAIXE</v>
          </cell>
          <cell r="E29444">
            <v>402048</v>
          </cell>
        </row>
        <row r="29445">
          <cell r="C29445"/>
          <cell r="D29445" t="str">
            <v>EE PROFA.ZAMA M</v>
          </cell>
          <cell r="E29445">
            <v>404045</v>
          </cell>
        </row>
        <row r="29446">
          <cell r="C29446"/>
          <cell r="D29446" t="str">
            <v>EE ILIDIO CAIXE</v>
          </cell>
          <cell r="E29446">
            <v>404074</v>
          </cell>
        </row>
        <row r="29447">
          <cell r="C29447"/>
          <cell r="D29447" t="str">
            <v>CAT PEDRO PEREI</v>
          </cell>
          <cell r="E29447">
            <v>404249</v>
          </cell>
        </row>
        <row r="29448">
          <cell r="C29448"/>
          <cell r="D29448" t="str">
            <v>EE.DR. PAULO BO</v>
          </cell>
          <cell r="E29448">
            <v>404438</v>
          </cell>
        </row>
        <row r="29449">
          <cell r="C29449"/>
          <cell r="D29449" t="str">
            <v>COL.MARISTA</v>
          </cell>
          <cell r="E29449">
            <v>404957</v>
          </cell>
        </row>
        <row r="29450">
          <cell r="C29450"/>
          <cell r="D29450" t="str">
            <v>COL.N.SRA.DAS G</v>
          </cell>
          <cell r="E29450">
            <v>404958</v>
          </cell>
        </row>
        <row r="29451">
          <cell r="C29451"/>
          <cell r="D29451" t="str">
            <v>EE DONA GUIOMAR</v>
          </cell>
          <cell r="E29451">
            <v>404959</v>
          </cell>
        </row>
        <row r="29452">
          <cell r="C29452"/>
          <cell r="D29452" t="str">
            <v>EE MARCOLINO DE</v>
          </cell>
          <cell r="E29452">
            <v>404960</v>
          </cell>
        </row>
        <row r="29453">
          <cell r="C29453"/>
          <cell r="D29453" t="str">
            <v>COL.TIRADENTES</v>
          </cell>
          <cell r="E29453">
            <v>405670</v>
          </cell>
        </row>
        <row r="29454">
          <cell r="C29454"/>
          <cell r="D29454" t="str">
            <v>EM MJ.AUGUSTO P</v>
          </cell>
          <cell r="E29454">
            <v>407085</v>
          </cell>
        </row>
        <row r="29455">
          <cell r="C29455"/>
          <cell r="D29455" t="str">
            <v>EM CHINO ANDRE</v>
          </cell>
          <cell r="E29455">
            <v>407840</v>
          </cell>
        </row>
        <row r="29456">
          <cell r="C29456"/>
          <cell r="D29456" t="str">
            <v>EE MJ.JOSE FRAN</v>
          </cell>
          <cell r="E29456">
            <v>408216</v>
          </cell>
        </row>
        <row r="29457">
          <cell r="C29457">
            <v>800044637</v>
          </cell>
          <cell r="D29457" t="str">
            <v>ATG SRL</v>
          </cell>
          <cell r="E29457">
            <v>800044637</v>
          </cell>
        </row>
        <row r="29458">
          <cell r="C29458">
            <v>800002080</v>
          </cell>
          <cell r="D29458" t="str">
            <v>NAVELLI</v>
          </cell>
          <cell r="E29458">
            <v>65102550000167</v>
          </cell>
        </row>
        <row r="29459">
          <cell r="C29459">
            <v>800042929</v>
          </cell>
          <cell r="D29459" t="str">
            <v>RENATO SCHWAMBA</v>
          </cell>
          <cell r="E29459">
            <v>31391399000102</v>
          </cell>
        </row>
        <row r="29460">
          <cell r="C29460"/>
          <cell r="D29460" t="str">
            <v>LOCALIZA</v>
          </cell>
          <cell r="E29460">
            <v>1711414000191</v>
          </cell>
        </row>
        <row r="29461">
          <cell r="C29461"/>
          <cell r="D29461" t="str">
            <v>ESC.ATENAS</v>
          </cell>
          <cell r="E29461">
            <v>403302</v>
          </cell>
        </row>
        <row r="29462">
          <cell r="C29462"/>
          <cell r="D29462" t="str">
            <v>EEPSG DOM LUSTO</v>
          </cell>
          <cell r="E29462">
            <v>404064</v>
          </cell>
        </row>
        <row r="29463">
          <cell r="C29463"/>
          <cell r="D29463" t="str">
            <v>EE NELY AMARAL</v>
          </cell>
          <cell r="E29463">
            <v>404441</v>
          </cell>
        </row>
        <row r="29464">
          <cell r="C29464"/>
          <cell r="D29464" t="str">
            <v>COL.N.SRA.DO PA</v>
          </cell>
          <cell r="E29464">
            <v>404961</v>
          </cell>
        </row>
        <row r="29465">
          <cell r="C29465"/>
          <cell r="D29465" t="str">
            <v>EE JOSE EDUARDO</v>
          </cell>
          <cell r="E29465">
            <v>408505</v>
          </cell>
        </row>
        <row r="29466">
          <cell r="C29466">
            <v>800021791</v>
          </cell>
          <cell r="D29466" t="str">
            <v>DICAL</v>
          </cell>
          <cell r="E29466">
            <v>35503721000360</v>
          </cell>
        </row>
        <row r="29467">
          <cell r="C29467">
            <v>800033719</v>
          </cell>
          <cell r="D29467" t="str">
            <v>INDAIA BRASIL A</v>
          </cell>
          <cell r="E29467">
            <v>48785002116</v>
          </cell>
        </row>
        <row r="29468">
          <cell r="C29468">
            <v>800035605</v>
          </cell>
          <cell r="D29468" t="str">
            <v>JC MALTA COM. D</v>
          </cell>
          <cell r="E29468">
            <v>13761477000131</v>
          </cell>
        </row>
        <row r="29469">
          <cell r="C29469"/>
          <cell r="D29469" t="str">
            <v>EE PROF.ORLANDO</v>
          </cell>
          <cell r="E29469">
            <v>409913</v>
          </cell>
        </row>
        <row r="29470">
          <cell r="C29470">
            <v>800016091</v>
          </cell>
          <cell r="D29470" t="str">
            <v>BRAY CONTROLS I</v>
          </cell>
          <cell r="E29470">
            <v>6979206000191</v>
          </cell>
        </row>
        <row r="29471">
          <cell r="C29471">
            <v>800018772</v>
          </cell>
          <cell r="D29471" t="str">
            <v>CENTRO DE TREIN</v>
          </cell>
          <cell r="E29471">
            <v>3774819003896</v>
          </cell>
        </row>
        <row r="29472">
          <cell r="C29472">
            <v>800032523</v>
          </cell>
          <cell r="D29472" t="str">
            <v>SANSIM SERVICOS</v>
          </cell>
          <cell r="E29472">
            <v>73887424000193</v>
          </cell>
        </row>
        <row r="29473">
          <cell r="C29473">
            <v>800032572</v>
          </cell>
          <cell r="D29473" t="str">
            <v>ANALITICOS LTDA</v>
          </cell>
          <cell r="E29473">
            <v>72949449000101</v>
          </cell>
        </row>
        <row r="29474">
          <cell r="C29474">
            <v>800036759</v>
          </cell>
          <cell r="D29474" t="str">
            <v>VALVULAS LTDA</v>
          </cell>
          <cell r="E29474">
            <v>12602733000185</v>
          </cell>
        </row>
        <row r="29475">
          <cell r="C29475"/>
          <cell r="D29475" t="str">
            <v>SILCON</v>
          </cell>
          <cell r="E29475">
            <v>50856251000140</v>
          </cell>
        </row>
        <row r="29476">
          <cell r="C29476"/>
          <cell r="D29476" t="str">
            <v>LOCALIZA</v>
          </cell>
          <cell r="E29476">
            <v>2949368000126</v>
          </cell>
        </row>
        <row r="29477">
          <cell r="C29477">
            <v>800002092</v>
          </cell>
          <cell r="D29477" t="str">
            <v>ALLEGRO</v>
          </cell>
          <cell r="E29477">
            <v>913956000265</v>
          </cell>
        </row>
        <row r="29478">
          <cell r="C29478">
            <v>800004868</v>
          </cell>
          <cell r="D29478" t="str">
            <v>RADCHROM</v>
          </cell>
          <cell r="E29478">
            <v>69204832000126</v>
          </cell>
        </row>
        <row r="29479">
          <cell r="C29479">
            <v>800006399</v>
          </cell>
          <cell r="D29479" t="str">
            <v>RHODIA</v>
          </cell>
          <cell r="E29479">
            <v>15179682002596</v>
          </cell>
        </row>
        <row r="29480">
          <cell r="C29480">
            <v>800006400</v>
          </cell>
          <cell r="D29480" t="str">
            <v>RHODIA</v>
          </cell>
          <cell r="E29480">
            <v>57507626000610</v>
          </cell>
        </row>
        <row r="29481">
          <cell r="C29481">
            <v>800009024</v>
          </cell>
          <cell r="D29481" t="str">
            <v>EGSA</v>
          </cell>
          <cell r="E29481">
            <v>1246104000143</v>
          </cell>
        </row>
        <row r="29482">
          <cell r="C29482">
            <v>800013508</v>
          </cell>
          <cell r="D29482" t="str">
            <v>KARCHER</v>
          </cell>
          <cell r="E29482">
            <v>47110960000178</v>
          </cell>
        </row>
        <row r="29483">
          <cell r="C29483">
            <v>800016075</v>
          </cell>
          <cell r="D29483" t="str">
            <v>TASQA SERVICOS</v>
          </cell>
          <cell r="E29483">
            <v>67994897000197</v>
          </cell>
        </row>
        <row r="29484">
          <cell r="C29484">
            <v>800029439</v>
          </cell>
          <cell r="D29484" t="str">
            <v>SOUFER INDUSTRI</v>
          </cell>
          <cell r="E29484">
            <v>45987062000762</v>
          </cell>
        </row>
        <row r="29485">
          <cell r="C29485">
            <v>800029725</v>
          </cell>
          <cell r="D29485" t="str">
            <v>CONSTRUQUI</v>
          </cell>
          <cell r="E29485">
            <v>3571467000180</v>
          </cell>
        </row>
        <row r="29486">
          <cell r="C29486">
            <v>800029742</v>
          </cell>
          <cell r="D29486" t="str">
            <v>CONSTRUQ.SA</v>
          </cell>
          <cell r="E29486">
            <v>3898964000359</v>
          </cell>
        </row>
        <row r="29487">
          <cell r="C29487">
            <v>800029745</v>
          </cell>
          <cell r="D29487" t="str">
            <v>SUMONT MONTA</v>
          </cell>
          <cell r="E29487">
            <v>5530211000150</v>
          </cell>
        </row>
        <row r="29488">
          <cell r="C29488">
            <v>800030521</v>
          </cell>
          <cell r="D29488" t="str">
            <v>PRODULTOS QUIMI</v>
          </cell>
          <cell r="E29488">
            <v>13223553000236</v>
          </cell>
        </row>
        <row r="29489">
          <cell r="C29489">
            <v>800030713</v>
          </cell>
          <cell r="D29489" t="str">
            <v>LTDA EPP</v>
          </cell>
          <cell r="E29489">
            <v>2599290000167</v>
          </cell>
        </row>
        <row r="29490">
          <cell r="C29490">
            <v>800031128</v>
          </cell>
          <cell r="D29490" t="str">
            <v>CONTINENTAL</v>
          </cell>
          <cell r="E29490">
            <v>7425860000205</v>
          </cell>
        </row>
        <row r="29491">
          <cell r="C29491">
            <v>800034805</v>
          </cell>
          <cell r="D29491" t="str">
            <v>APLIQUIM EQUIPA</v>
          </cell>
          <cell r="E29491">
            <v>54097159000286</v>
          </cell>
        </row>
        <row r="29492">
          <cell r="C29492">
            <v>800035248</v>
          </cell>
          <cell r="D29492" t="str">
            <v>CQA COMERCIAL Q</v>
          </cell>
          <cell r="E29492">
            <v>69259182000116</v>
          </cell>
        </row>
        <row r="29493">
          <cell r="C29493">
            <v>800039584</v>
          </cell>
          <cell r="D29493" t="str">
            <v>PHOTO &amp; ARTE SE</v>
          </cell>
          <cell r="E29493">
            <v>26705840000143</v>
          </cell>
        </row>
        <row r="29494">
          <cell r="C29494">
            <v>800041062</v>
          </cell>
          <cell r="D29494" t="str">
            <v>BRASKEM S.A</v>
          </cell>
          <cell r="E29494">
            <v>42150391004087</v>
          </cell>
        </row>
        <row r="29495">
          <cell r="C29495"/>
          <cell r="D29495" t="str">
            <v>EUCATEX MINERAL</v>
          </cell>
          <cell r="E29495">
            <v>47166483000324</v>
          </cell>
        </row>
        <row r="29496">
          <cell r="C29496"/>
          <cell r="D29496" t="str">
            <v>FENIX LUBRIF</v>
          </cell>
          <cell r="E29496">
            <v>59723874000110</v>
          </cell>
        </row>
        <row r="29497">
          <cell r="C29497"/>
          <cell r="D29497" t="str">
            <v>SHELL BRASIL</v>
          </cell>
          <cell r="E29497">
            <v>33453598030111</v>
          </cell>
        </row>
        <row r="29498">
          <cell r="C29498"/>
          <cell r="D29498" t="str">
            <v>PETROBRAS DISTR</v>
          </cell>
          <cell r="E29498">
            <v>34274233006569</v>
          </cell>
        </row>
        <row r="29499">
          <cell r="C29499"/>
          <cell r="D29499" t="str">
            <v>EM PROF.DR.JOSE</v>
          </cell>
          <cell r="E29499">
            <v>408479</v>
          </cell>
        </row>
        <row r="29500">
          <cell r="C29500">
            <v>800000560</v>
          </cell>
          <cell r="D29500" t="str">
            <v>LEON HEIMER</v>
          </cell>
          <cell r="E29500">
            <v>10805893001500</v>
          </cell>
        </row>
        <row r="29501">
          <cell r="C29501">
            <v>800022128</v>
          </cell>
          <cell r="D29501" t="str">
            <v>FRICON</v>
          </cell>
          <cell r="E29501">
            <v>2802419000192</v>
          </cell>
        </row>
        <row r="29502">
          <cell r="C29502">
            <v>800029653</v>
          </cell>
          <cell r="D29502" t="str">
            <v>INFINITO INS</v>
          </cell>
          <cell r="E29502">
            <v>10497960000162</v>
          </cell>
        </row>
        <row r="29503">
          <cell r="C29503">
            <v>800029774</v>
          </cell>
          <cell r="D29503" t="str">
            <v>POWER</v>
          </cell>
          <cell r="E29503">
            <v>1464374000473</v>
          </cell>
        </row>
        <row r="29504">
          <cell r="C29504">
            <v>800029798</v>
          </cell>
          <cell r="D29504" t="str">
            <v>ZIPCO</v>
          </cell>
          <cell r="E29504">
            <v>8274949000191</v>
          </cell>
        </row>
        <row r="29505">
          <cell r="C29505">
            <v>800029922</v>
          </cell>
          <cell r="D29505" t="str">
            <v>WC LOCACAO</v>
          </cell>
          <cell r="E29505">
            <v>11897590000113</v>
          </cell>
        </row>
        <row r="29506">
          <cell r="C29506">
            <v>800030738</v>
          </cell>
          <cell r="D29506" t="str">
            <v>INDUSTRIAIS E P</v>
          </cell>
          <cell r="E29506">
            <v>61064838012140</v>
          </cell>
        </row>
        <row r="29507">
          <cell r="C29507">
            <v>800030878</v>
          </cell>
          <cell r="D29507" t="str">
            <v>DE PRODUTOS DE</v>
          </cell>
          <cell r="E29507">
            <v>2290277000555</v>
          </cell>
        </row>
        <row r="29508">
          <cell r="C29508">
            <v>800031360</v>
          </cell>
          <cell r="D29508" t="str">
            <v>LTDA EPP</v>
          </cell>
          <cell r="E29508">
            <v>8243526000295</v>
          </cell>
        </row>
        <row r="29509">
          <cell r="C29509">
            <v>800031530</v>
          </cell>
          <cell r="D29509" t="str">
            <v>NOVIDADE SERVIC</v>
          </cell>
          <cell r="E29509">
            <v>5214148000142</v>
          </cell>
        </row>
        <row r="29510">
          <cell r="C29510">
            <v>800032204</v>
          </cell>
          <cell r="D29510" t="str">
            <v>INDUSTRIAL</v>
          </cell>
          <cell r="E29510">
            <v>3789272000615</v>
          </cell>
        </row>
        <row r="29511">
          <cell r="C29511">
            <v>800032311</v>
          </cell>
          <cell r="D29511" t="str">
            <v>METALURGICA VEN</v>
          </cell>
          <cell r="E29511">
            <v>13048009000114</v>
          </cell>
        </row>
        <row r="29512">
          <cell r="C29512">
            <v>800032774</v>
          </cell>
          <cell r="D29512" t="str">
            <v>DE HOLANDA - ME</v>
          </cell>
          <cell r="E29512">
            <v>8953990000275</v>
          </cell>
        </row>
        <row r="29513">
          <cell r="C29513">
            <v>800032963</v>
          </cell>
          <cell r="D29513" t="str">
            <v>BIOAGRI AMBIENT</v>
          </cell>
          <cell r="E29513">
            <v>4830624001320</v>
          </cell>
        </row>
        <row r="29514">
          <cell r="C29514">
            <v>800033681</v>
          </cell>
          <cell r="D29514" t="str">
            <v>GLOBAL AR COMER</v>
          </cell>
          <cell r="E29514">
            <v>66110404000499</v>
          </cell>
        </row>
        <row r="29515">
          <cell r="C29515">
            <v>800034463</v>
          </cell>
          <cell r="D29515" t="str">
            <v>SECRETARIA DE E</v>
          </cell>
          <cell r="E29515">
            <v>10572071046295</v>
          </cell>
        </row>
        <row r="29516">
          <cell r="C29516">
            <v>800034686</v>
          </cell>
          <cell r="D29516" t="str">
            <v>LUCAS MATHEUS A</v>
          </cell>
          <cell r="E29516">
            <v>11439293490</v>
          </cell>
        </row>
        <row r="29517">
          <cell r="C29517">
            <v>800034915</v>
          </cell>
          <cell r="D29517" t="str">
            <v>F M INDUSTRIA E</v>
          </cell>
          <cell r="E29517">
            <v>6326803000117</v>
          </cell>
        </row>
        <row r="29518">
          <cell r="C29518">
            <v>800035143</v>
          </cell>
          <cell r="D29518" t="str">
            <v>TRAINERTEC TREI</v>
          </cell>
          <cell r="E29518">
            <v>19105902000110</v>
          </cell>
        </row>
        <row r="29519">
          <cell r="C29519">
            <v>800035346</v>
          </cell>
          <cell r="D29519" t="str">
            <v>BIAFA DISTRIBUI</v>
          </cell>
          <cell r="E29519">
            <v>22196813000131</v>
          </cell>
        </row>
        <row r="29520">
          <cell r="C29520">
            <v>800035894</v>
          </cell>
          <cell r="D29520" t="str">
            <v>RDX GESTAO E HI</v>
          </cell>
          <cell r="E29520">
            <v>9011551000125</v>
          </cell>
        </row>
        <row r="29521">
          <cell r="C29521">
            <v>800036275</v>
          </cell>
          <cell r="D29521" t="str">
            <v>DISTRIBUIDORA D</v>
          </cell>
          <cell r="E29521">
            <v>10640913000126</v>
          </cell>
        </row>
        <row r="29522">
          <cell r="C29522">
            <v>800036813</v>
          </cell>
          <cell r="D29522" t="str">
            <v>MALHARIA MIRANT</v>
          </cell>
          <cell r="E29522">
            <v>20856087000100</v>
          </cell>
        </row>
        <row r="29523">
          <cell r="C29523">
            <v>800036978</v>
          </cell>
          <cell r="D29523" t="str">
            <v>HEBER ROCHA LIN</v>
          </cell>
          <cell r="E29523">
            <v>8366641406</v>
          </cell>
        </row>
        <row r="29524">
          <cell r="C29524">
            <v>800038232</v>
          </cell>
          <cell r="D29524" t="str">
            <v>S.J. COM. E SER</v>
          </cell>
          <cell r="E29524">
            <v>12039555000126</v>
          </cell>
        </row>
        <row r="29525">
          <cell r="C29525">
            <v>800039503</v>
          </cell>
          <cell r="D29525" t="str">
            <v>CARDIM COMERCIO</v>
          </cell>
          <cell r="E29525">
            <v>23815610000149</v>
          </cell>
        </row>
        <row r="29526">
          <cell r="C29526">
            <v>800039617</v>
          </cell>
          <cell r="D29526" t="str">
            <v>GERADORES E ELE</v>
          </cell>
          <cell r="E29526">
            <v>14410505000139</v>
          </cell>
        </row>
        <row r="29527">
          <cell r="C29527">
            <v>800039634</v>
          </cell>
          <cell r="D29527" t="str">
            <v>MARCIA ALVES DA</v>
          </cell>
          <cell r="E29527">
            <v>21214129000172</v>
          </cell>
        </row>
        <row r="29528">
          <cell r="C29528">
            <v>800040206</v>
          </cell>
          <cell r="D29528" t="str">
            <v>SC CORRENTES E</v>
          </cell>
          <cell r="E29528">
            <v>20691535000163</v>
          </cell>
        </row>
        <row r="29529">
          <cell r="C29529">
            <v>800040504</v>
          </cell>
          <cell r="D29529" t="str">
            <v>LIESEN E SANTAN</v>
          </cell>
          <cell r="E29529">
            <v>27634113000103</v>
          </cell>
        </row>
        <row r="29530">
          <cell r="C29530">
            <v>800040994</v>
          </cell>
          <cell r="D29530" t="str">
            <v>BEATRIZ MARIA C</v>
          </cell>
          <cell r="E29530">
            <v>70419172408</v>
          </cell>
        </row>
        <row r="29531">
          <cell r="C29531">
            <v>800040995</v>
          </cell>
          <cell r="D29531" t="str">
            <v>BEATRIZ MENDONC</v>
          </cell>
          <cell r="E29531">
            <v>12976798494</v>
          </cell>
        </row>
        <row r="29532">
          <cell r="C29532">
            <v>800041002</v>
          </cell>
          <cell r="D29532" t="str">
            <v>EGLYS GABRIELA</v>
          </cell>
          <cell r="E29532">
            <v>12818525462</v>
          </cell>
        </row>
        <row r="29533">
          <cell r="C29533">
            <v>800041004</v>
          </cell>
          <cell r="D29533" t="str">
            <v>ISABELLY PINTO</v>
          </cell>
          <cell r="E29533">
            <v>60709494394</v>
          </cell>
        </row>
        <row r="29534">
          <cell r="C29534">
            <v>800041097</v>
          </cell>
          <cell r="D29534" t="str">
            <v>MADEIRAS FRISO</v>
          </cell>
          <cell r="E29534">
            <v>1895125000190</v>
          </cell>
        </row>
        <row r="29535">
          <cell r="C29535">
            <v>800042231</v>
          </cell>
          <cell r="D29535" t="str">
            <v>VINICIUS MONTEI</v>
          </cell>
          <cell r="E29535">
            <v>28230285000176</v>
          </cell>
        </row>
        <row r="29536">
          <cell r="C29536">
            <v>800042632</v>
          </cell>
          <cell r="D29536" t="str">
            <v>TOLDOS LTDA</v>
          </cell>
          <cell r="E29536">
            <v>33058799000126</v>
          </cell>
        </row>
        <row r="29537">
          <cell r="C29537">
            <v>800043106</v>
          </cell>
          <cell r="D29537" t="str">
            <v>CS NET INFORMAT</v>
          </cell>
          <cell r="E29537">
            <v>12738529000196</v>
          </cell>
        </row>
        <row r="29538">
          <cell r="C29538">
            <v>800043533</v>
          </cell>
          <cell r="D29538" t="str">
            <v>GLYCIA CARLA OL</v>
          </cell>
          <cell r="E29538">
            <v>38087794000145</v>
          </cell>
        </row>
        <row r="29539">
          <cell r="C29539">
            <v>800043676</v>
          </cell>
          <cell r="D29539" t="str">
            <v>ANDRE FELIPE SE</v>
          </cell>
          <cell r="E29539">
            <v>70522283438</v>
          </cell>
        </row>
        <row r="29540">
          <cell r="C29540">
            <v>800044355</v>
          </cell>
          <cell r="D29540" t="str">
            <v>DISTRIBUICAO DE</v>
          </cell>
          <cell r="E29540">
            <v>26661766001859</v>
          </cell>
        </row>
        <row r="29541">
          <cell r="C29541"/>
          <cell r="D29541" t="str">
            <v>FIBRASIL</v>
          </cell>
          <cell r="E29541">
            <v>11136660000110</v>
          </cell>
        </row>
        <row r="29542">
          <cell r="C29542"/>
          <cell r="D29542" t="str">
            <v>CEN.EDUC.DANIEL</v>
          </cell>
          <cell r="E29542">
            <v>407198</v>
          </cell>
        </row>
        <row r="29543">
          <cell r="C29543"/>
          <cell r="D29543" t="str">
            <v>COL.MUN.JOSE FE</v>
          </cell>
          <cell r="E29543">
            <v>410598</v>
          </cell>
        </row>
        <row r="29544">
          <cell r="C29544"/>
          <cell r="D29544" t="str">
            <v>EE MAESTRO NELS</v>
          </cell>
          <cell r="E29544">
            <v>410599</v>
          </cell>
        </row>
        <row r="29545">
          <cell r="C29545"/>
          <cell r="D29545" t="str">
            <v>EM ROSA AMELIA</v>
          </cell>
          <cell r="E29545">
            <v>410600</v>
          </cell>
        </row>
        <row r="29546">
          <cell r="C29546"/>
          <cell r="D29546" t="str">
            <v>CAT-SESI</v>
          </cell>
          <cell r="E29546">
            <v>410601</v>
          </cell>
        </row>
        <row r="29547">
          <cell r="C29547"/>
          <cell r="D29547" t="str">
            <v>EE JOSE MANUEL</v>
          </cell>
          <cell r="E29547">
            <v>410602</v>
          </cell>
        </row>
        <row r="29548">
          <cell r="C29548"/>
          <cell r="D29548" t="str">
            <v>EE CUSTODIO PES</v>
          </cell>
          <cell r="E29548">
            <v>410848</v>
          </cell>
        </row>
        <row r="29549">
          <cell r="C29549">
            <v>800043207</v>
          </cell>
          <cell r="D29549" t="str">
            <v>SEGVEL COMERCIA</v>
          </cell>
          <cell r="E29549">
            <v>3657569000112</v>
          </cell>
        </row>
        <row r="29550">
          <cell r="C29550">
            <v>800001887</v>
          </cell>
          <cell r="D29550" t="str">
            <v>CACHOEIRA COMER</v>
          </cell>
          <cell r="E29550">
            <v>16291064000129</v>
          </cell>
        </row>
        <row r="29551">
          <cell r="C29551"/>
          <cell r="D29551" t="str">
            <v>LOCALIZA</v>
          </cell>
          <cell r="E29551">
            <v>33957226000134</v>
          </cell>
        </row>
        <row r="29552">
          <cell r="C29552"/>
          <cell r="D29552" t="str">
            <v>COL.PAULO AFONS</v>
          </cell>
          <cell r="E29552">
            <v>408936</v>
          </cell>
        </row>
        <row r="29553">
          <cell r="C29553"/>
          <cell r="D29553" t="str">
            <v>ESC.MONTESSORI</v>
          </cell>
          <cell r="E29553">
            <v>408939</v>
          </cell>
        </row>
        <row r="29554">
          <cell r="C29554"/>
          <cell r="D29554" t="str">
            <v>COL.SETE DE SET</v>
          </cell>
          <cell r="E29554">
            <v>409005</v>
          </cell>
        </row>
        <row r="29555">
          <cell r="C29555"/>
          <cell r="D29555" t="str">
            <v>CEN.EDUC.DR.LUI</v>
          </cell>
          <cell r="E29555">
            <v>409945</v>
          </cell>
        </row>
        <row r="29556">
          <cell r="C29556"/>
          <cell r="D29556" t="str">
            <v>EE CAIO NELSON</v>
          </cell>
          <cell r="E29556">
            <v>403346</v>
          </cell>
        </row>
        <row r="29557">
          <cell r="C29557">
            <v>800000087</v>
          </cell>
          <cell r="D29557" t="str">
            <v>MARELLI AUTRONI</v>
          </cell>
          <cell r="E29557">
            <v>1276</v>
          </cell>
        </row>
        <row r="29558">
          <cell r="C29558">
            <v>800000105</v>
          </cell>
          <cell r="D29558" t="str">
            <v>MARELLI</v>
          </cell>
          <cell r="E29558">
            <v>1294</v>
          </cell>
        </row>
        <row r="29559">
          <cell r="C29559"/>
          <cell r="D29559" t="str">
            <v>MARELLI AUTRONI</v>
          </cell>
          <cell r="E29559">
            <v>80059</v>
          </cell>
        </row>
        <row r="29560">
          <cell r="C29560"/>
          <cell r="D29560" t="str">
            <v>COREMU</v>
          </cell>
          <cell r="E29560">
            <v>80119</v>
          </cell>
        </row>
        <row r="29561">
          <cell r="C29561"/>
          <cell r="D29561" t="str">
            <v>MARELLI</v>
          </cell>
          <cell r="E29561">
            <v>80182</v>
          </cell>
        </row>
        <row r="29562">
          <cell r="C29562"/>
          <cell r="D29562" t="str">
            <v>DELTA MOVEIS</v>
          </cell>
          <cell r="E29562">
            <v>2211106000160</v>
          </cell>
        </row>
        <row r="29563">
          <cell r="C29563"/>
          <cell r="D29563" t="str">
            <v>EM SAO JOSE</v>
          </cell>
          <cell r="E29563">
            <v>409072</v>
          </cell>
        </row>
        <row r="29564">
          <cell r="C29564"/>
          <cell r="D29564" t="str">
            <v>CE OLAVO BILAC</v>
          </cell>
          <cell r="E29564">
            <v>411176</v>
          </cell>
        </row>
        <row r="29565">
          <cell r="C29565"/>
          <cell r="D29565" t="str">
            <v>EE 14 DE DEZEMB</v>
          </cell>
          <cell r="E29565">
            <v>411177</v>
          </cell>
        </row>
        <row r="29566">
          <cell r="C29566">
            <v>800035620</v>
          </cell>
          <cell r="D29566" t="str">
            <v>JEOL USA INC</v>
          </cell>
          <cell r="E29566">
            <v>87519</v>
          </cell>
        </row>
        <row r="29567">
          <cell r="C29567"/>
          <cell r="D29567" t="str">
            <v>EE DR.ANTONIO D</v>
          </cell>
          <cell r="E29567">
            <v>404266</v>
          </cell>
        </row>
        <row r="29568">
          <cell r="C29568"/>
          <cell r="D29568" t="str">
            <v>VME BRASIL EQUI</v>
          </cell>
          <cell r="E29568">
            <v>53982989000142</v>
          </cell>
        </row>
        <row r="29569">
          <cell r="C29569"/>
          <cell r="D29569" t="str">
            <v>SESI 337</v>
          </cell>
          <cell r="E29569">
            <v>403066</v>
          </cell>
        </row>
        <row r="29570">
          <cell r="C29570"/>
          <cell r="D29570" t="str">
            <v>EEPSG COEDUP</v>
          </cell>
          <cell r="E29570">
            <v>403994</v>
          </cell>
        </row>
        <row r="29571">
          <cell r="C29571"/>
          <cell r="D29571" t="str">
            <v>PREVE SOCIEDADE</v>
          </cell>
          <cell r="E29571">
            <v>408855</v>
          </cell>
        </row>
        <row r="29572">
          <cell r="C29572">
            <v>800003424</v>
          </cell>
          <cell r="D29572" t="str">
            <v>DOMANI</v>
          </cell>
          <cell r="E29572">
            <v>71219620000164</v>
          </cell>
        </row>
        <row r="29573">
          <cell r="C29573">
            <v>800003555</v>
          </cell>
          <cell r="D29573" t="str">
            <v>SEGLUVAS</v>
          </cell>
          <cell r="E29573">
            <v>4695761000166</v>
          </cell>
        </row>
        <row r="29574">
          <cell r="C29574"/>
          <cell r="D29574" t="str">
            <v>EE MARIO GOULAR</v>
          </cell>
          <cell r="E29574">
            <v>402563</v>
          </cell>
        </row>
        <row r="29575">
          <cell r="C29575"/>
          <cell r="D29575" t="str">
            <v>EEPSG PROF. HIL</v>
          </cell>
          <cell r="E29575">
            <v>402077</v>
          </cell>
        </row>
        <row r="29576">
          <cell r="C29576">
            <v>800030368</v>
          </cell>
          <cell r="D29576" t="str">
            <v>DE MINERAIS LTD</v>
          </cell>
          <cell r="E29576">
            <v>8181087000152</v>
          </cell>
        </row>
        <row r="29577">
          <cell r="C29577">
            <v>800032174</v>
          </cell>
          <cell r="D29577" t="str">
            <v>LTDA ME</v>
          </cell>
          <cell r="E29577">
            <v>13992299000150</v>
          </cell>
        </row>
        <row r="29578">
          <cell r="C29578">
            <v>800007515</v>
          </cell>
          <cell r="D29578" t="str">
            <v>DSPACE GMBH.</v>
          </cell>
          <cell r="E29578">
            <v>81205</v>
          </cell>
        </row>
        <row r="29579">
          <cell r="C29579"/>
          <cell r="D29579" t="str">
            <v>EEPG PROF.JOSE</v>
          </cell>
          <cell r="E29579">
            <v>408066</v>
          </cell>
        </row>
        <row r="29580">
          <cell r="C29580">
            <v>800021422</v>
          </cell>
          <cell r="D29580" t="str">
            <v>INSPETORIA SALE</v>
          </cell>
          <cell r="E29580">
            <v>4373163005059</v>
          </cell>
        </row>
        <row r="29581">
          <cell r="C29581">
            <v>800021455</v>
          </cell>
          <cell r="D29581" t="str">
            <v>IMATEC PRODUTOS</v>
          </cell>
          <cell r="E29581">
            <v>3310044000106</v>
          </cell>
        </row>
        <row r="29582">
          <cell r="C29582">
            <v>800032049</v>
          </cell>
          <cell r="D29582" t="str">
            <v>LTDA EPP</v>
          </cell>
          <cell r="E29582">
            <v>16572376000100</v>
          </cell>
        </row>
        <row r="29583">
          <cell r="C29583"/>
          <cell r="D29583" t="str">
            <v>CESANTE</v>
          </cell>
          <cell r="E29583">
            <v>53858312000105</v>
          </cell>
        </row>
        <row r="29584">
          <cell r="C29584"/>
          <cell r="D29584" t="str">
            <v>EE PROF.LEAO C.</v>
          </cell>
          <cell r="E29584">
            <v>404367</v>
          </cell>
        </row>
        <row r="29585">
          <cell r="C29585"/>
          <cell r="D29585" t="str">
            <v>EE ANA AMORIM</v>
          </cell>
          <cell r="E29585">
            <v>406079</v>
          </cell>
        </row>
        <row r="29586">
          <cell r="C29586"/>
          <cell r="D29586" t="str">
            <v>ESC.PSG LUIZA B</v>
          </cell>
          <cell r="E29586">
            <v>404799</v>
          </cell>
        </row>
        <row r="29587">
          <cell r="C29587"/>
          <cell r="D29587" t="str">
            <v>ESC.PG GUEDES A</v>
          </cell>
          <cell r="E29587">
            <v>407039</v>
          </cell>
        </row>
        <row r="29588">
          <cell r="C29588"/>
          <cell r="D29588" t="str">
            <v>CEN.EDUC.UNICO</v>
          </cell>
          <cell r="E29588">
            <v>407040</v>
          </cell>
        </row>
        <row r="29589">
          <cell r="C29589"/>
          <cell r="D29589" t="str">
            <v>EEPG SAO JOAO B</v>
          </cell>
          <cell r="E29589">
            <v>407041</v>
          </cell>
        </row>
        <row r="29590">
          <cell r="C29590"/>
          <cell r="D29590" t="str">
            <v>EM PRE PG CRIST</v>
          </cell>
          <cell r="E29590">
            <v>407042</v>
          </cell>
        </row>
        <row r="29591">
          <cell r="C29591"/>
          <cell r="D29591" t="str">
            <v>EEPSG OTAVIANO</v>
          </cell>
          <cell r="E29591">
            <v>401205</v>
          </cell>
        </row>
        <row r="29592">
          <cell r="C29592">
            <v>800020082</v>
          </cell>
          <cell r="D29592" t="str">
            <v>ANALUB</v>
          </cell>
          <cell r="E29592">
            <v>4542586000177</v>
          </cell>
        </row>
        <row r="29593">
          <cell r="C29593">
            <v>800001126</v>
          </cell>
          <cell r="D29593" t="str">
            <v>RECITEC</v>
          </cell>
          <cell r="E29593">
            <v>3472535000153</v>
          </cell>
        </row>
        <row r="29594">
          <cell r="C29594">
            <v>800002770</v>
          </cell>
          <cell r="D29594" t="str">
            <v>LOCALIZA</v>
          </cell>
          <cell r="E29594">
            <v>21610050000241</v>
          </cell>
        </row>
        <row r="29595">
          <cell r="C29595">
            <v>800003279</v>
          </cell>
          <cell r="D29595" t="str">
            <v>JU FLORES</v>
          </cell>
          <cell r="E29595">
            <v>20986063000176</v>
          </cell>
        </row>
        <row r="29596">
          <cell r="C29596">
            <v>800004161</v>
          </cell>
          <cell r="D29596" t="str">
            <v>PLR ARQUITETURA</v>
          </cell>
          <cell r="E29596">
            <v>21895636000119</v>
          </cell>
        </row>
        <row r="29597">
          <cell r="C29597">
            <v>800004241</v>
          </cell>
          <cell r="D29597" t="str">
            <v>ERNANI MOVEIS</v>
          </cell>
          <cell r="E29597">
            <v>1529886000128</v>
          </cell>
        </row>
        <row r="29598">
          <cell r="C29598">
            <v>800005420</v>
          </cell>
          <cell r="D29598" t="str">
            <v>QUATRO ESTACOE</v>
          </cell>
          <cell r="E29598">
            <v>6054263000160</v>
          </cell>
        </row>
        <row r="29599">
          <cell r="C29599">
            <v>800008418</v>
          </cell>
          <cell r="D29599" t="str">
            <v>HOLCIM BRASIL</v>
          </cell>
          <cell r="E29599">
            <v>60869336000389</v>
          </cell>
        </row>
        <row r="29600">
          <cell r="C29600">
            <v>800013601</v>
          </cell>
          <cell r="D29600" t="str">
            <v>FUNDACAO CULTUR</v>
          </cell>
          <cell r="E29600">
            <v>23455561000180</v>
          </cell>
        </row>
        <row r="29601">
          <cell r="C29601">
            <v>800015234</v>
          </cell>
          <cell r="D29601" t="str">
            <v>PRECON INDSUTRI</v>
          </cell>
          <cell r="E29601">
            <v>23452238000153</v>
          </cell>
        </row>
        <row r="29602">
          <cell r="C29602">
            <v>800019983</v>
          </cell>
          <cell r="D29602" t="str">
            <v>MGS COMERCIAL</v>
          </cell>
          <cell r="E29602">
            <v>8620732000196</v>
          </cell>
        </row>
        <row r="29603">
          <cell r="C29603">
            <v>800021523</v>
          </cell>
          <cell r="D29603" t="str">
            <v>PRECON</v>
          </cell>
          <cell r="E29603">
            <v>23452238001630</v>
          </cell>
        </row>
        <row r="29604">
          <cell r="C29604">
            <v>800023412</v>
          </cell>
          <cell r="D29604" t="str">
            <v>PRECON ENGENHAR</v>
          </cell>
          <cell r="E29604">
            <v>19223387000416</v>
          </cell>
        </row>
        <row r="29605">
          <cell r="C29605">
            <v>800023942</v>
          </cell>
          <cell r="D29605" t="str">
            <v>MGS MANUT. MAQU</v>
          </cell>
          <cell r="E29605">
            <v>292091000186</v>
          </cell>
        </row>
        <row r="29606">
          <cell r="C29606">
            <v>800025355</v>
          </cell>
          <cell r="D29606" t="str">
            <v>AMPLITESTE CENT</v>
          </cell>
          <cell r="E29606">
            <v>11047459000167</v>
          </cell>
        </row>
        <row r="29607">
          <cell r="C29607">
            <v>800025564</v>
          </cell>
          <cell r="D29607" t="str">
            <v>FUNERARIA CORAC</v>
          </cell>
          <cell r="E29607">
            <v>6258619000187</v>
          </cell>
        </row>
        <row r="29608">
          <cell r="C29608">
            <v>800027209</v>
          </cell>
          <cell r="D29608" t="str">
            <v>IMATEC MANUTENC</v>
          </cell>
          <cell r="E29608">
            <v>14397332000166</v>
          </cell>
        </row>
        <row r="29609">
          <cell r="C29609">
            <v>800037166</v>
          </cell>
          <cell r="D29609" t="str">
            <v>ANTONAUTO VEIC</v>
          </cell>
          <cell r="E29609">
            <v>20487948000201</v>
          </cell>
        </row>
        <row r="29610">
          <cell r="C29610">
            <v>800038063</v>
          </cell>
          <cell r="D29610" t="str">
            <v>CONSTRUCOM ARTE</v>
          </cell>
          <cell r="E29610">
            <v>4715070000187</v>
          </cell>
        </row>
        <row r="29611">
          <cell r="C29611"/>
          <cell r="D29611" t="str">
            <v>MAGNO JOIAS LTD</v>
          </cell>
          <cell r="E29611">
            <v>21232657000154</v>
          </cell>
        </row>
        <row r="29612">
          <cell r="C29612"/>
          <cell r="D29612" t="str">
            <v>K&amp;K</v>
          </cell>
          <cell r="E29612">
            <v>667229000184</v>
          </cell>
        </row>
        <row r="29613">
          <cell r="C29613"/>
          <cell r="D29613" t="str">
            <v>FAB.DOCES FELIX</v>
          </cell>
          <cell r="E29613">
            <v>21165089000116</v>
          </cell>
        </row>
        <row r="29614">
          <cell r="C29614"/>
          <cell r="D29614" t="str">
            <v>BRIGTH STORE</v>
          </cell>
          <cell r="E29614">
            <v>4804204000136</v>
          </cell>
        </row>
        <row r="29615">
          <cell r="C29615"/>
          <cell r="D29615" t="str">
            <v>PLARCON PROD.E</v>
          </cell>
          <cell r="E29615">
            <v>25174467000260</v>
          </cell>
        </row>
        <row r="29616">
          <cell r="C29616"/>
          <cell r="D29616" t="str">
            <v>TRANSP. AVANTE</v>
          </cell>
          <cell r="E29616">
            <v>18041863000172</v>
          </cell>
        </row>
        <row r="29617">
          <cell r="C29617"/>
          <cell r="D29617" t="str">
            <v>F &amp; R</v>
          </cell>
          <cell r="E29617">
            <v>21895339000173</v>
          </cell>
        </row>
        <row r="29618">
          <cell r="C29618"/>
          <cell r="D29618" t="str">
            <v>HOLDERCHEM</v>
          </cell>
          <cell r="E29618">
            <v>68866417000337</v>
          </cell>
        </row>
        <row r="29619">
          <cell r="C29619"/>
          <cell r="D29619" t="str">
            <v>SENIOR</v>
          </cell>
          <cell r="E29619">
            <v>795934000167</v>
          </cell>
        </row>
        <row r="29620">
          <cell r="C29620"/>
          <cell r="D29620" t="str">
            <v>ITAL</v>
          </cell>
          <cell r="E29620">
            <v>1750518000105</v>
          </cell>
        </row>
        <row r="29621">
          <cell r="C29621"/>
          <cell r="D29621" t="str">
            <v>V.E.</v>
          </cell>
          <cell r="E29621">
            <v>1265989000128</v>
          </cell>
        </row>
        <row r="29622">
          <cell r="C29622"/>
          <cell r="D29622" t="str">
            <v>SICAL</v>
          </cell>
          <cell r="E29622">
            <v>19416627002019</v>
          </cell>
        </row>
        <row r="29623">
          <cell r="C29623"/>
          <cell r="D29623" t="str">
            <v>SICAL</v>
          </cell>
          <cell r="E29623">
            <v>19416627000156</v>
          </cell>
        </row>
        <row r="29624">
          <cell r="C29624"/>
          <cell r="D29624" t="str">
            <v>MONTMEC</v>
          </cell>
          <cell r="E29624">
            <v>41723222000110</v>
          </cell>
        </row>
        <row r="29625">
          <cell r="C29625"/>
          <cell r="D29625" t="str">
            <v>UNI-STEIN</v>
          </cell>
          <cell r="E29625">
            <v>17099987000146</v>
          </cell>
        </row>
        <row r="29626">
          <cell r="C29626"/>
          <cell r="D29626" t="str">
            <v>MJL PROMO¸ÙES</v>
          </cell>
          <cell r="E29626">
            <v>20462347000163</v>
          </cell>
        </row>
        <row r="29627">
          <cell r="C29627"/>
          <cell r="D29627" t="str">
            <v>SETAVISO</v>
          </cell>
          <cell r="E29627">
            <v>5105460000106</v>
          </cell>
        </row>
        <row r="29628">
          <cell r="C29628"/>
          <cell r="D29628" t="str">
            <v>PROATIVA</v>
          </cell>
          <cell r="E29628">
            <v>41854597000119</v>
          </cell>
        </row>
        <row r="29629">
          <cell r="C29629"/>
          <cell r="D29629" t="str">
            <v>DATAMARKETING</v>
          </cell>
          <cell r="E29629">
            <v>16801748000123</v>
          </cell>
        </row>
        <row r="29630">
          <cell r="C29630"/>
          <cell r="D29630" t="str">
            <v>ECO SANEAMENTO</v>
          </cell>
          <cell r="E29630">
            <v>66469693000174</v>
          </cell>
        </row>
        <row r="29631">
          <cell r="C29631"/>
          <cell r="D29631" t="str">
            <v>CESA TRANSPORTE</v>
          </cell>
          <cell r="E29631">
            <v>22067862000174</v>
          </cell>
        </row>
        <row r="29632">
          <cell r="C29632"/>
          <cell r="D29632" t="str">
            <v>EM HEITOR CLAUD</v>
          </cell>
          <cell r="E29632">
            <v>402766</v>
          </cell>
        </row>
        <row r="29633">
          <cell r="C29633"/>
          <cell r="D29633" t="str">
            <v>EM ISABEL GOMES</v>
          </cell>
          <cell r="E29633">
            <v>402770</v>
          </cell>
        </row>
        <row r="29634">
          <cell r="C29634"/>
          <cell r="D29634" t="str">
            <v>EM JOSE ELIAS D</v>
          </cell>
          <cell r="E29634">
            <v>402774</v>
          </cell>
        </row>
        <row r="29635">
          <cell r="C29635"/>
          <cell r="D29635" t="str">
            <v>EM RAIMUNDO SAL</v>
          </cell>
          <cell r="E29635">
            <v>402792</v>
          </cell>
        </row>
        <row r="29636">
          <cell r="C29636"/>
          <cell r="D29636" t="str">
            <v>SESI/SENAI DE P</v>
          </cell>
          <cell r="E29636">
            <v>403433</v>
          </cell>
        </row>
        <row r="29637">
          <cell r="C29637"/>
          <cell r="D29637" t="str">
            <v>INST.CACOAN</v>
          </cell>
          <cell r="E29637">
            <v>404845</v>
          </cell>
        </row>
        <row r="29638">
          <cell r="C29638"/>
          <cell r="D29638" t="str">
            <v>ETFG SEBRAE</v>
          </cell>
          <cell r="E29638">
            <v>409695</v>
          </cell>
        </row>
        <row r="29639">
          <cell r="C29639"/>
          <cell r="D29639" t="str">
            <v>BENEFORM GMBH</v>
          </cell>
          <cell r="E29639">
            <v>81079</v>
          </cell>
        </row>
        <row r="29640">
          <cell r="C29640">
            <v>800037526</v>
          </cell>
          <cell r="D29640" t="str">
            <v>MULTICRAFT INTERNATIONAL LIMITED</v>
          </cell>
          <cell r="E29640">
            <v>87768</v>
          </cell>
        </row>
        <row r="29641">
          <cell r="C29641">
            <v>800002270</v>
          </cell>
          <cell r="D29641" t="str">
            <v>SAN MARINO</v>
          </cell>
          <cell r="E29641">
            <v>90446618000768</v>
          </cell>
        </row>
        <row r="29642">
          <cell r="C29642">
            <v>800013733</v>
          </cell>
          <cell r="D29642" t="str">
            <v>PADARIA CIRCULO</v>
          </cell>
          <cell r="E29642">
            <v>89034250000156</v>
          </cell>
        </row>
        <row r="29643">
          <cell r="C29643">
            <v>800014208</v>
          </cell>
          <cell r="D29643" t="str">
            <v>LOCALIZA AGENCI</v>
          </cell>
          <cell r="E29643">
            <v>16670085024330</v>
          </cell>
        </row>
        <row r="29644">
          <cell r="C29644"/>
          <cell r="D29644" t="str">
            <v>LOCALIZA</v>
          </cell>
          <cell r="E29644">
            <v>2570462000412</v>
          </cell>
        </row>
        <row r="29645">
          <cell r="C29645"/>
          <cell r="D29645" t="str">
            <v>CASARIN VEICULO</v>
          </cell>
          <cell r="E29645">
            <v>89607824000138</v>
          </cell>
        </row>
        <row r="29646">
          <cell r="C29646"/>
          <cell r="D29646" t="str">
            <v>MERCURIO</v>
          </cell>
          <cell r="E29646">
            <v>95591723002243</v>
          </cell>
        </row>
        <row r="29647">
          <cell r="C29647"/>
          <cell r="D29647" t="str">
            <v>ADVOCACIA ZOLET</v>
          </cell>
          <cell r="E29647">
            <v>2627975000170</v>
          </cell>
        </row>
        <row r="29648">
          <cell r="C29648"/>
          <cell r="D29648" t="str">
            <v>COO.EXTREMO SUL</v>
          </cell>
          <cell r="E29648">
            <v>92195692000199</v>
          </cell>
        </row>
        <row r="29649">
          <cell r="C29649"/>
          <cell r="D29649" t="str">
            <v>ENGENHO SAO BEN</v>
          </cell>
          <cell r="E29649">
            <v>92719228000235</v>
          </cell>
        </row>
        <row r="29650">
          <cell r="C29650"/>
          <cell r="D29650" t="str">
            <v>SUPRARROZ S/A I</v>
          </cell>
          <cell r="E29650">
            <v>87452181000841</v>
          </cell>
        </row>
        <row r="29651">
          <cell r="C29651"/>
          <cell r="D29651" t="str">
            <v>SUPRARROZ S/A</v>
          </cell>
          <cell r="E29651">
            <v>87452181001147</v>
          </cell>
        </row>
        <row r="29652">
          <cell r="C29652"/>
          <cell r="D29652" t="str">
            <v>EEPG INC.DR.OTT</v>
          </cell>
          <cell r="E29652">
            <v>403755</v>
          </cell>
        </row>
        <row r="29653">
          <cell r="C29653"/>
          <cell r="D29653" t="str">
            <v>ESC.ASS.PROFA.U</v>
          </cell>
          <cell r="E29653">
            <v>403840</v>
          </cell>
        </row>
        <row r="29654">
          <cell r="C29654"/>
          <cell r="D29654" t="str">
            <v>ESC.PG RECANTO</v>
          </cell>
          <cell r="E29654">
            <v>403846</v>
          </cell>
        </row>
        <row r="29655">
          <cell r="C29655"/>
          <cell r="D29655" t="str">
            <v>ESC.ASS.SOCIAL</v>
          </cell>
          <cell r="E29655">
            <v>403863</v>
          </cell>
        </row>
        <row r="29656">
          <cell r="C29656"/>
          <cell r="D29656" t="str">
            <v>EPSG REVERENDO</v>
          </cell>
          <cell r="E29656">
            <v>404458</v>
          </cell>
        </row>
        <row r="29657">
          <cell r="C29657"/>
          <cell r="D29657" t="str">
            <v>ESC.REGULAR SG</v>
          </cell>
          <cell r="E29657">
            <v>404512</v>
          </cell>
        </row>
        <row r="29658">
          <cell r="C29658"/>
          <cell r="D29658" t="str">
            <v>CO.SAO FRANCISC</v>
          </cell>
          <cell r="E29658">
            <v>405214</v>
          </cell>
        </row>
        <row r="29659">
          <cell r="C29659"/>
          <cell r="D29659" t="str">
            <v>EEPG INST.N.SRA</v>
          </cell>
          <cell r="E29659">
            <v>405215</v>
          </cell>
        </row>
        <row r="29660">
          <cell r="C29660"/>
          <cell r="D29660" t="str">
            <v>ESC.PG INCOMPL.</v>
          </cell>
          <cell r="E29660">
            <v>405216</v>
          </cell>
        </row>
        <row r="29661">
          <cell r="C29661"/>
          <cell r="D29661" t="str">
            <v>EEPG STO.ANTONI</v>
          </cell>
          <cell r="E29661">
            <v>405217</v>
          </cell>
        </row>
        <row r="29662">
          <cell r="C29662"/>
          <cell r="D29662" t="str">
            <v>COL.SAO JOSE</v>
          </cell>
          <cell r="E29662">
            <v>406742</v>
          </cell>
        </row>
        <row r="29663">
          <cell r="C29663"/>
          <cell r="D29663" t="str">
            <v>COL.SALIS GOULA</v>
          </cell>
          <cell r="E29663">
            <v>406743</v>
          </cell>
        </row>
        <row r="29664">
          <cell r="C29664"/>
          <cell r="D29664" t="str">
            <v>INST.SAO BENEDI</v>
          </cell>
          <cell r="E29664">
            <v>406744</v>
          </cell>
        </row>
        <row r="29665">
          <cell r="C29665"/>
          <cell r="D29665" t="str">
            <v>ESC.ADVENT.DE P</v>
          </cell>
          <cell r="E29665">
            <v>406745</v>
          </cell>
        </row>
        <row r="29666">
          <cell r="C29666"/>
          <cell r="D29666" t="str">
            <v>SENAC</v>
          </cell>
          <cell r="E29666">
            <v>406746</v>
          </cell>
        </row>
        <row r="29667">
          <cell r="C29667"/>
          <cell r="D29667" t="str">
            <v>COL.ERICO VERIS</v>
          </cell>
          <cell r="E29667">
            <v>406747</v>
          </cell>
        </row>
        <row r="29668">
          <cell r="C29668"/>
          <cell r="D29668" t="str">
            <v>EEPSG MONS.QUEI</v>
          </cell>
          <cell r="E29668">
            <v>406748</v>
          </cell>
        </row>
        <row r="29669">
          <cell r="C29669"/>
          <cell r="D29669" t="str">
            <v>COL.GONZAGA</v>
          </cell>
          <cell r="E29669">
            <v>406749</v>
          </cell>
        </row>
        <row r="29670">
          <cell r="C29670"/>
          <cell r="D29670" t="str">
            <v>INST.ESC.N.SRA.</v>
          </cell>
          <cell r="E29670">
            <v>406750</v>
          </cell>
        </row>
        <row r="29671">
          <cell r="C29671"/>
          <cell r="D29671" t="str">
            <v>ESC.PAROQUIAL P</v>
          </cell>
          <cell r="E29671">
            <v>406751</v>
          </cell>
        </row>
        <row r="29672">
          <cell r="C29672"/>
          <cell r="D29672" t="str">
            <v>ESC.PG CORUJINH</v>
          </cell>
          <cell r="E29672">
            <v>406752</v>
          </cell>
        </row>
        <row r="29673">
          <cell r="C29673"/>
          <cell r="D29673" t="str">
            <v>COL.ALBERT EINS</v>
          </cell>
          <cell r="E29673">
            <v>406753</v>
          </cell>
        </row>
        <row r="29674">
          <cell r="C29674"/>
          <cell r="D29674" t="str">
            <v>ESC.PG EMANUEL</v>
          </cell>
          <cell r="E29674">
            <v>406754</v>
          </cell>
        </row>
        <row r="29675">
          <cell r="C29675"/>
          <cell r="D29675" t="str">
            <v>EEPG FERNANDO T</v>
          </cell>
          <cell r="E29675">
            <v>406755</v>
          </cell>
        </row>
        <row r="29676">
          <cell r="C29676"/>
          <cell r="D29676" t="str">
            <v>INST.ESPIRITA L</v>
          </cell>
          <cell r="E29676">
            <v>406756</v>
          </cell>
        </row>
        <row r="29677">
          <cell r="C29677"/>
          <cell r="D29677" t="str">
            <v>ESC.IMACULADA C</v>
          </cell>
          <cell r="E29677">
            <v>406757</v>
          </cell>
        </row>
        <row r="29678">
          <cell r="C29678"/>
          <cell r="D29678" t="str">
            <v>EEPG INCOMPLETO</v>
          </cell>
          <cell r="E29678">
            <v>406758</v>
          </cell>
        </row>
        <row r="29679">
          <cell r="C29679"/>
          <cell r="D29679" t="str">
            <v>EEPG DR.JOSE BR</v>
          </cell>
          <cell r="E29679">
            <v>407552</v>
          </cell>
        </row>
        <row r="29680">
          <cell r="C29680"/>
          <cell r="D29680" t="str">
            <v>ETF DE PELOTAS</v>
          </cell>
          <cell r="E29680">
            <v>407554</v>
          </cell>
        </row>
        <row r="29681">
          <cell r="C29681"/>
          <cell r="D29681" t="str">
            <v>EE CEL.PEDRO OS</v>
          </cell>
          <cell r="E29681">
            <v>407555</v>
          </cell>
        </row>
        <row r="29682">
          <cell r="C29682"/>
          <cell r="D29682" t="str">
            <v>EEPSG DR.AUGUST</v>
          </cell>
          <cell r="E29682">
            <v>407556</v>
          </cell>
        </row>
        <row r="29683">
          <cell r="C29683"/>
          <cell r="D29683" t="str">
            <v>EEPSG PROFA.SYL</v>
          </cell>
          <cell r="E29683">
            <v>407557</v>
          </cell>
        </row>
        <row r="29684">
          <cell r="C29684"/>
          <cell r="D29684" t="str">
            <v>EEPSG DR.ANTONI</v>
          </cell>
          <cell r="E29684">
            <v>407558</v>
          </cell>
        </row>
        <row r="29685">
          <cell r="C29685"/>
          <cell r="D29685" t="str">
            <v>EEPG JD.DE ALLA</v>
          </cell>
          <cell r="E29685">
            <v>407559</v>
          </cell>
        </row>
        <row r="29686">
          <cell r="C29686"/>
          <cell r="D29686" t="str">
            <v>EEPSG DR.JOAQUI</v>
          </cell>
          <cell r="E29686">
            <v>407560</v>
          </cell>
        </row>
        <row r="29687">
          <cell r="C29687"/>
          <cell r="D29687" t="str">
            <v>EEPSG AREAL</v>
          </cell>
          <cell r="E29687">
            <v>408421</v>
          </cell>
        </row>
        <row r="29688">
          <cell r="C29688"/>
          <cell r="D29688" t="str">
            <v>EEPSG DOM JOAO</v>
          </cell>
          <cell r="E29688">
            <v>408441</v>
          </cell>
        </row>
        <row r="29689">
          <cell r="C29689"/>
          <cell r="D29689" t="str">
            <v>EEPG NO JD.DE A</v>
          </cell>
          <cell r="E29689">
            <v>409216</v>
          </cell>
        </row>
        <row r="29690">
          <cell r="C29690"/>
          <cell r="D29690" t="str">
            <v>EEPG PQ.DO OBEL</v>
          </cell>
          <cell r="E29690">
            <v>409335</v>
          </cell>
        </row>
        <row r="29691">
          <cell r="C29691"/>
          <cell r="D29691" t="str">
            <v>EEPG LUIS CARLO</v>
          </cell>
          <cell r="E29691">
            <v>410176</v>
          </cell>
        </row>
        <row r="29692">
          <cell r="C29692"/>
          <cell r="D29692" t="str">
            <v>EE ADOLFO FETTE</v>
          </cell>
          <cell r="E29692">
            <v>411053</v>
          </cell>
        </row>
        <row r="29693">
          <cell r="C29693">
            <v>800022723</v>
          </cell>
          <cell r="D29693" t="str">
            <v>WORLDLINK</v>
          </cell>
          <cell r="E29693">
            <v>83534</v>
          </cell>
        </row>
        <row r="29694">
          <cell r="C29694">
            <v>800001882</v>
          </cell>
          <cell r="D29694" t="str">
            <v>BRUMA VEICULOS</v>
          </cell>
          <cell r="E29694">
            <v>66784661000163</v>
          </cell>
        </row>
        <row r="29695">
          <cell r="C29695">
            <v>800023460</v>
          </cell>
          <cell r="D29695" t="str">
            <v>LEEDER VED. IND</v>
          </cell>
          <cell r="E29695">
            <v>2270527000161</v>
          </cell>
        </row>
        <row r="29696">
          <cell r="C29696">
            <v>800024911</v>
          </cell>
          <cell r="D29696" t="str">
            <v>TNT VEDACOES</v>
          </cell>
          <cell r="E29696">
            <v>8386132000105</v>
          </cell>
        </row>
        <row r="29697">
          <cell r="C29697">
            <v>800026128</v>
          </cell>
          <cell r="D29697" t="str">
            <v>RETESP INDUSTRI</v>
          </cell>
          <cell r="E29697">
            <v>62125836000170</v>
          </cell>
        </row>
        <row r="29698">
          <cell r="C29698">
            <v>800040669</v>
          </cell>
          <cell r="D29698" t="str">
            <v>REAGRO MANUTENC</v>
          </cell>
          <cell r="E29698">
            <v>27913726000171</v>
          </cell>
        </row>
        <row r="29699">
          <cell r="C29699">
            <v>800041830</v>
          </cell>
          <cell r="D29699" t="str">
            <v>PENAVED VEDACOES INDUSTRIAIS</v>
          </cell>
          <cell r="E29699">
            <v>32533035000182</v>
          </cell>
        </row>
        <row r="29700">
          <cell r="C29700"/>
          <cell r="D29700" t="str">
            <v>SESI 136</v>
          </cell>
          <cell r="E29700">
            <v>402990</v>
          </cell>
        </row>
        <row r="29701">
          <cell r="C29701"/>
          <cell r="D29701" t="str">
            <v>EE ADELINO PETE</v>
          </cell>
          <cell r="E29701">
            <v>409896</v>
          </cell>
        </row>
        <row r="29702">
          <cell r="C29702">
            <v>800001931</v>
          </cell>
          <cell r="D29702" t="str">
            <v>GRANDE RIO</v>
          </cell>
          <cell r="E29702">
            <v>416698000120</v>
          </cell>
        </row>
        <row r="29703">
          <cell r="C29703">
            <v>800033598</v>
          </cell>
          <cell r="D29703" t="str">
            <v>QUALIFICACAO E</v>
          </cell>
          <cell r="E29703">
            <v>8262166000198</v>
          </cell>
        </row>
        <row r="29704">
          <cell r="C29704"/>
          <cell r="D29704" t="str">
            <v>KITS SCREEN</v>
          </cell>
          <cell r="E29704">
            <v>58195835000124</v>
          </cell>
        </row>
        <row r="29705">
          <cell r="C29705"/>
          <cell r="D29705" t="str">
            <v>CE MANOEL HENRI</v>
          </cell>
          <cell r="E29705">
            <v>406538</v>
          </cell>
        </row>
        <row r="29706">
          <cell r="C29706"/>
          <cell r="D29706" t="str">
            <v>EM JOAO PEXIRA</v>
          </cell>
          <cell r="E29706">
            <v>403853</v>
          </cell>
        </row>
        <row r="29707">
          <cell r="C29707">
            <v>800019276</v>
          </cell>
          <cell r="D29707" t="str">
            <v>COAX</v>
          </cell>
          <cell r="E29707">
            <v>83292</v>
          </cell>
        </row>
        <row r="29708">
          <cell r="C29708"/>
          <cell r="D29708" t="str">
            <v>LOCALIZA</v>
          </cell>
          <cell r="E29708">
            <v>21195417000399</v>
          </cell>
        </row>
        <row r="29709">
          <cell r="C29709"/>
          <cell r="D29709" t="str">
            <v>MINASQUEIJO</v>
          </cell>
          <cell r="E29709">
            <v>18218156000613</v>
          </cell>
        </row>
        <row r="29710">
          <cell r="C29710"/>
          <cell r="D29710" t="str">
            <v>WORKSHOP</v>
          </cell>
          <cell r="E29710">
            <v>66573007000100</v>
          </cell>
        </row>
        <row r="29711">
          <cell r="C29711"/>
          <cell r="D29711" t="str">
            <v>EAGLE'S FLIGHT</v>
          </cell>
          <cell r="E29711">
            <v>246810000203</v>
          </cell>
        </row>
        <row r="29712">
          <cell r="C29712">
            <v>800013955</v>
          </cell>
          <cell r="D29712" t="str">
            <v>CTTA</v>
          </cell>
          <cell r="E29712">
            <v>3041292000107</v>
          </cell>
        </row>
        <row r="29713">
          <cell r="C29713">
            <v>800044066</v>
          </cell>
          <cell r="D29713" t="str">
            <v>ALUISIO PEREIRA</v>
          </cell>
          <cell r="E29713">
            <v>20698684000154</v>
          </cell>
        </row>
        <row r="29714">
          <cell r="C29714"/>
          <cell r="D29714" t="str">
            <v>ALVARENGA E CIA</v>
          </cell>
          <cell r="E29714">
            <v>19368547000172</v>
          </cell>
        </row>
        <row r="29715">
          <cell r="C29715">
            <v>800001891</v>
          </cell>
          <cell r="D29715" t="str">
            <v>CATUANA VEICULO</v>
          </cell>
          <cell r="E29715">
            <v>68247642000123</v>
          </cell>
        </row>
        <row r="29716">
          <cell r="C29716">
            <v>800002222</v>
          </cell>
          <cell r="D29716" t="str">
            <v>AUTONAN VEIC</v>
          </cell>
          <cell r="E29716">
            <v>36776136000720</v>
          </cell>
        </row>
        <row r="29717">
          <cell r="C29717"/>
          <cell r="D29717" t="str">
            <v>EEPSG CEL.FRANC</v>
          </cell>
          <cell r="E29717">
            <v>408085</v>
          </cell>
        </row>
        <row r="29718">
          <cell r="C29718">
            <v>800028456</v>
          </cell>
          <cell r="D29718" t="str">
            <v>PERNANBUCO TRIB</v>
          </cell>
          <cell r="E29718">
            <v>11431327000134</v>
          </cell>
        </row>
        <row r="29719">
          <cell r="C29719">
            <v>800014000</v>
          </cell>
          <cell r="D29719" t="str">
            <v>ITI INDUSTRIALE</v>
          </cell>
          <cell r="E29719">
            <v>81683</v>
          </cell>
        </row>
        <row r="29720">
          <cell r="C29720">
            <v>800030240</v>
          </cell>
          <cell r="D29720" t="str">
            <v>BOLLIGER SPA</v>
          </cell>
          <cell r="E29720">
            <v>86229</v>
          </cell>
        </row>
        <row r="29721">
          <cell r="C29721"/>
          <cell r="D29721" t="str">
            <v>SET SPA</v>
          </cell>
          <cell r="E29721">
            <v>88326</v>
          </cell>
        </row>
        <row r="29722">
          <cell r="C29722">
            <v>800007166</v>
          </cell>
          <cell r="D29722" t="str">
            <v>CIELLE</v>
          </cell>
          <cell r="E29722">
            <v>80807</v>
          </cell>
        </row>
        <row r="29723">
          <cell r="C29723"/>
          <cell r="D29723" t="str">
            <v>EM SAO FRANCISC</v>
          </cell>
          <cell r="E29723">
            <v>404191</v>
          </cell>
        </row>
        <row r="29724">
          <cell r="C29724"/>
          <cell r="D29724" t="str">
            <v>ESC.ESP.M.E.PER</v>
          </cell>
          <cell r="E29724">
            <v>406324</v>
          </cell>
        </row>
        <row r="29725">
          <cell r="C29725"/>
          <cell r="D29725" t="str">
            <v>EEPSG ANA NERI</v>
          </cell>
          <cell r="E29725">
            <v>404338</v>
          </cell>
        </row>
        <row r="29726">
          <cell r="C29726"/>
          <cell r="D29726" t="str">
            <v>MECCANOTECNICA</v>
          </cell>
          <cell r="E29726">
            <v>80198</v>
          </cell>
        </row>
        <row r="29727">
          <cell r="C29727">
            <v>800006862</v>
          </cell>
          <cell r="D29727" t="str">
            <v>ANGELANTONI</v>
          </cell>
          <cell r="E29727">
            <v>80458</v>
          </cell>
        </row>
        <row r="29728">
          <cell r="C29728">
            <v>800022996</v>
          </cell>
          <cell r="D29728" t="str">
            <v>FB COMERCIAL HI</v>
          </cell>
          <cell r="E29728">
            <v>10188148000155</v>
          </cell>
        </row>
        <row r="29729">
          <cell r="C29729">
            <v>800037189</v>
          </cell>
          <cell r="D29729" t="str">
            <v>REI SALOMAO AUT</v>
          </cell>
          <cell r="E29729">
            <v>3355514000239</v>
          </cell>
        </row>
        <row r="29730">
          <cell r="C29730">
            <v>800038494</v>
          </cell>
          <cell r="D29730" t="str">
            <v>LARISSA DA SILV</v>
          </cell>
          <cell r="E29730">
            <v>27493003000160</v>
          </cell>
        </row>
        <row r="29731">
          <cell r="C29731">
            <v>800038533</v>
          </cell>
          <cell r="D29731" t="str">
            <v>THIAGO SOUZA DE</v>
          </cell>
          <cell r="E29731">
            <v>12055614000150</v>
          </cell>
        </row>
        <row r="29732">
          <cell r="C29732"/>
          <cell r="D29732" t="str">
            <v>EE MAIA ALICE E</v>
          </cell>
          <cell r="E29732">
            <v>409431</v>
          </cell>
        </row>
        <row r="29733">
          <cell r="C29733"/>
          <cell r="D29733" t="str">
            <v>EE ALVARO PEREI</v>
          </cell>
          <cell r="E29733">
            <v>410429</v>
          </cell>
        </row>
        <row r="29734">
          <cell r="C29734"/>
          <cell r="D29734" t="str">
            <v>SESI JOSE DIDIE</v>
          </cell>
          <cell r="E29734">
            <v>410857</v>
          </cell>
        </row>
        <row r="29735">
          <cell r="C29735">
            <v>800043288</v>
          </cell>
          <cell r="D29735" t="str">
            <v>MOBASE ELEC MEX</v>
          </cell>
          <cell r="E29735">
            <v>89429</v>
          </cell>
        </row>
        <row r="29736">
          <cell r="C29736">
            <v>800043288</v>
          </cell>
          <cell r="D29736" t="str">
            <v>MOBASE ELEC MEX</v>
          </cell>
          <cell r="E29736">
            <v>89430</v>
          </cell>
        </row>
        <row r="29737">
          <cell r="C29737">
            <v>800001875</v>
          </cell>
          <cell r="D29737" t="str">
            <v>BARI AUTOMOVEIS</v>
          </cell>
          <cell r="E29737">
            <v>40830572000112</v>
          </cell>
        </row>
        <row r="29738">
          <cell r="C29738">
            <v>800014596</v>
          </cell>
          <cell r="D29738" t="str">
            <v>MC LOCADORA PET</v>
          </cell>
          <cell r="E29738">
            <v>6890020000161</v>
          </cell>
        </row>
        <row r="29739">
          <cell r="C29739">
            <v>800015055</v>
          </cell>
          <cell r="D29739" t="str">
            <v>RAMOS PETROLINA</v>
          </cell>
          <cell r="E29739">
            <v>25100223002952</v>
          </cell>
        </row>
        <row r="29740">
          <cell r="C29740">
            <v>800018457</v>
          </cell>
          <cell r="D29740" t="str">
            <v>TNT MERCURIO</v>
          </cell>
          <cell r="E29740">
            <v>95591723012800</v>
          </cell>
        </row>
        <row r="29741">
          <cell r="C29741"/>
          <cell r="D29741" t="str">
            <v>LOCALIZA</v>
          </cell>
          <cell r="E29741">
            <v>41105859000142</v>
          </cell>
        </row>
        <row r="29742">
          <cell r="C29742"/>
          <cell r="D29742" t="str">
            <v>EE PE.LUIS CASS</v>
          </cell>
          <cell r="E29742">
            <v>407205</v>
          </cell>
        </row>
        <row r="29743">
          <cell r="C29743"/>
          <cell r="D29743" t="str">
            <v>COL.N.SRA.AUXIL</v>
          </cell>
          <cell r="E29743">
            <v>408604</v>
          </cell>
        </row>
        <row r="29744">
          <cell r="C29744"/>
          <cell r="D29744" t="str">
            <v>COL.OBJETIVO PE</v>
          </cell>
          <cell r="E29744">
            <v>409404</v>
          </cell>
        </row>
        <row r="29745">
          <cell r="C29745"/>
          <cell r="D29745" t="str">
            <v>ESC.SABIA</v>
          </cell>
          <cell r="E29745">
            <v>409582</v>
          </cell>
        </row>
        <row r="29746">
          <cell r="C29746"/>
          <cell r="D29746" t="str">
            <v>EEPG POETA CARL</v>
          </cell>
          <cell r="E29746">
            <v>409583</v>
          </cell>
        </row>
        <row r="29747">
          <cell r="C29747"/>
          <cell r="D29747" t="str">
            <v>EE MOYSES BARBO</v>
          </cell>
          <cell r="E29747">
            <v>409664</v>
          </cell>
        </row>
        <row r="29748">
          <cell r="C29748"/>
          <cell r="D29748" t="str">
            <v>ESC.IMPACTO</v>
          </cell>
          <cell r="E29748">
            <v>409769</v>
          </cell>
        </row>
        <row r="29749">
          <cell r="C29749"/>
          <cell r="D29749" t="str">
            <v>EE PROF.MANOEL</v>
          </cell>
          <cell r="E29749">
            <v>410329</v>
          </cell>
        </row>
        <row r="29750">
          <cell r="C29750"/>
          <cell r="D29750" t="str">
            <v>EE EDUARDO COEL</v>
          </cell>
          <cell r="E29750">
            <v>410410</v>
          </cell>
        </row>
        <row r="29751">
          <cell r="C29751"/>
          <cell r="D29751" t="str">
            <v>EE N.M.9</v>
          </cell>
          <cell r="E29751">
            <v>410525</v>
          </cell>
        </row>
        <row r="29752">
          <cell r="C29752"/>
          <cell r="D29752" t="str">
            <v>CAT GOV.NILO DE</v>
          </cell>
          <cell r="E29752">
            <v>410614</v>
          </cell>
        </row>
        <row r="29753">
          <cell r="C29753"/>
          <cell r="D29753" t="str">
            <v>EE CLEMENTINO C</v>
          </cell>
          <cell r="E29753">
            <v>410861</v>
          </cell>
        </row>
        <row r="29754">
          <cell r="C29754"/>
          <cell r="D29754" t="str">
            <v>EE PROF.ANESIO</v>
          </cell>
          <cell r="E29754">
            <v>410862</v>
          </cell>
        </row>
        <row r="29755">
          <cell r="C29755"/>
          <cell r="D29755" t="str">
            <v>EE LAR IDEAL</v>
          </cell>
          <cell r="E29755">
            <v>411088</v>
          </cell>
        </row>
        <row r="29756">
          <cell r="C29756">
            <v>800000299</v>
          </cell>
          <cell r="D29756" t="str">
            <v>BINZEL</v>
          </cell>
          <cell r="E29756">
            <v>35948181000167</v>
          </cell>
        </row>
        <row r="29757">
          <cell r="C29757">
            <v>800000366</v>
          </cell>
          <cell r="D29757" t="str">
            <v>CARBOGRAFITE IN</v>
          </cell>
          <cell r="E29757">
            <v>36427615000146</v>
          </cell>
        </row>
        <row r="29758">
          <cell r="C29758">
            <v>800001660</v>
          </cell>
          <cell r="D29758" t="str">
            <v>ALLEN INFORMATI</v>
          </cell>
          <cell r="E29758">
            <v>710799000100</v>
          </cell>
        </row>
        <row r="29759">
          <cell r="C29759">
            <v>800008863</v>
          </cell>
          <cell r="D29759" t="str">
            <v>TECNOPLATE</v>
          </cell>
          <cell r="E29759">
            <v>31996689000180</v>
          </cell>
        </row>
        <row r="29760">
          <cell r="C29760">
            <v>800015316</v>
          </cell>
          <cell r="D29760" t="str">
            <v>LOCALIZA AGENCI</v>
          </cell>
          <cell r="E29760">
            <v>39242847000460</v>
          </cell>
        </row>
        <row r="29761">
          <cell r="C29761">
            <v>800019644</v>
          </cell>
          <cell r="D29761" t="str">
            <v>LITTLE ENGLAND</v>
          </cell>
          <cell r="E29761">
            <v>42373472000563</v>
          </cell>
        </row>
        <row r="29762">
          <cell r="C29762">
            <v>800020715</v>
          </cell>
          <cell r="D29762" t="str">
            <v>JETMIDIAS</v>
          </cell>
          <cell r="E29762">
            <v>11032900000137</v>
          </cell>
        </row>
        <row r="29763">
          <cell r="C29763">
            <v>800020740</v>
          </cell>
          <cell r="D29763" t="str">
            <v>POLYCART</v>
          </cell>
          <cell r="E29763">
            <v>28189835000150</v>
          </cell>
        </row>
        <row r="29764">
          <cell r="C29764">
            <v>800021698</v>
          </cell>
          <cell r="D29764" t="str">
            <v>IFM</v>
          </cell>
          <cell r="E29764">
            <v>3022873000193</v>
          </cell>
        </row>
        <row r="29765">
          <cell r="C29765">
            <v>800022397</v>
          </cell>
          <cell r="D29765" t="str">
            <v>NEKI THECNOLOGI</v>
          </cell>
          <cell r="E29765">
            <v>5121811000164</v>
          </cell>
        </row>
        <row r="29766">
          <cell r="C29766">
            <v>800029077</v>
          </cell>
          <cell r="D29766" t="str">
            <v>GRP SOLUTIONS I</v>
          </cell>
          <cell r="E29766">
            <v>11425781000182</v>
          </cell>
        </row>
        <row r="29767">
          <cell r="C29767">
            <v>800033332</v>
          </cell>
          <cell r="D29767" t="str">
            <v>TECNICAS DE SOL</v>
          </cell>
          <cell r="E29767">
            <v>9140662000131</v>
          </cell>
        </row>
        <row r="29768">
          <cell r="C29768">
            <v>800042925</v>
          </cell>
          <cell r="D29768" t="str">
            <v>ALTPREST COMERC</v>
          </cell>
          <cell r="E29768">
            <v>7830549000152</v>
          </cell>
        </row>
        <row r="29769">
          <cell r="C29769">
            <v>800044321</v>
          </cell>
          <cell r="D29769" t="str">
            <v>ACORP DO BRASIL</v>
          </cell>
          <cell r="E29769">
            <v>40284663000108</v>
          </cell>
        </row>
        <row r="29770">
          <cell r="C29770"/>
          <cell r="D29770" t="str">
            <v>MEPEL ARTEFATOS</v>
          </cell>
          <cell r="E29770">
            <v>31116213000298</v>
          </cell>
        </row>
        <row r="29771">
          <cell r="C29771"/>
          <cell r="D29771" t="str">
            <v>DELSERRA COM VE</v>
          </cell>
          <cell r="E29771">
            <v>68690536000110</v>
          </cell>
        </row>
        <row r="29772">
          <cell r="C29772"/>
          <cell r="D29772" t="str">
            <v>VIA SERRA</v>
          </cell>
          <cell r="E29772">
            <v>830277000141</v>
          </cell>
        </row>
        <row r="29773">
          <cell r="C29773"/>
          <cell r="D29773" t="str">
            <v>REGGIO</v>
          </cell>
          <cell r="E29773">
            <v>3953942000182</v>
          </cell>
        </row>
        <row r="29774">
          <cell r="C29774"/>
          <cell r="D29774" t="str">
            <v>CELMA</v>
          </cell>
          <cell r="E29774">
            <v>33435231000187</v>
          </cell>
        </row>
        <row r="29775">
          <cell r="C29775"/>
          <cell r="D29775" t="str">
            <v>PROMO PEN</v>
          </cell>
          <cell r="E29775">
            <v>72141161000297</v>
          </cell>
        </row>
        <row r="29776">
          <cell r="C29776"/>
          <cell r="D29776" t="str">
            <v>MARCA</v>
          </cell>
          <cell r="E29776">
            <v>36458693000108</v>
          </cell>
        </row>
        <row r="29777">
          <cell r="C29777"/>
          <cell r="D29777" t="str">
            <v>INDUS. FERPLAST</v>
          </cell>
          <cell r="E29777">
            <v>28822690000183</v>
          </cell>
        </row>
        <row r="29778">
          <cell r="C29778"/>
          <cell r="D29778" t="str">
            <v>CE IRMA CECILIA</v>
          </cell>
          <cell r="E29778">
            <v>400199</v>
          </cell>
        </row>
        <row r="29779">
          <cell r="C29779"/>
          <cell r="D29779" t="str">
            <v>CE IRMA CECILIA</v>
          </cell>
          <cell r="E29779">
            <v>400439</v>
          </cell>
        </row>
        <row r="29780">
          <cell r="C29780"/>
          <cell r="D29780" t="str">
            <v>CE IRMA CECILIA</v>
          </cell>
          <cell r="E29780">
            <v>400528</v>
          </cell>
        </row>
        <row r="29781">
          <cell r="C29781"/>
          <cell r="D29781" t="str">
            <v>C. E. CANDIDO P</v>
          </cell>
          <cell r="E29781">
            <v>400567</v>
          </cell>
        </row>
        <row r="29782">
          <cell r="C29782"/>
          <cell r="D29782" t="str">
            <v>C. E. CANDIDO P</v>
          </cell>
          <cell r="E29782">
            <v>400568</v>
          </cell>
        </row>
        <row r="29783">
          <cell r="C29783"/>
          <cell r="D29783" t="str">
            <v>CE HERCILIA H.</v>
          </cell>
          <cell r="E29783">
            <v>400574</v>
          </cell>
        </row>
        <row r="29784">
          <cell r="C29784"/>
          <cell r="D29784" t="str">
            <v>EE EMB. JOSE BO</v>
          </cell>
          <cell r="E29784">
            <v>400811</v>
          </cell>
        </row>
        <row r="29785">
          <cell r="C29785"/>
          <cell r="D29785" t="str">
            <v>CE HERCILIA HEN</v>
          </cell>
          <cell r="E29785">
            <v>402317</v>
          </cell>
        </row>
        <row r="29786">
          <cell r="C29786"/>
          <cell r="D29786" t="str">
            <v>COL.PE.CORREA</v>
          </cell>
          <cell r="E29786">
            <v>402438</v>
          </cell>
        </row>
        <row r="29787">
          <cell r="C29787"/>
          <cell r="D29787" t="str">
            <v>EE PROF.AUGUSTO</v>
          </cell>
          <cell r="E29787">
            <v>402585</v>
          </cell>
        </row>
        <row r="29788">
          <cell r="C29788"/>
          <cell r="D29788" t="str">
            <v>LICEU MUN.CORDO</v>
          </cell>
          <cell r="E29788">
            <v>402959</v>
          </cell>
        </row>
        <row r="29789">
          <cell r="C29789"/>
          <cell r="D29789" t="str">
            <v>CENTRO EDUCACIO</v>
          </cell>
          <cell r="E29789">
            <v>403136</v>
          </cell>
        </row>
        <row r="29790">
          <cell r="C29790"/>
          <cell r="D29790" t="str">
            <v>INST.EDUC.BIBLO</v>
          </cell>
          <cell r="E29790">
            <v>403405</v>
          </cell>
        </row>
        <row r="29791">
          <cell r="C29791"/>
          <cell r="D29791" t="str">
            <v>COL.CENECISTA S</v>
          </cell>
          <cell r="E29791">
            <v>403406</v>
          </cell>
        </row>
        <row r="29792">
          <cell r="C29792"/>
          <cell r="D29792" t="str">
            <v>INST.EDUC.BIBLO</v>
          </cell>
          <cell r="E29792">
            <v>403824</v>
          </cell>
        </row>
        <row r="29793">
          <cell r="C29793"/>
          <cell r="D29793" t="str">
            <v>CEN.EDUC.DESENV</v>
          </cell>
          <cell r="E29793">
            <v>405502</v>
          </cell>
        </row>
        <row r="29794">
          <cell r="C29794"/>
          <cell r="D29794" t="str">
            <v>EM LICEU CAROLI</v>
          </cell>
          <cell r="E29794">
            <v>406988</v>
          </cell>
        </row>
        <row r="29795">
          <cell r="C29795"/>
          <cell r="D29795" t="str">
            <v>CE IRMA CECILIA</v>
          </cell>
          <cell r="E29795">
            <v>408118</v>
          </cell>
        </row>
        <row r="29796">
          <cell r="C29796"/>
          <cell r="D29796" t="str">
            <v>COL.ANGLICANO D</v>
          </cell>
          <cell r="E29796">
            <v>408119</v>
          </cell>
        </row>
        <row r="29797">
          <cell r="C29797"/>
          <cell r="D29797" t="str">
            <v>COL.CENECISTA P</v>
          </cell>
          <cell r="E29797">
            <v>408120</v>
          </cell>
        </row>
        <row r="29798">
          <cell r="C29798"/>
          <cell r="D29798" t="str">
            <v>SESI-PETROPOLIS</v>
          </cell>
          <cell r="E29798">
            <v>410567</v>
          </cell>
        </row>
        <row r="29799">
          <cell r="C29799">
            <v>800018328</v>
          </cell>
          <cell r="D29799" t="str">
            <v>STOBER</v>
          </cell>
          <cell r="E29799">
            <v>81095</v>
          </cell>
        </row>
        <row r="29800">
          <cell r="C29800"/>
          <cell r="D29800" t="str">
            <v>KURTHOFFMANN &amp;</v>
          </cell>
          <cell r="E29800">
            <v>85023</v>
          </cell>
        </row>
        <row r="29801">
          <cell r="C29801">
            <v>800009339</v>
          </cell>
          <cell r="D29801" t="str">
            <v>EATON</v>
          </cell>
          <cell r="E29801">
            <v>81503</v>
          </cell>
        </row>
        <row r="29802">
          <cell r="C29802">
            <v>800042243</v>
          </cell>
          <cell r="D29802" t="str">
            <v>BCS AIS US LLC</v>
          </cell>
          <cell r="E29802">
            <v>89285</v>
          </cell>
        </row>
        <row r="29803">
          <cell r="C29803">
            <v>800022747</v>
          </cell>
          <cell r="D29803" t="str">
            <v>THOMSON REUTERS</v>
          </cell>
          <cell r="E29803">
            <v>83535</v>
          </cell>
        </row>
        <row r="29804">
          <cell r="C29804">
            <v>800007009</v>
          </cell>
          <cell r="D29804" t="str">
            <v>VALLA</v>
          </cell>
          <cell r="E29804">
            <v>80641</v>
          </cell>
        </row>
        <row r="29805">
          <cell r="C29805">
            <v>800008505</v>
          </cell>
          <cell r="D29805" t="str">
            <v>JOBS SPA</v>
          </cell>
          <cell r="E29805">
            <v>81449</v>
          </cell>
        </row>
        <row r="29806">
          <cell r="C29806"/>
          <cell r="D29806" t="str">
            <v>MANDELLI INDUST</v>
          </cell>
          <cell r="E29806">
            <v>85562</v>
          </cell>
        </row>
        <row r="29807">
          <cell r="C29807"/>
          <cell r="D29807" t="str">
            <v>IMPERO SPA UTEN</v>
          </cell>
          <cell r="E29807">
            <v>84630</v>
          </cell>
        </row>
        <row r="29808">
          <cell r="C29808">
            <v>800021993</v>
          </cell>
          <cell r="D29808" t="str">
            <v>CEAST</v>
          </cell>
          <cell r="E29808">
            <v>83489</v>
          </cell>
        </row>
        <row r="29809">
          <cell r="C29809">
            <v>800022854</v>
          </cell>
          <cell r="D29809" t="str">
            <v>ITW TEST</v>
          </cell>
          <cell r="E29809">
            <v>83549</v>
          </cell>
        </row>
        <row r="29810">
          <cell r="C29810">
            <v>800029072</v>
          </cell>
          <cell r="D29810" t="str">
            <v>MECCANICA BICCH</v>
          </cell>
          <cell r="E29810">
            <v>86096</v>
          </cell>
        </row>
        <row r="29811">
          <cell r="C29811">
            <v>800029072</v>
          </cell>
          <cell r="D29811" t="str">
            <v>MECCANICA BICCH</v>
          </cell>
          <cell r="E29811">
            <v>86097</v>
          </cell>
        </row>
        <row r="29812">
          <cell r="C29812">
            <v>800041297</v>
          </cell>
          <cell r="D29812" t="str">
            <v>TOWER AUTOMOTIV</v>
          </cell>
          <cell r="E29812">
            <v>89157</v>
          </cell>
        </row>
        <row r="29813">
          <cell r="C29813">
            <v>800006748</v>
          </cell>
          <cell r="D29813" t="str">
            <v>PIANFEI</v>
          </cell>
          <cell r="E29813">
            <v>80193</v>
          </cell>
        </row>
        <row r="29814">
          <cell r="C29814">
            <v>800009207</v>
          </cell>
          <cell r="D29814" t="str">
            <v>SUGAR</v>
          </cell>
          <cell r="E29814">
            <v>4098591000132</v>
          </cell>
        </row>
        <row r="29815">
          <cell r="C29815">
            <v>800018395</v>
          </cell>
          <cell r="D29815" t="str">
            <v>EPP</v>
          </cell>
          <cell r="E29815">
            <v>8662895000131</v>
          </cell>
        </row>
        <row r="29816">
          <cell r="C29816"/>
          <cell r="D29816" t="str">
            <v>LOCALIZA</v>
          </cell>
          <cell r="E29816">
            <v>94475803000570</v>
          </cell>
        </row>
        <row r="29817">
          <cell r="C29817">
            <v>800001967</v>
          </cell>
          <cell r="D29817" t="str">
            <v>GUARIBAS VEICUL</v>
          </cell>
          <cell r="E29817">
            <v>63502561000109</v>
          </cell>
        </row>
        <row r="29818">
          <cell r="C29818">
            <v>800000342</v>
          </cell>
          <cell r="D29818" t="str">
            <v>INTERPLASTIC</v>
          </cell>
          <cell r="E29818">
            <v>60394731000190</v>
          </cell>
        </row>
        <row r="29819">
          <cell r="C29819">
            <v>800005864</v>
          </cell>
          <cell r="D29819" t="str">
            <v>ECIL SA PROD SI</v>
          </cell>
          <cell r="E29819">
            <v>51218089000106</v>
          </cell>
        </row>
        <row r="29820">
          <cell r="C29820">
            <v>800009544</v>
          </cell>
          <cell r="D29820" t="str">
            <v>COMIDA DOS ASTR</v>
          </cell>
          <cell r="E29820">
            <v>6260709000102</v>
          </cell>
        </row>
        <row r="29821">
          <cell r="C29821">
            <v>800017064</v>
          </cell>
          <cell r="D29821" t="str">
            <v>ATENDEWEB COMER</v>
          </cell>
          <cell r="E29821">
            <v>3581100000147</v>
          </cell>
        </row>
        <row r="29822">
          <cell r="C29822">
            <v>800026898</v>
          </cell>
          <cell r="D29822" t="str">
            <v>ACT SISTEMAS</v>
          </cell>
          <cell r="E29822">
            <v>55945653000216</v>
          </cell>
        </row>
        <row r="29823">
          <cell r="C29823"/>
          <cell r="D29823" t="str">
            <v>ATRA PRESTADORA</v>
          </cell>
          <cell r="E29823">
            <v>45180072000104</v>
          </cell>
        </row>
        <row r="29824">
          <cell r="C29824"/>
          <cell r="D29824" t="str">
            <v>ECIL INFORMATIC</v>
          </cell>
          <cell r="E29824">
            <v>69045144000241</v>
          </cell>
        </row>
        <row r="29825">
          <cell r="C29825"/>
          <cell r="D29825" t="str">
            <v>GELRE TRABALHO</v>
          </cell>
          <cell r="E29825">
            <v>47192091000178</v>
          </cell>
        </row>
        <row r="29826">
          <cell r="C29826"/>
          <cell r="D29826" t="str">
            <v>RENTALCENTER CO</v>
          </cell>
          <cell r="E29826">
            <v>43443761001607</v>
          </cell>
        </row>
        <row r="29827">
          <cell r="C29827"/>
          <cell r="D29827" t="str">
            <v>EEPG PROFA.MARI</v>
          </cell>
          <cell r="E29827">
            <v>404036</v>
          </cell>
        </row>
        <row r="29828">
          <cell r="C29828"/>
          <cell r="D29828" t="str">
            <v>EEPG PROF.DIMPI</v>
          </cell>
          <cell r="E29828">
            <v>409446</v>
          </cell>
        </row>
        <row r="29829">
          <cell r="C29829"/>
          <cell r="D29829" t="str">
            <v>EE BAIRRO CAEPE</v>
          </cell>
          <cell r="E29829">
            <v>409542</v>
          </cell>
        </row>
        <row r="29830">
          <cell r="C29830">
            <v>800031719</v>
          </cell>
          <cell r="D29830" t="str">
            <v>FIAT GROUP AUTO</v>
          </cell>
          <cell r="E29830">
            <v>86582</v>
          </cell>
        </row>
        <row r="29831">
          <cell r="C29831"/>
          <cell r="D29831" t="str">
            <v>EM ALMINDA ANTO</v>
          </cell>
          <cell r="E29831">
            <v>407918</v>
          </cell>
        </row>
        <row r="29832">
          <cell r="C29832">
            <v>800032286</v>
          </cell>
          <cell r="D29832" t="str">
            <v>EDP4YOU S.R.L</v>
          </cell>
          <cell r="E29832">
            <v>86754</v>
          </cell>
        </row>
        <row r="29833">
          <cell r="C29833">
            <v>800007106</v>
          </cell>
          <cell r="D29833" t="str">
            <v>GNG S.R.L.</v>
          </cell>
          <cell r="E29833">
            <v>80746</v>
          </cell>
        </row>
        <row r="29834">
          <cell r="C29834">
            <v>800007106</v>
          </cell>
          <cell r="D29834" t="str">
            <v>GNG S.R.L.</v>
          </cell>
          <cell r="E29834">
            <v>86697</v>
          </cell>
        </row>
        <row r="29835">
          <cell r="C29835">
            <v>800019368</v>
          </cell>
          <cell r="D29835" t="str">
            <v>BITRON SPA</v>
          </cell>
          <cell r="E29835">
            <v>83296</v>
          </cell>
        </row>
        <row r="29836">
          <cell r="C29836">
            <v>800019368</v>
          </cell>
          <cell r="D29836" t="str">
            <v>BITRON SPA</v>
          </cell>
          <cell r="E29836">
            <v>86603</v>
          </cell>
        </row>
        <row r="29837">
          <cell r="C29837">
            <v>800033536</v>
          </cell>
          <cell r="D29837" t="str">
            <v>EMARC SPA</v>
          </cell>
          <cell r="E29837">
            <v>87100</v>
          </cell>
        </row>
        <row r="29838">
          <cell r="C29838">
            <v>800033536</v>
          </cell>
          <cell r="D29838" t="str">
            <v>EMARC SPA</v>
          </cell>
          <cell r="E29838">
            <v>87102</v>
          </cell>
        </row>
        <row r="29839">
          <cell r="C29839">
            <v>800013785</v>
          </cell>
          <cell r="D29839" t="str">
            <v>GRM CORPORATION</v>
          </cell>
          <cell r="E29839">
            <v>81659</v>
          </cell>
        </row>
        <row r="29840">
          <cell r="C29840"/>
          <cell r="D29840" t="str">
            <v>COL.THOMAS P.S.</v>
          </cell>
          <cell r="E29840">
            <v>410638</v>
          </cell>
        </row>
        <row r="29841">
          <cell r="C29841">
            <v>800012699</v>
          </cell>
          <cell r="D29841" t="str">
            <v>PILAR FIBRAS</v>
          </cell>
          <cell r="E29841">
            <v>3587788000172</v>
          </cell>
        </row>
        <row r="29842">
          <cell r="C29842">
            <v>800038651</v>
          </cell>
          <cell r="D29842" t="str">
            <v>PILAR FIBRAS LT</v>
          </cell>
          <cell r="E29842">
            <v>9445178000110</v>
          </cell>
        </row>
        <row r="29843">
          <cell r="C29843"/>
          <cell r="D29843" t="str">
            <v>LOCALIZA</v>
          </cell>
          <cell r="E29843">
            <v>58748401000457</v>
          </cell>
        </row>
        <row r="29844">
          <cell r="C29844"/>
          <cell r="D29844" t="str">
            <v>RENT A MICRO</v>
          </cell>
          <cell r="E29844">
            <v>72835788000167</v>
          </cell>
        </row>
        <row r="29845">
          <cell r="C29845"/>
          <cell r="D29845" t="str">
            <v>RENT A MICRO</v>
          </cell>
          <cell r="E29845">
            <v>2080614000156</v>
          </cell>
        </row>
        <row r="29846">
          <cell r="C29846"/>
          <cell r="D29846" t="str">
            <v>SEPTEM-SESV. DE</v>
          </cell>
          <cell r="E29846">
            <v>62386115000113</v>
          </cell>
        </row>
        <row r="29847">
          <cell r="C29847"/>
          <cell r="D29847" t="str">
            <v>LOCALIZA</v>
          </cell>
          <cell r="E29847">
            <v>2842574000302</v>
          </cell>
        </row>
        <row r="29848">
          <cell r="C29848"/>
          <cell r="D29848" t="str">
            <v>ESC.PROF.PAULO</v>
          </cell>
          <cell r="E29848">
            <v>410928</v>
          </cell>
        </row>
        <row r="29849">
          <cell r="C29849">
            <v>800030123</v>
          </cell>
          <cell r="D29849" t="str">
            <v>CMS JANT VE MAK</v>
          </cell>
          <cell r="E29849">
            <v>86218</v>
          </cell>
        </row>
        <row r="29850">
          <cell r="C29850"/>
          <cell r="D29850" t="str">
            <v>EM JOSE PAULO D</v>
          </cell>
          <cell r="E29850">
            <v>403783</v>
          </cell>
        </row>
        <row r="29851">
          <cell r="C29851"/>
          <cell r="D29851" t="str">
            <v>GFPM</v>
          </cell>
          <cell r="E29851">
            <v>53327532000102</v>
          </cell>
        </row>
        <row r="29852">
          <cell r="C29852">
            <v>800016676</v>
          </cell>
          <cell r="D29852" t="str">
            <v>J F REZENDE EPP</v>
          </cell>
          <cell r="E29852">
            <v>12934000143</v>
          </cell>
        </row>
        <row r="29853">
          <cell r="C29853">
            <v>800040592</v>
          </cell>
          <cell r="D29853" t="str">
            <v>ARMACELL BRASIL</v>
          </cell>
          <cell r="E29853">
            <v>4425862000117</v>
          </cell>
        </row>
        <row r="29854">
          <cell r="C29854">
            <v>800000426</v>
          </cell>
          <cell r="D29854" t="str">
            <v>VITA</v>
          </cell>
          <cell r="E29854">
            <v>71625990000100</v>
          </cell>
        </row>
        <row r="29855">
          <cell r="C29855">
            <v>800000932</v>
          </cell>
          <cell r="D29855" t="str">
            <v>FAURECIA</v>
          </cell>
          <cell r="E29855">
            <v>2308873000353</v>
          </cell>
        </row>
        <row r="29856">
          <cell r="C29856">
            <v>800002461</v>
          </cell>
          <cell r="D29856" t="str">
            <v>NOVELIS</v>
          </cell>
          <cell r="E29856">
            <v>60561800004109</v>
          </cell>
        </row>
        <row r="29857">
          <cell r="C29857">
            <v>800002771</v>
          </cell>
          <cell r="D29857" t="str">
            <v>ANTERES PARK CE</v>
          </cell>
          <cell r="E29857">
            <v>60132123000299</v>
          </cell>
        </row>
        <row r="29858">
          <cell r="C29858">
            <v>800002878</v>
          </cell>
          <cell r="D29858" t="str">
            <v>ESSEX DO BRASIL</v>
          </cell>
          <cell r="E29858">
            <v>57207557000204</v>
          </cell>
        </row>
        <row r="29859">
          <cell r="C29859">
            <v>800003688</v>
          </cell>
          <cell r="D29859" t="str">
            <v>DOW BRASIL</v>
          </cell>
          <cell r="E29859">
            <v>60435351000580</v>
          </cell>
        </row>
        <row r="29860">
          <cell r="C29860">
            <v>800003725</v>
          </cell>
          <cell r="D29860" t="str">
            <v>PRESERTEC</v>
          </cell>
          <cell r="E29860">
            <v>69113322000143</v>
          </cell>
        </row>
        <row r="29861">
          <cell r="C29861">
            <v>800005912</v>
          </cell>
          <cell r="D29861" t="str">
            <v>EXPERT</v>
          </cell>
          <cell r="E29861">
            <v>2450387000103</v>
          </cell>
        </row>
        <row r="29862">
          <cell r="C29862">
            <v>800013450</v>
          </cell>
          <cell r="D29862" t="str">
            <v>INTERROLL</v>
          </cell>
          <cell r="E29862">
            <v>9312004000180</v>
          </cell>
        </row>
        <row r="29863">
          <cell r="C29863">
            <v>800014413</v>
          </cell>
          <cell r="D29863" t="str">
            <v>DENSO</v>
          </cell>
          <cell r="E29863">
            <v>43375930000485</v>
          </cell>
        </row>
        <row r="29864">
          <cell r="C29864">
            <v>800018338</v>
          </cell>
          <cell r="D29864" t="str">
            <v>PLASCAR IND DE</v>
          </cell>
          <cell r="E29864">
            <v>50935576001271</v>
          </cell>
        </row>
        <row r="29865">
          <cell r="C29865">
            <v>800020218</v>
          </cell>
          <cell r="D29865" t="str">
            <v>BEST CARS ASSES</v>
          </cell>
          <cell r="E29865">
            <v>3863652000148</v>
          </cell>
        </row>
        <row r="29866">
          <cell r="C29866">
            <v>800021848</v>
          </cell>
          <cell r="D29866" t="str">
            <v>ARTES PAES</v>
          </cell>
          <cell r="E29866">
            <v>11401739000121</v>
          </cell>
        </row>
        <row r="29867">
          <cell r="C29867">
            <v>800028822</v>
          </cell>
          <cell r="D29867" t="str">
            <v>BONTAZ CENTRE B</v>
          </cell>
          <cell r="E29867">
            <v>3614032000175</v>
          </cell>
        </row>
        <row r="29868">
          <cell r="C29868">
            <v>800031246</v>
          </cell>
          <cell r="D29868" t="str">
            <v>BASELL POLIOLEF</v>
          </cell>
          <cell r="E29868">
            <v>13583323000105</v>
          </cell>
        </row>
        <row r="29869">
          <cell r="C29869">
            <v>800031289</v>
          </cell>
          <cell r="D29869" t="str">
            <v>LTDA ME</v>
          </cell>
          <cell r="E29869">
            <v>59214015000103</v>
          </cell>
        </row>
        <row r="29870">
          <cell r="C29870">
            <v>800033558</v>
          </cell>
          <cell r="D29870" t="str">
            <v>EXPORTACAO LTDA</v>
          </cell>
          <cell r="E29870">
            <v>17442793000100</v>
          </cell>
        </row>
        <row r="29871">
          <cell r="C29871">
            <v>800036093</v>
          </cell>
          <cell r="D29871" t="str">
            <v>TOTAL LUBRIFICA</v>
          </cell>
          <cell r="E29871">
            <v>71770689000181</v>
          </cell>
        </row>
        <row r="29872">
          <cell r="C29872">
            <v>800039198</v>
          </cell>
          <cell r="D29872" t="str">
            <v>CVS IND. COMER.</v>
          </cell>
          <cell r="E29872">
            <v>20467991000124</v>
          </cell>
        </row>
        <row r="29873">
          <cell r="C29873">
            <v>800041315</v>
          </cell>
          <cell r="D29873" t="str">
            <v>SPECIALTY</v>
          </cell>
          <cell r="E29873">
            <v>17344766000358</v>
          </cell>
        </row>
        <row r="29874">
          <cell r="C29874">
            <v>800045757</v>
          </cell>
          <cell r="D29874" t="str">
            <v>PRIMA SOLE COMPONENTES AUTOMOTIVOS LTDA</v>
          </cell>
          <cell r="E29874">
            <v>2226126000538</v>
          </cell>
        </row>
        <row r="29875">
          <cell r="C29875"/>
          <cell r="D29875" t="str">
            <v>INERGY</v>
          </cell>
          <cell r="E29875">
            <v>2814286000417</v>
          </cell>
        </row>
        <row r="29876">
          <cell r="C29876"/>
          <cell r="D29876" t="str">
            <v>SERED</v>
          </cell>
          <cell r="E29876">
            <v>46313870000200</v>
          </cell>
        </row>
        <row r="29877">
          <cell r="C29877"/>
          <cell r="D29877" t="str">
            <v>VIES AMERICANO</v>
          </cell>
          <cell r="E29877">
            <v>60702917000160</v>
          </cell>
        </row>
        <row r="29878">
          <cell r="C29878"/>
          <cell r="D29878" t="str">
            <v>APICE-EDUCACAO</v>
          </cell>
          <cell r="E29878">
            <v>401504</v>
          </cell>
        </row>
        <row r="29879">
          <cell r="C29879"/>
          <cell r="D29879" t="str">
            <v>ESC.DE PSG APIC</v>
          </cell>
          <cell r="E29879">
            <v>401850</v>
          </cell>
        </row>
        <row r="29880">
          <cell r="C29880"/>
          <cell r="D29880" t="str">
            <v>SESI 387</v>
          </cell>
          <cell r="E29880">
            <v>403088</v>
          </cell>
        </row>
        <row r="29881">
          <cell r="C29881"/>
          <cell r="D29881" t="str">
            <v>EEPSG PROF.JOSE</v>
          </cell>
          <cell r="E29881">
            <v>403404</v>
          </cell>
        </row>
        <row r="29882">
          <cell r="C29882"/>
          <cell r="D29882" t="str">
            <v>COL.CONSTRUTOR</v>
          </cell>
          <cell r="E29882">
            <v>403981</v>
          </cell>
        </row>
        <row r="29883">
          <cell r="C29883"/>
          <cell r="D29883" t="str">
            <v>COL.COMERCIAL D</v>
          </cell>
          <cell r="E29883">
            <v>404271</v>
          </cell>
        </row>
        <row r="29884">
          <cell r="C29884"/>
          <cell r="D29884" t="str">
            <v>EXT.SAO JOSE</v>
          </cell>
          <cell r="E29884">
            <v>404311</v>
          </cell>
        </row>
        <row r="29885">
          <cell r="C29885"/>
          <cell r="D29885" t="str">
            <v>EEI ENS.MATER E</v>
          </cell>
          <cell r="E29885">
            <v>405410</v>
          </cell>
        </row>
        <row r="29886">
          <cell r="C29886"/>
          <cell r="D29886" t="str">
            <v>COL.OBJETIVO PI</v>
          </cell>
          <cell r="E29886">
            <v>408478</v>
          </cell>
        </row>
        <row r="29887">
          <cell r="C29887"/>
          <cell r="D29887" t="str">
            <v>EE PROF.WILSON</v>
          </cell>
          <cell r="E29887">
            <v>409529</v>
          </cell>
        </row>
        <row r="29888">
          <cell r="C29888"/>
          <cell r="D29888" t="str">
            <v>EE DR.MARTINHO</v>
          </cell>
          <cell r="E29888">
            <v>410555</v>
          </cell>
        </row>
        <row r="29889">
          <cell r="C29889">
            <v>800033858</v>
          </cell>
          <cell r="D29889" t="str">
            <v>STANT USA CORP</v>
          </cell>
          <cell r="E29889">
            <v>87170</v>
          </cell>
        </row>
        <row r="29890">
          <cell r="C29890">
            <v>800033858</v>
          </cell>
          <cell r="D29890" t="str">
            <v>STANT USA CORP</v>
          </cell>
          <cell r="E29890">
            <v>87171</v>
          </cell>
        </row>
        <row r="29891">
          <cell r="C29891">
            <v>800033858</v>
          </cell>
          <cell r="D29891" t="str">
            <v>STANT USA CORP</v>
          </cell>
          <cell r="E29891">
            <v>87172</v>
          </cell>
        </row>
        <row r="29892">
          <cell r="C29892">
            <v>800033858</v>
          </cell>
          <cell r="D29892" t="str">
            <v>STANT USA CORP</v>
          </cell>
          <cell r="E29892">
            <v>87173</v>
          </cell>
        </row>
        <row r="29893">
          <cell r="C29893">
            <v>800007236</v>
          </cell>
          <cell r="D29893" t="str">
            <v>CORCOS</v>
          </cell>
          <cell r="E29893">
            <v>80884</v>
          </cell>
        </row>
        <row r="29894">
          <cell r="C29894">
            <v>800030466</v>
          </cell>
          <cell r="D29894" t="str">
            <v>CPA S.R.L</v>
          </cell>
          <cell r="E29894">
            <v>86290</v>
          </cell>
        </row>
        <row r="29895">
          <cell r="C29895">
            <v>800030466</v>
          </cell>
          <cell r="D29895" t="str">
            <v>CPA S.R.L</v>
          </cell>
          <cell r="E29895">
            <v>86291</v>
          </cell>
        </row>
        <row r="29896">
          <cell r="C29896">
            <v>800040210</v>
          </cell>
          <cell r="D29896" t="str">
            <v>3D SYSTEMS ITAL</v>
          </cell>
          <cell r="E29896">
            <v>89026</v>
          </cell>
        </row>
        <row r="29897">
          <cell r="C29897">
            <v>800000625</v>
          </cell>
          <cell r="D29897" t="str">
            <v>HDS SISTEMAS DE</v>
          </cell>
          <cell r="E29897">
            <v>59799000191</v>
          </cell>
        </row>
        <row r="29898">
          <cell r="C29898">
            <v>800001656</v>
          </cell>
          <cell r="D29898" t="str">
            <v>ATLAS TRANSPORT</v>
          </cell>
          <cell r="E29898">
            <v>60664828002896</v>
          </cell>
        </row>
        <row r="29899">
          <cell r="C29899">
            <v>800003481</v>
          </cell>
          <cell r="D29899" t="str">
            <v>AUSI DO BRASIL</v>
          </cell>
          <cell r="E29899">
            <v>3055826000146</v>
          </cell>
        </row>
        <row r="29900">
          <cell r="C29900">
            <v>800005061</v>
          </cell>
          <cell r="D29900" t="str">
            <v>HORMANN BRASIL</v>
          </cell>
          <cell r="E29900">
            <v>7288878000113</v>
          </cell>
        </row>
        <row r="29901">
          <cell r="C29901">
            <v>800005703</v>
          </cell>
          <cell r="D29901" t="str">
            <v>IDEAL SYSTEM</v>
          </cell>
          <cell r="E29901">
            <v>7068385000178</v>
          </cell>
        </row>
        <row r="29902">
          <cell r="C29902">
            <v>800006055</v>
          </cell>
          <cell r="D29902" t="str">
            <v>IGE IND. MECANI</v>
          </cell>
          <cell r="E29902">
            <v>77586642000149</v>
          </cell>
        </row>
        <row r="29903">
          <cell r="C29903">
            <v>800008109</v>
          </cell>
          <cell r="D29903" t="str">
            <v>MARCA LASER</v>
          </cell>
          <cell r="E29903">
            <v>2209780000100</v>
          </cell>
        </row>
        <row r="29904">
          <cell r="C29904">
            <v>800008306</v>
          </cell>
          <cell r="D29904" t="str">
            <v>DEVA BLINDADOS</v>
          </cell>
          <cell r="E29904">
            <v>78747821000183</v>
          </cell>
        </row>
        <row r="29905">
          <cell r="C29905">
            <v>800008445</v>
          </cell>
          <cell r="D29905" t="str">
            <v>GC IND E COMERC</v>
          </cell>
          <cell r="E29905">
            <v>1772973000101</v>
          </cell>
        </row>
        <row r="29906">
          <cell r="C29906">
            <v>800008614</v>
          </cell>
          <cell r="D29906" t="str">
            <v>LASER TEK</v>
          </cell>
          <cell r="E29906">
            <v>3961754000104</v>
          </cell>
        </row>
        <row r="29907">
          <cell r="C29907">
            <v>800009097</v>
          </cell>
          <cell r="D29907" t="str">
            <v>CONFIANCA MUD E</v>
          </cell>
          <cell r="E29907">
            <v>7429810000107</v>
          </cell>
        </row>
        <row r="29908">
          <cell r="C29908">
            <v>800009894</v>
          </cell>
          <cell r="D29908" t="str">
            <v>SAPIENS GESTAO</v>
          </cell>
          <cell r="E29908">
            <v>3955067000178</v>
          </cell>
        </row>
        <row r="29909">
          <cell r="C29909">
            <v>800013690</v>
          </cell>
          <cell r="D29909" t="str">
            <v>MG3 DELTA PRODU</v>
          </cell>
          <cell r="E29909">
            <v>5130147000110</v>
          </cell>
        </row>
        <row r="29910">
          <cell r="C29910">
            <v>800014636</v>
          </cell>
          <cell r="D29910" t="str">
            <v>SANTA MARIA TRA</v>
          </cell>
          <cell r="E29910">
            <v>4518730000130</v>
          </cell>
        </row>
        <row r="29911">
          <cell r="C29911">
            <v>800015831</v>
          </cell>
          <cell r="D29911" t="str">
            <v>LTDA</v>
          </cell>
          <cell r="E29911">
            <v>9217261000132</v>
          </cell>
        </row>
        <row r="29912">
          <cell r="C29912">
            <v>800016694</v>
          </cell>
          <cell r="D29912" t="str">
            <v>SEGULA DO BRASI</v>
          </cell>
          <cell r="E29912">
            <v>6984368000207</v>
          </cell>
        </row>
        <row r="29913">
          <cell r="C29913">
            <v>800016786</v>
          </cell>
          <cell r="D29913" t="str">
            <v>COPERACAO</v>
          </cell>
          <cell r="E29913">
            <v>4362650000138</v>
          </cell>
        </row>
        <row r="29914">
          <cell r="C29914">
            <v>800017121</v>
          </cell>
          <cell r="D29914" t="str">
            <v>LUME SERVICOS D</v>
          </cell>
          <cell r="E29914">
            <v>2306226000140</v>
          </cell>
        </row>
        <row r="29915">
          <cell r="C29915">
            <v>800018917</v>
          </cell>
          <cell r="D29915" t="str">
            <v>KTR DO BRASIL</v>
          </cell>
          <cell r="E29915">
            <v>5076049000141</v>
          </cell>
        </row>
        <row r="29916">
          <cell r="C29916">
            <v>800019795</v>
          </cell>
          <cell r="D29916" t="str">
            <v>MVK</v>
          </cell>
          <cell r="E29916">
            <v>5352085000190</v>
          </cell>
        </row>
        <row r="29917">
          <cell r="C29917">
            <v>800020371</v>
          </cell>
          <cell r="D29917" t="str">
            <v>CQB</v>
          </cell>
          <cell r="E29917">
            <v>6293805000157</v>
          </cell>
        </row>
        <row r="29918">
          <cell r="C29918">
            <v>800020725</v>
          </cell>
          <cell r="D29918" t="str">
            <v>MARCA LASER PRE</v>
          </cell>
          <cell r="E29918">
            <v>4266384000140</v>
          </cell>
        </row>
        <row r="29919">
          <cell r="C29919">
            <v>800021322</v>
          </cell>
          <cell r="D29919" t="str">
            <v>NILKO METALURGI</v>
          </cell>
          <cell r="E29919">
            <v>75086785000166</v>
          </cell>
        </row>
        <row r="29920">
          <cell r="C29920">
            <v>800022222</v>
          </cell>
          <cell r="D29920" t="str">
            <v>PROCESSO IND.FA</v>
          </cell>
          <cell r="E29920">
            <v>78579869000120</v>
          </cell>
        </row>
        <row r="29921">
          <cell r="C29921">
            <v>800023160</v>
          </cell>
          <cell r="D29921" t="str">
            <v>J.SASAKI ENGENH</v>
          </cell>
          <cell r="E29921">
            <v>703599000120</v>
          </cell>
        </row>
        <row r="29922">
          <cell r="C29922">
            <v>800023191</v>
          </cell>
          <cell r="D29922" t="str">
            <v>ES NUNES AR NUN</v>
          </cell>
          <cell r="E29922">
            <v>11208050000185</v>
          </cell>
        </row>
        <row r="29923">
          <cell r="C29923">
            <v>800023417</v>
          </cell>
          <cell r="D29923" t="str">
            <v>NILKO ELETRO LT</v>
          </cell>
          <cell r="E29923">
            <v>75179051000121</v>
          </cell>
        </row>
        <row r="29924">
          <cell r="C29924">
            <v>800024685</v>
          </cell>
          <cell r="D29924" t="str">
            <v>BECKER &amp; HASS L</v>
          </cell>
          <cell r="E29924">
            <v>7486408000164</v>
          </cell>
        </row>
        <row r="29925">
          <cell r="C29925">
            <v>800024808</v>
          </cell>
          <cell r="D29925" t="str">
            <v>FGM PLASTICOS D</v>
          </cell>
          <cell r="E29925">
            <v>79961116000147</v>
          </cell>
        </row>
        <row r="29926">
          <cell r="C29926">
            <v>800025440</v>
          </cell>
          <cell r="D29926" t="str">
            <v>INSTALAFRIO REF</v>
          </cell>
          <cell r="E29926">
            <v>7449055000122</v>
          </cell>
        </row>
        <row r="29927">
          <cell r="C29927">
            <v>800025539</v>
          </cell>
          <cell r="D29927" t="str">
            <v>ZEBRON DO BR IN</v>
          </cell>
          <cell r="E29927">
            <v>9223012000150</v>
          </cell>
        </row>
        <row r="29928">
          <cell r="C29928">
            <v>800025828</v>
          </cell>
          <cell r="D29928" t="str">
            <v>EQUIPRESS EQUIP</v>
          </cell>
          <cell r="E29928">
            <v>2868307000134</v>
          </cell>
        </row>
        <row r="29929">
          <cell r="C29929">
            <v>800025839</v>
          </cell>
          <cell r="D29929" t="str">
            <v>POLYMONT DO BRA</v>
          </cell>
          <cell r="E29929">
            <v>3918181000128</v>
          </cell>
        </row>
        <row r="29930">
          <cell r="C29930">
            <v>800027845</v>
          </cell>
          <cell r="D29930" t="str">
            <v>SCIENTECH BR. I</v>
          </cell>
          <cell r="E29930">
            <v>73516817000190</v>
          </cell>
        </row>
        <row r="29931">
          <cell r="C29931">
            <v>800027949</v>
          </cell>
          <cell r="D29931" t="str">
            <v>JF REMOCOES E L</v>
          </cell>
          <cell r="E29931">
            <v>10755480000154</v>
          </cell>
        </row>
        <row r="29932">
          <cell r="C29932">
            <v>800028462</v>
          </cell>
          <cell r="D29932" t="str">
            <v>CELESTINO POITE</v>
          </cell>
          <cell r="E29932">
            <v>73327280000110</v>
          </cell>
        </row>
        <row r="29933">
          <cell r="C29933">
            <v>800028561</v>
          </cell>
          <cell r="D29933" t="str">
            <v>ERGOSYS CO. DE</v>
          </cell>
          <cell r="E29933">
            <v>2268042000133</v>
          </cell>
        </row>
        <row r="29934">
          <cell r="C29934">
            <v>800028742</v>
          </cell>
          <cell r="D29934" t="str">
            <v>PINTECNICA LTDA</v>
          </cell>
          <cell r="E29934">
            <v>2277612000151</v>
          </cell>
        </row>
        <row r="29935">
          <cell r="C29935">
            <v>800030509</v>
          </cell>
          <cell r="D29935" t="str">
            <v>MADALOZO &amp; MAD.</v>
          </cell>
          <cell r="E29935">
            <v>8017601000119</v>
          </cell>
        </row>
        <row r="29936">
          <cell r="C29936">
            <v>800031033</v>
          </cell>
          <cell r="D29936" t="str">
            <v>QUIMILAUS IND C</v>
          </cell>
          <cell r="E29936">
            <v>81703126000124</v>
          </cell>
        </row>
        <row r="29937">
          <cell r="C29937">
            <v>800033084</v>
          </cell>
          <cell r="D29937" t="str">
            <v>A.R - MATERIAIS</v>
          </cell>
          <cell r="E29937">
            <v>11368683000150</v>
          </cell>
        </row>
        <row r="29938">
          <cell r="C29938">
            <v>800033323</v>
          </cell>
          <cell r="D29938" t="str">
            <v>AR CONDICIONADO</v>
          </cell>
          <cell r="E29938">
            <v>19675442000166</v>
          </cell>
        </row>
        <row r="29939">
          <cell r="C29939">
            <v>800033548</v>
          </cell>
          <cell r="D29939" t="str">
            <v>TOLEDO DO BRASI</v>
          </cell>
          <cell r="E29939">
            <v>59704510003299</v>
          </cell>
        </row>
        <row r="29940">
          <cell r="C29940">
            <v>800033920</v>
          </cell>
          <cell r="D29940" t="str">
            <v>ALMACOM TRADING</v>
          </cell>
          <cell r="E29940">
            <v>5193449000137</v>
          </cell>
        </row>
        <row r="29941">
          <cell r="C29941">
            <v>800034410</v>
          </cell>
          <cell r="D29941" t="str">
            <v>REVOCOAT BR IND</v>
          </cell>
          <cell r="E29941">
            <v>10354813000133</v>
          </cell>
        </row>
        <row r="29942">
          <cell r="C29942">
            <v>800035160</v>
          </cell>
          <cell r="D29942" t="str">
            <v>SUZUKA TEC. EM</v>
          </cell>
          <cell r="E29942">
            <v>9557148000104</v>
          </cell>
        </row>
        <row r="29943">
          <cell r="C29943">
            <v>800035297</v>
          </cell>
          <cell r="D29943" t="str">
            <v>IDENTIFICACAO E</v>
          </cell>
          <cell r="E29943">
            <v>10912151000170</v>
          </cell>
        </row>
        <row r="29944">
          <cell r="C29944">
            <v>800038752</v>
          </cell>
          <cell r="D29944" t="str">
            <v>HOT BUSINESS IM</v>
          </cell>
          <cell r="E29944">
            <v>22084237000211</v>
          </cell>
        </row>
        <row r="29945">
          <cell r="C29945">
            <v>800040653</v>
          </cell>
          <cell r="D29945" t="str">
            <v>CIRUPAR - COMER</v>
          </cell>
          <cell r="E29945">
            <v>79733572000130</v>
          </cell>
        </row>
        <row r="29946">
          <cell r="C29946">
            <v>800042215</v>
          </cell>
          <cell r="D29946" t="str">
            <v>PRO-BAG - INDUS</v>
          </cell>
          <cell r="E29946">
            <v>27248735000195</v>
          </cell>
        </row>
        <row r="29947">
          <cell r="C29947">
            <v>800043108</v>
          </cell>
          <cell r="D29947" t="str">
            <v>STOKMETAL COMER</v>
          </cell>
          <cell r="E29947">
            <v>32597474000159</v>
          </cell>
        </row>
        <row r="29948">
          <cell r="C29948">
            <v>800043118</v>
          </cell>
          <cell r="D29948" t="str">
            <v>STOKEMED PRODUT</v>
          </cell>
          <cell r="E29948">
            <v>11089732000116</v>
          </cell>
        </row>
        <row r="29949">
          <cell r="C29949">
            <v>800043374</v>
          </cell>
          <cell r="D29949" t="str">
            <v>METALIC MEDICAL</v>
          </cell>
          <cell r="E29949">
            <v>5788117000103</v>
          </cell>
        </row>
        <row r="29950">
          <cell r="C29950"/>
          <cell r="D29950" t="str">
            <v>BLACK STAR</v>
          </cell>
          <cell r="E29950">
            <v>1320743000101</v>
          </cell>
        </row>
        <row r="29951">
          <cell r="C29951"/>
          <cell r="D29951" t="str">
            <v>SELCO INDUSTRIA</v>
          </cell>
          <cell r="E29951">
            <v>2855308000144</v>
          </cell>
        </row>
        <row r="29952">
          <cell r="C29952"/>
          <cell r="D29952" t="str">
            <v>YORK</v>
          </cell>
          <cell r="E29952">
            <v>1092686000401</v>
          </cell>
        </row>
        <row r="29953">
          <cell r="C29953"/>
          <cell r="D29953" t="str">
            <v>NEXO TECNOL.AUT</v>
          </cell>
          <cell r="E29953">
            <v>78581337000127</v>
          </cell>
        </row>
        <row r="29954">
          <cell r="C29954"/>
          <cell r="D29954" t="str">
            <v>J.S. COMPUTA¸¶O</v>
          </cell>
          <cell r="E29954">
            <v>4595728000164</v>
          </cell>
        </row>
        <row r="29955">
          <cell r="C29955"/>
          <cell r="D29955" t="str">
            <v>RACELAND</v>
          </cell>
          <cell r="E29955">
            <v>2796147000165</v>
          </cell>
        </row>
        <row r="29956">
          <cell r="C29956"/>
          <cell r="D29956" t="str">
            <v>W O</v>
          </cell>
          <cell r="E29956">
            <v>80036049000133</v>
          </cell>
        </row>
        <row r="29957">
          <cell r="C29957"/>
          <cell r="D29957" t="str">
            <v>VAPZA</v>
          </cell>
          <cell r="E29957">
            <v>186720000274</v>
          </cell>
        </row>
        <row r="29958">
          <cell r="C29958"/>
          <cell r="D29958" t="str">
            <v>COMP</v>
          </cell>
          <cell r="E29958">
            <v>82439134000259</v>
          </cell>
        </row>
        <row r="29959">
          <cell r="C29959"/>
          <cell r="D29959" t="str">
            <v>MUDANCAS CONFIA</v>
          </cell>
          <cell r="E29959">
            <v>7223878003070</v>
          </cell>
        </row>
        <row r="29960">
          <cell r="C29960"/>
          <cell r="D29960" t="str">
            <v>PUMA</v>
          </cell>
          <cell r="E29960">
            <v>76751072000132</v>
          </cell>
        </row>
        <row r="29961">
          <cell r="C29961"/>
          <cell r="D29961" t="str">
            <v>GEFIT BRASIL</v>
          </cell>
          <cell r="E29961">
            <v>3020768000115</v>
          </cell>
        </row>
        <row r="29962">
          <cell r="C29962"/>
          <cell r="D29962" t="str">
            <v>EM LIRIO JACOME</v>
          </cell>
          <cell r="E29962">
            <v>408813</v>
          </cell>
        </row>
        <row r="29963">
          <cell r="C29963"/>
          <cell r="D29963" t="str">
            <v>EM FELIPE ZENI</v>
          </cell>
          <cell r="E29963">
            <v>409193</v>
          </cell>
        </row>
        <row r="29964">
          <cell r="C29964"/>
          <cell r="D29964" t="str">
            <v>EM MARINS DE SO</v>
          </cell>
          <cell r="E29964">
            <v>409194</v>
          </cell>
        </row>
        <row r="29965">
          <cell r="C29965"/>
          <cell r="D29965" t="str">
            <v>EM ELIS DE FATI</v>
          </cell>
          <cell r="E29965">
            <v>409603</v>
          </cell>
        </row>
        <row r="29966">
          <cell r="C29966"/>
          <cell r="D29966" t="str">
            <v>EM JOSE BRUNETT</v>
          </cell>
          <cell r="E29966">
            <v>410967</v>
          </cell>
        </row>
        <row r="29967">
          <cell r="C29967"/>
          <cell r="D29967" t="str">
            <v>EM GUILHERME CE</v>
          </cell>
          <cell r="E29967">
            <v>410968</v>
          </cell>
        </row>
        <row r="29968">
          <cell r="C29968"/>
          <cell r="D29968" t="str">
            <v>EM PROFA.THEREZ</v>
          </cell>
          <cell r="E29968">
            <v>410970</v>
          </cell>
        </row>
        <row r="29969">
          <cell r="C29969"/>
          <cell r="D29969" t="str">
            <v>EM ANTONIO ANDR</v>
          </cell>
          <cell r="E29969">
            <v>410971</v>
          </cell>
        </row>
        <row r="29970">
          <cell r="C29970"/>
          <cell r="D29970" t="str">
            <v>EM MARIA CHALCO</v>
          </cell>
          <cell r="E29970">
            <v>411096</v>
          </cell>
        </row>
        <row r="29971">
          <cell r="C29971"/>
          <cell r="D29971" t="str">
            <v>EM 31 DE MARCO</v>
          </cell>
          <cell r="E29971">
            <v>411097</v>
          </cell>
        </row>
        <row r="29972">
          <cell r="C29972"/>
          <cell r="D29972" t="str">
            <v>EM MARIA CAPPEL</v>
          </cell>
          <cell r="E29972">
            <v>411098</v>
          </cell>
        </row>
        <row r="29973">
          <cell r="C29973"/>
          <cell r="D29973" t="str">
            <v>CEAD PINHAIS</v>
          </cell>
          <cell r="E29973">
            <v>411099</v>
          </cell>
        </row>
        <row r="29974">
          <cell r="C29974"/>
          <cell r="D29974" t="str">
            <v>CE PROCOPIO FER</v>
          </cell>
          <cell r="E29974">
            <v>411116</v>
          </cell>
        </row>
        <row r="29975">
          <cell r="C29975">
            <v>800030504</v>
          </cell>
          <cell r="D29975" t="str">
            <v>MODULAR SISTEMA</v>
          </cell>
          <cell r="E29975">
            <v>13532116000202</v>
          </cell>
        </row>
        <row r="29976">
          <cell r="C29976"/>
          <cell r="D29976" t="str">
            <v>COL EST CELIO B</v>
          </cell>
          <cell r="E29976">
            <v>401577</v>
          </cell>
        </row>
        <row r="29977">
          <cell r="C29977"/>
          <cell r="D29977" t="str">
            <v>CE CELIO BARBOS</v>
          </cell>
          <cell r="E29977">
            <v>402314</v>
          </cell>
        </row>
        <row r="29978">
          <cell r="C29978"/>
          <cell r="D29978" t="str">
            <v>COL.ALBERT EINS</v>
          </cell>
          <cell r="E29978">
            <v>403699</v>
          </cell>
        </row>
        <row r="29979">
          <cell r="C29979">
            <v>800000271</v>
          </cell>
          <cell r="D29979" t="str">
            <v>ATLAS</v>
          </cell>
          <cell r="E29979">
            <v>35812023000185</v>
          </cell>
        </row>
        <row r="29980">
          <cell r="C29980">
            <v>800019699</v>
          </cell>
          <cell r="D29980" t="str">
            <v>COM.N.E.NUCLEAR</v>
          </cell>
          <cell r="E29980">
            <v>402552000550</v>
          </cell>
        </row>
        <row r="29981">
          <cell r="C29981"/>
          <cell r="D29981" t="str">
            <v>MARKET</v>
          </cell>
          <cell r="E29981">
            <v>73196917000187</v>
          </cell>
        </row>
        <row r="29982">
          <cell r="C29982"/>
          <cell r="D29982" t="str">
            <v>ESC.FAMILIA AGR</v>
          </cell>
          <cell r="E29982">
            <v>408650</v>
          </cell>
        </row>
        <row r="29983">
          <cell r="C29983"/>
          <cell r="D29983" t="str">
            <v>EE ARTUR JOSE D</v>
          </cell>
          <cell r="E29983">
            <v>403707</v>
          </cell>
        </row>
        <row r="29984">
          <cell r="C29984">
            <v>800006889</v>
          </cell>
          <cell r="D29984" t="str">
            <v>A.M.SRL</v>
          </cell>
          <cell r="E29984">
            <v>80503</v>
          </cell>
        </row>
        <row r="29985">
          <cell r="C29985"/>
          <cell r="D29985" t="str">
            <v>ELETTRO MECC EL</v>
          </cell>
          <cell r="E29985">
            <v>83054</v>
          </cell>
        </row>
        <row r="29986">
          <cell r="C29986"/>
          <cell r="D29986" t="str">
            <v>HIDROSS</v>
          </cell>
          <cell r="E29986">
            <v>80291</v>
          </cell>
        </row>
        <row r="29987">
          <cell r="C29987"/>
          <cell r="D29987" t="str">
            <v>ESC.PROF.LEOPOL</v>
          </cell>
          <cell r="E29987">
            <v>406898</v>
          </cell>
        </row>
        <row r="29988">
          <cell r="C29988">
            <v>800024980</v>
          </cell>
          <cell r="D29988" t="str">
            <v>OFICINA DO BOX</v>
          </cell>
          <cell r="E29988">
            <v>68508563000129</v>
          </cell>
        </row>
        <row r="29989">
          <cell r="C29989">
            <v>800001219</v>
          </cell>
          <cell r="D29989" t="str">
            <v>BLOW AIR LTDA</v>
          </cell>
          <cell r="E29989">
            <v>4915902000109</v>
          </cell>
        </row>
        <row r="29990">
          <cell r="C29990">
            <v>800001865</v>
          </cell>
          <cell r="D29990" t="str">
            <v>AUTO GT LTDA</v>
          </cell>
          <cell r="E29990">
            <v>44810398000105</v>
          </cell>
        </row>
        <row r="29991">
          <cell r="C29991">
            <v>800002457</v>
          </cell>
          <cell r="D29991" t="str">
            <v>KREBS</v>
          </cell>
          <cell r="E29991">
            <v>707775000100</v>
          </cell>
        </row>
        <row r="29992">
          <cell r="C29992">
            <v>800003045</v>
          </cell>
          <cell r="D29992" t="str">
            <v>BELGO MINEIRA</v>
          </cell>
          <cell r="E29992">
            <v>24315012015367</v>
          </cell>
        </row>
        <row r="29993">
          <cell r="C29993">
            <v>800003053</v>
          </cell>
          <cell r="D29993" t="str">
            <v>BELGO MINEIRA</v>
          </cell>
          <cell r="E29993">
            <v>664902000718</v>
          </cell>
        </row>
        <row r="29994">
          <cell r="C29994">
            <v>800003251</v>
          </cell>
          <cell r="D29994" t="str">
            <v>BLOW AIR</v>
          </cell>
          <cell r="E29994">
            <v>47771092000177</v>
          </cell>
        </row>
        <row r="29995">
          <cell r="C29995">
            <v>800003820</v>
          </cell>
          <cell r="D29995" t="str">
            <v>WEIDPLAS</v>
          </cell>
          <cell r="E29995">
            <v>2414452000145</v>
          </cell>
        </row>
        <row r="29996">
          <cell r="C29996">
            <v>800003942</v>
          </cell>
          <cell r="D29996" t="str">
            <v>BIOAGRI</v>
          </cell>
          <cell r="E29996">
            <v>4830624000197</v>
          </cell>
        </row>
        <row r="29997">
          <cell r="C29997">
            <v>800004171</v>
          </cell>
          <cell r="D29997" t="str">
            <v>VESTIPEL</v>
          </cell>
          <cell r="E29997">
            <v>5703120000179</v>
          </cell>
        </row>
        <row r="29998">
          <cell r="C29998">
            <v>800004987</v>
          </cell>
          <cell r="D29998" t="str">
            <v>ELOS &amp; PPR BOMB</v>
          </cell>
          <cell r="E29998">
            <v>4233624000100</v>
          </cell>
        </row>
        <row r="29999">
          <cell r="C29999">
            <v>800005808</v>
          </cell>
          <cell r="D29999" t="str">
            <v>DELPHI IV</v>
          </cell>
          <cell r="E29999">
            <v>2688696000469</v>
          </cell>
        </row>
        <row r="30000">
          <cell r="C30000">
            <v>800005809</v>
          </cell>
          <cell r="D30000" t="str">
            <v>DELPHI</v>
          </cell>
          <cell r="E30000">
            <v>857758000817</v>
          </cell>
        </row>
        <row r="30001">
          <cell r="C30001">
            <v>800005812</v>
          </cell>
          <cell r="D30001" t="str">
            <v>DELPHI I</v>
          </cell>
          <cell r="E30001">
            <v>857758000906</v>
          </cell>
        </row>
        <row r="30002">
          <cell r="C30002">
            <v>800005883</v>
          </cell>
          <cell r="D30002" t="str">
            <v>ELRINGKLINGER</v>
          </cell>
          <cell r="E30002">
            <v>1576749000144</v>
          </cell>
        </row>
        <row r="30003">
          <cell r="C30003">
            <v>800006343</v>
          </cell>
          <cell r="D30003" t="str">
            <v>AUTO PIRA</v>
          </cell>
          <cell r="E30003">
            <v>54360706000193</v>
          </cell>
        </row>
        <row r="30004">
          <cell r="C30004">
            <v>800006560</v>
          </cell>
          <cell r="D30004" t="str">
            <v>TECNAL</v>
          </cell>
          <cell r="E30004">
            <v>44812659000118</v>
          </cell>
        </row>
        <row r="30005">
          <cell r="C30005">
            <v>800006651</v>
          </cell>
          <cell r="D30005" t="str">
            <v>BORGWARNER EMIS</v>
          </cell>
          <cell r="E30005">
            <v>46242558000184</v>
          </cell>
        </row>
        <row r="30006">
          <cell r="C30006">
            <v>800008025</v>
          </cell>
          <cell r="D30006" t="str">
            <v>NASCIMENTO REFR</v>
          </cell>
          <cell r="E30006">
            <v>49397755000160</v>
          </cell>
        </row>
        <row r="30007">
          <cell r="C30007">
            <v>800008177</v>
          </cell>
          <cell r="D30007" t="str">
            <v>LOCALIZA CENTRO</v>
          </cell>
          <cell r="E30007">
            <v>16670085020423</v>
          </cell>
        </row>
        <row r="30008">
          <cell r="C30008">
            <v>800009210</v>
          </cell>
          <cell r="D30008" t="str">
            <v>VALVULAS SF IND</v>
          </cell>
          <cell r="E30008">
            <v>3138553000101</v>
          </cell>
        </row>
        <row r="30009">
          <cell r="C30009">
            <v>800009394</v>
          </cell>
          <cell r="D30009" t="str">
            <v>ADAMO PROD LABO</v>
          </cell>
          <cell r="E30009">
            <v>7256500000138</v>
          </cell>
        </row>
        <row r="30010">
          <cell r="C30010">
            <v>800009863</v>
          </cell>
          <cell r="D30010" t="str">
            <v>FREFER</v>
          </cell>
          <cell r="E30010">
            <v>61077996000713</v>
          </cell>
        </row>
        <row r="30011">
          <cell r="C30011">
            <v>800012660</v>
          </cell>
          <cell r="D30011" t="str">
            <v>PLASTILUB</v>
          </cell>
          <cell r="E30011">
            <v>2871225000149</v>
          </cell>
        </row>
        <row r="30012">
          <cell r="C30012">
            <v>800012854</v>
          </cell>
          <cell r="D30012" t="str">
            <v>PIRACICABA ELET</v>
          </cell>
          <cell r="E30012">
            <v>54369517000181</v>
          </cell>
        </row>
        <row r="30013">
          <cell r="C30013">
            <v>800013809</v>
          </cell>
          <cell r="D30013" t="str">
            <v>VARIXX</v>
          </cell>
          <cell r="E30013">
            <v>48171664000140</v>
          </cell>
        </row>
        <row r="30014">
          <cell r="C30014">
            <v>800013964</v>
          </cell>
          <cell r="D30014" t="str">
            <v>ANANDA METAIS</v>
          </cell>
          <cell r="E30014">
            <v>4215721000170</v>
          </cell>
        </row>
        <row r="30015">
          <cell r="C30015">
            <v>800014246</v>
          </cell>
          <cell r="D30015" t="str">
            <v>TECHNO SUPPLY</v>
          </cell>
          <cell r="E30015">
            <v>5505756000106</v>
          </cell>
        </row>
        <row r="30016">
          <cell r="C30016">
            <v>800014727</v>
          </cell>
          <cell r="D30016" t="str">
            <v>NATURAL COMUNIC</v>
          </cell>
          <cell r="E30016">
            <v>6300496000103</v>
          </cell>
        </row>
        <row r="30017">
          <cell r="C30017">
            <v>800015116</v>
          </cell>
          <cell r="D30017" t="str">
            <v>DELPHI III</v>
          </cell>
          <cell r="E30017">
            <v>857758001546</v>
          </cell>
        </row>
        <row r="30018">
          <cell r="C30018">
            <v>800015516</v>
          </cell>
          <cell r="D30018" t="str">
            <v>FUNDICAO SAO FR</v>
          </cell>
          <cell r="E30018">
            <v>53164695000103</v>
          </cell>
        </row>
        <row r="30019">
          <cell r="C30019">
            <v>800016682</v>
          </cell>
          <cell r="D30019" t="str">
            <v>TEMAC</v>
          </cell>
          <cell r="E30019">
            <v>4204383000170</v>
          </cell>
        </row>
        <row r="30020">
          <cell r="C30020">
            <v>800018780</v>
          </cell>
          <cell r="D30020" t="str">
            <v>ESCOLA SENAI PI</v>
          </cell>
          <cell r="E30020">
            <v>3774819003977</v>
          </cell>
        </row>
        <row r="30021">
          <cell r="C30021">
            <v>800022301</v>
          </cell>
          <cell r="D30021" t="str">
            <v>REFRIPARTS COME</v>
          </cell>
          <cell r="E30021">
            <v>7006993000158</v>
          </cell>
        </row>
        <row r="30022">
          <cell r="C30022">
            <v>800022405</v>
          </cell>
          <cell r="D30022" t="str">
            <v>UNIVERSIDADE ME</v>
          </cell>
          <cell r="E30022">
            <v>54409461000141</v>
          </cell>
        </row>
        <row r="30023">
          <cell r="C30023">
            <v>800022994</v>
          </cell>
          <cell r="D30023" t="str">
            <v>SONED INDUSTRIA</v>
          </cell>
          <cell r="E30023">
            <v>54362942000149</v>
          </cell>
        </row>
        <row r="30024">
          <cell r="C30024">
            <v>800023364</v>
          </cell>
          <cell r="D30024" t="str">
            <v>ROBUSCHI BR. CO</v>
          </cell>
          <cell r="E30024">
            <v>10551538000229</v>
          </cell>
        </row>
        <row r="30025">
          <cell r="C30025">
            <v>800023532</v>
          </cell>
          <cell r="D30025" t="str">
            <v>MIRANTE COM. IN</v>
          </cell>
          <cell r="E30025">
            <v>5167149000183</v>
          </cell>
        </row>
        <row r="30026">
          <cell r="C30026">
            <v>800023599</v>
          </cell>
          <cell r="D30026" t="str">
            <v>SALES VIANA FAB</v>
          </cell>
          <cell r="E30026">
            <v>961562000100</v>
          </cell>
        </row>
        <row r="30027">
          <cell r="C30027">
            <v>800024733</v>
          </cell>
          <cell r="D30027" t="str">
            <v>OSCAR BAHIA FIL</v>
          </cell>
          <cell r="E30027">
            <v>9165871000130</v>
          </cell>
        </row>
        <row r="30028">
          <cell r="C30028">
            <v>800024895</v>
          </cell>
          <cell r="D30028" t="str">
            <v>CONSTRUCIONE EN</v>
          </cell>
          <cell r="E30028">
            <v>64064215000159</v>
          </cell>
        </row>
        <row r="30029">
          <cell r="C30029">
            <v>800024979</v>
          </cell>
          <cell r="D30029" t="str">
            <v>METALURGICA PIR</v>
          </cell>
          <cell r="E30029">
            <v>3255517000110</v>
          </cell>
        </row>
        <row r="30030">
          <cell r="C30030">
            <v>800025363</v>
          </cell>
          <cell r="D30030" t="str">
            <v>TRANSUNI ENCO</v>
          </cell>
          <cell r="E30030">
            <v>9012502000107</v>
          </cell>
        </row>
        <row r="30031">
          <cell r="C30031">
            <v>800027570</v>
          </cell>
          <cell r="D30031" t="str">
            <v>TORA TRANSPORTE</v>
          </cell>
          <cell r="E30031">
            <v>20468310009280</v>
          </cell>
        </row>
        <row r="30032">
          <cell r="C30032">
            <v>800028360</v>
          </cell>
          <cell r="D30032" t="str">
            <v>FR RICOBELLO T.</v>
          </cell>
          <cell r="E30032">
            <v>15378613000134</v>
          </cell>
        </row>
        <row r="30033">
          <cell r="C30033">
            <v>800029095</v>
          </cell>
          <cell r="D30033" t="str">
            <v>TECPARTS DO BRA</v>
          </cell>
          <cell r="E30033">
            <v>5757520000167</v>
          </cell>
        </row>
        <row r="30034">
          <cell r="C30034">
            <v>800029741</v>
          </cell>
          <cell r="D30034" t="str">
            <v>NOVA TECNICA</v>
          </cell>
          <cell r="E30034">
            <v>61012811000105</v>
          </cell>
        </row>
        <row r="30035">
          <cell r="C30035">
            <v>800031689</v>
          </cell>
          <cell r="D30035" t="str">
            <v>CARGOLIFT LOGIS</v>
          </cell>
          <cell r="E30035">
            <v>82270711000574</v>
          </cell>
        </row>
        <row r="30036">
          <cell r="C30036">
            <v>800032004</v>
          </cell>
          <cell r="D30036" t="str">
            <v>LTDA EPP</v>
          </cell>
          <cell r="E30036">
            <v>2760750000197</v>
          </cell>
        </row>
        <row r="30037">
          <cell r="C30037">
            <v>800033218</v>
          </cell>
          <cell r="D30037" t="str">
            <v>FEMAQ FUNDICAO</v>
          </cell>
          <cell r="E30037">
            <v>54373451000101</v>
          </cell>
        </row>
        <row r="30038">
          <cell r="C30038">
            <v>800034516</v>
          </cell>
          <cell r="D30038" t="str">
            <v>OMETTO &amp; CIA EQ</v>
          </cell>
          <cell r="E30038">
            <v>9642050000147</v>
          </cell>
        </row>
        <row r="30039">
          <cell r="C30039">
            <v>800034778</v>
          </cell>
          <cell r="D30039" t="str">
            <v>ELETRODOMESTICO</v>
          </cell>
          <cell r="E30039">
            <v>13815703000110</v>
          </cell>
        </row>
        <row r="30040">
          <cell r="C30040">
            <v>800035516</v>
          </cell>
          <cell r="D30040" t="str">
            <v>GARDNER DENVER</v>
          </cell>
          <cell r="E30040">
            <v>2931123000252</v>
          </cell>
        </row>
        <row r="30041">
          <cell r="C30041">
            <v>800037749</v>
          </cell>
          <cell r="D30041" t="str">
            <v>CNH INDUSTRIAL</v>
          </cell>
          <cell r="E30041">
            <v>1844555002800</v>
          </cell>
        </row>
        <row r="30042">
          <cell r="C30042">
            <v>800039405</v>
          </cell>
          <cell r="D30042" t="str">
            <v>DELPHI POWERTRA</v>
          </cell>
          <cell r="E30042">
            <v>25043386000140</v>
          </cell>
        </row>
        <row r="30043">
          <cell r="C30043">
            <v>800039477</v>
          </cell>
          <cell r="D30043" t="str">
            <v>SGS DO BRASIL L</v>
          </cell>
          <cell r="E30043">
            <v>33182809007143</v>
          </cell>
        </row>
        <row r="30044">
          <cell r="C30044">
            <v>800040152</v>
          </cell>
          <cell r="D30044" t="str">
            <v>HWASEUNG AUTOMOTIVE</v>
          </cell>
          <cell r="E30044">
            <v>22751114000106</v>
          </cell>
        </row>
        <row r="30045">
          <cell r="C30045">
            <v>800043040</v>
          </cell>
          <cell r="D30045" t="str">
            <v>DELPHI POWERTRA</v>
          </cell>
          <cell r="E30045">
            <v>25043386000301</v>
          </cell>
        </row>
        <row r="30046">
          <cell r="C30046">
            <v>800043164</v>
          </cell>
          <cell r="D30046" t="str">
            <v>LOGTRONIC INDUS</v>
          </cell>
          <cell r="E30046">
            <v>10449871000140</v>
          </cell>
        </row>
        <row r="30047">
          <cell r="C30047"/>
          <cell r="D30047" t="str">
            <v>PIRACICABA</v>
          </cell>
          <cell r="E30047">
            <v>65485922000181</v>
          </cell>
        </row>
        <row r="30048">
          <cell r="C30048"/>
          <cell r="D30048" t="str">
            <v>PROLINK</v>
          </cell>
          <cell r="E30048">
            <v>770418000188</v>
          </cell>
        </row>
        <row r="30049">
          <cell r="C30049"/>
          <cell r="D30049" t="str">
            <v>ITELPA</v>
          </cell>
          <cell r="E30049">
            <v>58309998000271</v>
          </cell>
        </row>
        <row r="30050">
          <cell r="C30050"/>
          <cell r="D30050" t="str">
            <v>EQUIP.SUPEROHM</v>
          </cell>
          <cell r="E30050">
            <v>48659767000153</v>
          </cell>
        </row>
        <row r="30051">
          <cell r="C30051"/>
          <cell r="D30051" t="str">
            <v>RAZERA LUBRIFIC</v>
          </cell>
          <cell r="E30051">
            <v>1959317000112</v>
          </cell>
        </row>
        <row r="30052">
          <cell r="C30052"/>
          <cell r="D30052" t="str">
            <v>TREVECOM</v>
          </cell>
          <cell r="E30052">
            <v>69174928000199</v>
          </cell>
        </row>
        <row r="30053">
          <cell r="C30053"/>
          <cell r="D30053" t="str">
            <v>REX VALVULAS EQ</v>
          </cell>
          <cell r="E30053">
            <v>55315386000112</v>
          </cell>
        </row>
        <row r="30054">
          <cell r="C30054"/>
          <cell r="D30054" t="str">
            <v>RODATEC IND COM</v>
          </cell>
          <cell r="E30054">
            <v>54551437000142</v>
          </cell>
        </row>
        <row r="30055">
          <cell r="C30055"/>
          <cell r="D30055" t="str">
            <v>TRN</v>
          </cell>
          <cell r="E30055">
            <v>48846323000127</v>
          </cell>
        </row>
        <row r="30056">
          <cell r="C30056"/>
          <cell r="D30056" t="str">
            <v>FAZANARO</v>
          </cell>
          <cell r="E30056">
            <v>54406327000197</v>
          </cell>
        </row>
        <row r="30057">
          <cell r="C30057"/>
          <cell r="D30057" t="str">
            <v>REKON</v>
          </cell>
          <cell r="E30057">
            <v>54807078000141</v>
          </cell>
        </row>
        <row r="30058">
          <cell r="C30058"/>
          <cell r="D30058" t="str">
            <v>TURBIMOENDAS</v>
          </cell>
          <cell r="E30058">
            <v>49630940000153</v>
          </cell>
        </row>
        <row r="30059">
          <cell r="C30059"/>
          <cell r="D30059" t="str">
            <v>IND MEC ALVAMAR</v>
          </cell>
          <cell r="E30059">
            <v>44170249000110</v>
          </cell>
        </row>
        <row r="30060">
          <cell r="C30060"/>
          <cell r="D30060" t="str">
            <v>LOCALIZA</v>
          </cell>
          <cell r="E30060">
            <v>96508635000173</v>
          </cell>
        </row>
        <row r="30061">
          <cell r="C30061"/>
          <cell r="D30061" t="str">
            <v>LOCALIZA</v>
          </cell>
          <cell r="E30061">
            <v>873894000981</v>
          </cell>
        </row>
        <row r="30062">
          <cell r="C30062"/>
          <cell r="D30062" t="str">
            <v>MARCONI</v>
          </cell>
          <cell r="E30062">
            <v>45517463000163</v>
          </cell>
        </row>
        <row r="30063">
          <cell r="C30063"/>
          <cell r="D30063" t="str">
            <v>POLE-POSITION</v>
          </cell>
          <cell r="E30063">
            <v>59786103000171</v>
          </cell>
        </row>
        <row r="30064">
          <cell r="C30064"/>
          <cell r="D30064" t="str">
            <v>MARELI</v>
          </cell>
          <cell r="E30064">
            <v>54361340000177</v>
          </cell>
        </row>
        <row r="30065">
          <cell r="C30065"/>
          <cell r="D30065" t="str">
            <v>BIOAGRI</v>
          </cell>
          <cell r="E30065">
            <v>62473004000144</v>
          </cell>
        </row>
        <row r="30066">
          <cell r="C30066"/>
          <cell r="D30066" t="str">
            <v>COPERSUCAR</v>
          </cell>
          <cell r="E30066">
            <v>61149589008597</v>
          </cell>
        </row>
        <row r="30067">
          <cell r="C30067"/>
          <cell r="D30067" t="str">
            <v>COMAP-COMPONENT</v>
          </cell>
          <cell r="E30067">
            <v>57686230000173</v>
          </cell>
        </row>
        <row r="30068">
          <cell r="C30068"/>
          <cell r="D30068" t="str">
            <v>DELPHI ENERGY</v>
          </cell>
          <cell r="E30068">
            <v>59275792008304</v>
          </cell>
        </row>
        <row r="30069">
          <cell r="C30069"/>
          <cell r="D30069" t="str">
            <v>ITELPA S/A INDU</v>
          </cell>
          <cell r="E30069">
            <v>54374095000132</v>
          </cell>
        </row>
        <row r="30070">
          <cell r="C30070"/>
          <cell r="D30070" t="str">
            <v>AUTO PIRA</v>
          </cell>
          <cell r="E30070">
            <v>54360706000274</v>
          </cell>
        </row>
        <row r="30071">
          <cell r="C30071"/>
          <cell r="D30071" t="str">
            <v>TURBIMAQ</v>
          </cell>
          <cell r="E30071">
            <v>48171359000158</v>
          </cell>
        </row>
        <row r="30072">
          <cell r="C30072"/>
          <cell r="D30072" t="str">
            <v>EEPSG JOSE DE M</v>
          </cell>
          <cell r="E30072">
            <v>401157</v>
          </cell>
        </row>
        <row r="30073">
          <cell r="C30073"/>
          <cell r="D30073" t="str">
            <v>COL.DE PSG LUIS</v>
          </cell>
          <cell r="E30073">
            <v>401604</v>
          </cell>
        </row>
        <row r="30074">
          <cell r="C30074"/>
          <cell r="D30074" t="str">
            <v>COL.SALESIANO D</v>
          </cell>
          <cell r="E30074">
            <v>402016</v>
          </cell>
        </row>
        <row r="30075">
          <cell r="C30075"/>
          <cell r="D30075" t="str">
            <v>EEPG AUGUSTO ME</v>
          </cell>
          <cell r="E30075">
            <v>402629</v>
          </cell>
        </row>
        <row r="30076">
          <cell r="C30076"/>
          <cell r="D30076" t="str">
            <v>EEPG PROF.DR.JO</v>
          </cell>
          <cell r="E30076">
            <v>402648</v>
          </cell>
        </row>
        <row r="30077">
          <cell r="C30077"/>
          <cell r="D30077" t="str">
            <v>EEPSG PROFA.ABI</v>
          </cell>
          <cell r="E30077">
            <v>402733</v>
          </cell>
        </row>
        <row r="30078">
          <cell r="C30078"/>
          <cell r="D30078" t="str">
            <v>SESI 164</v>
          </cell>
          <cell r="E30078">
            <v>403000</v>
          </cell>
        </row>
        <row r="30079">
          <cell r="C30079"/>
          <cell r="D30079" t="str">
            <v>SESI 165</v>
          </cell>
          <cell r="E30079">
            <v>403001</v>
          </cell>
        </row>
        <row r="30080">
          <cell r="C30080"/>
          <cell r="D30080" t="str">
            <v>SESI 85</v>
          </cell>
          <cell r="E30080">
            <v>403117</v>
          </cell>
        </row>
        <row r="30081">
          <cell r="C30081"/>
          <cell r="D30081" t="str">
            <v>ESC.COOP.DE PIR</v>
          </cell>
          <cell r="E30081">
            <v>403875</v>
          </cell>
        </row>
        <row r="30082">
          <cell r="C30082"/>
          <cell r="D30082" t="str">
            <v>COL.SALESIANO D</v>
          </cell>
          <cell r="E30082">
            <v>404284</v>
          </cell>
        </row>
        <row r="30083">
          <cell r="C30083"/>
          <cell r="D30083" t="str">
            <v>INST.BARONEZA D</v>
          </cell>
          <cell r="E30083">
            <v>404674</v>
          </cell>
        </row>
        <row r="30084">
          <cell r="C30084"/>
          <cell r="D30084" t="str">
            <v>COL.METROPOLITA</v>
          </cell>
          <cell r="E30084">
            <v>404675</v>
          </cell>
        </row>
        <row r="30085">
          <cell r="C30085"/>
          <cell r="D30085" t="str">
            <v>LICEU ALBERT EI</v>
          </cell>
          <cell r="E30085">
            <v>404676</v>
          </cell>
        </row>
        <row r="30086">
          <cell r="C30086"/>
          <cell r="D30086" t="str">
            <v>COL.SALESIANO D</v>
          </cell>
          <cell r="E30086">
            <v>404677</v>
          </cell>
        </row>
        <row r="30087">
          <cell r="C30087"/>
          <cell r="D30087" t="str">
            <v>COL.CIDADE DE P</v>
          </cell>
          <cell r="E30087">
            <v>404678</v>
          </cell>
        </row>
        <row r="30088">
          <cell r="C30088"/>
          <cell r="D30088" t="str">
            <v>COL.PIRACICABAN</v>
          </cell>
          <cell r="E30088">
            <v>405433</v>
          </cell>
        </row>
        <row r="30089">
          <cell r="C30089"/>
          <cell r="D30089" t="str">
            <v>EEPSG COM.LUCIA</v>
          </cell>
          <cell r="E30089">
            <v>408481</v>
          </cell>
        </row>
        <row r="30090">
          <cell r="C30090"/>
          <cell r="D30090" t="str">
            <v>EMEF JOAO PERI</v>
          </cell>
          <cell r="E30090">
            <v>408635</v>
          </cell>
        </row>
        <row r="30091">
          <cell r="C30091"/>
          <cell r="D30091" t="str">
            <v>EEPSG PROF.BENE</v>
          </cell>
          <cell r="E30091">
            <v>409857</v>
          </cell>
        </row>
        <row r="30092">
          <cell r="C30092"/>
          <cell r="D30092" t="str">
            <v>EE JOAO GIDOTTI</v>
          </cell>
          <cell r="E30092">
            <v>409858</v>
          </cell>
        </row>
        <row r="30093">
          <cell r="C30093"/>
          <cell r="D30093" t="str">
            <v>EE PROFA.ALCIDE</v>
          </cell>
          <cell r="E30093">
            <v>410448</v>
          </cell>
        </row>
        <row r="30094">
          <cell r="C30094">
            <v>800025304</v>
          </cell>
          <cell r="D30094" t="str">
            <v>AFERITEC COMPRO</v>
          </cell>
          <cell r="E30094">
            <v>225796000180</v>
          </cell>
        </row>
        <row r="30095">
          <cell r="C30095"/>
          <cell r="D30095" t="str">
            <v>CE VILA MACEDO</v>
          </cell>
          <cell r="E30095">
            <v>407333</v>
          </cell>
        </row>
        <row r="30096">
          <cell r="C30096"/>
          <cell r="D30096" t="str">
            <v>PONTO Z</v>
          </cell>
          <cell r="E30096">
            <v>3826333000162</v>
          </cell>
        </row>
        <row r="30097">
          <cell r="C30097"/>
          <cell r="D30097" t="str">
            <v>GRAVAMETAL</v>
          </cell>
          <cell r="E30097">
            <v>80240146000143</v>
          </cell>
        </row>
        <row r="30098">
          <cell r="C30098"/>
          <cell r="D30098" t="str">
            <v>COL EST AFFONSI</v>
          </cell>
          <cell r="E30098">
            <v>401975</v>
          </cell>
        </row>
        <row r="30099">
          <cell r="C30099"/>
          <cell r="D30099" t="str">
            <v>CE AFFONSINA MA</v>
          </cell>
          <cell r="E30099">
            <v>402309</v>
          </cell>
        </row>
        <row r="30100">
          <cell r="C30100"/>
          <cell r="D30100" t="str">
            <v>CE AFFONSINA M.</v>
          </cell>
          <cell r="E30100">
            <v>408993</v>
          </cell>
        </row>
        <row r="30101">
          <cell r="C30101"/>
          <cell r="D30101" t="str">
            <v>EM PRES.CASTELO</v>
          </cell>
          <cell r="E30101">
            <v>409687</v>
          </cell>
        </row>
        <row r="30102">
          <cell r="C30102">
            <v>800040345</v>
          </cell>
          <cell r="D30102" t="str">
            <v>CACAUATL COMERC</v>
          </cell>
          <cell r="E30102">
            <v>28551316000190</v>
          </cell>
        </row>
        <row r="30103">
          <cell r="C30103"/>
          <cell r="D30103" t="str">
            <v>CE PROF.LEANDRO</v>
          </cell>
          <cell r="E30103">
            <v>408345</v>
          </cell>
        </row>
        <row r="30104">
          <cell r="C30104"/>
          <cell r="D30104" t="str">
            <v>CE JORGE QUEIRO</v>
          </cell>
          <cell r="E30104">
            <v>408513</v>
          </cell>
        </row>
        <row r="30105">
          <cell r="C30105">
            <v>800034309</v>
          </cell>
          <cell r="D30105" t="str">
            <v>JADLOG LOGISTIC</v>
          </cell>
          <cell r="E30105">
            <v>4884082002421</v>
          </cell>
        </row>
        <row r="30106">
          <cell r="C30106">
            <v>800001955</v>
          </cell>
          <cell r="D30106" t="str">
            <v>DAPP</v>
          </cell>
          <cell r="E30106">
            <v>67291443000150</v>
          </cell>
        </row>
        <row r="30107">
          <cell r="C30107">
            <v>800035730</v>
          </cell>
          <cell r="D30107" t="str">
            <v>GENS VALVULAS D</v>
          </cell>
          <cell r="E30107">
            <v>9430074000132</v>
          </cell>
        </row>
        <row r="30108">
          <cell r="C30108"/>
          <cell r="D30108" t="str">
            <v>SESI 294</v>
          </cell>
          <cell r="E30108">
            <v>403047</v>
          </cell>
        </row>
        <row r="30109">
          <cell r="C30109"/>
          <cell r="D30109" t="str">
            <v>EEPSG CEL.NHONH</v>
          </cell>
          <cell r="E30109">
            <v>408094</v>
          </cell>
        </row>
        <row r="30110">
          <cell r="C30110">
            <v>800004600</v>
          </cell>
          <cell r="D30110" t="str">
            <v>AQUECIMEX</v>
          </cell>
          <cell r="E30110">
            <v>5429976000106</v>
          </cell>
        </row>
        <row r="30111">
          <cell r="C30111">
            <v>800005474</v>
          </cell>
          <cell r="D30111" t="str">
            <v>COOPERDATA</v>
          </cell>
          <cell r="E30111">
            <v>4758275000654</v>
          </cell>
        </row>
        <row r="30112">
          <cell r="C30112"/>
          <cell r="D30112" t="str">
            <v>EEPSG PROFA.MAR</v>
          </cell>
          <cell r="E30112">
            <v>403819</v>
          </cell>
        </row>
        <row r="30113">
          <cell r="C30113">
            <v>800027441</v>
          </cell>
          <cell r="D30113" t="str">
            <v>EVA PRODUTOS EM</v>
          </cell>
          <cell r="E30113">
            <v>10516676000196</v>
          </cell>
        </row>
        <row r="30114">
          <cell r="C30114"/>
          <cell r="D30114" t="str">
            <v>EEPSG MAESTRO V</v>
          </cell>
          <cell r="E30114">
            <v>408090</v>
          </cell>
        </row>
        <row r="30115">
          <cell r="C30115"/>
          <cell r="D30115" t="str">
            <v>EE SEBASTIAO PE</v>
          </cell>
          <cell r="E30115">
            <v>408205</v>
          </cell>
        </row>
        <row r="30116">
          <cell r="C30116"/>
          <cell r="D30116" t="str">
            <v>EE CEL.DOMINGOS</v>
          </cell>
          <cell r="E30116">
            <v>403375</v>
          </cell>
        </row>
        <row r="30117">
          <cell r="C30117">
            <v>800001839</v>
          </cell>
          <cell r="D30117" t="str">
            <v>HOTEL CANOEIROS</v>
          </cell>
          <cell r="E30117">
            <v>16934580000124</v>
          </cell>
        </row>
        <row r="30118">
          <cell r="C30118">
            <v>800025356</v>
          </cell>
          <cell r="D30118" t="str">
            <v>PIT STOP PNEUS</v>
          </cell>
          <cell r="E30118">
            <v>4003234000143</v>
          </cell>
        </row>
        <row r="30119">
          <cell r="C30119">
            <v>800037165</v>
          </cell>
          <cell r="D30119" t="str">
            <v>CURVEL VEICULOS</v>
          </cell>
          <cell r="E30119">
            <v>19790104000256</v>
          </cell>
        </row>
        <row r="30120">
          <cell r="C30120"/>
          <cell r="D30120" t="str">
            <v>CEVEIRO RESTAUR</v>
          </cell>
          <cell r="E30120">
            <v>4837781000124</v>
          </cell>
        </row>
        <row r="30121">
          <cell r="C30121"/>
          <cell r="D30121" t="str">
            <v>A SEMANA</v>
          </cell>
          <cell r="E30121">
            <v>23533508000150</v>
          </cell>
        </row>
        <row r="30122">
          <cell r="C30122"/>
          <cell r="D30122" t="str">
            <v>COLEGIO PIRAPOR</v>
          </cell>
          <cell r="E30122">
            <v>401683</v>
          </cell>
        </row>
        <row r="30123">
          <cell r="C30123"/>
          <cell r="D30123" t="str">
            <v>SESI-SEBASTIAO</v>
          </cell>
          <cell r="E30123">
            <v>403122</v>
          </cell>
        </row>
        <row r="30124">
          <cell r="C30124"/>
          <cell r="D30124" t="str">
            <v>EE PROFA.HELOIS</v>
          </cell>
          <cell r="E30124">
            <v>403625</v>
          </cell>
        </row>
        <row r="30125">
          <cell r="C30125"/>
          <cell r="D30125" t="str">
            <v>EE STO.ANTONIO</v>
          </cell>
          <cell r="E30125">
            <v>404183</v>
          </cell>
        </row>
        <row r="30126">
          <cell r="C30126"/>
          <cell r="D30126" t="str">
            <v>COL.SAO JOAO BA</v>
          </cell>
          <cell r="E30126">
            <v>404975</v>
          </cell>
        </row>
        <row r="30127">
          <cell r="C30127"/>
          <cell r="D30127" t="str">
            <v>COL.SAO JOAO BA</v>
          </cell>
          <cell r="E30127">
            <v>405261</v>
          </cell>
        </row>
        <row r="30128">
          <cell r="C30128"/>
          <cell r="D30128" t="str">
            <v>EE DO BAIRRO CI</v>
          </cell>
          <cell r="E30128">
            <v>405671</v>
          </cell>
        </row>
        <row r="30129">
          <cell r="C30129"/>
          <cell r="D30129" t="str">
            <v>EM DONA CANDIDA</v>
          </cell>
          <cell r="E30129">
            <v>407841</v>
          </cell>
        </row>
        <row r="30130">
          <cell r="C30130"/>
          <cell r="D30130" t="str">
            <v>EM DR.OTAVIO VI</v>
          </cell>
          <cell r="E30130">
            <v>407842</v>
          </cell>
        </row>
        <row r="30131">
          <cell r="C30131"/>
          <cell r="D30131" t="str">
            <v>SESI SEBASTIAO</v>
          </cell>
          <cell r="E30131">
            <v>410494</v>
          </cell>
        </row>
        <row r="30132">
          <cell r="C30132"/>
          <cell r="D30132" t="str">
            <v>EEPG IRMA MARIA</v>
          </cell>
          <cell r="E30132">
            <v>409027</v>
          </cell>
        </row>
        <row r="30133">
          <cell r="C30133">
            <v>800020361</v>
          </cell>
          <cell r="D30133" t="str">
            <v>TECNODRIVER SER</v>
          </cell>
          <cell r="E30133">
            <v>10540067000172</v>
          </cell>
        </row>
        <row r="30134">
          <cell r="C30134">
            <v>800030257</v>
          </cell>
          <cell r="D30134" t="str">
            <v>EMBALAGENS LTDA</v>
          </cell>
          <cell r="E30134">
            <v>5351094000329</v>
          </cell>
        </row>
        <row r="30135">
          <cell r="C30135">
            <v>800030371</v>
          </cell>
          <cell r="D30135" t="str">
            <v>FN MEDICAL COME</v>
          </cell>
          <cell r="E30135">
            <v>18467139000105</v>
          </cell>
        </row>
        <row r="30136">
          <cell r="C30136"/>
          <cell r="D30136" t="str">
            <v>EEPSG PROFA.NER</v>
          </cell>
          <cell r="E30136">
            <v>403796</v>
          </cell>
        </row>
        <row r="30137">
          <cell r="C30137"/>
          <cell r="D30137" t="str">
            <v>EEPG SENHOR BOM</v>
          </cell>
          <cell r="E30137">
            <v>410010</v>
          </cell>
        </row>
        <row r="30138">
          <cell r="C30138"/>
          <cell r="D30138" t="str">
            <v>CEN.DE EDUC.INT</v>
          </cell>
          <cell r="E30138">
            <v>408095</v>
          </cell>
        </row>
        <row r="30139">
          <cell r="C30139"/>
          <cell r="D30139" t="str">
            <v>EEPG JD.SOLEDAD</v>
          </cell>
          <cell r="E30139">
            <v>403816</v>
          </cell>
        </row>
        <row r="30140">
          <cell r="C30140"/>
          <cell r="D30140" t="str">
            <v>EEPG OLGA YASUK</v>
          </cell>
          <cell r="E30140">
            <v>404166</v>
          </cell>
        </row>
        <row r="30141">
          <cell r="C30141"/>
          <cell r="D30141" t="str">
            <v>EEPSG LUCIA SIL</v>
          </cell>
          <cell r="E30141">
            <v>408489</v>
          </cell>
        </row>
        <row r="30142">
          <cell r="C30142"/>
          <cell r="D30142" t="str">
            <v>EE DR.GENESIO B</v>
          </cell>
          <cell r="E30142">
            <v>410284</v>
          </cell>
        </row>
        <row r="30143">
          <cell r="C30143">
            <v>800005193</v>
          </cell>
          <cell r="D30143" t="str">
            <v>BUSINESS SCHOOL</v>
          </cell>
          <cell r="E30143">
            <v>7162052000103</v>
          </cell>
        </row>
        <row r="30144">
          <cell r="C30144">
            <v>800009297</v>
          </cell>
          <cell r="D30144" t="str">
            <v>TOP DE VENDAS</v>
          </cell>
          <cell r="E30144">
            <v>1548680000145</v>
          </cell>
        </row>
        <row r="30145">
          <cell r="C30145">
            <v>800009796</v>
          </cell>
          <cell r="D30145" t="str">
            <v>MOTIVACAO TREIN</v>
          </cell>
          <cell r="E30145">
            <v>3481787000149</v>
          </cell>
        </row>
        <row r="30146">
          <cell r="C30146">
            <v>800014749</v>
          </cell>
          <cell r="D30146" t="str">
            <v>JTEKT AUTOMOTIV</v>
          </cell>
          <cell r="E30146">
            <v>2638940000136</v>
          </cell>
        </row>
        <row r="30147">
          <cell r="C30147">
            <v>800030477</v>
          </cell>
          <cell r="D30147" t="str">
            <v>HAFELE BRASIL L</v>
          </cell>
          <cell r="E30147">
            <v>2473058000188</v>
          </cell>
        </row>
        <row r="30148">
          <cell r="C30148">
            <v>800040124</v>
          </cell>
          <cell r="D30148" t="str">
            <v>PLASTIC OMNIUM</v>
          </cell>
          <cell r="E30148">
            <v>2814286000255</v>
          </cell>
        </row>
        <row r="30149">
          <cell r="C30149"/>
          <cell r="D30149" t="str">
            <v>CE ROMARIO MART</v>
          </cell>
          <cell r="E30149">
            <v>410965</v>
          </cell>
        </row>
        <row r="30150">
          <cell r="C30150"/>
          <cell r="D30150" t="str">
            <v>CEAD CEN.EDUC.A</v>
          </cell>
          <cell r="E30150">
            <v>410966</v>
          </cell>
        </row>
        <row r="30151">
          <cell r="C30151"/>
          <cell r="D30151" t="str">
            <v>EE JOVENS E ADU</v>
          </cell>
          <cell r="E30151">
            <v>411095</v>
          </cell>
        </row>
        <row r="30152">
          <cell r="C30152">
            <v>800020452</v>
          </cell>
          <cell r="D30152" t="str">
            <v>VIVIANI VEICULO</v>
          </cell>
          <cell r="E30152">
            <v>550527000270</v>
          </cell>
        </row>
        <row r="30153">
          <cell r="C30153">
            <v>800031848</v>
          </cell>
          <cell r="D30153" t="str">
            <v>MOTOR TRAILER D</v>
          </cell>
          <cell r="E30153">
            <v>44821700000112</v>
          </cell>
        </row>
        <row r="30154">
          <cell r="C30154"/>
          <cell r="D30154" t="str">
            <v>FLAMINGO VEICUL</v>
          </cell>
          <cell r="E30154">
            <v>55254668000157</v>
          </cell>
        </row>
        <row r="30155">
          <cell r="C30155"/>
          <cell r="D30155" t="str">
            <v>PRIMO</v>
          </cell>
          <cell r="E30155">
            <v>61615134000292</v>
          </cell>
        </row>
        <row r="30156">
          <cell r="C30156"/>
          <cell r="D30156" t="str">
            <v>LOCALIZA</v>
          </cell>
          <cell r="E30156">
            <v>73027922000166</v>
          </cell>
        </row>
        <row r="30157">
          <cell r="C30157"/>
          <cell r="D30157" t="str">
            <v>COLEGIO JOHN KE</v>
          </cell>
          <cell r="E30157">
            <v>401669</v>
          </cell>
        </row>
        <row r="30158">
          <cell r="C30158"/>
          <cell r="D30158" t="str">
            <v>SESI 290</v>
          </cell>
          <cell r="E30158">
            <v>403044</v>
          </cell>
        </row>
        <row r="30159">
          <cell r="C30159"/>
          <cell r="D30159" t="str">
            <v>SESI 390</v>
          </cell>
          <cell r="E30159">
            <v>403091</v>
          </cell>
        </row>
        <row r="30160">
          <cell r="C30160"/>
          <cell r="D30160" t="str">
            <v>ESC.INTERDISCIP</v>
          </cell>
          <cell r="E30160">
            <v>403884</v>
          </cell>
        </row>
        <row r="30161">
          <cell r="C30161"/>
          <cell r="D30161" t="str">
            <v>COL.ATENA</v>
          </cell>
          <cell r="E30161">
            <v>403975</v>
          </cell>
        </row>
        <row r="30162">
          <cell r="C30162"/>
          <cell r="D30162" t="str">
            <v>ESC.TEC.DR.FERN</v>
          </cell>
          <cell r="E30162">
            <v>404687</v>
          </cell>
        </row>
        <row r="30163">
          <cell r="C30163">
            <v>800014019</v>
          </cell>
          <cell r="D30163" t="str">
            <v>MIND</v>
          </cell>
          <cell r="E30163">
            <v>5588672000183</v>
          </cell>
        </row>
        <row r="30164">
          <cell r="C30164"/>
          <cell r="D30164" t="str">
            <v>INA BRINDES</v>
          </cell>
          <cell r="E30164">
            <v>69134294000140</v>
          </cell>
        </row>
        <row r="30165">
          <cell r="C30165">
            <v>800002014</v>
          </cell>
          <cell r="D30165" t="str">
            <v>RIO VEICULOS</v>
          </cell>
          <cell r="E30165">
            <v>37898137000115</v>
          </cell>
        </row>
        <row r="30166">
          <cell r="C30166"/>
          <cell r="D30166" t="str">
            <v>FRINORTE</v>
          </cell>
          <cell r="E30166">
            <v>1822428000263</v>
          </cell>
        </row>
        <row r="30167">
          <cell r="C30167"/>
          <cell r="D30167" t="str">
            <v>COL.BETEJ</v>
          </cell>
          <cell r="E30167">
            <v>408690</v>
          </cell>
        </row>
        <row r="30168">
          <cell r="C30168">
            <v>800031302</v>
          </cell>
          <cell r="D30168" t="str">
            <v>MCE</v>
          </cell>
          <cell r="E30168">
            <v>86481</v>
          </cell>
        </row>
        <row r="30169">
          <cell r="C30169"/>
          <cell r="D30169" t="str">
            <v>INGERSOLL RAND</v>
          </cell>
          <cell r="E30169">
            <v>84672</v>
          </cell>
        </row>
        <row r="30170">
          <cell r="C30170">
            <v>800032196</v>
          </cell>
          <cell r="D30170" t="str">
            <v>REPUBLIC S.R.O</v>
          </cell>
          <cell r="E30170">
            <v>86720</v>
          </cell>
        </row>
        <row r="30171">
          <cell r="C30171"/>
          <cell r="D30171" t="str">
            <v>CE PROFA.JULIA</v>
          </cell>
          <cell r="E30171">
            <v>404373</v>
          </cell>
        </row>
        <row r="30172">
          <cell r="C30172"/>
          <cell r="D30172" t="str">
            <v>EE PE.VICTOR C.</v>
          </cell>
          <cell r="E30172">
            <v>406299</v>
          </cell>
        </row>
        <row r="30173">
          <cell r="C30173"/>
          <cell r="D30173" t="str">
            <v>CE ANTONIO DORI</v>
          </cell>
          <cell r="E30173">
            <v>406300</v>
          </cell>
        </row>
        <row r="30174">
          <cell r="C30174"/>
          <cell r="D30174" t="str">
            <v>CE AURELIO B.HO</v>
          </cell>
          <cell r="E30174">
            <v>406301</v>
          </cell>
        </row>
        <row r="30175">
          <cell r="C30175"/>
          <cell r="D30175" t="str">
            <v>CE DOM PEDRO I</v>
          </cell>
          <cell r="E30175">
            <v>406302</v>
          </cell>
        </row>
        <row r="30176">
          <cell r="C30176"/>
          <cell r="D30176" t="str">
            <v>CE SUPLETIVOS</v>
          </cell>
          <cell r="E30176">
            <v>406303</v>
          </cell>
        </row>
        <row r="30177">
          <cell r="C30177"/>
          <cell r="D30177" t="str">
            <v>EE TIRADENTES</v>
          </cell>
          <cell r="E30177">
            <v>406304</v>
          </cell>
        </row>
        <row r="30178">
          <cell r="C30178"/>
          <cell r="D30178" t="str">
            <v>EE DE VOLTA GRA</v>
          </cell>
          <cell r="E30178">
            <v>406306</v>
          </cell>
        </row>
        <row r="30179">
          <cell r="C30179"/>
          <cell r="D30179" t="str">
            <v>NUCLEO REGIONAL</v>
          </cell>
          <cell r="E30179">
            <v>407340</v>
          </cell>
        </row>
        <row r="30180">
          <cell r="C30180"/>
          <cell r="D30180" t="str">
            <v>EE DO RIO DO ME</v>
          </cell>
          <cell r="E30180">
            <v>409070</v>
          </cell>
        </row>
        <row r="30181">
          <cell r="C30181"/>
          <cell r="D30181" t="str">
            <v>ESC.SAO BENTO</v>
          </cell>
          <cell r="E30181">
            <v>409361</v>
          </cell>
        </row>
        <row r="30182">
          <cell r="C30182"/>
          <cell r="D30182" t="str">
            <v>CER²MICA VILA¸A</v>
          </cell>
          <cell r="E30182">
            <v>23353196000101</v>
          </cell>
        </row>
        <row r="30183">
          <cell r="C30183"/>
          <cell r="D30183" t="str">
            <v>EMPG JOSE PORES</v>
          </cell>
          <cell r="E30183">
            <v>406922</v>
          </cell>
        </row>
        <row r="30184">
          <cell r="C30184"/>
          <cell r="D30184" t="str">
            <v>EEPG ORMINDA GU</v>
          </cell>
          <cell r="E30184">
            <v>411066</v>
          </cell>
        </row>
        <row r="30185">
          <cell r="C30185"/>
          <cell r="D30185" t="str">
            <v>MUS. ASA DELTA</v>
          </cell>
          <cell r="E30185">
            <v>22624357000183</v>
          </cell>
        </row>
        <row r="30186">
          <cell r="C30186"/>
          <cell r="D30186" t="str">
            <v>ASP-AUTO SOCORR</v>
          </cell>
          <cell r="E30186">
            <v>3827676000141</v>
          </cell>
        </row>
        <row r="30187">
          <cell r="C30187"/>
          <cell r="D30187" t="str">
            <v>SANTA FELICIDAD</v>
          </cell>
          <cell r="E30187">
            <v>3572865000110</v>
          </cell>
        </row>
        <row r="30188">
          <cell r="C30188"/>
          <cell r="D30188" t="str">
            <v>CEN.EDUC.FRANCI</v>
          </cell>
          <cell r="E30188">
            <v>411071</v>
          </cell>
        </row>
        <row r="30189">
          <cell r="C30189">
            <v>800038668</v>
          </cell>
          <cell r="D30189" t="str">
            <v>COMPANHIA DE CI</v>
          </cell>
          <cell r="E30189">
            <v>12616864000200</v>
          </cell>
        </row>
        <row r="30190">
          <cell r="C30190"/>
          <cell r="D30190" t="str">
            <v>MSA INT-D-OF MI</v>
          </cell>
          <cell r="E30190">
            <v>80015</v>
          </cell>
        </row>
        <row r="30191">
          <cell r="C30191">
            <v>800006938</v>
          </cell>
          <cell r="D30191" t="str">
            <v>FORMTEK</v>
          </cell>
          <cell r="E30191">
            <v>80562</v>
          </cell>
        </row>
        <row r="30192">
          <cell r="C30192">
            <v>800007504</v>
          </cell>
          <cell r="D30192" t="str">
            <v>ANSOFT CORPORAT</v>
          </cell>
          <cell r="E30192">
            <v>81193</v>
          </cell>
        </row>
        <row r="30193">
          <cell r="C30193">
            <v>800006855</v>
          </cell>
          <cell r="D30193" t="str">
            <v>DRAGER</v>
          </cell>
          <cell r="E30193">
            <v>80443</v>
          </cell>
        </row>
        <row r="30194">
          <cell r="C30194">
            <v>800042602</v>
          </cell>
          <cell r="D30194" t="str">
            <v>IMAGINANT INC</v>
          </cell>
          <cell r="E30194">
            <v>89330</v>
          </cell>
        </row>
        <row r="30195">
          <cell r="C30195"/>
          <cell r="D30195" t="str">
            <v>FEIRA DO SOL</v>
          </cell>
          <cell r="E30195">
            <v>2372502000179</v>
          </cell>
        </row>
        <row r="30196">
          <cell r="C30196">
            <v>800006508</v>
          </cell>
          <cell r="D30196" t="str">
            <v>CAFE BARAO</v>
          </cell>
          <cell r="E30196">
            <v>58158627000155</v>
          </cell>
        </row>
        <row r="30197">
          <cell r="C30197"/>
          <cell r="D30197" t="str">
            <v>INST.PERFIL DE</v>
          </cell>
          <cell r="E30197">
            <v>405663</v>
          </cell>
        </row>
        <row r="30198">
          <cell r="C30198"/>
          <cell r="D30198" t="str">
            <v>COLEGIO AGRICOL</v>
          </cell>
          <cell r="E30198">
            <v>401647</v>
          </cell>
        </row>
        <row r="30199">
          <cell r="C30199"/>
          <cell r="D30199" t="str">
            <v>CEN.DE ENS.PG V</v>
          </cell>
          <cell r="E30199">
            <v>402337</v>
          </cell>
        </row>
        <row r="30200">
          <cell r="C30200"/>
          <cell r="D30200" t="str">
            <v>ESC.CLASSE 1 DE</v>
          </cell>
          <cell r="E30200">
            <v>406074</v>
          </cell>
        </row>
        <row r="30201">
          <cell r="C30201"/>
          <cell r="D30201" t="str">
            <v>CEN.ENS.JOAO WE</v>
          </cell>
          <cell r="E30201">
            <v>406075</v>
          </cell>
        </row>
        <row r="30202">
          <cell r="C30202">
            <v>800026868</v>
          </cell>
          <cell r="D30202" t="str">
            <v>MMM MEDCENTER E</v>
          </cell>
          <cell r="E30202">
            <v>85761</v>
          </cell>
        </row>
        <row r="30203">
          <cell r="C30203">
            <v>800026868</v>
          </cell>
          <cell r="D30203" t="str">
            <v>MMM MEDCENTER E</v>
          </cell>
          <cell r="E30203">
            <v>85762</v>
          </cell>
        </row>
        <row r="30204">
          <cell r="C30204">
            <v>800044091</v>
          </cell>
          <cell r="D30204" t="str">
            <v>MULLER-BBM GMBH</v>
          </cell>
          <cell r="E30204">
            <v>89501</v>
          </cell>
        </row>
        <row r="30205">
          <cell r="C30205">
            <v>800035209</v>
          </cell>
          <cell r="D30205" t="str">
            <v>JAMES RODERER -</v>
          </cell>
          <cell r="E30205">
            <v>87416</v>
          </cell>
        </row>
        <row r="30206">
          <cell r="C30206">
            <v>800035209</v>
          </cell>
          <cell r="D30206" t="str">
            <v>JAMES RODERER -</v>
          </cell>
          <cell r="E30206">
            <v>87417</v>
          </cell>
        </row>
        <row r="30207">
          <cell r="C30207"/>
          <cell r="D30207" t="str">
            <v>EE CLARISSE DEL</v>
          </cell>
          <cell r="E30207">
            <v>409930</v>
          </cell>
        </row>
        <row r="30208">
          <cell r="C30208">
            <v>800020151</v>
          </cell>
          <cell r="D30208" t="str">
            <v>AVL NORTH AMERI</v>
          </cell>
          <cell r="E30208">
            <v>83353</v>
          </cell>
        </row>
        <row r="30209">
          <cell r="C30209">
            <v>800008981</v>
          </cell>
          <cell r="D30209" t="str">
            <v>POLYCOM</v>
          </cell>
          <cell r="E30209">
            <v>81483</v>
          </cell>
        </row>
        <row r="30210">
          <cell r="C30210">
            <v>800007169</v>
          </cell>
          <cell r="D30210" t="str">
            <v>BORRIES</v>
          </cell>
          <cell r="E30210">
            <v>80810</v>
          </cell>
        </row>
        <row r="30211">
          <cell r="C30211">
            <v>800007291</v>
          </cell>
          <cell r="D30211" t="str">
            <v>DADCO</v>
          </cell>
          <cell r="E30211">
            <v>80943</v>
          </cell>
        </row>
        <row r="30212">
          <cell r="C30212">
            <v>800007580</v>
          </cell>
          <cell r="D30212" t="str">
            <v>ASI DATAMYTE IN</v>
          </cell>
          <cell r="E30212">
            <v>81533</v>
          </cell>
        </row>
        <row r="30213">
          <cell r="C30213">
            <v>800014087</v>
          </cell>
          <cell r="D30213" t="str">
            <v>LINK ENGINEERIN</v>
          </cell>
          <cell r="E30213">
            <v>81685</v>
          </cell>
        </row>
        <row r="30214">
          <cell r="C30214">
            <v>800020893</v>
          </cell>
          <cell r="D30214" t="str">
            <v>AISIN WORD CORP</v>
          </cell>
          <cell r="E30214">
            <v>83419</v>
          </cell>
        </row>
        <row r="30215">
          <cell r="C30215">
            <v>800021243</v>
          </cell>
          <cell r="D30215" t="str">
            <v>HUMANETICS INNO</v>
          </cell>
          <cell r="E30215">
            <v>83434</v>
          </cell>
        </row>
        <row r="30216">
          <cell r="C30216">
            <v>800021243</v>
          </cell>
          <cell r="D30216" t="str">
            <v>HUMANETICS INNO</v>
          </cell>
          <cell r="E30216">
            <v>83439</v>
          </cell>
        </row>
        <row r="30217">
          <cell r="C30217">
            <v>800024976</v>
          </cell>
          <cell r="D30217" t="str">
            <v>SANLUIS RASSINI</v>
          </cell>
          <cell r="E30217">
            <v>85685</v>
          </cell>
        </row>
        <row r="30218">
          <cell r="C30218">
            <v>800027150</v>
          </cell>
          <cell r="D30218" t="str">
            <v>BAUER CONTROLS</v>
          </cell>
          <cell r="E30218">
            <v>82705</v>
          </cell>
        </row>
        <row r="30219">
          <cell r="C30219">
            <v>800033524</v>
          </cell>
          <cell r="D30219" t="str">
            <v>AW TRANSMISSION</v>
          </cell>
          <cell r="E30219">
            <v>87096</v>
          </cell>
        </row>
        <row r="30220">
          <cell r="C30220">
            <v>800033524</v>
          </cell>
          <cell r="D30220" t="str">
            <v>AW TRANSMISSION ENGINEERING</v>
          </cell>
          <cell r="E30220">
            <v>87097</v>
          </cell>
        </row>
        <row r="30221">
          <cell r="C30221">
            <v>800033524</v>
          </cell>
          <cell r="D30221" t="str">
            <v>AW TRANSMISSION</v>
          </cell>
          <cell r="E30221">
            <v>87266</v>
          </cell>
        </row>
        <row r="30222">
          <cell r="C30222">
            <v>800034721</v>
          </cell>
          <cell r="D30222" t="str">
            <v>MATERIALISE NV</v>
          </cell>
          <cell r="E30222">
            <v>87345</v>
          </cell>
        </row>
        <row r="30223">
          <cell r="C30223">
            <v>800039224</v>
          </cell>
          <cell r="D30223" t="str">
            <v>SKF USA</v>
          </cell>
          <cell r="E30223"/>
        </row>
        <row r="30224">
          <cell r="C30224">
            <v>800041288</v>
          </cell>
          <cell r="D30224" t="str">
            <v>HELLA  CORPORAT</v>
          </cell>
          <cell r="E30224">
            <v>89156</v>
          </cell>
        </row>
        <row r="30225">
          <cell r="C30225">
            <v>800043508</v>
          </cell>
          <cell r="D30225" t="str">
            <v>ROBERT BOSCH LL</v>
          </cell>
          <cell r="E30225">
            <v>89465</v>
          </cell>
        </row>
        <row r="30226">
          <cell r="C30226">
            <v>800007395</v>
          </cell>
          <cell r="D30226" t="str">
            <v>FIRST TECHNOLOG</v>
          </cell>
          <cell r="E30226">
            <v>81066</v>
          </cell>
        </row>
        <row r="30227">
          <cell r="C30227">
            <v>800007063</v>
          </cell>
          <cell r="D30227" t="str">
            <v>GLEASON WORKS</v>
          </cell>
          <cell r="E30227">
            <v>80703</v>
          </cell>
        </row>
        <row r="30228">
          <cell r="C30228"/>
          <cell r="D30228" t="str">
            <v>ALLIANCE TOOLS</v>
          </cell>
          <cell r="E30228">
            <v>5156335000117</v>
          </cell>
        </row>
        <row r="30229">
          <cell r="C30229">
            <v>800000620</v>
          </cell>
          <cell r="D30229" t="str">
            <v>MARKETING CULT</v>
          </cell>
          <cell r="E30229">
            <v>2406568000132</v>
          </cell>
        </row>
        <row r="30230">
          <cell r="C30230">
            <v>800000958</v>
          </cell>
          <cell r="D30230" t="str">
            <v>MEGA BRASIL</v>
          </cell>
          <cell r="E30230">
            <v>4716128000107</v>
          </cell>
        </row>
        <row r="30231">
          <cell r="C30231">
            <v>800001305</v>
          </cell>
          <cell r="D30231" t="str">
            <v>INTEGRACAO</v>
          </cell>
          <cell r="E30231">
            <v>3599702000121</v>
          </cell>
        </row>
        <row r="30232">
          <cell r="C30232">
            <v>800002200</v>
          </cell>
          <cell r="D30232" t="str">
            <v>DESTAQUE</v>
          </cell>
          <cell r="E30232">
            <v>49266786000344</v>
          </cell>
        </row>
        <row r="30233">
          <cell r="C30233">
            <v>800002865</v>
          </cell>
          <cell r="D30233" t="str">
            <v>ASTHI</v>
          </cell>
          <cell r="E30233">
            <v>2793596000150</v>
          </cell>
        </row>
        <row r="30234">
          <cell r="C30234">
            <v>800003201</v>
          </cell>
          <cell r="D30234" t="str">
            <v>UNISIS</v>
          </cell>
          <cell r="E30234">
            <v>96614672000166</v>
          </cell>
        </row>
        <row r="30235">
          <cell r="C30235">
            <v>800003479</v>
          </cell>
          <cell r="D30235" t="str">
            <v>MM SP</v>
          </cell>
          <cell r="E30235">
            <v>996514000149</v>
          </cell>
        </row>
        <row r="30236">
          <cell r="C30236">
            <v>800004839</v>
          </cell>
          <cell r="D30236" t="str">
            <v>PIAZZA FILMES</v>
          </cell>
          <cell r="E30236">
            <v>6894589000103</v>
          </cell>
        </row>
        <row r="30237">
          <cell r="C30237">
            <v>800004898</v>
          </cell>
          <cell r="D30237" t="str">
            <v>EDITORA VENCER</v>
          </cell>
          <cell r="E30237">
            <v>4432094000129</v>
          </cell>
        </row>
        <row r="30238">
          <cell r="C30238">
            <v>800004954</v>
          </cell>
          <cell r="D30238" t="str">
            <v>SEICO SERVICO</v>
          </cell>
          <cell r="E30238">
            <v>61498481000100</v>
          </cell>
        </row>
        <row r="30239">
          <cell r="C30239">
            <v>800005046</v>
          </cell>
          <cell r="D30239" t="str">
            <v>BANCO ITAU CART</v>
          </cell>
          <cell r="E30239">
            <v>32109167000181</v>
          </cell>
        </row>
        <row r="30240">
          <cell r="C30240">
            <v>800005458</v>
          </cell>
          <cell r="D30240" t="str">
            <v>RRK</v>
          </cell>
          <cell r="E30240">
            <v>1881369000202</v>
          </cell>
        </row>
        <row r="30241">
          <cell r="C30241">
            <v>800005484</v>
          </cell>
          <cell r="D30241" t="str">
            <v>RAYFLEX</v>
          </cell>
          <cell r="E30241">
            <v>5968999000180</v>
          </cell>
        </row>
        <row r="30242">
          <cell r="C30242">
            <v>800005788</v>
          </cell>
          <cell r="D30242" t="str">
            <v>AUNDE BRASIL</v>
          </cell>
          <cell r="E30242">
            <v>48131296000106</v>
          </cell>
        </row>
        <row r="30243">
          <cell r="C30243">
            <v>800006341</v>
          </cell>
          <cell r="D30243" t="str">
            <v>PHEBO</v>
          </cell>
          <cell r="E30243">
            <v>46281721000118</v>
          </cell>
        </row>
        <row r="30244">
          <cell r="C30244">
            <v>800007962</v>
          </cell>
          <cell r="D30244" t="str">
            <v>BANCO FIAT SA</v>
          </cell>
          <cell r="E30244">
            <v>61190658000106</v>
          </cell>
        </row>
        <row r="30245">
          <cell r="C30245">
            <v>800008213</v>
          </cell>
          <cell r="D30245" t="str">
            <v>M E A PUBLICACO</v>
          </cell>
          <cell r="E30245">
            <v>67984492000178</v>
          </cell>
        </row>
        <row r="30246">
          <cell r="C30246">
            <v>800009709</v>
          </cell>
          <cell r="D30246" t="str">
            <v>ITAUCARD</v>
          </cell>
          <cell r="E30246">
            <v>17192451000170</v>
          </cell>
        </row>
        <row r="30247">
          <cell r="C30247">
            <v>800009727</v>
          </cell>
          <cell r="D30247" t="str">
            <v>NUTEC IBAR</v>
          </cell>
          <cell r="E30247">
            <v>7173830000160</v>
          </cell>
        </row>
        <row r="30248">
          <cell r="C30248">
            <v>800009737</v>
          </cell>
          <cell r="D30248" t="str">
            <v>COMUNIC PUBLIC</v>
          </cell>
          <cell r="E30248">
            <v>3005461000145</v>
          </cell>
        </row>
        <row r="30249">
          <cell r="C30249">
            <v>800009791</v>
          </cell>
          <cell r="D30249" t="str">
            <v>INDUSCABOS COND</v>
          </cell>
          <cell r="E30249">
            <v>48063416000185</v>
          </cell>
        </row>
        <row r="30250">
          <cell r="C30250">
            <v>800013857</v>
          </cell>
          <cell r="D30250" t="str">
            <v>SEMINARIOS ADUA</v>
          </cell>
          <cell r="E30250">
            <v>51978633000100</v>
          </cell>
        </row>
        <row r="30251">
          <cell r="C30251">
            <v>800013886</v>
          </cell>
          <cell r="D30251" t="str">
            <v>ART COR CONFECC</v>
          </cell>
          <cell r="E30251">
            <v>308024000102</v>
          </cell>
        </row>
        <row r="30252">
          <cell r="C30252">
            <v>800015112</v>
          </cell>
          <cell r="D30252" t="str">
            <v>ROALE LOCACOES</v>
          </cell>
          <cell r="E30252">
            <v>6172219000154</v>
          </cell>
        </row>
        <row r="30253">
          <cell r="C30253">
            <v>800015870</v>
          </cell>
          <cell r="D30253" t="str">
            <v>LABOR QUIMI</v>
          </cell>
          <cell r="E30253">
            <v>54835277000163</v>
          </cell>
        </row>
        <row r="30254">
          <cell r="C30254">
            <v>800020456</v>
          </cell>
          <cell r="D30254" t="str">
            <v>DANEVA MAQUINAS</v>
          </cell>
          <cell r="E30254">
            <v>47090782000160</v>
          </cell>
        </row>
        <row r="30255">
          <cell r="C30255">
            <v>800022935</v>
          </cell>
          <cell r="D30255" t="str">
            <v>CREDITO REAL</v>
          </cell>
          <cell r="E30255">
            <v>92691336000166</v>
          </cell>
        </row>
        <row r="30256">
          <cell r="C30256">
            <v>800023014</v>
          </cell>
          <cell r="D30256" t="str">
            <v>KM TRANSFORMADO</v>
          </cell>
          <cell r="E30256">
            <v>38869335000113</v>
          </cell>
        </row>
        <row r="30257">
          <cell r="C30257">
            <v>800029034</v>
          </cell>
          <cell r="D30257" t="str">
            <v>MGI TECH COMERC</v>
          </cell>
          <cell r="E30257">
            <v>17590881000140</v>
          </cell>
        </row>
        <row r="30258">
          <cell r="C30258">
            <v>800032674</v>
          </cell>
          <cell r="D30258" t="str">
            <v>PARA UNIDADES M</v>
          </cell>
          <cell r="E30258">
            <v>18701922000191</v>
          </cell>
        </row>
        <row r="30259">
          <cell r="C30259">
            <v>800041427</v>
          </cell>
          <cell r="D30259" t="str">
            <v>ITAU ADMINISTRA</v>
          </cell>
          <cell r="E30259">
            <v>776000101</v>
          </cell>
        </row>
        <row r="30260">
          <cell r="C30260"/>
          <cell r="D30260" t="str">
            <v>MEGA BRASIL</v>
          </cell>
          <cell r="E30260">
            <v>1645374000127</v>
          </cell>
        </row>
        <row r="30261">
          <cell r="C30261"/>
          <cell r="D30261" t="str">
            <v>WRJ ARTES</v>
          </cell>
          <cell r="E30261">
            <v>56688815000321</v>
          </cell>
        </row>
        <row r="30262">
          <cell r="C30262"/>
          <cell r="D30262" t="str">
            <v>CMD E PARTNERS</v>
          </cell>
          <cell r="E30262">
            <v>1354821000199</v>
          </cell>
        </row>
        <row r="30263">
          <cell r="C30263"/>
          <cell r="D30263" t="str">
            <v>ESFERAS SOFTWAR</v>
          </cell>
          <cell r="E30263">
            <v>14061000108</v>
          </cell>
        </row>
        <row r="30264">
          <cell r="C30264"/>
          <cell r="D30264" t="str">
            <v>FIRST TECH</v>
          </cell>
          <cell r="E30264">
            <v>2927174000120</v>
          </cell>
        </row>
        <row r="30265">
          <cell r="C30265"/>
          <cell r="D30265" t="str">
            <v>CARIBE</v>
          </cell>
          <cell r="E30265">
            <v>61257945000188</v>
          </cell>
        </row>
        <row r="30266">
          <cell r="C30266"/>
          <cell r="D30266" t="str">
            <v>NEW SAFIRA</v>
          </cell>
          <cell r="E30266">
            <v>3091930000277</v>
          </cell>
        </row>
        <row r="30267">
          <cell r="C30267"/>
          <cell r="D30267" t="str">
            <v>L.J.S.</v>
          </cell>
          <cell r="E30267">
            <v>3490140000183</v>
          </cell>
        </row>
        <row r="30268">
          <cell r="C30268"/>
          <cell r="D30268" t="str">
            <v>MARKETING</v>
          </cell>
          <cell r="E30268">
            <v>31211907000123</v>
          </cell>
        </row>
        <row r="30269">
          <cell r="C30269"/>
          <cell r="D30269" t="str">
            <v>PRIMEIRO PLANO</v>
          </cell>
          <cell r="E30269">
            <v>1811067000250</v>
          </cell>
        </row>
        <row r="30270">
          <cell r="C30270"/>
          <cell r="D30270" t="str">
            <v>BRC/AV</v>
          </cell>
          <cell r="E30270">
            <v>3944036000200</v>
          </cell>
        </row>
        <row r="30271">
          <cell r="C30271"/>
          <cell r="D30271" t="str">
            <v>JAN JUNIOR</v>
          </cell>
          <cell r="E30271">
            <v>3935694000147</v>
          </cell>
        </row>
        <row r="30272">
          <cell r="C30272"/>
          <cell r="D30272" t="str">
            <v>ROSE MARTINELLI</v>
          </cell>
          <cell r="E30272">
            <v>4126088000143</v>
          </cell>
        </row>
        <row r="30273">
          <cell r="C30273"/>
          <cell r="D30273" t="str">
            <v>FABIANA</v>
          </cell>
          <cell r="E30273">
            <v>1139190000195</v>
          </cell>
        </row>
        <row r="30274">
          <cell r="C30274"/>
          <cell r="D30274" t="str">
            <v>FOGO DE CHAO</v>
          </cell>
          <cell r="E30274">
            <v>94762358000103</v>
          </cell>
        </row>
        <row r="30275">
          <cell r="C30275"/>
          <cell r="D30275" t="str">
            <v>SUPORTE</v>
          </cell>
          <cell r="E30275">
            <v>1326207000113</v>
          </cell>
        </row>
        <row r="30276">
          <cell r="C30276"/>
          <cell r="D30276" t="str">
            <v>LUDICO MANIA</v>
          </cell>
          <cell r="E30276">
            <v>545675000116</v>
          </cell>
        </row>
        <row r="30277">
          <cell r="C30277"/>
          <cell r="D30277" t="str">
            <v>PAXON PRESTACAO</v>
          </cell>
          <cell r="E30277">
            <v>4685785000134</v>
          </cell>
        </row>
        <row r="30278">
          <cell r="C30278"/>
          <cell r="D30278" t="str">
            <v>VENETO</v>
          </cell>
          <cell r="E30278">
            <v>51196855000170</v>
          </cell>
        </row>
        <row r="30279">
          <cell r="C30279"/>
          <cell r="D30279" t="str">
            <v>VENETO VEICULOS</v>
          </cell>
          <cell r="E30279">
            <v>48472310000135</v>
          </cell>
        </row>
        <row r="30280">
          <cell r="C30280"/>
          <cell r="D30280" t="str">
            <v>SILCON</v>
          </cell>
          <cell r="E30280">
            <v>47250733000148</v>
          </cell>
        </row>
        <row r="30281">
          <cell r="C30281"/>
          <cell r="D30281" t="str">
            <v>NOVAGENCIA</v>
          </cell>
          <cell r="E30281">
            <v>2559432000162</v>
          </cell>
        </row>
        <row r="30282">
          <cell r="C30282"/>
          <cell r="D30282" t="str">
            <v>BRASOFTWARE</v>
          </cell>
          <cell r="E30282">
            <v>103115000292</v>
          </cell>
        </row>
        <row r="30283">
          <cell r="C30283"/>
          <cell r="D30283" t="str">
            <v>CHC-MENINO DEUS</v>
          </cell>
          <cell r="E30283">
            <v>91647834000149</v>
          </cell>
        </row>
        <row r="30284">
          <cell r="C30284"/>
          <cell r="D30284" t="str">
            <v>IBAR</v>
          </cell>
          <cell r="E30284">
            <v>61442737000230</v>
          </cell>
        </row>
        <row r="30285">
          <cell r="C30285"/>
          <cell r="D30285" t="str">
            <v>MANTOVANI</v>
          </cell>
          <cell r="E30285">
            <v>129433000222</v>
          </cell>
        </row>
        <row r="30286">
          <cell r="C30286"/>
          <cell r="D30286" t="str">
            <v>SULAMERICANA CA</v>
          </cell>
          <cell r="E30286">
            <v>47373584000104</v>
          </cell>
        </row>
        <row r="30287">
          <cell r="C30287"/>
          <cell r="D30287" t="str">
            <v>EEPSG ELISEO JO</v>
          </cell>
          <cell r="E30287">
            <v>401120</v>
          </cell>
        </row>
        <row r="30288">
          <cell r="C30288"/>
          <cell r="D30288" t="str">
            <v>EEPSG JORN. PAU</v>
          </cell>
          <cell r="E30288">
            <v>401156</v>
          </cell>
        </row>
        <row r="30289">
          <cell r="C30289"/>
          <cell r="D30289" t="str">
            <v>EEPSG PADRE SIM</v>
          </cell>
          <cell r="E30289">
            <v>401214</v>
          </cell>
        </row>
        <row r="30290">
          <cell r="C30290"/>
          <cell r="D30290" t="str">
            <v>EEPSG PROF MARI</v>
          </cell>
          <cell r="E30290">
            <v>401241</v>
          </cell>
        </row>
        <row r="30291">
          <cell r="C30291"/>
          <cell r="D30291" t="str">
            <v>EEPSG PROF MARI</v>
          </cell>
          <cell r="E30291">
            <v>401242</v>
          </cell>
        </row>
        <row r="30292">
          <cell r="C30292"/>
          <cell r="D30292" t="str">
            <v>EEPSG PROF.ELIS</v>
          </cell>
          <cell r="E30292">
            <v>401807</v>
          </cell>
        </row>
        <row r="30293">
          <cell r="C30293"/>
          <cell r="D30293" t="str">
            <v>EE PAULINA MORE</v>
          </cell>
          <cell r="E30293">
            <v>406655</v>
          </cell>
        </row>
        <row r="30294">
          <cell r="C30294"/>
          <cell r="D30294" t="str">
            <v>EE NOVA POA II</v>
          </cell>
          <cell r="E30294">
            <v>409427</v>
          </cell>
        </row>
        <row r="30295">
          <cell r="C30295"/>
          <cell r="D30295" t="str">
            <v>EE MARGARIDA DE</v>
          </cell>
          <cell r="E30295">
            <v>409838</v>
          </cell>
        </row>
        <row r="30296">
          <cell r="C30296"/>
          <cell r="D30296" t="str">
            <v>SESI POA</v>
          </cell>
          <cell r="E30296">
            <v>411037</v>
          </cell>
        </row>
        <row r="30297">
          <cell r="C30297"/>
          <cell r="D30297" t="str">
            <v>FUND.DR.JOSE OT</v>
          </cell>
          <cell r="E30297">
            <v>411040</v>
          </cell>
        </row>
        <row r="30298">
          <cell r="C30298">
            <v>800014966</v>
          </cell>
          <cell r="D30298" t="str">
            <v>IL HEUNG</v>
          </cell>
          <cell r="E30298">
            <v>82912</v>
          </cell>
        </row>
        <row r="30299">
          <cell r="C30299">
            <v>800030739</v>
          </cell>
          <cell r="D30299" t="str">
            <v>RESTAURANTE THA</v>
          </cell>
          <cell r="E30299">
            <v>12333034000187</v>
          </cell>
        </row>
        <row r="30300">
          <cell r="C30300"/>
          <cell r="D30300" t="str">
            <v>EEPSG PROFA.EUC</v>
          </cell>
          <cell r="E30300">
            <v>407251</v>
          </cell>
        </row>
        <row r="30301">
          <cell r="C30301"/>
          <cell r="D30301" t="str">
            <v>EEPSG DOM FRANC</v>
          </cell>
          <cell r="E30301">
            <v>407252</v>
          </cell>
        </row>
        <row r="30302">
          <cell r="C30302"/>
          <cell r="D30302" t="str">
            <v>EEPG JUSCELINO</v>
          </cell>
          <cell r="E30302">
            <v>407876</v>
          </cell>
        </row>
        <row r="30303">
          <cell r="C30303"/>
          <cell r="D30303" t="str">
            <v>SOC.TR.CARVALHO</v>
          </cell>
          <cell r="E30303">
            <v>23640261000171</v>
          </cell>
        </row>
        <row r="30304">
          <cell r="C30304">
            <v>800002143</v>
          </cell>
          <cell r="D30304" t="str">
            <v>VIA MONDO</v>
          </cell>
          <cell r="E30304">
            <v>836942000295</v>
          </cell>
        </row>
        <row r="30305">
          <cell r="C30305">
            <v>800004213</v>
          </cell>
          <cell r="D30305" t="str">
            <v>SUPER FREEZER</v>
          </cell>
          <cell r="E30305">
            <v>5756222000152</v>
          </cell>
        </row>
        <row r="30306">
          <cell r="C30306">
            <v>800004900</v>
          </cell>
          <cell r="D30306" t="str">
            <v>LOCALIZARENT</v>
          </cell>
          <cell r="E30306">
            <v>16670085017040</v>
          </cell>
        </row>
        <row r="30307">
          <cell r="C30307">
            <v>800006056</v>
          </cell>
          <cell r="D30307" t="str">
            <v>DOCES POCOS DE</v>
          </cell>
          <cell r="E30307">
            <v>22091904000102</v>
          </cell>
        </row>
        <row r="30308">
          <cell r="C30308">
            <v>800009285</v>
          </cell>
          <cell r="D30308" t="str">
            <v>WORK TEAM</v>
          </cell>
          <cell r="E30308">
            <v>1858839000128</v>
          </cell>
        </row>
        <row r="30309">
          <cell r="C30309">
            <v>800017710</v>
          </cell>
          <cell r="D30309" t="str">
            <v>TOGNI S A MATE</v>
          </cell>
          <cell r="E30309">
            <v>23637093000165</v>
          </cell>
        </row>
        <row r="30310">
          <cell r="C30310">
            <v>800017804</v>
          </cell>
          <cell r="D30310" t="str">
            <v>UNIDADE 1</v>
          </cell>
          <cell r="E30310">
            <v>23637093001641</v>
          </cell>
        </row>
        <row r="30311">
          <cell r="C30311">
            <v>800020643</v>
          </cell>
          <cell r="D30311" t="str">
            <v>DUX BRASIL</v>
          </cell>
          <cell r="E30311">
            <v>7386459000203</v>
          </cell>
        </row>
        <row r="30312">
          <cell r="C30312">
            <v>800021091</v>
          </cell>
          <cell r="D30312" t="str">
            <v>BOLIVAR PRODUTO</v>
          </cell>
          <cell r="E30312">
            <v>1618295000127</v>
          </cell>
        </row>
        <row r="30313">
          <cell r="C30313">
            <v>800025438</v>
          </cell>
          <cell r="D30313" t="str">
            <v>VIEIRA COSTA EN</v>
          </cell>
          <cell r="E30313">
            <v>4132530000144</v>
          </cell>
        </row>
        <row r="30314">
          <cell r="C30314">
            <v>800028673</v>
          </cell>
          <cell r="D30314" t="str">
            <v>GRAN JAPAN VEIC</v>
          </cell>
          <cell r="E30314">
            <v>9423107000117</v>
          </cell>
        </row>
        <row r="30315">
          <cell r="C30315">
            <v>800028918</v>
          </cell>
          <cell r="D30315" t="str">
            <v>BMCD INDUSTRIA</v>
          </cell>
          <cell r="E30315">
            <v>702862000166</v>
          </cell>
        </row>
        <row r="30316">
          <cell r="C30316">
            <v>800029813</v>
          </cell>
          <cell r="D30316" t="str">
            <v>PHELPS</v>
          </cell>
          <cell r="E30316">
            <v>2180624000163</v>
          </cell>
        </row>
        <row r="30317">
          <cell r="C30317">
            <v>800040410</v>
          </cell>
          <cell r="D30317" t="str">
            <v>WRX TECNOLOGIA</v>
          </cell>
          <cell r="E30317">
            <v>1172992000105</v>
          </cell>
        </row>
        <row r="30318">
          <cell r="C30318">
            <v>800041377</v>
          </cell>
          <cell r="D30318" t="str">
            <v>THYSSENKRUPP BR</v>
          </cell>
          <cell r="E30318">
            <v>47366273001270</v>
          </cell>
        </row>
        <row r="30319">
          <cell r="C30319"/>
          <cell r="D30319" t="str">
            <v>MIVEL -MIGUEL V</v>
          </cell>
          <cell r="E30319">
            <v>17649419000171</v>
          </cell>
        </row>
        <row r="30320">
          <cell r="C30320"/>
          <cell r="D30320" t="str">
            <v>FRIGOR.TAMOYO</v>
          </cell>
          <cell r="E30320">
            <v>20395778000154</v>
          </cell>
        </row>
        <row r="30321">
          <cell r="C30321"/>
          <cell r="D30321" t="str">
            <v>TOGNI</v>
          </cell>
          <cell r="E30321">
            <v>23637093000408</v>
          </cell>
        </row>
        <row r="30322">
          <cell r="C30322"/>
          <cell r="D30322" t="str">
            <v>ALCOA ALUMINIO</v>
          </cell>
          <cell r="E30322">
            <v>23637697000373</v>
          </cell>
        </row>
        <row r="30323">
          <cell r="C30323"/>
          <cell r="D30323" t="str">
            <v>ALCOA ALUMINIO</v>
          </cell>
          <cell r="E30323">
            <v>23637697000101</v>
          </cell>
        </row>
        <row r="30324">
          <cell r="C30324"/>
          <cell r="D30324" t="str">
            <v>SULESTE TX AER</v>
          </cell>
          <cell r="E30324">
            <v>26305938000103</v>
          </cell>
        </row>
        <row r="30325">
          <cell r="C30325"/>
          <cell r="D30325" t="str">
            <v>LOCALIZA</v>
          </cell>
          <cell r="E30325">
            <v>1792911000161</v>
          </cell>
        </row>
        <row r="30326">
          <cell r="C30326"/>
          <cell r="D30326" t="str">
            <v>LOCALIZA RENT A</v>
          </cell>
          <cell r="E30326">
            <v>5677939000109</v>
          </cell>
        </row>
        <row r="30327">
          <cell r="C30327"/>
          <cell r="D30327" t="str">
            <v>LPC</v>
          </cell>
          <cell r="E30327">
            <v>23643315009451</v>
          </cell>
        </row>
        <row r="30328">
          <cell r="C30328"/>
          <cell r="D30328" t="str">
            <v>COLEGIO PIO XII</v>
          </cell>
          <cell r="E30328">
            <v>400716</v>
          </cell>
        </row>
        <row r="30329">
          <cell r="C30329"/>
          <cell r="D30329" t="str">
            <v>EE ARLINDO PERE</v>
          </cell>
          <cell r="E30329">
            <v>401707</v>
          </cell>
        </row>
        <row r="30330">
          <cell r="C30330"/>
          <cell r="D30330" t="str">
            <v>EE DAVI CAMPIST</v>
          </cell>
          <cell r="E30330">
            <v>401712</v>
          </cell>
        </row>
        <row r="30331">
          <cell r="C30331"/>
          <cell r="D30331" t="str">
            <v>EE FRANCISCO ES</v>
          </cell>
          <cell r="E30331">
            <v>401714</v>
          </cell>
        </row>
        <row r="30332">
          <cell r="C30332"/>
          <cell r="D30332" t="str">
            <v>EE MARIA OVIDIA</v>
          </cell>
          <cell r="E30332">
            <v>402558</v>
          </cell>
        </row>
        <row r="30333">
          <cell r="C30333"/>
          <cell r="D30333" t="str">
            <v>EE PRES.WASHING</v>
          </cell>
          <cell r="E30333">
            <v>402583</v>
          </cell>
        </row>
        <row r="30334">
          <cell r="C30334"/>
          <cell r="D30334" t="str">
            <v>INST.EDUC.SAO J</v>
          </cell>
          <cell r="E30334">
            <v>403374</v>
          </cell>
        </row>
        <row r="30335">
          <cell r="C30335"/>
          <cell r="D30335" t="str">
            <v>EXT.MARIA DE LO</v>
          </cell>
          <cell r="E30335">
            <v>403895</v>
          </cell>
        </row>
        <row r="30336">
          <cell r="C30336"/>
          <cell r="D30336" t="str">
            <v>ESC.PSG PROFISS</v>
          </cell>
          <cell r="E30336">
            <v>403898</v>
          </cell>
        </row>
        <row r="30337">
          <cell r="C30337"/>
          <cell r="D30337" t="str">
            <v>ESC.ADVENTISTA</v>
          </cell>
          <cell r="E30337">
            <v>404919</v>
          </cell>
        </row>
        <row r="30338">
          <cell r="C30338"/>
          <cell r="D30338" t="str">
            <v>ASSOCIACAO R.JE</v>
          </cell>
          <cell r="E30338">
            <v>405659</v>
          </cell>
        </row>
        <row r="30339">
          <cell r="C30339"/>
          <cell r="D30339" t="str">
            <v>CAT JOSE ALENCA</v>
          </cell>
          <cell r="E30339">
            <v>405661</v>
          </cell>
        </row>
        <row r="30340">
          <cell r="C30340"/>
          <cell r="D30340" t="str">
            <v>COL.OBJETIVO SA</v>
          </cell>
          <cell r="E30340">
            <v>408657</v>
          </cell>
        </row>
        <row r="30341">
          <cell r="C30341"/>
          <cell r="D30341" t="str">
            <v>CRIATIVA IDADE</v>
          </cell>
          <cell r="E30341">
            <v>409039</v>
          </cell>
        </row>
        <row r="30342">
          <cell r="C30342"/>
          <cell r="D30342" t="str">
            <v>EE DR.JOAO EUGE</v>
          </cell>
          <cell r="E30342">
            <v>410573</v>
          </cell>
        </row>
        <row r="30343">
          <cell r="C30343">
            <v>800007587</v>
          </cell>
          <cell r="D30343" t="str">
            <v>META</v>
          </cell>
          <cell r="E30343">
            <v>81298</v>
          </cell>
        </row>
        <row r="30344">
          <cell r="C30344">
            <v>800000135</v>
          </cell>
          <cell r="D30344" t="str">
            <v>DENSO THERMAL</v>
          </cell>
          <cell r="E30344">
            <v>1327</v>
          </cell>
        </row>
        <row r="30345">
          <cell r="C30345">
            <v>800029708</v>
          </cell>
          <cell r="D30345" t="str">
            <v>AREIAS</v>
          </cell>
          <cell r="E30345">
            <v>8876197000139</v>
          </cell>
        </row>
        <row r="30346">
          <cell r="C30346">
            <v>800038030</v>
          </cell>
          <cell r="D30346" t="str">
            <v>JEFFIL SOLUC. E</v>
          </cell>
          <cell r="E30346">
            <v>14297813000108</v>
          </cell>
        </row>
        <row r="30347">
          <cell r="C30347">
            <v>800000912</v>
          </cell>
          <cell r="D30347" t="str">
            <v>CALESITA INDUST</v>
          </cell>
          <cell r="E30347">
            <v>202187000106</v>
          </cell>
        </row>
        <row r="30348">
          <cell r="C30348">
            <v>800002313</v>
          </cell>
          <cell r="D30348" t="str">
            <v>NETZSCH DO BR I</v>
          </cell>
          <cell r="E30348">
            <v>82749987000106</v>
          </cell>
        </row>
        <row r="30349">
          <cell r="C30349">
            <v>800004226</v>
          </cell>
          <cell r="D30349" t="str">
            <v>ANDRITZ</v>
          </cell>
          <cell r="E30349">
            <v>6349916000138</v>
          </cell>
        </row>
        <row r="30350">
          <cell r="C30350">
            <v>800013878</v>
          </cell>
          <cell r="D30350" t="str">
            <v>BOSCH</v>
          </cell>
          <cell r="E30350">
            <v>72908817000416</v>
          </cell>
        </row>
        <row r="30351">
          <cell r="C30351">
            <v>800038486</v>
          </cell>
          <cell r="D30351" t="str">
            <v>HYDAC TECNOLOGI</v>
          </cell>
          <cell r="E30351">
            <v>1697279000843</v>
          </cell>
        </row>
        <row r="30352">
          <cell r="C30352"/>
          <cell r="D30352" t="str">
            <v>REXROTH HIDRAUL</v>
          </cell>
          <cell r="E30352">
            <v>60497971001354</v>
          </cell>
        </row>
        <row r="30353">
          <cell r="C30353"/>
          <cell r="D30353" t="str">
            <v>PORCEL.SCHMIDT</v>
          </cell>
          <cell r="E30353">
            <v>85459691001110</v>
          </cell>
        </row>
        <row r="30354">
          <cell r="C30354">
            <v>800023964</v>
          </cell>
          <cell r="D30354" t="str">
            <v>STEP SUD S.R.L.</v>
          </cell>
          <cell r="E30354">
            <v>86724</v>
          </cell>
        </row>
        <row r="30355">
          <cell r="C30355">
            <v>800023964</v>
          </cell>
          <cell r="D30355" t="str">
            <v>STEP SUD S.R.L.</v>
          </cell>
          <cell r="E30355">
            <v>86733</v>
          </cell>
        </row>
        <row r="30356">
          <cell r="C30356">
            <v>800003329</v>
          </cell>
          <cell r="D30356" t="str">
            <v>UNIPAC</v>
          </cell>
          <cell r="E30356">
            <v>46162517000188</v>
          </cell>
        </row>
        <row r="30357">
          <cell r="C30357">
            <v>800014037</v>
          </cell>
          <cell r="D30357" t="str">
            <v>MAQUINAS AGRICOLAS JACTO SA  *</v>
          </cell>
          <cell r="E30357">
            <v>55064562000786</v>
          </cell>
        </row>
        <row r="30358">
          <cell r="C30358">
            <v>800014684</v>
          </cell>
          <cell r="D30358" t="str">
            <v>EMPRESA DE TRAN</v>
          </cell>
          <cell r="E30358">
            <v>55065981000147</v>
          </cell>
        </row>
        <row r="30359">
          <cell r="C30359">
            <v>800014854</v>
          </cell>
          <cell r="D30359" t="str">
            <v>DH AMIRAM</v>
          </cell>
          <cell r="E30359">
            <v>55064562001677</v>
          </cell>
        </row>
        <row r="30360">
          <cell r="C30360">
            <v>800040771</v>
          </cell>
          <cell r="D30360" t="str">
            <v>FUNDACAO SHUNJI</v>
          </cell>
          <cell r="E30360">
            <v>51497477000165</v>
          </cell>
        </row>
        <row r="30361">
          <cell r="C30361"/>
          <cell r="D30361" t="str">
            <v>POMPEIA</v>
          </cell>
          <cell r="E30361">
            <v>68872068000102</v>
          </cell>
        </row>
        <row r="30362">
          <cell r="C30362"/>
          <cell r="D30362" t="str">
            <v>PAULO</v>
          </cell>
          <cell r="E30362">
            <v>9245391604</v>
          </cell>
        </row>
        <row r="30363">
          <cell r="C30363">
            <v>800001915</v>
          </cell>
          <cell r="D30363" t="str">
            <v>CVL AUTOMOVEIS</v>
          </cell>
          <cell r="E30363">
            <v>77025708000121</v>
          </cell>
        </row>
        <row r="30364">
          <cell r="C30364">
            <v>800002447</v>
          </cell>
          <cell r="D30364" t="str">
            <v>AGUA SIST. DE A</v>
          </cell>
          <cell r="E30364">
            <v>81075137000107</v>
          </cell>
        </row>
        <row r="30365">
          <cell r="C30365">
            <v>800005542</v>
          </cell>
          <cell r="D30365" t="str">
            <v>LOCALIZA RENT</v>
          </cell>
          <cell r="E30365">
            <v>16670085018798</v>
          </cell>
        </row>
        <row r="30366">
          <cell r="C30366">
            <v>800005712</v>
          </cell>
          <cell r="D30366" t="str">
            <v>CONTINENTAL</v>
          </cell>
          <cell r="E30366">
            <v>2036483000290</v>
          </cell>
        </row>
        <row r="30367">
          <cell r="C30367">
            <v>800013315</v>
          </cell>
          <cell r="D30367" t="str">
            <v>BUFFET S.KUHN</v>
          </cell>
          <cell r="E30367">
            <v>4668887000141</v>
          </cell>
        </row>
        <row r="30368">
          <cell r="C30368">
            <v>800017494</v>
          </cell>
          <cell r="D30368" t="str">
            <v>FLORENCA CAMINH</v>
          </cell>
          <cell r="E30368">
            <v>9091832000216</v>
          </cell>
        </row>
        <row r="30369">
          <cell r="C30369">
            <v>800020075</v>
          </cell>
          <cell r="D30369" t="str">
            <v>METALSISTEM DO</v>
          </cell>
          <cell r="E30369">
            <v>3388093000161</v>
          </cell>
        </row>
        <row r="30370">
          <cell r="C30370">
            <v>800020788</v>
          </cell>
          <cell r="D30370" t="str">
            <v>ROSFER TREINAME</v>
          </cell>
          <cell r="E30370">
            <v>7367760000180</v>
          </cell>
        </row>
        <row r="30371">
          <cell r="C30371">
            <v>800023434</v>
          </cell>
          <cell r="D30371" t="str">
            <v>L.A SCHEIFER E</v>
          </cell>
          <cell r="E30371">
            <v>97401830000162</v>
          </cell>
        </row>
        <row r="30372">
          <cell r="C30372">
            <v>800029849</v>
          </cell>
          <cell r="D30372" t="str">
            <v>REC FED PG</v>
          </cell>
          <cell r="E30372">
            <v>394460013987</v>
          </cell>
        </row>
        <row r="30373">
          <cell r="C30373">
            <v>800032680</v>
          </cell>
          <cell r="D30373" t="str">
            <v>PESQUISA E DESE</v>
          </cell>
          <cell r="E30373">
            <v>2032297000364</v>
          </cell>
        </row>
        <row r="30374">
          <cell r="C30374">
            <v>800035434</v>
          </cell>
          <cell r="D30374" t="str">
            <v>MARISTELA SIMIO</v>
          </cell>
          <cell r="E30374">
            <v>7706737000173</v>
          </cell>
        </row>
        <row r="30375">
          <cell r="C30375">
            <v>800035463</v>
          </cell>
          <cell r="D30375" t="str">
            <v>DUMAS COMERCIO</v>
          </cell>
          <cell r="E30375">
            <v>7897939000220</v>
          </cell>
        </row>
        <row r="30376">
          <cell r="C30376">
            <v>800042459</v>
          </cell>
          <cell r="D30376" t="str">
            <v>RICARDO VIEIRA</v>
          </cell>
          <cell r="E30376">
            <v>17353259000119</v>
          </cell>
        </row>
        <row r="30377">
          <cell r="C30377">
            <v>800042478</v>
          </cell>
          <cell r="D30377" t="str">
            <v>CONTITECH DO BRASIL PRODUTOS</v>
          </cell>
          <cell r="E30377">
            <v>8832031001354</v>
          </cell>
        </row>
        <row r="30378">
          <cell r="C30378">
            <v>800042873</v>
          </cell>
          <cell r="D30378" t="str">
            <v>FERNANDO GIBATH</v>
          </cell>
          <cell r="E30378">
            <v>31970349000180</v>
          </cell>
        </row>
        <row r="30379">
          <cell r="C30379"/>
          <cell r="D30379" t="str">
            <v>LOCALIZA</v>
          </cell>
          <cell r="E30379">
            <v>80256373000167</v>
          </cell>
        </row>
        <row r="30380">
          <cell r="C30380"/>
          <cell r="D30380" t="str">
            <v>QUIMICA TRUE</v>
          </cell>
          <cell r="E30380">
            <v>2627015000100</v>
          </cell>
        </row>
        <row r="30381">
          <cell r="C30381"/>
          <cell r="D30381" t="str">
            <v>MERCURIO</v>
          </cell>
          <cell r="E30381">
            <v>95591723006583</v>
          </cell>
        </row>
        <row r="30382">
          <cell r="C30382"/>
          <cell r="D30382" t="str">
            <v>SCHEFFER DO ITU</v>
          </cell>
          <cell r="E30382">
            <v>4620910000632</v>
          </cell>
        </row>
        <row r="30383">
          <cell r="C30383"/>
          <cell r="D30383" t="str">
            <v>TRANSUL COMER.</v>
          </cell>
          <cell r="E30383">
            <v>77036457000180</v>
          </cell>
        </row>
        <row r="30384">
          <cell r="C30384"/>
          <cell r="D30384" t="str">
            <v>EE PROF.BECKER</v>
          </cell>
          <cell r="E30384">
            <v>403752</v>
          </cell>
        </row>
        <row r="30385">
          <cell r="C30385"/>
          <cell r="D30385" t="str">
            <v>EM PROF.JORGE D</v>
          </cell>
          <cell r="E30385">
            <v>403782</v>
          </cell>
        </row>
        <row r="30386">
          <cell r="C30386"/>
          <cell r="D30386" t="str">
            <v>SOC.ESTUDOS DA</v>
          </cell>
          <cell r="E30386">
            <v>403794</v>
          </cell>
        </row>
        <row r="30387">
          <cell r="C30387"/>
          <cell r="D30387" t="str">
            <v>EEPSG PROF.CESA</v>
          </cell>
          <cell r="E30387">
            <v>403970</v>
          </cell>
        </row>
        <row r="30388">
          <cell r="C30388"/>
          <cell r="D30388" t="str">
            <v>EE MEDALHA MILA</v>
          </cell>
          <cell r="E30388">
            <v>404120</v>
          </cell>
        </row>
        <row r="30389">
          <cell r="C30389"/>
          <cell r="D30389" t="str">
            <v>EE ENS.PG ALBER</v>
          </cell>
          <cell r="E30389">
            <v>404132</v>
          </cell>
        </row>
        <row r="30390">
          <cell r="C30390"/>
          <cell r="D30390" t="str">
            <v>CE REGENTE FEIJ</v>
          </cell>
          <cell r="E30390">
            <v>404381</v>
          </cell>
        </row>
        <row r="30391">
          <cell r="C30391"/>
          <cell r="D30391" t="str">
            <v>CE PE.CARLOS SE</v>
          </cell>
          <cell r="E30391">
            <v>404383</v>
          </cell>
        </row>
        <row r="30392">
          <cell r="C30392"/>
          <cell r="D30392" t="str">
            <v>COL.SAO LUIZ</v>
          </cell>
          <cell r="E30392">
            <v>404468</v>
          </cell>
        </row>
        <row r="30393">
          <cell r="C30393"/>
          <cell r="D30393" t="str">
            <v>CE SEN.CORREIA</v>
          </cell>
          <cell r="E30393">
            <v>405081</v>
          </cell>
        </row>
        <row r="30394">
          <cell r="C30394"/>
          <cell r="D30394" t="str">
            <v>EE N.SRA.DAS GR</v>
          </cell>
          <cell r="E30394">
            <v>405082</v>
          </cell>
        </row>
        <row r="30395">
          <cell r="C30395"/>
          <cell r="D30395" t="str">
            <v>COL.SANT'ANA</v>
          </cell>
          <cell r="E30395">
            <v>406257</v>
          </cell>
        </row>
        <row r="30396">
          <cell r="C30396"/>
          <cell r="D30396" t="str">
            <v>CEPSG PROF.JULI</v>
          </cell>
          <cell r="E30396">
            <v>406258</v>
          </cell>
        </row>
        <row r="30397">
          <cell r="C30397"/>
          <cell r="D30397" t="str">
            <v>ESC.ADVENT.</v>
          </cell>
          <cell r="E30397">
            <v>406259</v>
          </cell>
        </row>
        <row r="30398">
          <cell r="C30398"/>
          <cell r="D30398" t="str">
            <v>ESC.BOM PASTOR</v>
          </cell>
          <cell r="E30398">
            <v>406260</v>
          </cell>
        </row>
        <row r="30399">
          <cell r="C30399"/>
          <cell r="D30399" t="str">
            <v>COL.NEO MASTER</v>
          </cell>
          <cell r="E30399">
            <v>406261</v>
          </cell>
        </row>
        <row r="30400">
          <cell r="C30400"/>
          <cell r="D30400" t="str">
            <v>CE POLIVALENTE</v>
          </cell>
          <cell r="E30400">
            <v>406262</v>
          </cell>
        </row>
        <row r="30401">
          <cell r="C30401"/>
          <cell r="D30401" t="str">
            <v>ESC.SAO JOSE</v>
          </cell>
          <cell r="E30401">
            <v>406263</v>
          </cell>
        </row>
        <row r="30402">
          <cell r="C30402"/>
          <cell r="D30402" t="str">
            <v>ESC.MONTEIRO LO</v>
          </cell>
          <cell r="E30402">
            <v>406264</v>
          </cell>
        </row>
        <row r="30403">
          <cell r="C30403"/>
          <cell r="D30403" t="str">
            <v>ESC.PRIMA ARCO</v>
          </cell>
          <cell r="E30403">
            <v>406265</v>
          </cell>
        </row>
        <row r="30404">
          <cell r="C30404"/>
          <cell r="D30404" t="str">
            <v>CE GEN.OSORIO</v>
          </cell>
          <cell r="E30404">
            <v>406266</v>
          </cell>
        </row>
        <row r="30405">
          <cell r="C30405"/>
          <cell r="D30405" t="str">
            <v>EE PE.PEDRO GRZ</v>
          </cell>
          <cell r="E30405">
            <v>406267</v>
          </cell>
        </row>
        <row r="30406">
          <cell r="C30406"/>
          <cell r="D30406" t="str">
            <v>EE PROF.EUGENIO</v>
          </cell>
          <cell r="E30406">
            <v>406268</v>
          </cell>
        </row>
        <row r="30407">
          <cell r="C30407"/>
          <cell r="D30407" t="str">
            <v>CE PROF.COLARES</v>
          </cell>
          <cell r="E30407">
            <v>406269</v>
          </cell>
        </row>
        <row r="30408">
          <cell r="C30408"/>
          <cell r="D30408" t="str">
            <v>EE ESPIRITO STO</v>
          </cell>
          <cell r="E30408">
            <v>406270</v>
          </cell>
        </row>
        <row r="30409">
          <cell r="C30409"/>
          <cell r="D30409" t="str">
            <v>CEPSG STA.MARIA</v>
          </cell>
          <cell r="E30409">
            <v>406271</v>
          </cell>
        </row>
        <row r="30410">
          <cell r="C30410"/>
          <cell r="D30410" t="str">
            <v>COL.SAGRADA FAM</v>
          </cell>
          <cell r="E30410">
            <v>406272</v>
          </cell>
        </row>
        <row r="30411">
          <cell r="C30411"/>
          <cell r="D30411" t="str">
            <v>EE PROF.JOSE GO</v>
          </cell>
          <cell r="E30411">
            <v>406273</v>
          </cell>
        </row>
        <row r="30412">
          <cell r="C30412"/>
          <cell r="D30412" t="str">
            <v>ESC.SAO FRANCIS</v>
          </cell>
          <cell r="E30412">
            <v>406274</v>
          </cell>
        </row>
        <row r="30413">
          <cell r="C30413"/>
          <cell r="D30413" t="str">
            <v>EE PE.ARNALDO J</v>
          </cell>
          <cell r="E30413">
            <v>408334</v>
          </cell>
        </row>
        <row r="30414">
          <cell r="C30414"/>
          <cell r="D30414" t="str">
            <v>EE JESUS DIVINO</v>
          </cell>
          <cell r="E30414">
            <v>408335</v>
          </cell>
        </row>
        <row r="30415">
          <cell r="C30415"/>
          <cell r="D30415" t="str">
            <v>EE FREI DOROTEU</v>
          </cell>
          <cell r="E30415">
            <v>408337</v>
          </cell>
        </row>
        <row r="30416">
          <cell r="C30416"/>
          <cell r="D30416" t="str">
            <v>EE DR.MUNHOZ DA</v>
          </cell>
          <cell r="E30416">
            <v>408338</v>
          </cell>
        </row>
        <row r="30417">
          <cell r="C30417"/>
          <cell r="D30417" t="str">
            <v>CE PROF.MENELEU</v>
          </cell>
          <cell r="E30417">
            <v>408468</v>
          </cell>
        </row>
        <row r="30418">
          <cell r="C30418"/>
          <cell r="D30418" t="str">
            <v>COL.AGRICOLA ES</v>
          </cell>
          <cell r="E30418">
            <v>408469</v>
          </cell>
        </row>
        <row r="30419">
          <cell r="C30419"/>
          <cell r="D30419" t="str">
            <v>CE DR.EPAMINOND</v>
          </cell>
          <cell r="E30419">
            <v>408541</v>
          </cell>
        </row>
        <row r="30420">
          <cell r="C30420"/>
          <cell r="D30420" t="str">
            <v>SEPAM</v>
          </cell>
          <cell r="E30420">
            <v>408844</v>
          </cell>
        </row>
        <row r="30421">
          <cell r="C30421"/>
          <cell r="D30421" t="str">
            <v>NRE - PONTA GRO</v>
          </cell>
          <cell r="E30421">
            <v>409132</v>
          </cell>
        </row>
        <row r="30422">
          <cell r="C30422"/>
          <cell r="D30422" t="str">
            <v>CE PROFA.CORREI</v>
          </cell>
          <cell r="E30422">
            <v>409359</v>
          </cell>
        </row>
        <row r="30423">
          <cell r="C30423"/>
          <cell r="D30423" t="str">
            <v>INST.EDUC.PROF.</v>
          </cell>
          <cell r="E30423">
            <v>409496</v>
          </cell>
        </row>
        <row r="30424">
          <cell r="C30424"/>
          <cell r="D30424" t="str">
            <v>CE PRES.KENNEDY</v>
          </cell>
          <cell r="E30424">
            <v>410976</v>
          </cell>
        </row>
        <row r="30425">
          <cell r="C30425"/>
          <cell r="D30425" t="str">
            <v>EE PROF.AMALIO</v>
          </cell>
          <cell r="E30425">
            <v>411107</v>
          </cell>
        </row>
        <row r="30426">
          <cell r="C30426">
            <v>800002274</v>
          </cell>
          <cell r="D30426" t="str">
            <v>RAVANE VEICULOS</v>
          </cell>
          <cell r="E30426">
            <v>5703284000104</v>
          </cell>
        </row>
        <row r="30427">
          <cell r="C30427"/>
          <cell r="D30427" t="str">
            <v>SAVANA VEICULOS</v>
          </cell>
          <cell r="E30427">
            <v>1557610000153</v>
          </cell>
        </row>
        <row r="30428">
          <cell r="C30428"/>
          <cell r="D30428" t="str">
            <v>AUTONAN</v>
          </cell>
          <cell r="E30428">
            <v>36776136000305</v>
          </cell>
        </row>
        <row r="30429">
          <cell r="C30429"/>
          <cell r="D30429" t="str">
            <v>LOCALIZA</v>
          </cell>
          <cell r="E30429">
            <v>1081332000100</v>
          </cell>
        </row>
        <row r="30430">
          <cell r="C30430"/>
          <cell r="D30430" t="str">
            <v>EE DEP.FERNANDO</v>
          </cell>
          <cell r="E30430">
            <v>409314</v>
          </cell>
        </row>
        <row r="30431">
          <cell r="C30431"/>
          <cell r="D30431" t="str">
            <v>EE LIONS CLUBE</v>
          </cell>
          <cell r="E30431">
            <v>409600</v>
          </cell>
        </row>
        <row r="30432">
          <cell r="C30432"/>
          <cell r="D30432" t="str">
            <v>EE ADE MARQUES</v>
          </cell>
          <cell r="E30432">
            <v>409708</v>
          </cell>
        </row>
        <row r="30433">
          <cell r="C30433"/>
          <cell r="D30433" t="str">
            <v>EE JOAQUIM MURT</v>
          </cell>
          <cell r="E30433">
            <v>409709</v>
          </cell>
        </row>
        <row r="30434">
          <cell r="C30434"/>
          <cell r="D30434" t="str">
            <v>ESC.TOPO GIGIO</v>
          </cell>
          <cell r="E30434">
            <v>409802</v>
          </cell>
        </row>
        <row r="30435">
          <cell r="C30435"/>
          <cell r="D30435" t="str">
            <v>EE FAZENDA ITAM</v>
          </cell>
          <cell r="E30435">
            <v>410959</v>
          </cell>
        </row>
        <row r="30436">
          <cell r="C30436"/>
          <cell r="D30436" t="str">
            <v>ESC.BATISTA EUR</v>
          </cell>
          <cell r="E30436">
            <v>410960</v>
          </cell>
        </row>
        <row r="30437">
          <cell r="C30437"/>
          <cell r="D30437" t="str">
            <v>ESC.MAPPE</v>
          </cell>
          <cell r="E30437">
            <v>410961</v>
          </cell>
        </row>
        <row r="30438">
          <cell r="C30438"/>
          <cell r="D30438" t="str">
            <v>ESC.MACE SAO JO</v>
          </cell>
          <cell r="E30438">
            <v>407258</v>
          </cell>
        </row>
        <row r="30439">
          <cell r="C30439"/>
          <cell r="D30439" t="str">
            <v>MAXINOVE</v>
          </cell>
          <cell r="E30439">
            <v>1161044000166</v>
          </cell>
        </row>
        <row r="30440">
          <cell r="C30440"/>
          <cell r="D30440" t="str">
            <v>EEPSG PROF.ZELI</v>
          </cell>
          <cell r="E30440">
            <v>400447</v>
          </cell>
        </row>
        <row r="30441">
          <cell r="C30441"/>
          <cell r="D30441" t="str">
            <v>EEPSG PROF.ZELI</v>
          </cell>
          <cell r="E30441">
            <v>400494</v>
          </cell>
        </row>
        <row r="30442">
          <cell r="C30442"/>
          <cell r="D30442" t="str">
            <v>ESCOLA ESTADUAL</v>
          </cell>
          <cell r="E30442">
            <v>403209</v>
          </cell>
        </row>
        <row r="30443">
          <cell r="C30443"/>
          <cell r="D30443" t="str">
            <v>CEN.EDUC.N.SRA</v>
          </cell>
          <cell r="E30443">
            <v>405514</v>
          </cell>
        </row>
        <row r="30444">
          <cell r="C30444">
            <v>800044419</v>
          </cell>
          <cell r="D30444" t="str">
            <v>ALUDEC</v>
          </cell>
          <cell r="E30444">
            <v>89573</v>
          </cell>
        </row>
        <row r="30445">
          <cell r="C30445">
            <v>800002233</v>
          </cell>
          <cell r="D30445" t="str">
            <v>DEVA</v>
          </cell>
          <cell r="E30445">
            <v>6036612000200</v>
          </cell>
        </row>
        <row r="30446">
          <cell r="C30446">
            <v>800008438</v>
          </cell>
          <cell r="D30446" t="str">
            <v>MEPE</v>
          </cell>
          <cell r="E30446">
            <v>1653759000136</v>
          </cell>
        </row>
        <row r="30447">
          <cell r="C30447">
            <v>800009736</v>
          </cell>
          <cell r="D30447" t="str">
            <v>VIPAL</v>
          </cell>
          <cell r="E30447">
            <v>19382472000184</v>
          </cell>
        </row>
        <row r="30448">
          <cell r="C30448">
            <v>800016476</v>
          </cell>
          <cell r="D30448" t="str">
            <v>ROSMANINHO REPR</v>
          </cell>
          <cell r="E30448">
            <v>2342336000168</v>
          </cell>
        </row>
        <row r="30449">
          <cell r="C30449">
            <v>800031540</v>
          </cell>
          <cell r="D30449" t="str">
            <v>NAVELLI NACIONA</v>
          </cell>
          <cell r="E30449">
            <v>65102550000400</v>
          </cell>
        </row>
        <row r="30450">
          <cell r="C30450"/>
          <cell r="D30450" t="str">
            <v>FETECH</v>
          </cell>
          <cell r="E30450">
            <v>629930000109</v>
          </cell>
        </row>
        <row r="30451">
          <cell r="C30451"/>
          <cell r="D30451" t="str">
            <v>CIMA</v>
          </cell>
          <cell r="E30451">
            <v>22144174000403</v>
          </cell>
        </row>
        <row r="30452">
          <cell r="C30452"/>
          <cell r="D30452" t="str">
            <v>LOCALIZA</v>
          </cell>
          <cell r="E30452">
            <v>2223474000209</v>
          </cell>
        </row>
        <row r="30453">
          <cell r="C30453"/>
          <cell r="D30453" t="str">
            <v>SETTE ENGENHARI</v>
          </cell>
          <cell r="E30453">
            <v>42952028000179</v>
          </cell>
        </row>
        <row r="30454">
          <cell r="C30454"/>
          <cell r="D30454" t="str">
            <v>ESC.N.SRA.AUXIL</v>
          </cell>
          <cell r="E30454">
            <v>408654</v>
          </cell>
        </row>
        <row r="30455">
          <cell r="C30455"/>
          <cell r="D30455" t="str">
            <v>COL.DOM HELVECI</v>
          </cell>
          <cell r="E30455">
            <v>408829</v>
          </cell>
        </row>
        <row r="30456">
          <cell r="C30456"/>
          <cell r="D30456" t="str">
            <v>EE CEL.PONTES G</v>
          </cell>
          <cell r="E30456">
            <v>409890</v>
          </cell>
        </row>
        <row r="30457">
          <cell r="C30457">
            <v>800032181</v>
          </cell>
          <cell r="D30457" t="str">
            <v>S.L</v>
          </cell>
          <cell r="E30457">
            <v>86711</v>
          </cell>
        </row>
        <row r="30458">
          <cell r="C30458">
            <v>800007095</v>
          </cell>
          <cell r="D30458" t="str">
            <v>KELVIN</v>
          </cell>
          <cell r="E30458">
            <v>80735</v>
          </cell>
        </row>
        <row r="30459">
          <cell r="C30459"/>
          <cell r="D30459" t="str">
            <v>SIGMA COM VEIC</v>
          </cell>
          <cell r="E30459">
            <v>26945246000120</v>
          </cell>
        </row>
        <row r="30460">
          <cell r="C30460"/>
          <cell r="D30460" t="str">
            <v>CE JOSE LANNES</v>
          </cell>
          <cell r="E30460">
            <v>403431</v>
          </cell>
        </row>
        <row r="30461">
          <cell r="C30461"/>
          <cell r="D30461" t="str">
            <v>COL.DIOCESANO J</v>
          </cell>
          <cell r="E30461">
            <v>408719</v>
          </cell>
        </row>
        <row r="30462">
          <cell r="C30462"/>
          <cell r="D30462" t="str">
            <v>EM TIRADENTES</v>
          </cell>
          <cell r="E30462">
            <v>408976</v>
          </cell>
        </row>
        <row r="30463">
          <cell r="C30463"/>
          <cell r="D30463" t="str">
            <v>ESC.RURAL MUN.H</v>
          </cell>
          <cell r="E30463">
            <v>409325</v>
          </cell>
        </row>
        <row r="30464">
          <cell r="C30464"/>
          <cell r="D30464" t="str">
            <v>EM PE.FRANCO PA</v>
          </cell>
          <cell r="E30464">
            <v>410686</v>
          </cell>
        </row>
        <row r="30465">
          <cell r="C30465"/>
          <cell r="D30465" t="str">
            <v>ESC.STA.LUISA</v>
          </cell>
          <cell r="E30465">
            <v>410687</v>
          </cell>
        </row>
        <row r="30466">
          <cell r="C30466"/>
          <cell r="D30466" t="str">
            <v>EMPG ANIBAL KHU</v>
          </cell>
          <cell r="E30466">
            <v>410994</v>
          </cell>
        </row>
        <row r="30467">
          <cell r="C30467">
            <v>800028939</v>
          </cell>
          <cell r="D30467" t="str">
            <v>FONTLAB LTD.</v>
          </cell>
          <cell r="E30467">
            <v>86071</v>
          </cell>
        </row>
        <row r="30468">
          <cell r="C30468">
            <v>800028939</v>
          </cell>
          <cell r="D30468" t="str">
            <v>FONTLAB LTD.</v>
          </cell>
          <cell r="E30468">
            <v>86072</v>
          </cell>
        </row>
        <row r="30469">
          <cell r="C30469">
            <v>800039225</v>
          </cell>
          <cell r="D30469" t="str">
            <v>U.S. FARATHANE</v>
          </cell>
          <cell r="E30469"/>
        </row>
        <row r="30470">
          <cell r="C30470">
            <v>800006898</v>
          </cell>
          <cell r="D30470" t="str">
            <v>BAHR</v>
          </cell>
          <cell r="E30470">
            <v>80515</v>
          </cell>
        </row>
        <row r="30471">
          <cell r="C30471">
            <v>800041694</v>
          </cell>
          <cell r="D30471" t="str">
            <v>RODOSINOS CARRO</v>
          </cell>
          <cell r="E30471">
            <v>89618342000183</v>
          </cell>
        </row>
        <row r="30472">
          <cell r="C30472">
            <v>800043042</v>
          </cell>
          <cell r="D30472" t="str">
            <v>VOGELSANG BRASI</v>
          </cell>
          <cell r="E30472">
            <v>93072122000174</v>
          </cell>
        </row>
        <row r="30473">
          <cell r="C30473"/>
          <cell r="D30473" t="str">
            <v>ESC.TEC.BRASILI</v>
          </cell>
          <cell r="E30473">
            <v>406682</v>
          </cell>
        </row>
        <row r="30474">
          <cell r="C30474">
            <v>800007599</v>
          </cell>
          <cell r="D30474" t="str">
            <v>KEPWARE TECHONO</v>
          </cell>
          <cell r="E30474">
            <v>81315</v>
          </cell>
        </row>
        <row r="30475">
          <cell r="C30475">
            <v>800006838</v>
          </cell>
          <cell r="D30475" t="str">
            <v>SOUTH WORTH</v>
          </cell>
          <cell r="E30475">
            <v>80408</v>
          </cell>
        </row>
        <row r="30476">
          <cell r="C30476">
            <v>800014344</v>
          </cell>
          <cell r="D30476" t="str">
            <v>SODECIA GROUP</v>
          </cell>
          <cell r="E30476">
            <v>81699</v>
          </cell>
        </row>
        <row r="30477">
          <cell r="C30477">
            <v>800027420</v>
          </cell>
          <cell r="D30477" t="str">
            <v>ASSOCIACAO FRAU</v>
          </cell>
          <cell r="E30477">
            <v>85836</v>
          </cell>
        </row>
        <row r="30478">
          <cell r="C30478">
            <v>800028951</v>
          </cell>
          <cell r="D30478" t="str">
            <v>FRIGELAR COMERC</v>
          </cell>
          <cell r="E30478">
            <v>92660406000119</v>
          </cell>
        </row>
        <row r="30479">
          <cell r="C30479">
            <v>800000052</v>
          </cell>
          <cell r="D30479" t="str">
            <v>REGIONAL V POA</v>
          </cell>
          <cell r="E30479">
            <v>16701716001470</v>
          </cell>
        </row>
        <row r="30480">
          <cell r="C30480">
            <v>800000180</v>
          </cell>
          <cell r="D30480" t="str">
            <v>INCOTERM INDUST</v>
          </cell>
          <cell r="E30480">
            <v>87156352000119</v>
          </cell>
        </row>
        <row r="30481">
          <cell r="C30481">
            <v>800000270</v>
          </cell>
          <cell r="D30481" t="str">
            <v>FANTANIVE</v>
          </cell>
          <cell r="E30481">
            <v>97002414000191</v>
          </cell>
        </row>
        <row r="30482">
          <cell r="C30482">
            <v>800000282</v>
          </cell>
          <cell r="D30482" t="str">
            <v>VARIG</v>
          </cell>
          <cell r="E30482">
            <v>92772821032287</v>
          </cell>
        </row>
        <row r="30483">
          <cell r="C30483">
            <v>800000312</v>
          </cell>
          <cell r="D30483" t="str">
            <v>RIKES</v>
          </cell>
          <cell r="E30483">
            <v>87304564000104</v>
          </cell>
        </row>
        <row r="30484">
          <cell r="C30484">
            <v>800000346</v>
          </cell>
          <cell r="D30484" t="str">
            <v>COMERCIO LTDA</v>
          </cell>
          <cell r="E30484">
            <v>1733265000161</v>
          </cell>
        </row>
        <row r="30485">
          <cell r="C30485">
            <v>800000445</v>
          </cell>
          <cell r="D30485" t="str">
            <v>DE MEDIDO POLI</v>
          </cell>
          <cell r="E30485">
            <v>92804541000190</v>
          </cell>
        </row>
        <row r="30486">
          <cell r="C30486">
            <v>800000578</v>
          </cell>
          <cell r="D30486" t="str">
            <v>OCHMAN</v>
          </cell>
          <cell r="E30486">
            <v>62447131000179</v>
          </cell>
        </row>
        <row r="30487">
          <cell r="C30487">
            <v>800000630</v>
          </cell>
          <cell r="D30487" t="str">
            <v>WEINERT</v>
          </cell>
          <cell r="E30487">
            <v>2684121000125</v>
          </cell>
        </row>
        <row r="30488">
          <cell r="C30488">
            <v>800001018</v>
          </cell>
          <cell r="D30488" t="str">
            <v>PIGATTO</v>
          </cell>
          <cell r="E30488">
            <v>93653830000107</v>
          </cell>
        </row>
        <row r="30489">
          <cell r="C30489">
            <v>800001030</v>
          </cell>
          <cell r="D30489" t="str">
            <v>FORENSE CONSULT</v>
          </cell>
          <cell r="E30489">
            <v>90746926000113</v>
          </cell>
        </row>
        <row r="30490">
          <cell r="C30490">
            <v>800001539</v>
          </cell>
          <cell r="D30490" t="str">
            <v>CEEE</v>
          </cell>
          <cell r="E30490">
            <v>92715812000131</v>
          </cell>
        </row>
        <row r="30491">
          <cell r="C30491">
            <v>800001814</v>
          </cell>
          <cell r="D30491" t="str">
            <v>MYNARSKI E ASSO</v>
          </cell>
          <cell r="E30491">
            <v>94391372000130</v>
          </cell>
        </row>
        <row r="30492">
          <cell r="C30492">
            <v>800002050</v>
          </cell>
          <cell r="D30492" t="str">
            <v>SAN MARINO PELO</v>
          </cell>
          <cell r="E30492">
            <v>90446618000172</v>
          </cell>
        </row>
        <row r="30493">
          <cell r="C30493">
            <v>800002089</v>
          </cell>
          <cell r="D30493" t="str">
            <v>VIA PORTO VEICU</v>
          </cell>
          <cell r="E30493">
            <v>2266596000100</v>
          </cell>
        </row>
        <row r="30494">
          <cell r="C30494">
            <v>800002196</v>
          </cell>
          <cell r="D30494" t="str">
            <v>SBARDECAR</v>
          </cell>
          <cell r="E30494">
            <v>89217202000446</v>
          </cell>
        </row>
        <row r="30495">
          <cell r="C30495">
            <v>800002331</v>
          </cell>
          <cell r="D30495" t="str">
            <v>RODRIGUES ASSEI</v>
          </cell>
          <cell r="E30495">
            <v>93000677000100</v>
          </cell>
        </row>
        <row r="30496">
          <cell r="C30496">
            <v>800002346</v>
          </cell>
          <cell r="D30496" t="str">
            <v>LUVEX QUIMICA I</v>
          </cell>
          <cell r="E30496">
            <v>92533702000159</v>
          </cell>
        </row>
        <row r="30497">
          <cell r="C30497">
            <v>800002560</v>
          </cell>
          <cell r="D30497" t="str">
            <v>LOCALIZA</v>
          </cell>
          <cell r="E30497">
            <v>16670085003847</v>
          </cell>
        </row>
        <row r="30498">
          <cell r="C30498">
            <v>800002615</v>
          </cell>
          <cell r="D30498" t="str">
            <v>DEZ PROPAGANDA</v>
          </cell>
          <cell r="E30498">
            <v>72043342000108</v>
          </cell>
        </row>
        <row r="30499">
          <cell r="C30499">
            <v>800002742</v>
          </cell>
          <cell r="D30499" t="str">
            <v>ENTERPRISE</v>
          </cell>
          <cell r="E30499">
            <v>1855452000118</v>
          </cell>
        </row>
        <row r="30500">
          <cell r="C30500">
            <v>800003213</v>
          </cell>
          <cell r="D30500" t="str">
            <v>CDA DESIGN</v>
          </cell>
          <cell r="E30500">
            <v>1008486000177</v>
          </cell>
        </row>
        <row r="30501">
          <cell r="C30501">
            <v>800003557</v>
          </cell>
          <cell r="D30501" t="str">
            <v>XEROX</v>
          </cell>
          <cell r="E30501">
            <v>2773629003891</v>
          </cell>
        </row>
        <row r="30502">
          <cell r="C30502">
            <v>800003615</v>
          </cell>
          <cell r="D30502" t="str">
            <v>AL PRATIC</v>
          </cell>
          <cell r="E30502">
            <v>3900280000182</v>
          </cell>
        </row>
        <row r="30503">
          <cell r="C30503">
            <v>800003684</v>
          </cell>
          <cell r="D30503" t="str">
            <v>CEVA LOGISTICS</v>
          </cell>
          <cell r="E30503">
            <v>43854116002810</v>
          </cell>
        </row>
        <row r="30504">
          <cell r="C30504">
            <v>800003756</v>
          </cell>
          <cell r="D30504" t="str">
            <v>LR INFORMATICA</v>
          </cell>
          <cell r="E30504">
            <v>94574647000170</v>
          </cell>
        </row>
        <row r="30505">
          <cell r="C30505">
            <v>800003825</v>
          </cell>
          <cell r="D30505" t="str">
            <v>SARTI</v>
          </cell>
          <cell r="E30505">
            <v>4576796000186</v>
          </cell>
        </row>
        <row r="30506">
          <cell r="C30506">
            <v>800003902</v>
          </cell>
          <cell r="D30506" t="str">
            <v>EUROTHERM</v>
          </cell>
          <cell r="E30506">
            <v>87991113000184</v>
          </cell>
        </row>
        <row r="30507">
          <cell r="C30507">
            <v>800003976</v>
          </cell>
          <cell r="D30507" t="str">
            <v>CARNEIRO</v>
          </cell>
          <cell r="E30507">
            <v>2506048000100</v>
          </cell>
        </row>
        <row r="30508">
          <cell r="C30508">
            <v>800004089</v>
          </cell>
          <cell r="D30508" t="str">
            <v>STIFELMAN ADVOG</v>
          </cell>
          <cell r="E30508">
            <v>97004741000182</v>
          </cell>
        </row>
        <row r="30509">
          <cell r="C30509">
            <v>800004097</v>
          </cell>
          <cell r="D30509" t="str">
            <v>KWIKASAIR</v>
          </cell>
          <cell r="E30509">
            <v>92673029011600</v>
          </cell>
        </row>
        <row r="30510">
          <cell r="C30510">
            <v>800004275</v>
          </cell>
          <cell r="D30510" t="str">
            <v>TERRA</v>
          </cell>
          <cell r="E30510">
            <v>91088328000167</v>
          </cell>
        </row>
        <row r="30511">
          <cell r="C30511">
            <v>800004292</v>
          </cell>
          <cell r="D30511" t="str">
            <v>SANTA TEREZINHA</v>
          </cell>
          <cell r="E30511">
            <v>92922137000111</v>
          </cell>
        </row>
        <row r="30512">
          <cell r="C30512">
            <v>800004293</v>
          </cell>
          <cell r="D30512" t="str">
            <v>SERVICE COMERCI</v>
          </cell>
          <cell r="E30512">
            <v>3261750000105</v>
          </cell>
        </row>
        <row r="30513">
          <cell r="C30513">
            <v>800004370</v>
          </cell>
          <cell r="D30513" t="str">
            <v>DRH CONSULTORIA</v>
          </cell>
          <cell r="E30513">
            <v>94391968000130</v>
          </cell>
        </row>
        <row r="30514">
          <cell r="C30514">
            <v>800004431</v>
          </cell>
          <cell r="D30514" t="str">
            <v>VITASONS CENTRO</v>
          </cell>
          <cell r="E30514">
            <v>92981752000107</v>
          </cell>
        </row>
        <row r="30515">
          <cell r="C30515">
            <v>800004545</v>
          </cell>
          <cell r="D30515" t="str">
            <v>BREMEM</v>
          </cell>
          <cell r="E30515">
            <v>598913000151</v>
          </cell>
        </row>
        <row r="30516">
          <cell r="C30516">
            <v>800004687</v>
          </cell>
          <cell r="D30516" t="str">
            <v>VERONA IMPORTAC</v>
          </cell>
          <cell r="E30516">
            <v>66989575000359</v>
          </cell>
        </row>
        <row r="30517">
          <cell r="C30517">
            <v>800004736</v>
          </cell>
          <cell r="D30517" t="str">
            <v>ADMINISTRADORA</v>
          </cell>
          <cell r="E30517">
            <v>91340117000170</v>
          </cell>
        </row>
        <row r="30518">
          <cell r="C30518">
            <v>800004789</v>
          </cell>
          <cell r="D30518" t="str">
            <v>STARCK COMUNIC</v>
          </cell>
          <cell r="E30518">
            <v>5391648000150</v>
          </cell>
        </row>
        <row r="30519">
          <cell r="C30519">
            <v>800004795</v>
          </cell>
          <cell r="D30519" t="str">
            <v>ECO SISTEMAS</v>
          </cell>
          <cell r="E30519">
            <v>1278281000101</v>
          </cell>
        </row>
        <row r="30520">
          <cell r="C30520">
            <v>800004952</v>
          </cell>
          <cell r="D30520" t="str">
            <v>ASSOCIACAO COM</v>
          </cell>
          <cell r="E30520">
            <v>92807700000100</v>
          </cell>
        </row>
        <row r="30521">
          <cell r="C30521">
            <v>800005075</v>
          </cell>
          <cell r="D30521" t="str">
            <v>RESTAURAN BUONO</v>
          </cell>
          <cell r="E30521">
            <v>92778174000106</v>
          </cell>
        </row>
        <row r="30522">
          <cell r="C30522">
            <v>800005123</v>
          </cell>
          <cell r="D30522" t="str">
            <v>FERNANDA GARAY</v>
          </cell>
          <cell r="E30522">
            <v>8039525000142</v>
          </cell>
        </row>
        <row r="30523">
          <cell r="C30523">
            <v>800005165</v>
          </cell>
          <cell r="D30523" t="str">
            <v>PMPA SMF COCAG</v>
          </cell>
          <cell r="E30523">
            <v>92963560000160</v>
          </cell>
        </row>
        <row r="30524">
          <cell r="C30524">
            <v>800005198</v>
          </cell>
          <cell r="D30524" t="str">
            <v>MUDANCAS CONFIA</v>
          </cell>
          <cell r="E30524">
            <v>4591649000185</v>
          </cell>
        </row>
        <row r="30525">
          <cell r="C30525">
            <v>800005441</v>
          </cell>
          <cell r="D30525" t="str">
            <v>AUDISERVICE</v>
          </cell>
          <cell r="E30525">
            <v>497262000103</v>
          </cell>
        </row>
        <row r="30526">
          <cell r="C30526">
            <v>800005469</v>
          </cell>
          <cell r="D30526" t="str">
            <v>GETTY</v>
          </cell>
          <cell r="E30526">
            <v>2195059000370</v>
          </cell>
        </row>
        <row r="30527">
          <cell r="C30527">
            <v>800005505</v>
          </cell>
          <cell r="D30527" t="str">
            <v>INDUTEC</v>
          </cell>
          <cell r="E30527">
            <v>1229473000128</v>
          </cell>
        </row>
        <row r="30528">
          <cell r="C30528">
            <v>800005563</v>
          </cell>
          <cell r="D30528" t="str">
            <v>KAUFFMANN</v>
          </cell>
          <cell r="E30528">
            <v>92766005000148</v>
          </cell>
        </row>
        <row r="30529">
          <cell r="C30529">
            <v>800005590</v>
          </cell>
          <cell r="D30529" t="str">
            <v>QUE B</v>
          </cell>
          <cell r="E30529">
            <v>3927427000128</v>
          </cell>
        </row>
        <row r="30530">
          <cell r="C30530">
            <v>800005648</v>
          </cell>
          <cell r="D30530" t="str">
            <v>PORTOPONTO COM.</v>
          </cell>
          <cell r="E30530">
            <v>97215461000113</v>
          </cell>
        </row>
        <row r="30531">
          <cell r="C30531">
            <v>800005814</v>
          </cell>
          <cell r="D30531" t="str">
            <v>DELPHI</v>
          </cell>
          <cell r="E30531">
            <v>857758000574</v>
          </cell>
        </row>
        <row r="30532">
          <cell r="C30532">
            <v>800005822</v>
          </cell>
          <cell r="D30532" t="str">
            <v>DHB COMPONENTES</v>
          </cell>
          <cell r="E30532">
            <v>89734537000431</v>
          </cell>
        </row>
        <row r="30533">
          <cell r="C30533">
            <v>800005823</v>
          </cell>
          <cell r="D30533" t="str">
            <v>DHB</v>
          </cell>
          <cell r="E30533">
            <v>89734537000199</v>
          </cell>
        </row>
        <row r="30534">
          <cell r="C30534">
            <v>800005824</v>
          </cell>
          <cell r="D30534" t="str">
            <v>DHB II</v>
          </cell>
          <cell r="E30534">
            <v>89734537000270</v>
          </cell>
        </row>
        <row r="30535">
          <cell r="C30535">
            <v>800005845</v>
          </cell>
          <cell r="D30535" t="str">
            <v>DORVO</v>
          </cell>
          <cell r="E30535">
            <v>3398024000139</v>
          </cell>
        </row>
        <row r="30536">
          <cell r="C30536">
            <v>800005918</v>
          </cell>
          <cell r="D30536" t="str">
            <v>GKN</v>
          </cell>
          <cell r="E30536">
            <v>58512310000175</v>
          </cell>
        </row>
        <row r="30537">
          <cell r="C30537">
            <v>800006392</v>
          </cell>
          <cell r="D30537" t="str">
            <v>REITZ INDUSTRIA</v>
          </cell>
          <cell r="E30537">
            <v>92795368000101</v>
          </cell>
        </row>
        <row r="30538">
          <cell r="C30538">
            <v>800006566</v>
          </cell>
          <cell r="D30538" t="str">
            <v>TERMOLAR S/A</v>
          </cell>
          <cell r="E30538">
            <v>92780634000122</v>
          </cell>
        </row>
        <row r="30539">
          <cell r="C30539">
            <v>800006632</v>
          </cell>
          <cell r="D30539" t="str">
            <v>VARIG S/A</v>
          </cell>
          <cell r="E30539">
            <v>92772821000164</v>
          </cell>
        </row>
        <row r="30540">
          <cell r="C30540">
            <v>800006667</v>
          </cell>
          <cell r="D30540" t="str">
            <v>WOTAN MAQUINAS</v>
          </cell>
          <cell r="E30540">
            <v>87950192000185</v>
          </cell>
        </row>
        <row r="30541">
          <cell r="C30541">
            <v>800006671</v>
          </cell>
          <cell r="D30541" t="str">
            <v>XEROX DO BRASIL</v>
          </cell>
          <cell r="E30541">
            <v>29213386005080</v>
          </cell>
        </row>
        <row r="30542">
          <cell r="C30542">
            <v>800007857</v>
          </cell>
          <cell r="D30542" t="str">
            <v>ZENO MANUTENCAO</v>
          </cell>
          <cell r="E30542">
            <v>92676964000172</v>
          </cell>
        </row>
        <row r="30543">
          <cell r="C30543">
            <v>800007859</v>
          </cell>
          <cell r="D30543" t="str">
            <v>TREVISA</v>
          </cell>
          <cell r="E30543">
            <v>92660570000126</v>
          </cell>
        </row>
        <row r="30544">
          <cell r="C30544">
            <v>800007912</v>
          </cell>
          <cell r="D30544" t="str">
            <v>DEVILLE PORTO A</v>
          </cell>
          <cell r="E30544">
            <v>81071623000408</v>
          </cell>
        </row>
        <row r="30545">
          <cell r="C30545">
            <v>800007929</v>
          </cell>
          <cell r="D30545" t="str">
            <v>HAPPY HOUSE BRA</v>
          </cell>
          <cell r="E30545">
            <v>3985466000181</v>
          </cell>
        </row>
        <row r="30546">
          <cell r="C30546">
            <v>800007960</v>
          </cell>
          <cell r="D30546" t="str">
            <v>LOCALIZA</v>
          </cell>
          <cell r="E30546">
            <v>16670085004142</v>
          </cell>
        </row>
        <row r="30547">
          <cell r="C30547">
            <v>800007983</v>
          </cell>
          <cell r="D30547" t="str">
            <v>DY JAY COM LIG</v>
          </cell>
          <cell r="E30547">
            <v>2047155000109</v>
          </cell>
        </row>
        <row r="30548">
          <cell r="C30548">
            <v>800008071</v>
          </cell>
          <cell r="D30548" t="str">
            <v>TIM</v>
          </cell>
          <cell r="E30548">
            <v>4206050003104</v>
          </cell>
        </row>
        <row r="30549">
          <cell r="C30549">
            <v>800008087</v>
          </cell>
          <cell r="D30549" t="str">
            <v>POSTO PEGASUS</v>
          </cell>
          <cell r="E30549">
            <v>355670000120</v>
          </cell>
        </row>
        <row r="30550">
          <cell r="C30550">
            <v>800008180</v>
          </cell>
          <cell r="D30550" t="str">
            <v>R J DIEHL</v>
          </cell>
          <cell r="E30550">
            <v>92224062000103</v>
          </cell>
        </row>
        <row r="30551">
          <cell r="C30551">
            <v>800008296</v>
          </cell>
          <cell r="D30551" t="str">
            <v>DECISION CONSUL</v>
          </cell>
          <cell r="E30551">
            <v>95209086000173</v>
          </cell>
        </row>
        <row r="30552">
          <cell r="C30552">
            <v>800008351</v>
          </cell>
          <cell r="D30552" t="str">
            <v>ALMOX IMPRESSOR</v>
          </cell>
          <cell r="E30552">
            <v>1550512000194</v>
          </cell>
        </row>
        <row r="30553">
          <cell r="C30553">
            <v>800008374</v>
          </cell>
          <cell r="D30553" t="str">
            <v>KARBY DO BRASIL</v>
          </cell>
          <cell r="E30553">
            <v>5531905000101</v>
          </cell>
        </row>
        <row r="30554">
          <cell r="C30554">
            <v>800008427</v>
          </cell>
          <cell r="D30554" t="str">
            <v>ZERO HORA</v>
          </cell>
          <cell r="E30554">
            <v>92821701000100</v>
          </cell>
        </row>
        <row r="30555">
          <cell r="C30555">
            <v>800008468</v>
          </cell>
          <cell r="D30555" t="str">
            <v>PLUG IN</v>
          </cell>
          <cell r="E30555">
            <v>3674485000197</v>
          </cell>
        </row>
        <row r="30556">
          <cell r="C30556">
            <v>800008469</v>
          </cell>
          <cell r="D30556" t="str">
            <v>ZERODEFECT</v>
          </cell>
          <cell r="E30556">
            <v>6074087000128</v>
          </cell>
        </row>
        <row r="30557">
          <cell r="C30557">
            <v>800008555</v>
          </cell>
          <cell r="D30557" t="str">
            <v>BLUE TREE HOTEL</v>
          </cell>
          <cell r="E30557">
            <v>66542002002245</v>
          </cell>
        </row>
        <row r="30558">
          <cell r="C30558">
            <v>800008617</v>
          </cell>
          <cell r="D30558" t="str">
            <v>CCS PELICULAS</v>
          </cell>
          <cell r="E30558">
            <v>4427206000153</v>
          </cell>
        </row>
        <row r="30559">
          <cell r="C30559">
            <v>800008618</v>
          </cell>
          <cell r="D30559" t="str">
            <v>POSTO BR/PUC</v>
          </cell>
          <cell r="E30559">
            <v>1429112000125</v>
          </cell>
        </row>
        <row r="30560">
          <cell r="C30560">
            <v>800008702</v>
          </cell>
          <cell r="D30560" t="str">
            <v>HYGIE SYSTEMS</v>
          </cell>
          <cell r="E30560">
            <v>5002702000128</v>
          </cell>
        </row>
        <row r="30561">
          <cell r="C30561">
            <v>800009050</v>
          </cell>
          <cell r="D30561" t="str">
            <v>PAD E CONF BOM</v>
          </cell>
          <cell r="E30561">
            <v>5454142000142</v>
          </cell>
        </row>
        <row r="30562">
          <cell r="C30562">
            <v>800009082</v>
          </cell>
          <cell r="D30562" t="str">
            <v>OTAM VENTILAD</v>
          </cell>
          <cell r="E30562">
            <v>92659507000170</v>
          </cell>
        </row>
        <row r="30563">
          <cell r="C30563">
            <v>800009190</v>
          </cell>
          <cell r="D30563" t="str">
            <v>UNIAO BRASILEIR</v>
          </cell>
          <cell r="E30563">
            <v>88630413000281</v>
          </cell>
        </row>
        <row r="30564">
          <cell r="C30564">
            <v>800009226</v>
          </cell>
          <cell r="D30564" t="str">
            <v>JAT TRASPORTES</v>
          </cell>
          <cell r="E30564">
            <v>3349915000367</v>
          </cell>
        </row>
        <row r="30565">
          <cell r="C30565">
            <v>800009299</v>
          </cell>
          <cell r="D30565" t="str">
            <v>LUCAN ASSES</v>
          </cell>
          <cell r="E30565">
            <v>91169664000134</v>
          </cell>
        </row>
        <row r="30566">
          <cell r="C30566">
            <v>800009522</v>
          </cell>
          <cell r="D30566" t="str">
            <v>HOTEL ACCOR</v>
          </cell>
          <cell r="E30566">
            <v>9967852004890</v>
          </cell>
        </row>
        <row r="30567">
          <cell r="C30567">
            <v>800009568</v>
          </cell>
          <cell r="D30567" t="str">
            <v>IC HOT</v>
          </cell>
          <cell r="E30567">
            <v>5013257000282</v>
          </cell>
        </row>
        <row r="30568">
          <cell r="C30568">
            <v>800009608</v>
          </cell>
          <cell r="D30568" t="str">
            <v>CENTRO AUDITIVO</v>
          </cell>
          <cell r="E30568">
            <v>89997514000177</v>
          </cell>
        </row>
        <row r="30569">
          <cell r="C30569">
            <v>800009780</v>
          </cell>
          <cell r="D30569" t="str">
            <v>JULIO GIOVANI R</v>
          </cell>
          <cell r="E30569">
            <v>1838949000128</v>
          </cell>
        </row>
        <row r="30570">
          <cell r="C30570">
            <v>800009859</v>
          </cell>
          <cell r="D30570" t="str">
            <v>CP ELETRONICA</v>
          </cell>
          <cell r="E30570">
            <v>88330592000150</v>
          </cell>
        </row>
        <row r="30571">
          <cell r="C30571">
            <v>800009919</v>
          </cell>
          <cell r="D30571" t="str">
            <v>HOTEL CONTINENT</v>
          </cell>
          <cell r="E30571">
            <v>88713250000110</v>
          </cell>
        </row>
        <row r="30572">
          <cell r="C30572">
            <v>800012653</v>
          </cell>
          <cell r="D30572" t="str">
            <v>MEDABIL SISTEMA</v>
          </cell>
          <cell r="E30572">
            <v>94638392000162</v>
          </cell>
        </row>
        <row r="30573">
          <cell r="C30573">
            <v>800012689</v>
          </cell>
          <cell r="D30573" t="str">
            <v>VENTILUX</v>
          </cell>
          <cell r="E30573">
            <v>8140842000150</v>
          </cell>
        </row>
        <row r="30574">
          <cell r="C30574">
            <v>800012709</v>
          </cell>
          <cell r="D30574" t="str">
            <v>ROB MULTISIS</v>
          </cell>
          <cell r="E30574">
            <v>5157619000128</v>
          </cell>
        </row>
        <row r="30575">
          <cell r="C30575">
            <v>800012834</v>
          </cell>
          <cell r="D30575" t="str">
            <v>TORNADO IMP EXP</v>
          </cell>
          <cell r="E30575">
            <v>2910904000180</v>
          </cell>
        </row>
        <row r="30576">
          <cell r="C30576">
            <v>800012835</v>
          </cell>
          <cell r="D30576" t="str">
            <v>NEXTEER IND. CO</v>
          </cell>
          <cell r="E30576">
            <v>8762025000134</v>
          </cell>
        </row>
        <row r="30577">
          <cell r="C30577">
            <v>800012848</v>
          </cell>
          <cell r="D30577" t="str">
            <v>OFFICER</v>
          </cell>
          <cell r="E30577">
            <v>71702716000855</v>
          </cell>
        </row>
        <row r="30578">
          <cell r="C30578">
            <v>800012906</v>
          </cell>
          <cell r="D30578" t="str">
            <v>CASPULA</v>
          </cell>
          <cell r="E30578">
            <v>4705264000100</v>
          </cell>
        </row>
        <row r="30579">
          <cell r="C30579">
            <v>800013095</v>
          </cell>
          <cell r="D30579" t="str">
            <v>ROTAX BRASIL</v>
          </cell>
          <cell r="E30579">
            <v>7008221000155</v>
          </cell>
        </row>
        <row r="30580">
          <cell r="C30580">
            <v>800013127</v>
          </cell>
          <cell r="D30580" t="str">
            <v>BOLA DESIGN LTD</v>
          </cell>
          <cell r="E30580">
            <v>9147829000196</v>
          </cell>
        </row>
        <row r="30581">
          <cell r="C30581">
            <v>800013161</v>
          </cell>
          <cell r="D30581" t="str">
            <v>AIR CLEAN</v>
          </cell>
          <cell r="E30581">
            <v>7085974000164</v>
          </cell>
        </row>
        <row r="30582">
          <cell r="C30582">
            <v>800013210</v>
          </cell>
          <cell r="D30582" t="str">
            <v>CENTRO UNO</v>
          </cell>
          <cell r="E30582">
            <v>1388217000183</v>
          </cell>
        </row>
        <row r="30583">
          <cell r="C30583">
            <v>800013456</v>
          </cell>
          <cell r="D30583" t="str">
            <v>FEIJO IND COM D</v>
          </cell>
          <cell r="E30583">
            <v>1965859000106</v>
          </cell>
        </row>
        <row r="30584">
          <cell r="C30584">
            <v>800013529</v>
          </cell>
          <cell r="D30584" t="str">
            <v>SBC</v>
          </cell>
          <cell r="E30584">
            <v>29532264000178</v>
          </cell>
        </row>
        <row r="30585">
          <cell r="C30585">
            <v>800013538</v>
          </cell>
          <cell r="D30585" t="str">
            <v>COLETIVA</v>
          </cell>
          <cell r="E30585">
            <v>6960380000192</v>
          </cell>
        </row>
        <row r="30586">
          <cell r="C30586">
            <v>800013572</v>
          </cell>
          <cell r="D30586" t="str">
            <v>CATERG</v>
          </cell>
          <cell r="E30586">
            <v>94309945000133</v>
          </cell>
        </row>
        <row r="30587">
          <cell r="C30587">
            <v>800013631</v>
          </cell>
          <cell r="D30587" t="str">
            <v>ITW BRASIL IND</v>
          </cell>
          <cell r="E30587">
            <v>8903970000109</v>
          </cell>
        </row>
        <row r="30588">
          <cell r="C30588">
            <v>800013765</v>
          </cell>
          <cell r="D30588" t="str">
            <v>MARIO ESPINDOLA</v>
          </cell>
          <cell r="E30588">
            <v>2287629000190</v>
          </cell>
        </row>
        <row r="30589">
          <cell r="C30589">
            <v>800013774</v>
          </cell>
          <cell r="D30589" t="str">
            <v>CORAG</v>
          </cell>
          <cell r="E30589">
            <v>87161501000138</v>
          </cell>
        </row>
        <row r="30590">
          <cell r="C30590">
            <v>800013840</v>
          </cell>
          <cell r="D30590" t="str">
            <v>CARLOS GOMES 22</v>
          </cell>
          <cell r="E30590">
            <v>7956346000107</v>
          </cell>
        </row>
        <row r="30591">
          <cell r="C30591">
            <v>800013855</v>
          </cell>
          <cell r="D30591" t="str">
            <v>FERRAMENTAS GER</v>
          </cell>
          <cell r="E30591">
            <v>92664028000141</v>
          </cell>
        </row>
        <row r="30592">
          <cell r="C30592">
            <v>800013902</v>
          </cell>
          <cell r="D30592" t="str">
            <v>ESPM</v>
          </cell>
          <cell r="E30592">
            <v>61825675000407</v>
          </cell>
        </row>
        <row r="30593">
          <cell r="C30593">
            <v>800013983</v>
          </cell>
          <cell r="D30593" t="str">
            <v>NUCLEO REGIONAL</v>
          </cell>
          <cell r="E30593">
            <v>92998947000151</v>
          </cell>
        </row>
        <row r="30594">
          <cell r="C30594">
            <v>800014034</v>
          </cell>
          <cell r="D30594" t="str">
            <v>NOVITA</v>
          </cell>
          <cell r="E30594">
            <v>6022452000150</v>
          </cell>
        </row>
        <row r="30595">
          <cell r="C30595">
            <v>800014069</v>
          </cell>
          <cell r="D30595" t="str">
            <v>T COMP INFORMAT</v>
          </cell>
          <cell r="E30595">
            <v>468691000152</v>
          </cell>
        </row>
        <row r="30596">
          <cell r="C30596">
            <v>800014088</v>
          </cell>
          <cell r="D30596" t="str">
            <v>CLAUDIA NASCIME</v>
          </cell>
          <cell r="E30596">
            <v>9060718000148</v>
          </cell>
        </row>
        <row r="30597">
          <cell r="C30597">
            <v>800014128</v>
          </cell>
          <cell r="D30597" t="str">
            <v>TRANSPORTES GAB</v>
          </cell>
          <cell r="E30597">
            <v>92644483000185</v>
          </cell>
        </row>
        <row r="30598">
          <cell r="C30598">
            <v>800014135</v>
          </cell>
          <cell r="D30598" t="str">
            <v>EXIM COMERCIO E</v>
          </cell>
          <cell r="E30598">
            <v>91233593000191</v>
          </cell>
        </row>
        <row r="30599">
          <cell r="C30599">
            <v>800014195</v>
          </cell>
          <cell r="D30599" t="str">
            <v>DIGITAL CARD</v>
          </cell>
          <cell r="E30599">
            <v>1602129000132</v>
          </cell>
        </row>
        <row r="30600">
          <cell r="C30600">
            <v>800014202</v>
          </cell>
          <cell r="D30600" t="str">
            <v>CONFEITARIA QUE</v>
          </cell>
          <cell r="E30600">
            <v>94330537000163</v>
          </cell>
        </row>
        <row r="30601">
          <cell r="C30601">
            <v>800014328</v>
          </cell>
          <cell r="D30601" t="str">
            <v>MUDANCAS GIULIA</v>
          </cell>
          <cell r="E30601">
            <v>88342712000130</v>
          </cell>
        </row>
        <row r="30602">
          <cell r="C30602">
            <v>800014348</v>
          </cell>
          <cell r="D30602" t="str">
            <v>HUMAN SERV</v>
          </cell>
          <cell r="E30602">
            <v>5753978000148</v>
          </cell>
        </row>
        <row r="30603">
          <cell r="C30603">
            <v>800014371</v>
          </cell>
          <cell r="D30603" t="str">
            <v>R A SANTOS</v>
          </cell>
          <cell r="E30603">
            <v>8594439000100</v>
          </cell>
        </row>
        <row r="30604">
          <cell r="C30604">
            <v>800014379</v>
          </cell>
          <cell r="D30604" t="str">
            <v>INOVATIS POA CO</v>
          </cell>
          <cell r="E30604">
            <v>5341790000192</v>
          </cell>
        </row>
        <row r="30605">
          <cell r="C30605">
            <v>800014421</v>
          </cell>
          <cell r="D30605" t="str">
            <v>SANTA PRODUCAO</v>
          </cell>
          <cell r="E30605">
            <v>7842589000114</v>
          </cell>
        </row>
        <row r="30606">
          <cell r="C30606">
            <v>800014601</v>
          </cell>
          <cell r="D30606" t="str">
            <v>PRAIA DE BELAS</v>
          </cell>
          <cell r="E30606">
            <v>94347077000186</v>
          </cell>
        </row>
        <row r="30607">
          <cell r="C30607">
            <v>800014680</v>
          </cell>
          <cell r="D30607" t="str">
            <v>ARQUITETURA DAS</v>
          </cell>
          <cell r="E30607">
            <v>7977158000165</v>
          </cell>
        </row>
        <row r="30608">
          <cell r="C30608">
            <v>800014899</v>
          </cell>
          <cell r="D30608" t="str">
            <v>QUERO MAIS EVEN</v>
          </cell>
          <cell r="E30608">
            <v>10430204000116</v>
          </cell>
        </row>
        <row r="30609">
          <cell r="C30609">
            <v>800015149</v>
          </cell>
          <cell r="D30609" t="str">
            <v>CAPSULA</v>
          </cell>
          <cell r="E30609">
            <v>8721491000171</v>
          </cell>
        </row>
        <row r="30610">
          <cell r="C30610">
            <v>800015271</v>
          </cell>
          <cell r="D30610" t="str">
            <v>ELIPSE</v>
          </cell>
          <cell r="E30610">
            <v>91213371000107</v>
          </cell>
        </row>
        <row r="30611">
          <cell r="C30611">
            <v>800015290</v>
          </cell>
          <cell r="D30611" t="str">
            <v>PLACE PESSOAL C</v>
          </cell>
          <cell r="E30611">
            <v>87513842000125</v>
          </cell>
        </row>
        <row r="30612">
          <cell r="C30612">
            <v>800015347</v>
          </cell>
          <cell r="D30612" t="str">
            <v>ARMAZEM DA ESQU</v>
          </cell>
          <cell r="E30612">
            <v>60676000251</v>
          </cell>
        </row>
        <row r="30613">
          <cell r="C30613">
            <v>800015394</v>
          </cell>
          <cell r="D30613" t="str">
            <v>RODOVIARIO BEDI</v>
          </cell>
          <cell r="E30613">
            <v>43025774000341</v>
          </cell>
        </row>
        <row r="30614">
          <cell r="C30614">
            <v>800015433</v>
          </cell>
          <cell r="D30614" t="str">
            <v>PERETTI E PADA</v>
          </cell>
          <cell r="E30614">
            <v>1238158000167</v>
          </cell>
        </row>
        <row r="30615">
          <cell r="C30615">
            <v>800015664</v>
          </cell>
          <cell r="D30615" t="str">
            <v>FORCA DIGITAL C</v>
          </cell>
          <cell r="E30615">
            <v>8289097000106</v>
          </cell>
        </row>
        <row r="30616">
          <cell r="C30616">
            <v>800015786</v>
          </cell>
          <cell r="D30616" t="str">
            <v>BELAS PARKING</v>
          </cell>
          <cell r="E30616">
            <v>3222242000118</v>
          </cell>
        </row>
        <row r="30617">
          <cell r="C30617">
            <v>800015971</v>
          </cell>
          <cell r="D30617" t="str">
            <v>TORA</v>
          </cell>
          <cell r="E30617">
            <v>20468310001033</v>
          </cell>
        </row>
        <row r="30618">
          <cell r="C30618">
            <v>800016088</v>
          </cell>
          <cell r="D30618" t="str">
            <v>EMPRESA PORTOAL</v>
          </cell>
          <cell r="E30618">
            <v>91654806000159</v>
          </cell>
        </row>
        <row r="30619">
          <cell r="C30619">
            <v>800016134</v>
          </cell>
          <cell r="D30619" t="str">
            <v>ARGOS AUTOMACAO</v>
          </cell>
          <cell r="E30619">
            <v>7643290000130</v>
          </cell>
        </row>
        <row r="30620">
          <cell r="C30620">
            <v>800016332</v>
          </cell>
          <cell r="D30620" t="str">
            <v>FAST SHOP</v>
          </cell>
          <cell r="E30620">
            <v>43708379005675</v>
          </cell>
        </row>
        <row r="30621">
          <cell r="C30621">
            <v>800016588</v>
          </cell>
          <cell r="D30621" t="str">
            <v>ALLEGRO CAFFE</v>
          </cell>
          <cell r="E30621">
            <v>8816064000177</v>
          </cell>
        </row>
        <row r="30622">
          <cell r="C30622">
            <v>800017016</v>
          </cell>
          <cell r="D30622" t="str">
            <v>JBR ACUSTICA E</v>
          </cell>
          <cell r="E30622">
            <v>1700991000188</v>
          </cell>
        </row>
        <row r="30623">
          <cell r="C30623">
            <v>800017027</v>
          </cell>
          <cell r="D30623" t="str">
            <v>CASA DE CARNES</v>
          </cell>
          <cell r="E30623">
            <v>88010566000145</v>
          </cell>
        </row>
        <row r="30624">
          <cell r="C30624">
            <v>800017070</v>
          </cell>
          <cell r="D30624" t="str">
            <v>MIDIA &amp; FATO</v>
          </cell>
          <cell r="E30624">
            <v>90571027000127</v>
          </cell>
        </row>
        <row r="30625">
          <cell r="C30625">
            <v>800017076</v>
          </cell>
          <cell r="D30625" t="str">
            <v>ALOPRATOONS</v>
          </cell>
          <cell r="E30625">
            <v>7966954000100</v>
          </cell>
        </row>
        <row r="30626">
          <cell r="C30626">
            <v>800017080</v>
          </cell>
          <cell r="D30626" t="str">
            <v>EXCELSIOR PNEUS</v>
          </cell>
          <cell r="E30626">
            <v>92693282000178</v>
          </cell>
        </row>
        <row r="30627">
          <cell r="C30627">
            <v>800017158</v>
          </cell>
          <cell r="D30627" t="str">
            <v>VIRTUOUS TECNOL</v>
          </cell>
          <cell r="E30627">
            <v>7088482000122</v>
          </cell>
        </row>
        <row r="30628">
          <cell r="C30628">
            <v>800017608</v>
          </cell>
          <cell r="D30628" t="str">
            <v>DHL EXPRESS  BR</v>
          </cell>
          <cell r="E30628">
            <v>58890252000547</v>
          </cell>
        </row>
        <row r="30629">
          <cell r="C30629">
            <v>800018026</v>
          </cell>
          <cell r="D30629" t="str">
            <v>CP ARQUITETURA</v>
          </cell>
          <cell r="E30629">
            <v>5210676000123</v>
          </cell>
        </row>
        <row r="30630">
          <cell r="C30630">
            <v>800018332</v>
          </cell>
          <cell r="D30630" t="str">
            <v>FUEL TECH LTDA</v>
          </cell>
          <cell r="E30630">
            <v>5704744000100</v>
          </cell>
        </row>
        <row r="30631">
          <cell r="C30631">
            <v>800018342</v>
          </cell>
          <cell r="D30631" t="str">
            <v>DADO BIER</v>
          </cell>
          <cell r="E30631">
            <v>5090366000112</v>
          </cell>
        </row>
        <row r="30632">
          <cell r="C30632">
            <v>800018349</v>
          </cell>
          <cell r="D30632" t="str">
            <v>LIDE SUL</v>
          </cell>
          <cell r="E30632">
            <v>9506244000115</v>
          </cell>
        </row>
        <row r="30633">
          <cell r="C30633">
            <v>800018723</v>
          </cell>
          <cell r="D30633" t="str">
            <v>SOCIEDADE BR DE</v>
          </cell>
          <cell r="E30633">
            <v>4054272004201</v>
          </cell>
        </row>
        <row r="30634">
          <cell r="C30634">
            <v>800018752</v>
          </cell>
          <cell r="D30634" t="str">
            <v>DUETTO PROMOCOE</v>
          </cell>
          <cell r="E30634">
            <v>1313211000147</v>
          </cell>
        </row>
        <row r="30635">
          <cell r="C30635">
            <v>800019128</v>
          </cell>
          <cell r="D30635" t="str">
            <v>MOENA CAFFE BIS</v>
          </cell>
          <cell r="E30635">
            <v>10785387000192</v>
          </cell>
        </row>
        <row r="30636">
          <cell r="C30636">
            <v>800019196</v>
          </cell>
          <cell r="D30636" t="str">
            <v>TRAMONTO</v>
          </cell>
          <cell r="E30636">
            <v>11512618000157</v>
          </cell>
        </row>
        <row r="30637">
          <cell r="C30637">
            <v>800019680</v>
          </cell>
          <cell r="D30637" t="str">
            <v>MERCEARIA ANITA</v>
          </cell>
          <cell r="E30637">
            <v>97095962000103</v>
          </cell>
        </row>
        <row r="30638">
          <cell r="C30638">
            <v>800019709</v>
          </cell>
          <cell r="D30638" t="str">
            <v>KIELING MULTIMO</v>
          </cell>
          <cell r="E30638">
            <v>2600037000186</v>
          </cell>
        </row>
        <row r="30639">
          <cell r="C30639">
            <v>800019743</v>
          </cell>
          <cell r="D30639" t="str">
            <v>TRANSLOVATO</v>
          </cell>
          <cell r="E30639">
            <v>89823918000306</v>
          </cell>
        </row>
        <row r="30640">
          <cell r="C30640">
            <v>800019915</v>
          </cell>
          <cell r="D30640" t="str">
            <v>NOVA DIM ROB PR</v>
          </cell>
          <cell r="E30640">
            <v>89156202000130</v>
          </cell>
        </row>
        <row r="30641">
          <cell r="C30641">
            <v>800020076</v>
          </cell>
          <cell r="D30641" t="str">
            <v>COMFORT LUX SIS</v>
          </cell>
          <cell r="E30641">
            <v>10730308000146</v>
          </cell>
        </row>
        <row r="30642">
          <cell r="C30642">
            <v>800020199</v>
          </cell>
          <cell r="D30642" t="str">
            <v>PERFIL CORTE DO</v>
          </cell>
          <cell r="E30642">
            <v>4992015000134</v>
          </cell>
        </row>
        <row r="30643">
          <cell r="C30643">
            <v>800020201</v>
          </cell>
          <cell r="D30643" t="str">
            <v>SULPAR</v>
          </cell>
          <cell r="E30643">
            <v>7436153000125</v>
          </cell>
        </row>
        <row r="30644">
          <cell r="C30644">
            <v>800020354</v>
          </cell>
          <cell r="D30644" t="str">
            <v>INDISUL COMERCI</v>
          </cell>
          <cell r="E30644">
            <v>11181504000171</v>
          </cell>
        </row>
        <row r="30645">
          <cell r="C30645">
            <v>800020379</v>
          </cell>
          <cell r="D30645" t="str">
            <v>CASULO IMAGE CO</v>
          </cell>
          <cell r="E30645">
            <v>9557996000105</v>
          </cell>
        </row>
        <row r="30646">
          <cell r="C30646">
            <v>800020816</v>
          </cell>
          <cell r="D30646" t="str">
            <v>BRASIF LOCADORA</v>
          </cell>
          <cell r="E30646">
            <v>316010001536</v>
          </cell>
        </row>
        <row r="30647">
          <cell r="C30647">
            <v>800020838</v>
          </cell>
          <cell r="D30647" t="str">
            <v>MAXXI LUB COMER</v>
          </cell>
          <cell r="E30647">
            <v>11761478000150</v>
          </cell>
        </row>
        <row r="30648">
          <cell r="C30648">
            <v>800021089</v>
          </cell>
          <cell r="D30648" t="str">
            <v>USITEC</v>
          </cell>
          <cell r="E30648">
            <v>92088608000138</v>
          </cell>
        </row>
        <row r="30649">
          <cell r="C30649">
            <v>800021340</v>
          </cell>
          <cell r="D30649" t="str">
            <v>STARSHINE</v>
          </cell>
          <cell r="E30649">
            <v>6098402000157</v>
          </cell>
        </row>
        <row r="30650">
          <cell r="C30650">
            <v>800021512</v>
          </cell>
          <cell r="D30650" t="str">
            <v>TV GUAIBA</v>
          </cell>
          <cell r="E30650">
            <v>87185468000186</v>
          </cell>
        </row>
        <row r="30651">
          <cell r="C30651">
            <v>800021610</v>
          </cell>
          <cell r="D30651" t="str">
            <v>DELICIART RESTA</v>
          </cell>
          <cell r="E30651">
            <v>11409527000190</v>
          </cell>
        </row>
        <row r="30652">
          <cell r="C30652">
            <v>800021876</v>
          </cell>
          <cell r="D30652" t="str">
            <v>TOLDOS</v>
          </cell>
          <cell r="E30652">
            <v>4195703000173</v>
          </cell>
        </row>
        <row r="30653">
          <cell r="C30653">
            <v>800021970</v>
          </cell>
          <cell r="D30653" t="str">
            <v>MVD NET AUTOMAC</v>
          </cell>
          <cell r="E30653">
            <v>2286053000146</v>
          </cell>
        </row>
        <row r="30654">
          <cell r="C30654">
            <v>800021994</v>
          </cell>
          <cell r="D30654" t="str">
            <v>ESSI</v>
          </cell>
          <cell r="E30654">
            <v>12828138000162</v>
          </cell>
        </row>
        <row r="30655">
          <cell r="C30655">
            <v>800022011</v>
          </cell>
          <cell r="D30655" t="str">
            <v>IBATECH TECNOLO</v>
          </cell>
          <cell r="E30655">
            <v>4956872000189</v>
          </cell>
        </row>
        <row r="30656">
          <cell r="C30656">
            <v>800022012</v>
          </cell>
          <cell r="D30656" t="str">
            <v>CCK AUTOMACAO</v>
          </cell>
          <cell r="E30656">
            <v>66087131000328</v>
          </cell>
        </row>
        <row r="30657">
          <cell r="C30657">
            <v>800022738</v>
          </cell>
          <cell r="D30657" t="str">
            <v>PORTHO SUL</v>
          </cell>
          <cell r="E30657">
            <v>6186309000102</v>
          </cell>
        </row>
        <row r="30658">
          <cell r="C30658">
            <v>800023346</v>
          </cell>
          <cell r="D30658" t="str">
            <v>LOIVA TERESINHA</v>
          </cell>
          <cell r="E30658">
            <v>11043160000134</v>
          </cell>
        </row>
        <row r="30659">
          <cell r="C30659">
            <v>800023403</v>
          </cell>
          <cell r="D30659" t="str">
            <v>LIANDRO MARCOS</v>
          </cell>
          <cell r="E30659">
            <v>705821000123</v>
          </cell>
        </row>
        <row r="30660">
          <cell r="C30660">
            <v>800023413</v>
          </cell>
          <cell r="D30660" t="str">
            <v>SERVIPRESS PRES</v>
          </cell>
          <cell r="E30660">
            <v>6182963000130</v>
          </cell>
        </row>
        <row r="30661">
          <cell r="C30661">
            <v>800023556</v>
          </cell>
          <cell r="D30661" t="str">
            <v>CRISTIANE MELLO</v>
          </cell>
          <cell r="E30661">
            <v>12744780000163</v>
          </cell>
        </row>
        <row r="30662">
          <cell r="C30662">
            <v>800023563</v>
          </cell>
          <cell r="D30662" t="str">
            <v>TEXIUS IND. COM</v>
          </cell>
          <cell r="E30662">
            <v>7414536000100</v>
          </cell>
        </row>
        <row r="30663">
          <cell r="C30663">
            <v>800023763</v>
          </cell>
          <cell r="D30663" t="str">
            <v>TNT MERCURIO CA</v>
          </cell>
          <cell r="E30663">
            <v>95591723000208</v>
          </cell>
        </row>
        <row r="30664">
          <cell r="C30664">
            <v>800024048</v>
          </cell>
          <cell r="D30664" t="str">
            <v>RODEX EQUIPAMEN</v>
          </cell>
          <cell r="E30664">
            <v>93085777000187</v>
          </cell>
        </row>
        <row r="30665">
          <cell r="C30665">
            <v>800024175</v>
          </cell>
          <cell r="D30665" t="str">
            <v>C2P IMPORTACAO,</v>
          </cell>
          <cell r="E30665">
            <v>10963960000100</v>
          </cell>
        </row>
        <row r="30666">
          <cell r="C30666">
            <v>800024277</v>
          </cell>
          <cell r="D30666" t="str">
            <v>AMERIDRIVE DO B</v>
          </cell>
          <cell r="E30666">
            <v>2642720000267</v>
          </cell>
        </row>
        <row r="30667">
          <cell r="C30667">
            <v>800024402</v>
          </cell>
          <cell r="D30667" t="str">
            <v>PRISMA SINALIZA</v>
          </cell>
          <cell r="E30667">
            <v>1720535000108</v>
          </cell>
        </row>
        <row r="30668">
          <cell r="C30668">
            <v>800024640</v>
          </cell>
          <cell r="D30668" t="str">
            <v>VINICIUS DIDONE</v>
          </cell>
          <cell r="E30668">
            <v>97116081000121</v>
          </cell>
        </row>
        <row r="30669">
          <cell r="C30669">
            <v>800025033</v>
          </cell>
          <cell r="D30669" t="str">
            <v>DRH LOCACAO E S</v>
          </cell>
          <cell r="E30669">
            <v>6002750000189</v>
          </cell>
        </row>
        <row r="30670">
          <cell r="C30670">
            <v>800025250</v>
          </cell>
          <cell r="D30670" t="str">
            <v>SECON COMPO. EQ</v>
          </cell>
          <cell r="E30670">
            <v>4830686000107</v>
          </cell>
        </row>
        <row r="30671">
          <cell r="C30671">
            <v>800026036</v>
          </cell>
          <cell r="D30671" t="str">
            <v>RMS IND.EQUIP.E</v>
          </cell>
          <cell r="E30671">
            <v>94414000000181</v>
          </cell>
        </row>
        <row r="30672">
          <cell r="C30672">
            <v>800026288</v>
          </cell>
          <cell r="D30672" t="str">
            <v>NOVUS PRODUTOS</v>
          </cell>
          <cell r="E30672">
            <v>88176995000197</v>
          </cell>
        </row>
        <row r="30673">
          <cell r="C30673">
            <v>800027231</v>
          </cell>
          <cell r="D30673" t="str">
            <v>LUVEX IND. DE</v>
          </cell>
          <cell r="E30673">
            <v>92533702000310</v>
          </cell>
        </row>
        <row r="30674">
          <cell r="C30674">
            <v>800027281</v>
          </cell>
          <cell r="D30674" t="str">
            <v>BELLVILLE RODAI</v>
          </cell>
          <cell r="E30674">
            <v>14010349000119</v>
          </cell>
        </row>
        <row r="30675">
          <cell r="C30675">
            <v>800027699</v>
          </cell>
          <cell r="D30675" t="str">
            <v>LOCARE LOCADO</v>
          </cell>
          <cell r="E30675">
            <v>4470749000153</v>
          </cell>
        </row>
        <row r="30676">
          <cell r="C30676">
            <v>800028218</v>
          </cell>
          <cell r="D30676" t="str">
            <v>DHB GLOBAL SIST</v>
          </cell>
          <cell r="E30676">
            <v>17669279000101</v>
          </cell>
        </row>
        <row r="30677">
          <cell r="C30677">
            <v>800028296</v>
          </cell>
          <cell r="D30677" t="str">
            <v>TELEFONICA BRAS</v>
          </cell>
          <cell r="E30677">
            <v>2558157001720</v>
          </cell>
        </row>
        <row r="30678">
          <cell r="C30678">
            <v>800028442</v>
          </cell>
          <cell r="D30678" t="str">
            <v>FRISONFLY HELI.</v>
          </cell>
          <cell r="E30678">
            <v>11071757000192</v>
          </cell>
        </row>
        <row r="30679">
          <cell r="C30679">
            <v>800028569</v>
          </cell>
          <cell r="D30679" t="str">
            <v>RS PREST. DE SE</v>
          </cell>
          <cell r="E30679">
            <v>12121908000132</v>
          </cell>
        </row>
        <row r="30680">
          <cell r="C30680">
            <v>800028691</v>
          </cell>
          <cell r="D30680" t="str">
            <v>ESAB INDUSTRIA</v>
          </cell>
          <cell r="E30680">
            <v>29799921000571</v>
          </cell>
        </row>
        <row r="30681">
          <cell r="C30681">
            <v>800028753</v>
          </cell>
          <cell r="D30681" t="str">
            <v>ARTSOM SONO. PA</v>
          </cell>
          <cell r="E30681">
            <v>93281665000100</v>
          </cell>
        </row>
        <row r="30682">
          <cell r="C30682">
            <v>800028856</v>
          </cell>
          <cell r="D30682" t="str">
            <v>ATRIO HOTEIS SA</v>
          </cell>
          <cell r="E30682">
            <v>80732928001333</v>
          </cell>
        </row>
        <row r="30683">
          <cell r="C30683">
            <v>800028910</v>
          </cell>
          <cell r="D30683" t="str">
            <v>CODA AUTOMACAO</v>
          </cell>
          <cell r="E30683">
            <v>7152806000144</v>
          </cell>
        </row>
        <row r="30684">
          <cell r="C30684">
            <v>800029054</v>
          </cell>
          <cell r="D30684" t="str">
            <v>GRAPHO PROD.E S</v>
          </cell>
          <cell r="E30684">
            <v>91210161000165</v>
          </cell>
        </row>
        <row r="30685">
          <cell r="C30685">
            <v>800029255</v>
          </cell>
          <cell r="D30685" t="str">
            <v>PRO ANALISE QUI</v>
          </cell>
          <cell r="E30685">
            <v>398022000151</v>
          </cell>
        </row>
        <row r="30686">
          <cell r="C30686">
            <v>800029434</v>
          </cell>
          <cell r="D30686" t="str">
            <v>STEMAC SA GRUPO</v>
          </cell>
          <cell r="E30686">
            <v>92753268000627</v>
          </cell>
        </row>
        <row r="30687">
          <cell r="C30687">
            <v>800029901</v>
          </cell>
          <cell r="D30687" t="str">
            <v>MADEIREIRA HERV</v>
          </cell>
          <cell r="E30687">
            <v>89237911015253</v>
          </cell>
        </row>
        <row r="30688">
          <cell r="C30688">
            <v>800029934</v>
          </cell>
          <cell r="D30688" t="str">
            <v>BRASIL DIGIT</v>
          </cell>
          <cell r="E30688">
            <v>11966640000177</v>
          </cell>
        </row>
        <row r="30689">
          <cell r="C30689">
            <v>800030185</v>
          </cell>
          <cell r="D30689" t="str">
            <v>MARLY DRUCK SCH</v>
          </cell>
          <cell r="E30689">
            <v>17085608000169</v>
          </cell>
        </row>
        <row r="30690">
          <cell r="C30690">
            <v>800030209</v>
          </cell>
          <cell r="D30690" t="str">
            <v>EIRELI EPP</v>
          </cell>
          <cell r="E30690">
            <v>3464496000142</v>
          </cell>
        </row>
        <row r="30691">
          <cell r="C30691">
            <v>800030342</v>
          </cell>
          <cell r="D30691" t="str">
            <v>EPP</v>
          </cell>
          <cell r="E30691">
            <v>89540074000124</v>
          </cell>
        </row>
        <row r="30692">
          <cell r="C30692">
            <v>800030346</v>
          </cell>
          <cell r="D30692" t="str">
            <v>BRAVA PROMOCOES</v>
          </cell>
          <cell r="E30692">
            <v>7643219000158</v>
          </cell>
        </row>
        <row r="30693">
          <cell r="C30693">
            <v>800030362</v>
          </cell>
          <cell r="D30693" t="str">
            <v>SERVICOS DE COM</v>
          </cell>
          <cell r="E30693">
            <v>184033000139</v>
          </cell>
        </row>
        <row r="30694">
          <cell r="C30694">
            <v>800030513</v>
          </cell>
          <cell r="D30694" t="str">
            <v>REPRESENTACOES</v>
          </cell>
          <cell r="E30694">
            <v>554397000163</v>
          </cell>
        </row>
        <row r="30695">
          <cell r="C30695">
            <v>800030527</v>
          </cell>
          <cell r="D30695" t="str">
            <v>CIM TEAM INFORM</v>
          </cell>
          <cell r="E30695">
            <v>6334688000203</v>
          </cell>
        </row>
        <row r="30696">
          <cell r="C30696">
            <v>800030539</v>
          </cell>
          <cell r="D30696" t="str">
            <v>E EXPORTACAO LT</v>
          </cell>
          <cell r="E30696">
            <v>12302235000117</v>
          </cell>
        </row>
        <row r="30697">
          <cell r="C30697">
            <v>800030616</v>
          </cell>
          <cell r="D30697" t="str">
            <v>DO BRASIL EIREL</v>
          </cell>
          <cell r="E30697">
            <v>20099353000106</v>
          </cell>
        </row>
        <row r="30698">
          <cell r="C30698">
            <v>800031091</v>
          </cell>
          <cell r="D30698" t="str">
            <v>RESTAURANTE GRI</v>
          </cell>
          <cell r="E30698">
            <v>14382088000168</v>
          </cell>
        </row>
        <row r="30699">
          <cell r="C30699">
            <v>800031179</v>
          </cell>
          <cell r="D30699" t="str">
            <v>USIMINAS</v>
          </cell>
          <cell r="E30699">
            <v>42956441000888</v>
          </cell>
        </row>
        <row r="30700">
          <cell r="C30700">
            <v>800031349</v>
          </cell>
          <cell r="D30700" t="str">
            <v>LTDA ME</v>
          </cell>
          <cell r="E30700">
            <v>11540062000102</v>
          </cell>
        </row>
        <row r="30701">
          <cell r="C30701">
            <v>800031353</v>
          </cell>
          <cell r="D30701" t="str">
            <v>LTDA</v>
          </cell>
          <cell r="E30701">
            <v>4884082001379</v>
          </cell>
        </row>
        <row r="30702">
          <cell r="C30702">
            <v>800031643</v>
          </cell>
          <cell r="D30702" t="str">
            <v>COMERCIAL INTER</v>
          </cell>
          <cell r="E30702">
            <v>93810919000636</v>
          </cell>
        </row>
        <row r="30703">
          <cell r="C30703">
            <v>800031945</v>
          </cell>
          <cell r="D30703" t="str">
            <v>ASSOCIADOS S/S</v>
          </cell>
          <cell r="E30703">
            <v>3812296000133</v>
          </cell>
        </row>
        <row r="30704">
          <cell r="C30704">
            <v>800032276</v>
          </cell>
          <cell r="D30704" t="str">
            <v>ZENVIA MOBILE</v>
          </cell>
          <cell r="E30704">
            <v>14096190000105</v>
          </cell>
        </row>
        <row r="30705">
          <cell r="C30705">
            <v>800033080</v>
          </cell>
          <cell r="D30705" t="str">
            <v>PORTOBOMBAS COMERCIO LTDA EPP</v>
          </cell>
          <cell r="E30705">
            <v>5533866000181</v>
          </cell>
        </row>
        <row r="30706">
          <cell r="C30706">
            <v>800033353</v>
          </cell>
          <cell r="D30706" t="str">
            <v>INDUSTRIAIS LTD</v>
          </cell>
          <cell r="E30706">
            <v>5792912000167</v>
          </cell>
        </row>
        <row r="30707">
          <cell r="C30707">
            <v>800033575</v>
          </cell>
          <cell r="D30707" t="str">
            <v>FEDERAL DO RIO</v>
          </cell>
          <cell r="E30707">
            <v>74704008000175</v>
          </cell>
        </row>
        <row r="30708">
          <cell r="C30708">
            <v>800033590</v>
          </cell>
          <cell r="D30708" t="str">
            <v>ELE DE P. ALEGR</v>
          </cell>
          <cell r="E30708">
            <v>92959600000108</v>
          </cell>
        </row>
        <row r="30709">
          <cell r="C30709">
            <v>800033601</v>
          </cell>
          <cell r="D30709" t="str">
            <v>INDUSTRIAIS LTD</v>
          </cell>
          <cell r="E30709">
            <v>2410500000127</v>
          </cell>
        </row>
        <row r="30710">
          <cell r="C30710">
            <v>800033633</v>
          </cell>
          <cell r="D30710" t="str">
            <v>LINX SISTEMAS E</v>
          </cell>
          <cell r="E30710">
            <v>54517628001593</v>
          </cell>
        </row>
        <row r="30711">
          <cell r="C30711">
            <v>800033707</v>
          </cell>
          <cell r="D30711" t="str">
            <v>TRAMONTO VEICUL</v>
          </cell>
          <cell r="E30711">
            <v>11512618000661</v>
          </cell>
        </row>
        <row r="30712">
          <cell r="C30712">
            <v>800033710</v>
          </cell>
          <cell r="D30712" t="str">
            <v>CURSO VAI LA E</v>
          </cell>
          <cell r="E30712">
            <v>12397448000170</v>
          </cell>
        </row>
        <row r="30713">
          <cell r="C30713">
            <v>800034320</v>
          </cell>
          <cell r="D30713" t="str">
            <v>ENGLISH OFFICE</v>
          </cell>
          <cell r="E30713">
            <v>384934000174</v>
          </cell>
        </row>
        <row r="30714">
          <cell r="C30714">
            <v>800034572</v>
          </cell>
          <cell r="D30714" t="str">
            <v>AMA-CONSULTORIA</v>
          </cell>
          <cell r="E30714">
            <v>94093085000143</v>
          </cell>
        </row>
        <row r="30715">
          <cell r="C30715">
            <v>800034807</v>
          </cell>
          <cell r="D30715" t="str">
            <v>AUTOMATECH SIST</v>
          </cell>
          <cell r="E30715">
            <v>3385913000161</v>
          </cell>
        </row>
        <row r="30716">
          <cell r="C30716">
            <v>800035046</v>
          </cell>
          <cell r="D30716" t="str">
            <v>CRISTIANE MELLO</v>
          </cell>
          <cell r="E30716">
            <v>23850526000166</v>
          </cell>
        </row>
        <row r="30717">
          <cell r="C30717">
            <v>800035080</v>
          </cell>
          <cell r="D30717" t="str">
            <v>ALLCOMP COMERCI</v>
          </cell>
          <cell r="E30717">
            <v>1975274000169</v>
          </cell>
        </row>
        <row r="30718">
          <cell r="C30718">
            <v>800035084</v>
          </cell>
          <cell r="D30718" t="str">
            <v>AUTOPORT TRANSP</v>
          </cell>
          <cell r="E30718">
            <v>7677731000549</v>
          </cell>
        </row>
        <row r="30719">
          <cell r="C30719">
            <v>800035118</v>
          </cell>
          <cell r="D30719" t="str">
            <v>IMS- SOLUCOES E</v>
          </cell>
          <cell r="E30719">
            <v>87723474000140</v>
          </cell>
        </row>
        <row r="30720">
          <cell r="C30720">
            <v>800035189</v>
          </cell>
          <cell r="D30720" t="str">
            <v>RODRIGUES &amp; MEL</v>
          </cell>
          <cell r="E30720">
            <v>15699828000157</v>
          </cell>
        </row>
        <row r="30721">
          <cell r="C30721">
            <v>800035211</v>
          </cell>
          <cell r="D30721" t="str">
            <v>INSTRAMED IND.</v>
          </cell>
          <cell r="E30721">
            <v>90909631000110</v>
          </cell>
        </row>
        <row r="30722">
          <cell r="C30722">
            <v>800035353</v>
          </cell>
          <cell r="D30722" t="str">
            <v>GJP ADMINISTRAD</v>
          </cell>
          <cell r="E30722">
            <v>7687928000135</v>
          </cell>
        </row>
        <row r="30723">
          <cell r="C30723">
            <v>800035426</v>
          </cell>
          <cell r="D30723" t="str">
            <v>GV ENERGIA COME</v>
          </cell>
          <cell r="E30723">
            <v>8662895000212</v>
          </cell>
        </row>
        <row r="30724">
          <cell r="C30724">
            <v>800035749</v>
          </cell>
          <cell r="D30724" t="str">
            <v>ELETROELETRONIC</v>
          </cell>
          <cell r="E30724">
            <v>6331064000151</v>
          </cell>
        </row>
        <row r="30725">
          <cell r="C30725">
            <v>800036111</v>
          </cell>
          <cell r="D30725" t="str">
            <v>SODEXO DO BRASI</v>
          </cell>
          <cell r="E30725">
            <v>49930514036407</v>
          </cell>
        </row>
        <row r="30726">
          <cell r="C30726">
            <v>800036143</v>
          </cell>
          <cell r="D30726" t="str">
            <v>MG VIDROS AUTOM</v>
          </cell>
          <cell r="E30726">
            <v>7571746001176</v>
          </cell>
        </row>
        <row r="30727">
          <cell r="C30727">
            <v>800037085</v>
          </cell>
          <cell r="D30727" t="str">
            <v>EMBRASUL-INDUST</v>
          </cell>
          <cell r="E30727">
            <v>91772301000199</v>
          </cell>
        </row>
        <row r="30728">
          <cell r="C30728">
            <v>800037139</v>
          </cell>
          <cell r="D30728" t="str">
            <v>SAVARAUTO BOA V</v>
          </cell>
          <cell r="E30728">
            <v>11159101000126</v>
          </cell>
        </row>
        <row r="30729">
          <cell r="C30729">
            <v>800037140</v>
          </cell>
          <cell r="D30729" t="str">
            <v>SAVARAUTO BOA V</v>
          </cell>
          <cell r="E30729">
            <v>11159101000479</v>
          </cell>
        </row>
        <row r="30730">
          <cell r="C30730">
            <v>800037141</v>
          </cell>
          <cell r="D30730" t="str">
            <v>SAVARAUTO BOA V</v>
          </cell>
          <cell r="E30730">
            <v>11159101000550</v>
          </cell>
        </row>
        <row r="30731">
          <cell r="C30731">
            <v>800038023</v>
          </cell>
          <cell r="D30731" t="str">
            <v>ALPLAN COMERCIO</v>
          </cell>
          <cell r="E30731">
            <v>90446444000148</v>
          </cell>
        </row>
        <row r="30732">
          <cell r="C30732">
            <v>800038219</v>
          </cell>
          <cell r="D30732" t="str">
            <v>VORTEX CONSULTO</v>
          </cell>
          <cell r="E30732">
            <v>5048677000113</v>
          </cell>
        </row>
        <row r="30733">
          <cell r="C30733">
            <v>800038227</v>
          </cell>
          <cell r="D30733" t="str">
            <v>HQ DO BRASIL AD</v>
          </cell>
          <cell r="E30733">
            <v>67003590000772</v>
          </cell>
        </row>
        <row r="30734">
          <cell r="C30734">
            <v>800038271</v>
          </cell>
          <cell r="D30734" t="str">
            <v>RENAN SPENGLER</v>
          </cell>
          <cell r="E30734">
            <v>11547340000153</v>
          </cell>
        </row>
        <row r="30735">
          <cell r="C30735">
            <v>800038412</v>
          </cell>
          <cell r="D30735" t="str">
            <v>DELICIA E ARTE</v>
          </cell>
          <cell r="E30735">
            <v>22243652000190</v>
          </cell>
        </row>
        <row r="30736">
          <cell r="C30736">
            <v>800038576</v>
          </cell>
          <cell r="D30736" t="str">
            <v>NEWLIFT TECNOL. EM LOGISTICA</v>
          </cell>
          <cell r="E30736">
            <v>26768535000109</v>
          </cell>
        </row>
        <row r="30737">
          <cell r="C30737">
            <v>800038620</v>
          </cell>
          <cell r="D30737" t="str">
            <v>RADIO ATLANTIDA</v>
          </cell>
          <cell r="E30737">
            <v>91903989000107</v>
          </cell>
        </row>
        <row r="30738">
          <cell r="C30738">
            <v>800038818</v>
          </cell>
          <cell r="D30738" t="str">
            <v>DANIEL BIACCHI</v>
          </cell>
          <cell r="E30738">
            <v>4156479000100</v>
          </cell>
        </row>
        <row r="30739">
          <cell r="C30739">
            <v>800038895</v>
          </cell>
          <cell r="D30739" t="str">
            <v>DHL GLOBAL FORW</v>
          </cell>
          <cell r="E30739">
            <v>10228777001133</v>
          </cell>
        </row>
        <row r="30740">
          <cell r="C30740">
            <v>800039215</v>
          </cell>
          <cell r="D30740" t="str">
            <v>3A PESQUISAS E</v>
          </cell>
          <cell r="E30740">
            <v>8048264000127</v>
          </cell>
        </row>
        <row r="30741">
          <cell r="C30741">
            <v>800039610</v>
          </cell>
          <cell r="D30741" t="str">
            <v>EQUITECNICA- ES</v>
          </cell>
          <cell r="E30741">
            <v>3322084000178</v>
          </cell>
        </row>
        <row r="30742">
          <cell r="C30742">
            <v>800039941</v>
          </cell>
          <cell r="D30742" t="str">
            <v>MMEDIATE CONSUL</v>
          </cell>
          <cell r="E30742">
            <v>5050074000156</v>
          </cell>
        </row>
        <row r="30743">
          <cell r="C30743">
            <v>800040052</v>
          </cell>
          <cell r="D30743" t="str">
            <v>SKR IND. E COME</v>
          </cell>
          <cell r="E30743">
            <v>14344973000152</v>
          </cell>
        </row>
        <row r="30744">
          <cell r="C30744">
            <v>800040520</v>
          </cell>
          <cell r="D30744" t="str">
            <v>EUROVALE VEICUL</v>
          </cell>
          <cell r="E30744">
            <v>9327318000741</v>
          </cell>
        </row>
        <row r="30745">
          <cell r="C30745">
            <v>800040735</v>
          </cell>
          <cell r="D30745" t="str">
            <v>STEMAC SA GRUPO</v>
          </cell>
          <cell r="E30745">
            <v>92753268000112</v>
          </cell>
        </row>
        <row r="30746">
          <cell r="C30746">
            <v>800040847</v>
          </cell>
          <cell r="D30746" t="str">
            <v>CDA LINHA GRAFI</v>
          </cell>
          <cell r="E30746">
            <v>10771926000134</v>
          </cell>
        </row>
        <row r="30747">
          <cell r="C30747">
            <v>800041199</v>
          </cell>
          <cell r="D30747" t="str">
            <v>ENGYS DESENVOLV</v>
          </cell>
          <cell r="E30747">
            <v>31187000000176</v>
          </cell>
        </row>
        <row r="30748">
          <cell r="C30748">
            <v>800041429</v>
          </cell>
          <cell r="D30748" t="str">
            <v>LEAD FORCE LTDA</v>
          </cell>
          <cell r="E30748">
            <v>21614476000192</v>
          </cell>
        </row>
        <row r="30749">
          <cell r="C30749">
            <v>800041495</v>
          </cell>
          <cell r="D30749" t="str">
            <v>DANIEL BIACCHI</v>
          </cell>
          <cell r="E30749">
            <v>4156479000291</v>
          </cell>
        </row>
        <row r="30750">
          <cell r="C30750">
            <v>800041641</v>
          </cell>
          <cell r="D30750" t="str">
            <v>EXTRA LOGISTICA</v>
          </cell>
          <cell r="E30750">
            <v>2895964000170</v>
          </cell>
        </row>
        <row r="30751">
          <cell r="C30751">
            <v>800041657</v>
          </cell>
          <cell r="D30751" t="str">
            <v>UPS SCS LOGISTI</v>
          </cell>
          <cell r="E30751">
            <v>462691000730</v>
          </cell>
        </row>
        <row r="30752">
          <cell r="C30752">
            <v>800042195</v>
          </cell>
          <cell r="D30752" t="str">
            <v>ALFA SISTEMAS A</v>
          </cell>
          <cell r="E30752">
            <v>30354675000108</v>
          </cell>
        </row>
        <row r="30753">
          <cell r="C30753">
            <v>800042445</v>
          </cell>
          <cell r="D30753" t="str">
            <v>BIER MOREIRA EV</v>
          </cell>
          <cell r="E30753">
            <v>14100239000148</v>
          </cell>
        </row>
        <row r="30754">
          <cell r="C30754">
            <v>800042611</v>
          </cell>
          <cell r="D30754" t="str">
            <v>ASSOCIACAO REDE</v>
          </cell>
          <cell r="E30754">
            <v>97130207000112</v>
          </cell>
        </row>
        <row r="30755">
          <cell r="C30755">
            <v>800042667</v>
          </cell>
          <cell r="D30755" t="str">
            <v>B SOUND THINKIN</v>
          </cell>
          <cell r="E30755">
            <v>5569334000102</v>
          </cell>
        </row>
        <row r="30756">
          <cell r="C30756">
            <v>800042748</v>
          </cell>
          <cell r="D30756" t="str">
            <v>PETRO LIDER COM</v>
          </cell>
          <cell r="E30756">
            <v>34560360000160</v>
          </cell>
        </row>
        <row r="30757">
          <cell r="C30757">
            <v>800043331</v>
          </cell>
          <cell r="D30757" t="str">
            <v>CDA SERVICOS DE</v>
          </cell>
          <cell r="E30757">
            <v>36681164000179</v>
          </cell>
        </row>
        <row r="30758">
          <cell r="C30758">
            <v>800043496</v>
          </cell>
          <cell r="D30758" t="str">
            <v>TERESINHA BARRA</v>
          </cell>
          <cell r="E30758">
            <v>53818377049</v>
          </cell>
        </row>
        <row r="30759">
          <cell r="C30759">
            <v>800044086</v>
          </cell>
          <cell r="D30759" t="str">
            <v>MLV PRODUTOS E</v>
          </cell>
          <cell r="E30759">
            <v>15111904000161</v>
          </cell>
        </row>
        <row r="30760">
          <cell r="C30760">
            <v>800044426</v>
          </cell>
          <cell r="D30760" t="str">
            <v>CDA RETAIL DESI</v>
          </cell>
          <cell r="E30760">
            <v>28732403000144</v>
          </cell>
        </row>
        <row r="30761">
          <cell r="C30761"/>
          <cell r="D30761" t="str">
            <v>MANLEC</v>
          </cell>
          <cell r="E30761">
            <v>92696517000185</v>
          </cell>
        </row>
        <row r="30762">
          <cell r="C30762"/>
          <cell r="D30762" t="str">
            <v>PRO-AMBIENTE AN</v>
          </cell>
          <cell r="E30762">
            <v>90585860000127</v>
          </cell>
        </row>
        <row r="30763">
          <cell r="C30763"/>
          <cell r="D30763" t="str">
            <v>PREDIAL</v>
          </cell>
          <cell r="E30763">
            <v>92784537000450</v>
          </cell>
        </row>
        <row r="30764">
          <cell r="C30764"/>
          <cell r="D30764" t="str">
            <v>LABOR</v>
          </cell>
          <cell r="E30764">
            <v>87066734000151</v>
          </cell>
        </row>
        <row r="30765">
          <cell r="C30765"/>
          <cell r="D30765" t="str">
            <v>BRAXON TEC.DE M</v>
          </cell>
          <cell r="E30765">
            <v>60925302000607</v>
          </cell>
        </row>
        <row r="30766">
          <cell r="C30766"/>
          <cell r="D30766" t="str">
            <v>SZAJMAN</v>
          </cell>
          <cell r="E30766">
            <v>74873993000142</v>
          </cell>
        </row>
        <row r="30767">
          <cell r="C30767"/>
          <cell r="D30767" t="str">
            <v>ATELIER DE COM.</v>
          </cell>
          <cell r="E30767">
            <v>92713205000132</v>
          </cell>
        </row>
        <row r="30768">
          <cell r="C30768"/>
          <cell r="D30768" t="str">
            <v>PIAZZETA</v>
          </cell>
          <cell r="E30768">
            <v>94578135000182</v>
          </cell>
        </row>
        <row r="30769">
          <cell r="C30769"/>
          <cell r="D30769" t="str">
            <v>MEHRCO</v>
          </cell>
          <cell r="E30769">
            <v>94343860000171</v>
          </cell>
        </row>
        <row r="30770">
          <cell r="C30770"/>
          <cell r="D30770" t="str">
            <v>CRISCEL</v>
          </cell>
          <cell r="E30770">
            <v>91583294000187</v>
          </cell>
        </row>
        <row r="30771">
          <cell r="C30771"/>
          <cell r="D30771" t="str">
            <v>RENNER</v>
          </cell>
          <cell r="E30771">
            <v>61142865000187</v>
          </cell>
        </row>
        <row r="30772">
          <cell r="C30772"/>
          <cell r="D30772" t="str">
            <v>M. BRAESCHER</v>
          </cell>
          <cell r="E30772">
            <v>718220000155</v>
          </cell>
        </row>
        <row r="30773">
          <cell r="C30773"/>
          <cell r="D30773" t="str">
            <v>RBS</v>
          </cell>
          <cell r="E30773">
            <v>92735877000149</v>
          </cell>
        </row>
        <row r="30774">
          <cell r="C30774"/>
          <cell r="D30774" t="str">
            <v>MABRA</v>
          </cell>
          <cell r="E30774">
            <v>1949774000126</v>
          </cell>
        </row>
        <row r="30775">
          <cell r="C30775"/>
          <cell r="D30775" t="str">
            <v>STEMAC</v>
          </cell>
          <cell r="E30775">
            <v>97004485000123</v>
          </cell>
        </row>
        <row r="30776">
          <cell r="C30776"/>
          <cell r="D30776" t="str">
            <v>ELO SISTEMAS EL</v>
          </cell>
          <cell r="E30776">
            <v>87332342000197</v>
          </cell>
        </row>
        <row r="30777">
          <cell r="C30777"/>
          <cell r="D30777" t="str">
            <v>CENTAURO</v>
          </cell>
          <cell r="E30777">
            <v>92852565000115</v>
          </cell>
        </row>
        <row r="30778">
          <cell r="C30778"/>
          <cell r="D30778" t="str">
            <v>CEREAL</v>
          </cell>
          <cell r="E30778">
            <v>3059873000168</v>
          </cell>
        </row>
        <row r="30779">
          <cell r="C30779"/>
          <cell r="D30779" t="str">
            <v>RAIZLER</v>
          </cell>
          <cell r="E30779">
            <v>93862191000181</v>
          </cell>
        </row>
        <row r="30780">
          <cell r="C30780"/>
          <cell r="D30780" t="str">
            <v>FRESAL EMBALAGE</v>
          </cell>
          <cell r="E30780">
            <v>87016150000171</v>
          </cell>
        </row>
        <row r="30781">
          <cell r="C30781"/>
          <cell r="D30781" t="str">
            <v>BUSHBUCK ARTE E</v>
          </cell>
          <cell r="E30781">
            <v>94662186000198</v>
          </cell>
        </row>
        <row r="30782">
          <cell r="C30782"/>
          <cell r="D30782" t="str">
            <v>OPINIAO</v>
          </cell>
          <cell r="E30782">
            <v>94126570000176</v>
          </cell>
        </row>
        <row r="30783">
          <cell r="C30783"/>
          <cell r="D30783" t="str">
            <v>PREDIAL</v>
          </cell>
          <cell r="E30783">
            <v>92784537000108</v>
          </cell>
        </row>
        <row r="30784">
          <cell r="C30784"/>
          <cell r="D30784" t="str">
            <v>PG ELETRONICA</v>
          </cell>
          <cell r="E30784">
            <v>91523274000110</v>
          </cell>
        </row>
        <row r="30785">
          <cell r="C30785"/>
          <cell r="D30785" t="str">
            <v>ARTE E COR</v>
          </cell>
          <cell r="E30785">
            <v>91194639000100</v>
          </cell>
        </row>
        <row r="30786">
          <cell r="C30786"/>
          <cell r="D30786" t="str">
            <v>IBRACON CONTROL</v>
          </cell>
          <cell r="E30786">
            <v>89540652000122</v>
          </cell>
        </row>
        <row r="30787">
          <cell r="C30787"/>
          <cell r="D30787" t="str">
            <v>OFFICE SCHOOL</v>
          </cell>
          <cell r="E30787">
            <v>1675836000159</v>
          </cell>
        </row>
        <row r="30788">
          <cell r="C30788"/>
          <cell r="D30788" t="str">
            <v>OPUS</v>
          </cell>
          <cell r="E30788">
            <v>88916135000142</v>
          </cell>
        </row>
        <row r="30789">
          <cell r="C30789"/>
          <cell r="D30789" t="str">
            <v>TEATRO SAO PEDR</v>
          </cell>
          <cell r="E30789">
            <v>87810107000183</v>
          </cell>
        </row>
        <row r="30790">
          <cell r="C30790"/>
          <cell r="D30790" t="str">
            <v>KNOWHOW CONSULT</v>
          </cell>
          <cell r="E30790">
            <v>87964151000148</v>
          </cell>
        </row>
        <row r="30791">
          <cell r="C30791"/>
          <cell r="D30791" t="str">
            <v>CAFE BISTRO</v>
          </cell>
          <cell r="E30791">
            <v>3515089000117</v>
          </cell>
        </row>
        <row r="30792">
          <cell r="C30792"/>
          <cell r="D30792" t="str">
            <v>VIATURE</v>
          </cell>
          <cell r="E30792">
            <v>90267691000187</v>
          </cell>
        </row>
        <row r="30793">
          <cell r="C30793"/>
          <cell r="D30793" t="str">
            <v>SADIA</v>
          </cell>
          <cell r="E30793">
            <v>20730099000356</v>
          </cell>
        </row>
        <row r="30794">
          <cell r="C30794"/>
          <cell r="D30794" t="str">
            <v>PHENIX SEGURADO</v>
          </cell>
          <cell r="E30794">
            <v>92661388004268</v>
          </cell>
        </row>
        <row r="30795">
          <cell r="C30795"/>
          <cell r="D30795" t="str">
            <v>F.B.FORTES</v>
          </cell>
          <cell r="E30795">
            <v>87200093000186</v>
          </cell>
        </row>
        <row r="30796">
          <cell r="C30796"/>
          <cell r="D30796" t="str">
            <v>IMPRESUL</v>
          </cell>
          <cell r="E30796">
            <v>92869650000196</v>
          </cell>
        </row>
        <row r="30797">
          <cell r="C30797"/>
          <cell r="D30797" t="str">
            <v>LK PERSONAL DJ</v>
          </cell>
          <cell r="E30797">
            <v>3183609000131</v>
          </cell>
        </row>
        <row r="30798">
          <cell r="C30798"/>
          <cell r="D30798" t="str">
            <v>TEMPO REAL FOTO</v>
          </cell>
          <cell r="E30798">
            <v>91283648000178</v>
          </cell>
        </row>
        <row r="30799">
          <cell r="C30799"/>
          <cell r="D30799" t="str">
            <v>NIETO QUADROS</v>
          </cell>
          <cell r="E30799">
            <v>91759951000102</v>
          </cell>
        </row>
        <row r="30800">
          <cell r="C30800"/>
          <cell r="D30800" t="str">
            <v>BIRRA &amp; PASTA</v>
          </cell>
          <cell r="E30800">
            <v>94960788000121</v>
          </cell>
        </row>
        <row r="30801">
          <cell r="C30801"/>
          <cell r="D30801" t="str">
            <v>CDA DESIGN</v>
          </cell>
          <cell r="E30801">
            <v>1721342000163</v>
          </cell>
        </row>
        <row r="30802">
          <cell r="C30802"/>
          <cell r="D30802" t="str">
            <v>LAM</v>
          </cell>
          <cell r="E30802">
            <v>97238653000145</v>
          </cell>
        </row>
        <row r="30803">
          <cell r="C30803"/>
          <cell r="D30803" t="str">
            <v>METALAMINA I.CO</v>
          </cell>
          <cell r="E30803">
            <v>89268114000120</v>
          </cell>
        </row>
        <row r="30804">
          <cell r="C30804"/>
          <cell r="D30804" t="str">
            <v>RAIZLER</v>
          </cell>
          <cell r="E30804">
            <v>4132546000157</v>
          </cell>
        </row>
        <row r="30805">
          <cell r="C30805"/>
          <cell r="D30805" t="str">
            <v>BRASIL TELECOM</v>
          </cell>
          <cell r="E30805">
            <v>76535764000224</v>
          </cell>
        </row>
        <row r="30806">
          <cell r="C30806"/>
          <cell r="D30806" t="str">
            <v>TELET</v>
          </cell>
          <cell r="E30806">
            <v>1655694000168</v>
          </cell>
        </row>
        <row r="30807">
          <cell r="C30807"/>
          <cell r="D30807" t="str">
            <v>RC EQUIPAM. SOM</v>
          </cell>
          <cell r="E30807">
            <v>91252775000100</v>
          </cell>
        </row>
        <row r="30808">
          <cell r="C30808"/>
          <cell r="D30808" t="str">
            <v>LOCAR CAR RENT</v>
          </cell>
          <cell r="E30808">
            <v>2719940000160</v>
          </cell>
        </row>
        <row r="30809">
          <cell r="C30809"/>
          <cell r="D30809" t="str">
            <v>PRIORI COMUNICA</v>
          </cell>
          <cell r="E30809">
            <v>4576295000108</v>
          </cell>
        </row>
        <row r="30810">
          <cell r="C30810"/>
          <cell r="D30810" t="str">
            <v>SOCIEDADE HIPIC</v>
          </cell>
          <cell r="E30810">
            <v>92933407000190</v>
          </cell>
        </row>
        <row r="30811">
          <cell r="C30811"/>
          <cell r="D30811" t="str">
            <v>SODIMEX SUL DIS</v>
          </cell>
          <cell r="E30811">
            <v>90576554000124</v>
          </cell>
        </row>
        <row r="30812">
          <cell r="C30812"/>
          <cell r="D30812" t="str">
            <v>MIRAGIO LTDA</v>
          </cell>
          <cell r="E30812">
            <v>610426000167</v>
          </cell>
        </row>
        <row r="30813">
          <cell r="C30813"/>
          <cell r="D30813" t="str">
            <v>PRIMOROSA POA S</v>
          </cell>
          <cell r="E30813">
            <v>88007802000174</v>
          </cell>
        </row>
        <row r="30814">
          <cell r="C30814"/>
          <cell r="D30814" t="str">
            <v>BK CONTROLES EL</v>
          </cell>
          <cell r="E30814">
            <v>87170197000195</v>
          </cell>
        </row>
        <row r="30815">
          <cell r="C30815"/>
          <cell r="D30815" t="str">
            <v>ITAPEMIRIM TURI</v>
          </cell>
          <cell r="E30815">
            <v>27366970007840</v>
          </cell>
        </row>
        <row r="30816">
          <cell r="C30816"/>
          <cell r="D30816" t="str">
            <v>IGLESIAS &amp; RIBA</v>
          </cell>
          <cell r="E30816">
            <v>97264410000181</v>
          </cell>
        </row>
        <row r="30817">
          <cell r="C30817"/>
          <cell r="D30817" t="str">
            <v>GERDAU</v>
          </cell>
          <cell r="E30817">
            <v>92780311000210</v>
          </cell>
        </row>
        <row r="30818">
          <cell r="C30818"/>
          <cell r="D30818" t="str">
            <v>AZEVEDO BENTO</v>
          </cell>
          <cell r="E30818">
            <v>92787175000109</v>
          </cell>
        </row>
        <row r="30819">
          <cell r="C30819"/>
          <cell r="D30819" t="str">
            <v>PHASE</v>
          </cell>
          <cell r="E30819">
            <v>73847881000154</v>
          </cell>
        </row>
        <row r="30820">
          <cell r="C30820"/>
          <cell r="D30820" t="str">
            <v>ATH</v>
          </cell>
          <cell r="E30820">
            <v>91862193000145</v>
          </cell>
        </row>
        <row r="30821">
          <cell r="C30821"/>
          <cell r="D30821" t="str">
            <v>VISUALGRAPH</v>
          </cell>
          <cell r="E30821">
            <v>94923026000155</v>
          </cell>
        </row>
        <row r="30822">
          <cell r="C30822"/>
          <cell r="D30822" t="str">
            <v>KITESPORT</v>
          </cell>
          <cell r="E30822">
            <v>90500067000188</v>
          </cell>
        </row>
        <row r="30823">
          <cell r="C30823"/>
          <cell r="D30823" t="str">
            <v>NEUGEBAUER</v>
          </cell>
          <cell r="E30823">
            <v>92749167000178</v>
          </cell>
        </row>
        <row r="30824">
          <cell r="C30824"/>
          <cell r="D30824" t="str">
            <v>SILVESTRE</v>
          </cell>
          <cell r="E30824">
            <v>91221390000185</v>
          </cell>
        </row>
        <row r="30825">
          <cell r="C30825"/>
          <cell r="D30825" t="str">
            <v>DIFERRAN</v>
          </cell>
          <cell r="E30825">
            <v>90437716000143</v>
          </cell>
        </row>
        <row r="30826">
          <cell r="C30826"/>
          <cell r="D30826" t="str">
            <v>TECNOCOOP</v>
          </cell>
          <cell r="E30826">
            <v>28194652000476</v>
          </cell>
        </row>
        <row r="30827">
          <cell r="C30827"/>
          <cell r="D30827" t="str">
            <v>SETCERGS</v>
          </cell>
          <cell r="E30827">
            <v>92964451000167</v>
          </cell>
        </row>
        <row r="30828">
          <cell r="C30828"/>
          <cell r="D30828" t="str">
            <v>CCZ IDIOMAS</v>
          </cell>
          <cell r="E30828">
            <v>2130307000132</v>
          </cell>
        </row>
        <row r="30829">
          <cell r="C30829"/>
          <cell r="D30829" t="str">
            <v>ROBTEC DO BRAS.</v>
          </cell>
          <cell r="E30829">
            <v>99057000190</v>
          </cell>
        </row>
        <row r="30830">
          <cell r="C30830"/>
          <cell r="D30830" t="str">
            <v>SADIA</v>
          </cell>
          <cell r="E30830">
            <v>3906591002526</v>
          </cell>
        </row>
        <row r="30831">
          <cell r="C30831"/>
          <cell r="D30831" t="str">
            <v>M.A DESIGN</v>
          </cell>
          <cell r="E30831">
            <v>94997822000132</v>
          </cell>
        </row>
        <row r="30832">
          <cell r="C30832"/>
          <cell r="D30832" t="str">
            <v>STORCK E BRUNO</v>
          </cell>
          <cell r="E30832">
            <v>94236031000190</v>
          </cell>
        </row>
        <row r="30833">
          <cell r="C30833"/>
          <cell r="D30833" t="str">
            <v>SCHWANKE</v>
          </cell>
          <cell r="E30833">
            <v>91809962000141</v>
          </cell>
        </row>
        <row r="30834">
          <cell r="C30834"/>
          <cell r="D30834" t="str">
            <v>LOGMASTER</v>
          </cell>
          <cell r="E30834">
            <v>3035204000156</v>
          </cell>
        </row>
        <row r="30835">
          <cell r="C30835"/>
          <cell r="D30835" t="str">
            <v>BALASKA</v>
          </cell>
          <cell r="E30835">
            <v>65555146000572</v>
          </cell>
        </row>
        <row r="30836">
          <cell r="C30836"/>
          <cell r="D30836" t="str">
            <v>TICKET SERVICOS</v>
          </cell>
          <cell r="E30836">
            <v>47866934000417</v>
          </cell>
        </row>
        <row r="30837">
          <cell r="C30837"/>
          <cell r="D30837" t="str">
            <v>SEGUIR ON LINE</v>
          </cell>
          <cell r="E30837">
            <v>3700593000197</v>
          </cell>
        </row>
        <row r="30838">
          <cell r="C30838"/>
          <cell r="D30838" t="str">
            <v>EBM</v>
          </cell>
          <cell r="E30838">
            <v>94779493000153</v>
          </cell>
        </row>
        <row r="30839">
          <cell r="C30839"/>
          <cell r="D30839" t="str">
            <v>RENNER HERRMANN</v>
          </cell>
          <cell r="E30839">
            <v>92690700000173</v>
          </cell>
        </row>
        <row r="30840">
          <cell r="C30840"/>
          <cell r="D30840" t="str">
            <v>JAMEF</v>
          </cell>
          <cell r="E30840">
            <v>20147617002357</v>
          </cell>
        </row>
        <row r="30841">
          <cell r="C30841"/>
          <cell r="D30841" t="str">
            <v>SAN MARINO</v>
          </cell>
          <cell r="E30841">
            <v>1005590000108</v>
          </cell>
        </row>
        <row r="30842">
          <cell r="C30842"/>
          <cell r="D30842" t="str">
            <v>PLANETA COLOR</v>
          </cell>
          <cell r="E30842">
            <v>4292485000195</v>
          </cell>
        </row>
        <row r="30843">
          <cell r="C30843"/>
          <cell r="D30843" t="str">
            <v>TELPHONE</v>
          </cell>
          <cell r="E30843">
            <v>3331137000117</v>
          </cell>
        </row>
        <row r="30844">
          <cell r="C30844"/>
          <cell r="D30844" t="str">
            <v>GERACAO BYTE</v>
          </cell>
          <cell r="E30844">
            <v>501293000190</v>
          </cell>
        </row>
        <row r="30845">
          <cell r="C30845"/>
          <cell r="D30845" t="str">
            <v>SHERATON PORTO</v>
          </cell>
          <cell r="E30845">
            <v>68815141000104</v>
          </cell>
        </row>
        <row r="30846">
          <cell r="C30846"/>
          <cell r="D30846" t="str">
            <v>AMBULANCIAS SOS</v>
          </cell>
          <cell r="E30846">
            <v>4718098000178</v>
          </cell>
        </row>
        <row r="30847">
          <cell r="C30847"/>
          <cell r="D30847" t="str">
            <v>DOTEL</v>
          </cell>
          <cell r="E30847">
            <v>68797141000382</v>
          </cell>
        </row>
        <row r="30848">
          <cell r="C30848"/>
          <cell r="D30848" t="str">
            <v>BIENALMERCOSUL</v>
          </cell>
          <cell r="E30848">
            <v>1546913000170</v>
          </cell>
        </row>
        <row r="30849">
          <cell r="C30849"/>
          <cell r="D30849" t="str">
            <v>PARTHENON</v>
          </cell>
          <cell r="E30849">
            <v>86878469000143</v>
          </cell>
        </row>
        <row r="30850">
          <cell r="C30850"/>
          <cell r="D30850" t="str">
            <v>PENAPOP MUSIC</v>
          </cell>
          <cell r="E30850">
            <v>6093834000175</v>
          </cell>
        </row>
        <row r="30851">
          <cell r="C30851"/>
          <cell r="D30851" t="str">
            <v>PARTHENON</v>
          </cell>
          <cell r="E30851">
            <v>9967852005439</v>
          </cell>
        </row>
        <row r="30852">
          <cell r="C30852"/>
          <cell r="D30852" t="str">
            <v>FERNANDA BIGIO</v>
          </cell>
          <cell r="E30852">
            <v>4079757000173</v>
          </cell>
        </row>
        <row r="30853">
          <cell r="C30853"/>
          <cell r="D30853" t="str">
            <v>ESTADO DA ARTE</v>
          </cell>
          <cell r="E30853">
            <v>35793033000382</v>
          </cell>
        </row>
        <row r="30854">
          <cell r="C30854"/>
          <cell r="D30854" t="str">
            <v>ARTES E OFICIO</v>
          </cell>
          <cell r="E30854">
            <v>93979649000187</v>
          </cell>
        </row>
        <row r="30855">
          <cell r="C30855"/>
          <cell r="D30855" t="str">
            <v>BUSINESS ONLINE</v>
          </cell>
          <cell r="E30855">
            <v>1160239000191</v>
          </cell>
        </row>
        <row r="30856">
          <cell r="C30856"/>
          <cell r="D30856" t="str">
            <v>RACEWAY</v>
          </cell>
          <cell r="E30856">
            <v>5168915000124</v>
          </cell>
        </row>
        <row r="30857">
          <cell r="C30857"/>
          <cell r="D30857" t="str">
            <v>CASTRO BRASIL L</v>
          </cell>
          <cell r="E30857">
            <v>33194978001596</v>
          </cell>
        </row>
        <row r="30858">
          <cell r="C30858"/>
          <cell r="D30858" t="str">
            <v>DIGITEL S/A IND</v>
          </cell>
          <cell r="E30858">
            <v>89547269000104</v>
          </cell>
        </row>
        <row r="30859">
          <cell r="C30859"/>
          <cell r="D30859" t="str">
            <v>EJR</v>
          </cell>
          <cell r="E30859">
            <v>94414547000187</v>
          </cell>
        </row>
        <row r="30860">
          <cell r="C30860"/>
          <cell r="D30860" t="str">
            <v>IBM BRASIL IND.</v>
          </cell>
          <cell r="E30860">
            <v>33372251006944</v>
          </cell>
        </row>
        <row r="30861">
          <cell r="C30861"/>
          <cell r="D30861" t="str">
            <v>INBRAC CABOS S/</v>
          </cell>
          <cell r="E30861">
            <v>66007816000406</v>
          </cell>
        </row>
        <row r="30862">
          <cell r="C30862"/>
          <cell r="D30862" t="str">
            <v>LATINOAMERICA</v>
          </cell>
          <cell r="E30862">
            <v>89556849000150</v>
          </cell>
        </row>
        <row r="30863">
          <cell r="C30863"/>
          <cell r="D30863" t="str">
            <v>MPM LINTAS</v>
          </cell>
          <cell r="E30863">
            <v>61067377000586</v>
          </cell>
        </row>
        <row r="30864">
          <cell r="C30864"/>
          <cell r="D30864" t="str">
            <v>EXPRE.MERCURIO</v>
          </cell>
          <cell r="E30864">
            <v>95591723000119</v>
          </cell>
        </row>
        <row r="30865">
          <cell r="C30865"/>
          <cell r="D30865" t="str">
            <v>MULTIPLAST I C</v>
          </cell>
          <cell r="E30865">
            <v>87322830000113</v>
          </cell>
        </row>
        <row r="30866">
          <cell r="C30866"/>
          <cell r="D30866" t="str">
            <v>BOEHLER</v>
          </cell>
          <cell r="E30866">
            <v>61075131000203</v>
          </cell>
        </row>
        <row r="30867">
          <cell r="C30867"/>
          <cell r="D30867" t="str">
            <v>PORTOVISAO</v>
          </cell>
          <cell r="E30867">
            <v>87209250000114</v>
          </cell>
        </row>
        <row r="30868">
          <cell r="C30868"/>
          <cell r="D30868" t="str">
            <v>SOC. MERCANTIL</v>
          </cell>
          <cell r="E30868">
            <v>92816164000290</v>
          </cell>
        </row>
        <row r="30869">
          <cell r="C30869"/>
          <cell r="D30869" t="str">
            <v>TRONIX EQUIPM.</v>
          </cell>
          <cell r="E30869">
            <v>72467392000104</v>
          </cell>
        </row>
        <row r="30870">
          <cell r="C30870"/>
          <cell r="D30870" t="str">
            <v>3B DO BRASIL</v>
          </cell>
          <cell r="E30870">
            <v>3416888000136</v>
          </cell>
        </row>
        <row r="30871">
          <cell r="C30871"/>
          <cell r="D30871" t="str">
            <v>VARIG S/A</v>
          </cell>
          <cell r="E30871">
            <v>92772821026120</v>
          </cell>
        </row>
        <row r="30872">
          <cell r="C30872"/>
          <cell r="D30872" t="str">
            <v>WAPLER</v>
          </cell>
          <cell r="E30872">
            <v>91395962000142</v>
          </cell>
        </row>
        <row r="30873">
          <cell r="C30873"/>
          <cell r="D30873" t="str">
            <v>XEROX DO BRASIL</v>
          </cell>
          <cell r="E30873">
            <v>29213386005160</v>
          </cell>
        </row>
        <row r="30874">
          <cell r="C30874"/>
          <cell r="D30874" t="str">
            <v>INST.PORTO ALEG</v>
          </cell>
          <cell r="E30874">
            <v>403303</v>
          </cell>
        </row>
        <row r="30875">
          <cell r="C30875"/>
          <cell r="D30875" t="str">
            <v>INST.EDUC.PRES.</v>
          </cell>
          <cell r="E30875">
            <v>403359</v>
          </cell>
        </row>
        <row r="30876">
          <cell r="C30876"/>
          <cell r="D30876" t="str">
            <v>EEPSG FRANCISCO</v>
          </cell>
          <cell r="E30876">
            <v>403427</v>
          </cell>
        </row>
        <row r="30877">
          <cell r="C30877"/>
          <cell r="D30877" t="str">
            <v>SOC.EDUC.MONTEI</v>
          </cell>
          <cell r="E30877">
            <v>403469</v>
          </cell>
        </row>
        <row r="30878">
          <cell r="C30878"/>
          <cell r="D30878" t="str">
            <v>COL.SAO PEDRO</v>
          </cell>
          <cell r="E30878">
            <v>403470</v>
          </cell>
        </row>
        <row r="30879">
          <cell r="C30879"/>
          <cell r="D30879" t="str">
            <v>EEPG PE.THEODOR</v>
          </cell>
          <cell r="E30879">
            <v>403793</v>
          </cell>
        </row>
        <row r="30880">
          <cell r="C30880"/>
          <cell r="D30880" t="str">
            <v>ESC.DE PG RAINH</v>
          </cell>
          <cell r="E30880">
            <v>403807</v>
          </cell>
        </row>
        <row r="30881">
          <cell r="C30881"/>
          <cell r="D30881" t="str">
            <v>COL.SAO MANOEL</v>
          </cell>
          <cell r="E30881">
            <v>403830</v>
          </cell>
        </row>
        <row r="30882">
          <cell r="C30882"/>
          <cell r="D30882" t="str">
            <v>ESC.PG INCOMPLE</v>
          </cell>
          <cell r="E30882">
            <v>403833</v>
          </cell>
        </row>
        <row r="30883">
          <cell r="C30883"/>
          <cell r="D30883" t="str">
            <v>EEPG PROF.JULIO</v>
          </cell>
          <cell r="E30883">
            <v>403856</v>
          </cell>
        </row>
        <row r="30884">
          <cell r="C30884"/>
          <cell r="D30884" t="str">
            <v>EE JOAQUIM FERR</v>
          </cell>
          <cell r="E30884">
            <v>404007</v>
          </cell>
        </row>
        <row r="30885">
          <cell r="C30885"/>
          <cell r="D30885" t="str">
            <v>ESC.PG MAE ADMI</v>
          </cell>
          <cell r="E30885">
            <v>404179</v>
          </cell>
        </row>
        <row r="30886">
          <cell r="C30886"/>
          <cell r="D30886" t="str">
            <v>ESC.PSG CONHECE</v>
          </cell>
          <cell r="E30886">
            <v>404194</v>
          </cell>
        </row>
        <row r="30887">
          <cell r="C30887"/>
          <cell r="D30887" t="str">
            <v>EEPSG DOM JOAO</v>
          </cell>
          <cell r="E30887">
            <v>404320</v>
          </cell>
        </row>
        <row r="30888">
          <cell r="C30888"/>
          <cell r="D30888" t="str">
            <v>EESG IRMAO PEDR</v>
          </cell>
          <cell r="E30888">
            <v>404424</v>
          </cell>
        </row>
        <row r="30889">
          <cell r="C30889"/>
          <cell r="D30889" t="str">
            <v>INST.EDUC.JOAO</v>
          </cell>
          <cell r="E30889">
            <v>404455</v>
          </cell>
        </row>
        <row r="30890">
          <cell r="C30890"/>
          <cell r="D30890" t="str">
            <v>EESG PAROBE</v>
          </cell>
          <cell r="E30890">
            <v>404462</v>
          </cell>
        </row>
        <row r="30891">
          <cell r="C30891"/>
          <cell r="D30891" t="str">
            <v>EPG PE.JOAO CAL</v>
          </cell>
          <cell r="E30891">
            <v>404740</v>
          </cell>
        </row>
        <row r="30892">
          <cell r="C30892"/>
          <cell r="D30892" t="str">
            <v>COL.MAUA</v>
          </cell>
          <cell r="E30892">
            <v>405177</v>
          </cell>
        </row>
        <row r="30893">
          <cell r="C30893"/>
          <cell r="D30893" t="str">
            <v>ESC.PG MARIA MO</v>
          </cell>
          <cell r="E30893">
            <v>405178</v>
          </cell>
        </row>
        <row r="30894">
          <cell r="C30894"/>
          <cell r="D30894" t="str">
            <v>ESC.STA.FAMILIA</v>
          </cell>
          <cell r="E30894">
            <v>405179</v>
          </cell>
        </row>
        <row r="30895">
          <cell r="C30895"/>
          <cell r="D30895" t="str">
            <v>PIA INST.PEDRO</v>
          </cell>
          <cell r="E30895">
            <v>405180</v>
          </cell>
        </row>
        <row r="30896">
          <cell r="C30896"/>
          <cell r="D30896" t="str">
            <v>COL.AMERICANO</v>
          </cell>
          <cell r="E30896">
            <v>405181</v>
          </cell>
        </row>
        <row r="30897">
          <cell r="C30897"/>
          <cell r="D30897" t="str">
            <v>INST.MARIA AUXI</v>
          </cell>
          <cell r="E30897">
            <v>405182</v>
          </cell>
        </row>
        <row r="30898">
          <cell r="C30898"/>
          <cell r="D30898" t="str">
            <v>INST.STA.CECILI</v>
          </cell>
          <cell r="E30898">
            <v>405183</v>
          </cell>
        </row>
        <row r="30899">
          <cell r="C30899"/>
          <cell r="D30899" t="str">
            <v>ESC.PSG ASSUNCA</v>
          </cell>
          <cell r="E30899">
            <v>405184</v>
          </cell>
        </row>
        <row r="30900">
          <cell r="C30900"/>
          <cell r="D30900" t="str">
            <v>COL.NAVEGANTES</v>
          </cell>
          <cell r="E30900">
            <v>405185</v>
          </cell>
        </row>
        <row r="30901">
          <cell r="C30901"/>
          <cell r="D30901" t="str">
            <v>INST.VICENTE PA</v>
          </cell>
          <cell r="E30901">
            <v>405186</v>
          </cell>
        </row>
        <row r="30902">
          <cell r="C30902"/>
          <cell r="D30902" t="str">
            <v>ESC.PG ESPIRITO</v>
          </cell>
          <cell r="E30902">
            <v>405187</v>
          </cell>
        </row>
        <row r="30903">
          <cell r="C30903"/>
          <cell r="D30903" t="str">
            <v>EMPG JEAN PIEAG</v>
          </cell>
          <cell r="E30903">
            <v>405188</v>
          </cell>
        </row>
        <row r="30904">
          <cell r="C30904"/>
          <cell r="D30904" t="str">
            <v>EEPG ACORIANOS</v>
          </cell>
          <cell r="E30904">
            <v>405189</v>
          </cell>
        </row>
        <row r="30905">
          <cell r="C30905"/>
          <cell r="D30905" t="str">
            <v>COL.ADVENT.MAL.</v>
          </cell>
          <cell r="E30905">
            <v>405190</v>
          </cell>
        </row>
        <row r="30906">
          <cell r="C30906"/>
          <cell r="D30906" t="str">
            <v>ESC.ADVENT.PART</v>
          </cell>
          <cell r="E30906">
            <v>405191</v>
          </cell>
        </row>
        <row r="30907">
          <cell r="C30907"/>
          <cell r="D30907" t="str">
            <v>ESC.PG N.SRA.DO</v>
          </cell>
          <cell r="E30907">
            <v>405192</v>
          </cell>
        </row>
        <row r="30908">
          <cell r="C30908"/>
          <cell r="D30908" t="str">
            <v>COL.SAO JOSE DE</v>
          </cell>
          <cell r="E30908">
            <v>405193</v>
          </cell>
        </row>
        <row r="30909">
          <cell r="C30909"/>
          <cell r="D30909" t="str">
            <v>COL.N.SRA.DA GL</v>
          </cell>
          <cell r="E30909">
            <v>405194</v>
          </cell>
        </row>
        <row r="30910">
          <cell r="C30910"/>
          <cell r="D30910" t="str">
            <v>EEPG PROF.OSCAR</v>
          </cell>
          <cell r="E30910">
            <v>405195</v>
          </cell>
        </row>
        <row r="30911">
          <cell r="C30911"/>
          <cell r="D30911" t="str">
            <v>INST.STA.LUZIA</v>
          </cell>
          <cell r="E30911">
            <v>405196</v>
          </cell>
        </row>
        <row r="30912">
          <cell r="C30912"/>
          <cell r="D30912" t="str">
            <v>EPSG ANTONIE DE</v>
          </cell>
          <cell r="E30912">
            <v>405197</v>
          </cell>
        </row>
        <row r="30913">
          <cell r="C30913"/>
          <cell r="D30913" t="str">
            <v>ESC.MAE DE DEUS</v>
          </cell>
          <cell r="E30913">
            <v>405198</v>
          </cell>
        </row>
        <row r="30914">
          <cell r="C30914"/>
          <cell r="D30914" t="str">
            <v>CE ADVENT.STA.C</v>
          </cell>
          <cell r="E30914">
            <v>405209</v>
          </cell>
        </row>
        <row r="30915">
          <cell r="C30915"/>
          <cell r="D30915" t="str">
            <v>COL.CHAMPAGNAT</v>
          </cell>
          <cell r="E30915">
            <v>405226</v>
          </cell>
        </row>
        <row r="30916">
          <cell r="C30916"/>
          <cell r="D30916" t="str">
            <v>PIA INST.PEDRO</v>
          </cell>
          <cell r="E30916">
            <v>405269</v>
          </cell>
        </row>
        <row r="30917">
          <cell r="C30917"/>
          <cell r="D30917" t="str">
            <v>UNIDADE ENS.ENG</v>
          </cell>
          <cell r="E30917">
            <v>406050</v>
          </cell>
        </row>
        <row r="30918">
          <cell r="C30918"/>
          <cell r="D30918" t="str">
            <v>COL.SEVIGNE</v>
          </cell>
          <cell r="E30918">
            <v>406603</v>
          </cell>
        </row>
        <row r="30919">
          <cell r="C30919"/>
          <cell r="D30919" t="str">
            <v>ASSOC.CRISTA DE</v>
          </cell>
          <cell r="E30919">
            <v>406604</v>
          </cell>
        </row>
        <row r="30920">
          <cell r="C30920"/>
          <cell r="D30920" t="str">
            <v>EEPG ESTADO RIO</v>
          </cell>
          <cell r="E30920">
            <v>406605</v>
          </cell>
        </row>
        <row r="30921">
          <cell r="C30921"/>
          <cell r="D30921" t="str">
            <v>EEPG OTHELO ROS</v>
          </cell>
          <cell r="E30921">
            <v>406606</v>
          </cell>
        </row>
        <row r="30922">
          <cell r="C30922"/>
          <cell r="D30922" t="str">
            <v>EEPSG CEL.AFONS</v>
          </cell>
          <cell r="E30922">
            <v>406607</v>
          </cell>
        </row>
        <row r="30923">
          <cell r="C30923"/>
          <cell r="D30923" t="str">
            <v>EEPG ALVARENGA</v>
          </cell>
          <cell r="E30923">
            <v>406608</v>
          </cell>
        </row>
        <row r="30924">
          <cell r="C30924"/>
          <cell r="D30924" t="str">
            <v>COL.N.SRA.DO RO</v>
          </cell>
          <cell r="E30924">
            <v>406609</v>
          </cell>
        </row>
        <row r="30925">
          <cell r="C30925"/>
          <cell r="D30925" t="str">
            <v>EEPG PROFA.BRAN</v>
          </cell>
          <cell r="E30925">
            <v>406610</v>
          </cell>
        </row>
        <row r="30926">
          <cell r="C30926"/>
          <cell r="D30926" t="str">
            <v>CESG CANDIDO JO</v>
          </cell>
          <cell r="E30926">
            <v>406611</v>
          </cell>
        </row>
        <row r="30927">
          <cell r="C30927"/>
          <cell r="D30927" t="str">
            <v>EEPG CARLOS BAR</v>
          </cell>
          <cell r="E30927">
            <v>406612</v>
          </cell>
        </row>
        <row r="30928">
          <cell r="C30928"/>
          <cell r="D30928" t="str">
            <v>COL.VERA CRUZ</v>
          </cell>
          <cell r="E30928">
            <v>406613</v>
          </cell>
        </row>
        <row r="30929">
          <cell r="C30929"/>
          <cell r="D30929" t="str">
            <v>ESC.DR.EDMUNDO</v>
          </cell>
          <cell r="E30929">
            <v>406614</v>
          </cell>
        </row>
        <row r="30930">
          <cell r="C30930"/>
          <cell r="D30930" t="str">
            <v>EEPG PLACIDO DE</v>
          </cell>
          <cell r="E30930">
            <v>406615</v>
          </cell>
        </row>
        <row r="30931">
          <cell r="C30931"/>
          <cell r="D30931" t="str">
            <v>COL.SAO JOAO</v>
          </cell>
          <cell r="E30931">
            <v>406616</v>
          </cell>
        </row>
        <row r="30932">
          <cell r="C30932"/>
          <cell r="D30932" t="str">
            <v>COL.BATISTA</v>
          </cell>
          <cell r="E30932">
            <v>406617</v>
          </cell>
        </row>
        <row r="30933">
          <cell r="C30933"/>
          <cell r="D30933" t="str">
            <v>EEPG MANOEL LUI</v>
          </cell>
          <cell r="E30933">
            <v>406618</v>
          </cell>
        </row>
        <row r="30934">
          <cell r="C30934"/>
          <cell r="D30934" t="str">
            <v>COL.LEONARDO DA</v>
          </cell>
          <cell r="E30934">
            <v>406619</v>
          </cell>
        </row>
        <row r="30935">
          <cell r="C30935"/>
          <cell r="D30935" t="str">
            <v>COL.MARIA IMACU</v>
          </cell>
          <cell r="E30935">
            <v>406620</v>
          </cell>
        </row>
        <row r="30936">
          <cell r="C30936"/>
          <cell r="D30936" t="str">
            <v>ESC.PG SAO LUIZ</v>
          </cell>
          <cell r="E30936">
            <v>406621</v>
          </cell>
        </row>
        <row r="30937">
          <cell r="C30937"/>
          <cell r="D30937" t="str">
            <v>ESC.PG MARIA IM</v>
          </cell>
          <cell r="E30937">
            <v>406622</v>
          </cell>
        </row>
        <row r="30938">
          <cell r="C30938"/>
          <cell r="D30938" t="str">
            <v>INST.EDUC.JOAO</v>
          </cell>
          <cell r="E30938">
            <v>406623</v>
          </cell>
        </row>
        <row r="30939">
          <cell r="C30939"/>
          <cell r="D30939" t="str">
            <v>COL.STA.INES</v>
          </cell>
          <cell r="E30939">
            <v>406624</v>
          </cell>
        </row>
        <row r="30940">
          <cell r="C30940"/>
          <cell r="D30940" t="str">
            <v>EM CHICO MENDES</v>
          </cell>
          <cell r="E30940">
            <v>406625</v>
          </cell>
        </row>
        <row r="30941">
          <cell r="C30941"/>
          <cell r="D30941" t="str">
            <v>ESC.PG ACM ZONA</v>
          </cell>
          <cell r="E30941">
            <v>406626</v>
          </cell>
        </row>
        <row r="30942">
          <cell r="C30942"/>
          <cell r="D30942" t="str">
            <v>EEPG ANA NERI</v>
          </cell>
          <cell r="E30942">
            <v>406627</v>
          </cell>
        </row>
        <row r="30943">
          <cell r="C30943"/>
          <cell r="D30943" t="str">
            <v>COL.MUN.DR.LIBE</v>
          </cell>
          <cell r="E30943">
            <v>406628</v>
          </cell>
        </row>
        <row r="30944">
          <cell r="C30944"/>
          <cell r="D30944" t="str">
            <v>EEPG PROFA.AURO</v>
          </cell>
          <cell r="E30944">
            <v>406629</v>
          </cell>
        </row>
        <row r="30945">
          <cell r="C30945"/>
          <cell r="D30945" t="str">
            <v>EEPG HUMAITA</v>
          </cell>
          <cell r="E30945">
            <v>406630</v>
          </cell>
        </row>
        <row r="30946">
          <cell r="C30946"/>
          <cell r="D30946" t="str">
            <v>EEPG BENTO GONC</v>
          </cell>
          <cell r="E30946">
            <v>406631</v>
          </cell>
        </row>
        <row r="30947">
          <cell r="C30947"/>
          <cell r="D30947" t="str">
            <v>ESC.PSG SAO FRA</v>
          </cell>
          <cell r="E30947">
            <v>406632</v>
          </cell>
        </row>
        <row r="30948">
          <cell r="C30948"/>
          <cell r="D30948" t="str">
            <v>EEPSG JAPAO</v>
          </cell>
          <cell r="E30948">
            <v>406633</v>
          </cell>
        </row>
        <row r="30949">
          <cell r="C30949"/>
          <cell r="D30949" t="str">
            <v>EEPG HELENA LIT</v>
          </cell>
          <cell r="E30949">
            <v>406634</v>
          </cell>
        </row>
        <row r="30950">
          <cell r="C30950"/>
          <cell r="D30950" t="str">
            <v>EEPG DAVID CANA</v>
          </cell>
          <cell r="E30950">
            <v>406635</v>
          </cell>
        </row>
        <row r="30951">
          <cell r="C30951"/>
          <cell r="D30951" t="str">
            <v>EMPG GOV.ILDO M</v>
          </cell>
          <cell r="E30951">
            <v>406636</v>
          </cell>
        </row>
        <row r="30952">
          <cell r="C30952"/>
          <cell r="D30952" t="str">
            <v>EEPG BALTAZAR O</v>
          </cell>
          <cell r="E30952">
            <v>406637</v>
          </cell>
        </row>
        <row r="30953">
          <cell r="C30953"/>
          <cell r="D30953" t="str">
            <v>EEPG PROFA.MARI</v>
          </cell>
          <cell r="E30953">
            <v>406638</v>
          </cell>
        </row>
        <row r="30954">
          <cell r="C30954"/>
          <cell r="D30954" t="str">
            <v>COL.FARROUPILHA</v>
          </cell>
          <cell r="E30954">
            <v>406639</v>
          </cell>
        </row>
        <row r="30955">
          <cell r="C30955"/>
          <cell r="D30955" t="str">
            <v>COL.SAO JUDAS T</v>
          </cell>
          <cell r="E30955">
            <v>406640</v>
          </cell>
        </row>
        <row r="30956">
          <cell r="C30956"/>
          <cell r="D30956" t="str">
            <v>ESC.JOSE CESAR</v>
          </cell>
          <cell r="E30956">
            <v>406641</v>
          </cell>
        </row>
        <row r="30957">
          <cell r="C30957"/>
          <cell r="D30957" t="str">
            <v>ESC.ESPECIAL CO</v>
          </cell>
          <cell r="E30957">
            <v>406642</v>
          </cell>
        </row>
        <row r="30958">
          <cell r="C30958"/>
          <cell r="D30958" t="str">
            <v>ESC.SALVADOR</v>
          </cell>
          <cell r="E30958">
            <v>406643</v>
          </cell>
        </row>
        <row r="30959">
          <cell r="C30959"/>
          <cell r="D30959" t="str">
            <v>ESC.PSG DON LUI</v>
          </cell>
          <cell r="E30959">
            <v>406644</v>
          </cell>
        </row>
        <row r="30960">
          <cell r="C30960"/>
          <cell r="D30960" t="str">
            <v>EMPG JOSE MARIA</v>
          </cell>
          <cell r="E30960">
            <v>406645</v>
          </cell>
        </row>
        <row r="30961">
          <cell r="C30961"/>
          <cell r="D30961" t="str">
            <v>EE ANTAO DE FAR</v>
          </cell>
          <cell r="E30961">
            <v>406646</v>
          </cell>
        </row>
        <row r="30962">
          <cell r="C30962"/>
          <cell r="D30962" t="str">
            <v>EEPG GAL.IBA IL</v>
          </cell>
          <cell r="E30962">
            <v>406647</v>
          </cell>
        </row>
        <row r="30963">
          <cell r="C30963"/>
          <cell r="D30963" t="str">
            <v>EEPG INCOMPLETO</v>
          </cell>
          <cell r="E30963">
            <v>406648</v>
          </cell>
        </row>
        <row r="30964">
          <cell r="C30964"/>
          <cell r="D30964" t="str">
            <v>EEPSG GRAUS PRO</v>
          </cell>
          <cell r="E30964">
            <v>406649</v>
          </cell>
        </row>
        <row r="30965">
          <cell r="C30965"/>
          <cell r="D30965" t="str">
            <v>EEPG TEN.CEL.TR</v>
          </cell>
          <cell r="E30965">
            <v>406650</v>
          </cell>
        </row>
        <row r="30966">
          <cell r="C30966"/>
          <cell r="D30966" t="str">
            <v>EEPG PROFA.MARI</v>
          </cell>
          <cell r="E30966">
            <v>406651</v>
          </cell>
        </row>
        <row r="30967">
          <cell r="C30967"/>
          <cell r="D30967" t="str">
            <v>EMPG PROFA.JUDI</v>
          </cell>
          <cell r="E30967">
            <v>406652</v>
          </cell>
        </row>
        <row r="30968">
          <cell r="C30968"/>
          <cell r="D30968" t="str">
            <v>COL.STA.TEREZA</v>
          </cell>
          <cell r="E30968">
            <v>406653</v>
          </cell>
        </row>
        <row r="30969">
          <cell r="C30969"/>
          <cell r="D30969" t="str">
            <v>EEPG INCOMP.MAT</v>
          </cell>
          <cell r="E30969">
            <v>406654</v>
          </cell>
        </row>
        <row r="30970">
          <cell r="C30970"/>
          <cell r="D30970" t="str">
            <v>ESC.PG PROFA.AN</v>
          </cell>
          <cell r="E30970">
            <v>406656</v>
          </cell>
        </row>
        <row r="30971">
          <cell r="C30971"/>
          <cell r="D30971" t="str">
            <v>EM PROF.GILBERT</v>
          </cell>
          <cell r="E30971">
            <v>406657</v>
          </cell>
        </row>
        <row r="30972">
          <cell r="C30972"/>
          <cell r="D30972" t="str">
            <v>ESC.PSG JOAO PA</v>
          </cell>
          <cell r="E30972">
            <v>406658</v>
          </cell>
        </row>
        <row r="30973">
          <cell r="C30973"/>
          <cell r="D30973" t="str">
            <v>ESC.PG INC.BORG</v>
          </cell>
          <cell r="E30973">
            <v>406659</v>
          </cell>
        </row>
        <row r="30974">
          <cell r="C30974"/>
          <cell r="D30974" t="str">
            <v>ESC.PG MADRE RA</v>
          </cell>
          <cell r="E30974">
            <v>406660</v>
          </cell>
        </row>
        <row r="30975">
          <cell r="C30975"/>
          <cell r="D30975" t="str">
            <v>ESC.PG SAO VICE</v>
          </cell>
          <cell r="E30975">
            <v>406661</v>
          </cell>
        </row>
        <row r="30976">
          <cell r="C30976"/>
          <cell r="D30976" t="str">
            <v>SOC.EDUC.CAVALH</v>
          </cell>
          <cell r="E30976">
            <v>406662</v>
          </cell>
        </row>
        <row r="30977">
          <cell r="C30977"/>
          <cell r="D30977" t="str">
            <v>EMPG ARAMY SILV</v>
          </cell>
          <cell r="E30977">
            <v>406663</v>
          </cell>
        </row>
        <row r="30978">
          <cell r="C30978"/>
          <cell r="D30978" t="str">
            <v>EEPSG PAULA SOA</v>
          </cell>
          <cell r="E30978">
            <v>407445</v>
          </cell>
        </row>
        <row r="30979">
          <cell r="C30979"/>
          <cell r="D30979" t="str">
            <v>EESG SEN.ERNEST</v>
          </cell>
          <cell r="E30979">
            <v>407446</v>
          </cell>
        </row>
        <row r="30980">
          <cell r="C30980"/>
          <cell r="D30980" t="str">
            <v>INST.N.SRA.DA P</v>
          </cell>
          <cell r="E30980">
            <v>407447</v>
          </cell>
        </row>
        <row r="30981">
          <cell r="C30981"/>
          <cell r="D30981" t="str">
            <v>CESG JULIO DE C</v>
          </cell>
          <cell r="E30981">
            <v>407448</v>
          </cell>
        </row>
        <row r="30982">
          <cell r="C30982"/>
          <cell r="D30982" t="str">
            <v>EEPS INFANTE DO</v>
          </cell>
          <cell r="E30982">
            <v>407449</v>
          </cell>
        </row>
        <row r="30983">
          <cell r="C30983"/>
          <cell r="D30983" t="str">
            <v>EEPSG PRES.ROOS</v>
          </cell>
          <cell r="E30983">
            <v>407450</v>
          </cell>
        </row>
        <row r="30984">
          <cell r="C30984"/>
          <cell r="D30984" t="str">
            <v>EEPSG MAL.FLORI</v>
          </cell>
          <cell r="E30984">
            <v>407451</v>
          </cell>
        </row>
        <row r="30985">
          <cell r="C30985"/>
          <cell r="D30985" t="str">
            <v>EEPSG RIO BRANC</v>
          </cell>
          <cell r="E30985">
            <v>407452</v>
          </cell>
        </row>
        <row r="30986">
          <cell r="C30986"/>
          <cell r="D30986" t="str">
            <v>EEPSG PIRATINI</v>
          </cell>
          <cell r="E30986">
            <v>407453</v>
          </cell>
        </row>
        <row r="30987">
          <cell r="C30987"/>
          <cell r="D30987" t="str">
            <v>ESC.PG PASTOR D</v>
          </cell>
          <cell r="E30987">
            <v>407454</v>
          </cell>
        </row>
        <row r="30988">
          <cell r="C30988"/>
          <cell r="D30988" t="str">
            <v>ESC.MARIA GORET</v>
          </cell>
          <cell r="E30988">
            <v>407455</v>
          </cell>
        </row>
        <row r="30989">
          <cell r="C30989"/>
          <cell r="D30989" t="str">
            <v>EEPSG PROF.OTAV</v>
          </cell>
          <cell r="E30989">
            <v>407456</v>
          </cell>
        </row>
        <row r="30990">
          <cell r="C30990"/>
          <cell r="D30990" t="str">
            <v>EEPSG APELES PO</v>
          </cell>
          <cell r="E30990">
            <v>407457</v>
          </cell>
        </row>
        <row r="30991">
          <cell r="C30991"/>
          <cell r="D30991" t="str">
            <v>CESG TIRADENTES</v>
          </cell>
          <cell r="E30991">
            <v>407458</v>
          </cell>
        </row>
        <row r="30992">
          <cell r="C30992"/>
          <cell r="D30992" t="str">
            <v>EEPSG OTAVIO RO</v>
          </cell>
          <cell r="E30992">
            <v>407459</v>
          </cell>
        </row>
        <row r="30993">
          <cell r="C30993"/>
          <cell r="D30993" t="str">
            <v>EEPSG PE.RAMBO</v>
          </cell>
          <cell r="E30993">
            <v>407460</v>
          </cell>
        </row>
        <row r="30994">
          <cell r="C30994"/>
          <cell r="D30994" t="str">
            <v>ESC.PG PEQUENA</v>
          </cell>
          <cell r="E30994">
            <v>407461</v>
          </cell>
        </row>
        <row r="30995">
          <cell r="C30995"/>
          <cell r="D30995" t="str">
            <v>EEPG VILA CRUZE</v>
          </cell>
          <cell r="E30995">
            <v>407462</v>
          </cell>
        </row>
        <row r="30996">
          <cell r="C30996"/>
          <cell r="D30996" t="str">
            <v>EM CAMPOS DE CR</v>
          </cell>
          <cell r="E30996">
            <v>407463</v>
          </cell>
        </row>
        <row r="30997">
          <cell r="C30997"/>
          <cell r="D30997" t="str">
            <v>EEPSG PARANA</v>
          </cell>
          <cell r="E30997">
            <v>407464</v>
          </cell>
        </row>
        <row r="30998">
          <cell r="C30998"/>
          <cell r="D30998" t="str">
            <v>EEPSG PROF.ELPI</v>
          </cell>
          <cell r="E30998">
            <v>407465</v>
          </cell>
        </row>
        <row r="30999">
          <cell r="C30999"/>
          <cell r="D30999" t="str">
            <v>EEPSG STA.ROSA</v>
          </cell>
          <cell r="E30999">
            <v>407466</v>
          </cell>
        </row>
        <row r="31000">
          <cell r="C31000"/>
          <cell r="D31000" t="str">
            <v>EEPSG PROF.SARM</v>
          </cell>
          <cell r="E31000">
            <v>407467</v>
          </cell>
        </row>
        <row r="31001">
          <cell r="C31001"/>
          <cell r="D31001" t="str">
            <v>EEPSG PRES.ARTH</v>
          </cell>
          <cell r="E31001">
            <v>407468</v>
          </cell>
        </row>
        <row r="31002">
          <cell r="C31002"/>
          <cell r="D31002" t="str">
            <v>EESG JOSE FEIJO</v>
          </cell>
          <cell r="E31002">
            <v>407469</v>
          </cell>
        </row>
        <row r="31003">
          <cell r="C31003"/>
          <cell r="D31003" t="str">
            <v>EEPSG RUBEN BER</v>
          </cell>
          <cell r="E31003">
            <v>407470</v>
          </cell>
        </row>
        <row r="31004">
          <cell r="C31004"/>
          <cell r="D31004" t="str">
            <v>EEPSG DOM DIOGO</v>
          </cell>
          <cell r="E31004">
            <v>407471</v>
          </cell>
        </row>
        <row r="31005">
          <cell r="C31005"/>
          <cell r="D31005" t="str">
            <v>ESC.ESPECIAL CO</v>
          </cell>
          <cell r="E31005">
            <v>407472</v>
          </cell>
        </row>
        <row r="31006">
          <cell r="C31006"/>
          <cell r="D31006" t="str">
            <v>EEPSG CONEGO PA</v>
          </cell>
          <cell r="E31006">
            <v>407473</v>
          </cell>
        </row>
        <row r="31007">
          <cell r="C31007"/>
          <cell r="D31007" t="str">
            <v>EEPSG PAULO DA</v>
          </cell>
          <cell r="E31007">
            <v>407474</v>
          </cell>
        </row>
        <row r="31008">
          <cell r="C31008"/>
          <cell r="D31008" t="str">
            <v>ESC.INF.PICK CO</v>
          </cell>
          <cell r="E31008">
            <v>407475</v>
          </cell>
        </row>
        <row r="31009">
          <cell r="C31009"/>
          <cell r="D31009" t="str">
            <v>EM VILA MONTE C</v>
          </cell>
          <cell r="E31009">
            <v>407476</v>
          </cell>
        </row>
        <row r="31010">
          <cell r="C31010"/>
          <cell r="D31010" t="str">
            <v>EMPG PROF.ANISI</v>
          </cell>
          <cell r="E31010">
            <v>407477</v>
          </cell>
        </row>
        <row r="31011">
          <cell r="C31011"/>
          <cell r="D31011" t="str">
            <v>EEPSG ODILA GUE</v>
          </cell>
          <cell r="E31011">
            <v>407478</v>
          </cell>
        </row>
        <row r="31012">
          <cell r="C31012"/>
          <cell r="D31012" t="str">
            <v>EEPSG DR.GLICER</v>
          </cell>
          <cell r="E31012">
            <v>407479</v>
          </cell>
        </row>
        <row r="31013">
          <cell r="C31013"/>
          <cell r="D31013" t="str">
            <v>EEPSG ENG.ILDO</v>
          </cell>
          <cell r="E31013">
            <v>407480</v>
          </cell>
        </row>
        <row r="31014">
          <cell r="C31014"/>
          <cell r="D31014" t="str">
            <v>EEPSG SANTOS DU</v>
          </cell>
          <cell r="E31014">
            <v>407481</v>
          </cell>
        </row>
        <row r="31015">
          <cell r="C31015"/>
          <cell r="D31015" t="str">
            <v>EESG PE.REUS</v>
          </cell>
          <cell r="E31015">
            <v>407482</v>
          </cell>
        </row>
        <row r="31016">
          <cell r="C31016"/>
          <cell r="D31016" t="str">
            <v>CESG PROTASIO A</v>
          </cell>
          <cell r="E31016">
            <v>407561</v>
          </cell>
        </row>
        <row r="31017">
          <cell r="C31017"/>
          <cell r="D31017" t="str">
            <v>EM GRANDE ORVEN</v>
          </cell>
          <cell r="E31017">
            <v>407981</v>
          </cell>
        </row>
        <row r="31018">
          <cell r="C31018"/>
          <cell r="D31018" t="str">
            <v>EEPG EUCLIDES D</v>
          </cell>
          <cell r="E31018">
            <v>408413</v>
          </cell>
        </row>
        <row r="31019">
          <cell r="C31019"/>
          <cell r="D31019" t="str">
            <v>EMPG LAURO RODR</v>
          </cell>
          <cell r="E31019">
            <v>408414</v>
          </cell>
        </row>
        <row r="31020">
          <cell r="C31020"/>
          <cell r="D31020" t="str">
            <v>ESC.TEC.PARKS-P</v>
          </cell>
          <cell r="E31020">
            <v>408546</v>
          </cell>
        </row>
        <row r="31021">
          <cell r="C31021"/>
          <cell r="D31021" t="str">
            <v>EEPG PROF.AFONS</v>
          </cell>
          <cell r="E31021">
            <v>408610</v>
          </cell>
        </row>
        <row r="31022">
          <cell r="C31022"/>
          <cell r="D31022" t="str">
            <v>ESC.PSG IRMAO W</v>
          </cell>
          <cell r="E31022">
            <v>408700</v>
          </cell>
        </row>
        <row r="31023">
          <cell r="C31023"/>
          <cell r="D31023" t="str">
            <v>COL.ADVENTISTA</v>
          </cell>
          <cell r="E31023">
            <v>408724</v>
          </cell>
        </row>
        <row r="31024">
          <cell r="C31024"/>
          <cell r="D31024" t="str">
            <v>INST.VOCACIONAL</v>
          </cell>
          <cell r="E31024">
            <v>408940</v>
          </cell>
        </row>
        <row r="31025">
          <cell r="C31025"/>
          <cell r="D31025" t="str">
            <v>COL.CONCORDIA</v>
          </cell>
          <cell r="E31025">
            <v>409413</v>
          </cell>
        </row>
        <row r="31026">
          <cell r="C31026"/>
          <cell r="D31026" t="str">
            <v>EEPSG VISC.DE P</v>
          </cell>
          <cell r="E31026">
            <v>409465</v>
          </cell>
        </row>
        <row r="31027">
          <cell r="C31027"/>
          <cell r="D31027" t="str">
            <v>EM JOAO ANTONIO</v>
          </cell>
          <cell r="E31027">
            <v>409466</v>
          </cell>
        </row>
        <row r="31028">
          <cell r="C31028"/>
          <cell r="D31028" t="str">
            <v>ESC.PSG STA.ROS</v>
          </cell>
          <cell r="E31028">
            <v>409480</v>
          </cell>
        </row>
        <row r="31029">
          <cell r="C31029"/>
          <cell r="D31029" t="str">
            <v>COL.STO.ANTONIO</v>
          </cell>
          <cell r="E31029">
            <v>409498</v>
          </cell>
        </row>
        <row r="31030">
          <cell r="C31030"/>
          <cell r="D31030" t="str">
            <v>COL.CRUZEIRO DO</v>
          </cell>
          <cell r="E31030">
            <v>409499</v>
          </cell>
        </row>
        <row r="31031">
          <cell r="C31031"/>
          <cell r="D31031" t="str">
            <v>ESC.CRISTA DA B</v>
          </cell>
          <cell r="E31031">
            <v>409617</v>
          </cell>
        </row>
        <row r="31032">
          <cell r="C31032"/>
          <cell r="D31032" t="str">
            <v>EEPG ERICO VERI</v>
          </cell>
          <cell r="E31032">
            <v>409618</v>
          </cell>
        </row>
        <row r="31033">
          <cell r="C31033"/>
          <cell r="D31033" t="str">
            <v>COL.N.SRA.DO BO</v>
          </cell>
          <cell r="E31033">
            <v>409723</v>
          </cell>
        </row>
        <row r="31034">
          <cell r="C31034"/>
          <cell r="D31034" t="str">
            <v>COL.ANCHIETA</v>
          </cell>
          <cell r="E31034">
            <v>409724</v>
          </cell>
        </row>
        <row r="31035">
          <cell r="C31035"/>
          <cell r="D31035" t="str">
            <v>COL.DOM BOSCO</v>
          </cell>
          <cell r="E31035">
            <v>409725</v>
          </cell>
        </row>
        <row r="31036">
          <cell r="C31036"/>
          <cell r="D31036" t="str">
            <v>COL.TIRADENTES</v>
          </cell>
          <cell r="E31036">
            <v>409726</v>
          </cell>
        </row>
        <row r="31037">
          <cell r="C31037"/>
          <cell r="D31037" t="str">
            <v>ESC.NORMAL 1 DE</v>
          </cell>
          <cell r="E31037">
            <v>409993</v>
          </cell>
        </row>
        <row r="31038">
          <cell r="C31038"/>
          <cell r="D31038" t="str">
            <v>EE MONS.LEOPOLD</v>
          </cell>
          <cell r="E31038">
            <v>409994</v>
          </cell>
        </row>
        <row r="31039">
          <cell r="C31039"/>
          <cell r="D31039" t="str">
            <v>ESC.PAO DOS POB</v>
          </cell>
          <cell r="E31039">
            <v>410160</v>
          </cell>
        </row>
        <row r="31040">
          <cell r="C31040"/>
          <cell r="D31040" t="str">
            <v>EEPG MAL.MANOEL</v>
          </cell>
          <cell r="E31040">
            <v>410161</v>
          </cell>
        </row>
        <row r="31041">
          <cell r="C31041"/>
          <cell r="D31041" t="str">
            <v>EM VER.MARTIM A</v>
          </cell>
          <cell r="E31041">
            <v>410162</v>
          </cell>
        </row>
        <row r="31042">
          <cell r="C31042"/>
          <cell r="D31042" t="str">
            <v>EEPG AMERICA</v>
          </cell>
          <cell r="E31042">
            <v>410163</v>
          </cell>
        </row>
        <row r="31043">
          <cell r="C31043"/>
          <cell r="D31043" t="str">
            <v>EM PROFA.JUDITH</v>
          </cell>
          <cell r="E31043">
            <v>410164</v>
          </cell>
        </row>
        <row r="31044">
          <cell r="C31044"/>
          <cell r="D31044" t="str">
            <v>EEPG CEARA</v>
          </cell>
          <cell r="E31044">
            <v>410165</v>
          </cell>
        </row>
        <row r="31045">
          <cell r="C31045"/>
          <cell r="D31045" t="str">
            <v>EEPG GEN.DALTRO</v>
          </cell>
          <cell r="E31045">
            <v>410545</v>
          </cell>
        </row>
        <row r="31046">
          <cell r="C31046"/>
          <cell r="D31046" t="str">
            <v>EE BENJAMIN CON</v>
          </cell>
          <cell r="E31046">
            <v>411038</v>
          </cell>
        </row>
        <row r="31047">
          <cell r="C31047"/>
          <cell r="D31047" t="str">
            <v>EE FABIOLA PINT</v>
          </cell>
          <cell r="E31047">
            <v>411039</v>
          </cell>
        </row>
        <row r="31048">
          <cell r="C31048"/>
          <cell r="D31048" t="str">
            <v>MAGGIORE</v>
          </cell>
          <cell r="E31048">
            <v>97408488000122</v>
          </cell>
        </row>
        <row r="31049">
          <cell r="C31049"/>
          <cell r="D31049" t="str">
            <v>ALP</v>
          </cell>
          <cell r="E31049">
            <v>935227000129</v>
          </cell>
        </row>
        <row r="31050">
          <cell r="C31050"/>
          <cell r="D31050" t="str">
            <v>MASTERPLAST</v>
          </cell>
          <cell r="E31050">
            <v>2202565000187</v>
          </cell>
        </row>
        <row r="31051">
          <cell r="C31051">
            <v>800004854</v>
          </cell>
          <cell r="D31051" t="str">
            <v>LUCK EDITORA</v>
          </cell>
          <cell r="E31051">
            <v>2717170000117</v>
          </cell>
        </row>
        <row r="31052">
          <cell r="C31052">
            <v>800004974</v>
          </cell>
          <cell r="D31052" t="str">
            <v>NEOBOR</v>
          </cell>
          <cell r="E31052">
            <v>61628384000186</v>
          </cell>
        </row>
        <row r="31053">
          <cell r="C31053">
            <v>800006539</v>
          </cell>
          <cell r="D31053" t="str">
            <v>STEMMANN IND. E</v>
          </cell>
          <cell r="E31053">
            <v>46872214000159</v>
          </cell>
        </row>
        <row r="31054">
          <cell r="C31054">
            <v>800016005</v>
          </cell>
          <cell r="D31054" t="str">
            <v>TORATA CROMAGEM</v>
          </cell>
          <cell r="E31054">
            <v>10251322000167</v>
          </cell>
        </row>
        <row r="31055">
          <cell r="C31055">
            <v>800023870</v>
          </cell>
          <cell r="D31055" t="str">
            <v>CELSO TRISTAO D</v>
          </cell>
          <cell r="E31055">
            <v>3687129000108</v>
          </cell>
        </row>
        <row r="31056">
          <cell r="C31056">
            <v>800028493</v>
          </cell>
          <cell r="D31056" t="str">
            <v>LOCARACK SERV.</v>
          </cell>
          <cell r="E31056">
            <v>8312641000193</v>
          </cell>
        </row>
        <row r="31057">
          <cell r="C31057">
            <v>800038556</v>
          </cell>
          <cell r="D31057" t="str">
            <v>EATON LTDA</v>
          </cell>
          <cell r="E31057">
            <v>54625819004918</v>
          </cell>
        </row>
        <row r="31058">
          <cell r="C31058">
            <v>800042103</v>
          </cell>
          <cell r="D31058" t="str">
            <v>LONGA INDUSTRIA</v>
          </cell>
          <cell r="E31058">
            <v>61585733000120</v>
          </cell>
        </row>
        <row r="31059">
          <cell r="C31059"/>
          <cell r="D31059" t="str">
            <v>ARMAZENS GERAIS</v>
          </cell>
          <cell r="E31059">
            <v>61145488000210</v>
          </cell>
        </row>
        <row r="31060">
          <cell r="C31060"/>
          <cell r="D31060" t="str">
            <v>METAL. SCHADEK</v>
          </cell>
          <cell r="E31060">
            <v>60851417000190</v>
          </cell>
        </row>
        <row r="31061">
          <cell r="C31061">
            <v>800005591</v>
          </cell>
          <cell r="D31061" t="str">
            <v>ESTRUTEZZA IND</v>
          </cell>
          <cell r="E31061">
            <v>47007257000139</v>
          </cell>
        </row>
        <row r="31062">
          <cell r="C31062">
            <v>800012710</v>
          </cell>
          <cell r="D31062" t="str">
            <v>CEREMICA PORTO</v>
          </cell>
          <cell r="E31062">
            <v>55186423000130</v>
          </cell>
        </row>
        <row r="31063">
          <cell r="C31063">
            <v>800021780</v>
          </cell>
          <cell r="D31063" t="str">
            <v>MAR GIRIUS</v>
          </cell>
          <cell r="E31063">
            <v>61093001000112</v>
          </cell>
        </row>
        <row r="31064">
          <cell r="C31064">
            <v>800035994</v>
          </cell>
          <cell r="D31064" t="str">
            <v>MARCIA APARECID</v>
          </cell>
          <cell r="E31064">
            <v>12444985000123</v>
          </cell>
        </row>
        <row r="31065">
          <cell r="C31065"/>
          <cell r="D31065" t="str">
            <v>SESI 334</v>
          </cell>
          <cell r="E31065">
            <v>403065</v>
          </cell>
        </row>
        <row r="31066">
          <cell r="C31066">
            <v>800031681</v>
          </cell>
          <cell r="D31066" t="str">
            <v>LEAN SOLUTIONS COM. E SERV. L</v>
          </cell>
          <cell r="E31066">
            <v>13537247000274</v>
          </cell>
        </row>
        <row r="31067">
          <cell r="C31067"/>
          <cell r="D31067" t="str">
            <v>EEPSG LUCIANA D</v>
          </cell>
          <cell r="E31067">
            <v>410619</v>
          </cell>
        </row>
        <row r="31068">
          <cell r="C31068">
            <v>800001347</v>
          </cell>
          <cell r="D31068" t="str">
            <v>SADA TRANSP.</v>
          </cell>
          <cell r="E31068">
            <v>19199348003284</v>
          </cell>
        </row>
        <row r="31069">
          <cell r="C31069">
            <v>800003219</v>
          </cell>
          <cell r="D31069" t="str">
            <v>MA AUTOMOTIVE</v>
          </cell>
          <cell r="E31069">
            <v>3571044000160</v>
          </cell>
        </row>
        <row r="31070">
          <cell r="C31070">
            <v>800003240</v>
          </cell>
          <cell r="D31070" t="str">
            <v>GALVASUD</v>
          </cell>
          <cell r="E31070">
            <v>2618456000226</v>
          </cell>
        </row>
        <row r="31071">
          <cell r="C31071">
            <v>800013579</v>
          </cell>
          <cell r="D31071" t="str">
            <v>GEFCO FILIAL RJ</v>
          </cell>
          <cell r="E31071">
            <v>3094658000440</v>
          </cell>
        </row>
        <row r="31072">
          <cell r="C31072">
            <v>800017853</v>
          </cell>
          <cell r="D31072" t="str">
            <v>CSN PORTO REAL</v>
          </cell>
          <cell r="E31072">
            <v>33042730013001</v>
          </cell>
        </row>
        <row r="31073">
          <cell r="C31073">
            <v>800018946</v>
          </cell>
          <cell r="D31073" t="str">
            <v>AUTOMOVEIS LTDA</v>
          </cell>
          <cell r="E31073">
            <v>67405936000173</v>
          </cell>
        </row>
        <row r="31074">
          <cell r="C31074">
            <v>800034056</v>
          </cell>
          <cell r="D31074" t="str">
            <v>PEUGEOT-CITROEN</v>
          </cell>
          <cell r="E31074">
            <v>67405936000416</v>
          </cell>
        </row>
        <row r="31075">
          <cell r="C31075"/>
          <cell r="D31075" t="str">
            <v>VALLOUREC</v>
          </cell>
          <cell r="E31075">
            <v>2295769000533</v>
          </cell>
        </row>
        <row r="31076">
          <cell r="C31076"/>
          <cell r="D31076" t="str">
            <v>CEI XV DE NOVEM</v>
          </cell>
          <cell r="E31076">
            <v>405526</v>
          </cell>
        </row>
        <row r="31077">
          <cell r="C31077">
            <v>800023729</v>
          </cell>
          <cell r="D31077" t="str">
            <v>ASSOCIACAO CULT</v>
          </cell>
          <cell r="E31077">
            <v>12120399000123</v>
          </cell>
        </row>
        <row r="31078">
          <cell r="C31078">
            <v>800024009</v>
          </cell>
          <cell r="D31078" t="str">
            <v>TAIPE TRANCOSO</v>
          </cell>
          <cell r="E31078">
            <v>28573830000127</v>
          </cell>
        </row>
        <row r="31079">
          <cell r="C31079">
            <v>800024573</v>
          </cell>
          <cell r="D31079" t="str">
            <v>SISKO BEAUTY TR</v>
          </cell>
          <cell r="E31079">
            <v>9072187000103</v>
          </cell>
        </row>
        <row r="31080">
          <cell r="C31080">
            <v>800034779</v>
          </cell>
          <cell r="D31080" t="str">
            <v>BDX INDUSTRIA E</v>
          </cell>
          <cell r="E31080">
            <v>17896789000103</v>
          </cell>
        </row>
        <row r="31081">
          <cell r="C31081"/>
          <cell r="D31081" t="str">
            <v>PARADAISE HOTEL</v>
          </cell>
          <cell r="E31081">
            <v>40499881000232</v>
          </cell>
        </row>
        <row r="31082">
          <cell r="C31082"/>
          <cell r="D31082" t="str">
            <v>POOL EVENTOS TU</v>
          </cell>
          <cell r="E31082">
            <v>4411953000101</v>
          </cell>
        </row>
        <row r="31083">
          <cell r="C31083"/>
          <cell r="D31083" t="str">
            <v>SAT</v>
          </cell>
          <cell r="E31083">
            <v>1851623000130</v>
          </cell>
        </row>
        <row r="31084">
          <cell r="C31084"/>
          <cell r="D31084" t="str">
            <v>R. SCHNEIDER</v>
          </cell>
          <cell r="E31084">
            <v>4261041000192</v>
          </cell>
        </row>
        <row r="31085">
          <cell r="C31085"/>
          <cell r="D31085" t="str">
            <v>LOCALIZA</v>
          </cell>
          <cell r="E31085">
            <v>35993468000613</v>
          </cell>
        </row>
        <row r="31086">
          <cell r="C31086"/>
          <cell r="D31086" t="str">
            <v>CEN.EDUC.OSCAR</v>
          </cell>
          <cell r="E31086">
            <v>403774</v>
          </cell>
        </row>
        <row r="31087">
          <cell r="C31087"/>
          <cell r="D31087" t="str">
            <v>ESC.CANTINHO VE</v>
          </cell>
          <cell r="E31087">
            <v>405055</v>
          </cell>
        </row>
        <row r="31088">
          <cell r="C31088"/>
          <cell r="D31088" t="str">
            <v>CEN.EDUC.CARIZA</v>
          </cell>
          <cell r="E31088">
            <v>406016</v>
          </cell>
        </row>
        <row r="31089">
          <cell r="C31089"/>
          <cell r="D31089" t="str">
            <v>ESC.FREI HENRIQ</v>
          </cell>
          <cell r="E31089">
            <v>406017</v>
          </cell>
        </row>
        <row r="31090">
          <cell r="C31090"/>
          <cell r="D31090" t="str">
            <v>CE OSCAR OLIVEI</v>
          </cell>
          <cell r="E31090">
            <v>406018</v>
          </cell>
        </row>
        <row r="31091">
          <cell r="C31091"/>
          <cell r="D31091" t="str">
            <v>EEPSG PEDRO ALV</v>
          </cell>
          <cell r="E31091">
            <v>407168</v>
          </cell>
        </row>
        <row r="31092">
          <cell r="C31092"/>
          <cell r="D31092" t="str">
            <v>ESC.PROF.JONATH</v>
          </cell>
          <cell r="E31092">
            <v>407214</v>
          </cell>
        </row>
        <row r="31093">
          <cell r="C31093">
            <v>800034379</v>
          </cell>
          <cell r="D31093" t="str">
            <v>DISTRIBUIDORA V</v>
          </cell>
          <cell r="E31093">
            <v>19268269000181</v>
          </cell>
        </row>
        <row r="31094">
          <cell r="C31094"/>
          <cell r="D31094" t="str">
            <v>COL.SANTOS ANJO</v>
          </cell>
          <cell r="E31094">
            <v>405163</v>
          </cell>
        </row>
        <row r="31095">
          <cell r="C31095"/>
          <cell r="D31095" t="str">
            <v>COL.SAO JOSE</v>
          </cell>
          <cell r="E31095">
            <v>406580</v>
          </cell>
        </row>
        <row r="31096">
          <cell r="C31096">
            <v>800001551</v>
          </cell>
          <cell r="D31096" t="str">
            <v>RODONORTE .</v>
          </cell>
          <cell r="E31096">
            <v>5489072000168</v>
          </cell>
        </row>
        <row r="31097">
          <cell r="C31097">
            <v>800002152</v>
          </cell>
          <cell r="D31097" t="str">
            <v>AUTOVEMA</v>
          </cell>
          <cell r="E31097">
            <v>3968287000136</v>
          </cell>
        </row>
        <row r="31098">
          <cell r="C31098">
            <v>800004382</v>
          </cell>
          <cell r="D31098" t="str">
            <v>ATLAS</v>
          </cell>
          <cell r="E31098">
            <v>60664828004597</v>
          </cell>
        </row>
        <row r="31099">
          <cell r="C31099">
            <v>800013598</v>
          </cell>
          <cell r="D31099" t="str">
            <v>DATASHOW</v>
          </cell>
          <cell r="E31099">
            <v>1270077000144</v>
          </cell>
        </row>
        <row r="31100">
          <cell r="C31100">
            <v>800013608</v>
          </cell>
          <cell r="D31100" t="str">
            <v>AQUARIUS SELVA</v>
          </cell>
          <cell r="E31100">
            <v>9276838000187</v>
          </cell>
        </row>
        <row r="31101">
          <cell r="C31101">
            <v>800015054</v>
          </cell>
          <cell r="D31101" t="str">
            <v>RAMOS TRANSPORT</v>
          </cell>
          <cell r="E31101">
            <v>25100223010386</v>
          </cell>
        </row>
        <row r="31102">
          <cell r="C31102">
            <v>800015726</v>
          </cell>
          <cell r="D31102" t="str">
            <v>HOTEL VILA RICA</v>
          </cell>
          <cell r="E31102">
            <v>4606173000370</v>
          </cell>
        </row>
        <row r="31103">
          <cell r="C31103">
            <v>800017126</v>
          </cell>
          <cell r="D31103" t="str">
            <v>PAO RECIFE</v>
          </cell>
          <cell r="E31103">
            <v>22840326000160</v>
          </cell>
        </row>
        <row r="31104">
          <cell r="C31104">
            <v>800017807</v>
          </cell>
          <cell r="D31104" t="str">
            <v>SEFIN</v>
          </cell>
          <cell r="E31104">
            <v>5599253000147</v>
          </cell>
        </row>
        <row r="31105">
          <cell r="C31105">
            <v>800018234</v>
          </cell>
          <cell r="D31105" t="str">
            <v>TNT ARACATUBA</v>
          </cell>
          <cell r="E31105">
            <v>57692055003061</v>
          </cell>
        </row>
        <row r="31106">
          <cell r="C31106">
            <v>800023036</v>
          </cell>
          <cell r="D31106" t="str">
            <v>BALBS BOLOS DOC</v>
          </cell>
          <cell r="E31106">
            <v>84749274000178</v>
          </cell>
        </row>
        <row r="31107">
          <cell r="C31107">
            <v>800023287</v>
          </cell>
          <cell r="D31107" t="str">
            <v>TNT MERCURIO CA</v>
          </cell>
          <cell r="E31107">
            <v>95591723015736</v>
          </cell>
        </row>
        <row r="31108">
          <cell r="C31108">
            <v>800025548</v>
          </cell>
          <cell r="D31108" t="str">
            <v>CASA BELLA REST</v>
          </cell>
          <cell r="E31108">
            <v>10999801000166</v>
          </cell>
        </row>
        <row r="31109">
          <cell r="C31109">
            <v>800029401</v>
          </cell>
          <cell r="D31109" t="str">
            <v>F.F AZZI PARANH</v>
          </cell>
          <cell r="E31109">
            <v>2134947000110</v>
          </cell>
        </row>
        <row r="31110">
          <cell r="C31110">
            <v>800030212</v>
          </cell>
          <cell r="D31110" t="str">
            <v>96530979204</v>
          </cell>
          <cell r="E31110">
            <v>14388955000172</v>
          </cell>
        </row>
        <row r="31111">
          <cell r="C31111">
            <v>800034054</v>
          </cell>
          <cell r="D31111" t="str">
            <v>LINDALVA EVENTO</v>
          </cell>
          <cell r="E31111">
            <v>84599166000166</v>
          </cell>
        </row>
        <row r="31112">
          <cell r="C31112">
            <v>800035356</v>
          </cell>
          <cell r="D31112" t="str">
            <v>ANDERSON ROBERT</v>
          </cell>
          <cell r="E31112">
            <v>14754880000104</v>
          </cell>
        </row>
        <row r="31113">
          <cell r="C31113">
            <v>800037152</v>
          </cell>
          <cell r="D31113" t="str">
            <v>RAVIERA MOTORS</v>
          </cell>
          <cell r="E31113">
            <v>17207413000225</v>
          </cell>
        </row>
        <row r="31114">
          <cell r="C31114">
            <v>800037949</v>
          </cell>
          <cell r="D31114" t="str">
            <v>ESTADO DE RONDO</v>
          </cell>
          <cell r="E31114">
            <v>394585000171</v>
          </cell>
        </row>
        <row r="31115">
          <cell r="C31115">
            <v>800038782</v>
          </cell>
          <cell r="D31115" t="str">
            <v>EDITORA DIARIO</v>
          </cell>
          <cell r="E31115">
            <v>63763296000112</v>
          </cell>
        </row>
        <row r="31116">
          <cell r="C31116"/>
          <cell r="D31116" t="str">
            <v>OFIC.</v>
          </cell>
          <cell r="E31116">
            <v>84625771000164</v>
          </cell>
        </row>
        <row r="31117">
          <cell r="C31117"/>
          <cell r="D31117" t="str">
            <v>COVEL - COML VE</v>
          </cell>
          <cell r="E31117">
            <v>4105326000134</v>
          </cell>
        </row>
        <row r="31118">
          <cell r="C31118"/>
          <cell r="D31118" t="str">
            <v>FORMULA</v>
          </cell>
          <cell r="E31118">
            <v>84748912000136</v>
          </cell>
        </row>
        <row r="31119">
          <cell r="C31119"/>
          <cell r="D31119" t="str">
            <v>LOCALIZA</v>
          </cell>
          <cell r="E31119">
            <v>5784673000101</v>
          </cell>
        </row>
        <row r="31120">
          <cell r="C31120"/>
          <cell r="D31120" t="str">
            <v>TORA</v>
          </cell>
          <cell r="E31120">
            <v>20468310007155</v>
          </cell>
        </row>
        <row r="31121">
          <cell r="C31121"/>
          <cell r="D31121" t="str">
            <v>COL.DR.GILBERTO</v>
          </cell>
          <cell r="E31121">
            <v>410927</v>
          </cell>
        </row>
        <row r="31122">
          <cell r="C31122">
            <v>800016792</v>
          </cell>
          <cell r="D31122" t="str">
            <v>BORROTTA IMP E</v>
          </cell>
          <cell r="E31122">
            <v>389602000182</v>
          </cell>
        </row>
        <row r="31123">
          <cell r="C31123">
            <v>800020235</v>
          </cell>
          <cell r="D31123" t="str">
            <v>CEBOLAS BEGO</v>
          </cell>
          <cell r="E31123">
            <v>4892671000165</v>
          </cell>
        </row>
        <row r="31124">
          <cell r="C31124"/>
          <cell r="D31124" t="str">
            <v>IBM REINGDON</v>
          </cell>
          <cell r="E31124">
            <v>84633</v>
          </cell>
        </row>
        <row r="31125">
          <cell r="C31125"/>
          <cell r="D31125" t="str">
            <v>IBM UNITED</v>
          </cell>
          <cell r="E31125">
            <v>84560</v>
          </cell>
        </row>
        <row r="31126">
          <cell r="C31126">
            <v>800038606</v>
          </cell>
          <cell r="D31126" t="str">
            <v>HECTARE PLANEJ.</v>
          </cell>
          <cell r="E31126">
            <v>4587610000194</v>
          </cell>
        </row>
        <row r="31127">
          <cell r="C31127"/>
          <cell r="D31127" t="str">
            <v>BASF ARTIENGESL</v>
          </cell>
          <cell r="E31127">
            <v>81016</v>
          </cell>
        </row>
        <row r="31128">
          <cell r="C31128"/>
          <cell r="D31128" t="str">
            <v>L SCHULER GMBH</v>
          </cell>
          <cell r="E31128">
            <v>85499</v>
          </cell>
        </row>
        <row r="31129">
          <cell r="C31129"/>
          <cell r="D31129" t="str">
            <v>EE JOAO FERREIR</v>
          </cell>
          <cell r="E31129">
            <v>410496</v>
          </cell>
        </row>
        <row r="31130">
          <cell r="C31130">
            <v>800032217</v>
          </cell>
          <cell r="D31130" t="str">
            <v>AUTOMOTIVE S.P.</v>
          </cell>
          <cell r="E31130">
            <v>86721</v>
          </cell>
        </row>
        <row r="31131">
          <cell r="C31131">
            <v>800028084</v>
          </cell>
          <cell r="D31131" t="str">
            <v>LJU AUTOMATISIE</v>
          </cell>
          <cell r="E31131">
            <v>85888</v>
          </cell>
        </row>
        <row r="31132">
          <cell r="C31132">
            <v>800001899</v>
          </cell>
          <cell r="D31132" t="str">
            <v>VIA MONDO</v>
          </cell>
          <cell r="E31132">
            <v>836942000104</v>
          </cell>
        </row>
        <row r="31133">
          <cell r="C31133">
            <v>800003659</v>
          </cell>
          <cell r="D31133" t="str">
            <v>VEMETEK TECIDOS</v>
          </cell>
          <cell r="E31133">
            <v>2856350000422</v>
          </cell>
        </row>
        <row r="31134">
          <cell r="C31134">
            <v>800004344</v>
          </cell>
          <cell r="D31134" t="str">
            <v>LOGTRANS</v>
          </cell>
          <cell r="E31134">
            <v>3947797000208</v>
          </cell>
        </row>
        <row r="31135">
          <cell r="C31135">
            <v>800004401</v>
          </cell>
          <cell r="D31135" t="str">
            <v>LOCALIZA</v>
          </cell>
          <cell r="E31135">
            <v>16670085016310</v>
          </cell>
        </row>
        <row r="31136">
          <cell r="C31136">
            <v>800004742</v>
          </cell>
          <cell r="D31136" t="str">
            <v>VEDAPLAST VEDAC</v>
          </cell>
          <cell r="E31136">
            <v>86614229000131</v>
          </cell>
        </row>
        <row r="31137">
          <cell r="C31137">
            <v>800005273</v>
          </cell>
          <cell r="D31137" t="str">
            <v>FLAMMA AUTOMOTI</v>
          </cell>
          <cell r="E31137">
            <v>1002612000186</v>
          </cell>
        </row>
        <row r="31138">
          <cell r="C31138">
            <v>800006016</v>
          </cell>
          <cell r="D31138" t="str">
            <v>GUILFORD MILLS</v>
          </cell>
          <cell r="E31138">
            <v>1502455000178</v>
          </cell>
        </row>
        <row r="31139">
          <cell r="C31139">
            <v>800008255</v>
          </cell>
          <cell r="D31139" t="str">
            <v>DEVA</v>
          </cell>
          <cell r="E31139">
            <v>23762552000728</v>
          </cell>
        </row>
        <row r="31140">
          <cell r="C31140">
            <v>800009444</v>
          </cell>
          <cell r="D31140" t="str">
            <v>BELGO BEKAERT</v>
          </cell>
          <cell r="E31140">
            <v>61074506002000</v>
          </cell>
        </row>
        <row r="31141">
          <cell r="C31141">
            <v>800013696</v>
          </cell>
          <cell r="D31141" t="str">
            <v>UNIFAST LOGISTI</v>
          </cell>
          <cell r="E31141">
            <v>86613403002507</v>
          </cell>
        </row>
        <row r="31142">
          <cell r="C31142">
            <v>800013999</v>
          </cell>
          <cell r="D31142" t="str">
            <v>ATLAS POUSO ALE</v>
          </cell>
          <cell r="E31142">
            <v>60664828003515</v>
          </cell>
        </row>
        <row r="31143">
          <cell r="C31143">
            <v>800014972</v>
          </cell>
          <cell r="D31143" t="str">
            <v>PRATICA</v>
          </cell>
          <cell r="E31143">
            <v>65134140000106</v>
          </cell>
        </row>
        <row r="31144">
          <cell r="C31144">
            <v>800015567</v>
          </cell>
          <cell r="D31144" t="str">
            <v>TNT MERCURIO CA</v>
          </cell>
          <cell r="E31144">
            <v>95591723009175</v>
          </cell>
        </row>
        <row r="31145">
          <cell r="C31145">
            <v>800016346</v>
          </cell>
          <cell r="D31145" t="str">
            <v>FONSECA E SILVA</v>
          </cell>
          <cell r="E31145">
            <v>7907882000112</v>
          </cell>
        </row>
        <row r="31146">
          <cell r="C31146">
            <v>800016685</v>
          </cell>
          <cell r="D31146" t="str">
            <v>INVICTA</v>
          </cell>
          <cell r="E31146">
            <v>60594538000950</v>
          </cell>
        </row>
        <row r="31147">
          <cell r="C31147">
            <v>800017103</v>
          </cell>
          <cell r="D31147" t="str">
            <v>IRAPURU TRANSPO</v>
          </cell>
          <cell r="E31147">
            <v>88668298004060</v>
          </cell>
        </row>
        <row r="31148">
          <cell r="C31148">
            <v>800018548</v>
          </cell>
          <cell r="D31148" t="str">
            <v>DELL PAO</v>
          </cell>
          <cell r="E31148">
            <v>23874761000178</v>
          </cell>
        </row>
        <row r="31149">
          <cell r="C31149">
            <v>800019266</v>
          </cell>
          <cell r="D31149" t="str">
            <v>RIOS UNIDOS LOG</v>
          </cell>
          <cell r="E31149">
            <v>63050512000778</v>
          </cell>
        </row>
        <row r="31150">
          <cell r="C31150">
            <v>800022551</v>
          </cell>
          <cell r="D31150" t="str">
            <v>GRABER SISTEMAS</v>
          </cell>
          <cell r="E31150">
            <v>87169900001540</v>
          </cell>
        </row>
        <row r="31151">
          <cell r="C31151">
            <v>800023203</v>
          </cell>
          <cell r="D31151" t="str">
            <v>JOHNSON CONTROL</v>
          </cell>
          <cell r="E31151">
            <v>514820000606</v>
          </cell>
        </row>
        <row r="31152">
          <cell r="C31152">
            <v>800023438</v>
          </cell>
          <cell r="D31152" t="str">
            <v>BUFFET OLIVA LT</v>
          </cell>
          <cell r="E31152">
            <v>97522154000185</v>
          </cell>
        </row>
        <row r="31153">
          <cell r="C31153">
            <v>800027334</v>
          </cell>
          <cell r="D31153" t="str">
            <v>MERCEARIA NOGUE</v>
          </cell>
          <cell r="E31153">
            <v>7856397000167</v>
          </cell>
        </row>
        <row r="31154">
          <cell r="C31154">
            <v>800027448</v>
          </cell>
          <cell r="D31154" t="str">
            <v>AMIGOS J.C. CAF</v>
          </cell>
          <cell r="E31154">
            <v>10172273000177</v>
          </cell>
        </row>
        <row r="31155">
          <cell r="C31155">
            <v>800028408</v>
          </cell>
          <cell r="D31155" t="str">
            <v>HOTEL FERNANDAO</v>
          </cell>
          <cell r="E31155">
            <v>20680252000116</v>
          </cell>
        </row>
        <row r="31156">
          <cell r="C31156">
            <v>800028854</v>
          </cell>
          <cell r="D31156" t="str">
            <v>AUTO PISTA FERN</v>
          </cell>
          <cell r="E31156">
            <v>9326342000170</v>
          </cell>
        </row>
        <row r="31157">
          <cell r="C31157">
            <v>800030515</v>
          </cell>
          <cell r="D31157" t="str">
            <v>EVENTOS LTDA ME</v>
          </cell>
          <cell r="E31157">
            <v>12052867000170</v>
          </cell>
        </row>
        <row r="31158">
          <cell r="C31158">
            <v>800031830</v>
          </cell>
          <cell r="D31158" t="str">
            <v>FERNANDA MOTA P</v>
          </cell>
          <cell r="E31158">
            <v>20195062000103</v>
          </cell>
        </row>
        <row r="31159">
          <cell r="C31159">
            <v>800032321</v>
          </cell>
          <cell r="D31159" t="str">
            <v>SOLUCOES D'AGUA</v>
          </cell>
          <cell r="E31159">
            <v>23865744000174</v>
          </cell>
        </row>
        <row r="31160">
          <cell r="C31160">
            <v>800033650</v>
          </cell>
          <cell r="D31160" t="str">
            <v>ELDER SILVA DA</v>
          </cell>
          <cell r="E31160">
            <v>15368770000169</v>
          </cell>
        </row>
        <row r="31161">
          <cell r="C31161">
            <v>800033875</v>
          </cell>
          <cell r="D31161" t="str">
            <v>SOCORRO SAO LUI</v>
          </cell>
          <cell r="E31161">
            <v>12556659000108</v>
          </cell>
        </row>
        <row r="31162">
          <cell r="C31162">
            <v>800034681</v>
          </cell>
          <cell r="D31162" t="str">
            <v>KLIM AQUIP S.A-</v>
          </cell>
          <cell r="E31162">
            <v>8574411000100</v>
          </cell>
        </row>
        <row r="31163">
          <cell r="C31163">
            <v>800040057</v>
          </cell>
          <cell r="D31163" t="str">
            <v>FRANCINUBIA DE</v>
          </cell>
          <cell r="E31163">
            <v>20657469000105</v>
          </cell>
        </row>
        <row r="31164">
          <cell r="C31164">
            <v>800041350</v>
          </cell>
          <cell r="D31164" t="str">
            <v>VIA MONDO AUTOM</v>
          </cell>
          <cell r="E31164">
            <v>836942000708</v>
          </cell>
        </row>
        <row r="31165">
          <cell r="C31165">
            <v>800043011</v>
          </cell>
          <cell r="D31165" t="str">
            <v>RETAIL NEXT SOL</v>
          </cell>
          <cell r="E31165">
            <v>11404618000133</v>
          </cell>
        </row>
        <row r="31166">
          <cell r="C31166">
            <v>800046125</v>
          </cell>
          <cell r="D31166" t="str">
            <v>AETHRA</v>
          </cell>
          <cell r="E31166">
            <v>41757527001890</v>
          </cell>
        </row>
        <row r="31167">
          <cell r="C31167"/>
          <cell r="D31167" t="str">
            <v>GRIFFE</v>
          </cell>
          <cell r="E31167">
            <v>22174080000134</v>
          </cell>
        </row>
        <row r="31168">
          <cell r="C31168"/>
          <cell r="D31168" t="str">
            <v>LOCALIZA</v>
          </cell>
          <cell r="E31168">
            <v>1775776000308</v>
          </cell>
        </row>
        <row r="31169">
          <cell r="C31169"/>
          <cell r="D31169" t="str">
            <v>CASTRO HOTEIS</v>
          </cell>
          <cell r="E31169">
            <v>86623063000110</v>
          </cell>
        </row>
        <row r="31170">
          <cell r="C31170"/>
          <cell r="D31170" t="str">
            <v>ROUPAS PROFISSI</v>
          </cell>
          <cell r="E31170">
            <v>49782683000256</v>
          </cell>
        </row>
        <row r="31171">
          <cell r="C31171"/>
          <cell r="D31171" t="str">
            <v>DOVEL -DOMINGUE</v>
          </cell>
          <cell r="E31171">
            <v>20385498000165</v>
          </cell>
        </row>
        <row r="31172">
          <cell r="C31172"/>
          <cell r="D31172" t="str">
            <v>SAO PAULO ALPAR</v>
          </cell>
          <cell r="E31172">
            <v>61079117004356</v>
          </cell>
        </row>
        <row r="31173">
          <cell r="C31173"/>
          <cell r="D31173" t="str">
            <v>LOCALIZA</v>
          </cell>
          <cell r="E31173">
            <v>610563000100</v>
          </cell>
        </row>
        <row r="31174">
          <cell r="C31174"/>
          <cell r="D31174" t="str">
            <v>LOCALIZA</v>
          </cell>
          <cell r="E31174">
            <v>86599446000523</v>
          </cell>
        </row>
        <row r="31175">
          <cell r="C31175"/>
          <cell r="D31175" t="str">
            <v>ITD</v>
          </cell>
          <cell r="E31175">
            <v>60619186015700</v>
          </cell>
        </row>
        <row r="31176">
          <cell r="C31176"/>
          <cell r="D31176" t="str">
            <v>COL.SENEC OBJET</v>
          </cell>
          <cell r="E31176">
            <v>403775</v>
          </cell>
        </row>
        <row r="31177">
          <cell r="C31177"/>
          <cell r="D31177" t="str">
            <v>CAIC DR.CARLOS</v>
          </cell>
          <cell r="E31177">
            <v>404022</v>
          </cell>
        </row>
        <row r="31178">
          <cell r="C31178"/>
          <cell r="D31178" t="str">
            <v>SESI IRMAO GINO</v>
          </cell>
          <cell r="E31178">
            <v>404250</v>
          </cell>
        </row>
        <row r="31179">
          <cell r="C31179"/>
          <cell r="D31179" t="str">
            <v>EE DR.JOSE MARQ</v>
          </cell>
          <cell r="E31179">
            <v>404299</v>
          </cell>
        </row>
        <row r="31180">
          <cell r="C31180"/>
          <cell r="D31180" t="str">
            <v>COL.ANGLO DE PO</v>
          </cell>
          <cell r="E31180">
            <v>404307</v>
          </cell>
        </row>
        <row r="31181">
          <cell r="C31181"/>
          <cell r="D31181" t="str">
            <v>COL.SAO JOSE-AO</v>
          </cell>
          <cell r="E31181">
            <v>404408</v>
          </cell>
        </row>
        <row r="31182">
          <cell r="C31182"/>
          <cell r="D31182" t="str">
            <v>COL.ALBERTO PAI</v>
          </cell>
          <cell r="E31182">
            <v>404915</v>
          </cell>
        </row>
        <row r="31183">
          <cell r="C31183"/>
          <cell r="D31183" t="str">
            <v>COL.POUSO ALEGR</v>
          </cell>
          <cell r="E31183">
            <v>404916</v>
          </cell>
        </row>
        <row r="31184">
          <cell r="C31184"/>
          <cell r="D31184" t="str">
            <v>EE VINICIUS MEY</v>
          </cell>
          <cell r="E31184">
            <v>404917</v>
          </cell>
        </row>
        <row r="31185">
          <cell r="C31185"/>
          <cell r="D31185" t="str">
            <v>EESG VIRGILIA P</v>
          </cell>
          <cell r="E31185">
            <v>404918</v>
          </cell>
        </row>
        <row r="31186">
          <cell r="C31186"/>
          <cell r="D31186" t="str">
            <v>EE PRES.BERNARD</v>
          </cell>
          <cell r="E31186">
            <v>407080</v>
          </cell>
        </row>
        <row r="31187">
          <cell r="C31187"/>
          <cell r="D31187" t="str">
            <v>COL.JOAO PAULO</v>
          </cell>
          <cell r="E31187">
            <v>408656</v>
          </cell>
        </row>
        <row r="31188">
          <cell r="C31188">
            <v>800026970</v>
          </cell>
          <cell r="D31188" t="str">
            <v>EMPORIO SAO PAU</v>
          </cell>
          <cell r="E31188">
            <v>14303693000104</v>
          </cell>
        </row>
        <row r="31189">
          <cell r="C31189"/>
          <cell r="D31189" t="str">
            <v>DIAUTO</v>
          </cell>
          <cell r="E31189">
            <v>22417448000490</v>
          </cell>
        </row>
        <row r="31190">
          <cell r="C31190"/>
          <cell r="D31190" t="str">
            <v>LATIC. SOUZA</v>
          </cell>
          <cell r="E31190">
            <v>1663167000103</v>
          </cell>
        </row>
        <row r="31191">
          <cell r="C31191"/>
          <cell r="D31191" t="str">
            <v>CE ANAIR MARGAR</v>
          </cell>
          <cell r="E31191">
            <v>406573</v>
          </cell>
        </row>
        <row r="31192">
          <cell r="C31192">
            <v>800008433</v>
          </cell>
          <cell r="D31192" t="str">
            <v>KOTRON AMERICA</v>
          </cell>
          <cell r="E31192">
            <v>81442</v>
          </cell>
        </row>
        <row r="31193">
          <cell r="C31193">
            <v>800032163</v>
          </cell>
          <cell r="D31193" t="str">
            <v>TORAY MEMBRANE</v>
          </cell>
          <cell r="E31193">
            <v>86707</v>
          </cell>
        </row>
        <row r="31194">
          <cell r="C31194"/>
          <cell r="D31194" t="str">
            <v>LOCALIZA</v>
          </cell>
          <cell r="E31194">
            <v>177196000275</v>
          </cell>
        </row>
        <row r="31195">
          <cell r="C31195"/>
          <cell r="D31195" t="str">
            <v>EM OSVALDO DE A</v>
          </cell>
          <cell r="E31195">
            <v>406081</v>
          </cell>
        </row>
        <row r="31196">
          <cell r="C31196"/>
          <cell r="D31196" t="str">
            <v>EMPG DR.ANTONIO</v>
          </cell>
          <cell r="E31196">
            <v>406082</v>
          </cell>
        </row>
        <row r="31197">
          <cell r="C31197"/>
          <cell r="D31197" t="str">
            <v>EMPG PROFA.ODET</v>
          </cell>
          <cell r="E31197">
            <v>406083</v>
          </cell>
        </row>
        <row r="31198">
          <cell r="C31198"/>
          <cell r="D31198" t="str">
            <v>EEPG BARAO DO R</v>
          </cell>
          <cell r="E31198">
            <v>408875</v>
          </cell>
        </row>
        <row r="31199">
          <cell r="C31199"/>
          <cell r="D31199" t="str">
            <v>EEPSG PROFA.JUR</v>
          </cell>
          <cell r="E31199">
            <v>408876</v>
          </cell>
        </row>
        <row r="31200">
          <cell r="C31200"/>
          <cell r="D31200" t="str">
            <v>EEPG PROF.JOAO</v>
          </cell>
          <cell r="E31200">
            <v>408877</v>
          </cell>
        </row>
        <row r="31201">
          <cell r="C31201"/>
          <cell r="D31201" t="str">
            <v>EEPG DE POXOREO</v>
          </cell>
          <cell r="E31201">
            <v>408963</v>
          </cell>
        </row>
        <row r="31202">
          <cell r="C31202"/>
          <cell r="D31202" t="str">
            <v>EEPG CEL JULIO</v>
          </cell>
          <cell r="E31202">
            <v>408970</v>
          </cell>
        </row>
        <row r="31203">
          <cell r="C31203">
            <v>800007282</v>
          </cell>
          <cell r="D31203" t="str">
            <v>SATA</v>
          </cell>
          <cell r="E31203">
            <v>80934</v>
          </cell>
        </row>
        <row r="31204">
          <cell r="C31204">
            <v>800040431</v>
          </cell>
          <cell r="D31204" t="str">
            <v>INTERNATIONAL S</v>
          </cell>
          <cell r="E31204">
            <v>89064</v>
          </cell>
        </row>
        <row r="31205">
          <cell r="C31205"/>
          <cell r="D31205" t="str">
            <v>TYREX</v>
          </cell>
          <cell r="E31205">
            <v>47689765000144</v>
          </cell>
        </row>
        <row r="31206">
          <cell r="C31206">
            <v>800002671</v>
          </cell>
          <cell r="D31206" t="str">
            <v>C I BONISSONI</v>
          </cell>
          <cell r="E31206">
            <v>96567524000138</v>
          </cell>
        </row>
        <row r="31207">
          <cell r="C31207">
            <v>800025354</v>
          </cell>
          <cell r="D31207" t="str">
            <v>PURILUB TRANSPO</v>
          </cell>
          <cell r="E31207">
            <v>60343753000121</v>
          </cell>
        </row>
        <row r="31208">
          <cell r="C31208"/>
          <cell r="D31208" t="str">
            <v>EEPSG CONSTANTE</v>
          </cell>
          <cell r="E31208">
            <v>406927</v>
          </cell>
        </row>
        <row r="31209">
          <cell r="C31209">
            <v>800021515</v>
          </cell>
          <cell r="D31209" t="str">
            <v>INSTITUTO INTER</v>
          </cell>
          <cell r="E31209">
            <v>83450</v>
          </cell>
        </row>
        <row r="31210">
          <cell r="C31210">
            <v>800021754</v>
          </cell>
          <cell r="D31210" t="str">
            <v>INSTITUTO INTER</v>
          </cell>
          <cell r="E31210">
            <v>83467</v>
          </cell>
        </row>
        <row r="31211">
          <cell r="C31211">
            <v>800002114</v>
          </cell>
          <cell r="D31211" t="str">
            <v>GENIALI</v>
          </cell>
          <cell r="E31211">
            <v>2370121000150</v>
          </cell>
        </row>
        <row r="31212">
          <cell r="C31212">
            <v>800041629</v>
          </cell>
          <cell r="D31212" t="str">
            <v>JANP ENGENHARIA</v>
          </cell>
          <cell r="E31212">
            <v>13208157000159</v>
          </cell>
        </row>
        <row r="31213">
          <cell r="C31213">
            <v>800042451</v>
          </cell>
          <cell r="D31213" t="str">
            <v>N.DE AZEVEDO ME</v>
          </cell>
          <cell r="E31213">
            <v>33773643000127</v>
          </cell>
        </row>
        <row r="31214">
          <cell r="C31214">
            <v>800043336</v>
          </cell>
          <cell r="D31214" t="str">
            <v>CLAUDIA JOSEF S</v>
          </cell>
          <cell r="E31214">
            <v>3227971000167</v>
          </cell>
        </row>
        <row r="31215">
          <cell r="C31215"/>
          <cell r="D31215" t="str">
            <v>EM JOSE PADIM M</v>
          </cell>
          <cell r="E31215">
            <v>408735</v>
          </cell>
        </row>
        <row r="31216">
          <cell r="C31216"/>
          <cell r="D31216" t="str">
            <v>EMPG JOSE JULIO</v>
          </cell>
          <cell r="E31216">
            <v>408736</v>
          </cell>
        </row>
        <row r="31217">
          <cell r="C31217"/>
          <cell r="D31217" t="str">
            <v>COL.NOVOMUNDO</v>
          </cell>
          <cell r="E31217">
            <v>409088</v>
          </cell>
        </row>
        <row r="31218">
          <cell r="C31218"/>
          <cell r="D31218" t="str">
            <v>EM.DR.ROBERTO S</v>
          </cell>
          <cell r="E31218">
            <v>409380</v>
          </cell>
        </row>
        <row r="31219">
          <cell r="C31219"/>
          <cell r="D31219" t="str">
            <v>EE VILA TUPI</v>
          </cell>
          <cell r="E31219">
            <v>410252</v>
          </cell>
        </row>
        <row r="31220">
          <cell r="C31220"/>
          <cell r="D31220" t="str">
            <v>COL.UNIVERSO</v>
          </cell>
          <cell r="E31220">
            <v>410253</v>
          </cell>
        </row>
        <row r="31221">
          <cell r="C31221"/>
          <cell r="D31221" t="str">
            <v>COL.STA.MARIA</v>
          </cell>
          <cell r="E31221">
            <v>410254</v>
          </cell>
        </row>
        <row r="31222">
          <cell r="C31222">
            <v>800037163</v>
          </cell>
          <cell r="D31222" t="str">
            <v>VENTURE VEICULO</v>
          </cell>
          <cell r="E31222">
            <v>738238000380</v>
          </cell>
        </row>
        <row r="31223">
          <cell r="C31223"/>
          <cell r="D31223" t="str">
            <v>EM PE.JOAO ANNE</v>
          </cell>
          <cell r="E31223">
            <v>407082</v>
          </cell>
        </row>
        <row r="31224">
          <cell r="C31224">
            <v>800006974</v>
          </cell>
          <cell r="D31224" t="str">
            <v>SIMPESFAIP SPA</v>
          </cell>
          <cell r="E31224">
            <v>80606</v>
          </cell>
        </row>
        <row r="31225">
          <cell r="C31225">
            <v>800007408</v>
          </cell>
          <cell r="D31225" t="str">
            <v>FMA ITALIA</v>
          </cell>
          <cell r="E31225">
            <v>81084</v>
          </cell>
        </row>
        <row r="31226">
          <cell r="C31226">
            <v>800008888</v>
          </cell>
          <cell r="D31226" t="str">
            <v>ECOLORI</v>
          </cell>
          <cell r="E31226">
            <v>81476</v>
          </cell>
        </row>
        <row r="31227">
          <cell r="C31227">
            <v>800009960</v>
          </cell>
          <cell r="D31227" t="str">
            <v>ACTIA ITALIA</v>
          </cell>
          <cell r="E31227">
            <v>81667</v>
          </cell>
        </row>
        <row r="31228">
          <cell r="C31228"/>
          <cell r="D31228" t="str">
            <v>EEPSG PROFA.MAR</v>
          </cell>
          <cell r="E31228">
            <v>403820</v>
          </cell>
        </row>
        <row r="31229">
          <cell r="C31229"/>
          <cell r="D31229" t="str">
            <v>CEN.EDUC.ANTONI</v>
          </cell>
          <cell r="E31229">
            <v>403939</v>
          </cell>
        </row>
        <row r="31230">
          <cell r="C31230"/>
          <cell r="D31230" t="str">
            <v>SESI 268</v>
          </cell>
          <cell r="E31230">
            <v>403037</v>
          </cell>
        </row>
        <row r="31231">
          <cell r="C31231"/>
          <cell r="D31231" t="str">
            <v>EE CARMEM CELIN</v>
          </cell>
          <cell r="E31231">
            <v>403906</v>
          </cell>
        </row>
        <row r="31232">
          <cell r="C31232"/>
          <cell r="D31232" t="str">
            <v>EM OSVALDO CRUZ</v>
          </cell>
          <cell r="E31232">
            <v>403907</v>
          </cell>
        </row>
        <row r="31233">
          <cell r="C31233"/>
          <cell r="D31233" t="str">
            <v>EM SAO GERALDO</v>
          </cell>
          <cell r="E31233">
            <v>403908</v>
          </cell>
        </row>
        <row r="31234">
          <cell r="C31234">
            <v>800002185</v>
          </cell>
          <cell r="D31234" t="str">
            <v>OGATA</v>
          </cell>
          <cell r="E31234">
            <v>663127000352</v>
          </cell>
        </row>
        <row r="31235">
          <cell r="C31235">
            <v>800003309</v>
          </cell>
          <cell r="D31235" t="str">
            <v>SPLABOR</v>
          </cell>
          <cell r="E31235">
            <v>4063097000132</v>
          </cell>
        </row>
        <row r="31236">
          <cell r="C31236">
            <v>800008735</v>
          </cell>
          <cell r="D31236" t="str">
            <v>STUDIO WM</v>
          </cell>
          <cell r="E31236">
            <v>3812083000101</v>
          </cell>
        </row>
        <row r="31237">
          <cell r="C31237">
            <v>800012666</v>
          </cell>
          <cell r="D31237" t="str">
            <v>LOCALIZA</v>
          </cell>
          <cell r="E31237">
            <v>6147501000181</v>
          </cell>
        </row>
        <row r="31238">
          <cell r="C31238">
            <v>800018506</v>
          </cell>
          <cell r="D31238" t="str">
            <v>ESCOLA SENAI PR</v>
          </cell>
          <cell r="E31238">
            <v>3774819005244</v>
          </cell>
        </row>
        <row r="31239">
          <cell r="C31239">
            <v>800019209</v>
          </cell>
          <cell r="D31239" t="str">
            <v>EMPORIO DO PAO</v>
          </cell>
          <cell r="E31239">
            <v>4633504000108</v>
          </cell>
        </row>
        <row r="31240">
          <cell r="C31240">
            <v>800019430</v>
          </cell>
          <cell r="D31240" t="str">
            <v>CAIADO</v>
          </cell>
          <cell r="E31240">
            <v>9302517000100</v>
          </cell>
        </row>
        <row r="31241">
          <cell r="C31241">
            <v>800021716</v>
          </cell>
          <cell r="D31241" t="str">
            <v>PANIFICADORA CH</v>
          </cell>
          <cell r="E31241">
            <v>65451221000121</v>
          </cell>
        </row>
        <row r="31242">
          <cell r="C31242">
            <v>800022332</v>
          </cell>
          <cell r="D31242" t="str">
            <v>PANIFICADORA FO</v>
          </cell>
          <cell r="E31242">
            <v>66871971000115</v>
          </cell>
        </row>
        <row r="31243">
          <cell r="C31243">
            <v>800037221</v>
          </cell>
          <cell r="D31243" t="str">
            <v>VIVIANI VEICULO</v>
          </cell>
          <cell r="E31243">
            <v>550527000513</v>
          </cell>
        </row>
        <row r="31244">
          <cell r="C31244"/>
          <cell r="D31244" t="str">
            <v>LOCALIZA</v>
          </cell>
          <cell r="E31244">
            <v>3769380000111</v>
          </cell>
        </row>
        <row r="31245">
          <cell r="C31245"/>
          <cell r="D31245" t="str">
            <v>ALFAVE</v>
          </cell>
          <cell r="E31245">
            <v>46435228000105</v>
          </cell>
        </row>
        <row r="31246">
          <cell r="C31246"/>
          <cell r="D31246" t="str">
            <v>LOCALIZA</v>
          </cell>
          <cell r="E31246">
            <v>1333556000162</v>
          </cell>
        </row>
        <row r="31247">
          <cell r="C31247"/>
          <cell r="D31247" t="str">
            <v>EEPSG FRANCISCO</v>
          </cell>
          <cell r="E31247">
            <v>401131</v>
          </cell>
        </row>
        <row r="31248">
          <cell r="C31248"/>
          <cell r="D31248" t="str">
            <v>SESI 284</v>
          </cell>
          <cell r="E31248">
            <v>403043</v>
          </cell>
        </row>
        <row r="31249">
          <cell r="C31249"/>
          <cell r="D31249" t="str">
            <v>SESI 423</v>
          </cell>
          <cell r="E31249">
            <v>403108</v>
          </cell>
        </row>
        <row r="31250">
          <cell r="C31250"/>
          <cell r="D31250" t="str">
            <v>ESC.DE EDUC.PSG</v>
          </cell>
          <cell r="E31250">
            <v>404287</v>
          </cell>
        </row>
        <row r="31251">
          <cell r="C31251"/>
          <cell r="D31251" t="str">
            <v>GRUPO EDUC.ESQU</v>
          </cell>
          <cell r="E31251">
            <v>404393</v>
          </cell>
        </row>
        <row r="31252">
          <cell r="C31252"/>
          <cell r="D31252" t="str">
            <v>SOC.CIVIL COL.C</v>
          </cell>
          <cell r="E31252">
            <v>404735</v>
          </cell>
        </row>
        <row r="31253">
          <cell r="C31253"/>
          <cell r="D31253" t="str">
            <v>COL.BRAGA MELLO</v>
          </cell>
          <cell r="E31253">
            <v>404736</v>
          </cell>
        </row>
        <row r="31254">
          <cell r="C31254"/>
          <cell r="D31254" t="str">
            <v>COL.EDUC.INF.PG</v>
          </cell>
          <cell r="E31254">
            <v>404737</v>
          </cell>
        </row>
        <row r="31255">
          <cell r="C31255"/>
          <cell r="D31255" t="str">
            <v>COL.ADVENT.PRES</v>
          </cell>
          <cell r="E31255">
            <v>404738</v>
          </cell>
        </row>
        <row r="31256">
          <cell r="C31256"/>
          <cell r="D31256" t="str">
            <v>COL.EDUC.INF.PG</v>
          </cell>
          <cell r="E31256">
            <v>405246</v>
          </cell>
        </row>
        <row r="31257">
          <cell r="C31257"/>
          <cell r="D31257" t="str">
            <v>EEPSG PROFA.CLO</v>
          </cell>
          <cell r="E31257">
            <v>408096</v>
          </cell>
        </row>
        <row r="31258">
          <cell r="C31258"/>
          <cell r="D31258" t="str">
            <v>EE PROFA.CATARI</v>
          </cell>
          <cell r="E31258">
            <v>409451</v>
          </cell>
        </row>
        <row r="31259">
          <cell r="C31259"/>
          <cell r="D31259" t="str">
            <v>EE MARIA LUIZA</v>
          </cell>
          <cell r="E31259">
            <v>409545</v>
          </cell>
        </row>
        <row r="31260">
          <cell r="C31260"/>
          <cell r="D31260" t="str">
            <v>EE PROF.EGIDIO</v>
          </cell>
          <cell r="E31260">
            <v>409546</v>
          </cell>
        </row>
        <row r="31261">
          <cell r="C31261">
            <v>800033626</v>
          </cell>
          <cell r="D31261" t="str">
            <v>LABORATORIO LTD</v>
          </cell>
          <cell r="E31261">
            <v>11999655000131</v>
          </cell>
        </row>
        <row r="31262">
          <cell r="C31262">
            <v>800037222</v>
          </cell>
          <cell r="D31262" t="str">
            <v>VIVIANI VEICULO</v>
          </cell>
          <cell r="E31262">
            <v>550527000432</v>
          </cell>
        </row>
        <row r="31263">
          <cell r="C31263"/>
          <cell r="D31263" t="str">
            <v>REGISCAR VEICUL</v>
          </cell>
          <cell r="E31263">
            <v>51391233000101</v>
          </cell>
        </row>
        <row r="31264">
          <cell r="C31264">
            <v>800039146</v>
          </cell>
          <cell r="D31264" t="str">
            <v>USINA UNIAO E I</v>
          </cell>
          <cell r="E31264">
            <v>10204485000199</v>
          </cell>
        </row>
        <row r="31265">
          <cell r="C31265">
            <v>800031097</v>
          </cell>
          <cell r="D31265" t="str">
            <v>LTDA ME</v>
          </cell>
          <cell r="E31265">
            <v>5098091000163</v>
          </cell>
        </row>
        <row r="31266">
          <cell r="C31266">
            <v>800032009</v>
          </cell>
          <cell r="D31266" t="str">
            <v>PANECITA BAGUET</v>
          </cell>
          <cell r="E31266">
            <v>3504055000127</v>
          </cell>
        </row>
        <row r="31267">
          <cell r="C31267"/>
          <cell r="D31267" t="str">
            <v>CE MAL.CASTELO</v>
          </cell>
          <cell r="E31267">
            <v>404376</v>
          </cell>
        </row>
        <row r="31268">
          <cell r="C31268"/>
          <cell r="D31268" t="str">
            <v>EM ANA F.GOES</v>
          </cell>
          <cell r="E31268">
            <v>406403</v>
          </cell>
        </row>
        <row r="31269">
          <cell r="C31269"/>
          <cell r="D31269" t="str">
            <v>EM DE IRACI ENS</v>
          </cell>
          <cell r="E31269">
            <v>406404</v>
          </cell>
        </row>
        <row r="31270">
          <cell r="C31270"/>
          <cell r="D31270" t="str">
            <v>EM MONTEIRO LOB</v>
          </cell>
          <cell r="E31270">
            <v>406405</v>
          </cell>
        </row>
        <row r="31271">
          <cell r="C31271"/>
          <cell r="D31271" t="str">
            <v>ESC.M.CECILIA M</v>
          </cell>
          <cell r="E31271">
            <v>406406</v>
          </cell>
        </row>
        <row r="31272">
          <cell r="C31272"/>
          <cell r="D31272" t="str">
            <v>CE ANTENOR NASC</v>
          </cell>
          <cell r="E31272">
            <v>408822</v>
          </cell>
        </row>
        <row r="31273">
          <cell r="C31273">
            <v>800042544</v>
          </cell>
          <cell r="D31273" t="str">
            <v>EIRELLI EPP</v>
          </cell>
          <cell r="E31273">
            <v>11477005000126</v>
          </cell>
        </row>
        <row r="31274">
          <cell r="C31274"/>
          <cell r="D31274" t="str">
            <v>SESI 279</v>
          </cell>
          <cell r="E31274">
            <v>403039</v>
          </cell>
        </row>
        <row r="31275">
          <cell r="C31275">
            <v>800017677</v>
          </cell>
          <cell r="D31275" t="str">
            <v>NUOVA STA SRL</v>
          </cell>
          <cell r="E31275">
            <v>83112</v>
          </cell>
        </row>
        <row r="31276">
          <cell r="C31276">
            <v>800006914</v>
          </cell>
          <cell r="D31276" t="str">
            <v>KOSTAL</v>
          </cell>
          <cell r="E31276">
            <v>80533</v>
          </cell>
        </row>
        <row r="31277">
          <cell r="C31277">
            <v>800007773</v>
          </cell>
          <cell r="D31277" t="str">
            <v>AUTO ITALIA</v>
          </cell>
          <cell r="E31277">
            <v>80282</v>
          </cell>
        </row>
        <row r="31278">
          <cell r="C31278">
            <v>800007228</v>
          </cell>
          <cell r="D31278" t="str">
            <v>PRE SINTER</v>
          </cell>
          <cell r="E31278">
            <v>80875</v>
          </cell>
        </row>
        <row r="31279">
          <cell r="C31279">
            <v>800007570</v>
          </cell>
          <cell r="D31279" t="str">
            <v>PRESTOLITE</v>
          </cell>
          <cell r="E31279">
            <v>81275</v>
          </cell>
        </row>
        <row r="31280">
          <cell r="C31280"/>
          <cell r="D31280" t="str">
            <v>NEU MATICOS</v>
          </cell>
          <cell r="E31280">
            <v>80444</v>
          </cell>
        </row>
        <row r="31281">
          <cell r="C31281">
            <v>800013621</v>
          </cell>
          <cell r="D31281" t="str">
            <v>NARDO TECHNICAL</v>
          </cell>
          <cell r="E31281">
            <v>81652</v>
          </cell>
        </row>
        <row r="31282">
          <cell r="C31282">
            <v>800006940</v>
          </cell>
          <cell r="D31282" t="str">
            <v>LARSON DAVIS</v>
          </cell>
          <cell r="E31282">
            <v>80564</v>
          </cell>
        </row>
        <row r="31283">
          <cell r="C31283">
            <v>800004309</v>
          </cell>
          <cell r="D31283" t="str">
            <v>SCM SEGURANCA</v>
          </cell>
          <cell r="E31283">
            <v>2076275000134</v>
          </cell>
        </row>
        <row r="31284">
          <cell r="C31284">
            <v>800008898</v>
          </cell>
          <cell r="D31284" t="str">
            <v>EXPRESSO BIAGIN</v>
          </cell>
          <cell r="E31284">
            <v>2067154000126</v>
          </cell>
        </row>
        <row r="31285">
          <cell r="C31285">
            <v>800008958</v>
          </cell>
          <cell r="D31285" t="str">
            <v>COAME</v>
          </cell>
          <cell r="E31285">
            <v>23375496000264</v>
          </cell>
        </row>
        <row r="31286">
          <cell r="C31286">
            <v>800016008</v>
          </cell>
          <cell r="D31286" t="str">
            <v>TRIDMINAS DISPO</v>
          </cell>
          <cell r="E31286">
            <v>8779636000195</v>
          </cell>
        </row>
        <row r="31287">
          <cell r="C31287">
            <v>800017958</v>
          </cell>
          <cell r="D31287" t="str">
            <v>INCA INC. E CON</v>
          </cell>
          <cell r="E31287">
            <v>7271139000119</v>
          </cell>
        </row>
        <row r="31288">
          <cell r="C31288">
            <v>800033767</v>
          </cell>
          <cell r="D31288" t="str">
            <v>LAVEPI LTDA ME</v>
          </cell>
          <cell r="E31288">
            <v>9233059000102</v>
          </cell>
        </row>
        <row r="31289">
          <cell r="C31289"/>
          <cell r="D31289" t="str">
            <v>LINK ASSESSORIA</v>
          </cell>
          <cell r="E31289">
            <v>2467087000137</v>
          </cell>
        </row>
        <row r="31290">
          <cell r="C31290"/>
          <cell r="D31290" t="str">
            <v>DISK PALCO</v>
          </cell>
          <cell r="E31290">
            <v>2065913000111</v>
          </cell>
        </row>
        <row r="31291">
          <cell r="C31291"/>
          <cell r="D31291" t="str">
            <v>MECOMINAS</v>
          </cell>
          <cell r="E31291">
            <v>19814193001386</v>
          </cell>
        </row>
        <row r="31292">
          <cell r="C31292"/>
          <cell r="D31292" t="str">
            <v>OMEGA</v>
          </cell>
          <cell r="E31292">
            <v>3348248000136</v>
          </cell>
        </row>
        <row r="31293">
          <cell r="C31293"/>
          <cell r="D31293" t="str">
            <v>ICB</v>
          </cell>
          <cell r="E31293">
            <v>353918000114</v>
          </cell>
        </row>
        <row r="31294">
          <cell r="C31294"/>
          <cell r="D31294" t="str">
            <v>REC GRAVACOES</v>
          </cell>
          <cell r="E31294">
            <v>3387219000183</v>
          </cell>
        </row>
        <row r="31295">
          <cell r="C31295"/>
          <cell r="D31295" t="str">
            <v>CALC. ITACOLOMI</v>
          </cell>
          <cell r="E31295">
            <v>19617786000119</v>
          </cell>
        </row>
        <row r="31296">
          <cell r="C31296"/>
          <cell r="D31296" t="str">
            <v>EE JOAO RODRIGU</v>
          </cell>
          <cell r="E31296">
            <v>401717</v>
          </cell>
        </row>
        <row r="31297">
          <cell r="C31297"/>
          <cell r="D31297" t="str">
            <v>AFFONSO DITZEL</v>
          </cell>
          <cell r="E31297">
            <v>80638661000186</v>
          </cell>
        </row>
        <row r="31298">
          <cell r="C31298"/>
          <cell r="D31298" t="str">
            <v>EE CRISTO REI</v>
          </cell>
          <cell r="E31298">
            <v>407919</v>
          </cell>
        </row>
        <row r="31299">
          <cell r="C31299">
            <v>800034440</v>
          </cell>
          <cell r="D31299" t="str">
            <v>TRW STEERING SY</v>
          </cell>
          <cell r="E31299">
            <v>87296</v>
          </cell>
        </row>
        <row r="31300">
          <cell r="C31300">
            <v>800034007</v>
          </cell>
          <cell r="D31300" t="str">
            <v>LAIRD SHANGHAI</v>
          </cell>
          <cell r="E31300">
            <v>87204</v>
          </cell>
        </row>
        <row r="31301">
          <cell r="C31301">
            <v>800033107</v>
          </cell>
          <cell r="D31301" t="str">
            <v>SHANGHAI DAIMAY</v>
          </cell>
          <cell r="E31301">
            <v>86972</v>
          </cell>
        </row>
        <row r="31302">
          <cell r="C31302">
            <v>800040442</v>
          </cell>
          <cell r="D31302" t="str">
            <v>PELZER DE MEXIC</v>
          </cell>
          <cell r="E31302">
            <v>89057</v>
          </cell>
        </row>
        <row r="31303">
          <cell r="C31303">
            <v>800026099</v>
          </cell>
          <cell r="D31303" t="str">
            <v>RSB</v>
          </cell>
          <cell r="E31303">
            <v>83002</v>
          </cell>
        </row>
        <row r="31304">
          <cell r="C31304">
            <v>800035943</v>
          </cell>
          <cell r="D31304" t="str">
            <v>PRADITI</v>
          </cell>
          <cell r="E31304">
            <v>87585</v>
          </cell>
        </row>
        <row r="31305">
          <cell r="C31305">
            <v>800035943</v>
          </cell>
          <cell r="D31305" t="str">
            <v>PRADITI PRESS P</v>
          </cell>
          <cell r="E31305">
            <v>87586</v>
          </cell>
        </row>
        <row r="31306">
          <cell r="C31306">
            <v>800006799</v>
          </cell>
          <cell r="D31306" t="str">
            <v>DAVAL</v>
          </cell>
          <cell r="E31306">
            <v>80322</v>
          </cell>
        </row>
        <row r="31307">
          <cell r="C31307">
            <v>800006875</v>
          </cell>
          <cell r="D31307" t="str">
            <v>USINOR</v>
          </cell>
          <cell r="E31307">
            <v>80481</v>
          </cell>
        </row>
        <row r="31308">
          <cell r="C31308">
            <v>800006888</v>
          </cell>
          <cell r="D31308" t="str">
            <v>SOLLAC</v>
          </cell>
          <cell r="E31308">
            <v>80502</v>
          </cell>
        </row>
        <row r="31309">
          <cell r="C31309">
            <v>800007202</v>
          </cell>
          <cell r="D31309" t="str">
            <v>MEGATRON INDUST</v>
          </cell>
          <cell r="E31309">
            <v>80844</v>
          </cell>
        </row>
        <row r="31310">
          <cell r="C31310">
            <v>800033023</v>
          </cell>
          <cell r="D31310" t="str">
            <v xml:space="preserve">YSP&amp;C </v>
          </cell>
          <cell r="E31310"/>
        </row>
        <row r="31311">
          <cell r="C31311">
            <v>800038042</v>
          </cell>
          <cell r="D31311" t="str">
            <v>AMOTECH</v>
          </cell>
          <cell r="E31311">
            <v>88814</v>
          </cell>
        </row>
        <row r="31312">
          <cell r="C31312">
            <v>800009096</v>
          </cell>
          <cell r="D31312" t="str">
            <v>SCANMASTER</v>
          </cell>
          <cell r="E31312">
            <v>81493</v>
          </cell>
        </row>
        <row r="31313">
          <cell r="C31313">
            <v>800031760</v>
          </cell>
          <cell r="D31313" t="str">
            <v>BITRON INDUSTRY</v>
          </cell>
          <cell r="E31313">
            <v>86611</v>
          </cell>
        </row>
        <row r="31314">
          <cell r="C31314">
            <v>800044653</v>
          </cell>
          <cell r="D31314" t="str">
            <v>GUANGDONG GENSE</v>
          </cell>
          <cell r="E31314">
            <v>89646</v>
          </cell>
        </row>
        <row r="31315">
          <cell r="C31315"/>
          <cell r="D31315" t="str">
            <v>EE MAL.HERMES</v>
          </cell>
          <cell r="E31315">
            <v>403677</v>
          </cell>
        </row>
        <row r="31316">
          <cell r="C31316"/>
          <cell r="D31316" t="str">
            <v>EM MARECHAL HER</v>
          </cell>
          <cell r="E31316">
            <v>409282</v>
          </cell>
        </row>
        <row r="31317">
          <cell r="C31317">
            <v>800036838</v>
          </cell>
          <cell r="D31317" t="str">
            <v>QUAFER 2005 COM</v>
          </cell>
          <cell r="E31317">
            <v>7708728000111</v>
          </cell>
        </row>
        <row r="31318">
          <cell r="C31318">
            <v>800000767</v>
          </cell>
          <cell r="D31318" t="str">
            <v>MICHEL THIERRY</v>
          </cell>
          <cell r="E31318">
            <v>2995349000136</v>
          </cell>
        </row>
        <row r="31319">
          <cell r="C31319">
            <v>800005689</v>
          </cell>
          <cell r="D31319" t="str">
            <v>FAURECIA AUTOMO</v>
          </cell>
          <cell r="E31319">
            <v>1178298000197</v>
          </cell>
        </row>
        <row r="31320">
          <cell r="C31320">
            <v>800006192</v>
          </cell>
          <cell r="D31320" t="str">
            <v>METALKRAFT</v>
          </cell>
          <cell r="E31320">
            <v>77529584000111</v>
          </cell>
        </row>
        <row r="31321">
          <cell r="C31321">
            <v>800008952</v>
          </cell>
          <cell r="D31321" t="str">
            <v>DTCOM DIRECT</v>
          </cell>
          <cell r="E31321">
            <v>3303999000136</v>
          </cell>
        </row>
        <row r="31322">
          <cell r="C31322">
            <v>800015023</v>
          </cell>
          <cell r="D31322" t="str">
            <v>COPO FEHRER DO</v>
          </cell>
          <cell r="E31322">
            <v>2195554000117</v>
          </cell>
        </row>
        <row r="31323">
          <cell r="C31323">
            <v>800017374</v>
          </cell>
          <cell r="D31323" t="str">
            <v>VETORE INDUSTRI</v>
          </cell>
          <cell r="E31323">
            <v>3504133000193</v>
          </cell>
        </row>
        <row r="31324">
          <cell r="C31324">
            <v>800018892</v>
          </cell>
          <cell r="D31324" t="str">
            <v>MICHELANGELO MA</v>
          </cell>
          <cell r="E31324">
            <v>77381259000154</v>
          </cell>
        </row>
        <row r="31325">
          <cell r="C31325">
            <v>800030335</v>
          </cell>
          <cell r="D31325" t="str">
            <v>MEGATECH BRASIL</v>
          </cell>
          <cell r="E31325">
            <v>57879827000304</v>
          </cell>
        </row>
        <row r="31326">
          <cell r="C31326">
            <v>800043535</v>
          </cell>
          <cell r="D31326" t="str">
            <v>W-TECH METALURG</v>
          </cell>
          <cell r="E31326">
            <v>2829239000102</v>
          </cell>
        </row>
        <row r="31327">
          <cell r="C31327">
            <v>800044154</v>
          </cell>
          <cell r="D31327" t="str">
            <v>BREE EFICIENCIA</v>
          </cell>
          <cell r="E31327">
            <v>17995592000202</v>
          </cell>
        </row>
        <row r="31328">
          <cell r="C31328"/>
          <cell r="D31328" t="str">
            <v>APTUS</v>
          </cell>
          <cell r="E31328">
            <v>79440350000129</v>
          </cell>
        </row>
        <row r="31329">
          <cell r="C31329"/>
          <cell r="D31329" t="str">
            <v>PROMOTER MARKET</v>
          </cell>
          <cell r="E31329">
            <v>4029190000120</v>
          </cell>
        </row>
        <row r="31330">
          <cell r="C31330"/>
          <cell r="D31330" t="str">
            <v>MEGABOX DESIGN</v>
          </cell>
          <cell r="E31330">
            <v>6284363000182</v>
          </cell>
        </row>
        <row r="31331">
          <cell r="C31331"/>
          <cell r="D31331" t="str">
            <v>SETA COMUNC.MAR</v>
          </cell>
          <cell r="E31331">
            <v>81910044000150</v>
          </cell>
        </row>
        <row r="31332">
          <cell r="C31332"/>
          <cell r="D31332" t="str">
            <v>CE ANDRE ANCHIE</v>
          </cell>
          <cell r="E31332">
            <v>411101</v>
          </cell>
        </row>
        <row r="31333">
          <cell r="C31333">
            <v>800006712</v>
          </cell>
          <cell r="D31333" t="str">
            <v>DELTA</v>
          </cell>
          <cell r="E31333">
            <v>80117</v>
          </cell>
        </row>
        <row r="31334">
          <cell r="C31334"/>
          <cell r="D31334" t="str">
            <v>ICEM S.R.L.</v>
          </cell>
          <cell r="E31334">
            <v>80005</v>
          </cell>
        </row>
        <row r="31335">
          <cell r="C31335">
            <v>800038367</v>
          </cell>
          <cell r="D31335" t="str">
            <v>INNOVMETRIC SOF</v>
          </cell>
          <cell r="E31335">
            <v>88866</v>
          </cell>
        </row>
        <row r="31336">
          <cell r="C31336">
            <v>800029705</v>
          </cell>
          <cell r="D31336" t="str">
            <v>VAO LIVRE</v>
          </cell>
          <cell r="E31336">
            <v>13264891000135</v>
          </cell>
        </row>
        <row r="31337">
          <cell r="C31337">
            <v>800043345</v>
          </cell>
          <cell r="D31337" t="str">
            <v>DE - PET RECICL</v>
          </cell>
          <cell r="E31337">
            <v>6830559000125</v>
          </cell>
        </row>
        <row r="31338">
          <cell r="C31338">
            <v>800002360</v>
          </cell>
          <cell r="D31338" t="str">
            <v>MAHLE HIRSCHVOG</v>
          </cell>
          <cell r="E31338">
            <v>33035130000119</v>
          </cell>
        </row>
        <row r="31339">
          <cell r="C31339"/>
          <cell r="D31339" t="str">
            <v>KAISER</v>
          </cell>
          <cell r="E31339">
            <v>19900000000419</v>
          </cell>
        </row>
        <row r="31340">
          <cell r="C31340"/>
          <cell r="D31340" t="str">
            <v>SEARA</v>
          </cell>
          <cell r="E31340">
            <v>2914460007325</v>
          </cell>
        </row>
        <row r="31341">
          <cell r="C31341"/>
          <cell r="D31341" t="str">
            <v>MULTIBLOCO</v>
          </cell>
          <cell r="E31341">
            <v>31269012000140</v>
          </cell>
        </row>
        <row r="31342">
          <cell r="C31342"/>
          <cell r="D31342" t="str">
            <v>AAEE JOSE DE AN</v>
          </cell>
          <cell r="E31342">
            <v>402291</v>
          </cell>
        </row>
        <row r="31343">
          <cell r="C31343"/>
          <cell r="D31343" t="str">
            <v>EE SAO JOAO</v>
          </cell>
          <cell r="E31343">
            <v>402616</v>
          </cell>
        </row>
        <row r="31344">
          <cell r="C31344"/>
          <cell r="D31344" t="str">
            <v>EM ALLAN KARDEC</v>
          </cell>
          <cell r="E31344">
            <v>402746</v>
          </cell>
        </row>
        <row r="31345">
          <cell r="C31345"/>
          <cell r="D31345" t="str">
            <v>ESC.EST.DOM BOS</v>
          </cell>
          <cell r="E31345">
            <v>402910</v>
          </cell>
        </row>
        <row r="31346">
          <cell r="C31346"/>
          <cell r="D31346" t="str">
            <v>COLEGIO ESTADUA</v>
          </cell>
          <cell r="E31346">
            <v>403159</v>
          </cell>
        </row>
        <row r="31347">
          <cell r="C31347"/>
          <cell r="D31347" t="str">
            <v>EE JOSE DE ANCH</v>
          </cell>
          <cell r="E31347">
            <v>408123</v>
          </cell>
        </row>
        <row r="31348">
          <cell r="C31348"/>
          <cell r="D31348" t="str">
            <v>CE SAO CRISTOVA</v>
          </cell>
          <cell r="E31348">
            <v>409933</v>
          </cell>
        </row>
        <row r="31349">
          <cell r="C31349">
            <v>800019728</v>
          </cell>
          <cell r="D31349" t="str">
            <v>RICARDO COLIN</v>
          </cell>
          <cell r="E31349">
            <v>83326</v>
          </cell>
        </row>
        <row r="31350">
          <cell r="C31350">
            <v>800020362</v>
          </cell>
          <cell r="D31350" t="str">
            <v>ET MEXICO HOLDI</v>
          </cell>
          <cell r="E31350">
            <v>83365</v>
          </cell>
        </row>
        <row r="31351">
          <cell r="C31351">
            <v>800033814</v>
          </cell>
          <cell r="D31351" t="str">
            <v>AUTOLIV</v>
          </cell>
          <cell r="E31351">
            <v>87158</v>
          </cell>
        </row>
        <row r="31352">
          <cell r="C31352">
            <v>800033814</v>
          </cell>
          <cell r="D31352" t="str">
            <v>AUTOLIV STEERIN</v>
          </cell>
          <cell r="E31352">
            <v>87159</v>
          </cell>
        </row>
        <row r="31353">
          <cell r="C31353">
            <v>800034022</v>
          </cell>
          <cell r="D31353" t="str">
            <v>NARMX QUERETARO</v>
          </cell>
          <cell r="E31353">
            <v>87206</v>
          </cell>
        </row>
        <row r="31354">
          <cell r="C31354">
            <v>800034022</v>
          </cell>
          <cell r="D31354" t="str">
            <v>NARMX QUERETARO</v>
          </cell>
          <cell r="E31354">
            <v>87207</v>
          </cell>
        </row>
        <row r="31355">
          <cell r="C31355">
            <v>800034946</v>
          </cell>
          <cell r="D31355" t="str">
            <v>VISSCHER CARAVELLE MEXICO</v>
          </cell>
          <cell r="E31355">
            <v>87394</v>
          </cell>
        </row>
        <row r="31356">
          <cell r="C31356">
            <v>800040726</v>
          </cell>
          <cell r="D31356" t="str">
            <v>MITSUBISHI ELEC</v>
          </cell>
          <cell r="E31356">
            <v>89079</v>
          </cell>
        </row>
        <row r="31357">
          <cell r="C31357">
            <v>800040726</v>
          </cell>
          <cell r="D31357" t="str">
            <v>MITSUBISHI ELEC</v>
          </cell>
          <cell r="E31357">
            <v>89080</v>
          </cell>
        </row>
        <row r="31358">
          <cell r="C31358">
            <v>800040726</v>
          </cell>
          <cell r="D31358" t="str">
            <v>MITSUBISHI</v>
          </cell>
          <cell r="E31358">
            <v>89163</v>
          </cell>
        </row>
        <row r="31359">
          <cell r="C31359">
            <v>800042659</v>
          </cell>
          <cell r="D31359" t="str">
            <v>BAOMARC AUTOMOT</v>
          </cell>
          <cell r="E31359">
            <v>89337</v>
          </cell>
        </row>
        <row r="31360">
          <cell r="C31360">
            <v>800044281</v>
          </cell>
          <cell r="D31360" t="str">
            <v>PLASMAN S DE RL</v>
          </cell>
          <cell r="E31360">
            <v>89552</v>
          </cell>
        </row>
        <row r="31361">
          <cell r="C31361">
            <v>800012600</v>
          </cell>
          <cell r="D31361" t="str">
            <v>DERCOCENTER S.A</v>
          </cell>
          <cell r="E31361">
            <v>81570</v>
          </cell>
        </row>
        <row r="31362">
          <cell r="C31362"/>
          <cell r="D31362" t="str">
            <v>FRIGO</v>
          </cell>
          <cell r="E31362">
            <v>72512981000167</v>
          </cell>
        </row>
        <row r="31363">
          <cell r="C31363">
            <v>800030464</v>
          </cell>
          <cell r="D31363" t="str">
            <v>CITIC DICASTAL</v>
          </cell>
          <cell r="E31363">
            <v>86285</v>
          </cell>
        </row>
        <row r="31364">
          <cell r="C31364">
            <v>800030464</v>
          </cell>
          <cell r="D31364" t="str">
            <v>CITIC DICASTAL</v>
          </cell>
          <cell r="E31364">
            <v>86286</v>
          </cell>
        </row>
        <row r="31365">
          <cell r="C31365">
            <v>800002037</v>
          </cell>
          <cell r="D31365" t="str">
            <v>RAVEL</v>
          </cell>
          <cell r="E31365">
            <v>37616430000142</v>
          </cell>
        </row>
        <row r="31366">
          <cell r="C31366">
            <v>800007414</v>
          </cell>
          <cell r="D31366" t="str">
            <v>EXXONMOBIL</v>
          </cell>
          <cell r="E31366">
            <v>81090</v>
          </cell>
        </row>
        <row r="31367">
          <cell r="C31367">
            <v>800007909</v>
          </cell>
          <cell r="D31367" t="str">
            <v>BUSTAMANTE E BU</v>
          </cell>
          <cell r="E31367">
            <v>81402</v>
          </cell>
        </row>
        <row r="31368">
          <cell r="C31368">
            <v>800007909</v>
          </cell>
          <cell r="D31368" t="str">
            <v>BUSTAMANTE E BU</v>
          </cell>
          <cell r="E31368">
            <v>81408</v>
          </cell>
        </row>
        <row r="31369">
          <cell r="C31369">
            <v>800008376</v>
          </cell>
          <cell r="D31369" t="str">
            <v>AUTO DELTA</v>
          </cell>
          <cell r="E31369">
            <v>81438</v>
          </cell>
        </row>
        <row r="31370">
          <cell r="C31370">
            <v>800025360</v>
          </cell>
          <cell r="D31370" t="str">
            <v>MANUFACTURAS, A</v>
          </cell>
          <cell r="E31370">
            <v>85729</v>
          </cell>
        </row>
        <row r="31371">
          <cell r="C31371">
            <v>800028524</v>
          </cell>
          <cell r="D31371" t="str">
            <v>ICONIC SA</v>
          </cell>
          <cell r="E31371">
            <v>85998</v>
          </cell>
        </row>
        <row r="31372">
          <cell r="C31372">
            <v>800028524</v>
          </cell>
          <cell r="D31372" t="str">
            <v>ICONIC SA</v>
          </cell>
          <cell r="E31372">
            <v>85999</v>
          </cell>
        </row>
        <row r="31373">
          <cell r="C31373">
            <v>800028524</v>
          </cell>
          <cell r="D31373" t="str">
            <v>ICONIC SA</v>
          </cell>
          <cell r="E31373">
            <v>86000</v>
          </cell>
        </row>
        <row r="31374">
          <cell r="C31374">
            <v>800038956</v>
          </cell>
          <cell r="D31374" t="str">
            <v>DISTRIVEHIC DIS</v>
          </cell>
          <cell r="E31374">
            <v>88944</v>
          </cell>
        </row>
        <row r="31375">
          <cell r="C31375"/>
          <cell r="D31375" t="str">
            <v>AUTOCENTRO</v>
          </cell>
          <cell r="E31375">
            <v>73313264000179</v>
          </cell>
        </row>
        <row r="31376">
          <cell r="C31376"/>
          <cell r="D31376" t="str">
            <v>ATRI-NYLOX BRAS</v>
          </cell>
          <cell r="E31376">
            <v>42339176000201</v>
          </cell>
        </row>
        <row r="31377">
          <cell r="C31377">
            <v>800007239</v>
          </cell>
          <cell r="D31377" t="str">
            <v>MODINE</v>
          </cell>
          <cell r="E31377">
            <v>80888</v>
          </cell>
        </row>
        <row r="31378">
          <cell r="C31378">
            <v>800035822</v>
          </cell>
          <cell r="D31378" t="str">
            <v>BAUMER OPTRONIC</v>
          </cell>
          <cell r="E31378">
            <v>87553</v>
          </cell>
        </row>
        <row r="31379">
          <cell r="C31379">
            <v>800035822</v>
          </cell>
          <cell r="D31379" t="str">
            <v>BAUMER OPTRONIC</v>
          </cell>
          <cell r="E31379">
            <v>87554</v>
          </cell>
        </row>
        <row r="31380">
          <cell r="C31380">
            <v>800007114</v>
          </cell>
          <cell r="D31380" t="str">
            <v>BASSO</v>
          </cell>
          <cell r="E31380">
            <v>80754</v>
          </cell>
        </row>
        <row r="31381">
          <cell r="C31381">
            <v>800007137</v>
          </cell>
          <cell r="D31381" t="str">
            <v>VMG</v>
          </cell>
          <cell r="E31381">
            <v>80777</v>
          </cell>
        </row>
        <row r="31382">
          <cell r="C31382">
            <v>800013108</v>
          </cell>
          <cell r="D31382" t="str">
            <v>MAHLE</v>
          </cell>
          <cell r="E31382">
            <v>86055</v>
          </cell>
        </row>
        <row r="31383">
          <cell r="C31383">
            <v>800013108</v>
          </cell>
          <cell r="D31383" t="str">
            <v>MAHLE</v>
          </cell>
          <cell r="E31383">
            <v>86055</v>
          </cell>
        </row>
        <row r="31384">
          <cell r="C31384"/>
          <cell r="D31384" t="str">
            <v>COPERSUCAR</v>
          </cell>
          <cell r="E31384">
            <v>61149589008678</v>
          </cell>
        </row>
        <row r="31385">
          <cell r="C31385"/>
          <cell r="D31385" t="str">
            <v>EPSG SALESIANA</v>
          </cell>
          <cell r="E31385">
            <v>410179</v>
          </cell>
        </row>
        <row r="31386">
          <cell r="C31386">
            <v>800021992</v>
          </cell>
          <cell r="D31386" t="str">
            <v>BHAVANI</v>
          </cell>
          <cell r="E31386">
            <v>83488</v>
          </cell>
        </row>
        <row r="31387">
          <cell r="C31387">
            <v>800044100</v>
          </cell>
          <cell r="D31387" t="str">
            <v>VALEO AUTOKLIMA</v>
          </cell>
          <cell r="E31387">
            <v>89511</v>
          </cell>
        </row>
        <row r="31388">
          <cell r="C31388"/>
          <cell r="D31388" t="str">
            <v>HYATS</v>
          </cell>
          <cell r="E31388">
            <v>2523212000189</v>
          </cell>
        </row>
        <row r="31389">
          <cell r="C31389">
            <v>800017020</v>
          </cell>
          <cell r="D31389" t="str">
            <v>FIAT 500 TWIST</v>
          </cell>
          <cell r="E31389">
            <v>83089</v>
          </cell>
        </row>
        <row r="31390">
          <cell r="C31390">
            <v>800026157</v>
          </cell>
          <cell r="D31390" t="str">
            <v>METALDYNE SINT.</v>
          </cell>
          <cell r="E31390">
            <v>83122</v>
          </cell>
        </row>
        <row r="31391">
          <cell r="C31391">
            <v>800035260</v>
          </cell>
          <cell r="D31391" t="str">
            <v>MUBEA DE MEXICO</v>
          </cell>
          <cell r="E31391">
            <v>87430</v>
          </cell>
        </row>
        <row r="31392">
          <cell r="C31392">
            <v>800014807</v>
          </cell>
          <cell r="D31392" t="str">
            <v>INDEXING</v>
          </cell>
          <cell r="E31392">
            <v>81738</v>
          </cell>
        </row>
        <row r="31393">
          <cell r="C31393">
            <v>800002908</v>
          </cell>
          <cell r="D31393" t="str">
            <v>RF ENGENHARIA</v>
          </cell>
          <cell r="E31393">
            <v>25488800000124</v>
          </cell>
        </row>
        <row r="31394">
          <cell r="C31394">
            <v>800014301</v>
          </cell>
          <cell r="D31394" t="str">
            <v>B DESIGN</v>
          </cell>
          <cell r="E31394">
            <v>7562215000145</v>
          </cell>
        </row>
        <row r="31395">
          <cell r="C31395">
            <v>800024015</v>
          </cell>
          <cell r="D31395" t="str">
            <v>MARCOS ANDRE OL</v>
          </cell>
          <cell r="E31395">
            <v>7770040000161</v>
          </cell>
        </row>
        <row r="31396">
          <cell r="C31396">
            <v>800034896</v>
          </cell>
          <cell r="D31396" t="str">
            <v>ATF  ASSISTEN.</v>
          </cell>
          <cell r="E31396">
            <v>11404784000130</v>
          </cell>
        </row>
        <row r="31397">
          <cell r="C31397">
            <v>800043718</v>
          </cell>
          <cell r="D31397" t="str">
            <v>GUSTAVO MONTEIR</v>
          </cell>
          <cell r="E31397">
            <v>22895073000121</v>
          </cell>
        </row>
        <row r="31398">
          <cell r="C31398">
            <v>800032457</v>
          </cell>
          <cell r="D31398" t="str">
            <v>GEBERIT</v>
          </cell>
          <cell r="E31398">
            <v>86816</v>
          </cell>
        </row>
        <row r="31399">
          <cell r="C31399"/>
          <cell r="D31399" t="str">
            <v>EE REGINA PACIS</v>
          </cell>
          <cell r="E31399">
            <v>408500</v>
          </cell>
        </row>
        <row r="31400">
          <cell r="C31400">
            <v>800016660</v>
          </cell>
          <cell r="D31400" t="str">
            <v>T ERRE SRL A SO</v>
          </cell>
          <cell r="E31400">
            <v>83028</v>
          </cell>
        </row>
        <row r="31401">
          <cell r="C31401">
            <v>800042196</v>
          </cell>
          <cell r="D31401" t="str">
            <v>JADIMO TRANSPOR</v>
          </cell>
          <cell r="E31401">
            <v>81724908000220</v>
          </cell>
        </row>
        <row r="31402">
          <cell r="C31402">
            <v>800007077</v>
          </cell>
          <cell r="D31402" t="str">
            <v>BLUM</v>
          </cell>
          <cell r="E31402">
            <v>80717</v>
          </cell>
        </row>
        <row r="31403">
          <cell r="C31403">
            <v>800013341</v>
          </cell>
          <cell r="D31403" t="str">
            <v>ZEISS</v>
          </cell>
          <cell r="E31403">
            <v>81636</v>
          </cell>
        </row>
        <row r="31404">
          <cell r="C31404"/>
          <cell r="D31404" t="str">
            <v>CE JOAO PAULO I</v>
          </cell>
          <cell r="E31404">
            <v>411127</v>
          </cell>
        </row>
        <row r="31405">
          <cell r="C31405"/>
          <cell r="D31405" t="str">
            <v>UNICENTER</v>
          </cell>
          <cell r="E31405">
            <v>582195000125</v>
          </cell>
        </row>
        <row r="31406">
          <cell r="C31406"/>
          <cell r="D31406" t="str">
            <v>O&amp;M</v>
          </cell>
          <cell r="E31406">
            <v>12869251000196</v>
          </cell>
        </row>
        <row r="31407">
          <cell r="C31407">
            <v>800000051</v>
          </cell>
          <cell r="D31407" t="str">
            <v>REGIONAL VI RE</v>
          </cell>
          <cell r="E31407">
            <v>16701716001551</v>
          </cell>
        </row>
        <row r="31408">
          <cell r="C31408">
            <v>800000577</v>
          </cell>
          <cell r="D31408" t="str">
            <v>C I L COMERCIO</v>
          </cell>
          <cell r="E31408">
            <v>24073694000155</v>
          </cell>
        </row>
        <row r="31409">
          <cell r="C31409">
            <v>800000925</v>
          </cell>
          <cell r="D31409" t="str">
            <v>CARLOS TEIXEIRA</v>
          </cell>
          <cell r="E31409">
            <v>4641925000172</v>
          </cell>
        </row>
        <row r="31410">
          <cell r="C31410">
            <v>800001043</v>
          </cell>
          <cell r="D31410" t="str">
            <v>ATLAS TRANSPORT</v>
          </cell>
          <cell r="E31410">
            <v>60664828000761</v>
          </cell>
        </row>
        <row r="31411">
          <cell r="C31411">
            <v>800001555</v>
          </cell>
          <cell r="D31411" t="str">
            <v>CELPE .</v>
          </cell>
          <cell r="E31411">
            <v>10835932000108</v>
          </cell>
        </row>
        <row r="31412">
          <cell r="C31412">
            <v>800001565</v>
          </cell>
          <cell r="D31412" t="str">
            <v>EMPR. CENTER I</v>
          </cell>
          <cell r="E31412">
            <v>24417594000107</v>
          </cell>
        </row>
        <row r="31413">
          <cell r="C31413">
            <v>800001944</v>
          </cell>
          <cell r="D31413" t="str">
            <v>LOCALIZA .</v>
          </cell>
          <cell r="E31413">
            <v>16670085003502</v>
          </cell>
        </row>
        <row r="31414">
          <cell r="C31414">
            <v>800001950</v>
          </cell>
          <cell r="D31414" t="str">
            <v>FIORI VEICOLO L</v>
          </cell>
          <cell r="E31414">
            <v>35715234000108</v>
          </cell>
        </row>
        <row r="31415">
          <cell r="C31415">
            <v>800002090</v>
          </cell>
          <cell r="D31415" t="str">
            <v>ITALIANA AUTOMO</v>
          </cell>
          <cell r="E31415">
            <v>2472105000179</v>
          </cell>
        </row>
        <row r="31416">
          <cell r="C31416">
            <v>800002173</v>
          </cell>
          <cell r="D31416" t="str">
            <v>VIA SUL</v>
          </cell>
          <cell r="E31416">
            <v>40841736000298</v>
          </cell>
        </row>
        <row r="31417">
          <cell r="C31417">
            <v>800002634</v>
          </cell>
          <cell r="D31417" t="str">
            <v>AMPLA COMUNIC</v>
          </cell>
          <cell r="E31417">
            <v>11145893000180</v>
          </cell>
        </row>
        <row r="31418">
          <cell r="C31418">
            <v>800002848</v>
          </cell>
          <cell r="D31418" t="str">
            <v>POLICASA</v>
          </cell>
          <cell r="E31418">
            <v>35473065000139</v>
          </cell>
        </row>
        <row r="31419">
          <cell r="C31419">
            <v>800004200</v>
          </cell>
          <cell r="D31419" t="str">
            <v>ANTONIO B</v>
          </cell>
          <cell r="E31419">
            <v>2580290000115</v>
          </cell>
        </row>
        <row r="31420">
          <cell r="C31420">
            <v>800004483</v>
          </cell>
          <cell r="D31420" t="str">
            <v>COSTA E FILHO.</v>
          </cell>
          <cell r="E31420">
            <v>1707430000100</v>
          </cell>
        </row>
        <row r="31421">
          <cell r="C31421">
            <v>800004486</v>
          </cell>
          <cell r="D31421" t="str">
            <v>TRANSP COMETA</v>
          </cell>
          <cell r="E31421">
            <v>10970887000102</v>
          </cell>
        </row>
        <row r="31422">
          <cell r="C31422">
            <v>800004612</v>
          </cell>
          <cell r="D31422" t="str">
            <v>TELOES BROADCAS</v>
          </cell>
          <cell r="E31422">
            <v>4347179000109</v>
          </cell>
        </row>
        <row r="31423">
          <cell r="C31423">
            <v>800004615</v>
          </cell>
          <cell r="D31423" t="str">
            <v>CHAVES EMPREEND</v>
          </cell>
          <cell r="E31423">
            <v>10378651000173</v>
          </cell>
        </row>
        <row r="31424">
          <cell r="C31424">
            <v>800004669</v>
          </cell>
          <cell r="D31424" t="str">
            <v>DIARIO DE PERN</v>
          </cell>
          <cell r="E31424">
            <v>10803492000107</v>
          </cell>
        </row>
        <row r="31425">
          <cell r="C31425">
            <v>800004683</v>
          </cell>
          <cell r="D31425" t="str">
            <v>START</v>
          </cell>
          <cell r="E31425">
            <v>3431860000178</v>
          </cell>
        </row>
        <row r="31426">
          <cell r="C31426">
            <v>800004744</v>
          </cell>
          <cell r="D31426" t="str">
            <v>RECIFE PRAIA HO</v>
          </cell>
          <cell r="E31426">
            <v>9850173000335</v>
          </cell>
        </row>
        <row r="31427">
          <cell r="C31427">
            <v>800004764</v>
          </cell>
          <cell r="D31427" t="str">
            <v>FIORI</v>
          </cell>
          <cell r="E31427">
            <v>35715234000280</v>
          </cell>
        </row>
        <row r="31428">
          <cell r="C31428">
            <v>800005026</v>
          </cell>
          <cell r="D31428" t="str">
            <v>FUJIOKA ELETRO</v>
          </cell>
          <cell r="E31428">
            <v>1008713006286</v>
          </cell>
        </row>
        <row r="31429">
          <cell r="C31429">
            <v>800005454</v>
          </cell>
          <cell r="D31429" t="str">
            <v>ANDRADE LIMA</v>
          </cell>
          <cell r="E31429">
            <v>9015421000160</v>
          </cell>
        </row>
        <row r="31430">
          <cell r="C31430">
            <v>800005495</v>
          </cell>
          <cell r="D31430" t="str">
            <v>LUCSIM HOTEIS</v>
          </cell>
          <cell r="E31430">
            <v>10476828000174</v>
          </cell>
        </row>
        <row r="31431">
          <cell r="C31431">
            <v>800005496</v>
          </cell>
          <cell r="D31431" t="str">
            <v>BRANDAO FILHOS.</v>
          </cell>
          <cell r="E31431">
            <v>2759524000196</v>
          </cell>
        </row>
        <row r="31432">
          <cell r="C31432">
            <v>800005529</v>
          </cell>
          <cell r="D31432" t="str">
            <v>****</v>
          </cell>
          <cell r="E31432">
            <v>28003218000119</v>
          </cell>
        </row>
        <row r="31433">
          <cell r="C31433">
            <v>800005566</v>
          </cell>
          <cell r="D31433" t="str">
            <v>NECTAR .</v>
          </cell>
          <cell r="E31433">
            <v>4521441000190</v>
          </cell>
        </row>
        <row r="31434">
          <cell r="C31434">
            <v>800005595</v>
          </cell>
          <cell r="D31434" t="str">
            <v>UFPE</v>
          </cell>
          <cell r="E31434">
            <v>24134488000108</v>
          </cell>
        </row>
        <row r="31435">
          <cell r="C31435">
            <v>800007902</v>
          </cell>
          <cell r="D31435" t="str">
            <v>LOCALIZA RENT A</v>
          </cell>
          <cell r="E31435">
            <v>16670085003928</v>
          </cell>
        </row>
        <row r="31436">
          <cell r="C31436">
            <v>800007947</v>
          </cell>
          <cell r="D31436" t="str">
            <v>PREFEITURA MUNI</v>
          </cell>
          <cell r="E31436">
            <v>10565000000192</v>
          </cell>
        </row>
        <row r="31437">
          <cell r="C31437">
            <v>800008074</v>
          </cell>
          <cell r="D31437" t="str">
            <v>AM E MM</v>
          </cell>
          <cell r="E31437">
            <v>3190721000108</v>
          </cell>
        </row>
        <row r="31438">
          <cell r="C31438">
            <v>800008106</v>
          </cell>
          <cell r="D31438" t="str">
            <v>A GERADOR ALUGU</v>
          </cell>
          <cell r="E31438">
            <v>70081203000135</v>
          </cell>
        </row>
        <row r="31439">
          <cell r="C31439">
            <v>800008163</v>
          </cell>
          <cell r="D31439" t="str">
            <v>DAT DESNVL.</v>
          </cell>
          <cell r="E31439">
            <v>41097601000141</v>
          </cell>
        </row>
        <row r="31440">
          <cell r="C31440">
            <v>800008285</v>
          </cell>
          <cell r="D31440" t="str">
            <v>ATLANTICA HOTEL</v>
          </cell>
          <cell r="E31440">
            <v>2223966003643</v>
          </cell>
        </row>
        <row r="31441">
          <cell r="C31441">
            <v>800008479</v>
          </cell>
          <cell r="D31441" t="str">
            <v>D PEDROSA</v>
          </cell>
          <cell r="E31441">
            <v>7739621000130</v>
          </cell>
        </row>
        <row r="31442">
          <cell r="C31442">
            <v>800008541</v>
          </cell>
          <cell r="D31442" t="str">
            <v>FACULDADE DE CI</v>
          </cell>
          <cell r="E31442">
            <v>11022597000434</v>
          </cell>
        </row>
        <row r="31443">
          <cell r="C31443">
            <v>800008717</v>
          </cell>
          <cell r="D31443" t="str">
            <v>IASC .</v>
          </cell>
          <cell r="E31443">
            <v>5615137000174</v>
          </cell>
        </row>
        <row r="31444">
          <cell r="C31444">
            <v>800008734</v>
          </cell>
          <cell r="D31444" t="str">
            <v>RESTAURANTE BRA</v>
          </cell>
          <cell r="E31444">
            <v>5547903000100</v>
          </cell>
        </row>
        <row r="31445">
          <cell r="C31445">
            <v>800008885</v>
          </cell>
          <cell r="D31445" t="str">
            <v>FOLHA PERNAMBUC</v>
          </cell>
          <cell r="E31445">
            <v>1935632000100</v>
          </cell>
        </row>
        <row r="31446">
          <cell r="C31446">
            <v>800009054</v>
          </cell>
          <cell r="D31446" t="str">
            <v>RESTAURANTE BRA</v>
          </cell>
          <cell r="E31446">
            <v>5547903000291</v>
          </cell>
        </row>
        <row r="31447">
          <cell r="C31447">
            <v>800009081</v>
          </cell>
          <cell r="D31447" t="str">
            <v>JORNAL DO COMER</v>
          </cell>
          <cell r="E31447">
            <v>10798130000175</v>
          </cell>
        </row>
        <row r="31448">
          <cell r="C31448">
            <v>800009083</v>
          </cell>
          <cell r="D31448" t="str">
            <v>JYNX</v>
          </cell>
          <cell r="E31448">
            <v>4239611000148</v>
          </cell>
        </row>
        <row r="31449">
          <cell r="C31449">
            <v>800009164</v>
          </cell>
          <cell r="D31449" t="str">
            <v>SEFAZ PE</v>
          </cell>
          <cell r="E31449">
            <v>10572014000133</v>
          </cell>
        </row>
        <row r="31450">
          <cell r="C31450">
            <v>800009655</v>
          </cell>
          <cell r="D31450" t="str">
            <v>AGENCIA GRAFIC</v>
          </cell>
          <cell r="E31450">
            <v>69923142000127</v>
          </cell>
        </row>
        <row r="31451">
          <cell r="C31451">
            <v>800009656</v>
          </cell>
          <cell r="D31451" t="str">
            <v>APRES INTERNAC</v>
          </cell>
          <cell r="E31451">
            <v>2126573000191</v>
          </cell>
        </row>
        <row r="31452">
          <cell r="C31452">
            <v>800009687</v>
          </cell>
          <cell r="D31452" t="str">
            <v>MAZZONE</v>
          </cell>
          <cell r="E31452">
            <v>3307475000113</v>
          </cell>
        </row>
        <row r="31453">
          <cell r="C31453">
            <v>800009940</v>
          </cell>
          <cell r="D31453" t="str">
            <v>ROSEANA MARIA M</v>
          </cell>
          <cell r="E31453">
            <v>3689340000160</v>
          </cell>
        </row>
        <row r="31454">
          <cell r="C31454">
            <v>800012809</v>
          </cell>
          <cell r="D31454" t="str">
            <v>CESTAS NORDESTE</v>
          </cell>
          <cell r="E31454">
            <v>4175078000106</v>
          </cell>
        </row>
        <row r="31455">
          <cell r="C31455">
            <v>800013268</v>
          </cell>
          <cell r="D31455" t="str">
            <v>AMPLA PONTO</v>
          </cell>
          <cell r="E31455">
            <v>5765749000143</v>
          </cell>
        </row>
        <row r="31456">
          <cell r="C31456">
            <v>800013663</v>
          </cell>
          <cell r="D31456" t="str">
            <v>SYSTEL</v>
          </cell>
          <cell r="E31456">
            <v>9798893000137</v>
          </cell>
        </row>
        <row r="31457">
          <cell r="C31457">
            <v>800014145</v>
          </cell>
          <cell r="D31457" t="str">
            <v>ROGERIO CALDAS</v>
          </cell>
          <cell r="E31457">
            <v>286728000121</v>
          </cell>
        </row>
        <row r="31458">
          <cell r="C31458">
            <v>800014167</v>
          </cell>
          <cell r="D31458" t="str">
            <v>PHILIPS ELETRON</v>
          </cell>
          <cell r="E31458">
            <v>10918175000136</v>
          </cell>
        </row>
        <row r="31459">
          <cell r="C31459">
            <v>800014280</v>
          </cell>
          <cell r="D31459" t="str">
            <v>FERREIRA COSTA</v>
          </cell>
          <cell r="E31459">
            <v>10230480001960</v>
          </cell>
        </row>
        <row r="31460">
          <cell r="C31460">
            <v>800014492</v>
          </cell>
          <cell r="D31460" t="str">
            <v>PADARIA FRANCIS</v>
          </cell>
          <cell r="E31460">
            <v>70213772000197</v>
          </cell>
        </row>
        <row r="31461">
          <cell r="C31461">
            <v>800014502</v>
          </cell>
          <cell r="D31461" t="str">
            <v>MARKACAO EDITOR</v>
          </cell>
          <cell r="E31461">
            <v>5309880000104</v>
          </cell>
        </row>
        <row r="31462">
          <cell r="C31462">
            <v>800014933</v>
          </cell>
          <cell r="D31462" t="str">
            <v>RH.COM.BR</v>
          </cell>
          <cell r="E31462">
            <v>842844000180</v>
          </cell>
        </row>
        <row r="31463">
          <cell r="C31463">
            <v>800014999</v>
          </cell>
          <cell r="D31463" t="str">
            <v>LOJAO DAS FLORE</v>
          </cell>
          <cell r="E31463">
            <v>4131109000119</v>
          </cell>
        </row>
        <row r="31464">
          <cell r="C31464">
            <v>800015170</v>
          </cell>
          <cell r="D31464" t="str">
            <v>ARTECH INSTALAC</v>
          </cell>
          <cell r="E31464">
            <v>3042266000195</v>
          </cell>
        </row>
        <row r="31465">
          <cell r="C31465">
            <v>800016010</v>
          </cell>
          <cell r="D31465" t="str">
            <v>MECANICA ONLINE</v>
          </cell>
          <cell r="E31465">
            <v>40881021000188</v>
          </cell>
        </row>
        <row r="31466">
          <cell r="C31466">
            <v>800016623</v>
          </cell>
          <cell r="D31466" t="str">
            <v>RH NORDESTE LTD</v>
          </cell>
          <cell r="E31466">
            <v>4757171000110</v>
          </cell>
        </row>
        <row r="31467">
          <cell r="C31467">
            <v>800016705</v>
          </cell>
          <cell r="D31467" t="str">
            <v>PANIFICADORA CA</v>
          </cell>
          <cell r="E31467">
            <v>10623635000107</v>
          </cell>
        </row>
        <row r="31468">
          <cell r="C31468">
            <v>800016735</v>
          </cell>
          <cell r="D31468" t="str">
            <v>DATA VOICE E CO</v>
          </cell>
          <cell r="E31468">
            <v>41057324000143</v>
          </cell>
        </row>
        <row r="31469">
          <cell r="C31469">
            <v>800016958</v>
          </cell>
          <cell r="D31469" t="str">
            <v>PREVENCAO INDUS</v>
          </cell>
          <cell r="E31469">
            <v>41015157000178</v>
          </cell>
        </row>
        <row r="31470">
          <cell r="C31470">
            <v>800017065</v>
          </cell>
          <cell r="D31470" t="str">
            <v>AGREGAR RECURSO</v>
          </cell>
          <cell r="E31470">
            <v>3387777000149</v>
          </cell>
        </row>
        <row r="31471">
          <cell r="C31471">
            <v>800017732</v>
          </cell>
          <cell r="D31471" t="str">
            <v>BRF BRASIL FOOD</v>
          </cell>
          <cell r="E31471">
            <v>1838723016201</v>
          </cell>
        </row>
        <row r="31472">
          <cell r="C31472">
            <v>800018113</v>
          </cell>
          <cell r="D31472" t="str">
            <v>ONOMATOPEIA</v>
          </cell>
          <cell r="E31472">
            <v>4490617000193</v>
          </cell>
        </row>
        <row r="31473">
          <cell r="C31473">
            <v>800018155</v>
          </cell>
          <cell r="D31473" t="str">
            <v>ETICA</v>
          </cell>
          <cell r="E31473">
            <v>24150450000129</v>
          </cell>
        </row>
        <row r="31474">
          <cell r="C31474">
            <v>800018306</v>
          </cell>
          <cell r="D31474" t="str">
            <v>JBV SOLUCOES EM</v>
          </cell>
          <cell r="E31474">
            <v>8642402000100</v>
          </cell>
        </row>
        <row r="31475">
          <cell r="C31475">
            <v>800018313</v>
          </cell>
          <cell r="D31475" t="str">
            <v>CENTER II</v>
          </cell>
          <cell r="E31475">
            <v>11942893000100</v>
          </cell>
        </row>
        <row r="31476">
          <cell r="C31476">
            <v>800018536</v>
          </cell>
          <cell r="D31476" t="str">
            <v>MULT ENG EMPREE</v>
          </cell>
          <cell r="E31476">
            <v>682796000100</v>
          </cell>
        </row>
        <row r="31477">
          <cell r="C31477">
            <v>800019674</v>
          </cell>
          <cell r="D31477" t="str">
            <v>TOPVIDEO PROFIS</v>
          </cell>
          <cell r="E31477">
            <v>4585906000176</v>
          </cell>
        </row>
        <row r="31478">
          <cell r="C31478">
            <v>800020376</v>
          </cell>
          <cell r="D31478" t="str">
            <v>SOCIEDADE DE TA</v>
          </cell>
          <cell r="E31478">
            <v>10946986000221</v>
          </cell>
        </row>
        <row r="31479">
          <cell r="C31479">
            <v>800020433</v>
          </cell>
          <cell r="D31479" t="str">
            <v>BASE</v>
          </cell>
          <cell r="E31479">
            <v>7888051000140</v>
          </cell>
        </row>
        <row r="31480">
          <cell r="C31480">
            <v>800020627</v>
          </cell>
          <cell r="D31480" t="str">
            <v>PRATIC SIGN</v>
          </cell>
          <cell r="E31480">
            <v>12267620000170</v>
          </cell>
        </row>
        <row r="31481">
          <cell r="C31481">
            <v>800020972</v>
          </cell>
          <cell r="D31481" t="str">
            <v>HELIASE</v>
          </cell>
          <cell r="E31481">
            <v>6967643000195</v>
          </cell>
        </row>
        <row r="31482">
          <cell r="C31482">
            <v>800021404</v>
          </cell>
          <cell r="D31482" t="str">
            <v>CARTORIO DE PRO</v>
          </cell>
          <cell r="E31482">
            <v>9055344000172</v>
          </cell>
        </row>
        <row r="31483">
          <cell r="C31483">
            <v>800021545</v>
          </cell>
          <cell r="D31483" t="str">
            <v>CASA DE ENGENHO</v>
          </cell>
          <cell r="E31483">
            <v>12819108000190</v>
          </cell>
        </row>
        <row r="31484">
          <cell r="C31484">
            <v>800021546</v>
          </cell>
          <cell r="D31484" t="str">
            <v>TAGUCHI</v>
          </cell>
          <cell r="E31484">
            <v>4544926000107</v>
          </cell>
        </row>
        <row r="31485">
          <cell r="C31485">
            <v>800021572</v>
          </cell>
          <cell r="D31485" t="str">
            <v>BRASILIANO REST</v>
          </cell>
          <cell r="E31485">
            <v>9443477000116</v>
          </cell>
        </row>
        <row r="31486">
          <cell r="C31486">
            <v>800021636</v>
          </cell>
          <cell r="D31486" t="str">
            <v>SINDICATO SECRE</v>
          </cell>
          <cell r="E31486">
            <v>12857991000102</v>
          </cell>
        </row>
        <row r="31487">
          <cell r="C31487">
            <v>800021717</v>
          </cell>
          <cell r="D31487" t="str">
            <v>ASAP</v>
          </cell>
          <cell r="E31487">
            <v>13243133000130</v>
          </cell>
        </row>
        <row r="31488">
          <cell r="C31488">
            <v>800021777</v>
          </cell>
          <cell r="D31488" t="str">
            <v>ACE CONSULTORIA</v>
          </cell>
          <cell r="E31488">
            <v>2173786000174</v>
          </cell>
        </row>
        <row r="31489">
          <cell r="C31489">
            <v>800021950</v>
          </cell>
          <cell r="D31489" t="str">
            <v>RECIFE CONVENTI</v>
          </cell>
          <cell r="E31489">
            <v>4419936000102</v>
          </cell>
        </row>
        <row r="31490">
          <cell r="C31490">
            <v>800022260</v>
          </cell>
          <cell r="D31490" t="str">
            <v>DA FONTE E NADA</v>
          </cell>
          <cell r="E31490">
            <v>13711967000123</v>
          </cell>
        </row>
        <row r="31491">
          <cell r="C31491">
            <v>800022521</v>
          </cell>
          <cell r="D31491" t="str">
            <v>SODET SOCIAL DE</v>
          </cell>
          <cell r="E31491">
            <v>7901675000150</v>
          </cell>
        </row>
        <row r="31492">
          <cell r="C31492">
            <v>800022766</v>
          </cell>
          <cell r="D31492" t="str">
            <v>JAGUNCO PRODUCO</v>
          </cell>
          <cell r="E31492">
            <v>11292345000182</v>
          </cell>
        </row>
        <row r="31493">
          <cell r="C31493">
            <v>800022772</v>
          </cell>
          <cell r="D31493" t="str">
            <v>COZEX</v>
          </cell>
          <cell r="E31493">
            <v>10535062000151</v>
          </cell>
        </row>
        <row r="31494">
          <cell r="C31494">
            <v>800022962</v>
          </cell>
          <cell r="D31494" t="str">
            <v>COMISSAO ORGANI</v>
          </cell>
          <cell r="E31494">
            <v>10634253000170</v>
          </cell>
        </row>
        <row r="31495">
          <cell r="C31495">
            <v>800023366</v>
          </cell>
          <cell r="D31495" t="str">
            <v>JONATAS NUMERIA</v>
          </cell>
          <cell r="E31495">
            <v>3703573000170</v>
          </cell>
        </row>
        <row r="31496">
          <cell r="C31496">
            <v>800023575</v>
          </cell>
          <cell r="D31496" t="str">
            <v>CAVALCANTI &amp; ME</v>
          </cell>
          <cell r="E31496">
            <v>10586111000185</v>
          </cell>
        </row>
        <row r="31497">
          <cell r="C31497">
            <v>800024024</v>
          </cell>
          <cell r="D31497" t="str">
            <v>AVANCADOS DO RE</v>
          </cell>
          <cell r="E31497">
            <v>1203327000123</v>
          </cell>
        </row>
        <row r="31498">
          <cell r="C31498">
            <v>800024040</v>
          </cell>
          <cell r="D31498" t="str">
            <v>METALSHOP INDUS</v>
          </cell>
          <cell r="E31498">
            <v>35601616000100</v>
          </cell>
        </row>
        <row r="31499">
          <cell r="C31499">
            <v>800024232</v>
          </cell>
          <cell r="D31499" t="str">
            <v>ARCADIA SERVICO</v>
          </cell>
          <cell r="E31499">
            <v>35471317000190</v>
          </cell>
        </row>
        <row r="31500">
          <cell r="C31500">
            <v>800024579</v>
          </cell>
          <cell r="D31500" t="str">
            <v>ADVB ASSOC. D</v>
          </cell>
          <cell r="E31500">
            <v>1943401000148</v>
          </cell>
        </row>
        <row r="31501">
          <cell r="C31501">
            <v>800024648</v>
          </cell>
          <cell r="D31501" t="str">
            <v>BUCA PRODUTOS D</v>
          </cell>
          <cell r="E31501">
            <v>10526519000161</v>
          </cell>
        </row>
        <row r="31502">
          <cell r="C31502">
            <v>800024652</v>
          </cell>
          <cell r="D31502" t="str">
            <v>L ADV. CRIMINA</v>
          </cell>
          <cell r="E31502">
            <v>4283056000151</v>
          </cell>
        </row>
        <row r="31503">
          <cell r="C31503">
            <v>800024891</v>
          </cell>
          <cell r="D31503" t="str">
            <v>TRANSAMERICA FL</v>
          </cell>
          <cell r="E31503">
            <v>4094931001986</v>
          </cell>
        </row>
        <row r="31504">
          <cell r="C31504">
            <v>800024896</v>
          </cell>
          <cell r="D31504" t="str">
            <v>QUALITY EMPREEN</v>
          </cell>
          <cell r="E31504">
            <v>401969000174</v>
          </cell>
        </row>
        <row r="31505">
          <cell r="C31505">
            <v>800024928</v>
          </cell>
          <cell r="D31505" t="str">
            <v>DE PERNAMBUCO</v>
          </cell>
          <cell r="E31505">
            <v>358773000144</v>
          </cell>
        </row>
        <row r="31506">
          <cell r="C31506">
            <v>800025165</v>
          </cell>
          <cell r="D31506" t="str">
            <v>GERDAU</v>
          </cell>
          <cell r="E31506">
            <v>7369685007442</v>
          </cell>
        </row>
        <row r="31507">
          <cell r="C31507">
            <v>800025167</v>
          </cell>
          <cell r="D31507" t="str">
            <v>MANPOWER STAFFI</v>
          </cell>
          <cell r="E31507">
            <v>1894253001514</v>
          </cell>
        </row>
        <row r="31508">
          <cell r="C31508">
            <v>800025428</v>
          </cell>
          <cell r="D31508" t="str">
            <v>JURANDIR PIRES</v>
          </cell>
          <cell r="E31508">
            <v>10778132000879</v>
          </cell>
        </row>
        <row r="31509">
          <cell r="C31509">
            <v>800026693</v>
          </cell>
          <cell r="D31509" t="str">
            <v>CASA DAS PLACAS</v>
          </cell>
          <cell r="E31509">
            <v>10832251000196</v>
          </cell>
        </row>
        <row r="31510">
          <cell r="C31510">
            <v>800026897</v>
          </cell>
          <cell r="D31510" t="str">
            <v>ARCOS PROPAGAND</v>
          </cell>
          <cell r="E31510">
            <v>11513397000131</v>
          </cell>
        </row>
        <row r="31511">
          <cell r="C31511">
            <v>800027024</v>
          </cell>
          <cell r="D31511" t="str">
            <v>SAMUEL S.F CABR</v>
          </cell>
          <cell r="E31511">
            <v>7416366000195</v>
          </cell>
        </row>
        <row r="31512">
          <cell r="C31512">
            <v>800027257</v>
          </cell>
          <cell r="D31512" t="str">
            <v>TELEMAR NORTE L</v>
          </cell>
          <cell r="E31512">
            <v>33000118001493</v>
          </cell>
        </row>
        <row r="31513">
          <cell r="C31513">
            <v>800027466</v>
          </cell>
          <cell r="D31513" t="str">
            <v>RODOVIARIA BORB</v>
          </cell>
          <cell r="E31513">
            <v>24441891000180</v>
          </cell>
        </row>
        <row r="31514">
          <cell r="C31514">
            <v>800027502</v>
          </cell>
          <cell r="D31514" t="str">
            <v>HOTLINK INTERNE</v>
          </cell>
          <cell r="E31514">
            <v>1757239000173</v>
          </cell>
        </row>
        <row r="31515">
          <cell r="C31515">
            <v>800027538</v>
          </cell>
          <cell r="D31515" t="str">
            <v>PAULISTA PRAIA</v>
          </cell>
          <cell r="E31515">
            <v>338915000616</v>
          </cell>
        </row>
        <row r="31516">
          <cell r="C31516">
            <v>800027574</v>
          </cell>
          <cell r="D31516" t="str">
            <v>FAST SHOP SA</v>
          </cell>
          <cell r="E31516">
            <v>43708379010245</v>
          </cell>
        </row>
        <row r="31517">
          <cell r="C31517">
            <v>800027706</v>
          </cell>
          <cell r="D31517" t="str">
            <v>ABPA MARKETING</v>
          </cell>
          <cell r="E31517">
            <v>8649116000168</v>
          </cell>
        </row>
        <row r="31518">
          <cell r="C31518">
            <v>800027852</v>
          </cell>
          <cell r="D31518" t="str">
            <v>TELOES AUDIO E</v>
          </cell>
          <cell r="E31518">
            <v>11818249000125</v>
          </cell>
        </row>
        <row r="31519">
          <cell r="C31519">
            <v>800028071</v>
          </cell>
          <cell r="D31519" t="str">
            <v>PROFISSIONAIS D</v>
          </cell>
          <cell r="E31519">
            <v>11944576000123</v>
          </cell>
        </row>
        <row r="31520">
          <cell r="C31520">
            <v>800028286</v>
          </cell>
          <cell r="D31520" t="str">
            <v>TELEFONICA BRAS</v>
          </cell>
          <cell r="E31520">
            <v>2558157000839</v>
          </cell>
        </row>
        <row r="31521">
          <cell r="C31521">
            <v>800028312</v>
          </cell>
          <cell r="D31521" t="str">
            <v>TRUST COMERC. S</v>
          </cell>
          <cell r="E31521">
            <v>6867231000183</v>
          </cell>
        </row>
        <row r="31522">
          <cell r="C31522">
            <v>800028398</v>
          </cell>
          <cell r="D31522" t="str">
            <v>MADALENA IDIOMA</v>
          </cell>
          <cell r="E31522">
            <v>8958572000190</v>
          </cell>
        </row>
        <row r="31523">
          <cell r="C31523">
            <v>800028403</v>
          </cell>
          <cell r="D31523" t="str">
            <v>BRITANIC ENSINO</v>
          </cell>
          <cell r="E31523">
            <v>11322378000128</v>
          </cell>
        </row>
        <row r="31524">
          <cell r="C31524">
            <v>800028426</v>
          </cell>
          <cell r="D31524" t="str">
            <v>TURIBIO S. E SA</v>
          </cell>
          <cell r="E31524">
            <v>5610440000184</v>
          </cell>
        </row>
        <row r="31525">
          <cell r="C31525">
            <v>800028541</v>
          </cell>
          <cell r="D31525" t="str">
            <v>MARCO ANT. CAVA</v>
          </cell>
          <cell r="E31525">
            <v>62408364434</v>
          </cell>
        </row>
        <row r="31526">
          <cell r="C31526">
            <v>800028549</v>
          </cell>
          <cell r="D31526" t="str">
            <v>QUEIROZ CAVALCA</v>
          </cell>
          <cell r="E31526">
            <v>2636065000153</v>
          </cell>
        </row>
        <row r="31527">
          <cell r="C31527">
            <v>800028555</v>
          </cell>
          <cell r="D31527" t="str">
            <v>JOAO CARLOS PED</v>
          </cell>
          <cell r="E31527">
            <v>4371330444</v>
          </cell>
        </row>
        <row r="31528">
          <cell r="C31528">
            <v>800028568</v>
          </cell>
          <cell r="D31528" t="str">
            <v>JURANDIR PIRES</v>
          </cell>
          <cell r="E31528">
            <v>10778132000445</v>
          </cell>
        </row>
        <row r="31529">
          <cell r="C31529">
            <v>800028793</v>
          </cell>
          <cell r="D31529" t="str">
            <v>EMPRESA JUNIOR</v>
          </cell>
          <cell r="E31529">
            <v>24568214000127</v>
          </cell>
        </row>
        <row r="31530">
          <cell r="C31530">
            <v>800028961</v>
          </cell>
          <cell r="D31530" t="str">
            <v>LA COUSINE EVEN</v>
          </cell>
          <cell r="E31530">
            <v>11376385000293</v>
          </cell>
        </row>
        <row r="31531">
          <cell r="C31531">
            <v>800029298</v>
          </cell>
          <cell r="D31531" t="str">
            <v>SIND TRAB IND M</v>
          </cell>
          <cell r="E31531">
            <v>11010501000175</v>
          </cell>
        </row>
        <row r="31532">
          <cell r="C31532">
            <v>800029490</v>
          </cell>
          <cell r="D31532" t="str">
            <v>CONDOMINIO DO E</v>
          </cell>
          <cell r="E31532">
            <v>17101158000150</v>
          </cell>
        </row>
        <row r="31533">
          <cell r="C31533">
            <v>800029618</v>
          </cell>
          <cell r="D31533" t="str">
            <v>EMBRATEL</v>
          </cell>
          <cell r="E31533">
            <v>33530486000633</v>
          </cell>
        </row>
        <row r="31534">
          <cell r="C31534">
            <v>800029637</v>
          </cell>
          <cell r="D31534" t="str">
            <v>NELCAR TRANS</v>
          </cell>
          <cell r="E31534">
            <v>1718120000191</v>
          </cell>
        </row>
        <row r="31535">
          <cell r="C31535">
            <v>800029638</v>
          </cell>
          <cell r="D31535" t="str">
            <v>SAPORE</v>
          </cell>
          <cell r="E31535">
            <v>67945071001290</v>
          </cell>
        </row>
        <row r="31536">
          <cell r="C31536">
            <v>800029640</v>
          </cell>
          <cell r="D31536" t="str">
            <v>PRISMA</v>
          </cell>
          <cell r="E31536">
            <v>41096520000127</v>
          </cell>
        </row>
        <row r="31537">
          <cell r="C31537">
            <v>800029644</v>
          </cell>
          <cell r="D31537" t="str">
            <v>PORTICO</v>
          </cell>
          <cell r="E31537">
            <v>35457670000116</v>
          </cell>
        </row>
        <row r="31538">
          <cell r="C31538">
            <v>800029645</v>
          </cell>
          <cell r="D31538" t="str">
            <v>PCON APR</v>
          </cell>
          <cell r="E31538">
            <v>4417870000111</v>
          </cell>
        </row>
        <row r="31539">
          <cell r="C31539">
            <v>800029647</v>
          </cell>
          <cell r="D31539" t="str">
            <v>TRABALHO MEDICO</v>
          </cell>
          <cell r="E31539">
            <v>11214624000128</v>
          </cell>
        </row>
        <row r="31540">
          <cell r="C31540">
            <v>800029649</v>
          </cell>
          <cell r="D31540" t="str">
            <v>ENGEFRIO01</v>
          </cell>
          <cell r="E31540">
            <v>10064798001160</v>
          </cell>
        </row>
        <row r="31541">
          <cell r="C31541">
            <v>800029650</v>
          </cell>
          <cell r="D31541" t="str">
            <v>DELOITTE 01</v>
          </cell>
          <cell r="E31541">
            <v>49928567000383</v>
          </cell>
        </row>
        <row r="31542">
          <cell r="C31542">
            <v>800029652</v>
          </cell>
          <cell r="D31542" t="str">
            <v>TEBE LOCACEN</v>
          </cell>
          <cell r="E31542">
            <v>2570594000100</v>
          </cell>
        </row>
        <row r="31543">
          <cell r="C31543">
            <v>800029655</v>
          </cell>
          <cell r="D31543" t="str">
            <v>PIRES ADV</v>
          </cell>
          <cell r="E31543">
            <v>12858973000145</v>
          </cell>
        </row>
        <row r="31544">
          <cell r="C31544">
            <v>800029657</v>
          </cell>
          <cell r="D31544" t="str">
            <v>BORSOI</v>
          </cell>
          <cell r="E31544">
            <v>72165707000169</v>
          </cell>
        </row>
        <row r="31545">
          <cell r="C31545">
            <v>800029663</v>
          </cell>
          <cell r="D31545" t="str">
            <v>VECTRA</v>
          </cell>
          <cell r="E31545">
            <v>41249921000170</v>
          </cell>
        </row>
        <row r="31546">
          <cell r="C31546">
            <v>800029665</v>
          </cell>
          <cell r="D31546" t="str">
            <v>NACIONAL</v>
          </cell>
          <cell r="E31546">
            <v>5758076000102</v>
          </cell>
        </row>
        <row r="31547">
          <cell r="C31547">
            <v>800029666</v>
          </cell>
          <cell r="D31547" t="str">
            <v>SEG. CONSULT</v>
          </cell>
          <cell r="E31547">
            <v>10796240000106</v>
          </cell>
        </row>
        <row r="31548">
          <cell r="C31548">
            <v>800029667</v>
          </cell>
          <cell r="D31548" t="str">
            <v>VIACERTA</v>
          </cell>
          <cell r="E31548">
            <v>3013634000177</v>
          </cell>
        </row>
        <row r="31549">
          <cell r="C31549">
            <v>800029668</v>
          </cell>
          <cell r="D31549" t="str">
            <v>CADERODE</v>
          </cell>
          <cell r="E31549">
            <v>11207402000188</v>
          </cell>
        </row>
        <row r="31550">
          <cell r="C31550">
            <v>800029669</v>
          </cell>
          <cell r="D31550" t="str">
            <v>UNIBASE</v>
          </cell>
          <cell r="E31550">
            <v>3890253000176</v>
          </cell>
        </row>
        <row r="31551">
          <cell r="C31551">
            <v>800029670</v>
          </cell>
          <cell r="D31551" t="str">
            <v>ACO NOBRE</v>
          </cell>
          <cell r="E31551">
            <v>6170396000100</v>
          </cell>
        </row>
        <row r="31552">
          <cell r="C31552">
            <v>800029671</v>
          </cell>
          <cell r="D31552" t="str">
            <v>EXCLUSIVA</v>
          </cell>
          <cell r="E31552">
            <v>7872746000134</v>
          </cell>
        </row>
        <row r="31553">
          <cell r="C31553">
            <v>800029673</v>
          </cell>
          <cell r="D31553" t="str">
            <v>COMERCIO DPF</v>
          </cell>
          <cell r="E31553">
            <v>5471823000119</v>
          </cell>
        </row>
        <row r="31554">
          <cell r="C31554">
            <v>800029677</v>
          </cell>
          <cell r="D31554" t="str">
            <v>VIMAQ</v>
          </cell>
          <cell r="E31554">
            <v>24451197000143</v>
          </cell>
        </row>
        <row r="31555">
          <cell r="C31555">
            <v>800029678</v>
          </cell>
          <cell r="D31555" t="str">
            <v>FRIGELAR</v>
          </cell>
          <cell r="E31555">
            <v>92660406000623</v>
          </cell>
        </row>
        <row r="31556">
          <cell r="C31556">
            <v>800029679</v>
          </cell>
          <cell r="D31556" t="str">
            <v>TGI CONSUL</v>
          </cell>
          <cell r="E31556">
            <v>35521046000130</v>
          </cell>
        </row>
        <row r="31557">
          <cell r="C31557">
            <v>800029703</v>
          </cell>
          <cell r="D31557" t="str">
            <v>AMERICA COMB</v>
          </cell>
          <cell r="E31557">
            <v>41246125000183</v>
          </cell>
        </row>
        <row r="31558">
          <cell r="C31558">
            <v>800029710</v>
          </cell>
          <cell r="D31558" t="str">
            <v>EQUITERA</v>
          </cell>
          <cell r="E31558">
            <v>3518898000182</v>
          </cell>
        </row>
        <row r="31559">
          <cell r="C31559">
            <v>800029713</v>
          </cell>
          <cell r="D31559" t="str">
            <v>ATAC.RESTAUR</v>
          </cell>
          <cell r="E31559">
            <v>2124757000112</v>
          </cell>
        </row>
        <row r="31560">
          <cell r="C31560">
            <v>800029718</v>
          </cell>
          <cell r="D31560" t="str">
            <v>MASSIMA ALIM</v>
          </cell>
          <cell r="E31560">
            <v>1948135000570</v>
          </cell>
        </row>
        <row r="31561">
          <cell r="C31561">
            <v>800029723</v>
          </cell>
          <cell r="D31561" t="str">
            <v>REGUS</v>
          </cell>
          <cell r="E31561">
            <v>910767002959</v>
          </cell>
        </row>
        <row r="31562">
          <cell r="C31562">
            <v>800029735</v>
          </cell>
          <cell r="D31562" t="str">
            <v>LIDERMAC</v>
          </cell>
          <cell r="E31562">
            <v>40882060000108</v>
          </cell>
        </row>
        <row r="31563">
          <cell r="C31563">
            <v>800029758</v>
          </cell>
          <cell r="D31563" t="str">
            <v>SARAIVA</v>
          </cell>
          <cell r="E31563">
            <v>41024712000128</v>
          </cell>
        </row>
        <row r="31564">
          <cell r="C31564">
            <v>800029776</v>
          </cell>
          <cell r="D31564" t="str">
            <v>INNOVA</v>
          </cell>
          <cell r="E31564">
            <v>15464375000180</v>
          </cell>
        </row>
        <row r="31565">
          <cell r="C31565">
            <v>800029779</v>
          </cell>
          <cell r="D31565" t="str">
            <v>GERDAU</v>
          </cell>
          <cell r="E31565">
            <v>7358761005128</v>
          </cell>
        </row>
        <row r="31566">
          <cell r="C31566">
            <v>800029795</v>
          </cell>
          <cell r="D31566" t="str">
            <v>KKR COMERCIO</v>
          </cell>
          <cell r="E31566">
            <v>6979556000158</v>
          </cell>
        </row>
        <row r="31567">
          <cell r="C31567">
            <v>800029805</v>
          </cell>
          <cell r="D31567" t="str">
            <v>EDLEIDE</v>
          </cell>
          <cell r="E31567">
            <v>12407445449</v>
          </cell>
        </row>
        <row r="31568">
          <cell r="C31568">
            <v>800029811</v>
          </cell>
          <cell r="D31568" t="str">
            <v>CONTROLGEO</v>
          </cell>
          <cell r="E31568">
            <v>6043010000190</v>
          </cell>
        </row>
        <row r="31569">
          <cell r="C31569">
            <v>800029816</v>
          </cell>
          <cell r="D31569" t="str">
            <v>POLIMETAIS</v>
          </cell>
          <cell r="E31569">
            <v>8433506000104</v>
          </cell>
        </row>
        <row r="31570">
          <cell r="C31570">
            <v>800029826</v>
          </cell>
          <cell r="D31570" t="str">
            <v>COPEL 1</v>
          </cell>
          <cell r="E31570">
            <v>17951661000103</v>
          </cell>
        </row>
        <row r="31571">
          <cell r="C31571">
            <v>800029828</v>
          </cell>
          <cell r="D31571" t="str">
            <v>GATES</v>
          </cell>
          <cell r="E31571">
            <v>1144483000160</v>
          </cell>
        </row>
        <row r="31572">
          <cell r="C31572">
            <v>800029829</v>
          </cell>
          <cell r="D31572" t="str">
            <v>PER CONSTRUT</v>
          </cell>
          <cell r="E31572">
            <v>4239328000116</v>
          </cell>
        </row>
        <row r="31573">
          <cell r="C31573">
            <v>800029848</v>
          </cell>
          <cell r="D31573" t="str">
            <v>REC FED JBT</v>
          </cell>
          <cell r="E31573">
            <v>394460008479</v>
          </cell>
        </row>
        <row r="31574">
          <cell r="C31574">
            <v>800029874</v>
          </cell>
          <cell r="D31574" t="str">
            <v>SOSERVI</v>
          </cell>
          <cell r="E31574">
            <v>9467218000125</v>
          </cell>
        </row>
        <row r="31575">
          <cell r="C31575">
            <v>800029902</v>
          </cell>
          <cell r="D31575" t="str">
            <v>DO EST DE PERNA</v>
          </cell>
          <cell r="E31575">
            <v>9759606000180</v>
          </cell>
        </row>
        <row r="31576">
          <cell r="C31576">
            <v>800029903</v>
          </cell>
          <cell r="D31576" t="str">
            <v>TOTVS NORD.</v>
          </cell>
          <cell r="E31576">
            <v>7363764000190</v>
          </cell>
        </row>
        <row r="31577">
          <cell r="C31577">
            <v>800029906</v>
          </cell>
          <cell r="D31577" t="str">
            <v>COMMODITY</v>
          </cell>
          <cell r="E31577">
            <v>8411349000128</v>
          </cell>
        </row>
        <row r="31578">
          <cell r="C31578">
            <v>800029913</v>
          </cell>
          <cell r="D31578" t="str">
            <v>EVENTOS EPP</v>
          </cell>
          <cell r="E31578">
            <v>13466353000123</v>
          </cell>
        </row>
        <row r="31579">
          <cell r="C31579">
            <v>800029918</v>
          </cell>
          <cell r="D31579" t="str">
            <v>AFONSO</v>
          </cell>
          <cell r="E31579">
            <v>17164423000140</v>
          </cell>
        </row>
        <row r="31580">
          <cell r="C31580">
            <v>800029919</v>
          </cell>
          <cell r="D31580" t="str">
            <v>E C L</v>
          </cell>
          <cell r="E31580">
            <v>6985426000128</v>
          </cell>
        </row>
        <row r="31581">
          <cell r="C31581">
            <v>800029929</v>
          </cell>
          <cell r="D31581" t="str">
            <v>JOAQUIM</v>
          </cell>
          <cell r="E31581">
            <v>73465585453</v>
          </cell>
        </row>
        <row r="31582">
          <cell r="C31582">
            <v>800029931</v>
          </cell>
          <cell r="D31582" t="str">
            <v>LANILSON</v>
          </cell>
          <cell r="E31582">
            <v>12558142000158</v>
          </cell>
        </row>
        <row r="31583">
          <cell r="C31583">
            <v>800029932</v>
          </cell>
          <cell r="D31583" t="str">
            <v>LEMOS</v>
          </cell>
          <cell r="E31583">
            <v>13787088000185</v>
          </cell>
        </row>
        <row r="31584">
          <cell r="C31584">
            <v>800029933</v>
          </cell>
          <cell r="D31584" t="str">
            <v>FLORIDA</v>
          </cell>
          <cell r="E31584">
            <v>8533147000159</v>
          </cell>
        </row>
        <row r="31585">
          <cell r="C31585">
            <v>800029935</v>
          </cell>
          <cell r="D31585" t="str">
            <v>ESPACO PORTO</v>
          </cell>
          <cell r="E31585">
            <v>1878002000140</v>
          </cell>
        </row>
        <row r="31586">
          <cell r="C31586">
            <v>800029937</v>
          </cell>
          <cell r="D31586" t="str">
            <v>EPP</v>
          </cell>
          <cell r="E31586">
            <v>8962787000184</v>
          </cell>
        </row>
        <row r="31587">
          <cell r="C31587">
            <v>800029941</v>
          </cell>
          <cell r="D31587" t="str">
            <v>ALLIANZ</v>
          </cell>
          <cell r="E31587">
            <v>10303237000103</v>
          </cell>
        </row>
        <row r="31588">
          <cell r="C31588">
            <v>800029942</v>
          </cell>
          <cell r="D31588" t="str">
            <v>PLANTA</v>
          </cell>
          <cell r="E31588">
            <v>9774019000160</v>
          </cell>
        </row>
        <row r="31589">
          <cell r="C31589">
            <v>800029994</v>
          </cell>
          <cell r="D31589" t="str">
            <v>JADLOG LOGI. TA</v>
          </cell>
          <cell r="E31589">
            <v>4884082001964</v>
          </cell>
        </row>
        <row r="31590">
          <cell r="C31590">
            <v>800030159</v>
          </cell>
          <cell r="D31590" t="str">
            <v>LTDA EPP</v>
          </cell>
          <cell r="E31590">
            <v>10321318000128</v>
          </cell>
        </row>
        <row r="31591">
          <cell r="C31591">
            <v>800030217</v>
          </cell>
          <cell r="D31591" t="str">
            <v>MODULADAS LTDA</v>
          </cell>
          <cell r="E31591">
            <v>44721769000760</v>
          </cell>
        </row>
        <row r="31592">
          <cell r="C31592">
            <v>800030314</v>
          </cell>
          <cell r="D31592" t="str">
            <v>DFC IDIOMAS LTD</v>
          </cell>
          <cell r="E31592">
            <v>8574819000174</v>
          </cell>
        </row>
        <row r="31593">
          <cell r="C31593">
            <v>800030350</v>
          </cell>
          <cell r="D31593" t="str">
            <v>TRIGUEIRO VENDA</v>
          </cell>
          <cell r="E31593">
            <v>24540197000110</v>
          </cell>
        </row>
        <row r="31594">
          <cell r="C31594">
            <v>800030366</v>
          </cell>
          <cell r="D31594" t="str">
            <v>ALBISA COMERCIO</v>
          </cell>
          <cell r="E31594">
            <v>9252688000171</v>
          </cell>
        </row>
        <row r="31595">
          <cell r="C31595">
            <v>800030369</v>
          </cell>
          <cell r="D31595" t="str">
            <v>LTDA EPP</v>
          </cell>
          <cell r="E31595">
            <v>3262510000125</v>
          </cell>
        </row>
        <row r="31596">
          <cell r="C31596">
            <v>800030385</v>
          </cell>
          <cell r="D31596" t="str">
            <v>CIMENTO PORTLAN</v>
          </cell>
          <cell r="E31596">
            <v>15736071000124</v>
          </cell>
        </row>
        <row r="31597">
          <cell r="C31597">
            <v>800030397</v>
          </cell>
          <cell r="D31597" t="str">
            <v>ESCOLA AMERICAN</v>
          </cell>
          <cell r="E31597">
            <v>10833408000106</v>
          </cell>
        </row>
        <row r="31598">
          <cell r="C31598">
            <v>800030427</v>
          </cell>
          <cell r="D31598" t="str">
            <v>CIMAR CIMENTOS</v>
          </cell>
          <cell r="E31598">
            <v>15129010000280</v>
          </cell>
        </row>
        <row r="31599">
          <cell r="C31599">
            <v>800030452</v>
          </cell>
          <cell r="D31599" t="str">
            <v>PAULO FERNANDO</v>
          </cell>
          <cell r="E31599">
            <v>46025286434</v>
          </cell>
        </row>
        <row r="31600">
          <cell r="C31600">
            <v>800030457</v>
          </cell>
          <cell r="D31600" t="str">
            <v>OS LIMITADA</v>
          </cell>
          <cell r="E31600">
            <v>33372251008564</v>
          </cell>
        </row>
        <row r="31601">
          <cell r="C31601">
            <v>800030482</v>
          </cell>
          <cell r="D31601" t="str">
            <v>SAL E BRASA BAR</v>
          </cell>
          <cell r="E31601">
            <v>8958025000104</v>
          </cell>
        </row>
        <row r="31602">
          <cell r="C31602">
            <v>800030496</v>
          </cell>
          <cell r="D31602" t="str">
            <v>CAFE LTDA ME</v>
          </cell>
          <cell r="E31602">
            <v>13764538000114</v>
          </cell>
        </row>
        <row r="31603">
          <cell r="C31603">
            <v>800030498</v>
          </cell>
          <cell r="D31603" t="str">
            <v>TRAMO PAINEIS E</v>
          </cell>
          <cell r="E31603">
            <v>19421479000168</v>
          </cell>
        </row>
        <row r="31604">
          <cell r="C31604">
            <v>800030591</v>
          </cell>
          <cell r="D31604" t="str">
            <v>MARIA ELISABETE</v>
          </cell>
          <cell r="E31604">
            <v>36207055420</v>
          </cell>
        </row>
        <row r="31605">
          <cell r="C31605">
            <v>800030606</v>
          </cell>
          <cell r="D31605" t="str">
            <v>INDEPENDENTES S</v>
          </cell>
          <cell r="E31605">
            <v>61366936000397</v>
          </cell>
        </row>
        <row r="31606">
          <cell r="C31606">
            <v>800030645</v>
          </cell>
          <cell r="D31606" t="str">
            <v>PARAFUSOS LTDA</v>
          </cell>
          <cell r="E31606">
            <v>9028465000125</v>
          </cell>
        </row>
        <row r="31607">
          <cell r="C31607">
            <v>800030646</v>
          </cell>
          <cell r="D31607" t="str">
            <v>ESPERANCA NORDE</v>
          </cell>
          <cell r="E31607">
            <v>3666136000123</v>
          </cell>
        </row>
        <row r="31608">
          <cell r="C31608">
            <v>800030677</v>
          </cell>
          <cell r="D31608" t="str">
            <v>SOLDAS DO BRASI</v>
          </cell>
          <cell r="E31608">
            <v>61479002001503</v>
          </cell>
        </row>
        <row r="31609">
          <cell r="C31609">
            <v>800030684</v>
          </cell>
          <cell r="D31609" t="str">
            <v>ATACADISTA EPI'</v>
          </cell>
          <cell r="E31609">
            <v>2155469000125</v>
          </cell>
        </row>
        <row r="31610">
          <cell r="C31610">
            <v>800030697</v>
          </cell>
          <cell r="D31610" t="str">
            <v>FUNDACAO GILBER</v>
          </cell>
          <cell r="E31610">
            <v>11869674000143</v>
          </cell>
        </row>
        <row r="31611">
          <cell r="C31611">
            <v>800030740</v>
          </cell>
          <cell r="D31611" t="str">
            <v>HI FI INFORMATI</v>
          </cell>
          <cell r="E31611">
            <v>24553349000119</v>
          </cell>
        </row>
        <row r="31612">
          <cell r="C31612">
            <v>800030764</v>
          </cell>
          <cell r="D31612" t="str">
            <v>TECNOLOGIA E IN</v>
          </cell>
          <cell r="E31612">
            <v>6062204000214</v>
          </cell>
        </row>
        <row r="31613">
          <cell r="C31613">
            <v>800030777</v>
          </cell>
          <cell r="D31613" t="str">
            <v>LTDA ME</v>
          </cell>
          <cell r="E31613">
            <v>5246401000140</v>
          </cell>
        </row>
        <row r="31614">
          <cell r="C31614">
            <v>800030778</v>
          </cell>
          <cell r="D31614" t="str">
            <v>MODULINE COMERC</v>
          </cell>
          <cell r="E31614">
            <v>3630709000169</v>
          </cell>
        </row>
        <row r="31615">
          <cell r="C31615">
            <v>800030803</v>
          </cell>
          <cell r="D31615" t="str">
            <v>LTDA EPP</v>
          </cell>
          <cell r="E31615">
            <v>69952299000180</v>
          </cell>
        </row>
        <row r="31616">
          <cell r="C31616">
            <v>800030832</v>
          </cell>
          <cell r="D31616" t="str">
            <v>MINERAL LTDA ME</v>
          </cell>
          <cell r="E31616">
            <v>15632662000151</v>
          </cell>
        </row>
        <row r="31617">
          <cell r="C31617">
            <v>800030855</v>
          </cell>
          <cell r="D31617" t="str">
            <v>FARMASHOPPING L</v>
          </cell>
          <cell r="E31617">
            <v>2368130000298</v>
          </cell>
        </row>
        <row r="31618">
          <cell r="C31618">
            <v>800030862</v>
          </cell>
          <cell r="D31618" t="str">
            <v>LTDA</v>
          </cell>
          <cell r="E31618">
            <v>973749001863</v>
          </cell>
        </row>
        <row r="31619">
          <cell r="C31619">
            <v>800030867</v>
          </cell>
          <cell r="D31619" t="str">
            <v>N B CONSTRUCOES</v>
          </cell>
          <cell r="E31619">
            <v>721895000153</v>
          </cell>
        </row>
        <row r="31620">
          <cell r="C31620">
            <v>800030871</v>
          </cell>
          <cell r="D31620" t="str">
            <v>COMERCIO LTDA E</v>
          </cell>
          <cell r="E31620">
            <v>41246265000151</v>
          </cell>
        </row>
        <row r="31621">
          <cell r="C31621">
            <v>800030907</v>
          </cell>
          <cell r="D31621" t="str">
            <v>ARISTONE DA SIL</v>
          </cell>
          <cell r="E31621">
            <v>36025607400</v>
          </cell>
        </row>
        <row r="31622">
          <cell r="C31622">
            <v>800030918</v>
          </cell>
          <cell r="D31622" t="str">
            <v>EIRELLI EPP.</v>
          </cell>
          <cell r="E31622">
            <v>20381317000122</v>
          </cell>
        </row>
        <row r="31623">
          <cell r="C31623">
            <v>800030962</v>
          </cell>
          <cell r="D31623" t="str">
            <v>DE BARROS</v>
          </cell>
          <cell r="E31623">
            <v>36722235734</v>
          </cell>
        </row>
        <row r="31624">
          <cell r="C31624">
            <v>800030963</v>
          </cell>
          <cell r="D31624" t="str">
            <v>BARROS JARDINAG</v>
          </cell>
          <cell r="E31624">
            <v>8488906000109</v>
          </cell>
        </row>
        <row r="31625">
          <cell r="C31625">
            <v>800031026</v>
          </cell>
          <cell r="D31625" t="str">
            <v>TECNOLOGICAS FI</v>
          </cell>
          <cell r="E31625">
            <v>1955808000195</v>
          </cell>
        </row>
        <row r="31626">
          <cell r="C31626">
            <v>800031034</v>
          </cell>
          <cell r="D31626" t="str">
            <v>PERNAMBUCO LTDA</v>
          </cell>
          <cell r="E31626">
            <v>10839561000132</v>
          </cell>
        </row>
        <row r="31627">
          <cell r="C31627">
            <v>800031156</v>
          </cell>
          <cell r="D31627" t="str">
            <v>LTDA</v>
          </cell>
          <cell r="E31627">
            <v>7553638000107</v>
          </cell>
        </row>
        <row r="31628">
          <cell r="C31628">
            <v>800031208</v>
          </cell>
          <cell r="D31628" t="str">
            <v>LTDA</v>
          </cell>
          <cell r="E31628">
            <v>35528942000121</v>
          </cell>
        </row>
        <row r="31629">
          <cell r="C31629">
            <v>800031247</v>
          </cell>
          <cell r="D31629" t="str">
            <v>E PECAP PARA CL</v>
          </cell>
          <cell r="E31629">
            <v>7065420000103</v>
          </cell>
        </row>
        <row r="31630">
          <cell r="C31630">
            <v>800031295</v>
          </cell>
          <cell r="D31630" t="str">
            <v>&amp; GESTAO ME</v>
          </cell>
          <cell r="E31630">
            <v>20392834000105</v>
          </cell>
        </row>
        <row r="31631">
          <cell r="C31631">
            <v>800031344</v>
          </cell>
          <cell r="D31631" t="str">
            <v>R J MENDONCA E</v>
          </cell>
          <cell r="E31631">
            <v>19320868000105</v>
          </cell>
        </row>
        <row r="31632">
          <cell r="C31632">
            <v>800031348</v>
          </cell>
          <cell r="D31632" t="str">
            <v>MOVEIS ME.</v>
          </cell>
          <cell r="E31632">
            <v>8398563000191</v>
          </cell>
        </row>
        <row r="31633">
          <cell r="C31633">
            <v>800031361</v>
          </cell>
          <cell r="D31633" t="str">
            <v>DE PERNAMBUCO</v>
          </cell>
          <cell r="E31633">
            <v>11187606000102</v>
          </cell>
        </row>
        <row r="31634">
          <cell r="C31634">
            <v>800031396</v>
          </cell>
          <cell r="D31634" t="str">
            <v>EQUIPE TREINAND</v>
          </cell>
          <cell r="E31634">
            <v>10348591000146</v>
          </cell>
        </row>
        <row r="31635">
          <cell r="C31635">
            <v>800031419</v>
          </cell>
          <cell r="D31635" t="str">
            <v>LTDA</v>
          </cell>
          <cell r="E31635">
            <v>10951376000135</v>
          </cell>
        </row>
        <row r="31636">
          <cell r="C31636">
            <v>800031444</v>
          </cell>
          <cell r="D31636" t="str">
            <v>VISUAL LTDA EPP</v>
          </cell>
          <cell r="E31636">
            <v>11436928000130</v>
          </cell>
        </row>
        <row r="31637">
          <cell r="C31637">
            <v>800031482</v>
          </cell>
          <cell r="D31637" t="str">
            <v>SERVICOS LTDA</v>
          </cell>
          <cell r="E31637">
            <v>35620616000140</v>
          </cell>
        </row>
        <row r="31638">
          <cell r="C31638">
            <v>800031538</v>
          </cell>
          <cell r="D31638" t="str">
            <v>TRAMONTINA DELT</v>
          </cell>
          <cell r="E31638">
            <v>2508145000123</v>
          </cell>
        </row>
        <row r="31639">
          <cell r="C31639">
            <v>800031539</v>
          </cell>
          <cell r="D31639" t="str">
            <v>E MONITORAMENTO</v>
          </cell>
          <cell r="E31639">
            <v>7835339000157</v>
          </cell>
        </row>
        <row r="31640">
          <cell r="C31640">
            <v>800031562</v>
          </cell>
          <cell r="D31640" t="str">
            <v>EIRELI EPP.</v>
          </cell>
          <cell r="E31640">
            <v>13766391000100</v>
          </cell>
        </row>
        <row r="31641">
          <cell r="C31641">
            <v>800031565</v>
          </cell>
          <cell r="D31641" t="str">
            <v>PRONEON LUMINOS</v>
          </cell>
          <cell r="E31641">
            <v>9863366000169</v>
          </cell>
        </row>
        <row r="31642">
          <cell r="C31642">
            <v>800031575</v>
          </cell>
          <cell r="D31642" t="str">
            <v>PELA EDUCACAO.</v>
          </cell>
          <cell r="E31642">
            <v>5364274000183</v>
          </cell>
        </row>
        <row r="31643">
          <cell r="C31643">
            <v>800031602</v>
          </cell>
          <cell r="D31643" t="str">
            <v>DE FERRAMENTAS</v>
          </cell>
          <cell r="E31643">
            <v>10500152000107</v>
          </cell>
        </row>
        <row r="31644">
          <cell r="C31644">
            <v>800031606</v>
          </cell>
          <cell r="D31644" t="str">
            <v>INSTITUTO QUALI</v>
          </cell>
          <cell r="E31644">
            <v>633000280</v>
          </cell>
        </row>
        <row r="31645">
          <cell r="C31645">
            <v>800031665</v>
          </cell>
          <cell r="D31645" t="str">
            <v>MARIA KAROLINE</v>
          </cell>
          <cell r="E31645">
            <v>11485149000124</v>
          </cell>
        </row>
        <row r="31646">
          <cell r="C31646">
            <v>800031666</v>
          </cell>
          <cell r="D31646" t="str">
            <v>EVA SILGADO DE</v>
          </cell>
          <cell r="E31646">
            <v>662844491</v>
          </cell>
        </row>
        <row r="31647">
          <cell r="C31647">
            <v>800031685</v>
          </cell>
          <cell r="D31647" t="str">
            <v>TECOMAT ENGENHA</v>
          </cell>
          <cell r="E31647">
            <v>41012964000137</v>
          </cell>
        </row>
        <row r="31648">
          <cell r="C31648">
            <v>800031766</v>
          </cell>
          <cell r="D31648" t="str">
            <v>LTDA ME</v>
          </cell>
          <cell r="E31648">
            <v>40882292000158</v>
          </cell>
        </row>
        <row r="31649">
          <cell r="C31649">
            <v>800031769</v>
          </cell>
          <cell r="D31649" t="str">
            <v>COMERCIO LTDA</v>
          </cell>
          <cell r="E31649">
            <v>12521882000110</v>
          </cell>
        </row>
        <row r="31650">
          <cell r="C31650">
            <v>800031795</v>
          </cell>
          <cell r="D31650" t="str">
            <v>TRANSITO DE PER</v>
          </cell>
          <cell r="E31650">
            <v>9753781000160</v>
          </cell>
        </row>
        <row r="31651">
          <cell r="C31651">
            <v>800031798</v>
          </cell>
          <cell r="D31651" t="str">
            <v>LTDA ME</v>
          </cell>
          <cell r="E31651">
            <v>15649505000159</v>
          </cell>
        </row>
        <row r="31652">
          <cell r="C31652">
            <v>800031801</v>
          </cell>
          <cell r="D31652" t="str">
            <v>M.F. DIAS DOS S</v>
          </cell>
          <cell r="E31652">
            <v>9448779000187</v>
          </cell>
        </row>
        <row r="31653">
          <cell r="C31653">
            <v>800031813</v>
          </cell>
          <cell r="D31653" t="str">
            <v>FERRAGISTA LTDA</v>
          </cell>
          <cell r="E31653">
            <v>7264693000179</v>
          </cell>
        </row>
        <row r="31654">
          <cell r="C31654">
            <v>800031832</v>
          </cell>
          <cell r="D31654" t="str">
            <v>E EXPORTACAO DE</v>
          </cell>
          <cell r="E31654">
            <v>10268790000144</v>
          </cell>
        </row>
        <row r="31655">
          <cell r="C31655">
            <v>800031851</v>
          </cell>
          <cell r="D31655" t="str">
            <v>AGUA LTDA ME</v>
          </cell>
          <cell r="E31655">
            <v>12258116000104</v>
          </cell>
        </row>
        <row r="31656">
          <cell r="C31656">
            <v>800031857</v>
          </cell>
          <cell r="D31656" t="str">
            <v>METAL LTDA ME</v>
          </cell>
          <cell r="E31656">
            <v>8147097000171</v>
          </cell>
        </row>
        <row r="31657">
          <cell r="C31657">
            <v>800031859</v>
          </cell>
          <cell r="D31657" t="str">
            <v>RECICABOS COMEC</v>
          </cell>
          <cell r="E31657">
            <v>24454886000101</v>
          </cell>
        </row>
        <row r="31658">
          <cell r="C31658">
            <v>800031863</v>
          </cell>
          <cell r="D31658" t="str">
            <v>APRENDIZAGEM IN</v>
          </cell>
          <cell r="E31658">
            <v>3789272000100</v>
          </cell>
        </row>
        <row r="31659">
          <cell r="C31659">
            <v>800031872</v>
          </cell>
          <cell r="D31659" t="str">
            <v>APRENDIZAGEM IN</v>
          </cell>
          <cell r="E31659">
            <v>10788156000132</v>
          </cell>
        </row>
        <row r="31660">
          <cell r="C31660">
            <v>800031877</v>
          </cell>
          <cell r="D31660" t="str">
            <v>MEDICA LTDA</v>
          </cell>
          <cell r="E31660">
            <v>10779833000156</v>
          </cell>
        </row>
        <row r="31661">
          <cell r="C31661">
            <v>800031887</v>
          </cell>
          <cell r="D31661" t="str">
            <v>SAUDE EIRELI</v>
          </cell>
          <cell r="E31661">
            <v>21011924000163</v>
          </cell>
        </row>
        <row r="31662">
          <cell r="C31662">
            <v>800031919</v>
          </cell>
          <cell r="D31662" t="str">
            <v>COMPUTADORES LT</v>
          </cell>
          <cell r="E31662">
            <v>7272825002905</v>
          </cell>
        </row>
        <row r="31663">
          <cell r="C31663">
            <v>800031963</v>
          </cell>
          <cell r="D31663" t="str">
            <v>FF DAS NEVES SA</v>
          </cell>
          <cell r="E31663">
            <v>9024439000129</v>
          </cell>
        </row>
        <row r="31664">
          <cell r="C31664">
            <v>800031979</v>
          </cell>
          <cell r="D31664" t="str">
            <v>ROLIMEC ROLAMEN</v>
          </cell>
          <cell r="E31664">
            <v>1612046000124</v>
          </cell>
        </row>
        <row r="31665">
          <cell r="C31665">
            <v>800031989</v>
          </cell>
          <cell r="D31665" t="str">
            <v>DE CARGAS LTDA</v>
          </cell>
          <cell r="E31665">
            <v>4915315001868</v>
          </cell>
        </row>
        <row r="31666">
          <cell r="C31666">
            <v>800032005</v>
          </cell>
          <cell r="D31666" t="str">
            <v>COMERCIAL CANAL</v>
          </cell>
          <cell r="E31666">
            <v>12806642000161</v>
          </cell>
        </row>
        <row r="31667">
          <cell r="C31667">
            <v>800032016</v>
          </cell>
          <cell r="D31667" t="str">
            <v>CONSULTORES LTD</v>
          </cell>
          <cell r="E31667">
            <v>2189924000456</v>
          </cell>
        </row>
        <row r="31668">
          <cell r="C31668">
            <v>800032030</v>
          </cell>
          <cell r="D31668" t="str">
            <v>MAGALHAES LOGIS</v>
          </cell>
          <cell r="E31668">
            <v>8533019000105</v>
          </cell>
        </row>
        <row r="31669">
          <cell r="C31669">
            <v>800032031</v>
          </cell>
          <cell r="D31669" t="str">
            <v>CONCREPOXI ENGE</v>
          </cell>
          <cell r="E31669">
            <v>8064693000198</v>
          </cell>
        </row>
        <row r="31670">
          <cell r="C31670">
            <v>800032070</v>
          </cell>
          <cell r="D31670" t="str">
            <v>E SERVICOS LTDA</v>
          </cell>
          <cell r="E31670">
            <v>5388478000154</v>
          </cell>
        </row>
        <row r="31671">
          <cell r="C31671">
            <v>800032072</v>
          </cell>
          <cell r="D31671" t="str">
            <v>ERIPECAS COMERC</v>
          </cell>
          <cell r="E31671">
            <v>3582425000144</v>
          </cell>
        </row>
        <row r="31672">
          <cell r="C31672">
            <v>800032093</v>
          </cell>
          <cell r="D31672" t="str">
            <v>E NEGOCIOS LTDA</v>
          </cell>
          <cell r="E31672">
            <v>19790205000146</v>
          </cell>
        </row>
        <row r="31673">
          <cell r="C31673">
            <v>800032097</v>
          </cell>
          <cell r="D31673" t="str">
            <v>LISMAR LTDA</v>
          </cell>
          <cell r="E31673">
            <v>10476588002747</v>
          </cell>
        </row>
        <row r="31674">
          <cell r="C31674">
            <v>800032141</v>
          </cell>
          <cell r="D31674" t="str">
            <v>BARTO ELETRONIC</v>
          </cell>
          <cell r="E31674">
            <v>10825008000302</v>
          </cell>
        </row>
        <row r="31675">
          <cell r="C31675">
            <v>800032157</v>
          </cell>
          <cell r="D31675" t="str">
            <v>IRRIGACAO NORDE</v>
          </cell>
          <cell r="E31675">
            <v>7324351000105</v>
          </cell>
        </row>
        <row r="31676">
          <cell r="C31676">
            <v>800032164</v>
          </cell>
          <cell r="D31676" t="str">
            <v>ESTRUTURAS META</v>
          </cell>
          <cell r="E31676">
            <v>8938929000178</v>
          </cell>
        </row>
        <row r="31677">
          <cell r="C31677">
            <v>800032165</v>
          </cell>
          <cell r="D31677" t="str">
            <v>INTERIOR COMERC</v>
          </cell>
          <cell r="E31677">
            <v>236825000100</v>
          </cell>
        </row>
        <row r="31678">
          <cell r="C31678">
            <v>800032202</v>
          </cell>
          <cell r="D31678" t="str">
            <v>INDUSTRIAL</v>
          </cell>
          <cell r="E31678">
            <v>3789272000534</v>
          </cell>
        </row>
        <row r="31679">
          <cell r="C31679">
            <v>800032203</v>
          </cell>
          <cell r="D31679" t="str">
            <v>INDUSTRIAL</v>
          </cell>
          <cell r="E31679">
            <v>3789272000453</v>
          </cell>
        </row>
        <row r="31680">
          <cell r="C31680">
            <v>800032208</v>
          </cell>
          <cell r="D31680" t="str">
            <v>ABRASIVOS, EMBA</v>
          </cell>
          <cell r="E31680">
            <v>10248857000189</v>
          </cell>
        </row>
        <row r="31681">
          <cell r="C31681">
            <v>800032224</v>
          </cell>
          <cell r="D31681" t="str">
            <v>CONCABOS COMERC</v>
          </cell>
          <cell r="E31681">
            <v>1397430000151</v>
          </cell>
        </row>
        <row r="31682">
          <cell r="C31682">
            <v>800032227</v>
          </cell>
          <cell r="D31682" t="str">
            <v>LTDA ME</v>
          </cell>
          <cell r="E31682">
            <v>13599144000158</v>
          </cell>
        </row>
        <row r="31683">
          <cell r="C31683">
            <v>800032228</v>
          </cell>
          <cell r="D31683" t="str">
            <v>JAGUAR MATERIAI</v>
          </cell>
          <cell r="E31683">
            <v>815532000187</v>
          </cell>
        </row>
        <row r="31684">
          <cell r="C31684">
            <v>800032237</v>
          </cell>
          <cell r="D31684" t="str">
            <v>TECNOCABO LTDA</v>
          </cell>
          <cell r="E31684">
            <v>18535213000183</v>
          </cell>
        </row>
        <row r="31685">
          <cell r="C31685">
            <v>800032254</v>
          </cell>
          <cell r="D31685" t="str">
            <v>LTDA</v>
          </cell>
          <cell r="E31685">
            <v>1568077000206</v>
          </cell>
        </row>
        <row r="31686">
          <cell r="C31686">
            <v>800032299</v>
          </cell>
          <cell r="D31686" t="str">
            <v>RECIFE CARTORIO</v>
          </cell>
          <cell r="E31686">
            <v>11573672000102</v>
          </cell>
        </row>
        <row r="31687">
          <cell r="C31687">
            <v>800032309</v>
          </cell>
          <cell r="D31687" t="str">
            <v>SERVICOS LTDA M</v>
          </cell>
          <cell r="E31687">
            <v>8814497000193</v>
          </cell>
        </row>
        <row r="31688">
          <cell r="C31688">
            <v>800032310</v>
          </cell>
          <cell r="D31688" t="str">
            <v>NEGENHARIA LTDA</v>
          </cell>
          <cell r="E31688">
            <v>8076438000165</v>
          </cell>
        </row>
        <row r="31689">
          <cell r="C31689">
            <v>800032323</v>
          </cell>
          <cell r="D31689" t="str">
            <v>IMPRESSOS ME</v>
          </cell>
          <cell r="E31689">
            <v>10541677000190</v>
          </cell>
        </row>
        <row r="31690">
          <cell r="C31690">
            <v>800032338</v>
          </cell>
          <cell r="D31690" t="str">
            <v>PERNAMBUCO</v>
          </cell>
          <cell r="E31690">
            <v>11022597000515</v>
          </cell>
        </row>
        <row r="31691">
          <cell r="C31691">
            <v>800032343</v>
          </cell>
          <cell r="D31691" t="str">
            <v>COPERGAS</v>
          </cell>
          <cell r="E31691">
            <v>41025313000181</v>
          </cell>
        </row>
        <row r="31692">
          <cell r="C31692">
            <v>800032346</v>
          </cell>
          <cell r="D31692" t="str">
            <v>DA INFORMACAO L</v>
          </cell>
          <cell r="E31692">
            <v>67071001000793</v>
          </cell>
        </row>
        <row r="31693">
          <cell r="C31693">
            <v>800032352</v>
          </cell>
          <cell r="D31693" t="str">
            <v>EPP</v>
          </cell>
          <cell r="E31693">
            <v>2073130000180</v>
          </cell>
        </row>
        <row r="31694">
          <cell r="C31694">
            <v>800032361</v>
          </cell>
          <cell r="D31694" t="str">
            <v>LTDA ME</v>
          </cell>
          <cell r="E31694">
            <v>1747490000157</v>
          </cell>
        </row>
        <row r="31695">
          <cell r="C31695">
            <v>800032385</v>
          </cell>
          <cell r="D31695" t="str">
            <v>COMERCIO LTDA</v>
          </cell>
          <cell r="E31695">
            <v>54823455001965</v>
          </cell>
        </row>
        <row r="31696">
          <cell r="C31696">
            <v>800032413</v>
          </cell>
          <cell r="D31696" t="str">
            <v>ELETRONICOS E I</v>
          </cell>
          <cell r="E31696">
            <v>10361662000140</v>
          </cell>
        </row>
        <row r="31697">
          <cell r="C31697">
            <v>800032426</v>
          </cell>
          <cell r="D31697" t="str">
            <v>CONSULTORES E A</v>
          </cell>
          <cell r="E31697">
            <v>3980627000144</v>
          </cell>
        </row>
        <row r="31698">
          <cell r="C31698">
            <v>800032429</v>
          </cell>
          <cell r="D31698" t="str">
            <v>GERDAU ACOS LON</v>
          </cell>
          <cell r="E31698">
            <v>7358761027016</v>
          </cell>
        </row>
        <row r="31699">
          <cell r="C31699">
            <v>800032433</v>
          </cell>
          <cell r="D31699" t="str">
            <v>DJ GUINCHO LTDA</v>
          </cell>
          <cell r="E31699">
            <v>8362323000137</v>
          </cell>
        </row>
        <row r="31700">
          <cell r="C31700">
            <v>800032435</v>
          </cell>
          <cell r="D31700" t="str">
            <v>MECOL MECANICA</v>
          </cell>
          <cell r="E31700">
            <v>70058979000134</v>
          </cell>
        </row>
        <row r="31701">
          <cell r="C31701">
            <v>800032436</v>
          </cell>
          <cell r="D31701" t="str">
            <v>HC PNEUS S.A</v>
          </cell>
          <cell r="E31701">
            <v>802001688</v>
          </cell>
        </row>
        <row r="31702">
          <cell r="C31702">
            <v>800032445</v>
          </cell>
          <cell r="D31702" t="str">
            <v>LEMOS TELECOMUN</v>
          </cell>
          <cell r="E31702">
            <v>4752165000170</v>
          </cell>
        </row>
        <row r="31703">
          <cell r="C31703">
            <v>800032447</v>
          </cell>
          <cell r="D31703" t="str">
            <v>COMPOSER GRAFIC</v>
          </cell>
          <cell r="E31703">
            <v>69921047000194</v>
          </cell>
        </row>
        <row r="31704">
          <cell r="C31704">
            <v>800032448</v>
          </cell>
          <cell r="D31704" t="str">
            <v>GRAFICA COSTA D</v>
          </cell>
          <cell r="E31704">
            <v>1832936000141</v>
          </cell>
        </row>
        <row r="31705">
          <cell r="C31705">
            <v>800032456</v>
          </cell>
          <cell r="D31705" t="str">
            <v>06548003403</v>
          </cell>
          <cell r="E31705">
            <v>21239860000152</v>
          </cell>
        </row>
        <row r="31706">
          <cell r="C31706">
            <v>800032461</v>
          </cell>
          <cell r="D31706" t="str">
            <v>SEGURANCA LTDA</v>
          </cell>
          <cell r="E31706">
            <v>405867000127</v>
          </cell>
        </row>
        <row r="31707">
          <cell r="C31707">
            <v>800032465</v>
          </cell>
          <cell r="D31707" t="str">
            <v>PARA EVENTOS LT</v>
          </cell>
          <cell r="E31707">
            <v>788039000115</v>
          </cell>
        </row>
        <row r="31708">
          <cell r="C31708">
            <v>800032480</v>
          </cell>
          <cell r="D31708" t="str">
            <v>METALICOS EIREL</v>
          </cell>
          <cell r="E31708">
            <v>18891485000116</v>
          </cell>
        </row>
        <row r="31709">
          <cell r="C31709">
            <v>800032507</v>
          </cell>
          <cell r="D31709" t="str">
            <v>ARME COMERCIO D</v>
          </cell>
          <cell r="E31709">
            <v>11972659000126</v>
          </cell>
        </row>
        <row r="31710">
          <cell r="C31710">
            <v>800032532</v>
          </cell>
          <cell r="D31710" t="str">
            <v>CARPINTARA MECA</v>
          </cell>
          <cell r="E31710">
            <v>20088628000106</v>
          </cell>
        </row>
        <row r="31711">
          <cell r="C31711">
            <v>800032535</v>
          </cell>
          <cell r="D31711" t="str">
            <v>GL EMPREENDIMEN</v>
          </cell>
          <cell r="E31711">
            <v>5377229000163</v>
          </cell>
        </row>
        <row r="31712">
          <cell r="C31712">
            <v>800032564</v>
          </cell>
          <cell r="D31712" t="str">
            <v>CIENCIA E TECNO</v>
          </cell>
          <cell r="E31712">
            <v>10767239000145</v>
          </cell>
        </row>
        <row r="31713">
          <cell r="C31713">
            <v>800032575</v>
          </cell>
          <cell r="D31713" t="str">
            <v>FITOSSANITARIO</v>
          </cell>
          <cell r="E31713">
            <v>12361958000197</v>
          </cell>
        </row>
        <row r="31714">
          <cell r="C31714">
            <v>800032578</v>
          </cell>
          <cell r="D31714" t="str">
            <v>LTDA ME</v>
          </cell>
          <cell r="E31714">
            <v>17484541000135</v>
          </cell>
        </row>
        <row r="31715">
          <cell r="C31715">
            <v>800032594</v>
          </cell>
          <cell r="D31715" t="str">
            <v>ELETRONICOS E I</v>
          </cell>
          <cell r="E31715">
            <v>10361662000574</v>
          </cell>
        </row>
        <row r="31716">
          <cell r="C31716">
            <v>800032595</v>
          </cell>
          <cell r="D31716" t="str">
            <v>FEDERACAO PERNA</v>
          </cell>
          <cell r="E31716">
            <v>9039413000154</v>
          </cell>
        </row>
        <row r="31717">
          <cell r="C31717">
            <v>800032596</v>
          </cell>
          <cell r="D31717" t="str">
            <v>ANDRE AGUIAR FI</v>
          </cell>
          <cell r="E31717">
            <v>10940925000176</v>
          </cell>
        </row>
        <row r="31718">
          <cell r="C31718">
            <v>800032599</v>
          </cell>
          <cell r="D31718" t="str">
            <v>LTDA ME</v>
          </cell>
          <cell r="E31718">
            <v>8163954000127</v>
          </cell>
        </row>
        <row r="31719">
          <cell r="C31719">
            <v>800032602</v>
          </cell>
          <cell r="D31719" t="str">
            <v>CONSULTORIA LTD</v>
          </cell>
          <cell r="E31719">
            <v>11105098000168</v>
          </cell>
        </row>
        <row r="31720">
          <cell r="C31720">
            <v>800032614</v>
          </cell>
          <cell r="D31720" t="str">
            <v>PERNAMBUCO</v>
          </cell>
          <cell r="E31720">
            <v>9790999000194</v>
          </cell>
        </row>
        <row r="31721">
          <cell r="C31721">
            <v>800032652</v>
          </cell>
          <cell r="D31721" t="str">
            <v>RECIFE</v>
          </cell>
          <cell r="E31721">
            <v>10509667000178</v>
          </cell>
        </row>
        <row r="31722">
          <cell r="C31722">
            <v>800032664</v>
          </cell>
          <cell r="D31722" t="str">
            <v>1 REGIAO</v>
          </cell>
          <cell r="E31722">
            <v>11674751000100</v>
          </cell>
        </row>
        <row r="31723">
          <cell r="C31723">
            <v>800032683</v>
          </cell>
          <cell r="D31723" t="str">
            <v>AMS INDUSTRIA M</v>
          </cell>
          <cell r="E31723">
            <v>16697861000100</v>
          </cell>
        </row>
        <row r="31724">
          <cell r="C31724">
            <v>800032693</v>
          </cell>
          <cell r="D31724" t="str">
            <v>FENIX COMUNICAC</v>
          </cell>
          <cell r="E31724">
            <v>13964915000169</v>
          </cell>
        </row>
        <row r="31725">
          <cell r="C31725">
            <v>800032702</v>
          </cell>
          <cell r="D31725" t="str">
            <v>CONFECCAO LTDA</v>
          </cell>
          <cell r="E31725">
            <v>5419871000168</v>
          </cell>
        </row>
        <row r="31726">
          <cell r="C31726">
            <v>800032710</v>
          </cell>
          <cell r="D31726" t="str">
            <v>PRISMA PERFURAC</v>
          </cell>
          <cell r="E31726">
            <v>8147610000124</v>
          </cell>
        </row>
        <row r="31727">
          <cell r="C31727">
            <v>800032717</v>
          </cell>
          <cell r="D31727" t="str">
            <v>FAC FORM IMPRES</v>
          </cell>
          <cell r="E31727">
            <v>40889081000147</v>
          </cell>
        </row>
        <row r="31728">
          <cell r="C31728">
            <v>800032731</v>
          </cell>
          <cell r="D31728" t="str">
            <v>PREVENCAO INDUS</v>
          </cell>
          <cell r="E31728">
            <v>41057233000108</v>
          </cell>
        </row>
        <row r="31729">
          <cell r="C31729">
            <v>800032735</v>
          </cell>
          <cell r="D31729" t="str">
            <v>FERREIRA COSTA</v>
          </cell>
          <cell r="E31729">
            <v>10230480000483</v>
          </cell>
        </row>
        <row r="31730">
          <cell r="C31730">
            <v>800032741</v>
          </cell>
          <cell r="D31730" t="str">
            <v>E AGRONOMIA DE</v>
          </cell>
          <cell r="E31730">
            <v>9795881000159</v>
          </cell>
        </row>
        <row r="31731">
          <cell r="C31731">
            <v>800032764</v>
          </cell>
          <cell r="D31731" t="str">
            <v>DA SILVA ME</v>
          </cell>
          <cell r="E31731">
            <v>13439408000106</v>
          </cell>
        </row>
        <row r="31732">
          <cell r="C31732">
            <v>800032776</v>
          </cell>
          <cell r="D31732" t="str">
            <v>AFV CONSULTORIA</v>
          </cell>
          <cell r="E31732">
            <v>15337735000182</v>
          </cell>
        </row>
        <row r="31733">
          <cell r="C31733">
            <v>800032795</v>
          </cell>
          <cell r="D31733" t="str">
            <v>DE CONTEINERES</v>
          </cell>
          <cell r="E31733">
            <v>15023850000182</v>
          </cell>
        </row>
        <row r="31734">
          <cell r="C31734">
            <v>800032814</v>
          </cell>
          <cell r="D31734" t="str">
            <v>CONFECCOES FIAL</v>
          </cell>
          <cell r="E31734">
            <v>2958242000118</v>
          </cell>
        </row>
        <row r="31735">
          <cell r="C31735">
            <v>800032824</v>
          </cell>
          <cell r="D31735" t="str">
            <v>FOCUSLOG</v>
          </cell>
          <cell r="E31735">
            <v>4824534000193</v>
          </cell>
        </row>
        <row r="31736">
          <cell r="C31736">
            <v>800032827</v>
          </cell>
          <cell r="D31736" t="str">
            <v>BARTO ELETRONIC</v>
          </cell>
          <cell r="E31736">
            <v>10825008000221</v>
          </cell>
        </row>
        <row r="31737">
          <cell r="C31737">
            <v>800032840</v>
          </cell>
          <cell r="D31737" t="str">
            <v>EIRELI ME</v>
          </cell>
          <cell r="E31737">
            <v>4444701000170</v>
          </cell>
        </row>
        <row r="31738">
          <cell r="C31738">
            <v>800032845</v>
          </cell>
          <cell r="D31738" t="str">
            <v>WAY REBOQUE LTD</v>
          </cell>
          <cell r="E31738">
            <v>19752975000102</v>
          </cell>
        </row>
        <row r="31739">
          <cell r="C31739">
            <v>800032899</v>
          </cell>
          <cell r="D31739" t="str">
            <v>CAVALCANTI ADVO</v>
          </cell>
          <cell r="E31739">
            <v>5356802000152</v>
          </cell>
        </row>
        <row r="31740">
          <cell r="C31740">
            <v>800032925</v>
          </cell>
          <cell r="D31740" t="str">
            <v>MACRO POSTOS LT</v>
          </cell>
          <cell r="E31740">
            <v>12599809000403</v>
          </cell>
        </row>
        <row r="31741">
          <cell r="C31741">
            <v>800032937</v>
          </cell>
          <cell r="D31741" t="str">
            <v>E IMPORTACAO LT</v>
          </cell>
          <cell r="E31741">
            <v>1791324000905</v>
          </cell>
        </row>
        <row r="31742">
          <cell r="C31742">
            <v>800032945</v>
          </cell>
          <cell r="D31742" t="str">
            <v>SILVEIRA 035678</v>
          </cell>
          <cell r="E31742">
            <v>12785311000192</v>
          </cell>
        </row>
        <row r="31743">
          <cell r="C31743">
            <v>800032947</v>
          </cell>
          <cell r="D31743" t="str">
            <v>JAQUEIRA IDIOMA</v>
          </cell>
          <cell r="E31743">
            <v>17766985000163</v>
          </cell>
        </row>
        <row r="31744">
          <cell r="C31744">
            <v>800032956</v>
          </cell>
          <cell r="D31744" t="str">
            <v>AUTO VIACAO GLO</v>
          </cell>
          <cell r="E31744">
            <v>2076111000107</v>
          </cell>
        </row>
        <row r="31745">
          <cell r="C31745">
            <v>800032959</v>
          </cell>
          <cell r="D31745" t="str">
            <v>CAVALCANTI</v>
          </cell>
          <cell r="E31745">
            <v>1369627000187</v>
          </cell>
        </row>
        <row r="31746">
          <cell r="C31746">
            <v>800032977</v>
          </cell>
          <cell r="D31746" t="str">
            <v>JI CONSULTORIA</v>
          </cell>
          <cell r="E31746">
            <v>10505148000131</v>
          </cell>
        </row>
        <row r="31747">
          <cell r="C31747">
            <v>800033002</v>
          </cell>
          <cell r="D31747" t="str">
            <v>DE ADVOGADOS</v>
          </cell>
          <cell r="E31747">
            <v>2321491000106</v>
          </cell>
        </row>
        <row r="31748">
          <cell r="C31748">
            <v>800033003</v>
          </cell>
          <cell r="D31748" t="str">
            <v>DLX INDUSTRIA D</v>
          </cell>
          <cell r="E31748">
            <v>21749265000167</v>
          </cell>
        </row>
        <row r="31749">
          <cell r="C31749">
            <v>800033021</v>
          </cell>
          <cell r="D31749" t="str">
            <v>RECUSROS NATURA</v>
          </cell>
          <cell r="E31749">
            <v>3659166001508</v>
          </cell>
        </row>
        <row r="31750">
          <cell r="C31750">
            <v>800033049</v>
          </cell>
          <cell r="D31750" t="str">
            <v>HSS DO BRASIL L</v>
          </cell>
          <cell r="E31750">
            <v>70180740000132</v>
          </cell>
        </row>
        <row r="31751">
          <cell r="C31751">
            <v>800033050</v>
          </cell>
          <cell r="D31751" t="str">
            <v>NETPRIMUS</v>
          </cell>
          <cell r="E31751">
            <v>10333717000109</v>
          </cell>
        </row>
        <row r="31752">
          <cell r="C31752">
            <v>800033068</v>
          </cell>
          <cell r="D31752" t="str">
            <v>LTDA ME</v>
          </cell>
          <cell r="E31752">
            <v>4030152000198</v>
          </cell>
        </row>
        <row r="31753">
          <cell r="C31753">
            <v>800033085</v>
          </cell>
          <cell r="D31753" t="str">
            <v>MGV IMOBILIARIA</v>
          </cell>
          <cell r="E31753">
            <v>20019334000114</v>
          </cell>
        </row>
        <row r="31754">
          <cell r="C31754">
            <v>800033108</v>
          </cell>
          <cell r="D31754" t="str">
            <v>ALEXANDRE DOS S</v>
          </cell>
          <cell r="E31754">
            <v>13753339000100</v>
          </cell>
        </row>
        <row r="31755">
          <cell r="C31755">
            <v>800033110</v>
          </cell>
          <cell r="D31755" t="str">
            <v>ALMIR FREITAS D</v>
          </cell>
          <cell r="E31755">
            <v>5042302000146</v>
          </cell>
        </row>
        <row r="31756">
          <cell r="C31756">
            <v>800033129</v>
          </cell>
          <cell r="D31756" t="str">
            <v>SERV LTDA ME</v>
          </cell>
          <cell r="E31756">
            <v>8626175000110</v>
          </cell>
        </row>
        <row r="31757">
          <cell r="C31757">
            <v>800033141</v>
          </cell>
          <cell r="D31757" t="str">
            <v>MIL SONS LTDA</v>
          </cell>
          <cell r="E31757">
            <v>87270690001078</v>
          </cell>
        </row>
        <row r="31758">
          <cell r="C31758">
            <v>800033151</v>
          </cell>
          <cell r="D31758" t="str">
            <v>INTERNACIONAL S</v>
          </cell>
          <cell r="E31758">
            <v>57067928001000</v>
          </cell>
        </row>
        <row r="31759">
          <cell r="C31759">
            <v>800033158</v>
          </cell>
          <cell r="D31759" t="str">
            <v>NOBILE GESTAO</v>
          </cell>
          <cell r="E31759">
            <v>9405789001298</v>
          </cell>
        </row>
        <row r="31760">
          <cell r="C31760">
            <v>800033159</v>
          </cell>
          <cell r="D31760" t="str">
            <v>FABERTECH TREIN</v>
          </cell>
          <cell r="E31760">
            <v>7374274000190</v>
          </cell>
        </row>
        <row r="31761">
          <cell r="C31761">
            <v>800033181</v>
          </cell>
          <cell r="D31761" t="str">
            <v>FISHY COMUNICAC</v>
          </cell>
          <cell r="E31761">
            <v>4383336000131</v>
          </cell>
        </row>
        <row r="31762">
          <cell r="C31762">
            <v>800033207</v>
          </cell>
          <cell r="D31762" t="str">
            <v>LTDA</v>
          </cell>
          <cell r="E31762">
            <v>2886427000830</v>
          </cell>
        </row>
        <row r="31763">
          <cell r="C31763">
            <v>800033220</v>
          </cell>
          <cell r="D31763" t="str">
            <v>HOSPITALARES LT</v>
          </cell>
          <cell r="E31763">
            <v>5267928000150</v>
          </cell>
        </row>
        <row r="31764">
          <cell r="C31764">
            <v>800033224</v>
          </cell>
          <cell r="D31764" t="str">
            <v>TR COMERCIO DE</v>
          </cell>
          <cell r="E31764">
            <v>13980918000277</v>
          </cell>
        </row>
        <row r="31765">
          <cell r="C31765">
            <v>800033258</v>
          </cell>
          <cell r="D31765" t="str">
            <v>PARTICIPACOES E</v>
          </cell>
          <cell r="E31765">
            <v>60537263057940</v>
          </cell>
        </row>
        <row r="31766">
          <cell r="C31766">
            <v>800033274</v>
          </cell>
          <cell r="D31766" t="str">
            <v>ANDREZA BARCALA</v>
          </cell>
          <cell r="E31766">
            <v>22386012000139</v>
          </cell>
        </row>
        <row r="31767">
          <cell r="C31767">
            <v>800033275</v>
          </cell>
          <cell r="D31767" t="str">
            <v>ESTRUTURAR-ENGE</v>
          </cell>
          <cell r="E31767">
            <v>7481127000119</v>
          </cell>
        </row>
        <row r="31768">
          <cell r="C31768">
            <v>800033289</v>
          </cell>
          <cell r="D31768" t="str">
            <v>APORTE PROMO EI</v>
          </cell>
          <cell r="E31768">
            <v>18087848000165</v>
          </cell>
        </row>
        <row r="31769">
          <cell r="C31769">
            <v>800033290</v>
          </cell>
          <cell r="D31769" t="str">
            <v>ABC DISTRIBUIDO</v>
          </cell>
          <cell r="E31769">
            <v>626562000145</v>
          </cell>
        </row>
        <row r="31770">
          <cell r="C31770">
            <v>800033303</v>
          </cell>
          <cell r="D31770" t="str">
            <v>VICTOR LUCAS CO</v>
          </cell>
          <cell r="E31770">
            <v>70244389000104</v>
          </cell>
        </row>
        <row r="31771">
          <cell r="C31771">
            <v>800033310</v>
          </cell>
          <cell r="D31771" t="str">
            <v>BRASIL MAQUINAS</v>
          </cell>
          <cell r="E31771">
            <v>9632309000179</v>
          </cell>
        </row>
        <row r="31772">
          <cell r="C31772">
            <v>800033313</v>
          </cell>
          <cell r="D31772" t="str">
            <v>SERVICOS EIRELI</v>
          </cell>
          <cell r="E31772">
            <v>5577096000179</v>
          </cell>
        </row>
        <row r="31773">
          <cell r="C31773">
            <v>800033316</v>
          </cell>
          <cell r="D31773" t="str">
            <v>LL BORGES LAVAG</v>
          </cell>
          <cell r="E31773">
            <v>19034414000160</v>
          </cell>
        </row>
        <row r="31774">
          <cell r="C31774">
            <v>800033319</v>
          </cell>
          <cell r="D31774" t="str">
            <v>R.L.H PNEUS LTD</v>
          </cell>
          <cell r="E31774">
            <v>40892101000139</v>
          </cell>
        </row>
        <row r="31775">
          <cell r="C31775">
            <v>800033327</v>
          </cell>
          <cell r="D31775" t="str">
            <v>APLIQUE CONTROL</v>
          </cell>
          <cell r="E31775">
            <v>8377141000130</v>
          </cell>
        </row>
        <row r="31776">
          <cell r="C31776">
            <v>800033328</v>
          </cell>
          <cell r="D31776" t="str">
            <v>JOSINALDO J. DE</v>
          </cell>
          <cell r="E31776">
            <v>17974258000191</v>
          </cell>
        </row>
        <row r="31777">
          <cell r="C31777">
            <v>800033343</v>
          </cell>
          <cell r="D31777" t="str">
            <v>MULT DIAGNOSTIC</v>
          </cell>
          <cell r="E31777">
            <v>2771724000164</v>
          </cell>
        </row>
        <row r="31778">
          <cell r="C31778">
            <v>800033351</v>
          </cell>
          <cell r="D31778" t="str">
            <v>NUT COMECIODE A</v>
          </cell>
          <cell r="E31778">
            <v>10260906000107</v>
          </cell>
        </row>
        <row r="31779">
          <cell r="C31779">
            <v>800033352</v>
          </cell>
          <cell r="D31779" t="str">
            <v>VEICULOS LTDA E</v>
          </cell>
          <cell r="E31779">
            <v>17471548000112</v>
          </cell>
        </row>
        <row r="31780">
          <cell r="C31780">
            <v>800033400</v>
          </cell>
          <cell r="D31780" t="str">
            <v>FIORI VEICOLO L</v>
          </cell>
          <cell r="E31780">
            <v>35715234001848</v>
          </cell>
        </row>
        <row r="31781">
          <cell r="C31781">
            <v>800033419</v>
          </cell>
          <cell r="D31781" t="str">
            <v>PNEUMATICOS LTD</v>
          </cell>
          <cell r="E31781">
            <v>41248386000132</v>
          </cell>
        </row>
        <row r="31782">
          <cell r="C31782">
            <v>800033423</v>
          </cell>
          <cell r="D31782" t="str">
            <v>TECNOLOGIA FACE</v>
          </cell>
          <cell r="E31782">
            <v>24566440000179</v>
          </cell>
        </row>
        <row r="31783">
          <cell r="C31783">
            <v>800033425</v>
          </cell>
          <cell r="D31783" t="str">
            <v>GRANVIA VEICULO</v>
          </cell>
          <cell r="E31783">
            <v>12946886000140</v>
          </cell>
        </row>
        <row r="31784">
          <cell r="C31784">
            <v>800033440</v>
          </cell>
          <cell r="D31784" t="str">
            <v>ARMAZEM CORAL L</v>
          </cell>
          <cell r="E31784">
            <v>11623188002003</v>
          </cell>
        </row>
        <row r="31785">
          <cell r="C31785">
            <v>800033452</v>
          </cell>
          <cell r="D31785" t="str">
            <v>VDX COMUNICACAO</v>
          </cell>
          <cell r="E31785">
            <v>19365922000120</v>
          </cell>
        </row>
        <row r="31786">
          <cell r="C31786">
            <v>800033477</v>
          </cell>
          <cell r="D31786" t="str">
            <v>LUCIANA LEDERMA</v>
          </cell>
          <cell r="E31786">
            <v>3276314000100</v>
          </cell>
        </row>
        <row r="31787">
          <cell r="C31787">
            <v>800033498</v>
          </cell>
          <cell r="D31787" t="str">
            <v>SUPERCORTE FERR</v>
          </cell>
          <cell r="E31787">
            <v>16456495000106</v>
          </cell>
        </row>
        <row r="31788">
          <cell r="C31788">
            <v>800033513</v>
          </cell>
          <cell r="D31788" t="str">
            <v>VALVULAS</v>
          </cell>
          <cell r="E31788">
            <v>1081567000445</v>
          </cell>
        </row>
        <row r="31789">
          <cell r="C31789">
            <v>800033607</v>
          </cell>
          <cell r="D31789" t="str">
            <v>AMIKAELE DA SIL</v>
          </cell>
          <cell r="E31789">
            <v>21948631000107</v>
          </cell>
        </row>
        <row r="31790">
          <cell r="C31790">
            <v>800033611</v>
          </cell>
          <cell r="D31790" t="str">
            <v>IBEX QUIMICOS E</v>
          </cell>
          <cell r="E31790">
            <v>5575004000111</v>
          </cell>
        </row>
        <row r="31791">
          <cell r="C31791">
            <v>800033653</v>
          </cell>
          <cell r="D31791" t="str">
            <v>TECNOLOGIA E SE</v>
          </cell>
          <cell r="E31791">
            <v>17737715000124</v>
          </cell>
        </row>
        <row r="31792">
          <cell r="C31792">
            <v>800033677</v>
          </cell>
          <cell r="D31792" t="str">
            <v>LUIZ CLAUDIO VA</v>
          </cell>
          <cell r="E31792">
            <v>11979008000168</v>
          </cell>
        </row>
        <row r="31793">
          <cell r="C31793">
            <v>800033678</v>
          </cell>
          <cell r="D31793" t="str">
            <v>CAXANGA VEICULO</v>
          </cell>
          <cell r="E31793">
            <v>9924937000128</v>
          </cell>
        </row>
        <row r="31794">
          <cell r="C31794">
            <v>800033682</v>
          </cell>
          <cell r="D31794" t="str">
            <v>LEANDRO BARBOSA</v>
          </cell>
          <cell r="E31794">
            <v>12787027000155</v>
          </cell>
        </row>
        <row r="31795">
          <cell r="C31795">
            <v>800033684</v>
          </cell>
          <cell r="D31795" t="str">
            <v>OSMAR BARBALHO</v>
          </cell>
          <cell r="E31795">
            <v>15288694000181</v>
          </cell>
        </row>
        <row r="31796">
          <cell r="C31796">
            <v>800033703</v>
          </cell>
          <cell r="D31796" t="str">
            <v>MANAGEMENT ISTI</v>
          </cell>
          <cell r="E31796">
            <v>5657814000117</v>
          </cell>
        </row>
        <row r="31797">
          <cell r="C31797">
            <v>800033720</v>
          </cell>
          <cell r="D31797" t="str">
            <v>MARQUES E LIMA</v>
          </cell>
          <cell r="E31797">
            <v>4618529000124</v>
          </cell>
        </row>
        <row r="31798">
          <cell r="C31798">
            <v>800033771</v>
          </cell>
          <cell r="D31798" t="str">
            <v>QUIMITEXTIL LIM</v>
          </cell>
          <cell r="E31798">
            <v>11338050000108</v>
          </cell>
        </row>
        <row r="31799">
          <cell r="C31799">
            <v>800033773</v>
          </cell>
          <cell r="D31799" t="str">
            <v>CONSULTIVA LTDA</v>
          </cell>
          <cell r="E31799">
            <v>9265110000150</v>
          </cell>
        </row>
        <row r="31800">
          <cell r="C31800">
            <v>800033774</v>
          </cell>
          <cell r="D31800" t="str">
            <v>NORDIL NORDESTE</v>
          </cell>
          <cell r="E31800">
            <v>12773032000109</v>
          </cell>
        </row>
        <row r="31801">
          <cell r="C31801">
            <v>800033776</v>
          </cell>
          <cell r="D31801" t="str">
            <v>DE ENCOMENDAS M</v>
          </cell>
          <cell r="E31801">
            <v>13481876000149</v>
          </cell>
        </row>
        <row r="31802">
          <cell r="C31802">
            <v>800033796</v>
          </cell>
          <cell r="D31802" t="str">
            <v>COLEGIO MOTIVO</v>
          </cell>
          <cell r="E31802">
            <v>3953723000101</v>
          </cell>
        </row>
        <row r="31803">
          <cell r="C31803">
            <v>800033807</v>
          </cell>
          <cell r="D31803" t="str">
            <v>DISBEC DISTRIBU</v>
          </cell>
          <cell r="E31803">
            <v>2631392000112</v>
          </cell>
        </row>
        <row r="31804">
          <cell r="C31804">
            <v>800033822</v>
          </cell>
          <cell r="D31804" t="str">
            <v>RISCOS LTDA ME</v>
          </cell>
          <cell r="E31804">
            <v>6008164000141</v>
          </cell>
        </row>
        <row r="31805">
          <cell r="C31805">
            <v>800033887</v>
          </cell>
          <cell r="D31805" t="str">
            <v>DHL EXPRESS</v>
          </cell>
          <cell r="E31805">
            <v>58890252003058</v>
          </cell>
        </row>
        <row r="31806">
          <cell r="C31806">
            <v>800033891</v>
          </cell>
          <cell r="D31806" t="str">
            <v>PHAELANTE &amp; PHA</v>
          </cell>
          <cell r="E31806">
            <v>8489968000135</v>
          </cell>
        </row>
        <row r="31807">
          <cell r="C31807">
            <v>800033899</v>
          </cell>
          <cell r="D31807" t="str">
            <v>MASTER PLANEJAM</v>
          </cell>
          <cell r="E31807">
            <v>22189065000160</v>
          </cell>
        </row>
        <row r="31808">
          <cell r="C31808">
            <v>800033902</v>
          </cell>
          <cell r="D31808" t="str">
            <v>PAULO ANDRE VIA</v>
          </cell>
          <cell r="E31808">
            <v>11722556000108</v>
          </cell>
        </row>
        <row r="31809">
          <cell r="C31809">
            <v>800033905</v>
          </cell>
          <cell r="D31809" t="str">
            <v>ANTONIO RENATO</v>
          </cell>
          <cell r="E31809">
            <v>15211166000124</v>
          </cell>
        </row>
        <row r="31810">
          <cell r="C31810">
            <v>800033916</v>
          </cell>
          <cell r="D31810" t="str">
            <v>RUBENS ANTONIO</v>
          </cell>
          <cell r="E31810">
            <v>3418966000131</v>
          </cell>
        </row>
        <row r="31811">
          <cell r="C31811">
            <v>800033922</v>
          </cell>
          <cell r="D31811" t="str">
            <v>MAPEK- MAQUINAS</v>
          </cell>
          <cell r="E31811">
            <v>5055995000101</v>
          </cell>
        </row>
        <row r="31812">
          <cell r="C31812">
            <v>800033923</v>
          </cell>
          <cell r="D31812" t="str">
            <v>MENTCE COMERCIO</v>
          </cell>
          <cell r="E31812">
            <v>3330924000144</v>
          </cell>
        </row>
        <row r="31813">
          <cell r="C31813">
            <v>800033944</v>
          </cell>
          <cell r="D31813" t="str">
            <v>START NAVEGACAO</v>
          </cell>
          <cell r="E31813">
            <v>36419638000290</v>
          </cell>
        </row>
        <row r="31814">
          <cell r="C31814">
            <v>800033954</v>
          </cell>
          <cell r="D31814" t="str">
            <v>FORTRAN ENGENHA</v>
          </cell>
          <cell r="E31814">
            <v>14014308000109</v>
          </cell>
        </row>
        <row r="31815">
          <cell r="C31815">
            <v>800033956</v>
          </cell>
          <cell r="D31815" t="str">
            <v>ESPINHEIRO IDIO</v>
          </cell>
          <cell r="E31815">
            <v>11350526000118</v>
          </cell>
        </row>
        <row r="31816">
          <cell r="C31816">
            <v>800033959</v>
          </cell>
          <cell r="D31816" t="str">
            <v>LA CUISINE EVEN</v>
          </cell>
          <cell r="E31816">
            <v>11376385000102</v>
          </cell>
        </row>
        <row r="31817">
          <cell r="C31817">
            <v>800033981</v>
          </cell>
          <cell r="D31817" t="str">
            <v>LOGUINCHO LOC.D</v>
          </cell>
          <cell r="E31817">
            <v>20352989000100</v>
          </cell>
        </row>
        <row r="31818">
          <cell r="C31818">
            <v>800033987</v>
          </cell>
          <cell r="D31818" t="str">
            <v>AMERICA VEICULO</v>
          </cell>
          <cell r="E31818">
            <v>5054878000123</v>
          </cell>
        </row>
        <row r="31819">
          <cell r="C31819">
            <v>800033996</v>
          </cell>
          <cell r="D31819" t="str">
            <v>HABITARE WINDOW</v>
          </cell>
          <cell r="E31819">
            <v>2762406000137</v>
          </cell>
        </row>
        <row r="31820">
          <cell r="C31820">
            <v>800034017</v>
          </cell>
          <cell r="D31820" t="str">
            <v>EMPORIO DA LUZ</v>
          </cell>
          <cell r="E31820">
            <v>19676908000148</v>
          </cell>
        </row>
        <row r="31821">
          <cell r="C31821">
            <v>800034018</v>
          </cell>
          <cell r="D31821" t="str">
            <v>SO MUDAS NATIVA</v>
          </cell>
          <cell r="E31821">
            <v>22745457000168</v>
          </cell>
        </row>
        <row r="31822">
          <cell r="C31822">
            <v>800034020</v>
          </cell>
          <cell r="D31822" t="str">
            <v>ABC COMPONENTES</v>
          </cell>
          <cell r="E31822">
            <v>70224720000116</v>
          </cell>
        </row>
        <row r="31823">
          <cell r="C31823">
            <v>800034023</v>
          </cell>
          <cell r="D31823" t="str">
            <v>CASA DO LABORAT</v>
          </cell>
          <cell r="E31823">
            <v>8772204000152</v>
          </cell>
        </row>
        <row r="31824">
          <cell r="C31824">
            <v>800034028</v>
          </cell>
          <cell r="D31824" t="str">
            <v>COMBATE ENGENHA</v>
          </cell>
          <cell r="E31824">
            <v>665761000162</v>
          </cell>
        </row>
        <row r="31825">
          <cell r="C31825">
            <v>800034033</v>
          </cell>
          <cell r="D31825" t="str">
            <v>ITAGUARY AGEN.</v>
          </cell>
          <cell r="E31825">
            <v>69907541000102</v>
          </cell>
        </row>
        <row r="31826">
          <cell r="C31826">
            <v>800034035</v>
          </cell>
          <cell r="D31826" t="str">
            <v>VAZAO HIDROPNEU</v>
          </cell>
          <cell r="E31826">
            <v>5694130000195</v>
          </cell>
        </row>
        <row r="31827">
          <cell r="C31827">
            <v>800034064</v>
          </cell>
          <cell r="D31827" t="str">
            <v>AFC HOTELARIA L</v>
          </cell>
          <cell r="E31827">
            <v>19945875000194</v>
          </cell>
        </row>
        <row r="31828">
          <cell r="C31828">
            <v>800034076</v>
          </cell>
          <cell r="D31828" t="str">
            <v>INCAPA IND. DE</v>
          </cell>
          <cell r="E31828">
            <v>70091483000162</v>
          </cell>
        </row>
        <row r="31829">
          <cell r="C31829">
            <v>800034088</v>
          </cell>
          <cell r="D31829" t="str">
            <v>REIS RIBEIRO CO</v>
          </cell>
          <cell r="E31829">
            <v>5634237000148</v>
          </cell>
        </row>
        <row r="31830">
          <cell r="C31830">
            <v>800034099</v>
          </cell>
          <cell r="D31830" t="str">
            <v>VIA SUL VEICULO</v>
          </cell>
          <cell r="E31830">
            <v>40841736001006</v>
          </cell>
        </row>
        <row r="31831">
          <cell r="C31831">
            <v>800034111</v>
          </cell>
          <cell r="D31831" t="str">
            <v>MANUELLA CARNEI</v>
          </cell>
          <cell r="E31831">
            <v>4311948000119</v>
          </cell>
        </row>
        <row r="31832">
          <cell r="C31832">
            <v>800034124</v>
          </cell>
          <cell r="D31832" t="str">
            <v>UNIC DESIGN COM</v>
          </cell>
          <cell r="E31832">
            <v>21652301000170</v>
          </cell>
        </row>
        <row r="31833">
          <cell r="C31833">
            <v>800034127</v>
          </cell>
          <cell r="D31833" t="str">
            <v>LEMOS ENGENHARI</v>
          </cell>
          <cell r="E31833">
            <v>5204964000175</v>
          </cell>
        </row>
        <row r="31834">
          <cell r="C31834">
            <v>800034132</v>
          </cell>
          <cell r="D31834" t="str">
            <v>ACQUASHOP COMER</v>
          </cell>
          <cell r="E31834">
            <v>12666975000132</v>
          </cell>
        </row>
        <row r="31835">
          <cell r="C31835">
            <v>800034138</v>
          </cell>
          <cell r="D31835" t="str">
            <v>RANGER SMS SERV</v>
          </cell>
          <cell r="E31835">
            <v>15668972000126</v>
          </cell>
        </row>
        <row r="31836">
          <cell r="C31836">
            <v>800034142</v>
          </cell>
          <cell r="D31836" t="str">
            <v>BRASIL GRAFICA</v>
          </cell>
          <cell r="E31836">
            <v>6143728000159</v>
          </cell>
        </row>
        <row r="31837">
          <cell r="C31837">
            <v>800034143</v>
          </cell>
          <cell r="D31837" t="str">
            <v>VIU CINE COMUNI</v>
          </cell>
          <cell r="E31837">
            <v>18274744000160</v>
          </cell>
        </row>
        <row r="31838">
          <cell r="C31838">
            <v>800034144</v>
          </cell>
          <cell r="D31838" t="str">
            <v>RENATA MARIA VI</v>
          </cell>
          <cell r="E31838">
            <v>4811189000153</v>
          </cell>
        </row>
        <row r="31839">
          <cell r="C31839">
            <v>800034162</v>
          </cell>
          <cell r="D31839" t="str">
            <v>REFRIGERACAO DU</v>
          </cell>
          <cell r="E31839">
            <v>1754239000462</v>
          </cell>
        </row>
        <row r="31840">
          <cell r="C31840">
            <v>800034163</v>
          </cell>
          <cell r="D31840" t="str">
            <v>SGM CAPACITACAO</v>
          </cell>
          <cell r="E31840">
            <v>17363366000128</v>
          </cell>
        </row>
        <row r="31841">
          <cell r="C31841">
            <v>800034177</v>
          </cell>
          <cell r="D31841" t="str">
            <v>CAPOTARIA BATIS</v>
          </cell>
          <cell r="E31841">
            <v>2638626000153</v>
          </cell>
        </row>
        <row r="31842">
          <cell r="C31842">
            <v>800034190</v>
          </cell>
          <cell r="D31842" t="str">
            <v>FEDERACAO DAS I</v>
          </cell>
          <cell r="E31842">
            <v>10054062000130</v>
          </cell>
        </row>
        <row r="31843">
          <cell r="C31843">
            <v>800034194</v>
          </cell>
          <cell r="D31843" t="str">
            <v>ALUTEC LTDA EPP</v>
          </cell>
          <cell r="E31843">
            <v>35349752000147</v>
          </cell>
        </row>
        <row r="31844">
          <cell r="C31844">
            <v>800034200</v>
          </cell>
          <cell r="D31844" t="str">
            <v>FCA FIAT CHRYSL</v>
          </cell>
          <cell r="E31844">
            <v>16701716003929</v>
          </cell>
        </row>
        <row r="31845">
          <cell r="C31845">
            <v>800034201</v>
          </cell>
          <cell r="D31845" t="str">
            <v>IUPI AMBIENTES</v>
          </cell>
          <cell r="E31845">
            <v>18702848000128</v>
          </cell>
        </row>
        <row r="31846">
          <cell r="C31846">
            <v>800034205</v>
          </cell>
          <cell r="D31846" t="str">
            <v>J S CHAVEIRO TE</v>
          </cell>
          <cell r="E31846">
            <v>13842585000139</v>
          </cell>
        </row>
        <row r="31847">
          <cell r="C31847">
            <v>800034215</v>
          </cell>
          <cell r="D31847" t="str">
            <v>CEPLAN CONSULTO</v>
          </cell>
          <cell r="E31847">
            <v>1730581000180</v>
          </cell>
        </row>
        <row r="31848">
          <cell r="C31848">
            <v>800034217</v>
          </cell>
          <cell r="D31848" t="str">
            <v>TUTTI DECOR COM</v>
          </cell>
          <cell r="E31848">
            <v>16668017000151</v>
          </cell>
        </row>
        <row r="31849">
          <cell r="C31849">
            <v>800034254</v>
          </cell>
          <cell r="D31849" t="str">
            <v>UNIAO COMERCIO,</v>
          </cell>
          <cell r="E31849">
            <v>20511186000150</v>
          </cell>
        </row>
        <row r="31850">
          <cell r="C31850">
            <v>800034264</v>
          </cell>
          <cell r="D31850" t="str">
            <v>SIX COMERCIO DE</v>
          </cell>
          <cell r="E31850">
            <v>15534099000189</v>
          </cell>
        </row>
        <row r="31851">
          <cell r="C31851">
            <v>800034271</v>
          </cell>
          <cell r="D31851" t="str">
            <v>IMBIRIBEIRA PAL</v>
          </cell>
          <cell r="E31851">
            <v>8960328000161</v>
          </cell>
        </row>
        <row r="31852">
          <cell r="C31852">
            <v>800034280</v>
          </cell>
          <cell r="D31852" t="str">
            <v>CLONILDES RAPOS</v>
          </cell>
          <cell r="E31852">
            <v>11706836000122</v>
          </cell>
        </row>
        <row r="31853">
          <cell r="C31853">
            <v>800034283</v>
          </cell>
          <cell r="D31853" t="str">
            <v>ADROALDO TAPETE</v>
          </cell>
          <cell r="E31853">
            <v>8106064000183</v>
          </cell>
        </row>
        <row r="31854">
          <cell r="C31854">
            <v>800034303</v>
          </cell>
          <cell r="D31854" t="str">
            <v>COELHO,DALLE &amp;</v>
          </cell>
          <cell r="E31854">
            <v>9153298000144</v>
          </cell>
        </row>
        <row r="31855">
          <cell r="C31855">
            <v>800034316</v>
          </cell>
          <cell r="D31855" t="str">
            <v>GW LOCACOES PAR</v>
          </cell>
          <cell r="E31855">
            <v>9323754000157</v>
          </cell>
        </row>
        <row r="31856">
          <cell r="C31856">
            <v>800034324</v>
          </cell>
          <cell r="D31856" t="str">
            <v>NUCLEO DE GESTA</v>
          </cell>
          <cell r="E31856">
            <v>4203075000120</v>
          </cell>
        </row>
        <row r="31857">
          <cell r="C31857">
            <v>800034331</v>
          </cell>
          <cell r="D31857" t="str">
            <v>SEVERINO SEVERO</v>
          </cell>
          <cell r="E31857">
            <v>13362808000160</v>
          </cell>
        </row>
        <row r="31858">
          <cell r="C31858">
            <v>800034333</v>
          </cell>
          <cell r="D31858" t="str">
            <v>FULL BLINDAGENS</v>
          </cell>
          <cell r="E31858">
            <v>20855913000105</v>
          </cell>
        </row>
        <row r="31859">
          <cell r="C31859">
            <v>800034370</v>
          </cell>
          <cell r="D31859" t="str">
            <v>SODEXO DO BRASI</v>
          </cell>
          <cell r="E31859">
            <v>49930514031448</v>
          </cell>
        </row>
        <row r="31860">
          <cell r="C31860">
            <v>800034376</v>
          </cell>
          <cell r="D31860" t="str">
            <v>DROGAFONTE LTDA</v>
          </cell>
          <cell r="E31860">
            <v>8778201000126</v>
          </cell>
        </row>
        <row r="31861">
          <cell r="C31861">
            <v>800034413</v>
          </cell>
          <cell r="D31861" t="str">
            <v>SERVICOS DE TAX</v>
          </cell>
          <cell r="E31861">
            <v>35397488000117</v>
          </cell>
        </row>
        <row r="31862">
          <cell r="C31862">
            <v>800034445</v>
          </cell>
          <cell r="D31862" t="str">
            <v>COMERCIA - SENA</v>
          </cell>
          <cell r="E31862">
            <v>3485324000155</v>
          </cell>
        </row>
        <row r="31863">
          <cell r="C31863">
            <v>800034494</v>
          </cell>
          <cell r="D31863" t="str">
            <v>LTL MONTAGENS I</v>
          </cell>
          <cell r="E31863">
            <v>21848490000150</v>
          </cell>
        </row>
        <row r="31864">
          <cell r="C31864">
            <v>800034501</v>
          </cell>
          <cell r="D31864" t="str">
            <v>MANUTENCAO INDU</v>
          </cell>
          <cell r="E31864">
            <v>10688577000191</v>
          </cell>
        </row>
        <row r="31865">
          <cell r="C31865">
            <v>800034519</v>
          </cell>
          <cell r="D31865" t="str">
            <v>MARCONE CRISTOV</v>
          </cell>
          <cell r="E31865">
            <v>17108582000127</v>
          </cell>
        </row>
        <row r="31866">
          <cell r="C31866">
            <v>800034520</v>
          </cell>
          <cell r="D31866" t="str">
            <v>PEDRAGON AUTOS</v>
          </cell>
          <cell r="E31866">
            <v>3935826000130</v>
          </cell>
        </row>
        <row r="31867">
          <cell r="C31867">
            <v>800034522</v>
          </cell>
          <cell r="D31867" t="str">
            <v>EXTINTORES - ME</v>
          </cell>
          <cell r="E31867">
            <v>4172439000152</v>
          </cell>
        </row>
        <row r="31868">
          <cell r="C31868">
            <v>800034544</v>
          </cell>
          <cell r="D31868" t="str">
            <v>TECNOFERR COMER</v>
          </cell>
          <cell r="E31868">
            <v>4307025000193</v>
          </cell>
        </row>
        <row r="31869">
          <cell r="C31869">
            <v>800034545</v>
          </cell>
          <cell r="D31869" t="str">
            <v>PORTELA DISTRIB</v>
          </cell>
          <cell r="E31869">
            <v>5266210000573</v>
          </cell>
        </row>
        <row r="31870">
          <cell r="C31870">
            <v>800034546</v>
          </cell>
          <cell r="D31870" t="str">
            <v>E CONSULTORIA E</v>
          </cell>
          <cell r="E31870">
            <v>2016121000157</v>
          </cell>
        </row>
        <row r="31871">
          <cell r="C31871">
            <v>800034554</v>
          </cell>
          <cell r="D31871" t="str">
            <v>AMILTON P. DE F</v>
          </cell>
          <cell r="E31871">
            <v>22496555000109</v>
          </cell>
        </row>
        <row r="31872">
          <cell r="C31872">
            <v>800034555</v>
          </cell>
          <cell r="D31872" t="str">
            <v>COPIADORA E GRA</v>
          </cell>
          <cell r="E31872">
            <v>2635488000159</v>
          </cell>
        </row>
        <row r="31873">
          <cell r="C31873">
            <v>800034563</v>
          </cell>
          <cell r="D31873" t="str">
            <v>TRANSPORTADORA</v>
          </cell>
          <cell r="E31873">
            <v>11443025000186</v>
          </cell>
        </row>
        <row r="31874">
          <cell r="C31874">
            <v>800034618</v>
          </cell>
          <cell r="D31874" t="str">
            <v>AFERICAO LTDA -</v>
          </cell>
          <cell r="E31874">
            <v>682722000173</v>
          </cell>
        </row>
        <row r="31875">
          <cell r="C31875">
            <v>800034619</v>
          </cell>
          <cell r="D31875" t="str">
            <v>UNIGELO INDUSTR</v>
          </cell>
          <cell r="E31875">
            <v>70188586000145</v>
          </cell>
        </row>
        <row r="31876">
          <cell r="C31876">
            <v>800034642</v>
          </cell>
          <cell r="D31876" t="str">
            <v>ENGEFRIO INDUST</v>
          </cell>
          <cell r="E31876">
            <v>10064798001241</v>
          </cell>
        </row>
        <row r="31877">
          <cell r="C31877">
            <v>800034648</v>
          </cell>
          <cell r="D31877" t="str">
            <v>TECNOMAN SERVIC</v>
          </cell>
          <cell r="E31877">
            <v>7960540000166</v>
          </cell>
        </row>
        <row r="31878">
          <cell r="C31878">
            <v>800034702</v>
          </cell>
          <cell r="D31878" t="str">
            <v>RODRIGO DE AZEV</v>
          </cell>
          <cell r="E31878">
            <v>8943276400</v>
          </cell>
        </row>
        <row r="31879">
          <cell r="C31879">
            <v>800034728</v>
          </cell>
          <cell r="D31879" t="str">
            <v>LTDA ME</v>
          </cell>
          <cell r="E31879">
            <v>15021829000148</v>
          </cell>
        </row>
        <row r="31880">
          <cell r="C31880">
            <v>800034729</v>
          </cell>
          <cell r="D31880" t="str">
            <v>C I L COMERCIO</v>
          </cell>
          <cell r="E31880">
            <v>24073694001470</v>
          </cell>
        </row>
        <row r="31881">
          <cell r="C31881">
            <v>800034738</v>
          </cell>
          <cell r="D31881" t="str">
            <v>C I L COMERCIO</v>
          </cell>
          <cell r="E31881">
            <v>24073694003766</v>
          </cell>
        </row>
        <row r="31882">
          <cell r="C31882">
            <v>800034742</v>
          </cell>
          <cell r="D31882" t="str">
            <v>JAJ VIDROS LTDA</v>
          </cell>
          <cell r="E31882">
            <v>1150842000192</v>
          </cell>
        </row>
        <row r="31883">
          <cell r="C31883">
            <v>800034796</v>
          </cell>
          <cell r="D31883" t="str">
            <v>DIBASA COMERCIO</v>
          </cell>
          <cell r="E31883">
            <v>11836848000171</v>
          </cell>
        </row>
        <row r="31884">
          <cell r="C31884">
            <v>800034798</v>
          </cell>
          <cell r="D31884" t="str">
            <v>TELEMAXI ELETRO</v>
          </cell>
          <cell r="E31884">
            <v>10665057000163</v>
          </cell>
        </row>
        <row r="31885">
          <cell r="C31885">
            <v>800034811</v>
          </cell>
          <cell r="D31885" t="str">
            <v>ORIONSISTEM - A</v>
          </cell>
          <cell r="E31885">
            <v>4539534000141</v>
          </cell>
        </row>
        <row r="31886">
          <cell r="C31886">
            <v>800034822</v>
          </cell>
          <cell r="D31886" t="str">
            <v>HFW VENDAS E AS</v>
          </cell>
          <cell r="E31886">
            <v>21512560000103</v>
          </cell>
        </row>
        <row r="31887">
          <cell r="C31887">
            <v>800034836</v>
          </cell>
          <cell r="D31887" t="str">
            <v>MULTI PROJETOS</v>
          </cell>
          <cell r="E31887">
            <v>12353941000198</v>
          </cell>
        </row>
        <row r="31888">
          <cell r="C31888">
            <v>800034842</v>
          </cell>
          <cell r="D31888" t="str">
            <v>MAPROS LTDA</v>
          </cell>
          <cell r="E31888">
            <v>8980641000161</v>
          </cell>
        </row>
        <row r="31889">
          <cell r="C31889">
            <v>800034882</v>
          </cell>
          <cell r="D31889" t="str">
            <v>RICARDO GOMES D</v>
          </cell>
          <cell r="E31889">
            <v>5080790000186</v>
          </cell>
        </row>
        <row r="31890">
          <cell r="C31890">
            <v>800034890</v>
          </cell>
          <cell r="D31890" t="str">
            <v>EMPRESARIAL E P</v>
          </cell>
          <cell r="E31890">
            <v>17625444000115</v>
          </cell>
        </row>
        <row r="31891">
          <cell r="C31891">
            <v>800034895</v>
          </cell>
          <cell r="D31891" t="str">
            <v>RESTAURANTE BAR</v>
          </cell>
          <cell r="E31891">
            <v>35401470000141</v>
          </cell>
        </row>
        <row r="31892">
          <cell r="C31892">
            <v>800034917</v>
          </cell>
          <cell r="D31892" t="str">
            <v>MAQLOK LOCACAO</v>
          </cell>
          <cell r="E31892">
            <v>14628328000161</v>
          </cell>
        </row>
        <row r="31893">
          <cell r="C31893">
            <v>800034932</v>
          </cell>
          <cell r="D31893" t="str">
            <v>E MEIO AMBIENTE</v>
          </cell>
          <cell r="E31893">
            <v>3108435000142</v>
          </cell>
        </row>
        <row r="31894">
          <cell r="C31894">
            <v>800034982</v>
          </cell>
          <cell r="D31894" t="str">
            <v>ECOHUS BRASIL I</v>
          </cell>
          <cell r="E31894">
            <v>19812443000105</v>
          </cell>
        </row>
        <row r="31895">
          <cell r="C31895">
            <v>800035022</v>
          </cell>
          <cell r="D31895" t="str">
            <v>GILMA G. LOPES</v>
          </cell>
          <cell r="E31895">
            <v>17723667000115</v>
          </cell>
        </row>
        <row r="31896">
          <cell r="C31896">
            <v>800035023</v>
          </cell>
          <cell r="D31896" t="str">
            <v>ORGUEL ORGANIZA</v>
          </cell>
          <cell r="E31896">
            <v>17216508001015</v>
          </cell>
        </row>
        <row r="31897">
          <cell r="C31897">
            <v>800035032</v>
          </cell>
          <cell r="D31897" t="str">
            <v>FML TECNOLOGIA</v>
          </cell>
          <cell r="E31897">
            <v>16981262000114</v>
          </cell>
        </row>
        <row r="31898">
          <cell r="C31898">
            <v>800035036</v>
          </cell>
          <cell r="D31898" t="str">
            <v>CAMILLE RODROGU</v>
          </cell>
          <cell r="E31898">
            <v>12734270000105</v>
          </cell>
        </row>
        <row r="31899">
          <cell r="C31899">
            <v>800035040</v>
          </cell>
          <cell r="D31899" t="str">
            <v>FERRUSI COMERCI</v>
          </cell>
          <cell r="E31899">
            <v>41070285000114</v>
          </cell>
        </row>
        <row r="31900">
          <cell r="C31900">
            <v>800035063</v>
          </cell>
          <cell r="D31900" t="str">
            <v>LABORATORIO DE</v>
          </cell>
          <cell r="E31900">
            <v>1502599000124</v>
          </cell>
        </row>
        <row r="31901">
          <cell r="C31901">
            <v>800035075</v>
          </cell>
          <cell r="D31901" t="str">
            <v>FOCUSLOG</v>
          </cell>
          <cell r="E31901">
            <v>4824534000193</v>
          </cell>
        </row>
        <row r="31902">
          <cell r="C31902">
            <v>800035077</v>
          </cell>
          <cell r="D31902" t="str">
            <v>LUAU PRODUCOES</v>
          </cell>
          <cell r="E31902">
            <v>7534627000171</v>
          </cell>
        </row>
        <row r="31903">
          <cell r="C31903">
            <v>800035085</v>
          </cell>
          <cell r="D31903" t="str">
            <v>VILLA GARDEN JA</v>
          </cell>
          <cell r="E31903">
            <v>10945270000129</v>
          </cell>
        </row>
        <row r="31904">
          <cell r="C31904">
            <v>800035086</v>
          </cell>
          <cell r="D31904" t="str">
            <v>PUBLIU GRAFICA</v>
          </cell>
          <cell r="E31904">
            <v>11724617000176</v>
          </cell>
        </row>
        <row r="31905">
          <cell r="C31905">
            <v>800035088</v>
          </cell>
          <cell r="D31905" t="str">
            <v>2PS DO BRASIL C</v>
          </cell>
          <cell r="E31905">
            <v>17738111000100</v>
          </cell>
        </row>
        <row r="31906">
          <cell r="C31906">
            <v>800035103</v>
          </cell>
          <cell r="D31906" t="str">
            <v>MARCAL AUTOPECA</v>
          </cell>
          <cell r="E31906">
            <v>9947334000141</v>
          </cell>
        </row>
        <row r="31907">
          <cell r="C31907">
            <v>800035104</v>
          </cell>
          <cell r="D31907" t="str">
            <v>SMART AIR CARGO</v>
          </cell>
          <cell r="E31907">
            <v>6222035000151</v>
          </cell>
        </row>
        <row r="31908">
          <cell r="C31908">
            <v>800035109</v>
          </cell>
          <cell r="D31908" t="str">
            <v>AEROFAST LOGIST</v>
          </cell>
          <cell r="E31908">
            <v>38922878000408</v>
          </cell>
        </row>
        <row r="31909">
          <cell r="C31909">
            <v>800035116</v>
          </cell>
          <cell r="D31909" t="str">
            <v>J &amp; E LOCACAO E</v>
          </cell>
          <cell r="E31909">
            <v>12327355000179</v>
          </cell>
        </row>
        <row r="31910">
          <cell r="C31910">
            <v>800035128</v>
          </cell>
          <cell r="D31910" t="str">
            <v>E RECICLAGEM D</v>
          </cell>
          <cell r="E31910">
            <v>16845767000151</v>
          </cell>
        </row>
        <row r="31911">
          <cell r="C31911">
            <v>800035145</v>
          </cell>
          <cell r="D31911" t="str">
            <v>CARGLASS AUTOMO</v>
          </cell>
          <cell r="E31911">
            <v>68062827003774</v>
          </cell>
        </row>
        <row r="31912">
          <cell r="C31912">
            <v>800035154</v>
          </cell>
          <cell r="D31912" t="str">
            <v>D.P.N. DIST. PA</v>
          </cell>
          <cell r="E31912">
            <v>2926468000137</v>
          </cell>
        </row>
        <row r="31913">
          <cell r="C31913">
            <v>800035179</v>
          </cell>
          <cell r="D31913" t="str">
            <v>LOC. DE MAQUINA</v>
          </cell>
          <cell r="E31913">
            <v>9286165000146</v>
          </cell>
        </row>
        <row r="31914">
          <cell r="C31914">
            <v>800035196</v>
          </cell>
          <cell r="D31914" t="str">
            <v>NACTEL CONSTRUC</v>
          </cell>
          <cell r="E31914">
            <v>2631399000134</v>
          </cell>
        </row>
        <row r="31915">
          <cell r="C31915">
            <v>800035204</v>
          </cell>
          <cell r="D31915" t="str">
            <v>AJR IND. E COME</v>
          </cell>
          <cell r="E31915">
            <v>21481405000169</v>
          </cell>
        </row>
        <row r="31916">
          <cell r="C31916">
            <v>800035210</v>
          </cell>
          <cell r="D31916" t="str">
            <v>FCA FIAT CHRYSL</v>
          </cell>
          <cell r="E31916">
            <v>16701716004305</v>
          </cell>
        </row>
        <row r="31917">
          <cell r="C31917">
            <v>800035221</v>
          </cell>
          <cell r="D31917" t="str">
            <v>TAMBAI AUTOMOTO</v>
          </cell>
          <cell r="E31917">
            <v>4264393000100</v>
          </cell>
        </row>
        <row r="31918">
          <cell r="C31918">
            <v>800035222</v>
          </cell>
          <cell r="D31918" t="str">
            <v>DRD SOLUCOES EM</v>
          </cell>
          <cell r="E31918">
            <v>16895418000144</v>
          </cell>
        </row>
        <row r="31919">
          <cell r="C31919">
            <v>800035265</v>
          </cell>
          <cell r="D31919" t="str">
            <v>ELETRONICA CASA</v>
          </cell>
          <cell r="E31919">
            <v>11481280000113</v>
          </cell>
        </row>
        <row r="31920">
          <cell r="C31920">
            <v>800035283</v>
          </cell>
          <cell r="D31920" t="str">
            <v>ACQUALABOR ANAL</v>
          </cell>
          <cell r="E31920">
            <v>3267869000195</v>
          </cell>
        </row>
        <row r="31921">
          <cell r="C31921">
            <v>800035319</v>
          </cell>
          <cell r="D31921" t="str">
            <v>EMBALAGENS LTDA</v>
          </cell>
          <cell r="E31921">
            <v>8571153000109</v>
          </cell>
        </row>
        <row r="31922">
          <cell r="C31922">
            <v>800035351</v>
          </cell>
          <cell r="D31922" t="str">
            <v>COMERCIO E NAVE</v>
          </cell>
          <cell r="E31922">
            <v>10894681000132</v>
          </cell>
        </row>
        <row r="31923">
          <cell r="C31923">
            <v>800035354</v>
          </cell>
          <cell r="D31923" t="str">
            <v>TERCLIMA - TECN</v>
          </cell>
          <cell r="E31923">
            <v>3927065000175</v>
          </cell>
        </row>
        <row r="31924">
          <cell r="C31924">
            <v>800035390</v>
          </cell>
          <cell r="D31924" t="str">
            <v>PALACIO DAS BAT</v>
          </cell>
          <cell r="E31924">
            <v>10571149000184</v>
          </cell>
        </row>
        <row r="31925">
          <cell r="C31925">
            <v>800035395</v>
          </cell>
          <cell r="D31925" t="str">
            <v>CENTRO DO AR CO</v>
          </cell>
          <cell r="E31925">
            <v>69954261000147</v>
          </cell>
        </row>
        <row r="31926">
          <cell r="C31926">
            <v>800035402</v>
          </cell>
          <cell r="D31926" t="str">
            <v>PORTELA INDUSTR</v>
          </cell>
          <cell r="E31926">
            <v>4940846000162</v>
          </cell>
        </row>
        <row r="31927">
          <cell r="C31927">
            <v>800035403</v>
          </cell>
          <cell r="D31927" t="str">
            <v>PEREZ &amp; IRMAOS</v>
          </cell>
          <cell r="E31927">
            <v>10622397000107</v>
          </cell>
        </row>
        <row r="31928">
          <cell r="C31928">
            <v>800035413</v>
          </cell>
          <cell r="D31928" t="str">
            <v>AZ GESTAO DE SE</v>
          </cell>
          <cell r="E31928">
            <v>23702291000165</v>
          </cell>
        </row>
        <row r="31929">
          <cell r="C31929">
            <v>800035419</v>
          </cell>
          <cell r="D31929" t="str">
            <v>ELETROFLASH LTD</v>
          </cell>
          <cell r="E31929">
            <v>5012582000140</v>
          </cell>
        </row>
        <row r="31930">
          <cell r="C31930">
            <v>800035448</v>
          </cell>
          <cell r="D31930" t="str">
            <v>LOG-IN LOGISTIC</v>
          </cell>
          <cell r="E31930">
            <v>42278291000981</v>
          </cell>
        </row>
        <row r="31931">
          <cell r="C31931">
            <v>800035464</v>
          </cell>
          <cell r="D31931" t="str">
            <v>GC-CENTRO ESPEC</v>
          </cell>
          <cell r="E31931">
            <v>13498242000107</v>
          </cell>
        </row>
        <row r="31932">
          <cell r="C31932">
            <v>800035497</v>
          </cell>
          <cell r="D31932" t="str">
            <v>SOUZA &amp; SILVA E</v>
          </cell>
          <cell r="E31932">
            <v>8044668000142</v>
          </cell>
        </row>
        <row r="31933">
          <cell r="C31933">
            <v>800035506</v>
          </cell>
          <cell r="D31933" t="str">
            <v>NOGRAN COMER. D</v>
          </cell>
          <cell r="E31933">
            <v>9483109000100</v>
          </cell>
        </row>
        <row r="31934">
          <cell r="C31934">
            <v>800035565</v>
          </cell>
          <cell r="D31934" t="str">
            <v>WLADIMIR PEREIR</v>
          </cell>
          <cell r="E31934">
            <v>86912976468</v>
          </cell>
        </row>
        <row r="31935">
          <cell r="C31935">
            <v>800035614</v>
          </cell>
          <cell r="D31935" t="str">
            <v>UNI HOSPITALAR</v>
          </cell>
          <cell r="E31935">
            <v>7484373000124</v>
          </cell>
        </row>
        <row r="31936">
          <cell r="C31936">
            <v>800035615</v>
          </cell>
          <cell r="D31936" t="str">
            <v>DMH PRODUTOS HO</v>
          </cell>
          <cell r="E31936">
            <v>5044056000161</v>
          </cell>
        </row>
        <row r="31937">
          <cell r="C31937">
            <v>800035623</v>
          </cell>
          <cell r="D31937" t="str">
            <v>LINEAR VENDAS E</v>
          </cell>
          <cell r="E31937">
            <v>10826751000115</v>
          </cell>
        </row>
        <row r="31938">
          <cell r="C31938">
            <v>800035626</v>
          </cell>
          <cell r="D31938" t="str">
            <v>OCEANUS AGENCIA</v>
          </cell>
          <cell r="E31938">
            <v>32082489003523</v>
          </cell>
        </row>
        <row r="31939">
          <cell r="C31939">
            <v>800035674</v>
          </cell>
          <cell r="D31939" t="str">
            <v>TEMPEST SERVICO</v>
          </cell>
          <cell r="E31939">
            <v>5359075000187</v>
          </cell>
        </row>
        <row r="31940">
          <cell r="C31940">
            <v>800035686</v>
          </cell>
          <cell r="D31940" t="str">
            <v>SERV. DE APOIO</v>
          </cell>
          <cell r="E31940">
            <v>9829524000164</v>
          </cell>
        </row>
        <row r="31941">
          <cell r="C31941">
            <v>800035694</v>
          </cell>
          <cell r="D31941" t="str">
            <v>ENDSOLDA INSPEC</v>
          </cell>
          <cell r="E31941">
            <v>11819011000114</v>
          </cell>
        </row>
        <row r="31942">
          <cell r="C31942">
            <v>800035704</v>
          </cell>
          <cell r="D31942" t="str">
            <v>BR PAPEIS.NET E</v>
          </cell>
          <cell r="E31942">
            <v>4406988000144</v>
          </cell>
        </row>
        <row r="31943">
          <cell r="C31943">
            <v>800035748</v>
          </cell>
          <cell r="D31943" t="str">
            <v>EPURA GRAFICA D</v>
          </cell>
          <cell r="E31943">
            <v>1079255000154</v>
          </cell>
        </row>
        <row r="31944">
          <cell r="C31944">
            <v>800035753</v>
          </cell>
          <cell r="D31944" t="str">
            <v>PROSCEL-PROJETO</v>
          </cell>
          <cell r="E31944">
            <v>8076504000105</v>
          </cell>
        </row>
        <row r="31945">
          <cell r="C31945">
            <v>800035755</v>
          </cell>
          <cell r="D31945" t="str">
            <v>DI SANDRO FORRA</v>
          </cell>
          <cell r="E31945">
            <v>69922060000168</v>
          </cell>
        </row>
        <row r="31946">
          <cell r="C31946">
            <v>800035761</v>
          </cell>
          <cell r="D31946" t="str">
            <v>RAILDA BATISTA</v>
          </cell>
          <cell r="E31946">
            <v>16417048000130</v>
          </cell>
        </row>
        <row r="31947">
          <cell r="C31947">
            <v>800035768</v>
          </cell>
          <cell r="D31947" t="str">
            <v>PADRAO DISTR.DE</v>
          </cell>
          <cell r="E31947">
            <v>9441460000120</v>
          </cell>
        </row>
        <row r="31948">
          <cell r="C31948">
            <v>800035770</v>
          </cell>
          <cell r="D31948" t="str">
            <v>CONSELHO REG.DE</v>
          </cell>
          <cell r="E31948">
            <v>11674777000158</v>
          </cell>
        </row>
        <row r="31949">
          <cell r="C31949">
            <v>800035777</v>
          </cell>
          <cell r="D31949" t="str">
            <v>MICRO OFFICE IN</v>
          </cell>
          <cell r="E31949">
            <v>3866664000126</v>
          </cell>
        </row>
        <row r="31950">
          <cell r="C31950">
            <v>800035798</v>
          </cell>
          <cell r="D31950" t="str">
            <v>SERTTEL LTDA</v>
          </cell>
          <cell r="E31950">
            <v>24144040000175</v>
          </cell>
        </row>
        <row r="31951">
          <cell r="C31951">
            <v>800035828</v>
          </cell>
          <cell r="D31951" t="str">
            <v>ARCOL ARTE COME</v>
          </cell>
          <cell r="E31951">
            <v>10056299000150</v>
          </cell>
        </row>
        <row r="31952">
          <cell r="C31952">
            <v>800035881</v>
          </cell>
          <cell r="D31952" t="str">
            <v>MARMORART INDUS</v>
          </cell>
          <cell r="E31952">
            <v>5061062000127</v>
          </cell>
        </row>
        <row r="31953">
          <cell r="C31953">
            <v>800035896</v>
          </cell>
          <cell r="D31953" t="str">
            <v>LCM LOCACAO E S</v>
          </cell>
          <cell r="E31953">
            <v>17075238000189</v>
          </cell>
        </row>
        <row r="31954">
          <cell r="C31954">
            <v>800035900</v>
          </cell>
          <cell r="D31954" t="str">
            <v>INSPET. SALESIA</v>
          </cell>
          <cell r="E31954">
            <v>10816775000274</v>
          </cell>
        </row>
        <row r="31955">
          <cell r="C31955">
            <v>800035922</v>
          </cell>
          <cell r="D31955" t="str">
            <v>TOLEDO DO BRASI</v>
          </cell>
          <cell r="E31955">
            <v>59704510002055</v>
          </cell>
        </row>
        <row r="31956">
          <cell r="C31956">
            <v>800035953</v>
          </cell>
          <cell r="D31956" t="str">
            <v>SOCLIMA ENGENHA</v>
          </cell>
          <cell r="E31956">
            <v>3613848000184</v>
          </cell>
        </row>
        <row r="31957">
          <cell r="C31957">
            <v>800035959</v>
          </cell>
          <cell r="D31957" t="str">
            <v>USINA DE DESIGN</v>
          </cell>
          <cell r="E31957">
            <v>12542441000102</v>
          </cell>
        </row>
        <row r="31958">
          <cell r="C31958">
            <v>800035975</v>
          </cell>
          <cell r="D31958" t="str">
            <v>FRIAUTO LTDA EP</v>
          </cell>
          <cell r="E31958">
            <v>9036187000158</v>
          </cell>
        </row>
        <row r="31959">
          <cell r="C31959">
            <v>800036008</v>
          </cell>
          <cell r="D31959" t="str">
            <v>COMERCIAL E IMP</v>
          </cell>
          <cell r="E31959">
            <v>61234985007117</v>
          </cell>
        </row>
        <row r="31960">
          <cell r="C31960">
            <v>800036013</v>
          </cell>
          <cell r="D31960" t="str">
            <v>PR COMERCIO DE</v>
          </cell>
          <cell r="E31960">
            <v>9531113000198</v>
          </cell>
        </row>
        <row r="31961">
          <cell r="C31961">
            <v>800036025</v>
          </cell>
          <cell r="D31961" t="str">
            <v>ESTOK COMERCIO</v>
          </cell>
          <cell r="E31961">
            <v>49732175005656</v>
          </cell>
        </row>
        <row r="31962">
          <cell r="C31962">
            <v>800036044</v>
          </cell>
          <cell r="D31962" t="str">
            <v>KILDER V PASSOS</v>
          </cell>
          <cell r="E31962">
            <v>18332822000135</v>
          </cell>
        </row>
        <row r="31963">
          <cell r="C31963">
            <v>800036088</v>
          </cell>
          <cell r="D31963" t="str">
            <v>P H DE OLIVEIRA</v>
          </cell>
          <cell r="E31963">
            <v>24284936000150</v>
          </cell>
        </row>
        <row r="31964">
          <cell r="C31964">
            <v>800036128</v>
          </cell>
          <cell r="D31964" t="str">
            <v>D GAMA FILHO SE</v>
          </cell>
          <cell r="E31964">
            <v>41044280000117</v>
          </cell>
        </row>
        <row r="31965">
          <cell r="C31965">
            <v>800036135</v>
          </cell>
          <cell r="D31965" t="str">
            <v>RUI BARBOSA DA</v>
          </cell>
          <cell r="E31965">
            <v>7255685000166</v>
          </cell>
        </row>
        <row r="31966">
          <cell r="C31966">
            <v>800036138</v>
          </cell>
          <cell r="D31966" t="str">
            <v>FRANCISCO DE AS</v>
          </cell>
          <cell r="E31966">
            <v>24277030000108</v>
          </cell>
        </row>
        <row r="31967">
          <cell r="C31967">
            <v>800036148</v>
          </cell>
          <cell r="D31967" t="str">
            <v>FALCAO RIOS PRO</v>
          </cell>
          <cell r="E31967">
            <v>17349893000188</v>
          </cell>
        </row>
        <row r="31968">
          <cell r="C31968">
            <v>800036161</v>
          </cell>
          <cell r="D31968" t="str">
            <v>INCOMTUBO IND.E</v>
          </cell>
          <cell r="E31968">
            <v>10311817000134</v>
          </cell>
        </row>
        <row r="31969">
          <cell r="C31969">
            <v>800036173</v>
          </cell>
          <cell r="D31969" t="str">
            <v>BELGO COMERCIO</v>
          </cell>
          <cell r="E31969">
            <v>12481854000116</v>
          </cell>
        </row>
        <row r="31970">
          <cell r="C31970">
            <v>800036194</v>
          </cell>
          <cell r="D31970" t="str">
            <v>ACCENTURE DO BR</v>
          </cell>
          <cell r="E31970">
            <v>96534094003920</v>
          </cell>
        </row>
        <row r="31971">
          <cell r="C31971">
            <v>800036280</v>
          </cell>
          <cell r="D31971" t="str">
            <v>RIVOLI VEICULOS</v>
          </cell>
          <cell r="E31971">
            <v>24355547000763</v>
          </cell>
        </row>
        <row r="31972">
          <cell r="C31972">
            <v>800036284</v>
          </cell>
          <cell r="D31972" t="str">
            <v>DWH TECNOLOGIA</v>
          </cell>
          <cell r="E31972">
            <v>5562488000164</v>
          </cell>
        </row>
        <row r="31973">
          <cell r="C31973">
            <v>800036296</v>
          </cell>
          <cell r="D31973" t="str">
            <v>MOURA TACOGRAFO</v>
          </cell>
          <cell r="E31973">
            <v>2606966000100</v>
          </cell>
        </row>
        <row r="31974">
          <cell r="C31974">
            <v>800036321</v>
          </cell>
          <cell r="D31974" t="str">
            <v>E ACESS. PARA V</v>
          </cell>
          <cell r="E31974">
            <v>19448669000179</v>
          </cell>
        </row>
        <row r="31975">
          <cell r="C31975">
            <v>800036324</v>
          </cell>
          <cell r="D31975" t="str">
            <v>EMGEPP- EMP.DE</v>
          </cell>
          <cell r="E31975">
            <v>5424472000195</v>
          </cell>
        </row>
        <row r="31976">
          <cell r="C31976">
            <v>800036325</v>
          </cell>
          <cell r="D31976" t="str">
            <v>LLTECH AUTOMACA</v>
          </cell>
          <cell r="E31976">
            <v>11447692000137</v>
          </cell>
        </row>
        <row r="31977">
          <cell r="C31977">
            <v>800036327</v>
          </cell>
          <cell r="D31977" t="str">
            <v>CROMONORTE CROM</v>
          </cell>
          <cell r="E31977">
            <v>11540762000105</v>
          </cell>
        </row>
        <row r="31978">
          <cell r="C31978">
            <v>800036334</v>
          </cell>
          <cell r="D31978" t="str">
            <v>VAZAO LOC.DE CO</v>
          </cell>
          <cell r="E31978">
            <v>20776135000150</v>
          </cell>
        </row>
        <row r="31979">
          <cell r="C31979">
            <v>800036342</v>
          </cell>
          <cell r="D31979" t="str">
            <v>RECRUTAMENTO ES</v>
          </cell>
          <cell r="E31979">
            <v>3791490000937</v>
          </cell>
        </row>
        <row r="31980">
          <cell r="C31980">
            <v>800036353</v>
          </cell>
          <cell r="D31980" t="str">
            <v>AGC GRAFICA - E</v>
          </cell>
          <cell r="E31980">
            <v>9434222000197</v>
          </cell>
        </row>
        <row r="31981">
          <cell r="C31981">
            <v>800036371</v>
          </cell>
          <cell r="D31981" t="str">
            <v>MG VIDROS AUTOM</v>
          </cell>
          <cell r="E31981">
            <v>7571746002300</v>
          </cell>
        </row>
        <row r="31982">
          <cell r="C31982">
            <v>800036378</v>
          </cell>
          <cell r="D31982" t="str">
            <v>ICA CONTABILIDA</v>
          </cell>
          <cell r="E31982">
            <v>20062181000198</v>
          </cell>
        </row>
        <row r="31983">
          <cell r="C31983">
            <v>800036387</v>
          </cell>
          <cell r="D31983" t="str">
            <v>PE MATERIAIS PR</v>
          </cell>
          <cell r="E31983">
            <v>18463996000137</v>
          </cell>
        </row>
        <row r="31984">
          <cell r="C31984">
            <v>800036391</v>
          </cell>
          <cell r="D31984" t="str">
            <v>ACQUAPURA LTDA</v>
          </cell>
          <cell r="E31984">
            <v>3205589000152</v>
          </cell>
        </row>
        <row r="31985">
          <cell r="C31985">
            <v>800036424</v>
          </cell>
          <cell r="D31985" t="str">
            <v>LIDER EDUACACAO</v>
          </cell>
          <cell r="E31985">
            <v>5881098000157</v>
          </cell>
        </row>
        <row r="31986">
          <cell r="C31986">
            <v>800036430</v>
          </cell>
          <cell r="D31986" t="str">
            <v>CARLOS LEANDRO</v>
          </cell>
          <cell r="E31986">
            <v>15031407000153</v>
          </cell>
        </row>
        <row r="31987">
          <cell r="C31987">
            <v>800036483</v>
          </cell>
          <cell r="D31987" t="str">
            <v>CHIANCA &amp; CORRE</v>
          </cell>
          <cell r="E31987">
            <v>23902043000168</v>
          </cell>
        </row>
        <row r="31988">
          <cell r="C31988">
            <v>800036491</v>
          </cell>
          <cell r="D31988" t="str">
            <v>BREMEN VEICULOS</v>
          </cell>
          <cell r="E31988">
            <v>16355380000117</v>
          </cell>
        </row>
        <row r="31989">
          <cell r="C31989">
            <v>800036524</v>
          </cell>
          <cell r="D31989" t="str">
            <v>CAMPOSFRIO REFR</v>
          </cell>
          <cell r="E31989">
            <v>9570284000126</v>
          </cell>
        </row>
        <row r="31990">
          <cell r="C31990">
            <v>800036526</v>
          </cell>
          <cell r="D31990" t="str">
            <v>CARVALHO E SUAS</v>
          </cell>
          <cell r="E31990">
            <v>12693919000197</v>
          </cell>
        </row>
        <row r="31991">
          <cell r="C31991">
            <v>800036546</v>
          </cell>
          <cell r="D31991" t="str">
            <v>PATEO COMERCIO</v>
          </cell>
          <cell r="E31991">
            <v>7784006000227</v>
          </cell>
        </row>
        <row r="31992">
          <cell r="C31992">
            <v>800036553</v>
          </cell>
          <cell r="D31992" t="str">
            <v>SERVICO DE IMUN</v>
          </cell>
          <cell r="E31992">
            <v>20253054000176</v>
          </cell>
        </row>
        <row r="31993">
          <cell r="C31993">
            <v>800036623</v>
          </cell>
          <cell r="D31993" t="str">
            <v>CABINE PECAS E</v>
          </cell>
          <cell r="E31993">
            <v>41014440000185</v>
          </cell>
        </row>
        <row r="31994">
          <cell r="C31994">
            <v>800036627</v>
          </cell>
          <cell r="D31994" t="str">
            <v>EMPILHADEIRA EM</v>
          </cell>
          <cell r="E31994">
            <v>12988802000130</v>
          </cell>
        </row>
        <row r="31995">
          <cell r="C31995">
            <v>800036636</v>
          </cell>
          <cell r="D31995" t="str">
            <v>M.J.S.FERNANDES</v>
          </cell>
          <cell r="E31995">
            <v>3443105000103</v>
          </cell>
        </row>
        <row r="31996">
          <cell r="C31996">
            <v>800036651</v>
          </cell>
          <cell r="D31996" t="str">
            <v>AUTOLINE VEICUL</v>
          </cell>
          <cell r="E31996">
            <v>70203799000107</v>
          </cell>
        </row>
        <row r="31997">
          <cell r="C31997">
            <v>800036679</v>
          </cell>
          <cell r="D31997" t="str">
            <v>TREVO ARQUITETU</v>
          </cell>
          <cell r="E31997">
            <v>41021247000171</v>
          </cell>
        </row>
        <row r="31998">
          <cell r="C31998">
            <v>800036695</v>
          </cell>
          <cell r="D31998" t="str">
            <v>S/A</v>
          </cell>
          <cell r="E31998">
            <v>4109834000190</v>
          </cell>
        </row>
        <row r="31999">
          <cell r="C31999">
            <v>800036708</v>
          </cell>
          <cell r="D31999" t="str">
            <v>LTDA - ME</v>
          </cell>
          <cell r="E31999">
            <v>11389445000121</v>
          </cell>
        </row>
        <row r="32000">
          <cell r="C32000">
            <v>800036734</v>
          </cell>
          <cell r="D32000" t="str">
            <v>CLAUDIO PAULINO</v>
          </cell>
          <cell r="E32000">
            <v>10648832000172</v>
          </cell>
        </row>
        <row r="32001">
          <cell r="C32001">
            <v>800036742</v>
          </cell>
          <cell r="D32001" t="str">
            <v>AUTOLINE VEICUL</v>
          </cell>
          <cell r="E32001">
            <v>70203799000360</v>
          </cell>
        </row>
        <row r="32002">
          <cell r="C32002">
            <v>800036749</v>
          </cell>
          <cell r="D32002" t="str">
            <v>CAOA MOTOR DO B</v>
          </cell>
          <cell r="E32002">
            <v>16794464001633</v>
          </cell>
        </row>
        <row r="32003">
          <cell r="C32003">
            <v>800036781</v>
          </cell>
          <cell r="D32003" t="str">
            <v>JM ENERGIA SERV</v>
          </cell>
          <cell r="E32003">
            <v>18034135000133</v>
          </cell>
        </row>
        <row r="32004">
          <cell r="C32004">
            <v>800036865</v>
          </cell>
          <cell r="D32004" t="str">
            <v>HERON FABIO SAN</v>
          </cell>
          <cell r="E32004">
            <v>150650000113</v>
          </cell>
        </row>
        <row r="32005">
          <cell r="C32005">
            <v>800036868</v>
          </cell>
          <cell r="D32005" t="str">
            <v>E MANUTENCAO EI</v>
          </cell>
          <cell r="E32005">
            <v>10584132000161</v>
          </cell>
        </row>
        <row r="32006">
          <cell r="C32006">
            <v>800036886</v>
          </cell>
          <cell r="D32006" t="str">
            <v>PAULA CIBELE DA</v>
          </cell>
          <cell r="E32006">
            <v>13845315000181</v>
          </cell>
        </row>
        <row r="32007">
          <cell r="C32007">
            <v>800036937</v>
          </cell>
          <cell r="D32007" t="str">
            <v>TOTALFIX COMERC</v>
          </cell>
          <cell r="E32007">
            <v>6141500000120</v>
          </cell>
        </row>
        <row r="32008">
          <cell r="C32008">
            <v>800036996</v>
          </cell>
          <cell r="D32008" t="str">
            <v>PERSONAL BRINDE</v>
          </cell>
          <cell r="E32008">
            <v>3618689000100</v>
          </cell>
        </row>
        <row r="32009">
          <cell r="C32009">
            <v>800037022</v>
          </cell>
          <cell r="D32009" t="str">
            <v>COMERCIAIS LTDA</v>
          </cell>
          <cell r="E32009">
            <v>8015091000140</v>
          </cell>
        </row>
        <row r="32010">
          <cell r="C32010">
            <v>800037034</v>
          </cell>
          <cell r="D32010" t="str">
            <v>JOSE GUILHERME</v>
          </cell>
          <cell r="E32010">
            <v>26120950000143</v>
          </cell>
        </row>
        <row r="32011">
          <cell r="C32011">
            <v>800037053</v>
          </cell>
          <cell r="D32011" t="str">
            <v>CONSTRUCOES E C</v>
          </cell>
          <cell r="E32011">
            <v>23456735000120</v>
          </cell>
        </row>
        <row r="32012">
          <cell r="C32012">
            <v>800037067</v>
          </cell>
          <cell r="D32012" t="str">
            <v>TECNOLOGIA ELET</v>
          </cell>
          <cell r="E32012">
            <v>7397304000183</v>
          </cell>
        </row>
        <row r="32013">
          <cell r="C32013">
            <v>800037078</v>
          </cell>
          <cell r="D32013" t="str">
            <v>C I L COMERCIO</v>
          </cell>
          <cell r="E32013">
            <v>24073694001984</v>
          </cell>
        </row>
        <row r="32014">
          <cell r="C32014">
            <v>800037088</v>
          </cell>
          <cell r="D32014" t="str">
            <v>AF CERAMICA E R</v>
          </cell>
          <cell r="E32014">
            <v>7829329000109</v>
          </cell>
        </row>
        <row r="32015">
          <cell r="C32015">
            <v>800037512</v>
          </cell>
          <cell r="D32015" t="str">
            <v>EBF SINALIZACOE</v>
          </cell>
          <cell r="E32015">
            <v>4625788000182</v>
          </cell>
        </row>
        <row r="32016">
          <cell r="C32016">
            <v>800037518</v>
          </cell>
          <cell r="D32016" t="str">
            <v>DEP. DE EST. DE</v>
          </cell>
          <cell r="E32016">
            <v>11554474000100</v>
          </cell>
        </row>
        <row r="32017">
          <cell r="C32017">
            <v>800037532</v>
          </cell>
          <cell r="D32017" t="str">
            <v>CASA DO MERCEDE</v>
          </cell>
          <cell r="E32017">
            <v>69922953000103</v>
          </cell>
        </row>
        <row r="32018">
          <cell r="C32018">
            <v>800037584</v>
          </cell>
          <cell r="D32018" t="str">
            <v>ERALDO RODRIGUE</v>
          </cell>
          <cell r="E32018">
            <v>14814484000117</v>
          </cell>
        </row>
        <row r="32019">
          <cell r="C32019">
            <v>800037597</v>
          </cell>
          <cell r="D32019" t="str">
            <v>AUDIO VISUAIS L</v>
          </cell>
          <cell r="E32019">
            <v>6128767000187</v>
          </cell>
        </row>
        <row r="32020">
          <cell r="C32020">
            <v>800037601</v>
          </cell>
          <cell r="D32020" t="str">
            <v>COMER. DE ACUMU</v>
          </cell>
          <cell r="E32020">
            <v>15826192000167</v>
          </cell>
        </row>
        <row r="32021">
          <cell r="C32021">
            <v>800037603</v>
          </cell>
          <cell r="D32021" t="str">
            <v>S2M EMPREENDIME</v>
          </cell>
          <cell r="E32021">
            <v>18117464000148</v>
          </cell>
        </row>
        <row r="32022">
          <cell r="C32022">
            <v>800037664</v>
          </cell>
          <cell r="D32022" t="str">
            <v>VENEZA DIESEL C</v>
          </cell>
          <cell r="E32022">
            <v>306218000179</v>
          </cell>
        </row>
        <row r="32023">
          <cell r="C32023">
            <v>800037689</v>
          </cell>
          <cell r="D32023" t="str">
            <v>DISTRIBUIDORA D</v>
          </cell>
          <cell r="E32023">
            <v>10559383000196</v>
          </cell>
        </row>
        <row r="32024">
          <cell r="C32024">
            <v>800037690</v>
          </cell>
          <cell r="D32024" t="str">
            <v>MACCAFERRI DO B</v>
          </cell>
          <cell r="E32024">
            <v>43876960000556</v>
          </cell>
        </row>
        <row r="32025">
          <cell r="C32025">
            <v>800037691</v>
          </cell>
          <cell r="D32025" t="str">
            <v>PERNAMBUCO FROT</v>
          </cell>
          <cell r="E32025">
            <v>15320843000142</v>
          </cell>
        </row>
        <row r="32026">
          <cell r="C32026">
            <v>800037698</v>
          </cell>
          <cell r="D32026" t="str">
            <v>SEMPRE COMUNICA</v>
          </cell>
          <cell r="E32026">
            <v>16561385000104</v>
          </cell>
        </row>
        <row r="32027">
          <cell r="C32027">
            <v>800037709</v>
          </cell>
          <cell r="D32027" t="str">
            <v>PROJETOS GRAFIC</v>
          </cell>
          <cell r="E32027">
            <v>3965690000101</v>
          </cell>
        </row>
        <row r="32028">
          <cell r="C32028">
            <v>800037715</v>
          </cell>
          <cell r="D32028" t="str">
            <v>AGUA VALLE NEVA</v>
          </cell>
          <cell r="E32028">
            <v>20828866000100</v>
          </cell>
        </row>
        <row r="32029">
          <cell r="C32029">
            <v>800037717</v>
          </cell>
          <cell r="D32029" t="str">
            <v>TECNOLOGIA FERR</v>
          </cell>
          <cell r="E32029">
            <v>16977794000188</v>
          </cell>
        </row>
        <row r="32030">
          <cell r="C32030">
            <v>800037776</v>
          </cell>
          <cell r="D32030" t="str">
            <v>CYRO M DA FONTE</v>
          </cell>
          <cell r="E32030">
            <v>23282599000107</v>
          </cell>
        </row>
        <row r="32031">
          <cell r="C32031">
            <v>800037789</v>
          </cell>
          <cell r="D32031" t="str">
            <v>EDSON JOSE DAS</v>
          </cell>
          <cell r="E32031">
            <v>15021070000101</v>
          </cell>
        </row>
        <row r="32032">
          <cell r="C32032">
            <v>800037810</v>
          </cell>
          <cell r="D32032" t="str">
            <v>RUANA FERNANDA</v>
          </cell>
          <cell r="E32032">
            <v>24713191000105</v>
          </cell>
        </row>
        <row r="32033">
          <cell r="C32033">
            <v>800037827</v>
          </cell>
          <cell r="D32033" t="str">
            <v>MULTICAB TECNOL</v>
          </cell>
          <cell r="E32033">
            <v>19373563000153</v>
          </cell>
        </row>
        <row r="32034">
          <cell r="C32034">
            <v>800037834</v>
          </cell>
          <cell r="D32034" t="str">
            <v>J C M NITEROI R</v>
          </cell>
          <cell r="E32034">
            <v>8824171001119</v>
          </cell>
        </row>
        <row r="32035">
          <cell r="C32035">
            <v>800037848</v>
          </cell>
          <cell r="D32035" t="str">
            <v>CELLPOINT LTDA</v>
          </cell>
          <cell r="E32035">
            <v>4876550000120</v>
          </cell>
        </row>
        <row r="32036">
          <cell r="C32036">
            <v>800037858</v>
          </cell>
          <cell r="D32036" t="str">
            <v>AGENCIA LUCK VI</v>
          </cell>
          <cell r="E32036">
            <v>10866549000117</v>
          </cell>
        </row>
        <row r="32037">
          <cell r="C32037">
            <v>800037884</v>
          </cell>
          <cell r="D32037" t="str">
            <v>VIVA COMUNICACA</v>
          </cell>
          <cell r="E32037">
            <v>9257568000167</v>
          </cell>
        </row>
        <row r="32038">
          <cell r="C32038">
            <v>800037891</v>
          </cell>
          <cell r="D32038" t="str">
            <v>ALUGUE TECNOLOG</v>
          </cell>
          <cell r="E32038">
            <v>13581845000160</v>
          </cell>
        </row>
        <row r="32039">
          <cell r="C32039">
            <v>800037896</v>
          </cell>
          <cell r="D32039" t="str">
            <v>ASA BRANCA LOCA</v>
          </cell>
          <cell r="E32039">
            <v>2617817000139</v>
          </cell>
        </row>
        <row r="32040">
          <cell r="C32040">
            <v>800037908</v>
          </cell>
          <cell r="D32040" t="str">
            <v>ELDORADO TINTAS</v>
          </cell>
          <cell r="E32040">
            <v>12784831000180</v>
          </cell>
        </row>
        <row r="32041">
          <cell r="C32041">
            <v>800037954</v>
          </cell>
          <cell r="D32041" t="str">
            <v>ANA CAROLINA T</v>
          </cell>
          <cell r="E32041">
            <v>19135281000118</v>
          </cell>
        </row>
        <row r="32042">
          <cell r="C32042">
            <v>800037993</v>
          </cell>
          <cell r="D32042" t="str">
            <v>MARAVILHA MOTOS</v>
          </cell>
          <cell r="E32042">
            <v>2818743000107</v>
          </cell>
        </row>
        <row r="32043">
          <cell r="C32043">
            <v>800038010</v>
          </cell>
          <cell r="D32043" t="str">
            <v>CARMELIO CAVALC</v>
          </cell>
          <cell r="E32043">
            <v>19200780000141</v>
          </cell>
        </row>
        <row r="32044">
          <cell r="C32044">
            <v>800038088</v>
          </cell>
          <cell r="D32044" t="str">
            <v>UBEE DESENVOLV.</v>
          </cell>
          <cell r="E32044">
            <v>17399938000129</v>
          </cell>
        </row>
        <row r="32045">
          <cell r="C32045">
            <v>800038093</v>
          </cell>
          <cell r="D32045" t="str">
            <v>HID PLANEJAMENT</v>
          </cell>
          <cell r="E32045">
            <v>11078125000150</v>
          </cell>
        </row>
        <row r="32046">
          <cell r="C32046">
            <v>800038109</v>
          </cell>
          <cell r="D32046" t="str">
            <v>F. GENES &amp; CIA.</v>
          </cell>
          <cell r="E32046">
            <v>10858157000106</v>
          </cell>
        </row>
        <row r="32047">
          <cell r="C32047">
            <v>800038142</v>
          </cell>
          <cell r="D32047" t="str">
            <v>NESUL GRUPOS GE</v>
          </cell>
          <cell r="E32047">
            <v>22622743000136</v>
          </cell>
        </row>
        <row r="32048">
          <cell r="C32048">
            <v>800038152</v>
          </cell>
          <cell r="D32048" t="str">
            <v>B2C CONSULTORIA</v>
          </cell>
          <cell r="E32048">
            <v>23775198000180</v>
          </cell>
        </row>
        <row r="32049">
          <cell r="C32049">
            <v>800038155</v>
          </cell>
          <cell r="D32049" t="str">
            <v>HIDROVITAL BOMB</v>
          </cell>
          <cell r="E32049">
            <v>8876033000101</v>
          </cell>
        </row>
        <row r="32050">
          <cell r="C32050">
            <v>800038218</v>
          </cell>
          <cell r="D32050" t="str">
            <v>DNIT-DEP. NAC.</v>
          </cell>
          <cell r="E32050">
            <v>4892707002154</v>
          </cell>
        </row>
        <row r="32051">
          <cell r="C32051">
            <v>800038220</v>
          </cell>
          <cell r="D32051" t="str">
            <v>REILTON LOUREIR</v>
          </cell>
          <cell r="E32051">
            <v>19356358753</v>
          </cell>
        </row>
        <row r="32052">
          <cell r="C32052">
            <v>800038228</v>
          </cell>
          <cell r="D32052" t="str">
            <v>SILVIO SOUZA NE</v>
          </cell>
          <cell r="E32052">
            <v>7245932000143</v>
          </cell>
        </row>
        <row r="32053">
          <cell r="C32053">
            <v>800038235</v>
          </cell>
          <cell r="D32053" t="str">
            <v>EDSON BORGES DE</v>
          </cell>
          <cell r="E32053">
            <v>13296077000100</v>
          </cell>
        </row>
        <row r="32054">
          <cell r="C32054">
            <v>800038252</v>
          </cell>
          <cell r="D32054" t="str">
            <v>DUTOAR INDUSTRI</v>
          </cell>
          <cell r="E32054">
            <v>18269656000170</v>
          </cell>
        </row>
        <row r="32055">
          <cell r="C32055">
            <v>800038269</v>
          </cell>
          <cell r="D32055" t="str">
            <v>ARQUI VIDEO LTD</v>
          </cell>
          <cell r="E32055">
            <v>35683747000176</v>
          </cell>
        </row>
        <row r="32056">
          <cell r="C32056">
            <v>800038277</v>
          </cell>
          <cell r="D32056" t="str">
            <v>G DA S MEDEIROS</v>
          </cell>
          <cell r="E32056">
            <v>22190158000104</v>
          </cell>
        </row>
        <row r="32057">
          <cell r="C32057">
            <v>800038294</v>
          </cell>
          <cell r="D32057" t="str">
            <v>JOAO DINIS ABRA</v>
          </cell>
          <cell r="E32057">
            <v>8104986000151</v>
          </cell>
        </row>
        <row r="32058">
          <cell r="C32058">
            <v>800038327</v>
          </cell>
          <cell r="D32058" t="str">
            <v>KPIT TECHNOLOGI</v>
          </cell>
          <cell r="E32058">
            <v>15336143000227</v>
          </cell>
        </row>
        <row r="32059">
          <cell r="C32059">
            <v>800038368</v>
          </cell>
          <cell r="D32059" t="str">
            <v>LUIS ANDRE RIBE</v>
          </cell>
          <cell r="E32059">
            <v>26201674000148</v>
          </cell>
        </row>
        <row r="32060">
          <cell r="C32060">
            <v>800038380</v>
          </cell>
          <cell r="D32060" t="str">
            <v>BREMEN VEICULOS</v>
          </cell>
          <cell r="E32060">
            <v>16355380000702</v>
          </cell>
        </row>
        <row r="32061">
          <cell r="C32061">
            <v>800038460</v>
          </cell>
          <cell r="D32061" t="str">
            <v>QUEIROZ ADVOGAD</v>
          </cell>
          <cell r="E32061">
            <v>9418464000197</v>
          </cell>
        </row>
        <row r="32062">
          <cell r="C32062">
            <v>800038472</v>
          </cell>
          <cell r="D32062" t="str">
            <v>AGILIZE GRAFICA</v>
          </cell>
          <cell r="E32062">
            <v>20631866000108</v>
          </cell>
        </row>
        <row r="32063">
          <cell r="C32063">
            <v>800038480</v>
          </cell>
          <cell r="D32063" t="str">
            <v>CONTROLE SOLAR</v>
          </cell>
          <cell r="E32063">
            <v>11634149000149</v>
          </cell>
        </row>
        <row r="32064">
          <cell r="C32064">
            <v>800038484</v>
          </cell>
          <cell r="D32064" t="str">
            <v>CASA DE PRODUCA</v>
          </cell>
          <cell r="E32064">
            <v>8568652000139</v>
          </cell>
        </row>
        <row r="32065">
          <cell r="C32065">
            <v>800038487</v>
          </cell>
          <cell r="D32065" t="str">
            <v>R DA SILVA BATI</v>
          </cell>
          <cell r="E32065">
            <v>26946032000178</v>
          </cell>
        </row>
        <row r="32066">
          <cell r="C32066">
            <v>800038496</v>
          </cell>
          <cell r="D32066" t="str">
            <v>NIAGARA IND. CO</v>
          </cell>
          <cell r="E32066">
            <v>33500612000445</v>
          </cell>
        </row>
        <row r="32067">
          <cell r="C32067">
            <v>800038536</v>
          </cell>
          <cell r="D32067" t="str">
            <v>INDAIA BRASIL A</v>
          </cell>
          <cell r="E32067">
            <v>48785001810</v>
          </cell>
        </row>
        <row r="32068">
          <cell r="C32068">
            <v>800038570</v>
          </cell>
          <cell r="D32068" t="str">
            <v>INFINITO PROMOC</v>
          </cell>
          <cell r="E32068">
            <v>11853132000182</v>
          </cell>
        </row>
        <row r="32069">
          <cell r="C32069">
            <v>800038601</v>
          </cell>
          <cell r="D32069" t="str">
            <v>JONEZIO DO NASC</v>
          </cell>
          <cell r="E32069">
            <v>69968600000144</v>
          </cell>
        </row>
        <row r="32070">
          <cell r="C32070">
            <v>800038655</v>
          </cell>
          <cell r="D32070" t="str">
            <v>LTDA ME</v>
          </cell>
          <cell r="E32070">
            <v>15426008000191</v>
          </cell>
        </row>
        <row r="32071">
          <cell r="C32071">
            <v>800038663</v>
          </cell>
          <cell r="D32071" t="str">
            <v>GILBERTO TENORI</v>
          </cell>
          <cell r="E32071">
            <v>21098542000119</v>
          </cell>
        </row>
        <row r="32072">
          <cell r="C32072">
            <v>800038674</v>
          </cell>
          <cell r="D32072" t="str">
            <v>GEA 1 RESTAURAN</v>
          </cell>
          <cell r="E32072">
            <v>17432893000147</v>
          </cell>
        </row>
        <row r="32073">
          <cell r="C32073">
            <v>800038711</v>
          </cell>
          <cell r="D32073" t="str">
            <v>TATIANA CONCEIC</v>
          </cell>
          <cell r="E32073">
            <v>13634526000175</v>
          </cell>
        </row>
        <row r="32074">
          <cell r="C32074">
            <v>800038762</v>
          </cell>
          <cell r="D32074" t="str">
            <v>MULTI TRATORES</v>
          </cell>
          <cell r="E32074">
            <v>21426007000140</v>
          </cell>
        </row>
        <row r="32075">
          <cell r="C32075">
            <v>800038784</v>
          </cell>
          <cell r="D32075" t="str">
            <v>COMP. HIDRO ELE</v>
          </cell>
          <cell r="E32075">
            <v>33541368000116</v>
          </cell>
        </row>
        <row r="32076">
          <cell r="C32076">
            <v>800038794</v>
          </cell>
          <cell r="D32076" t="str">
            <v>ARAUJO MADEIRAS</v>
          </cell>
          <cell r="E32076">
            <v>10497869000147</v>
          </cell>
        </row>
        <row r="32077">
          <cell r="C32077">
            <v>800038841</v>
          </cell>
          <cell r="D32077" t="str">
            <v>KDX IMPORTS LTD</v>
          </cell>
          <cell r="E32077">
            <v>28373670000172</v>
          </cell>
        </row>
        <row r="32078">
          <cell r="C32078">
            <v>800038933</v>
          </cell>
          <cell r="D32078" t="str">
            <v>MMB COMERCIO DE</v>
          </cell>
          <cell r="E32078">
            <v>20676101000194</v>
          </cell>
        </row>
        <row r="32079">
          <cell r="C32079">
            <v>800039163</v>
          </cell>
          <cell r="D32079" t="str">
            <v>A M C DE SOUZA</v>
          </cell>
          <cell r="E32079">
            <v>23045399000122</v>
          </cell>
        </row>
        <row r="32080">
          <cell r="C32080">
            <v>800039220</v>
          </cell>
          <cell r="D32080" t="str">
            <v>LEITURA INTERIO</v>
          </cell>
          <cell r="E32080">
            <v>5749498000103</v>
          </cell>
        </row>
        <row r="32081">
          <cell r="C32081">
            <v>800039222</v>
          </cell>
          <cell r="D32081" t="str">
            <v>VIADUTO COMER.</v>
          </cell>
          <cell r="E32081">
            <v>72860067000611</v>
          </cell>
        </row>
        <row r="32082">
          <cell r="C32082">
            <v>800039318</v>
          </cell>
          <cell r="D32082" t="str">
            <v>JOSE GONCALVES</v>
          </cell>
          <cell r="E32082">
            <v>24979325000126</v>
          </cell>
        </row>
        <row r="32083">
          <cell r="C32083">
            <v>800039324</v>
          </cell>
          <cell r="D32083" t="str">
            <v>J L REPARACAO D</v>
          </cell>
          <cell r="E32083">
            <v>20011838000198</v>
          </cell>
        </row>
        <row r="32084">
          <cell r="C32084">
            <v>800039347</v>
          </cell>
          <cell r="D32084" t="str">
            <v>MARCELO DUARTE</v>
          </cell>
          <cell r="E32084">
            <v>24720746000138</v>
          </cell>
        </row>
        <row r="32085">
          <cell r="C32085">
            <v>800039373</v>
          </cell>
          <cell r="D32085" t="str">
            <v>MATHEUS ANTONIO</v>
          </cell>
          <cell r="E32085">
            <v>70609613480</v>
          </cell>
        </row>
        <row r="32086">
          <cell r="C32086">
            <v>800039407</v>
          </cell>
          <cell r="D32086" t="str">
            <v>E. J. W. DOS PR</v>
          </cell>
          <cell r="E32086">
            <v>7589061000185</v>
          </cell>
        </row>
        <row r="32087">
          <cell r="C32087">
            <v>800039516</v>
          </cell>
          <cell r="D32087" t="str">
            <v>NASA CONSTRUCOE</v>
          </cell>
          <cell r="E32087">
            <v>11274569000161</v>
          </cell>
        </row>
        <row r="32088">
          <cell r="C32088">
            <v>800039531</v>
          </cell>
          <cell r="D32088" t="str">
            <v>SOLAR5 SOLUCOES</v>
          </cell>
          <cell r="E32088">
            <v>23026405000102</v>
          </cell>
        </row>
        <row r="32089">
          <cell r="C32089">
            <v>800039582</v>
          </cell>
          <cell r="D32089" t="str">
            <v>PRIMADELI RESTA</v>
          </cell>
          <cell r="E32089">
            <v>26979917000173</v>
          </cell>
        </row>
        <row r="32090">
          <cell r="C32090">
            <v>800039592</v>
          </cell>
          <cell r="D32090" t="str">
            <v>J P PEREIRA DA</v>
          </cell>
          <cell r="E32090">
            <v>11964746000131</v>
          </cell>
        </row>
        <row r="32091">
          <cell r="C32091">
            <v>800039594</v>
          </cell>
          <cell r="D32091" t="str">
            <v>JBR ENGENHARIA</v>
          </cell>
          <cell r="E32091">
            <v>70074448000135</v>
          </cell>
        </row>
        <row r="32092">
          <cell r="C32092">
            <v>800039620</v>
          </cell>
          <cell r="D32092" t="str">
            <v>TUPAN CONSTRUCO</v>
          </cell>
          <cell r="E32092">
            <v>279531000327</v>
          </cell>
        </row>
        <row r="32093">
          <cell r="C32093">
            <v>800039660</v>
          </cell>
          <cell r="D32093" t="str">
            <v>ANTONIO DA SILV</v>
          </cell>
          <cell r="E32093">
            <v>24123705000164</v>
          </cell>
        </row>
        <row r="32094">
          <cell r="C32094">
            <v>800039703</v>
          </cell>
          <cell r="D32094" t="str">
            <v>MUNDO DAS CORRE</v>
          </cell>
          <cell r="E32094">
            <v>18301240000191</v>
          </cell>
        </row>
        <row r="32095">
          <cell r="C32095">
            <v>800039704</v>
          </cell>
          <cell r="D32095" t="str">
            <v>RC COMER. DE RO</v>
          </cell>
          <cell r="E32095">
            <v>6955917000126</v>
          </cell>
        </row>
        <row r="32096">
          <cell r="C32096">
            <v>800039721</v>
          </cell>
          <cell r="D32096" t="str">
            <v>POLICONSULT ASS</v>
          </cell>
          <cell r="E32096">
            <v>41227190000161</v>
          </cell>
        </row>
        <row r="32097">
          <cell r="C32097">
            <v>800039881</v>
          </cell>
          <cell r="D32097" t="str">
            <v>TRANSPORTES E S</v>
          </cell>
          <cell r="E32097">
            <v>41070889000160</v>
          </cell>
        </row>
        <row r="32098">
          <cell r="C32098">
            <v>800039892</v>
          </cell>
          <cell r="D32098" t="str">
            <v>OPTIMUM - ARQUI</v>
          </cell>
          <cell r="E32098">
            <v>4339177000178</v>
          </cell>
        </row>
        <row r="32099">
          <cell r="C32099">
            <v>800039928</v>
          </cell>
          <cell r="D32099" t="str">
            <v>EXACTCONTROL AU</v>
          </cell>
          <cell r="E32099">
            <v>10992603000170</v>
          </cell>
        </row>
        <row r="32100">
          <cell r="C32100">
            <v>800039968</v>
          </cell>
          <cell r="D32100" t="str">
            <v>PRIME PLUS LOCA</v>
          </cell>
          <cell r="E32100">
            <v>5114481000937</v>
          </cell>
        </row>
        <row r="32101">
          <cell r="C32101">
            <v>800040059</v>
          </cell>
          <cell r="D32101" t="str">
            <v>RETEK ACESSORIO</v>
          </cell>
          <cell r="E32101">
            <v>21769212000108</v>
          </cell>
        </row>
        <row r="32102">
          <cell r="C32102">
            <v>800040084</v>
          </cell>
          <cell r="D32102" t="str">
            <v>UNITINTAS COMER</v>
          </cell>
          <cell r="E32102">
            <v>7683237000163</v>
          </cell>
        </row>
        <row r="32103">
          <cell r="C32103">
            <v>800040102</v>
          </cell>
          <cell r="D32103" t="str">
            <v>WYNNE EMPREENDI</v>
          </cell>
          <cell r="E32103">
            <v>20981829000120</v>
          </cell>
        </row>
        <row r="32104">
          <cell r="C32104">
            <v>800040137</v>
          </cell>
          <cell r="D32104" t="str">
            <v>VISION MEDICA L</v>
          </cell>
          <cell r="E32104">
            <v>23039218000155</v>
          </cell>
        </row>
        <row r="32105">
          <cell r="C32105">
            <v>800040184</v>
          </cell>
          <cell r="D32105" t="str">
            <v>PINHEIRO TRANSP</v>
          </cell>
          <cell r="E32105">
            <v>22119609000117</v>
          </cell>
        </row>
        <row r="32106">
          <cell r="C32106">
            <v>800040205</v>
          </cell>
          <cell r="D32106" t="str">
            <v>GIGAVIDA TECNOL</v>
          </cell>
          <cell r="E32106">
            <v>15558946000145</v>
          </cell>
        </row>
        <row r="32107">
          <cell r="C32107">
            <v>800040224</v>
          </cell>
          <cell r="D32107" t="str">
            <v>C&amp;T SERVICOS E</v>
          </cell>
          <cell r="E32107">
            <v>17408735000151</v>
          </cell>
        </row>
        <row r="32108">
          <cell r="C32108">
            <v>800040310</v>
          </cell>
          <cell r="D32108" t="str">
            <v>PALMA PARAFUSOS</v>
          </cell>
          <cell r="E32108">
            <v>9026535000106</v>
          </cell>
        </row>
        <row r="32109">
          <cell r="C32109">
            <v>800040311</v>
          </cell>
          <cell r="D32109" t="str">
            <v>NEW TRADE COMER</v>
          </cell>
          <cell r="E32109">
            <v>10889973000187</v>
          </cell>
        </row>
        <row r="32110">
          <cell r="C32110">
            <v>800040312</v>
          </cell>
          <cell r="D32110" t="str">
            <v>BB AGUA FORTE D</v>
          </cell>
          <cell r="E32110">
            <v>18080157000130</v>
          </cell>
        </row>
        <row r="32111">
          <cell r="C32111">
            <v>800040315</v>
          </cell>
          <cell r="D32111" t="str">
            <v>EXAUSTEC LTDA</v>
          </cell>
          <cell r="E32111">
            <v>3783383000100</v>
          </cell>
        </row>
        <row r="32112">
          <cell r="C32112">
            <v>800040332</v>
          </cell>
          <cell r="D32112" t="str">
            <v>CARDAN RECIFE L</v>
          </cell>
          <cell r="E32112">
            <v>3437057000140</v>
          </cell>
        </row>
        <row r="32113">
          <cell r="C32113">
            <v>800040343</v>
          </cell>
          <cell r="D32113" t="str">
            <v>SUNWIND CONSULT</v>
          </cell>
          <cell r="E32113">
            <v>23389390000139</v>
          </cell>
        </row>
        <row r="32114">
          <cell r="C32114">
            <v>800040358</v>
          </cell>
          <cell r="D32114" t="str">
            <v>PRO PRODUTORES</v>
          </cell>
          <cell r="E32114">
            <v>29206953000192</v>
          </cell>
        </row>
        <row r="32115">
          <cell r="C32115">
            <v>800040373</v>
          </cell>
          <cell r="D32115" t="str">
            <v>PAULISTA PRAIA</v>
          </cell>
          <cell r="E32115">
            <v>338915000705</v>
          </cell>
        </row>
        <row r="32116">
          <cell r="C32116">
            <v>800040382</v>
          </cell>
          <cell r="D32116" t="str">
            <v>TUCOVAL TUBOS,</v>
          </cell>
          <cell r="E32116">
            <v>27999486000170</v>
          </cell>
        </row>
        <row r="32117">
          <cell r="C32117">
            <v>800040402</v>
          </cell>
          <cell r="D32117" t="str">
            <v>A &amp; M ENGENHARI</v>
          </cell>
          <cell r="E32117">
            <v>19216844000100</v>
          </cell>
        </row>
        <row r="32118">
          <cell r="C32118">
            <v>800040481</v>
          </cell>
          <cell r="D32118" t="str">
            <v>AGUIAR &amp; ARRUDA</v>
          </cell>
          <cell r="E32118">
            <v>17893104000175</v>
          </cell>
        </row>
        <row r="32119">
          <cell r="C32119">
            <v>800040516</v>
          </cell>
          <cell r="D32119" t="str">
            <v>HIPERMETAL COME</v>
          </cell>
          <cell r="E32119">
            <v>8151219000101</v>
          </cell>
        </row>
        <row r="32120">
          <cell r="C32120">
            <v>800040531</v>
          </cell>
          <cell r="D32120" t="str">
            <v>SCALA COMERCIAL</v>
          </cell>
          <cell r="E32120">
            <v>11338159000137</v>
          </cell>
        </row>
        <row r="32121">
          <cell r="C32121">
            <v>800040547</v>
          </cell>
          <cell r="D32121" t="str">
            <v>TRUE CHANGE TEC</v>
          </cell>
          <cell r="E32121">
            <v>14467292000181</v>
          </cell>
        </row>
        <row r="32122">
          <cell r="C32122">
            <v>800040588</v>
          </cell>
          <cell r="D32122" t="str">
            <v>CORGHI DO BR.CO</v>
          </cell>
          <cell r="E32122">
            <v>17887203000306</v>
          </cell>
        </row>
        <row r="32123">
          <cell r="C32123">
            <v>800040618</v>
          </cell>
          <cell r="D32123" t="str">
            <v>S.T.A. SERVICOS</v>
          </cell>
          <cell r="E32123">
            <v>30575835000211</v>
          </cell>
        </row>
        <row r="32124">
          <cell r="C32124">
            <v>800040626</v>
          </cell>
          <cell r="D32124" t="str">
            <v>UMANA BRASIL -</v>
          </cell>
          <cell r="E32124">
            <v>8537230000104</v>
          </cell>
        </row>
        <row r="32125">
          <cell r="C32125">
            <v>800040640</v>
          </cell>
          <cell r="D32125" t="str">
            <v>JOSE CARLOS DE</v>
          </cell>
          <cell r="E32125">
            <v>8215468000105</v>
          </cell>
        </row>
        <row r="32126">
          <cell r="C32126">
            <v>800040677</v>
          </cell>
          <cell r="D32126" t="str">
            <v>MARESTINTAS COM</v>
          </cell>
          <cell r="E32126">
            <v>4535853000189</v>
          </cell>
        </row>
        <row r="32127">
          <cell r="C32127">
            <v>800040709</v>
          </cell>
          <cell r="D32127" t="str">
            <v>CASTRO E SILVA</v>
          </cell>
          <cell r="E32127">
            <v>11706913000144</v>
          </cell>
        </row>
        <row r="32128">
          <cell r="C32128">
            <v>800040710</v>
          </cell>
          <cell r="D32128" t="str">
            <v>DSA DO BRASIL S</v>
          </cell>
          <cell r="E32128">
            <v>22696789000280</v>
          </cell>
        </row>
        <row r="32129">
          <cell r="C32129">
            <v>800040758</v>
          </cell>
          <cell r="D32129" t="str">
            <v>CHA CINEMATOGRA</v>
          </cell>
          <cell r="E32129">
            <v>4462804000163</v>
          </cell>
        </row>
        <row r="32130">
          <cell r="C32130">
            <v>800040776</v>
          </cell>
          <cell r="D32130" t="str">
            <v>MEGANET INFORMA</v>
          </cell>
          <cell r="E32130">
            <v>1984227000181</v>
          </cell>
        </row>
        <row r="32131">
          <cell r="C32131">
            <v>800040798</v>
          </cell>
          <cell r="D32131" t="str">
            <v>RANDSTAD BRASIL</v>
          </cell>
          <cell r="E32131">
            <v>3573863001541</v>
          </cell>
        </row>
        <row r="32132">
          <cell r="C32132">
            <v>800040812</v>
          </cell>
          <cell r="D32132" t="str">
            <v>ADLER SAFE COME</v>
          </cell>
          <cell r="E32132">
            <v>23779433000192</v>
          </cell>
        </row>
        <row r="32133">
          <cell r="C32133">
            <v>800040836</v>
          </cell>
          <cell r="D32133" t="str">
            <v>TOYOLEX VEICULO</v>
          </cell>
          <cell r="E32133">
            <v>1537271000143</v>
          </cell>
        </row>
        <row r="32134">
          <cell r="C32134">
            <v>800040840</v>
          </cell>
          <cell r="D32134" t="str">
            <v>PROMOCIONAL EIR</v>
          </cell>
          <cell r="E32134">
            <v>10260445000164</v>
          </cell>
        </row>
        <row r="32135">
          <cell r="C32135">
            <v>800040935</v>
          </cell>
          <cell r="D32135" t="str">
            <v>FADIMAQ REPRESE</v>
          </cell>
          <cell r="E32135">
            <v>4566260000180</v>
          </cell>
        </row>
        <row r="32136">
          <cell r="C32136">
            <v>800040942</v>
          </cell>
          <cell r="D32136" t="str">
            <v>INDUSTRIA &amp; COM</v>
          </cell>
          <cell r="E32136">
            <v>541663000202</v>
          </cell>
        </row>
        <row r="32137">
          <cell r="C32137">
            <v>800040945</v>
          </cell>
          <cell r="D32137" t="str">
            <v>LOG FRIO TRANSP</v>
          </cell>
          <cell r="E32137">
            <v>4241990000615</v>
          </cell>
        </row>
        <row r="32138">
          <cell r="C32138">
            <v>800041014</v>
          </cell>
          <cell r="D32138" t="str">
            <v>B DE SOUZA FERR</v>
          </cell>
          <cell r="E32138">
            <v>27854730000297</v>
          </cell>
        </row>
        <row r="32139">
          <cell r="C32139">
            <v>800041119</v>
          </cell>
          <cell r="D32139" t="str">
            <v>CASA DOS MOTORE</v>
          </cell>
          <cell r="E32139">
            <v>23596988000107</v>
          </cell>
        </row>
        <row r="32140">
          <cell r="C32140">
            <v>800041130</v>
          </cell>
          <cell r="D32140" t="str">
            <v>PROJETAR SERVIC</v>
          </cell>
          <cell r="E32140">
            <v>24880927000121</v>
          </cell>
        </row>
        <row r="32141">
          <cell r="C32141">
            <v>800041255</v>
          </cell>
          <cell r="D32141" t="str">
            <v>SANTANA BRINDES</v>
          </cell>
          <cell r="E32141">
            <v>8833812000120</v>
          </cell>
        </row>
        <row r="32142">
          <cell r="C32142">
            <v>800041374</v>
          </cell>
          <cell r="D32142" t="str">
            <v>PEDRAFON ADMINI</v>
          </cell>
          <cell r="E32142">
            <v>23342075000156</v>
          </cell>
        </row>
        <row r="32143">
          <cell r="C32143">
            <v>800041405</v>
          </cell>
          <cell r="D32143" t="str">
            <v>CMS GRAFICA EIR</v>
          </cell>
          <cell r="E32143">
            <v>26196334000176</v>
          </cell>
        </row>
        <row r="32144">
          <cell r="C32144">
            <v>800041406</v>
          </cell>
          <cell r="D32144" t="str">
            <v>RECIFE MADEIRAS</v>
          </cell>
          <cell r="E32144">
            <v>2300780000110</v>
          </cell>
        </row>
        <row r="32145">
          <cell r="C32145">
            <v>800041423</v>
          </cell>
          <cell r="D32145" t="str">
            <v>PERFIL SUPRIMEN</v>
          </cell>
          <cell r="E32145">
            <v>12007481000146</v>
          </cell>
        </row>
        <row r="32146">
          <cell r="C32146">
            <v>800041441</v>
          </cell>
          <cell r="D32146" t="str">
            <v>LTDA - EPP</v>
          </cell>
          <cell r="E32146">
            <v>28787642000100</v>
          </cell>
        </row>
        <row r="32147">
          <cell r="C32147">
            <v>800041498</v>
          </cell>
          <cell r="D32147" t="str">
            <v>CLUBE DAS MASCA</v>
          </cell>
          <cell r="E32147">
            <v>11451275000168</v>
          </cell>
        </row>
        <row r="32148">
          <cell r="C32148">
            <v>800041510</v>
          </cell>
          <cell r="D32148" t="str">
            <v>M L A NUNES EIR</v>
          </cell>
          <cell r="E32148">
            <v>31469531000151</v>
          </cell>
        </row>
        <row r="32149">
          <cell r="C32149">
            <v>800041613</v>
          </cell>
          <cell r="D32149" t="str">
            <v>KAERCHER INDUST</v>
          </cell>
          <cell r="E32149">
            <v>47110960001816</v>
          </cell>
        </row>
        <row r="32150">
          <cell r="C32150">
            <v>800041622</v>
          </cell>
          <cell r="D32150" t="str">
            <v>ROMELEVA BRASIL</v>
          </cell>
          <cell r="E32150">
            <v>17210209000182</v>
          </cell>
        </row>
        <row r="32151">
          <cell r="C32151">
            <v>800041633</v>
          </cell>
          <cell r="D32151" t="str">
            <v>ATELIE PRODUCOE</v>
          </cell>
          <cell r="E32151">
            <v>4149422000184</v>
          </cell>
        </row>
        <row r="32152">
          <cell r="C32152">
            <v>800041666</v>
          </cell>
          <cell r="D32152" t="str">
            <v>PERFIL COMERCIO</v>
          </cell>
          <cell r="E32152">
            <v>10483586000146</v>
          </cell>
        </row>
        <row r="32153">
          <cell r="C32153">
            <v>800041679</v>
          </cell>
          <cell r="D32153" t="str">
            <v>DVS COMERCIO DE</v>
          </cell>
          <cell r="E32153">
            <v>19802432000144</v>
          </cell>
        </row>
        <row r="32154">
          <cell r="C32154">
            <v>800041705</v>
          </cell>
          <cell r="D32154" t="str">
            <v>LOCALIZA RENT A</v>
          </cell>
          <cell r="E32154">
            <v>16670085076720</v>
          </cell>
        </row>
        <row r="32155">
          <cell r="C32155">
            <v>800041707</v>
          </cell>
          <cell r="D32155" t="str">
            <v>R. MELO GRAFICA</v>
          </cell>
          <cell r="E32155">
            <v>18508924000169</v>
          </cell>
        </row>
        <row r="32156">
          <cell r="C32156">
            <v>800041711</v>
          </cell>
          <cell r="D32156" t="str">
            <v>LACHMANN AGENCI</v>
          </cell>
          <cell r="E32156">
            <v>43145945004444</v>
          </cell>
        </row>
        <row r="32157">
          <cell r="C32157">
            <v>800041802</v>
          </cell>
          <cell r="D32157" t="str">
            <v>PDCA  ENGENHARI</v>
          </cell>
          <cell r="E32157">
            <v>11019554000157</v>
          </cell>
        </row>
        <row r="32158">
          <cell r="C32158">
            <v>800041820</v>
          </cell>
          <cell r="D32158" t="str">
            <v>DIAGNOSTICOS DA</v>
          </cell>
          <cell r="E32158">
            <v>61486650088412</v>
          </cell>
        </row>
        <row r="32159">
          <cell r="C32159">
            <v>800041854</v>
          </cell>
          <cell r="D32159" t="str">
            <v>AUGUSTO CESAR C</v>
          </cell>
          <cell r="E32159">
            <v>28039448000138</v>
          </cell>
        </row>
        <row r="32160">
          <cell r="C32160">
            <v>800041863</v>
          </cell>
          <cell r="D32160" t="str">
            <v>OASIS SERVICOS</v>
          </cell>
          <cell r="E32160">
            <v>7764907000176</v>
          </cell>
        </row>
        <row r="32161">
          <cell r="C32161">
            <v>800041910</v>
          </cell>
          <cell r="D32161" t="str">
            <v>EQUIPAMENTOS IN</v>
          </cell>
          <cell r="E32161">
            <v>31797413000172</v>
          </cell>
        </row>
        <row r="32162">
          <cell r="C32162">
            <v>800042009</v>
          </cell>
          <cell r="D32162" t="str">
            <v>TOP MIX ESQUADR</v>
          </cell>
          <cell r="E32162">
            <v>7659093000100</v>
          </cell>
        </row>
        <row r="32163">
          <cell r="C32163">
            <v>800042027</v>
          </cell>
          <cell r="D32163" t="str">
            <v>BONFIM ENGENHAR</v>
          </cell>
          <cell r="E32163">
            <v>21055525000102</v>
          </cell>
        </row>
        <row r="32164">
          <cell r="C32164">
            <v>800042033</v>
          </cell>
          <cell r="D32164" t="str">
            <v>ALFER ALUGUEL D</v>
          </cell>
          <cell r="E32164">
            <v>29159110000182</v>
          </cell>
        </row>
        <row r="32165">
          <cell r="C32165">
            <v>800042056</v>
          </cell>
          <cell r="D32165" t="str">
            <v>SOLD SERVICOS L</v>
          </cell>
          <cell r="E32165">
            <v>9307951000182</v>
          </cell>
        </row>
        <row r="32166">
          <cell r="C32166">
            <v>800042097</v>
          </cell>
          <cell r="D32166" t="str">
            <v>PAPA CAPIM COME</v>
          </cell>
          <cell r="E32166">
            <v>5683447000126</v>
          </cell>
        </row>
        <row r="32167">
          <cell r="C32167">
            <v>800042137</v>
          </cell>
          <cell r="D32167" t="str">
            <v>KATIA BATISTA A</v>
          </cell>
          <cell r="E32167">
            <v>33009500000143</v>
          </cell>
        </row>
        <row r="32168">
          <cell r="C32168">
            <v>800042158</v>
          </cell>
          <cell r="D32168" t="str">
            <v>P J DE SANTANA</v>
          </cell>
          <cell r="E32168">
            <v>31134319000133</v>
          </cell>
        </row>
        <row r="32169">
          <cell r="C32169">
            <v>800042170</v>
          </cell>
          <cell r="D32169" t="str">
            <v>MMB COMERCIO DE</v>
          </cell>
          <cell r="E32169">
            <v>20676101000275</v>
          </cell>
        </row>
        <row r="32170">
          <cell r="C32170">
            <v>800042176</v>
          </cell>
          <cell r="D32170" t="str">
            <v>CONNECT LINHAS</v>
          </cell>
          <cell r="E32170">
            <v>20884061000176</v>
          </cell>
        </row>
        <row r="32171">
          <cell r="C32171">
            <v>800042177</v>
          </cell>
          <cell r="D32171" t="str">
            <v>JOSE CARLOS B.</v>
          </cell>
          <cell r="E32171">
            <v>12028636000120</v>
          </cell>
        </row>
        <row r="32172">
          <cell r="C32172">
            <v>800042183</v>
          </cell>
          <cell r="D32172" t="str">
            <v>ATIVA SERVICOS</v>
          </cell>
          <cell r="E32172">
            <v>33586326000100</v>
          </cell>
        </row>
        <row r="32173">
          <cell r="C32173">
            <v>800042199</v>
          </cell>
          <cell r="D32173" t="str">
            <v>GRAFICA DIGITAL</v>
          </cell>
          <cell r="E32173">
            <v>22545104000114</v>
          </cell>
        </row>
        <row r="32174">
          <cell r="C32174">
            <v>800042216</v>
          </cell>
          <cell r="D32174" t="str">
            <v>RECIFE LOCADORA</v>
          </cell>
          <cell r="E32174">
            <v>11353793000149</v>
          </cell>
        </row>
        <row r="32175">
          <cell r="C32175">
            <v>800042229</v>
          </cell>
          <cell r="D32175" t="str">
            <v>PEF COMERCIO DE</v>
          </cell>
          <cell r="E32175">
            <v>23770583000135</v>
          </cell>
        </row>
        <row r="32176">
          <cell r="C32176">
            <v>800042295</v>
          </cell>
          <cell r="D32176" t="str">
            <v>PIRES &amp; PIRES C</v>
          </cell>
          <cell r="E32176">
            <v>29101354000104</v>
          </cell>
        </row>
        <row r="32177">
          <cell r="C32177">
            <v>800042330</v>
          </cell>
          <cell r="D32177" t="str">
            <v>COSTA DUARTE MA</v>
          </cell>
          <cell r="E32177">
            <v>34175183000106</v>
          </cell>
        </row>
        <row r="32178">
          <cell r="C32178">
            <v>800042376</v>
          </cell>
          <cell r="D32178" t="str">
            <v>LAIS ALCANTARA</v>
          </cell>
          <cell r="E32178">
            <v>8550367451</v>
          </cell>
        </row>
        <row r="32179">
          <cell r="C32179">
            <v>800042442</v>
          </cell>
          <cell r="D32179" t="str">
            <v>TECNICA CYSNEIR</v>
          </cell>
          <cell r="E32179">
            <v>3233037000158</v>
          </cell>
        </row>
        <row r="32180">
          <cell r="C32180">
            <v>800042516</v>
          </cell>
          <cell r="D32180" t="str">
            <v>SERVTRANS SERVI</v>
          </cell>
          <cell r="E32180">
            <v>26254996000155</v>
          </cell>
        </row>
        <row r="32181">
          <cell r="C32181">
            <v>800042529</v>
          </cell>
          <cell r="D32181" t="str">
            <v>PCMX DISTRIB. F</v>
          </cell>
          <cell r="E32181">
            <v>23480727000119</v>
          </cell>
        </row>
        <row r="32182">
          <cell r="C32182">
            <v>800042560</v>
          </cell>
          <cell r="D32182" t="str">
            <v>T.J.F. DE ALBUQ</v>
          </cell>
          <cell r="E32182">
            <v>25203325000100</v>
          </cell>
        </row>
        <row r="32183">
          <cell r="C32183">
            <v>800042565</v>
          </cell>
          <cell r="D32183" t="str">
            <v>PLCDRIVE ELETRO</v>
          </cell>
          <cell r="E32183">
            <v>21227106000100</v>
          </cell>
        </row>
        <row r="32184">
          <cell r="C32184">
            <v>800042575</v>
          </cell>
          <cell r="D32184" t="str">
            <v>MD SERVICOS DE</v>
          </cell>
          <cell r="E32184">
            <v>31367602000105</v>
          </cell>
        </row>
        <row r="32185">
          <cell r="C32185">
            <v>800042593</v>
          </cell>
          <cell r="D32185" t="str">
            <v>JAMS ALIMENTACA</v>
          </cell>
          <cell r="E32185">
            <v>19457064000144</v>
          </cell>
        </row>
        <row r="32186">
          <cell r="C32186">
            <v>800042608</v>
          </cell>
          <cell r="D32186" t="str">
            <v>FULL MARKETING</v>
          </cell>
          <cell r="E32186">
            <v>10272517000193</v>
          </cell>
        </row>
        <row r="32187">
          <cell r="C32187">
            <v>800042624</v>
          </cell>
          <cell r="D32187" t="str">
            <v>MAFUA DO JANUAR</v>
          </cell>
          <cell r="E32187">
            <v>23234576000119</v>
          </cell>
        </row>
        <row r="32188">
          <cell r="C32188">
            <v>800042637</v>
          </cell>
          <cell r="D32188" t="str">
            <v>BRUNO HENRIQUE</v>
          </cell>
          <cell r="E32188">
            <v>21264241000118</v>
          </cell>
        </row>
        <row r="32189">
          <cell r="C32189">
            <v>800042658</v>
          </cell>
          <cell r="D32189" t="str">
            <v>GERAMAIS LOCACA</v>
          </cell>
          <cell r="E32189">
            <v>14167017000142</v>
          </cell>
        </row>
        <row r="32190">
          <cell r="C32190">
            <v>800042711</v>
          </cell>
          <cell r="D32190" t="str">
            <v>TELCABOS TELECO</v>
          </cell>
          <cell r="E32190">
            <v>71680193000621</v>
          </cell>
        </row>
        <row r="32191">
          <cell r="C32191">
            <v>800042713</v>
          </cell>
          <cell r="D32191" t="str">
            <v>OCJ CONSTRUCOES</v>
          </cell>
          <cell r="E32191">
            <v>26004271000109</v>
          </cell>
        </row>
        <row r="32192">
          <cell r="C32192">
            <v>800042718</v>
          </cell>
          <cell r="D32192" t="str">
            <v>CB RECIFE RESTA</v>
          </cell>
          <cell r="E32192">
            <v>24167658000150</v>
          </cell>
        </row>
        <row r="32193">
          <cell r="C32193">
            <v>800042755</v>
          </cell>
          <cell r="D32193" t="str">
            <v>ROCA SANITARIOS</v>
          </cell>
          <cell r="E32193">
            <v>75801902001017</v>
          </cell>
        </row>
        <row r="32194">
          <cell r="C32194">
            <v>800042829</v>
          </cell>
          <cell r="D32194" t="str">
            <v>OMNI TRADE BRAS</v>
          </cell>
          <cell r="E32194">
            <v>14653928000260</v>
          </cell>
        </row>
        <row r="32195">
          <cell r="C32195">
            <v>800042851</v>
          </cell>
          <cell r="D32195" t="str">
            <v>AFS SERVICOS DE</v>
          </cell>
          <cell r="E32195">
            <v>30460482000123</v>
          </cell>
        </row>
        <row r="32196">
          <cell r="C32196">
            <v>800042888</v>
          </cell>
          <cell r="D32196" t="str">
            <v>QUALIGRAUS QUAL</v>
          </cell>
          <cell r="E32196">
            <v>35418462000108</v>
          </cell>
        </row>
        <row r="32197">
          <cell r="C32197">
            <v>800042894</v>
          </cell>
          <cell r="D32197" t="str">
            <v>IVO BARBOZA &amp; A</v>
          </cell>
          <cell r="E32197">
            <v>3551928000152</v>
          </cell>
        </row>
        <row r="32198">
          <cell r="C32198">
            <v>800042919</v>
          </cell>
          <cell r="D32198" t="str">
            <v>CIRURGICA MONTE</v>
          </cell>
          <cell r="E32198">
            <v>8674752000140</v>
          </cell>
        </row>
        <row r="32199">
          <cell r="C32199">
            <v>800042951</v>
          </cell>
          <cell r="D32199" t="str">
            <v>MODERN TRANSPOR</v>
          </cell>
          <cell r="E32199">
            <v>3887831000700</v>
          </cell>
        </row>
        <row r="32200">
          <cell r="C32200">
            <v>800042954</v>
          </cell>
          <cell r="D32200" t="str">
            <v>PORTO ENGENHARI</v>
          </cell>
          <cell r="E32200">
            <v>795113000120</v>
          </cell>
        </row>
        <row r="32201">
          <cell r="C32201">
            <v>800042957</v>
          </cell>
          <cell r="D32201" t="str">
            <v>REJANE QUITERIA</v>
          </cell>
          <cell r="E32201">
            <v>29818813000175</v>
          </cell>
        </row>
        <row r="32202">
          <cell r="C32202">
            <v>800042997</v>
          </cell>
          <cell r="D32202" t="str">
            <v>S. S. COMERCIAL</v>
          </cell>
          <cell r="E32202">
            <v>3220439000118</v>
          </cell>
        </row>
        <row r="32203">
          <cell r="C32203">
            <v>800043005</v>
          </cell>
          <cell r="D32203" t="str">
            <v>LUMETRON INDUST</v>
          </cell>
          <cell r="E32203">
            <v>16455878000151</v>
          </cell>
        </row>
        <row r="32204">
          <cell r="C32204">
            <v>800043026</v>
          </cell>
          <cell r="D32204" t="str">
            <v>FERREMIG SER. E</v>
          </cell>
          <cell r="E32204">
            <v>2117003000135</v>
          </cell>
        </row>
        <row r="32205">
          <cell r="C32205">
            <v>800043093</v>
          </cell>
          <cell r="D32205" t="str">
            <v>ASTECH REPRESEN</v>
          </cell>
          <cell r="E32205">
            <v>5011743000180</v>
          </cell>
        </row>
        <row r="32206">
          <cell r="C32206">
            <v>800043104</v>
          </cell>
          <cell r="D32206" t="str">
            <v>G FERREIRA SILV</v>
          </cell>
          <cell r="E32206">
            <v>35689850000123</v>
          </cell>
        </row>
        <row r="32207">
          <cell r="C32207">
            <v>800043105</v>
          </cell>
          <cell r="D32207" t="str">
            <v>ATOS MEDICA COM</v>
          </cell>
          <cell r="E32207">
            <v>15227236000132</v>
          </cell>
        </row>
        <row r="32208">
          <cell r="C32208">
            <v>800043107</v>
          </cell>
          <cell r="D32208" t="str">
            <v>KARLA ISA BEZER</v>
          </cell>
          <cell r="E32208">
            <v>12936474000129</v>
          </cell>
        </row>
        <row r="32209">
          <cell r="C32209">
            <v>800043110</v>
          </cell>
          <cell r="D32209" t="str">
            <v>ASSOCIACAO CATO</v>
          </cell>
          <cell r="E32209">
            <v>32589782000132</v>
          </cell>
        </row>
        <row r="32210">
          <cell r="C32210">
            <v>800043111</v>
          </cell>
          <cell r="D32210" t="str">
            <v>DA GLORIA</v>
          </cell>
          <cell r="E32210">
            <v>11020054000135</v>
          </cell>
        </row>
        <row r="32211">
          <cell r="C32211">
            <v>800043115</v>
          </cell>
          <cell r="D32211" t="str">
            <v>FK ENGENHARIA E</v>
          </cell>
          <cell r="E32211">
            <v>70081773000125</v>
          </cell>
        </row>
        <row r="32212">
          <cell r="C32212">
            <v>800043120</v>
          </cell>
          <cell r="D32212" t="str">
            <v>RESMEDICAL EQUI</v>
          </cell>
          <cell r="E32212">
            <v>13272584000104</v>
          </cell>
        </row>
        <row r="32213">
          <cell r="C32213">
            <v>800043204</v>
          </cell>
          <cell r="D32213" t="str">
            <v>NEIVA'S INSTALA</v>
          </cell>
          <cell r="E32213">
            <v>41057985000179</v>
          </cell>
        </row>
        <row r="32214">
          <cell r="C32214">
            <v>800043271</v>
          </cell>
          <cell r="D32214" t="str">
            <v>DANIEL VICTOR S</v>
          </cell>
          <cell r="E32214">
            <v>29506216000105</v>
          </cell>
        </row>
        <row r="32215">
          <cell r="C32215">
            <v>800043301</v>
          </cell>
          <cell r="D32215" t="str">
            <v>RR COM.DE EQUI.</v>
          </cell>
          <cell r="E32215">
            <v>35430201000103</v>
          </cell>
        </row>
        <row r="32216">
          <cell r="C32216">
            <v>800043309</v>
          </cell>
          <cell r="D32216" t="str">
            <v>JULIANA COMERCI</v>
          </cell>
          <cell r="E32216">
            <v>41109828000160</v>
          </cell>
        </row>
        <row r="32217">
          <cell r="C32217">
            <v>800043313</v>
          </cell>
          <cell r="D32217" t="str">
            <v>DUTRA &amp; CIA INS</v>
          </cell>
          <cell r="E32217">
            <v>31301222000178</v>
          </cell>
        </row>
        <row r="32218">
          <cell r="C32218">
            <v>800043326</v>
          </cell>
          <cell r="D32218" t="str">
            <v>TRANSAMERICA CO</v>
          </cell>
          <cell r="E32218">
            <v>56548779002425</v>
          </cell>
        </row>
        <row r="32219">
          <cell r="C32219">
            <v>800043455</v>
          </cell>
          <cell r="D32219" t="str">
            <v>M F INCORPORACA</v>
          </cell>
          <cell r="E32219">
            <v>31021823000127</v>
          </cell>
        </row>
        <row r="32220">
          <cell r="C32220">
            <v>800043461</v>
          </cell>
          <cell r="D32220" t="str">
            <v>DCS RESTAURANTE</v>
          </cell>
          <cell r="E32220">
            <v>24485594000136</v>
          </cell>
        </row>
        <row r="32221">
          <cell r="C32221">
            <v>800043463</v>
          </cell>
          <cell r="D32221" t="str">
            <v>ANA LUCIA DA CU</v>
          </cell>
          <cell r="E32221">
            <v>33673052000188</v>
          </cell>
        </row>
        <row r="32222">
          <cell r="C32222">
            <v>800043481</v>
          </cell>
          <cell r="D32222" t="str">
            <v>RODA COMERCIO V</v>
          </cell>
          <cell r="E32222">
            <v>37564206000154</v>
          </cell>
        </row>
        <row r="32223">
          <cell r="C32223">
            <v>800043490</v>
          </cell>
          <cell r="D32223" t="str">
            <v>CALAZANS COMERC</v>
          </cell>
          <cell r="E32223">
            <v>33009406000194</v>
          </cell>
        </row>
        <row r="32224">
          <cell r="C32224">
            <v>800043514</v>
          </cell>
          <cell r="D32224" t="str">
            <v>CONCORDIA ELE.-</v>
          </cell>
          <cell r="E32224">
            <v>23973303000196</v>
          </cell>
        </row>
        <row r="32225">
          <cell r="C32225">
            <v>800043583</v>
          </cell>
          <cell r="D32225" t="str">
            <v>ALEGRIA DISTRIB</v>
          </cell>
          <cell r="E32225">
            <v>27416376000138</v>
          </cell>
        </row>
        <row r="32226">
          <cell r="C32226">
            <v>800043670</v>
          </cell>
          <cell r="D32226" t="str">
            <v>CARLOS CESAR DA</v>
          </cell>
          <cell r="E32226">
            <v>14014207455</v>
          </cell>
        </row>
        <row r="32227">
          <cell r="C32227">
            <v>800044110</v>
          </cell>
          <cell r="D32227" t="str">
            <v>COMPOR SERVICOS</v>
          </cell>
          <cell r="E32227">
            <v>41042359000109</v>
          </cell>
        </row>
        <row r="32228">
          <cell r="C32228">
            <v>800044148</v>
          </cell>
          <cell r="D32228" t="str">
            <v>SHIRLEY MUNIZ B</v>
          </cell>
          <cell r="E32228">
            <v>30461574000128</v>
          </cell>
        </row>
        <row r="32229">
          <cell r="C32229">
            <v>800044151</v>
          </cell>
          <cell r="D32229" t="str">
            <v>LASERIX ENERGIA</v>
          </cell>
          <cell r="E32229">
            <v>11626333000147</v>
          </cell>
        </row>
        <row r="32230">
          <cell r="C32230">
            <v>800044156</v>
          </cell>
          <cell r="D32230" t="str">
            <v>RETONER COMERCI</v>
          </cell>
          <cell r="E32230">
            <v>3349326000117</v>
          </cell>
        </row>
        <row r="32231">
          <cell r="C32231">
            <v>800044187</v>
          </cell>
          <cell r="D32231" t="str">
            <v>ANTONIO RENATO</v>
          </cell>
          <cell r="E32231">
            <v>31484087000143</v>
          </cell>
        </row>
        <row r="32232">
          <cell r="C32232">
            <v>800044195</v>
          </cell>
          <cell r="D32232" t="str">
            <v>EGS COMERCIO AT</v>
          </cell>
          <cell r="E32232">
            <v>36575021000182</v>
          </cell>
        </row>
        <row r="32233">
          <cell r="C32233">
            <v>800044290</v>
          </cell>
          <cell r="D32233" t="str">
            <v>SECRETARIA DE D</v>
          </cell>
          <cell r="E32233">
            <v>2960040000100</v>
          </cell>
        </row>
        <row r="32234">
          <cell r="C32234">
            <v>800044291</v>
          </cell>
          <cell r="D32234" t="str">
            <v>SECRETARIA DE S</v>
          </cell>
          <cell r="E32234">
            <v>10572048000128</v>
          </cell>
        </row>
        <row r="32235">
          <cell r="C32235">
            <v>800044318</v>
          </cell>
          <cell r="D32235" t="str">
            <v>SECRETARIA DE E</v>
          </cell>
          <cell r="E32235">
            <v>10572071000112</v>
          </cell>
        </row>
        <row r="32236">
          <cell r="C32236">
            <v>800044324</v>
          </cell>
          <cell r="D32236" t="str">
            <v>TECKCLEAN COMER</v>
          </cell>
          <cell r="E32236">
            <v>29638684000133</v>
          </cell>
        </row>
        <row r="32237">
          <cell r="C32237">
            <v>800044327</v>
          </cell>
          <cell r="D32237" t="str">
            <v>A&amp;R ELETRONICA</v>
          </cell>
          <cell r="E32237">
            <v>6888251000130</v>
          </cell>
        </row>
        <row r="32238">
          <cell r="C32238">
            <v>800044329</v>
          </cell>
          <cell r="D32238" t="str">
            <v>VEE DIGITAL TEC</v>
          </cell>
          <cell r="E32238">
            <v>26401688000105</v>
          </cell>
        </row>
        <row r="32239">
          <cell r="C32239">
            <v>800044332</v>
          </cell>
          <cell r="D32239" t="str">
            <v>MARIA LUCIA BRA</v>
          </cell>
          <cell r="E32239">
            <v>24410955000185</v>
          </cell>
        </row>
        <row r="32240">
          <cell r="C32240">
            <v>800044362</v>
          </cell>
          <cell r="D32240" t="str">
            <v>FLAVIO DIAS DOS</v>
          </cell>
          <cell r="E32240">
            <v>37272163000133</v>
          </cell>
        </row>
        <row r="32241">
          <cell r="C32241">
            <v>800044367</v>
          </cell>
          <cell r="D32241" t="str">
            <v>LOBO COMUNICACA</v>
          </cell>
          <cell r="E32241">
            <v>23016042000116</v>
          </cell>
        </row>
        <row r="32242">
          <cell r="C32242">
            <v>800044384</v>
          </cell>
          <cell r="D32242" t="str">
            <v>HNR GESTAO E SE</v>
          </cell>
          <cell r="E32242">
            <v>19749982000147</v>
          </cell>
        </row>
        <row r="32243">
          <cell r="C32243">
            <v>800044427</v>
          </cell>
          <cell r="D32243" t="str">
            <v>LEAL DIST. MATE</v>
          </cell>
          <cell r="E32243">
            <v>41200526000100</v>
          </cell>
        </row>
        <row r="32244">
          <cell r="C32244">
            <v>800044435</v>
          </cell>
          <cell r="D32244" t="str">
            <v>MANISA ENGENHAR</v>
          </cell>
          <cell r="E32244">
            <v>28110482000151</v>
          </cell>
        </row>
        <row r="32245">
          <cell r="C32245">
            <v>800044437</v>
          </cell>
          <cell r="D32245" t="str">
            <v>PADUA GENU COMP</v>
          </cell>
          <cell r="E32245">
            <v>69910701000164</v>
          </cell>
        </row>
        <row r="32246">
          <cell r="C32246">
            <v>800044496</v>
          </cell>
          <cell r="D32246" t="str">
            <v>A GERADORA ALUG</v>
          </cell>
          <cell r="E32246">
            <v>33845322001081</v>
          </cell>
        </row>
        <row r="32247">
          <cell r="C32247">
            <v>800044510</v>
          </cell>
          <cell r="D32247" t="str">
            <v>PAM COMERCIO DE</v>
          </cell>
          <cell r="E32247">
            <v>37980512000171</v>
          </cell>
        </row>
        <row r="32248">
          <cell r="C32248">
            <v>800044519</v>
          </cell>
          <cell r="D32248" t="str">
            <v>INOX METAIS COM</v>
          </cell>
          <cell r="E32248">
            <v>37800119000159</v>
          </cell>
        </row>
        <row r="32249">
          <cell r="C32249"/>
          <cell r="D32249" t="str">
            <v>ELPIDIO</v>
          </cell>
          <cell r="E32249">
            <v>247057487</v>
          </cell>
        </row>
        <row r="32250">
          <cell r="C32250"/>
          <cell r="D32250" t="str">
            <v>ADM</v>
          </cell>
          <cell r="E32250">
            <v>12590444000103</v>
          </cell>
        </row>
        <row r="32251">
          <cell r="C32251"/>
          <cell r="D32251" t="str">
            <v>BTU-REPRESENTAC</v>
          </cell>
          <cell r="E32251">
            <v>8746430000169</v>
          </cell>
        </row>
        <row r="32252">
          <cell r="C32252"/>
          <cell r="D32252" t="str">
            <v>EVALDO LODI</v>
          </cell>
          <cell r="E32252">
            <v>11000361000154</v>
          </cell>
        </row>
        <row r="32253">
          <cell r="C32253"/>
          <cell r="D32253" t="str">
            <v>EMPAF</v>
          </cell>
          <cell r="E32253">
            <v>580504000128</v>
          </cell>
        </row>
        <row r="32254">
          <cell r="C32254"/>
          <cell r="D32254" t="str">
            <v>BANORTE</v>
          </cell>
          <cell r="E32254">
            <v>33057423000105</v>
          </cell>
        </row>
        <row r="32255">
          <cell r="C32255"/>
          <cell r="D32255" t="str">
            <v>DATATELE PREST.</v>
          </cell>
          <cell r="E32255">
            <v>24076663000158</v>
          </cell>
        </row>
        <row r="32256">
          <cell r="C32256"/>
          <cell r="D32256" t="str">
            <v>CER</v>
          </cell>
          <cell r="E32256">
            <v>2097071000180</v>
          </cell>
        </row>
        <row r="32257">
          <cell r="C32257"/>
          <cell r="D32257" t="str">
            <v>PERDIGAO</v>
          </cell>
          <cell r="E32257">
            <v>86547619016997</v>
          </cell>
        </row>
        <row r="32258">
          <cell r="C32258"/>
          <cell r="D32258" t="str">
            <v>HOTEIS G.P.</v>
          </cell>
          <cell r="E32258">
            <v>8008807000344</v>
          </cell>
        </row>
        <row r="32259">
          <cell r="C32259"/>
          <cell r="D32259" t="str">
            <v>JOSE AGRIPINO B</v>
          </cell>
          <cell r="E32259">
            <v>10888683000119</v>
          </cell>
        </row>
        <row r="32260">
          <cell r="C32260"/>
          <cell r="D32260" t="str">
            <v>C.G.CONSULTORIA</v>
          </cell>
          <cell r="E32260">
            <v>2482561000108</v>
          </cell>
        </row>
        <row r="32261">
          <cell r="C32261"/>
          <cell r="D32261" t="str">
            <v>SADIA</v>
          </cell>
          <cell r="E32261">
            <v>20730099002057</v>
          </cell>
        </row>
        <row r="32262">
          <cell r="C32262"/>
          <cell r="D32262" t="str">
            <v>DN ASSESSORIA</v>
          </cell>
          <cell r="E32262">
            <v>4711394000147</v>
          </cell>
        </row>
        <row r="32263">
          <cell r="C32263"/>
          <cell r="D32263" t="str">
            <v>NOVA ERA LEILOE</v>
          </cell>
          <cell r="E32263">
            <v>3322890000146</v>
          </cell>
        </row>
        <row r="32264">
          <cell r="C32264"/>
          <cell r="D32264" t="str">
            <v>BANDA VENENO</v>
          </cell>
          <cell r="E32264">
            <v>343943000117</v>
          </cell>
        </row>
        <row r="32265">
          <cell r="C32265"/>
          <cell r="D32265" t="str">
            <v>TV JORNAL</v>
          </cell>
          <cell r="E32265">
            <v>9045758000110</v>
          </cell>
        </row>
        <row r="32266">
          <cell r="C32266"/>
          <cell r="D32266" t="str">
            <v>LOC VAN</v>
          </cell>
          <cell r="E32266">
            <v>76743764434</v>
          </cell>
        </row>
        <row r="32267">
          <cell r="C32267"/>
          <cell r="D32267" t="str">
            <v>HOTEL ATLANTE P</v>
          </cell>
          <cell r="E32267">
            <v>8008807000182</v>
          </cell>
        </row>
        <row r="32268">
          <cell r="C32268"/>
          <cell r="D32268" t="str">
            <v>PARTHENON FLATS</v>
          </cell>
          <cell r="E32268">
            <v>9967852005358</v>
          </cell>
        </row>
        <row r="32269">
          <cell r="C32269"/>
          <cell r="D32269" t="str">
            <v>SUCESSO RENT A</v>
          </cell>
          <cell r="E32269">
            <v>41064254000150</v>
          </cell>
        </row>
        <row r="32270">
          <cell r="C32270"/>
          <cell r="D32270" t="str">
            <v>CENTRO MEDICO O</v>
          </cell>
          <cell r="E32270">
            <v>11025293000188</v>
          </cell>
        </row>
        <row r="32271">
          <cell r="C32271"/>
          <cell r="D32271" t="str">
            <v>LEADER INFORMAT</v>
          </cell>
          <cell r="E32271">
            <v>24434052000134</v>
          </cell>
        </row>
        <row r="32272">
          <cell r="C32272"/>
          <cell r="D32272" t="str">
            <v>REASA RECIFE AU</v>
          </cell>
          <cell r="E32272">
            <v>8817736000169</v>
          </cell>
        </row>
        <row r="32273">
          <cell r="C32273"/>
          <cell r="D32273" t="str">
            <v>SAMPA SAO PAULO</v>
          </cell>
          <cell r="E32273">
            <v>9553868000193</v>
          </cell>
        </row>
        <row r="32274">
          <cell r="C32274"/>
          <cell r="D32274" t="str">
            <v>XEROX DO BRASIL</v>
          </cell>
          <cell r="E32274">
            <v>29213386008852</v>
          </cell>
        </row>
        <row r="32275">
          <cell r="C32275"/>
          <cell r="D32275" t="str">
            <v>ITAPEMIRIM TURI</v>
          </cell>
          <cell r="E32275">
            <v>27366970001133</v>
          </cell>
        </row>
        <row r="32276">
          <cell r="C32276"/>
          <cell r="D32276" t="str">
            <v>INBRATEC</v>
          </cell>
          <cell r="E32276">
            <v>10943397000370</v>
          </cell>
        </row>
        <row r="32277">
          <cell r="C32277"/>
          <cell r="D32277" t="str">
            <v>INTERDATA CURSO</v>
          </cell>
          <cell r="E32277">
            <v>8736811000167</v>
          </cell>
        </row>
        <row r="32278">
          <cell r="C32278"/>
          <cell r="D32278" t="str">
            <v>RENT AIR</v>
          </cell>
          <cell r="E32278">
            <v>41050485000105</v>
          </cell>
        </row>
        <row r="32279">
          <cell r="C32279"/>
          <cell r="D32279" t="str">
            <v>ELETROSYSTEM</v>
          </cell>
          <cell r="E32279">
            <v>12864427000117</v>
          </cell>
        </row>
        <row r="32280">
          <cell r="C32280"/>
          <cell r="D32280" t="str">
            <v>HSM COMUNICACAO</v>
          </cell>
          <cell r="E32280">
            <v>9561168000140</v>
          </cell>
        </row>
        <row r="32281">
          <cell r="C32281"/>
          <cell r="D32281" t="str">
            <v>LEVEL COMUNIC.</v>
          </cell>
          <cell r="E32281">
            <v>1277170000180</v>
          </cell>
        </row>
        <row r="32282">
          <cell r="C32282"/>
          <cell r="D32282" t="str">
            <v>SADIA</v>
          </cell>
          <cell r="E32282">
            <v>3906591004065</v>
          </cell>
        </row>
        <row r="32283">
          <cell r="C32283"/>
          <cell r="D32283" t="str">
            <v>2000 PROM EVENT</v>
          </cell>
          <cell r="E32283">
            <v>3074356000168</v>
          </cell>
        </row>
        <row r="32284">
          <cell r="C32284"/>
          <cell r="D32284" t="str">
            <v>PONTO DE CRIACA</v>
          </cell>
          <cell r="E32284">
            <v>60556560000400</v>
          </cell>
        </row>
        <row r="32285">
          <cell r="C32285"/>
          <cell r="D32285" t="str">
            <v>OK TEMPORARIOS</v>
          </cell>
          <cell r="E32285">
            <v>3886890000250</v>
          </cell>
        </row>
        <row r="32286">
          <cell r="C32286"/>
          <cell r="D32286" t="str">
            <v>INBRABLINDADOS</v>
          </cell>
          <cell r="E32286">
            <v>3243868000372</v>
          </cell>
        </row>
        <row r="32287">
          <cell r="C32287"/>
          <cell r="D32287" t="str">
            <v>SOLAR INFORMATI</v>
          </cell>
          <cell r="E32287">
            <v>4443112000178</v>
          </cell>
        </row>
        <row r="32288">
          <cell r="C32288"/>
          <cell r="D32288" t="str">
            <v>ENGEFRIO</v>
          </cell>
          <cell r="E32288">
            <v>10064798000199</v>
          </cell>
        </row>
        <row r="32289">
          <cell r="C32289"/>
          <cell r="D32289" t="str">
            <v>ENGEFRIO</v>
          </cell>
          <cell r="E32289">
            <v>10064798001080</v>
          </cell>
        </row>
        <row r="32290">
          <cell r="C32290"/>
          <cell r="D32290" t="str">
            <v>FASTER ROAD</v>
          </cell>
          <cell r="E32290">
            <v>2671195001441</v>
          </cell>
        </row>
        <row r="32291">
          <cell r="C32291"/>
          <cell r="D32291" t="str">
            <v>XEROX</v>
          </cell>
          <cell r="E32291">
            <v>2773629005169</v>
          </cell>
        </row>
        <row r="32292">
          <cell r="C32292"/>
          <cell r="D32292" t="str">
            <v>ARRECIFES</v>
          </cell>
          <cell r="E32292">
            <v>9507195000135</v>
          </cell>
        </row>
        <row r="32293">
          <cell r="C32293"/>
          <cell r="D32293" t="str">
            <v>ABOUCHAR</v>
          </cell>
          <cell r="E32293">
            <v>61490561000968</v>
          </cell>
        </row>
        <row r="32294">
          <cell r="C32294"/>
          <cell r="D32294" t="str">
            <v>SINGULAR</v>
          </cell>
          <cell r="E32294">
            <v>1415300000102</v>
          </cell>
        </row>
        <row r="32295">
          <cell r="C32295"/>
          <cell r="D32295" t="str">
            <v>SBS</v>
          </cell>
          <cell r="E32295">
            <v>54394630002080</v>
          </cell>
        </row>
        <row r="32296">
          <cell r="C32296"/>
          <cell r="D32296" t="str">
            <v>ESPERANCA</v>
          </cell>
          <cell r="E32296">
            <v>2284062000106</v>
          </cell>
        </row>
        <row r="32297">
          <cell r="C32297"/>
          <cell r="D32297" t="str">
            <v>PRIMA CASA</v>
          </cell>
          <cell r="E32297">
            <v>6099619000181</v>
          </cell>
        </row>
        <row r="32298">
          <cell r="C32298"/>
          <cell r="D32298" t="str">
            <v>LACOMEX</v>
          </cell>
          <cell r="E32298">
            <v>70089867000140</v>
          </cell>
        </row>
        <row r="32299">
          <cell r="C32299"/>
          <cell r="D32299" t="str">
            <v>IMOSA LTDA</v>
          </cell>
          <cell r="E32299">
            <v>10854438000190</v>
          </cell>
        </row>
        <row r="32300">
          <cell r="C32300"/>
          <cell r="D32300" t="str">
            <v>MPM PROPAGANDA</v>
          </cell>
          <cell r="E32300">
            <v>92699891001025</v>
          </cell>
        </row>
        <row r="32301">
          <cell r="C32301"/>
          <cell r="D32301" t="str">
            <v>PRESERVE ADMINI</v>
          </cell>
          <cell r="E32301">
            <v>8677650000188</v>
          </cell>
        </row>
        <row r="32302">
          <cell r="C32302"/>
          <cell r="D32302" t="str">
            <v>PHILIPS</v>
          </cell>
          <cell r="E32302">
            <v>29297785000198</v>
          </cell>
        </row>
        <row r="32303">
          <cell r="C32303"/>
          <cell r="D32303" t="str">
            <v>XEROX DO BRASIL</v>
          </cell>
          <cell r="E32303">
            <v>29213386004601</v>
          </cell>
        </row>
        <row r="32304">
          <cell r="C32304"/>
          <cell r="D32304" t="str">
            <v>GIN.PERNAMBUCO</v>
          </cell>
          <cell r="E32304">
            <v>406029</v>
          </cell>
        </row>
        <row r="32305">
          <cell r="C32305"/>
          <cell r="D32305" t="str">
            <v>COL.CURSO BRASI</v>
          </cell>
          <cell r="E32305">
            <v>406030</v>
          </cell>
        </row>
        <row r="32306">
          <cell r="C32306"/>
          <cell r="D32306" t="str">
            <v>ESC.PAROQUIAL C</v>
          </cell>
          <cell r="E32306">
            <v>406031</v>
          </cell>
        </row>
        <row r="32307">
          <cell r="C32307"/>
          <cell r="D32307" t="str">
            <v>ACADEMIA CRISTA</v>
          </cell>
          <cell r="E32307">
            <v>406032</v>
          </cell>
        </row>
        <row r="32308">
          <cell r="C32308"/>
          <cell r="D32308" t="str">
            <v>ESC.VILA SEZAMO</v>
          </cell>
          <cell r="E32308">
            <v>406033</v>
          </cell>
        </row>
        <row r="32309">
          <cell r="C32309"/>
          <cell r="D32309" t="str">
            <v>EM NABIR COLASO</v>
          </cell>
          <cell r="E32309">
            <v>406034</v>
          </cell>
        </row>
        <row r="32310">
          <cell r="C32310"/>
          <cell r="D32310" t="str">
            <v>ESC.LAIO DE PAR</v>
          </cell>
          <cell r="E32310">
            <v>406035</v>
          </cell>
        </row>
        <row r="32311">
          <cell r="C32311"/>
          <cell r="D32311" t="str">
            <v>COL.E CURSO BRA</v>
          </cell>
          <cell r="E32311">
            <v>407195</v>
          </cell>
        </row>
        <row r="32312">
          <cell r="C32312"/>
          <cell r="D32312" t="str">
            <v>COL.ELO</v>
          </cell>
          <cell r="E32312">
            <v>407196</v>
          </cell>
        </row>
        <row r="32313">
          <cell r="C32313"/>
          <cell r="D32313" t="str">
            <v>ESC.COMUN.MARAN</v>
          </cell>
          <cell r="E32313">
            <v>407197</v>
          </cell>
        </row>
        <row r="32314">
          <cell r="C32314"/>
          <cell r="D32314" t="str">
            <v>COL.AMERICANO B</v>
          </cell>
          <cell r="E32314">
            <v>408565</v>
          </cell>
        </row>
        <row r="32315">
          <cell r="C32315"/>
          <cell r="D32315" t="str">
            <v>COL.DONATO</v>
          </cell>
          <cell r="E32315">
            <v>408566</v>
          </cell>
        </row>
        <row r="32316">
          <cell r="C32316"/>
          <cell r="D32316" t="str">
            <v>EE PROF.LEAL DE</v>
          </cell>
          <cell r="E32316">
            <v>408567</v>
          </cell>
        </row>
        <row r="32317">
          <cell r="C32317"/>
          <cell r="D32317" t="str">
            <v>COL.BARAO DE SO</v>
          </cell>
          <cell r="E32317">
            <v>408709</v>
          </cell>
        </row>
        <row r="32318">
          <cell r="C32318"/>
          <cell r="D32318" t="str">
            <v>EM SEDE DA SABE</v>
          </cell>
          <cell r="E32318">
            <v>408749</v>
          </cell>
        </row>
        <row r="32319">
          <cell r="C32319"/>
          <cell r="D32319" t="str">
            <v>EE SEN.NILO DE</v>
          </cell>
          <cell r="E32319">
            <v>408750</v>
          </cell>
        </row>
        <row r="32320">
          <cell r="C32320"/>
          <cell r="D32320" t="str">
            <v>COL.CONTATO</v>
          </cell>
          <cell r="E32320">
            <v>408868</v>
          </cell>
        </row>
        <row r="32321">
          <cell r="C32321"/>
          <cell r="D32321" t="str">
            <v>COL.CARNEIRO LE</v>
          </cell>
          <cell r="E32321">
            <v>408888</v>
          </cell>
        </row>
        <row r="32322">
          <cell r="C32322"/>
          <cell r="D32322" t="str">
            <v>COL.ATUAL</v>
          </cell>
          <cell r="E32322">
            <v>408922</v>
          </cell>
        </row>
        <row r="32323">
          <cell r="C32323"/>
          <cell r="D32323" t="str">
            <v>ESC.ALMIRANTE S</v>
          </cell>
          <cell r="E32323">
            <v>408944</v>
          </cell>
        </row>
        <row r="32324">
          <cell r="C32324"/>
          <cell r="D32324" t="str">
            <v>EM CORREGO DA B</v>
          </cell>
          <cell r="E32324">
            <v>408945</v>
          </cell>
        </row>
        <row r="32325">
          <cell r="C32325"/>
          <cell r="D32325" t="str">
            <v>EM GEN.SAN MART</v>
          </cell>
          <cell r="E32325">
            <v>408952</v>
          </cell>
        </row>
        <row r="32326">
          <cell r="C32326"/>
          <cell r="D32326" t="str">
            <v>EM PE.JOSE ANCH</v>
          </cell>
          <cell r="E32326">
            <v>408964</v>
          </cell>
        </row>
        <row r="32327">
          <cell r="C32327"/>
          <cell r="D32327" t="str">
            <v>EM PROF.NILO PE</v>
          </cell>
          <cell r="E32327">
            <v>408980</v>
          </cell>
        </row>
        <row r="32328">
          <cell r="C32328"/>
          <cell r="D32328" t="str">
            <v>EM NOVO PINA</v>
          </cell>
          <cell r="E32328">
            <v>409044</v>
          </cell>
        </row>
        <row r="32329">
          <cell r="C32329"/>
          <cell r="D32329" t="str">
            <v>ESC.MATIAS DE A</v>
          </cell>
          <cell r="E32329">
            <v>409177</v>
          </cell>
        </row>
        <row r="32330">
          <cell r="C32330"/>
          <cell r="D32330" t="str">
            <v>COL.PORTO CARNE</v>
          </cell>
          <cell r="E32330">
            <v>409235</v>
          </cell>
        </row>
        <row r="32331">
          <cell r="C32331"/>
          <cell r="D32331" t="str">
            <v>COL.NOBREGA</v>
          </cell>
          <cell r="E32331">
            <v>409236</v>
          </cell>
        </row>
        <row r="32332">
          <cell r="C32332"/>
          <cell r="D32332" t="str">
            <v>EDUCANDARIO MAR</v>
          </cell>
          <cell r="E32332">
            <v>409237</v>
          </cell>
        </row>
        <row r="32333">
          <cell r="C32333"/>
          <cell r="D32333" t="str">
            <v>COL.DE APLICACA</v>
          </cell>
          <cell r="E32333">
            <v>409238</v>
          </cell>
        </row>
        <row r="32334">
          <cell r="C32334"/>
          <cell r="D32334" t="str">
            <v>ESC.CENECISTA S</v>
          </cell>
          <cell r="E32334">
            <v>409239</v>
          </cell>
        </row>
        <row r="32335">
          <cell r="C32335"/>
          <cell r="D32335" t="str">
            <v>COL.E CURSO ATE</v>
          </cell>
          <cell r="E32335">
            <v>409240</v>
          </cell>
        </row>
        <row r="32336">
          <cell r="C32336"/>
          <cell r="D32336" t="str">
            <v>INST.DE PREPARA</v>
          </cell>
          <cell r="E32336">
            <v>409241</v>
          </cell>
        </row>
        <row r="32337">
          <cell r="C32337"/>
          <cell r="D32337" t="str">
            <v>ESC.PROF.JOSE V</v>
          </cell>
          <cell r="E32337">
            <v>409242</v>
          </cell>
        </row>
        <row r="32338">
          <cell r="C32338"/>
          <cell r="D32338" t="str">
            <v>COL.IMACULADO C</v>
          </cell>
          <cell r="E32338">
            <v>409243</v>
          </cell>
        </row>
        <row r="32339">
          <cell r="C32339"/>
          <cell r="D32339" t="str">
            <v>ESC.PERALTA</v>
          </cell>
          <cell r="E32339">
            <v>409244</v>
          </cell>
        </row>
        <row r="32340">
          <cell r="C32340"/>
          <cell r="D32340" t="str">
            <v>EM LUTADORES DO</v>
          </cell>
          <cell r="E32340">
            <v>409295</v>
          </cell>
        </row>
        <row r="32341">
          <cell r="C32341"/>
          <cell r="D32341" t="str">
            <v>COL.LIPPI</v>
          </cell>
          <cell r="E32341">
            <v>409398</v>
          </cell>
        </row>
        <row r="32342">
          <cell r="C32342"/>
          <cell r="D32342" t="str">
            <v>EDUCANDARIO SOU</v>
          </cell>
          <cell r="E32342">
            <v>409399</v>
          </cell>
        </row>
        <row r="32343">
          <cell r="C32343"/>
          <cell r="D32343" t="str">
            <v>INST.N.SRA.DO C</v>
          </cell>
          <cell r="E32343">
            <v>409400</v>
          </cell>
        </row>
        <row r="32344">
          <cell r="C32344"/>
          <cell r="D32344" t="str">
            <v>ESC.SILVA JD.</v>
          </cell>
          <cell r="E32344">
            <v>409401</v>
          </cell>
        </row>
        <row r="32345">
          <cell r="C32345"/>
          <cell r="D32345" t="str">
            <v>ESC.EMBAIXADOR</v>
          </cell>
          <cell r="E32345">
            <v>409488</v>
          </cell>
        </row>
        <row r="32346">
          <cell r="C32346"/>
          <cell r="D32346" t="str">
            <v>EM PE.ANTONIO H</v>
          </cell>
          <cell r="E32346">
            <v>409564</v>
          </cell>
        </row>
        <row r="32347">
          <cell r="C32347"/>
          <cell r="D32347" t="str">
            <v>EE ULISSES PERN</v>
          </cell>
          <cell r="E32347">
            <v>409565</v>
          </cell>
        </row>
        <row r="32348">
          <cell r="C32348"/>
          <cell r="D32348" t="str">
            <v>EM DO ARRAIAL N</v>
          </cell>
          <cell r="E32348">
            <v>409566</v>
          </cell>
        </row>
        <row r="32349">
          <cell r="C32349"/>
          <cell r="D32349" t="str">
            <v>ESC.CONHECER</v>
          </cell>
          <cell r="E32349">
            <v>409567</v>
          </cell>
        </row>
        <row r="32350">
          <cell r="C32350"/>
          <cell r="D32350" t="str">
            <v>EDUC.N.SRA.DO C</v>
          </cell>
          <cell r="E32350">
            <v>409568</v>
          </cell>
        </row>
        <row r="32351">
          <cell r="C32351"/>
          <cell r="D32351" t="str">
            <v>EM PROFA.PRIMIT</v>
          </cell>
          <cell r="E32351">
            <v>409569</v>
          </cell>
        </row>
        <row r="32352">
          <cell r="C32352"/>
          <cell r="D32352" t="str">
            <v>INST.IMACULADA</v>
          </cell>
          <cell r="E32352">
            <v>409570</v>
          </cell>
        </row>
        <row r="32353">
          <cell r="C32353"/>
          <cell r="D32353" t="str">
            <v>EDUC.MARCIA CRI</v>
          </cell>
          <cell r="E32353">
            <v>409571</v>
          </cell>
        </row>
        <row r="32354">
          <cell r="C32354"/>
          <cell r="D32354" t="str">
            <v>EDUC.ANITA GARI</v>
          </cell>
          <cell r="E32354">
            <v>409572</v>
          </cell>
        </row>
        <row r="32355">
          <cell r="C32355"/>
          <cell r="D32355" t="str">
            <v>EM BEATO EUGENI</v>
          </cell>
          <cell r="E32355">
            <v>409573</v>
          </cell>
        </row>
        <row r="32356">
          <cell r="C32356"/>
          <cell r="D32356" t="str">
            <v>EDUC.SAO JOSE</v>
          </cell>
          <cell r="E32356">
            <v>409574</v>
          </cell>
        </row>
        <row r="32357">
          <cell r="C32357"/>
          <cell r="D32357" t="str">
            <v>EEPG LUIZ BRITO</v>
          </cell>
          <cell r="E32357">
            <v>409575</v>
          </cell>
        </row>
        <row r="32358">
          <cell r="C32358"/>
          <cell r="D32358" t="str">
            <v>INST.SANTO AMAR</v>
          </cell>
          <cell r="E32358">
            <v>409576</v>
          </cell>
        </row>
        <row r="32359">
          <cell r="C32359"/>
          <cell r="D32359" t="str">
            <v>EM SEN.JOSE ERM</v>
          </cell>
          <cell r="E32359">
            <v>409577</v>
          </cell>
        </row>
        <row r="32360">
          <cell r="C32360"/>
          <cell r="D32360" t="str">
            <v>ESC.SYLVIO RABE</v>
          </cell>
          <cell r="E32360">
            <v>409637</v>
          </cell>
        </row>
        <row r="32361">
          <cell r="C32361"/>
          <cell r="D32361" t="str">
            <v>ESC.JOAO BARBAL</v>
          </cell>
          <cell r="E32361">
            <v>409638</v>
          </cell>
        </row>
        <row r="32362">
          <cell r="C32362"/>
          <cell r="D32362" t="str">
            <v>ESC.ANIBAL FERN</v>
          </cell>
          <cell r="E32362">
            <v>409639</v>
          </cell>
        </row>
        <row r="32363">
          <cell r="C32363"/>
          <cell r="D32363" t="str">
            <v>ESC.MARTINS JR.</v>
          </cell>
          <cell r="E32363">
            <v>409640</v>
          </cell>
        </row>
        <row r="32364">
          <cell r="C32364"/>
          <cell r="D32364" t="str">
            <v>EE MARIANO TEIX</v>
          </cell>
          <cell r="E32364">
            <v>409641</v>
          </cell>
        </row>
        <row r="32365">
          <cell r="C32365"/>
          <cell r="D32365" t="str">
            <v>ESC.DEBORA FEIJ</v>
          </cell>
          <cell r="E32365">
            <v>409642</v>
          </cell>
        </row>
        <row r="32366">
          <cell r="C32366"/>
          <cell r="D32366" t="str">
            <v>ESC.ANIBAL FALC</v>
          </cell>
          <cell r="E32366">
            <v>409643</v>
          </cell>
        </row>
        <row r="32367">
          <cell r="C32367"/>
          <cell r="D32367" t="str">
            <v>ESC.JOAO BEZERR</v>
          </cell>
          <cell r="E32367">
            <v>409644</v>
          </cell>
        </row>
        <row r="32368">
          <cell r="C32368"/>
          <cell r="D32368" t="str">
            <v>EE LUIS DE CAMO</v>
          </cell>
          <cell r="E32368">
            <v>409645</v>
          </cell>
        </row>
        <row r="32369">
          <cell r="C32369"/>
          <cell r="D32369" t="str">
            <v>EE DOM SEBASTIA</v>
          </cell>
          <cell r="E32369">
            <v>409646</v>
          </cell>
        </row>
        <row r="32370">
          <cell r="C32370"/>
          <cell r="D32370" t="str">
            <v>EM MARIA DE LUC</v>
          </cell>
          <cell r="E32370">
            <v>409647</v>
          </cell>
        </row>
        <row r="32371">
          <cell r="C32371"/>
          <cell r="D32371" t="str">
            <v>EM VILA SESAMO</v>
          </cell>
          <cell r="E32371">
            <v>409648</v>
          </cell>
        </row>
        <row r="32372">
          <cell r="C32372"/>
          <cell r="D32372" t="str">
            <v>COL.POLICIA MIL</v>
          </cell>
          <cell r="E32372">
            <v>409649</v>
          </cell>
        </row>
        <row r="32373">
          <cell r="C32373"/>
          <cell r="D32373" t="str">
            <v>ESC.GOVERNADOR</v>
          </cell>
          <cell r="E32373">
            <v>409650</v>
          </cell>
        </row>
        <row r="32374">
          <cell r="C32374"/>
          <cell r="D32374" t="str">
            <v>EE PROF.ALFREDO</v>
          </cell>
          <cell r="E32374">
            <v>409651</v>
          </cell>
        </row>
        <row r="32375">
          <cell r="C32375"/>
          <cell r="D32375" t="str">
            <v>ESC.ROSA DE MAG</v>
          </cell>
          <cell r="E32375">
            <v>409652</v>
          </cell>
        </row>
        <row r="32376">
          <cell r="C32376"/>
          <cell r="D32376" t="str">
            <v>COL.CONTATO</v>
          </cell>
          <cell r="E32376">
            <v>409768</v>
          </cell>
        </row>
        <row r="32377">
          <cell r="C32377"/>
          <cell r="D32377" t="str">
            <v>ESC.DOM BOSCO</v>
          </cell>
          <cell r="E32377">
            <v>409947</v>
          </cell>
        </row>
        <row r="32378">
          <cell r="C32378"/>
          <cell r="D32378" t="str">
            <v>EE PE.DEHON</v>
          </cell>
          <cell r="E32378">
            <v>409948</v>
          </cell>
        </row>
        <row r="32379">
          <cell r="C32379"/>
          <cell r="D32379" t="str">
            <v>ESC.JOAQUIM TAV</v>
          </cell>
          <cell r="E32379">
            <v>409949</v>
          </cell>
        </row>
        <row r="32380">
          <cell r="C32380"/>
          <cell r="D32380" t="str">
            <v>EE DIARIO DE PE</v>
          </cell>
          <cell r="E32380">
            <v>409950</v>
          </cell>
        </row>
        <row r="32381">
          <cell r="C32381"/>
          <cell r="D32381" t="str">
            <v>EE JOAQUIM XAVI</v>
          </cell>
          <cell r="E32381">
            <v>409951</v>
          </cell>
        </row>
        <row r="32382">
          <cell r="C32382"/>
          <cell r="D32382" t="str">
            <v>EE OTHON PARAIS</v>
          </cell>
          <cell r="E32382">
            <v>409952</v>
          </cell>
        </row>
        <row r="32383">
          <cell r="C32383"/>
          <cell r="D32383" t="str">
            <v>EMPG BENEDITO G</v>
          </cell>
          <cell r="E32383">
            <v>409953</v>
          </cell>
        </row>
        <row r="32384">
          <cell r="C32384"/>
          <cell r="D32384" t="str">
            <v>EE JORN.COSTA P</v>
          </cell>
          <cell r="E32384">
            <v>409954</v>
          </cell>
        </row>
        <row r="32385">
          <cell r="C32385"/>
          <cell r="D32385" t="str">
            <v>EE ENEIDA RABEL</v>
          </cell>
          <cell r="E32385">
            <v>409955</v>
          </cell>
        </row>
        <row r="32386">
          <cell r="C32386"/>
          <cell r="D32386" t="str">
            <v>EE AGUI MAGALHA</v>
          </cell>
          <cell r="E32386">
            <v>409956</v>
          </cell>
        </row>
        <row r="32387">
          <cell r="C32387"/>
          <cell r="D32387" t="str">
            <v>EE PROF.CANDIDO</v>
          </cell>
          <cell r="E32387">
            <v>409957</v>
          </cell>
        </row>
        <row r="32388">
          <cell r="C32388"/>
          <cell r="D32388" t="str">
            <v>EE PINTOR LAURO</v>
          </cell>
          <cell r="E32388">
            <v>410066</v>
          </cell>
        </row>
        <row r="32389">
          <cell r="C32389"/>
          <cell r="D32389" t="str">
            <v>EM MARIO MELO</v>
          </cell>
          <cell r="E32389">
            <v>410067</v>
          </cell>
        </row>
        <row r="32390">
          <cell r="C32390"/>
          <cell r="D32390" t="str">
            <v>EE MONS.FRANCIS</v>
          </cell>
          <cell r="E32390">
            <v>410068</v>
          </cell>
        </row>
        <row r="32391">
          <cell r="C32391"/>
          <cell r="D32391" t="str">
            <v>EE JORN.TRAJANO</v>
          </cell>
          <cell r="E32391">
            <v>410069</v>
          </cell>
        </row>
        <row r="32392">
          <cell r="C32392"/>
          <cell r="D32392" t="str">
            <v>EM DE IPUTINGA</v>
          </cell>
          <cell r="E32392">
            <v>410070</v>
          </cell>
        </row>
        <row r="32393">
          <cell r="C32393"/>
          <cell r="D32393" t="str">
            <v>EM ELISABETH S.</v>
          </cell>
          <cell r="E32393">
            <v>410071</v>
          </cell>
        </row>
        <row r="32394">
          <cell r="C32394"/>
          <cell r="D32394" t="str">
            <v>EE PROFA.HELENA</v>
          </cell>
          <cell r="E32394">
            <v>410072</v>
          </cell>
        </row>
        <row r="32395">
          <cell r="C32395"/>
          <cell r="D32395" t="str">
            <v>EMPG ANTONIO FA</v>
          </cell>
          <cell r="E32395">
            <v>410073</v>
          </cell>
        </row>
        <row r="32396">
          <cell r="C32396"/>
          <cell r="D32396" t="str">
            <v>EE AMAURY DE ME</v>
          </cell>
          <cell r="E32396">
            <v>410074</v>
          </cell>
        </row>
        <row r="32397">
          <cell r="C32397"/>
          <cell r="D32397" t="str">
            <v>EE JOSE MARIANO</v>
          </cell>
          <cell r="E32397">
            <v>410075</v>
          </cell>
        </row>
        <row r="32398">
          <cell r="C32398"/>
          <cell r="D32398" t="str">
            <v>EE OLINDO VICTO</v>
          </cell>
          <cell r="E32398">
            <v>410076</v>
          </cell>
        </row>
        <row r="32399">
          <cell r="C32399"/>
          <cell r="D32399" t="str">
            <v>EM DOS REMEDIOS</v>
          </cell>
          <cell r="E32399">
            <v>410077</v>
          </cell>
        </row>
        <row r="32400">
          <cell r="C32400"/>
          <cell r="D32400" t="str">
            <v>EE DEBORA FEIJO</v>
          </cell>
          <cell r="E32400">
            <v>410078</v>
          </cell>
        </row>
        <row r="32401">
          <cell r="C32401"/>
          <cell r="D32401" t="str">
            <v>EE PROFA.OLINDI</v>
          </cell>
          <cell r="E32401">
            <v>410079</v>
          </cell>
        </row>
        <row r="32402">
          <cell r="C32402"/>
          <cell r="D32402" t="str">
            <v>EE PROF.TRAJANO</v>
          </cell>
          <cell r="E32402">
            <v>410080</v>
          </cell>
        </row>
        <row r="32403">
          <cell r="C32403"/>
          <cell r="D32403" t="str">
            <v>CEN.EDUC.BERWAR</v>
          </cell>
          <cell r="E32403">
            <v>410081</v>
          </cell>
        </row>
        <row r="32404">
          <cell r="C32404"/>
          <cell r="D32404" t="str">
            <v>EE DELMIRO GOUV</v>
          </cell>
          <cell r="E32404">
            <v>410082</v>
          </cell>
        </row>
        <row r="32405">
          <cell r="C32405"/>
          <cell r="D32405" t="str">
            <v>EE LANDELINO RO</v>
          </cell>
          <cell r="E32405">
            <v>410083</v>
          </cell>
        </row>
        <row r="32406">
          <cell r="C32406"/>
          <cell r="D32406" t="str">
            <v>EMPG OSWALDO LI</v>
          </cell>
          <cell r="E32406">
            <v>410084</v>
          </cell>
        </row>
        <row r="32407">
          <cell r="C32407"/>
          <cell r="D32407" t="str">
            <v>EE SGTO.CAMARGO</v>
          </cell>
          <cell r="E32407">
            <v>410085</v>
          </cell>
        </row>
        <row r="32408">
          <cell r="C32408"/>
          <cell r="D32408" t="str">
            <v>EE PROFA.INALDA</v>
          </cell>
          <cell r="E32408">
            <v>410086</v>
          </cell>
        </row>
        <row r="32409">
          <cell r="C32409"/>
          <cell r="D32409" t="str">
            <v>EM SAO FRANCISC</v>
          </cell>
          <cell r="E32409">
            <v>410087</v>
          </cell>
        </row>
        <row r="32410">
          <cell r="C32410"/>
          <cell r="D32410" t="str">
            <v>EE MISIONARIO S</v>
          </cell>
          <cell r="E32410">
            <v>410088</v>
          </cell>
        </row>
        <row r="32411">
          <cell r="C32411"/>
          <cell r="D32411" t="str">
            <v>EE BRIG.EDUARDO</v>
          </cell>
          <cell r="E32411">
            <v>410089</v>
          </cell>
        </row>
        <row r="32412">
          <cell r="C32412"/>
          <cell r="D32412" t="str">
            <v>EM CRISTINA TAV</v>
          </cell>
          <cell r="E32412">
            <v>410090</v>
          </cell>
        </row>
        <row r="32413">
          <cell r="C32413"/>
          <cell r="D32413" t="str">
            <v>EE OTHON BEZERR</v>
          </cell>
          <cell r="E32413">
            <v>410091</v>
          </cell>
        </row>
        <row r="32414">
          <cell r="C32414"/>
          <cell r="D32414" t="str">
            <v>EE SEN.ANTONIO</v>
          </cell>
          <cell r="E32414">
            <v>410092</v>
          </cell>
        </row>
        <row r="32415">
          <cell r="C32415"/>
          <cell r="D32415" t="str">
            <v>INST.CAPIBARIBE</v>
          </cell>
          <cell r="E32415">
            <v>410093</v>
          </cell>
        </row>
        <row r="32416">
          <cell r="C32416"/>
          <cell r="D32416" t="str">
            <v>EE MANOEL BORBA</v>
          </cell>
          <cell r="E32416">
            <v>410094</v>
          </cell>
        </row>
        <row r="32417">
          <cell r="C32417"/>
          <cell r="D32417" t="str">
            <v>EE PROF.OLIVIO</v>
          </cell>
          <cell r="E32417">
            <v>410095</v>
          </cell>
        </row>
        <row r="32418">
          <cell r="C32418"/>
          <cell r="D32418" t="str">
            <v>EE PROF.MOTA E</v>
          </cell>
          <cell r="E32418">
            <v>410096</v>
          </cell>
        </row>
        <row r="32419">
          <cell r="C32419"/>
          <cell r="D32419" t="str">
            <v>EM VIRGEM PODER</v>
          </cell>
          <cell r="E32419">
            <v>410097</v>
          </cell>
        </row>
        <row r="32420">
          <cell r="C32420"/>
          <cell r="D32420" t="str">
            <v>EE JOSE VILELA</v>
          </cell>
          <cell r="E32420">
            <v>410098</v>
          </cell>
        </row>
        <row r="32421">
          <cell r="C32421"/>
          <cell r="D32421" t="str">
            <v>INST.STA.CRUZ</v>
          </cell>
          <cell r="E32421">
            <v>410099</v>
          </cell>
        </row>
        <row r="32422">
          <cell r="C32422"/>
          <cell r="D32422" t="str">
            <v>EM OCTAVIO DE M</v>
          </cell>
          <cell r="E32422">
            <v>410100</v>
          </cell>
        </row>
        <row r="32423">
          <cell r="C32423"/>
          <cell r="D32423" t="str">
            <v>COL.STA.HELENA</v>
          </cell>
          <cell r="E32423">
            <v>410101</v>
          </cell>
        </row>
        <row r="32424">
          <cell r="C32424"/>
          <cell r="D32424" t="str">
            <v>EM ANTONIO HERA</v>
          </cell>
          <cell r="E32424">
            <v>410102</v>
          </cell>
        </row>
        <row r="32425">
          <cell r="C32425"/>
          <cell r="D32425" t="str">
            <v>EM OLENDINA M.O</v>
          </cell>
          <cell r="E32425">
            <v>410103</v>
          </cell>
        </row>
        <row r="32426">
          <cell r="C32426"/>
          <cell r="D32426" t="str">
            <v>COL.ISRAELITA M</v>
          </cell>
          <cell r="E32426">
            <v>410317</v>
          </cell>
        </row>
        <row r="32427">
          <cell r="C32427"/>
          <cell r="D32427" t="str">
            <v>INST.CINDERELA</v>
          </cell>
          <cell r="E32427">
            <v>410318</v>
          </cell>
        </row>
        <row r="32428">
          <cell r="C32428"/>
          <cell r="D32428" t="str">
            <v>ESC.ANA CECILIA</v>
          </cell>
          <cell r="E32428">
            <v>410319</v>
          </cell>
        </row>
        <row r="32429">
          <cell r="C32429"/>
          <cell r="D32429" t="str">
            <v>ESC.STA.SOFIA</v>
          </cell>
          <cell r="E32429">
            <v>410320</v>
          </cell>
        </row>
        <row r="32430">
          <cell r="C32430"/>
          <cell r="D32430" t="str">
            <v>ESC.LUZ DE SABE</v>
          </cell>
          <cell r="E32430">
            <v>410321</v>
          </cell>
        </row>
        <row r="32431">
          <cell r="C32431"/>
          <cell r="D32431" t="str">
            <v>INST.STA.RITA D</v>
          </cell>
          <cell r="E32431">
            <v>410322</v>
          </cell>
        </row>
        <row r="32432">
          <cell r="C32432"/>
          <cell r="D32432" t="str">
            <v>COL.HORIZONTE</v>
          </cell>
          <cell r="E32432">
            <v>410323</v>
          </cell>
        </row>
        <row r="32433">
          <cell r="C32433"/>
          <cell r="D32433" t="str">
            <v>EM PEDRO AUGUST</v>
          </cell>
          <cell r="E32433">
            <v>410384</v>
          </cell>
        </row>
        <row r="32434">
          <cell r="C32434"/>
          <cell r="D32434" t="str">
            <v>EM DE TEJIPIO</v>
          </cell>
          <cell r="E32434">
            <v>410385</v>
          </cell>
        </row>
        <row r="32435">
          <cell r="C32435"/>
          <cell r="D32435" t="str">
            <v>COL.PRESBITERIA</v>
          </cell>
          <cell r="E32435">
            <v>410386</v>
          </cell>
        </row>
        <row r="32436">
          <cell r="C32436"/>
          <cell r="D32436" t="str">
            <v>EM KARLA PATRIC</v>
          </cell>
          <cell r="E32436">
            <v>410514</v>
          </cell>
        </row>
        <row r="32437">
          <cell r="C32437"/>
          <cell r="D32437" t="str">
            <v>EE BARAO DO BON</v>
          </cell>
          <cell r="E32437">
            <v>410576</v>
          </cell>
        </row>
        <row r="32438">
          <cell r="C32438"/>
          <cell r="D32438" t="str">
            <v>COL.MUN.REITOR</v>
          </cell>
          <cell r="E32438">
            <v>410577</v>
          </cell>
        </row>
        <row r="32439">
          <cell r="C32439"/>
          <cell r="D32439" t="str">
            <v>EE POETA MANUEL</v>
          </cell>
          <cell r="E32439">
            <v>410578</v>
          </cell>
        </row>
        <row r="32440">
          <cell r="C32440"/>
          <cell r="D32440" t="str">
            <v>EE PROF.FONTAIN</v>
          </cell>
          <cell r="E32440">
            <v>410579</v>
          </cell>
        </row>
        <row r="32441">
          <cell r="C32441"/>
          <cell r="D32441" t="str">
            <v>EE PRES.ARTHUR</v>
          </cell>
          <cell r="E32441">
            <v>410580</v>
          </cell>
        </row>
        <row r="32442">
          <cell r="C32442"/>
          <cell r="D32442" t="str">
            <v>EE VIDAL DE NEG</v>
          </cell>
          <cell r="E32442">
            <v>410581</v>
          </cell>
        </row>
        <row r="32443">
          <cell r="C32443"/>
          <cell r="D32443" t="str">
            <v>EE ALBERTO TORR</v>
          </cell>
          <cell r="E32443">
            <v>410582</v>
          </cell>
        </row>
        <row r="32444">
          <cell r="C32444"/>
          <cell r="D32444" t="str">
            <v>CEN.EDUC.SANTOS</v>
          </cell>
          <cell r="E32444">
            <v>410583</v>
          </cell>
        </row>
        <row r="32445">
          <cell r="C32445"/>
          <cell r="D32445" t="str">
            <v>EE PROF.FERNAND</v>
          </cell>
          <cell r="E32445">
            <v>410584</v>
          </cell>
        </row>
        <row r="32446">
          <cell r="C32446"/>
          <cell r="D32446" t="str">
            <v>EE GERCINO DE P</v>
          </cell>
          <cell r="E32446">
            <v>410585</v>
          </cell>
        </row>
        <row r="32447">
          <cell r="C32447"/>
          <cell r="D32447" t="str">
            <v>EE APOLONIO SAL</v>
          </cell>
          <cell r="E32447">
            <v>410586</v>
          </cell>
        </row>
        <row r="32448">
          <cell r="C32448"/>
          <cell r="D32448" t="str">
            <v>EM CICERO FRANK</v>
          </cell>
          <cell r="E32448">
            <v>410587</v>
          </cell>
        </row>
        <row r="32449">
          <cell r="C32449"/>
          <cell r="D32449" t="str">
            <v>EE PROF.JORDAO</v>
          </cell>
          <cell r="E32449">
            <v>410588</v>
          </cell>
        </row>
        <row r="32450">
          <cell r="C32450"/>
          <cell r="D32450" t="str">
            <v>ESC.TEC.AGAMINN</v>
          </cell>
          <cell r="E32450">
            <v>410589</v>
          </cell>
        </row>
        <row r="32451">
          <cell r="C32451"/>
          <cell r="D32451" t="str">
            <v>EE GOV.CARLOS L</v>
          </cell>
          <cell r="E32451">
            <v>410590</v>
          </cell>
        </row>
        <row r="32452">
          <cell r="C32452"/>
          <cell r="D32452" t="str">
            <v>EE CLOTILDE DE</v>
          </cell>
          <cell r="E32452">
            <v>410591</v>
          </cell>
        </row>
        <row r="32453">
          <cell r="C32453"/>
          <cell r="D32453" t="str">
            <v>CAT PRES.DUTRA</v>
          </cell>
          <cell r="E32453">
            <v>410592</v>
          </cell>
        </row>
        <row r="32454">
          <cell r="C32454"/>
          <cell r="D32454" t="str">
            <v>EM VASCO DA GAM</v>
          </cell>
          <cell r="E32454">
            <v>410593</v>
          </cell>
        </row>
        <row r="32455">
          <cell r="C32455"/>
          <cell r="D32455" t="str">
            <v>EE CEL.OTHON</v>
          </cell>
          <cell r="E32455">
            <v>410594</v>
          </cell>
        </row>
        <row r="32456">
          <cell r="C32456"/>
          <cell r="D32456" t="str">
            <v>EM PROF.JOSE DA</v>
          </cell>
          <cell r="E32456">
            <v>410832</v>
          </cell>
        </row>
        <row r="32457">
          <cell r="C32457"/>
          <cell r="D32457" t="str">
            <v>ESC.RECANTO</v>
          </cell>
          <cell r="E32457">
            <v>410834</v>
          </cell>
        </row>
        <row r="32458">
          <cell r="C32458"/>
          <cell r="D32458" t="str">
            <v>EM ANDRE DE MEL</v>
          </cell>
          <cell r="E32458">
            <v>410835</v>
          </cell>
        </row>
        <row r="32459">
          <cell r="C32459"/>
          <cell r="D32459" t="str">
            <v>ESC.MODELADA PA</v>
          </cell>
          <cell r="E32459">
            <v>410836</v>
          </cell>
        </row>
        <row r="32460">
          <cell r="C32460"/>
          <cell r="D32460" t="str">
            <v>EM DIVINO ESPIT</v>
          </cell>
          <cell r="E32460">
            <v>410837</v>
          </cell>
        </row>
        <row r="32461">
          <cell r="C32461"/>
          <cell r="D32461" t="str">
            <v>EE LUIS CAMOES</v>
          </cell>
          <cell r="E32461">
            <v>410838</v>
          </cell>
        </row>
        <row r="32462">
          <cell r="C32462"/>
          <cell r="D32462" t="str">
            <v>EE SAO FRANCISC</v>
          </cell>
          <cell r="E32462">
            <v>410839</v>
          </cell>
        </row>
        <row r="32463">
          <cell r="C32463"/>
          <cell r="D32463" t="str">
            <v>ESC.ENG.ROBERTO</v>
          </cell>
          <cell r="E32463">
            <v>410840</v>
          </cell>
        </row>
        <row r="32464">
          <cell r="C32464"/>
          <cell r="D32464" t="str">
            <v>EE GOV.BARBOSA</v>
          </cell>
          <cell r="E32464">
            <v>410841</v>
          </cell>
        </row>
        <row r="32465">
          <cell r="C32465"/>
          <cell r="D32465" t="str">
            <v>EM SOCIOLOGO GI</v>
          </cell>
          <cell r="E32465">
            <v>410842</v>
          </cell>
        </row>
        <row r="32466">
          <cell r="C32466"/>
          <cell r="D32466" t="str">
            <v>EM SAO CRISTOVA</v>
          </cell>
          <cell r="E32466">
            <v>410843</v>
          </cell>
        </row>
        <row r="32467">
          <cell r="C32467"/>
          <cell r="D32467" t="str">
            <v>EMPG DO ALTO DA</v>
          </cell>
          <cell r="E32467">
            <v>410844</v>
          </cell>
        </row>
        <row r="32468">
          <cell r="C32468"/>
          <cell r="D32468" t="str">
            <v>ESC.SIZENANDO S</v>
          </cell>
          <cell r="E32468">
            <v>411078</v>
          </cell>
        </row>
        <row r="32469">
          <cell r="C32469">
            <v>800007656</v>
          </cell>
          <cell r="D32469" t="str">
            <v>CHAVANT INC</v>
          </cell>
          <cell r="E32469">
            <v>81957</v>
          </cell>
        </row>
        <row r="32470">
          <cell r="C32470">
            <v>800031055</v>
          </cell>
          <cell r="D32470" t="str">
            <v>UMUARAMA AUTOMO</v>
          </cell>
          <cell r="E32470">
            <v>33423930000298</v>
          </cell>
        </row>
        <row r="32471">
          <cell r="C32471">
            <v>800032828</v>
          </cell>
          <cell r="D32471" t="str">
            <v>BULLSEYE TESTIN</v>
          </cell>
          <cell r="E32471">
            <v>86891</v>
          </cell>
        </row>
        <row r="32472">
          <cell r="C32472"/>
          <cell r="D32472" t="str">
            <v>AMAZONIA</v>
          </cell>
          <cell r="E32472">
            <v>2340278000133</v>
          </cell>
        </row>
        <row r="32473">
          <cell r="C32473">
            <v>800027530</v>
          </cell>
          <cell r="D32473" t="str">
            <v>NARTON</v>
          </cell>
          <cell r="E32473">
            <v>85846</v>
          </cell>
        </row>
        <row r="32474">
          <cell r="C32474"/>
          <cell r="D32474" t="str">
            <v>COL.EQUIPE</v>
          </cell>
          <cell r="E32474">
            <v>409767</v>
          </cell>
        </row>
        <row r="32475">
          <cell r="C32475">
            <v>800017749</v>
          </cell>
          <cell r="D32475" t="str">
            <v>CONTINENTAL AUT</v>
          </cell>
          <cell r="E32475">
            <v>83117</v>
          </cell>
        </row>
        <row r="32476">
          <cell r="C32476">
            <v>800017749</v>
          </cell>
          <cell r="D32476" t="str">
            <v>CONTINENTAL AUT</v>
          </cell>
          <cell r="E32476">
            <v>87715</v>
          </cell>
        </row>
        <row r="32477">
          <cell r="C32477">
            <v>800030408</v>
          </cell>
          <cell r="D32477" t="str">
            <v>CONTINENTAL AUT</v>
          </cell>
          <cell r="E32477">
            <v>88961</v>
          </cell>
        </row>
        <row r="32478">
          <cell r="C32478">
            <v>800030747</v>
          </cell>
          <cell r="D32478" t="str">
            <v>X RITE EUROPE G</v>
          </cell>
          <cell r="E32478">
            <v>86349</v>
          </cell>
        </row>
        <row r="32479">
          <cell r="C32479"/>
          <cell r="D32479" t="str">
            <v>SERVICO SOCIAL</v>
          </cell>
          <cell r="E32479">
            <v>403259</v>
          </cell>
        </row>
        <row r="32480">
          <cell r="C32480"/>
          <cell r="D32480" t="str">
            <v>EEPG FRANCISCO</v>
          </cell>
          <cell r="E32480">
            <v>404165</v>
          </cell>
        </row>
        <row r="32481">
          <cell r="C32481"/>
          <cell r="D32481" t="str">
            <v>EEPSG PROF.IVO</v>
          </cell>
          <cell r="E32481">
            <v>404167</v>
          </cell>
        </row>
        <row r="32482">
          <cell r="C32482"/>
          <cell r="D32482" t="str">
            <v>SESI 368</v>
          </cell>
          <cell r="E32482">
            <v>410743</v>
          </cell>
        </row>
        <row r="32483">
          <cell r="C32483">
            <v>800007211</v>
          </cell>
          <cell r="D32483" t="str">
            <v>UNI CHAINS</v>
          </cell>
          <cell r="E32483">
            <v>80854</v>
          </cell>
        </row>
        <row r="32484">
          <cell r="C32484">
            <v>800031024</v>
          </cell>
          <cell r="D32484" t="str">
            <v>META SYSTEM S.P</v>
          </cell>
          <cell r="E32484">
            <v>86407</v>
          </cell>
        </row>
        <row r="32485">
          <cell r="C32485"/>
          <cell r="D32485" t="str">
            <v>ASK</v>
          </cell>
          <cell r="E32485">
            <v>80213</v>
          </cell>
        </row>
        <row r="32486">
          <cell r="C32486"/>
          <cell r="D32486" t="str">
            <v>ASK INDUSTRIES</v>
          </cell>
          <cell r="E32486">
            <v>80216</v>
          </cell>
        </row>
        <row r="32487">
          <cell r="C32487"/>
          <cell r="D32487" t="str">
            <v>EEPSG PROF.CARL</v>
          </cell>
          <cell r="E32487">
            <v>403821</v>
          </cell>
        </row>
        <row r="32488">
          <cell r="C32488">
            <v>800001933</v>
          </cell>
          <cell r="D32488" t="str">
            <v>DISVEP</v>
          </cell>
          <cell r="E32488">
            <v>53401360000161</v>
          </cell>
        </row>
        <row r="32489">
          <cell r="C32489"/>
          <cell r="D32489" t="str">
            <v>LOCALIZA</v>
          </cell>
          <cell r="E32489">
            <v>642848000114</v>
          </cell>
        </row>
        <row r="32490">
          <cell r="C32490"/>
          <cell r="D32490" t="str">
            <v>EEIPSG FUND.BRA</v>
          </cell>
          <cell r="E32490">
            <v>404314</v>
          </cell>
        </row>
        <row r="32491">
          <cell r="C32491">
            <v>800020624</v>
          </cell>
          <cell r="D32491" t="str">
            <v>EM TEST</v>
          </cell>
          <cell r="E32491">
            <v>83393</v>
          </cell>
        </row>
        <row r="32492">
          <cell r="C32492">
            <v>800012573</v>
          </cell>
          <cell r="D32492" t="str">
            <v>RMS</v>
          </cell>
          <cell r="E32492">
            <v>81568</v>
          </cell>
        </row>
        <row r="32493">
          <cell r="C32493">
            <v>800006709</v>
          </cell>
          <cell r="D32493" t="str">
            <v>TESA</v>
          </cell>
          <cell r="E32493">
            <v>80110</v>
          </cell>
        </row>
        <row r="32494">
          <cell r="C32494">
            <v>800033345</v>
          </cell>
          <cell r="D32494" t="str">
            <v>EDSCHA ENGINEER</v>
          </cell>
          <cell r="E32494">
            <v>87067</v>
          </cell>
        </row>
        <row r="32495">
          <cell r="C32495">
            <v>800033345</v>
          </cell>
          <cell r="D32495" t="str">
            <v>EDSCHA ENGINEER</v>
          </cell>
          <cell r="E32495">
            <v>87068</v>
          </cell>
        </row>
        <row r="32496">
          <cell r="C32496">
            <v>800033345</v>
          </cell>
          <cell r="D32496" t="str">
            <v>EDSCHA ENGINEER</v>
          </cell>
          <cell r="E32496">
            <v>87069</v>
          </cell>
        </row>
        <row r="32497">
          <cell r="C32497">
            <v>800007197</v>
          </cell>
          <cell r="D32497" t="str">
            <v>HONSBERG</v>
          </cell>
          <cell r="E32497">
            <v>80839</v>
          </cell>
        </row>
        <row r="32498">
          <cell r="C32498">
            <v>800007359</v>
          </cell>
          <cell r="D32498" t="str">
            <v>HEYCO</v>
          </cell>
          <cell r="E32498">
            <v>81025</v>
          </cell>
        </row>
        <row r="32499">
          <cell r="C32499">
            <v>800037948</v>
          </cell>
          <cell r="D32499" t="str">
            <v>RENASUL INDUSTR</v>
          </cell>
          <cell r="E32499">
            <v>5428195000199</v>
          </cell>
        </row>
        <row r="32500">
          <cell r="C32500"/>
          <cell r="D32500" t="str">
            <v>EE PE.RENASCENC</v>
          </cell>
          <cell r="E32500">
            <v>409710</v>
          </cell>
        </row>
        <row r="32501">
          <cell r="C32501">
            <v>800038038</v>
          </cell>
          <cell r="D32501" t="str">
            <v>O BORRACHAO BR</v>
          </cell>
          <cell r="E32501">
            <v>8958674000105</v>
          </cell>
        </row>
        <row r="32502">
          <cell r="C32502">
            <v>800026853</v>
          </cell>
          <cell r="D32502" t="str">
            <v>KRISTEN + GORMA</v>
          </cell>
          <cell r="E32502">
            <v>85775</v>
          </cell>
        </row>
        <row r="32503">
          <cell r="C32503">
            <v>800007866</v>
          </cell>
          <cell r="D32503" t="str">
            <v>CHNEG SHIN</v>
          </cell>
          <cell r="E32503">
            <v>81392</v>
          </cell>
        </row>
        <row r="32504">
          <cell r="C32504">
            <v>800007544</v>
          </cell>
          <cell r="D32504" t="str">
            <v>BRASVEN</v>
          </cell>
          <cell r="E32504">
            <v>81241</v>
          </cell>
        </row>
        <row r="32505">
          <cell r="C32505">
            <v>800007868</v>
          </cell>
          <cell r="D32505" t="str">
            <v>GRANTOUR</v>
          </cell>
          <cell r="E32505">
            <v>81394</v>
          </cell>
        </row>
        <row r="32506">
          <cell r="C32506">
            <v>800024515</v>
          </cell>
          <cell r="D32506" t="str">
            <v>SCAM TECHNOLOGY</v>
          </cell>
          <cell r="E32506">
            <v>85648</v>
          </cell>
        </row>
        <row r="32507">
          <cell r="C32507">
            <v>800002028</v>
          </cell>
          <cell r="D32507" t="str">
            <v>REGGIO</v>
          </cell>
          <cell r="E32507">
            <v>1981503000158</v>
          </cell>
        </row>
        <row r="32508">
          <cell r="C32508">
            <v>800002924</v>
          </cell>
          <cell r="D32508" t="str">
            <v>LOCALIZA</v>
          </cell>
          <cell r="E32508">
            <v>2924234000150</v>
          </cell>
        </row>
        <row r="32509">
          <cell r="C32509">
            <v>800003447</v>
          </cell>
          <cell r="D32509" t="str">
            <v>FERRERO LATINO</v>
          </cell>
          <cell r="E32509">
            <v>4397419000180</v>
          </cell>
        </row>
        <row r="32510">
          <cell r="C32510">
            <v>800004071</v>
          </cell>
          <cell r="D32510" t="str">
            <v>LOCALIZA</v>
          </cell>
          <cell r="E32510">
            <v>21195417000631</v>
          </cell>
        </row>
        <row r="32511">
          <cell r="C32511">
            <v>800012494</v>
          </cell>
          <cell r="D32511" t="str">
            <v>SPANSET DO BRAS</v>
          </cell>
          <cell r="E32511">
            <v>2728994000192</v>
          </cell>
        </row>
        <row r="32512">
          <cell r="C32512">
            <v>800015642</v>
          </cell>
          <cell r="D32512" t="str">
            <v>AMAZONIA S A</v>
          </cell>
          <cell r="E32512">
            <v>9392347000100</v>
          </cell>
        </row>
        <row r="32513">
          <cell r="C32513">
            <v>800024756</v>
          </cell>
          <cell r="D32513" t="str">
            <v>E EQUIPAMENTOS</v>
          </cell>
          <cell r="E32513">
            <v>7586045000139</v>
          </cell>
        </row>
        <row r="32514">
          <cell r="C32514">
            <v>800029097</v>
          </cell>
          <cell r="D32514" t="str">
            <v>PCB SOLDAGENS A</v>
          </cell>
          <cell r="E32514">
            <v>10257938000145</v>
          </cell>
        </row>
        <row r="32515">
          <cell r="C32515">
            <v>800029688</v>
          </cell>
          <cell r="D32515" t="str">
            <v>VOTORANTIM</v>
          </cell>
          <cell r="E32515">
            <v>60892403001510</v>
          </cell>
        </row>
        <row r="32516">
          <cell r="C32516">
            <v>800029691</v>
          </cell>
          <cell r="D32516" t="str">
            <v>VOTORANTIM</v>
          </cell>
          <cell r="E32516">
            <v>60892403000114</v>
          </cell>
        </row>
        <row r="32517">
          <cell r="C32517">
            <v>800031985</v>
          </cell>
          <cell r="D32517" t="str">
            <v>TEGMA GESTAO LO</v>
          </cell>
          <cell r="E32517">
            <v>2351144003648</v>
          </cell>
        </row>
        <row r="32518">
          <cell r="C32518">
            <v>800033833</v>
          </cell>
          <cell r="D32518" t="str">
            <v>CARGOLIFT LOGIS</v>
          </cell>
          <cell r="E32518">
            <v>82270711001627</v>
          </cell>
        </row>
        <row r="32519">
          <cell r="C32519">
            <v>800034611</v>
          </cell>
          <cell r="D32519" t="str">
            <v>SND DISTRIBUICA</v>
          </cell>
          <cell r="E32519">
            <v>2101894001103</v>
          </cell>
        </row>
        <row r="32520">
          <cell r="C32520">
            <v>800038208</v>
          </cell>
          <cell r="D32520" t="str">
            <v>DA AMAZONIA S/A</v>
          </cell>
          <cell r="E32520">
            <v>9392347000363</v>
          </cell>
        </row>
        <row r="32521">
          <cell r="C32521">
            <v>800039270</v>
          </cell>
          <cell r="D32521" t="str">
            <v>S.P.M. RESENDE</v>
          </cell>
          <cell r="E32521">
            <v>26039675000138</v>
          </cell>
        </row>
        <row r="32522">
          <cell r="C32522">
            <v>800041962</v>
          </cell>
          <cell r="D32522" t="str">
            <v>ARCELORMITTAL B</v>
          </cell>
          <cell r="E32522">
            <v>17469701026052</v>
          </cell>
        </row>
        <row r="32523">
          <cell r="C32523"/>
          <cell r="D32523" t="str">
            <v>PARAISO VEICULO</v>
          </cell>
          <cell r="E32523">
            <v>30663769000150</v>
          </cell>
        </row>
        <row r="32524">
          <cell r="C32524"/>
          <cell r="D32524" t="str">
            <v>LOCALIZA</v>
          </cell>
          <cell r="E32524">
            <v>587110000100</v>
          </cell>
        </row>
        <row r="32525">
          <cell r="C32525"/>
          <cell r="D32525" t="str">
            <v>WEIDNER DO BRAS</v>
          </cell>
          <cell r="E32525">
            <v>7463749000114</v>
          </cell>
        </row>
        <row r="32526">
          <cell r="C32526"/>
          <cell r="D32526" t="str">
            <v>COL. DE APLICAC</v>
          </cell>
          <cell r="E32526">
            <v>401986</v>
          </cell>
        </row>
        <row r="32527">
          <cell r="C32527"/>
          <cell r="D32527" t="str">
            <v>COL.MUN.GETULIO</v>
          </cell>
          <cell r="E32527">
            <v>402434</v>
          </cell>
        </row>
        <row r="32528">
          <cell r="C32528"/>
          <cell r="D32528" t="str">
            <v>COL.STA.ANGELA</v>
          </cell>
          <cell r="E32528">
            <v>404260</v>
          </cell>
        </row>
        <row r="32529">
          <cell r="C32529"/>
          <cell r="D32529" t="str">
            <v>INST.SAO JOSE-S</v>
          </cell>
          <cell r="E32529">
            <v>404280</v>
          </cell>
        </row>
        <row r="32530">
          <cell r="C32530"/>
          <cell r="D32530" t="str">
            <v>COL.AGULHAS NEG</v>
          </cell>
          <cell r="E32530">
            <v>405520</v>
          </cell>
        </row>
        <row r="32531">
          <cell r="C32531"/>
          <cell r="D32531" t="str">
            <v>COL.DOM BOSCO</v>
          </cell>
          <cell r="E32531">
            <v>405524</v>
          </cell>
        </row>
        <row r="32532">
          <cell r="C32532"/>
          <cell r="D32532" t="str">
            <v>EM AUGUSTO DE C</v>
          </cell>
          <cell r="E32532">
            <v>405525</v>
          </cell>
        </row>
        <row r="32533">
          <cell r="C32533"/>
          <cell r="D32533" t="str">
            <v>CE PEDRO BRASIL</v>
          </cell>
          <cell r="E32533">
            <v>408920</v>
          </cell>
        </row>
        <row r="32534">
          <cell r="C32534"/>
          <cell r="D32534" t="str">
            <v>SESI-RESENDE</v>
          </cell>
          <cell r="E32534">
            <v>410569</v>
          </cell>
        </row>
        <row r="32535">
          <cell r="C32535"/>
          <cell r="D32535" t="str">
            <v>ESC.STA.HELENA</v>
          </cell>
          <cell r="E32535">
            <v>410683</v>
          </cell>
        </row>
        <row r="32536">
          <cell r="C32536"/>
          <cell r="D32536" t="str">
            <v>COL.INTEGRAL CO</v>
          </cell>
          <cell r="E32536">
            <v>401622</v>
          </cell>
        </row>
        <row r="32537">
          <cell r="C32537"/>
          <cell r="D32537" t="str">
            <v>EM MONTE HERMON</v>
          </cell>
          <cell r="E32537">
            <v>408194</v>
          </cell>
        </row>
        <row r="32538">
          <cell r="C32538">
            <v>800006828</v>
          </cell>
          <cell r="D32538" t="str">
            <v>HUNTERLAB</v>
          </cell>
          <cell r="E32538">
            <v>80386</v>
          </cell>
        </row>
        <row r="32539">
          <cell r="C32539"/>
          <cell r="D32539" t="str">
            <v>CEN.EDUC.RETIRO</v>
          </cell>
          <cell r="E32539">
            <v>407187</v>
          </cell>
        </row>
        <row r="32540">
          <cell r="C32540"/>
          <cell r="D32540" t="str">
            <v>CEN.EDUC.SANTO</v>
          </cell>
          <cell r="E32540">
            <v>407188</v>
          </cell>
        </row>
        <row r="32541">
          <cell r="C32541"/>
          <cell r="D32541" t="str">
            <v>EE ANTONIO MILI</v>
          </cell>
          <cell r="E32541">
            <v>407189</v>
          </cell>
        </row>
        <row r="32542">
          <cell r="C32542"/>
          <cell r="D32542" t="str">
            <v>EE LUIZ VIANA N</v>
          </cell>
          <cell r="E32542">
            <v>407190</v>
          </cell>
        </row>
        <row r="32543">
          <cell r="C32543"/>
          <cell r="D32543" t="str">
            <v>WAGNER</v>
          </cell>
          <cell r="E32543">
            <v>80270</v>
          </cell>
        </row>
        <row r="32544">
          <cell r="C32544"/>
          <cell r="D32544" t="str">
            <v>INSTITUT DR FOE</v>
          </cell>
          <cell r="E32544">
            <v>84671</v>
          </cell>
        </row>
        <row r="32545">
          <cell r="C32545">
            <v>800008691</v>
          </cell>
          <cell r="D32545" t="str">
            <v>EATON</v>
          </cell>
          <cell r="E32545">
            <v>81461</v>
          </cell>
        </row>
        <row r="32546">
          <cell r="C32546">
            <v>800020661</v>
          </cell>
          <cell r="D32546" t="str">
            <v>TI GROUP AUTOMO</v>
          </cell>
          <cell r="E32546">
            <v>83395</v>
          </cell>
        </row>
        <row r="32547">
          <cell r="C32547">
            <v>800032422</v>
          </cell>
          <cell r="D32547" t="str">
            <v>TRW</v>
          </cell>
          <cell r="E32547">
            <v>86795</v>
          </cell>
        </row>
        <row r="32548">
          <cell r="C32548">
            <v>800032422</v>
          </cell>
          <cell r="D32548" t="str">
            <v>TRW AUTOMOTIVE</v>
          </cell>
          <cell r="E32548">
            <v>86796</v>
          </cell>
        </row>
        <row r="32549">
          <cell r="C32549">
            <v>800032422</v>
          </cell>
          <cell r="D32549" t="str">
            <v>TRW AUTOMOTIVE</v>
          </cell>
          <cell r="E32549">
            <v>86799</v>
          </cell>
        </row>
        <row r="32550">
          <cell r="C32550">
            <v>800033096</v>
          </cell>
          <cell r="D32550" t="str">
            <v>DELPHI DELCO EL</v>
          </cell>
          <cell r="E32550">
            <v>86970</v>
          </cell>
        </row>
        <row r="32551">
          <cell r="C32551">
            <v>800033096</v>
          </cell>
          <cell r="D32551" t="str">
            <v>DELPHI DELCO EL</v>
          </cell>
          <cell r="E32551">
            <v>86971</v>
          </cell>
        </row>
        <row r="32552">
          <cell r="C32552">
            <v>800042934</v>
          </cell>
          <cell r="D32552" t="str">
            <v>BCS-AIS</v>
          </cell>
          <cell r="E32552">
            <v>89384</v>
          </cell>
        </row>
        <row r="32553">
          <cell r="C32553"/>
          <cell r="D32553" t="str">
            <v>ESC.PROF.SAGRAD</v>
          </cell>
          <cell r="E32553">
            <v>405521</v>
          </cell>
        </row>
        <row r="32554">
          <cell r="C32554">
            <v>800006993</v>
          </cell>
          <cell r="D32554" t="str">
            <v>OFFICINE MECCAN</v>
          </cell>
          <cell r="E32554">
            <v>80625</v>
          </cell>
        </row>
        <row r="32555">
          <cell r="C32555">
            <v>800007098</v>
          </cell>
          <cell r="D32555" t="str">
            <v>OMR REZZATESI</v>
          </cell>
          <cell r="E32555">
            <v>80738</v>
          </cell>
        </row>
        <row r="32556">
          <cell r="C32556">
            <v>800007311</v>
          </cell>
          <cell r="D32556" t="str">
            <v>TQM</v>
          </cell>
          <cell r="E32556">
            <v>80965</v>
          </cell>
        </row>
        <row r="32557">
          <cell r="C32557"/>
          <cell r="D32557" t="str">
            <v>KARMANN-RHEINE</v>
          </cell>
          <cell r="E32557">
            <v>80031</v>
          </cell>
        </row>
        <row r="32558">
          <cell r="C32558">
            <v>800007376</v>
          </cell>
          <cell r="D32558" t="str">
            <v>JOCHIM E BREIDE</v>
          </cell>
          <cell r="E32558">
            <v>81045</v>
          </cell>
        </row>
        <row r="32559">
          <cell r="C32559">
            <v>800041398</v>
          </cell>
          <cell r="D32559" t="str">
            <v>MG SENSOR GMBH</v>
          </cell>
          <cell r="E32559">
            <v>89184</v>
          </cell>
        </row>
        <row r="32560">
          <cell r="C32560"/>
          <cell r="D32560" t="str">
            <v>CEN.DE ENS.PG R</v>
          </cell>
          <cell r="E32560">
            <v>402334</v>
          </cell>
        </row>
        <row r="32561">
          <cell r="C32561"/>
          <cell r="D32561" t="str">
            <v>EE JOAO XXIII</v>
          </cell>
          <cell r="E32561">
            <v>407248</v>
          </cell>
        </row>
        <row r="32562">
          <cell r="C32562"/>
          <cell r="D32562" t="str">
            <v>MARIA APARECIDA</v>
          </cell>
          <cell r="E32562">
            <v>26681332897</v>
          </cell>
        </row>
        <row r="32563">
          <cell r="C32563"/>
          <cell r="D32563" t="str">
            <v>RIBMOTOR</v>
          </cell>
          <cell r="E32563">
            <v>4349724000104</v>
          </cell>
        </row>
        <row r="32564">
          <cell r="C32564"/>
          <cell r="D32564" t="str">
            <v>SHELL BRASIL</v>
          </cell>
          <cell r="E32564">
            <v>33453598027161</v>
          </cell>
        </row>
        <row r="32565">
          <cell r="C32565"/>
          <cell r="D32565" t="str">
            <v>EEPG PROFA.JULI</v>
          </cell>
          <cell r="E32565">
            <v>401745</v>
          </cell>
        </row>
        <row r="32566">
          <cell r="C32566"/>
          <cell r="D32566" t="str">
            <v>EEPSG DIOGENES</v>
          </cell>
          <cell r="E32566">
            <v>401758</v>
          </cell>
        </row>
        <row r="32567">
          <cell r="C32567"/>
          <cell r="D32567" t="str">
            <v>EEPG PROFA.EUNI</v>
          </cell>
          <cell r="E32567">
            <v>402661</v>
          </cell>
        </row>
        <row r="32568">
          <cell r="C32568"/>
          <cell r="D32568" t="str">
            <v>EEPSG DIOGENES</v>
          </cell>
          <cell r="E32568">
            <v>402685</v>
          </cell>
        </row>
        <row r="32569">
          <cell r="C32569"/>
          <cell r="D32569" t="str">
            <v>EEPG BAIRRO SAL</v>
          </cell>
          <cell r="E32569">
            <v>408093</v>
          </cell>
        </row>
        <row r="32570">
          <cell r="C32570"/>
          <cell r="D32570" t="str">
            <v>EE PROFA.JULIA</v>
          </cell>
          <cell r="E32570">
            <v>410280</v>
          </cell>
        </row>
        <row r="32571">
          <cell r="C32571"/>
          <cell r="D32571" t="str">
            <v>EE BAIRRO DO SA</v>
          </cell>
          <cell r="E32571">
            <v>410468</v>
          </cell>
        </row>
        <row r="32572">
          <cell r="C32572"/>
          <cell r="D32572" t="str">
            <v>EEPG HILDA MARI</v>
          </cell>
          <cell r="E32572">
            <v>400990</v>
          </cell>
        </row>
        <row r="32573">
          <cell r="C32573"/>
          <cell r="D32573" t="str">
            <v>EEPSG PROF LUIZ</v>
          </cell>
          <cell r="E32573">
            <v>401803</v>
          </cell>
        </row>
        <row r="32574">
          <cell r="C32574"/>
          <cell r="D32574" t="str">
            <v>EEPSG HONORATO</v>
          </cell>
          <cell r="E32574">
            <v>402694</v>
          </cell>
        </row>
        <row r="32575">
          <cell r="C32575"/>
          <cell r="D32575" t="str">
            <v>EEPSG PROF.LUIZ</v>
          </cell>
          <cell r="E32575">
            <v>402729</v>
          </cell>
        </row>
        <row r="32576">
          <cell r="C32576"/>
          <cell r="D32576" t="str">
            <v>QUALYTEC</v>
          </cell>
          <cell r="E32576">
            <v>4590785000150</v>
          </cell>
        </row>
        <row r="32577">
          <cell r="C32577">
            <v>800002363</v>
          </cell>
          <cell r="D32577" t="str">
            <v>BEL QUIMICA LTD</v>
          </cell>
          <cell r="E32577">
            <v>22403729000141</v>
          </cell>
        </row>
        <row r="32578">
          <cell r="C32578">
            <v>800002517</v>
          </cell>
          <cell r="D32578" t="str">
            <v>ENVENT</v>
          </cell>
          <cell r="E32578">
            <v>86912649000102</v>
          </cell>
        </row>
        <row r="32579">
          <cell r="C32579">
            <v>800002907</v>
          </cell>
          <cell r="D32579" t="str">
            <v>CER. JACARANDA</v>
          </cell>
          <cell r="E32579">
            <v>23453178000193</v>
          </cell>
        </row>
        <row r="32580">
          <cell r="C32580">
            <v>800003204</v>
          </cell>
          <cell r="D32580" t="str">
            <v>EMBRASIL</v>
          </cell>
          <cell r="E32580">
            <v>19166917000199</v>
          </cell>
        </row>
        <row r="32581">
          <cell r="C32581">
            <v>800003277</v>
          </cell>
          <cell r="D32581" t="str">
            <v>HP</v>
          </cell>
          <cell r="E32581">
            <v>42765016000135</v>
          </cell>
        </row>
        <row r="32582">
          <cell r="C32582">
            <v>800003653</v>
          </cell>
          <cell r="D32582" t="str">
            <v>PACALUZ</v>
          </cell>
          <cell r="E32582">
            <v>1492857000139</v>
          </cell>
        </row>
        <row r="32583">
          <cell r="C32583">
            <v>800004001</v>
          </cell>
          <cell r="D32583" t="str">
            <v>CIDADE DOS MENI</v>
          </cell>
          <cell r="E32583">
            <v>17453036000557</v>
          </cell>
        </row>
        <row r="32584">
          <cell r="C32584">
            <v>800005857</v>
          </cell>
          <cell r="D32584" t="str">
            <v>DULORO</v>
          </cell>
          <cell r="E32584">
            <v>16645491000168</v>
          </cell>
        </row>
        <row r="32585">
          <cell r="C32585">
            <v>800006094</v>
          </cell>
          <cell r="D32585" t="str">
            <v>ISEL USINAGEM</v>
          </cell>
          <cell r="E32585">
            <v>19385509000128</v>
          </cell>
        </row>
        <row r="32586">
          <cell r="C32586">
            <v>800006108</v>
          </cell>
          <cell r="D32586" t="str">
            <v>BARAO DAS VERDU</v>
          </cell>
          <cell r="E32586">
            <v>16702664000132</v>
          </cell>
        </row>
        <row r="32587">
          <cell r="C32587">
            <v>800013132</v>
          </cell>
          <cell r="D32587" t="str">
            <v>ESTRELA DA MANH</v>
          </cell>
          <cell r="E32587">
            <v>9318887000135</v>
          </cell>
        </row>
        <row r="32588">
          <cell r="C32588">
            <v>800013135</v>
          </cell>
          <cell r="D32588" t="str">
            <v>THERMOSERVICE I</v>
          </cell>
          <cell r="E32588">
            <v>71069165000168</v>
          </cell>
        </row>
        <row r="32589">
          <cell r="C32589">
            <v>800016702</v>
          </cell>
          <cell r="D32589" t="str">
            <v>BRF BRASIL FOOD</v>
          </cell>
          <cell r="E32589">
            <v>1838723019499</v>
          </cell>
        </row>
        <row r="32590">
          <cell r="C32590">
            <v>800017947</v>
          </cell>
          <cell r="D32590" t="str">
            <v>EXTRATEGA</v>
          </cell>
          <cell r="E32590">
            <v>11516946000121</v>
          </cell>
        </row>
        <row r="32591">
          <cell r="C32591">
            <v>800018165</v>
          </cell>
          <cell r="D32591" t="str">
            <v>FORTE PREMOLDAD</v>
          </cell>
          <cell r="E32591">
            <v>4144658000128</v>
          </cell>
        </row>
        <row r="32592">
          <cell r="C32592">
            <v>800018312</v>
          </cell>
          <cell r="D32592" t="str">
            <v>DELTA FIBRAS</v>
          </cell>
          <cell r="E32592">
            <v>9686997000150</v>
          </cell>
        </row>
        <row r="32593">
          <cell r="C32593">
            <v>800025577</v>
          </cell>
          <cell r="D32593" t="str">
            <v>COPERSAN LTDA</v>
          </cell>
          <cell r="E32593">
            <v>2648739000130</v>
          </cell>
        </row>
        <row r="32594">
          <cell r="C32594">
            <v>800027528</v>
          </cell>
          <cell r="D32594" t="str">
            <v>SA GONDOLAS DE</v>
          </cell>
          <cell r="E32594">
            <v>9177776000156</v>
          </cell>
        </row>
        <row r="32595">
          <cell r="C32595">
            <v>800028888</v>
          </cell>
          <cell r="D32595" t="str">
            <v>SEARA ALIMENTOS</v>
          </cell>
          <cell r="E32595">
            <v>2914460024092</v>
          </cell>
        </row>
        <row r="32596">
          <cell r="C32596">
            <v>800030161</v>
          </cell>
          <cell r="D32596" t="str">
            <v>LTDA</v>
          </cell>
          <cell r="E32596">
            <v>7580204000350</v>
          </cell>
        </row>
        <row r="32597">
          <cell r="C32597">
            <v>800034679</v>
          </cell>
          <cell r="D32597" t="str">
            <v>MATHEUS PERREIR</v>
          </cell>
          <cell r="E32597">
            <v>12288746629</v>
          </cell>
        </row>
        <row r="32598">
          <cell r="C32598">
            <v>800035880</v>
          </cell>
          <cell r="D32598" t="str">
            <v>PACALUB COMERCI</v>
          </cell>
          <cell r="E32598">
            <v>12702604000169</v>
          </cell>
        </row>
        <row r="32599">
          <cell r="C32599">
            <v>800036970</v>
          </cell>
          <cell r="D32599" t="str">
            <v>MARCELLE PEREIR</v>
          </cell>
          <cell r="E32599">
            <v>2077085681</v>
          </cell>
        </row>
        <row r="32600">
          <cell r="C32600">
            <v>800037721</v>
          </cell>
          <cell r="D32600" t="str">
            <v>ELETROMEC SERV.</v>
          </cell>
          <cell r="E32600">
            <v>14307973000182</v>
          </cell>
        </row>
        <row r="32601">
          <cell r="C32601">
            <v>800038481</v>
          </cell>
          <cell r="D32601" t="str">
            <v>MS MOLAS SAMPAI</v>
          </cell>
          <cell r="E32601">
            <v>11696071000197</v>
          </cell>
        </row>
        <row r="32602">
          <cell r="C32602">
            <v>800039371</v>
          </cell>
          <cell r="D32602" t="str">
            <v>LAURA TALITA AL</v>
          </cell>
          <cell r="E32602">
            <v>14084131679</v>
          </cell>
        </row>
        <row r="32603">
          <cell r="C32603">
            <v>800040984</v>
          </cell>
          <cell r="D32603" t="str">
            <v>LETICIA PEREIRA</v>
          </cell>
          <cell r="E32603">
            <v>10868379670</v>
          </cell>
        </row>
        <row r="32604">
          <cell r="C32604">
            <v>800041000</v>
          </cell>
          <cell r="D32604" t="str">
            <v>DANIELLA STEFAN</v>
          </cell>
          <cell r="E32604">
            <v>11323467629</v>
          </cell>
        </row>
        <row r="32605">
          <cell r="C32605">
            <v>800041234</v>
          </cell>
          <cell r="D32605" t="str">
            <v>ITAU DIST. DE M</v>
          </cell>
          <cell r="E32605">
            <v>1281608000102</v>
          </cell>
        </row>
        <row r="32606">
          <cell r="C32606">
            <v>800041503</v>
          </cell>
          <cell r="D32606" t="str">
            <v>ORGANICA BIOTEC</v>
          </cell>
          <cell r="E32606">
            <v>5844324000120</v>
          </cell>
        </row>
        <row r="32607">
          <cell r="C32607">
            <v>800041901</v>
          </cell>
          <cell r="D32607" t="str">
            <v>COMERCIAL DAHAN</v>
          </cell>
          <cell r="E32607">
            <v>70509000100</v>
          </cell>
        </row>
        <row r="32608">
          <cell r="C32608">
            <v>800042367</v>
          </cell>
          <cell r="D32608" t="str">
            <v>BRENDA EDUARDA</v>
          </cell>
          <cell r="E32608">
            <v>15120726640</v>
          </cell>
        </row>
        <row r="32609">
          <cell r="C32609">
            <v>800042383</v>
          </cell>
          <cell r="D32609" t="str">
            <v>IVAN MAULAZ SIL</v>
          </cell>
          <cell r="E32609">
            <v>11462934617</v>
          </cell>
        </row>
        <row r="32610">
          <cell r="C32610">
            <v>800042412</v>
          </cell>
          <cell r="D32610" t="str">
            <v>THAISA CAROLINE</v>
          </cell>
          <cell r="E32610">
            <v>12062231628</v>
          </cell>
        </row>
        <row r="32611">
          <cell r="C32611">
            <v>800044211</v>
          </cell>
          <cell r="D32611" t="str">
            <v>FRIOLUX REFRIGE</v>
          </cell>
          <cell r="E32611">
            <v>40856654000136</v>
          </cell>
        </row>
        <row r="32612">
          <cell r="C32612"/>
          <cell r="D32612" t="str">
            <v>QTI</v>
          </cell>
          <cell r="E32612">
            <v>184755000193</v>
          </cell>
        </row>
        <row r="32613">
          <cell r="C32613"/>
          <cell r="D32613" t="str">
            <v>PERFI-LINE</v>
          </cell>
          <cell r="E32613">
            <v>68542018000230</v>
          </cell>
        </row>
        <row r="32614">
          <cell r="C32614"/>
          <cell r="D32614" t="str">
            <v>VIGOR</v>
          </cell>
          <cell r="E32614">
            <v>25698390000146</v>
          </cell>
        </row>
        <row r="32615">
          <cell r="C32615"/>
          <cell r="D32615" t="str">
            <v>T.B. STANDS</v>
          </cell>
          <cell r="E32615">
            <v>66451782000193</v>
          </cell>
        </row>
        <row r="32616">
          <cell r="C32616"/>
          <cell r="D32616" t="str">
            <v>ELLOS INTERMEDI</v>
          </cell>
          <cell r="E32616">
            <v>3694117000100</v>
          </cell>
        </row>
        <row r="32617">
          <cell r="C32617"/>
          <cell r="D32617" t="str">
            <v>LAVIND</v>
          </cell>
          <cell r="E32617">
            <v>66488669000263</v>
          </cell>
        </row>
        <row r="32618">
          <cell r="C32618"/>
          <cell r="D32618" t="str">
            <v>VIDA NOVA</v>
          </cell>
          <cell r="E32618">
            <v>71228605000182</v>
          </cell>
        </row>
        <row r="32619">
          <cell r="C32619"/>
          <cell r="D32619" t="str">
            <v>CETTAS</v>
          </cell>
          <cell r="E32619">
            <v>3860126000124</v>
          </cell>
        </row>
        <row r="32620">
          <cell r="C32620"/>
          <cell r="D32620" t="str">
            <v>PACALUZ</v>
          </cell>
          <cell r="E32620">
            <v>1492857000562</v>
          </cell>
        </row>
        <row r="32621">
          <cell r="C32621"/>
          <cell r="D32621" t="str">
            <v>EE CONCEICAO MA</v>
          </cell>
          <cell r="E32621">
            <v>400238</v>
          </cell>
        </row>
        <row r="32622">
          <cell r="C32622"/>
          <cell r="D32622" t="str">
            <v>EE BAIRRO N SRA</v>
          </cell>
          <cell r="E32622">
            <v>400307</v>
          </cell>
        </row>
        <row r="32623">
          <cell r="C32623"/>
          <cell r="D32623" t="str">
            <v>EE DO BAIRRO SA</v>
          </cell>
          <cell r="E32623">
            <v>402051</v>
          </cell>
        </row>
        <row r="32624">
          <cell r="C32624"/>
          <cell r="D32624" t="str">
            <v>EE BAIRRO N SRA</v>
          </cell>
          <cell r="E32624">
            <v>402474</v>
          </cell>
        </row>
        <row r="32625">
          <cell r="C32625"/>
          <cell r="D32625" t="str">
            <v>EE DO BAIRRO SA</v>
          </cell>
          <cell r="E32625">
            <v>402502</v>
          </cell>
        </row>
        <row r="32626">
          <cell r="C32626"/>
          <cell r="D32626" t="str">
            <v>EE JOAO CORREA</v>
          </cell>
          <cell r="E32626">
            <v>402530</v>
          </cell>
        </row>
        <row r="32627">
          <cell r="C32627"/>
          <cell r="D32627" t="str">
            <v>EE JOAO DE DEUS</v>
          </cell>
          <cell r="E32627">
            <v>402531</v>
          </cell>
        </row>
        <row r="32628">
          <cell r="C32628"/>
          <cell r="D32628" t="str">
            <v>EE JOAO GONCALV</v>
          </cell>
          <cell r="E32628">
            <v>402532</v>
          </cell>
        </row>
        <row r="32629">
          <cell r="C32629"/>
          <cell r="D32629" t="str">
            <v>EE JOSE BONIFAC</v>
          </cell>
          <cell r="E32629">
            <v>402537</v>
          </cell>
        </row>
        <row r="32630">
          <cell r="C32630"/>
          <cell r="D32630" t="str">
            <v>EE MARIA VIEIRA</v>
          </cell>
          <cell r="E32630">
            <v>402560</v>
          </cell>
        </row>
        <row r="32631">
          <cell r="C32631"/>
          <cell r="D32631" t="str">
            <v>EE ROMUALDO JOS</v>
          </cell>
          <cell r="E32631">
            <v>402612</v>
          </cell>
        </row>
        <row r="32632">
          <cell r="C32632"/>
          <cell r="D32632" t="str">
            <v>UNID.EST.SUPL.C</v>
          </cell>
          <cell r="E32632">
            <v>403125</v>
          </cell>
        </row>
        <row r="32633">
          <cell r="C32633"/>
          <cell r="D32633" t="str">
            <v>EM CIDADE DOS M</v>
          </cell>
          <cell r="E32633">
            <v>403312</v>
          </cell>
        </row>
        <row r="32634">
          <cell r="C32634"/>
          <cell r="D32634" t="str">
            <v>EE PROF.HELVECI</v>
          </cell>
          <cell r="E32634">
            <v>403333</v>
          </cell>
        </row>
        <row r="32635">
          <cell r="C32635"/>
          <cell r="D32635" t="str">
            <v>EE ANTONIO M.CE</v>
          </cell>
          <cell r="E32635">
            <v>403355</v>
          </cell>
        </row>
        <row r="32636">
          <cell r="C32636"/>
          <cell r="D32636" t="str">
            <v>EE ALESSANDRA S</v>
          </cell>
          <cell r="E32636">
            <v>403492</v>
          </cell>
        </row>
        <row r="32637">
          <cell r="C32637"/>
          <cell r="D32637" t="str">
            <v>EE ANTONIO M.CE</v>
          </cell>
          <cell r="E32637">
            <v>403601</v>
          </cell>
        </row>
        <row r="32638">
          <cell r="C32638"/>
          <cell r="D32638" t="str">
            <v>INST.EDUC.GENES</v>
          </cell>
          <cell r="E32638">
            <v>403609</v>
          </cell>
        </row>
        <row r="32639">
          <cell r="C32639"/>
          <cell r="D32639" t="str">
            <v>EM LUIZA AUGUST</v>
          </cell>
          <cell r="E32639">
            <v>404019</v>
          </cell>
        </row>
        <row r="32640">
          <cell r="C32640"/>
          <cell r="D32640" t="str">
            <v>EE JOAO DE ALME</v>
          </cell>
          <cell r="E32640">
            <v>404028</v>
          </cell>
        </row>
        <row r="32641">
          <cell r="C32641"/>
          <cell r="D32641" t="str">
            <v>EE JOSE LUIZ DE</v>
          </cell>
          <cell r="E32641">
            <v>405639</v>
          </cell>
        </row>
        <row r="32642">
          <cell r="C32642"/>
          <cell r="D32642" t="str">
            <v>EE JOSE LUIS DE</v>
          </cell>
          <cell r="E32642">
            <v>407057</v>
          </cell>
        </row>
        <row r="32643">
          <cell r="C32643"/>
          <cell r="D32643" t="str">
            <v>EM DR.CANDIDO M</v>
          </cell>
          <cell r="E32643">
            <v>411168</v>
          </cell>
        </row>
        <row r="32644">
          <cell r="C32644">
            <v>800000953</v>
          </cell>
          <cell r="D32644" t="str">
            <v>OURO FINO INDUS</v>
          </cell>
          <cell r="E32644">
            <v>45783289000109</v>
          </cell>
        </row>
        <row r="32645">
          <cell r="C32645">
            <v>800001301</v>
          </cell>
          <cell r="D32645" t="str">
            <v>MONIZ</v>
          </cell>
          <cell r="E32645">
            <v>59445650000193</v>
          </cell>
        </row>
        <row r="32646">
          <cell r="C32646">
            <v>800003477</v>
          </cell>
          <cell r="D32646" t="str">
            <v>PELLICCIOTTA</v>
          </cell>
          <cell r="E32646">
            <v>59455477000104</v>
          </cell>
        </row>
        <row r="32647">
          <cell r="C32647">
            <v>800003854</v>
          </cell>
          <cell r="D32647" t="str">
            <v>TECHNICAL</v>
          </cell>
          <cell r="E32647">
            <v>2036748000170</v>
          </cell>
        </row>
        <row r="32648">
          <cell r="C32648">
            <v>800004269</v>
          </cell>
          <cell r="D32648" t="str">
            <v>CRISFLEX</v>
          </cell>
          <cell r="E32648">
            <v>1641975000161</v>
          </cell>
        </row>
        <row r="32649">
          <cell r="C32649">
            <v>800004301</v>
          </cell>
          <cell r="D32649" t="str">
            <v>DOCEIRA CAMPOS</v>
          </cell>
          <cell r="E32649">
            <v>57885220000167</v>
          </cell>
        </row>
        <row r="32650">
          <cell r="C32650">
            <v>800005043</v>
          </cell>
          <cell r="D32650" t="str">
            <v>BLITZ</v>
          </cell>
          <cell r="E32650">
            <v>44179992000131</v>
          </cell>
        </row>
        <row r="32651">
          <cell r="C32651">
            <v>800005787</v>
          </cell>
          <cell r="D32651" t="str">
            <v>COPAM</v>
          </cell>
          <cell r="E32651">
            <v>57492456000133</v>
          </cell>
        </row>
        <row r="32652">
          <cell r="C32652">
            <v>800005862</v>
          </cell>
          <cell r="D32652" t="str">
            <v>ECHLIN</v>
          </cell>
          <cell r="E32652">
            <v>61091963000566</v>
          </cell>
        </row>
        <row r="32653">
          <cell r="C32653">
            <v>800006181</v>
          </cell>
          <cell r="D32653" t="str">
            <v>MARDEL II</v>
          </cell>
          <cell r="E32653">
            <v>57580656000148</v>
          </cell>
        </row>
        <row r="32654">
          <cell r="C32654">
            <v>800006385</v>
          </cell>
          <cell r="D32654" t="str">
            <v>REAL MECANICA D</v>
          </cell>
          <cell r="E32654">
            <v>47401062000179</v>
          </cell>
        </row>
        <row r="32655">
          <cell r="C32655">
            <v>800009519</v>
          </cell>
          <cell r="D32655" t="str">
            <v>LOCALIZA</v>
          </cell>
          <cell r="E32655">
            <v>16670085022558</v>
          </cell>
        </row>
        <row r="32656">
          <cell r="C32656">
            <v>800015499</v>
          </cell>
          <cell r="D32656" t="str">
            <v>LUCIT</v>
          </cell>
          <cell r="E32656">
            <v>6971127000134</v>
          </cell>
        </row>
        <row r="32657">
          <cell r="C32657">
            <v>800022652</v>
          </cell>
          <cell r="D32657" t="str">
            <v>MARRO</v>
          </cell>
          <cell r="E32657">
            <v>66080656000170</v>
          </cell>
        </row>
        <row r="32658">
          <cell r="C32658">
            <v>800029728</v>
          </cell>
          <cell r="D32658" t="str">
            <v>BRAZILGLASS</v>
          </cell>
          <cell r="E32658">
            <v>2462266000181</v>
          </cell>
        </row>
        <row r="32659">
          <cell r="C32659">
            <v>800029748</v>
          </cell>
          <cell r="D32659" t="str">
            <v>INOX TECH</v>
          </cell>
          <cell r="E32659">
            <v>49934250001321</v>
          </cell>
        </row>
        <row r="32660">
          <cell r="C32660">
            <v>800033318</v>
          </cell>
          <cell r="D32660" t="str">
            <v>E ARMAZENAGEM D</v>
          </cell>
          <cell r="E32660">
            <v>57623209000129</v>
          </cell>
        </row>
        <row r="32661">
          <cell r="C32661">
            <v>800035164</v>
          </cell>
          <cell r="D32661" t="str">
            <v>UNITEC FABRICAC</v>
          </cell>
          <cell r="E32661">
            <v>69193175000169</v>
          </cell>
        </row>
        <row r="32662">
          <cell r="C32662">
            <v>800042082</v>
          </cell>
          <cell r="D32662" t="str">
            <v>PINCEIS CASTELO</v>
          </cell>
          <cell r="E32662">
            <v>1100617000141</v>
          </cell>
        </row>
        <row r="32663">
          <cell r="C32663">
            <v>800042913</v>
          </cell>
          <cell r="D32663" t="str">
            <v>IMAG</v>
          </cell>
          <cell r="E32663">
            <v>51078772000187</v>
          </cell>
        </row>
        <row r="32664">
          <cell r="C32664"/>
          <cell r="D32664" t="str">
            <v>FICHET-BAUCHE D</v>
          </cell>
          <cell r="E32664">
            <v>47423231000171</v>
          </cell>
        </row>
        <row r="32665">
          <cell r="C32665"/>
          <cell r="D32665" t="str">
            <v>TECNOG. GRANITO</v>
          </cell>
          <cell r="E32665">
            <v>57558926000114</v>
          </cell>
        </row>
        <row r="32666">
          <cell r="C32666"/>
          <cell r="D32666" t="str">
            <v>QG INDUSTRIAL</v>
          </cell>
          <cell r="E32666">
            <v>45586955000100</v>
          </cell>
        </row>
        <row r="32667">
          <cell r="C32667"/>
          <cell r="D32667" t="str">
            <v>HARD GLASS</v>
          </cell>
          <cell r="E32667">
            <v>49243611000230</v>
          </cell>
        </row>
        <row r="32668">
          <cell r="C32668"/>
          <cell r="D32668" t="str">
            <v>FRICCENTER</v>
          </cell>
          <cell r="E32668">
            <v>69185973000149</v>
          </cell>
        </row>
        <row r="32669">
          <cell r="C32669"/>
          <cell r="D32669" t="str">
            <v>ADESOL</v>
          </cell>
          <cell r="E32669">
            <v>43316694000183</v>
          </cell>
        </row>
        <row r="32670">
          <cell r="C32670"/>
          <cell r="D32670" t="str">
            <v>SANBLA</v>
          </cell>
          <cell r="E32670">
            <v>2225573000149</v>
          </cell>
        </row>
        <row r="32671">
          <cell r="C32671"/>
          <cell r="D32671" t="str">
            <v>BROSOL</v>
          </cell>
          <cell r="E32671">
            <v>61090890000164</v>
          </cell>
        </row>
        <row r="32672">
          <cell r="C32672"/>
          <cell r="D32672" t="str">
            <v>BROSOL</v>
          </cell>
          <cell r="E32672">
            <v>61090890000326</v>
          </cell>
        </row>
        <row r="32673">
          <cell r="C32673"/>
          <cell r="D32673" t="str">
            <v>FITTINOX</v>
          </cell>
          <cell r="E32673">
            <v>50969989000114</v>
          </cell>
        </row>
        <row r="32674">
          <cell r="C32674"/>
          <cell r="D32674" t="str">
            <v>PICCOLI IND.MET</v>
          </cell>
          <cell r="E32674">
            <v>47477369000153</v>
          </cell>
        </row>
        <row r="32675">
          <cell r="C32675"/>
          <cell r="D32675" t="str">
            <v>SANCHES BLANES S/A IND MAQ FE</v>
          </cell>
          <cell r="E32675">
            <v>57482887000119</v>
          </cell>
        </row>
        <row r="32676">
          <cell r="C32676"/>
          <cell r="D32676" t="str">
            <v>EEPSG ALVARO DE</v>
          </cell>
          <cell r="E32676">
            <v>401053</v>
          </cell>
        </row>
        <row r="32677">
          <cell r="C32677"/>
          <cell r="D32677" t="str">
            <v>EEPSG ALVARO DE</v>
          </cell>
          <cell r="E32677">
            <v>401054</v>
          </cell>
        </row>
        <row r="32678">
          <cell r="C32678"/>
          <cell r="D32678" t="str">
            <v>EEPSG DOM JOSE</v>
          </cell>
          <cell r="E32678">
            <v>401101</v>
          </cell>
        </row>
        <row r="32679">
          <cell r="C32679"/>
          <cell r="D32679" t="str">
            <v>EEPSG DOM JOSE</v>
          </cell>
          <cell r="E32679">
            <v>401102</v>
          </cell>
        </row>
        <row r="32680">
          <cell r="C32680"/>
          <cell r="D32680" t="str">
            <v>EEPSG PROF MARI</v>
          </cell>
          <cell r="E32680">
            <v>401243</v>
          </cell>
        </row>
        <row r="32681">
          <cell r="C32681"/>
          <cell r="D32681" t="str">
            <v>EEPSG PROF MARI</v>
          </cell>
          <cell r="E32681">
            <v>401244</v>
          </cell>
        </row>
        <row r="32682">
          <cell r="C32682"/>
          <cell r="D32682" t="str">
            <v>EEPSG DOM JOSE</v>
          </cell>
          <cell r="E32682">
            <v>401760</v>
          </cell>
        </row>
        <row r="32683">
          <cell r="C32683"/>
          <cell r="D32683" t="str">
            <v>EEPSG ALVARO DE</v>
          </cell>
          <cell r="E32683">
            <v>402675</v>
          </cell>
        </row>
        <row r="32684">
          <cell r="C32684"/>
          <cell r="D32684" t="str">
            <v>EEPSG SEN.CASEM</v>
          </cell>
          <cell r="E32684">
            <v>403815</v>
          </cell>
        </row>
        <row r="32685">
          <cell r="C32685"/>
          <cell r="D32685" t="str">
            <v>COL.SAO JOSE</v>
          </cell>
          <cell r="E32685">
            <v>408036</v>
          </cell>
        </row>
        <row r="32686">
          <cell r="C32686"/>
          <cell r="D32686" t="str">
            <v>EEPG SANTINHO C</v>
          </cell>
          <cell r="E32686">
            <v>408037</v>
          </cell>
        </row>
        <row r="32687">
          <cell r="C32687"/>
          <cell r="D32687" t="str">
            <v>EEPSG COM.EMICI</v>
          </cell>
          <cell r="E32687">
            <v>408038</v>
          </cell>
        </row>
        <row r="32688">
          <cell r="C32688"/>
          <cell r="D32688" t="str">
            <v>EE PROF.CASEMIR</v>
          </cell>
          <cell r="E32688">
            <v>409525</v>
          </cell>
        </row>
        <row r="32689">
          <cell r="C32689"/>
          <cell r="D32689" t="str">
            <v>EE DOM JOSE GAS</v>
          </cell>
          <cell r="E32689">
            <v>409842</v>
          </cell>
        </row>
        <row r="32690">
          <cell r="C32690"/>
          <cell r="D32690" t="str">
            <v>EE PROFA.LEIKO</v>
          </cell>
          <cell r="E32690">
            <v>409843</v>
          </cell>
        </row>
        <row r="32691">
          <cell r="C32691">
            <v>800033808</v>
          </cell>
          <cell r="D32691" t="str">
            <v>METALURGICA FORMIGARI</v>
          </cell>
          <cell r="E32691">
            <v>52922085000169</v>
          </cell>
        </row>
        <row r="32692">
          <cell r="C32692">
            <v>800001860</v>
          </cell>
          <cell r="D32692" t="str">
            <v>ATRI COMERCIAL</v>
          </cell>
          <cell r="E32692">
            <v>46101424000143</v>
          </cell>
        </row>
        <row r="32693">
          <cell r="C32693">
            <v>800002767</v>
          </cell>
          <cell r="D32693" t="str">
            <v>LOCALIZA RIBEIR</v>
          </cell>
          <cell r="E32693">
            <v>923864000347</v>
          </cell>
        </row>
        <row r="32694">
          <cell r="C32694">
            <v>800003600</v>
          </cell>
          <cell r="D32694" t="str">
            <v>D'ARCO COMERCIO</v>
          </cell>
          <cell r="E32694">
            <v>57723173000155</v>
          </cell>
        </row>
        <row r="32695">
          <cell r="C32695">
            <v>800004525</v>
          </cell>
          <cell r="D32695" t="str">
            <v>MRA</v>
          </cell>
          <cell r="E32695">
            <v>59657874000169</v>
          </cell>
        </row>
        <row r="32696">
          <cell r="C32696">
            <v>800004553</v>
          </cell>
          <cell r="D32696" t="str">
            <v>MANGAZINE LUIZA</v>
          </cell>
          <cell r="E32696">
            <v>47960950012480</v>
          </cell>
        </row>
        <row r="32697">
          <cell r="C32697">
            <v>800004574</v>
          </cell>
          <cell r="D32697" t="str">
            <v>BRASCOM</v>
          </cell>
          <cell r="E32697">
            <v>4914296000107</v>
          </cell>
        </row>
        <row r="32698">
          <cell r="C32698">
            <v>800005453</v>
          </cell>
          <cell r="D32698" t="str">
            <v>EMPR DE TRANSP</v>
          </cell>
          <cell r="E32698">
            <v>60664828003272</v>
          </cell>
        </row>
        <row r="32699">
          <cell r="C32699">
            <v>800006599</v>
          </cell>
          <cell r="D32699" t="str">
            <v>3M DO BRASIL</v>
          </cell>
          <cell r="E32699">
            <v>45985371003395</v>
          </cell>
        </row>
        <row r="32700">
          <cell r="C32700">
            <v>800007847</v>
          </cell>
          <cell r="D32700" t="str">
            <v>RODONAVES TRANS</v>
          </cell>
          <cell r="E32700">
            <v>44914992000138</v>
          </cell>
        </row>
        <row r="32701">
          <cell r="C32701">
            <v>800012858</v>
          </cell>
          <cell r="D32701" t="str">
            <v>GM ROSSETTO ALG</v>
          </cell>
          <cell r="E32701">
            <v>7466193000110</v>
          </cell>
        </row>
        <row r="32702">
          <cell r="C32702">
            <v>800013981</v>
          </cell>
          <cell r="D32702" t="str">
            <v>LANCE</v>
          </cell>
          <cell r="E32702">
            <v>8798956000192</v>
          </cell>
        </row>
        <row r="32703">
          <cell r="C32703">
            <v>800017127</v>
          </cell>
          <cell r="D32703" t="str">
            <v>NORIMAR APARECI</v>
          </cell>
          <cell r="E32703">
            <v>4942219000160</v>
          </cell>
        </row>
        <row r="32704">
          <cell r="C32704">
            <v>800017172</v>
          </cell>
          <cell r="D32704" t="str">
            <v>MULTIPLUS PRODU</v>
          </cell>
          <cell r="E32704">
            <v>55501951000136</v>
          </cell>
        </row>
        <row r="32705">
          <cell r="C32705">
            <v>800017598</v>
          </cell>
          <cell r="D32705" t="str">
            <v>PREFEITURA MUNI</v>
          </cell>
          <cell r="E32705">
            <v>56024581000156</v>
          </cell>
        </row>
        <row r="32706">
          <cell r="C32706">
            <v>800018289</v>
          </cell>
          <cell r="D32706" t="str">
            <v>ESCOLA SENAI RI</v>
          </cell>
          <cell r="E32706">
            <v>3774819005597</v>
          </cell>
        </row>
        <row r="32707">
          <cell r="C32707">
            <v>800018336</v>
          </cell>
          <cell r="D32707" t="str">
            <v>TELMAC COMERCIO</v>
          </cell>
          <cell r="E32707">
            <v>54832555000129</v>
          </cell>
        </row>
        <row r="32708">
          <cell r="C32708">
            <v>800018592</v>
          </cell>
          <cell r="D32708" t="str">
            <v>TNT</v>
          </cell>
          <cell r="E32708">
            <v>95591723008365</v>
          </cell>
        </row>
        <row r="32709">
          <cell r="C32709">
            <v>800020360</v>
          </cell>
          <cell r="D32709" t="str">
            <v>BRASCOPPER</v>
          </cell>
          <cell r="E32709">
            <v>53606869000140</v>
          </cell>
        </row>
        <row r="32710">
          <cell r="C32710">
            <v>800020925</v>
          </cell>
          <cell r="D32710" t="str">
            <v>GEPALRIB MANGUE</v>
          </cell>
          <cell r="E32710">
            <v>54044466000118</v>
          </cell>
        </row>
        <row r="32711">
          <cell r="C32711">
            <v>800021687</v>
          </cell>
          <cell r="D32711" t="str">
            <v>PANIFICADORA CO</v>
          </cell>
          <cell r="E32711">
            <v>50489095000127</v>
          </cell>
        </row>
        <row r="32712">
          <cell r="C32712">
            <v>800022145</v>
          </cell>
          <cell r="D32712" t="str">
            <v>VILLA SUCREE</v>
          </cell>
          <cell r="E32712">
            <v>3469151000181</v>
          </cell>
        </row>
        <row r="32713">
          <cell r="C32713">
            <v>800023026</v>
          </cell>
          <cell r="D32713" t="str">
            <v>FILTRALUB</v>
          </cell>
          <cell r="E32713">
            <v>9002103000165</v>
          </cell>
        </row>
        <row r="32714">
          <cell r="C32714">
            <v>800024749</v>
          </cell>
          <cell r="D32714" t="str">
            <v>MARVITUBOS TUBO</v>
          </cell>
          <cell r="E32714">
            <v>56287725000329</v>
          </cell>
        </row>
        <row r="32715">
          <cell r="C32715">
            <v>800028162</v>
          </cell>
          <cell r="D32715" t="str">
            <v>ALCACER EQUIP.</v>
          </cell>
          <cell r="E32715">
            <v>4550808000101</v>
          </cell>
        </row>
        <row r="32716">
          <cell r="C32716">
            <v>800028348</v>
          </cell>
          <cell r="D32716" t="str">
            <v>DIGITALNET BRAS</v>
          </cell>
          <cell r="E32716">
            <v>5933907000127</v>
          </cell>
        </row>
        <row r="32717">
          <cell r="C32717">
            <v>800029538</v>
          </cell>
          <cell r="D32717" t="str">
            <v>CONFEITARIA</v>
          </cell>
          <cell r="E32717">
            <v>15494970000168</v>
          </cell>
        </row>
        <row r="32718">
          <cell r="C32718">
            <v>800029818</v>
          </cell>
          <cell r="D32718" t="str">
            <v>COMEGA</v>
          </cell>
          <cell r="E32718">
            <v>55972954000158</v>
          </cell>
        </row>
        <row r="32719">
          <cell r="C32719">
            <v>800033778</v>
          </cell>
          <cell r="D32719" t="str">
            <v>INSIDESIGN TECN</v>
          </cell>
          <cell r="E32719">
            <v>4430883000120</v>
          </cell>
        </row>
        <row r="32720">
          <cell r="C32720">
            <v>800034057</v>
          </cell>
          <cell r="D32720" t="str">
            <v>ANTICORROSIVA DO BRASIL LTDA</v>
          </cell>
          <cell r="E32720">
            <v>60928355000177</v>
          </cell>
        </row>
        <row r="32721">
          <cell r="C32721">
            <v>800034100</v>
          </cell>
          <cell r="D32721" t="str">
            <v>TDPS-TREINAMENT</v>
          </cell>
          <cell r="E32721">
            <v>10506571000156</v>
          </cell>
        </row>
        <row r="32722">
          <cell r="C32722">
            <v>800034235</v>
          </cell>
          <cell r="D32722" t="str">
            <v>R MARZOLA GOMID</v>
          </cell>
          <cell r="E32722">
            <v>7812155000171</v>
          </cell>
        </row>
        <row r="32723">
          <cell r="C32723">
            <v>800034828</v>
          </cell>
          <cell r="D32723" t="str">
            <v>CONTABILIDADE E</v>
          </cell>
          <cell r="E32723">
            <v>934542000131</v>
          </cell>
        </row>
        <row r="32724">
          <cell r="C32724">
            <v>800035690</v>
          </cell>
          <cell r="D32724" t="str">
            <v>DTP COMUNICACAO</v>
          </cell>
          <cell r="E32724">
            <v>66995671000148</v>
          </cell>
        </row>
        <row r="32725">
          <cell r="C32725">
            <v>800036035</v>
          </cell>
          <cell r="D32725" t="str">
            <v>MAPDATA-TECNOLO</v>
          </cell>
          <cell r="E32725">
            <v>66582784000626</v>
          </cell>
        </row>
        <row r="32726">
          <cell r="C32726">
            <v>800037112</v>
          </cell>
          <cell r="D32726" t="str">
            <v>LTDA ME</v>
          </cell>
          <cell r="E32726">
            <v>63992549000120</v>
          </cell>
        </row>
        <row r="32727">
          <cell r="C32727">
            <v>800037129</v>
          </cell>
          <cell r="D32727" t="str">
            <v>STECAR AMERICA</v>
          </cell>
          <cell r="E32727">
            <v>14633821000170</v>
          </cell>
        </row>
        <row r="32728">
          <cell r="C32728">
            <v>800037683</v>
          </cell>
          <cell r="D32728" t="str">
            <v>BNB COFFEE BREA</v>
          </cell>
          <cell r="E32728">
            <v>12305269000165</v>
          </cell>
        </row>
        <row r="32729">
          <cell r="C32729">
            <v>800037770</v>
          </cell>
          <cell r="D32729" t="str">
            <v>AR DIRETO COMER</v>
          </cell>
          <cell r="E32729">
            <v>10836699000188</v>
          </cell>
        </row>
        <row r="32730">
          <cell r="C32730">
            <v>800039720</v>
          </cell>
          <cell r="D32730" t="str">
            <v>AILOG TECNOLOGI</v>
          </cell>
          <cell r="E32730">
            <v>7398335000159</v>
          </cell>
        </row>
        <row r="32731">
          <cell r="C32731">
            <v>800040725</v>
          </cell>
          <cell r="D32731" t="str">
            <v>CENTRAL-AR COME</v>
          </cell>
          <cell r="E32731">
            <v>69044360000191</v>
          </cell>
        </row>
        <row r="32732">
          <cell r="C32732">
            <v>800041958</v>
          </cell>
          <cell r="D32732" t="str">
            <v>ANA MARIA PAES,</v>
          </cell>
          <cell r="E32732">
            <v>5485715000103</v>
          </cell>
        </row>
        <row r="32733">
          <cell r="C32733">
            <v>800042005</v>
          </cell>
          <cell r="D32733" t="str">
            <v>GSV COMERCIO DE ROLAMENTOS LT</v>
          </cell>
          <cell r="E32733">
            <v>3030534000159</v>
          </cell>
        </row>
        <row r="32734">
          <cell r="C32734">
            <v>800042270</v>
          </cell>
          <cell r="D32734" t="str">
            <v>MAURO DONIZETI</v>
          </cell>
          <cell r="E32734">
            <v>31350530000193</v>
          </cell>
        </row>
        <row r="32735">
          <cell r="C32735">
            <v>800042932</v>
          </cell>
          <cell r="D32735" t="str">
            <v>PRODUTOS PARA S</v>
          </cell>
          <cell r="E32735">
            <v>8342212000169</v>
          </cell>
        </row>
        <row r="32736">
          <cell r="C32736">
            <v>800042990</v>
          </cell>
          <cell r="D32736" t="str">
            <v>DHL EXPRESS (BR</v>
          </cell>
          <cell r="E32736">
            <v>58890252003643</v>
          </cell>
        </row>
        <row r="32737">
          <cell r="C32737">
            <v>800043734</v>
          </cell>
          <cell r="D32737" t="str">
            <v>AUTOARREMATE S.</v>
          </cell>
          <cell r="E32737">
            <v>34126488000110</v>
          </cell>
        </row>
        <row r="32738">
          <cell r="C32738"/>
          <cell r="D32738" t="str">
            <v>UNIMARC</v>
          </cell>
          <cell r="E32738">
            <v>57710402000105</v>
          </cell>
        </row>
        <row r="32739">
          <cell r="C32739"/>
          <cell r="D32739" t="str">
            <v>HANNA CHAVES</v>
          </cell>
          <cell r="E32739">
            <v>566523000108</v>
          </cell>
        </row>
        <row r="32740">
          <cell r="C32740"/>
          <cell r="D32740" t="str">
            <v>BARSTCH</v>
          </cell>
          <cell r="E32740">
            <v>60138476000115</v>
          </cell>
        </row>
        <row r="32741">
          <cell r="C32741"/>
          <cell r="D32741" t="str">
            <v>GRAFICA SAO FRA</v>
          </cell>
          <cell r="E32741">
            <v>49234487000166</v>
          </cell>
        </row>
        <row r="32742">
          <cell r="C32742"/>
          <cell r="D32742" t="str">
            <v>CAGNACCI</v>
          </cell>
          <cell r="E32742">
            <v>2832311000142</v>
          </cell>
        </row>
        <row r="32743">
          <cell r="C32743"/>
          <cell r="D32743" t="str">
            <v>SOCORRO MINGO</v>
          </cell>
          <cell r="E32743">
            <v>1664363000194</v>
          </cell>
        </row>
        <row r="32744">
          <cell r="C32744"/>
          <cell r="D32744" t="str">
            <v>FRICCENTER COME</v>
          </cell>
          <cell r="E32744">
            <v>60471281000273</v>
          </cell>
        </row>
        <row r="32745">
          <cell r="C32745"/>
          <cell r="D32745" t="str">
            <v>CESA</v>
          </cell>
          <cell r="E32745">
            <v>22067862001812</v>
          </cell>
        </row>
        <row r="32746">
          <cell r="C32746"/>
          <cell r="D32746" t="str">
            <v>PAFIL</v>
          </cell>
          <cell r="E32746">
            <v>44209401000121</v>
          </cell>
        </row>
        <row r="32747">
          <cell r="C32747"/>
          <cell r="D32747" t="str">
            <v>NESTLE</v>
          </cell>
          <cell r="E32747">
            <v>60409075031627</v>
          </cell>
        </row>
        <row r="32748">
          <cell r="C32748"/>
          <cell r="D32748" t="str">
            <v>KME</v>
          </cell>
          <cell r="E32748">
            <v>2577438000162</v>
          </cell>
        </row>
        <row r="32749">
          <cell r="C32749"/>
          <cell r="D32749" t="str">
            <v>FASTER ROAD</v>
          </cell>
          <cell r="E32749">
            <v>2671195000208</v>
          </cell>
        </row>
        <row r="32750">
          <cell r="C32750"/>
          <cell r="D32750" t="str">
            <v>ATHANESE</v>
          </cell>
          <cell r="E32750">
            <v>48011688000131</v>
          </cell>
        </row>
        <row r="32751">
          <cell r="C32751"/>
          <cell r="D32751" t="str">
            <v>BUFFET RENATO</v>
          </cell>
          <cell r="E32751">
            <v>4196153000107</v>
          </cell>
        </row>
        <row r="32752">
          <cell r="C32752"/>
          <cell r="D32752" t="str">
            <v>SHOU-UP</v>
          </cell>
          <cell r="E32752">
            <v>4364086000192</v>
          </cell>
        </row>
        <row r="32753">
          <cell r="C32753"/>
          <cell r="D32753" t="str">
            <v>EXPRESSO GAIVOT</v>
          </cell>
          <cell r="E32753">
            <v>64765829000168</v>
          </cell>
        </row>
        <row r="32754">
          <cell r="C32754"/>
          <cell r="D32754" t="str">
            <v>PIRELLI CABOS S</v>
          </cell>
          <cell r="E32754">
            <v>61150751005571</v>
          </cell>
        </row>
        <row r="32755">
          <cell r="C32755"/>
          <cell r="D32755" t="str">
            <v>EE HELIO LOUREN</v>
          </cell>
          <cell r="E32755">
            <v>400101</v>
          </cell>
        </row>
        <row r="32756">
          <cell r="C32756"/>
          <cell r="D32756" t="str">
            <v>CIDADE DE RIBEI</v>
          </cell>
          <cell r="E32756">
            <v>400239</v>
          </cell>
        </row>
        <row r="32757">
          <cell r="C32757"/>
          <cell r="D32757" t="str">
            <v>ALBERT SABIN LI</v>
          </cell>
          <cell r="E32757">
            <v>400240</v>
          </cell>
        </row>
        <row r="32758">
          <cell r="C32758"/>
          <cell r="D32758" t="str">
            <v>EESG OTONIEL MO</v>
          </cell>
          <cell r="E32758">
            <v>400475</v>
          </cell>
        </row>
        <row r="32759">
          <cell r="C32759"/>
          <cell r="D32759" t="str">
            <v>EEPSG LAURO PER</v>
          </cell>
          <cell r="E32759">
            <v>401169</v>
          </cell>
        </row>
        <row r="32760">
          <cell r="C32760"/>
          <cell r="D32760" t="str">
            <v>MARISTA COLEGIO</v>
          </cell>
          <cell r="E32760">
            <v>401466</v>
          </cell>
        </row>
        <row r="32761">
          <cell r="C32761"/>
          <cell r="D32761" t="str">
            <v>ASOCIACAO COLEG</v>
          </cell>
          <cell r="E32761">
            <v>401505</v>
          </cell>
        </row>
        <row r="32762">
          <cell r="C32762"/>
          <cell r="D32762" t="str">
            <v>ASOCIACAO COLEG</v>
          </cell>
          <cell r="E32762">
            <v>401951</v>
          </cell>
        </row>
        <row r="32763">
          <cell r="C32763"/>
          <cell r="D32763" t="str">
            <v>ETE JOSE MARTIN</v>
          </cell>
          <cell r="E32763">
            <v>402927</v>
          </cell>
        </row>
        <row r="32764">
          <cell r="C32764"/>
          <cell r="D32764" t="str">
            <v>SESI 259</v>
          </cell>
          <cell r="E32764">
            <v>403031</v>
          </cell>
        </row>
        <row r="32765">
          <cell r="C32765"/>
          <cell r="D32765" t="str">
            <v>SESI 297</v>
          </cell>
          <cell r="E32765">
            <v>403049</v>
          </cell>
        </row>
        <row r="32766">
          <cell r="C32766"/>
          <cell r="D32766" t="str">
            <v>SESI 298</v>
          </cell>
          <cell r="E32766">
            <v>403050</v>
          </cell>
        </row>
        <row r="32767">
          <cell r="C32767"/>
          <cell r="D32767" t="str">
            <v>SESI 301</v>
          </cell>
          <cell r="E32767">
            <v>403054</v>
          </cell>
        </row>
        <row r="32768">
          <cell r="C32768"/>
          <cell r="D32768" t="str">
            <v>SESI 344</v>
          </cell>
          <cell r="E32768">
            <v>403071</v>
          </cell>
        </row>
        <row r="32769">
          <cell r="C32769"/>
          <cell r="D32769" t="str">
            <v>SESI 345</v>
          </cell>
          <cell r="E32769">
            <v>403072</v>
          </cell>
        </row>
        <row r="32770">
          <cell r="C32770"/>
          <cell r="D32770" t="str">
            <v>SESI 346</v>
          </cell>
          <cell r="E32770">
            <v>403073</v>
          </cell>
        </row>
        <row r="32771">
          <cell r="C32771"/>
          <cell r="D32771" t="str">
            <v>SESI 362</v>
          </cell>
          <cell r="E32771">
            <v>403080</v>
          </cell>
        </row>
        <row r="32772">
          <cell r="C32772"/>
          <cell r="D32772" t="str">
            <v>SESI 82</v>
          </cell>
          <cell r="E32772">
            <v>403115</v>
          </cell>
        </row>
        <row r="32773">
          <cell r="C32773"/>
          <cell r="D32773" t="str">
            <v>EEPSG DR.DOMING</v>
          </cell>
          <cell r="E32773">
            <v>403393</v>
          </cell>
        </row>
        <row r="32774">
          <cell r="C32774"/>
          <cell r="D32774" t="str">
            <v>INST.MET.EDUC.R</v>
          </cell>
          <cell r="E32774">
            <v>403540</v>
          </cell>
        </row>
        <row r="32775">
          <cell r="C32775"/>
          <cell r="D32775" t="str">
            <v>EPSG BARAO DE M</v>
          </cell>
          <cell r="E32775">
            <v>403541</v>
          </cell>
        </row>
        <row r="32776">
          <cell r="C32776"/>
          <cell r="D32776" t="str">
            <v>COL.N.SRA.AUXIL</v>
          </cell>
          <cell r="E32776">
            <v>404403</v>
          </cell>
        </row>
        <row r="32777">
          <cell r="C32777"/>
          <cell r="D32777" t="str">
            <v>CEN.ENS.INTEG.O</v>
          </cell>
          <cell r="E32777">
            <v>404688</v>
          </cell>
        </row>
        <row r="32778">
          <cell r="C32778"/>
          <cell r="D32778" t="str">
            <v>COL.BRASIL</v>
          </cell>
          <cell r="E32778">
            <v>404689</v>
          </cell>
        </row>
        <row r="32779">
          <cell r="C32779"/>
          <cell r="D32779" t="str">
            <v>EEPSG PROF.SEBA</v>
          </cell>
          <cell r="E32779">
            <v>404690</v>
          </cell>
        </row>
        <row r="32780">
          <cell r="C32780"/>
          <cell r="D32780" t="str">
            <v>EEPSG EUGENIA V</v>
          </cell>
          <cell r="E32780">
            <v>404691</v>
          </cell>
        </row>
        <row r="32781">
          <cell r="C32781"/>
          <cell r="D32781" t="str">
            <v>EEPG PROFA.GLET</v>
          </cell>
          <cell r="E32781">
            <v>404692</v>
          </cell>
        </row>
        <row r="32782">
          <cell r="C32782"/>
          <cell r="D32782" t="str">
            <v>EEPG PROF.RAFAE</v>
          </cell>
          <cell r="E32782">
            <v>404693</v>
          </cell>
        </row>
        <row r="32783">
          <cell r="C32783"/>
          <cell r="D32783" t="str">
            <v>EEPG DR.GERALDO</v>
          </cell>
          <cell r="E32783">
            <v>404694</v>
          </cell>
        </row>
        <row r="32784">
          <cell r="C32784"/>
          <cell r="D32784" t="str">
            <v>EEPSG PROF.WALT</v>
          </cell>
          <cell r="E32784">
            <v>404695</v>
          </cell>
        </row>
        <row r="32785">
          <cell r="C32785"/>
          <cell r="D32785" t="str">
            <v>EEPSG IRENE DIA</v>
          </cell>
          <cell r="E32785">
            <v>404696</v>
          </cell>
        </row>
        <row r="32786">
          <cell r="C32786"/>
          <cell r="D32786" t="str">
            <v>EEPG PROF.ROMUA</v>
          </cell>
          <cell r="E32786">
            <v>404697</v>
          </cell>
        </row>
        <row r="32787">
          <cell r="C32787"/>
          <cell r="D32787" t="str">
            <v>EEPSG JOAO AUGU</v>
          </cell>
          <cell r="E32787">
            <v>404698</v>
          </cell>
        </row>
        <row r="32788">
          <cell r="C32788"/>
          <cell r="D32788" t="str">
            <v>EEPG HELY LOPES</v>
          </cell>
          <cell r="E32788">
            <v>404699</v>
          </cell>
        </row>
        <row r="32789">
          <cell r="C32789"/>
          <cell r="D32789" t="str">
            <v>ESC.ADVENTISTA</v>
          </cell>
          <cell r="E32789">
            <v>404700</v>
          </cell>
        </row>
        <row r="32790">
          <cell r="C32790"/>
          <cell r="D32790" t="str">
            <v>COL.MOURA LACER</v>
          </cell>
          <cell r="E32790">
            <v>404701</v>
          </cell>
        </row>
        <row r="32791">
          <cell r="C32791"/>
          <cell r="D32791" t="str">
            <v>SISTEMA COC DE</v>
          </cell>
          <cell r="E32791">
            <v>404702</v>
          </cell>
        </row>
        <row r="32792">
          <cell r="C32792"/>
          <cell r="D32792" t="str">
            <v>COL.ANTARIUS</v>
          </cell>
          <cell r="E32792">
            <v>405440</v>
          </cell>
        </row>
        <row r="32793">
          <cell r="C32793"/>
          <cell r="D32793" t="str">
            <v>CEN.EDUC.PROJEC</v>
          </cell>
          <cell r="E32793">
            <v>405441</v>
          </cell>
        </row>
        <row r="32794">
          <cell r="C32794"/>
          <cell r="D32794" t="str">
            <v>EEPG DR.JOAO PA</v>
          </cell>
          <cell r="E32794">
            <v>405442</v>
          </cell>
        </row>
        <row r="32795">
          <cell r="C32795"/>
          <cell r="D32795" t="str">
            <v>EESG TOMAS ALBE</v>
          </cell>
          <cell r="E32795">
            <v>405443</v>
          </cell>
        </row>
        <row r="32796">
          <cell r="C32796"/>
          <cell r="D32796" t="str">
            <v>CAIC ANTONIO PA</v>
          </cell>
          <cell r="E32796">
            <v>406919</v>
          </cell>
        </row>
        <row r="32797">
          <cell r="C32797"/>
          <cell r="D32797" t="str">
            <v>ASSOCIACAO ENS.</v>
          </cell>
          <cell r="E32797">
            <v>408486</v>
          </cell>
        </row>
        <row r="32798">
          <cell r="C32798"/>
          <cell r="D32798" t="str">
            <v>INST.STA.URSULA</v>
          </cell>
          <cell r="E32798">
            <v>408637</v>
          </cell>
        </row>
        <row r="32799">
          <cell r="C32799"/>
          <cell r="D32799" t="str">
            <v>EESG BARROS CON</v>
          </cell>
          <cell r="E32799">
            <v>409089</v>
          </cell>
        </row>
        <row r="32800">
          <cell r="C32800"/>
          <cell r="D32800" t="str">
            <v>EESG BARROS CON</v>
          </cell>
          <cell r="E32800">
            <v>409090</v>
          </cell>
        </row>
        <row r="32801">
          <cell r="C32801"/>
          <cell r="D32801" t="str">
            <v>EEPSG DR.OSCAR</v>
          </cell>
          <cell r="E32801">
            <v>409876</v>
          </cell>
        </row>
        <row r="32802">
          <cell r="C32802"/>
          <cell r="D32802" t="str">
            <v>COL.ANCHIETA</v>
          </cell>
          <cell r="E32802">
            <v>410022</v>
          </cell>
        </row>
        <row r="32803">
          <cell r="C32803"/>
          <cell r="D32803" t="str">
            <v>EE VER.ORLANDO</v>
          </cell>
          <cell r="E32803">
            <v>410269</v>
          </cell>
        </row>
        <row r="32804">
          <cell r="C32804"/>
          <cell r="D32804" t="str">
            <v>EE MIGUEL JORGE</v>
          </cell>
          <cell r="E32804">
            <v>410454</v>
          </cell>
        </row>
        <row r="32805">
          <cell r="C32805">
            <v>800043595</v>
          </cell>
          <cell r="D32805" t="str">
            <v>SERGIO RONCONI</v>
          </cell>
          <cell r="E32805">
            <v>2352127688</v>
          </cell>
        </row>
        <row r="32806">
          <cell r="C32806">
            <v>800041248</v>
          </cell>
          <cell r="D32806" t="str">
            <v>INKUBE TECHNOLO</v>
          </cell>
          <cell r="E32806">
            <v>23072469000131</v>
          </cell>
        </row>
        <row r="32807">
          <cell r="C32807"/>
          <cell r="D32807" t="str">
            <v>ETHYL</v>
          </cell>
          <cell r="E32807">
            <v>80496</v>
          </cell>
        </row>
        <row r="32808">
          <cell r="C32808">
            <v>800036437</v>
          </cell>
          <cell r="D32808" t="str">
            <v>KSR INTERNACION</v>
          </cell>
          <cell r="E32808">
            <v>87687</v>
          </cell>
        </row>
        <row r="32809">
          <cell r="C32809">
            <v>800036437</v>
          </cell>
          <cell r="D32809" t="str">
            <v>KSR INTERNACION</v>
          </cell>
          <cell r="E32809">
            <v>87688</v>
          </cell>
        </row>
        <row r="32810">
          <cell r="C32810">
            <v>800013933</v>
          </cell>
          <cell r="D32810" t="str">
            <v>METALDYNE SINTE</v>
          </cell>
          <cell r="E32810">
            <v>81679</v>
          </cell>
        </row>
        <row r="32811">
          <cell r="C32811">
            <v>800007778</v>
          </cell>
          <cell r="D32811" t="str">
            <v>CROATIA</v>
          </cell>
          <cell r="E32811">
            <v>80578</v>
          </cell>
        </row>
        <row r="32812">
          <cell r="C32812">
            <v>800021529</v>
          </cell>
          <cell r="D32812" t="str">
            <v>TASS HQ</v>
          </cell>
          <cell r="E32812">
            <v>83454</v>
          </cell>
        </row>
        <row r="32813">
          <cell r="C32813">
            <v>800030629</v>
          </cell>
          <cell r="D32813" t="str">
            <v>SOLUTIONS B.V</v>
          </cell>
          <cell r="E32813">
            <v>86320</v>
          </cell>
        </row>
        <row r="32814">
          <cell r="C32814">
            <v>800034724</v>
          </cell>
          <cell r="D32814" t="str">
            <v>CARL ZEISS OPTO</v>
          </cell>
          <cell r="E32814">
            <v>87344</v>
          </cell>
        </row>
        <row r="32815">
          <cell r="C32815"/>
          <cell r="D32815" t="str">
            <v>EEPSG GINEZ CAR</v>
          </cell>
          <cell r="E32815">
            <v>404309</v>
          </cell>
        </row>
        <row r="32816">
          <cell r="C32816"/>
          <cell r="D32816" t="str">
            <v>FACA TURISMO</v>
          </cell>
          <cell r="E32816">
            <v>42499061000195</v>
          </cell>
        </row>
        <row r="32817">
          <cell r="C32817">
            <v>800000897</v>
          </cell>
          <cell r="D32817" t="str">
            <v>FREE SPACE</v>
          </cell>
          <cell r="E32817">
            <v>4343817000113</v>
          </cell>
        </row>
        <row r="32818">
          <cell r="C32818">
            <v>800000993</v>
          </cell>
          <cell r="D32818" t="str">
            <v>MULTI ACTION</v>
          </cell>
          <cell r="E32818">
            <v>3824253000259</v>
          </cell>
        </row>
        <row r="32819">
          <cell r="C32819">
            <v>800001624</v>
          </cell>
          <cell r="D32819" t="str">
            <v>AMANC</v>
          </cell>
          <cell r="E32819">
            <v>4735520000101</v>
          </cell>
        </row>
        <row r="32820">
          <cell r="C32820">
            <v>800002458</v>
          </cell>
          <cell r="D32820" t="str">
            <v>ABCZ</v>
          </cell>
          <cell r="E32820">
            <v>722921000168</v>
          </cell>
        </row>
        <row r="32821">
          <cell r="C32821">
            <v>800002691</v>
          </cell>
          <cell r="D32821" t="str">
            <v>CAMPELLO</v>
          </cell>
          <cell r="E32821">
            <v>66398868000361</v>
          </cell>
        </row>
        <row r="32822">
          <cell r="C32822">
            <v>800002777</v>
          </cell>
          <cell r="D32822" t="str">
            <v>GIGA IMPORT</v>
          </cell>
          <cell r="E32822">
            <v>1906636000160</v>
          </cell>
        </row>
        <row r="32823">
          <cell r="C32823">
            <v>800003052</v>
          </cell>
          <cell r="D32823" t="str">
            <v>CONTROLTEC</v>
          </cell>
          <cell r="E32823">
            <v>73395501000198</v>
          </cell>
        </row>
        <row r="32824">
          <cell r="C32824">
            <v>800003116</v>
          </cell>
          <cell r="D32824" t="str">
            <v>DNA PROPAGANDA</v>
          </cell>
          <cell r="E32824">
            <v>17397076000367</v>
          </cell>
        </row>
        <row r="32825">
          <cell r="C32825">
            <v>800007970</v>
          </cell>
          <cell r="D32825" t="str">
            <v>ARC</v>
          </cell>
          <cell r="E32825">
            <v>5388687000106</v>
          </cell>
        </row>
        <row r="32826">
          <cell r="C32826">
            <v>800008202</v>
          </cell>
          <cell r="D32826" t="str">
            <v>LEAL M</v>
          </cell>
          <cell r="E32826">
            <v>7975260000121</v>
          </cell>
        </row>
        <row r="32827">
          <cell r="C32827">
            <v>800008328</v>
          </cell>
          <cell r="D32827" t="str">
            <v>FARIA E LIMA CO</v>
          </cell>
          <cell r="E32827">
            <v>3657076000263</v>
          </cell>
        </row>
        <row r="32828">
          <cell r="C32828">
            <v>800009308</v>
          </cell>
          <cell r="D32828" t="str">
            <v>M MACOE</v>
          </cell>
          <cell r="E32828">
            <v>65287997000158</v>
          </cell>
        </row>
        <row r="32829">
          <cell r="C32829">
            <v>800009412</v>
          </cell>
          <cell r="D32829" t="str">
            <v>APM TREINAMENTO</v>
          </cell>
          <cell r="E32829">
            <v>6174710000114</v>
          </cell>
        </row>
        <row r="32830">
          <cell r="C32830">
            <v>800009490</v>
          </cell>
          <cell r="D32830" t="str">
            <v>C F FOTOGRAFIA</v>
          </cell>
          <cell r="E32830">
            <v>5894503000171</v>
          </cell>
        </row>
        <row r="32831">
          <cell r="C32831">
            <v>800012507</v>
          </cell>
          <cell r="D32831" t="str">
            <v>4MOBILE</v>
          </cell>
          <cell r="E32831">
            <v>5866823000118</v>
          </cell>
        </row>
        <row r="32832">
          <cell r="C32832">
            <v>800013826</v>
          </cell>
          <cell r="D32832" t="str">
            <v>LOBO GURA COMUN</v>
          </cell>
          <cell r="E32832">
            <v>8823756000142</v>
          </cell>
        </row>
        <row r="32833">
          <cell r="C32833">
            <v>800013827</v>
          </cell>
          <cell r="D32833" t="str">
            <v>POLOBH COMUNIC</v>
          </cell>
          <cell r="E32833">
            <v>8002565000110</v>
          </cell>
        </row>
        <row r="32834">
          <cell r="C32834">
            <v>800014146</v>
          </cell>
          <cell r="D32834" t="str">
            <v>ACF SERVICOS</v>
          </cell>
          <cell r="E32834">
            <v>2768663000186</v>
          </cell>
        </row>
        <row r="32835">
          <cell r="C32835">
            <v>800015118</v>
          </cell>
          <cell r="D32835" t="str">
            <v>USE CASE SISTEM</v>
          </cell>
          <cell r="E32835">
            <v>9635690000120</v>
          </cell>
        </row>
        <row r="32836">
          <cell r="C32836">
            <v>800016316</v>
          </cell>
          <cell r="D32836" t="str">
            <v>FALA FINA CENAR</v>
          </cell>
          <cell r="E32836">
            <v>10944367000117</v>
          </cell>
        </row>
        <row r="32837">
          <cell r="C32837">
            <v>800027915</v>
          </cell>
          <cell r="D32837" t="str">
            <v>TC PROJETOS LTD</v>
          </cell>
          <cell r="E32837">
            <v>11781180000102</v>
          </cell>
        </row>
        <row r="32838">
          <cell r="C32838">
            <v>800032153</v>
          </cell>
          <cell r="D32838" t="str">
            <v>LTDA ME</v>
          </cell>
          <cell r="E32838">
            <v>10317294000133</v>
          </cell>
        </row>
        <row r="32839">
          <cell r="C32839">
            <v>800035054</v>
          </cell>
          <cell r="D32839" t="str">
            <v>M.L PROJETOS E</v>
          </cell>
          <cell r="E32839">
            <v>65279457000122</v>
          </cell>
        </row>
        <row r="32840">
          <cell r="C32840">
            <v>800042760</v>
          </cell>
          <cell r="D32840" t="str">
            <v>PZM SERVICOS DE</v>
          </cell>
          <cell r="E32840">
            <v>4721812000187</v>
          </cell>
        </row>
        <row r="32841">
          <cell r="C32841"/>
          <cell r="D32841" t="str">
            <v>A&amp;C INFOR</v>
          </cell>
          <cell r="E32841">
            <v>2920060000158</v>
          </cell>
        </row>
        <row r="32842">
          <cell r="C32842"/>
          <cell r="D32842" t="str">
            <v>JONAS</v>
          </cell>
          <cell r="E32842">
            <v>3207514000100</v>
          </cell>
        </row>
        <row r="32843">
          <cell r="C32843"/>
          <cell r="D32843" t="str">
            <v>CARAVELAS</v>
          </cell>
          <cell r="E32843">
            <v>66302696000208</v>
          </cell>
        </row>
        <row r="32844">
          <cell r="C32844"/>
          <cell r="D32844" t="str">
            <v>AC DESIGNER</v>
          </cell>
          <cell r="E32844">
            <v>3221927000140</v>
          </cell>
        </row>
        <row r="32845">
          <cell r="C32845"/>
          <cell r="D32845" t="str">
            <v>ON SERVICOS</v>
          </cell>
          <cell r="E32845">
            <v>4088052000201</v>
          </cell>
        </row>
        <row r="32846">
          <cell r="C32846"/>
          <cell r="D32846" t="str">
            <v>MZ PRODUCOES</v>
          </cell>
          <cell r="E32846">
            <v>4349339000159</v>
          </cell>
        </row>
        <row r="32847">
          <cell r="C32847"/>
          <cell r="D32847" t="str">
            <v>NELIDA</v>
          </cell>
          <cell r="E32847">
            <v>3819874000163</v>
          </cell>
        </row>
        <row r="32848">
          <cell r="C32848"/>
          <cell r="D32848" t="str">
            <v>TARGET</v>
          </cell>
          <cell r="E32848">
            <v>1793936000180</v>
          </cell>
        </row>
        <row r="32849">
          <cell r="C32849"/>
          <cell r="D32849" t="str">
            <v>CONCEITO COMUNI</v>
          </cell>
          <cell r="E32849">
            <v>4226586000168</v>
          </cell>
        </row>
        <row r="32850">
          <cell r="C32850"/>
          <cell r="D32850" t="str">
            <v>IABRUDI</v>
          </cell>
          <cell r="E32850">
            <v>2804224000181</v>
          </cell>
        </row>
        <row r="32851">
          <cell r="C32851"/>
          <cell r="D32851" t="str">
            <v>CIRCULO CINCO</v>
          </cell>
          <cell r="E32851">
            <v>3612974000114</v>
          </cell>
        </row>
        <row r="32852">
          <cell r="C32852"/>
          <cell r="D32852" t="str">
            <v>VIRTUAL SOFTWAR</v>
          </cell>
          <cell r="E32852">
            <v>3401532000129</v>
          </cell>
        </row>
        <row r="32853">
          <cell r="C32853"/>
          <cell r="D32853" t="str">
            <v>RD</v>
          </cell>
          <cell r="E32853">
            <v>4146424000110</v>
          </cell>
        </row>
        <row r="32854">
          <cell r="C32854"/>
          <cell r="D32854" t="str">
            <v>ARFLUXO</v>
          </cell>
          <cell r="E32854">
            <v>4001080000150</v>
          </cell>
        </row>
        <row r="32855">
          <cell r="C32855"/>
          <cell r="D32855" t="str">
            <v>FX CINEVIDEO</v>
          </cell>
          <cell r="E32855">
            <v>5407542000105</v>
          </cell>
        </row>
        <row r="32856">
          <cell r="C32856"/>
          <cell r="D32856" t="str">
            <v>BOYNARD</v>
          </cell>
          <cell r="E32856">
            <v>4454842000174</v>
          </cell>
        </row>
        <row r="32857">
          <cell r="C32857"/>
          <cell r="D32857" t="str">
            <v>DPS</v>
          </cell>
          <cell r="E32857">
            <v>4470222000129</v>
          </cell>
        </row>
        <row r="32858">
          <cell r="C32858"/>
          <cell r="D32858" t="str">
            <v>SIM</v>
          </cell>
          <cell r="E32858">
            <v>5543393000101</v>
          </cell>
        </row>
        <row r="32859">
          <cell r="C32859"/>
          <cell r="D32859" t="str">
            <v>UNICORP</v>
          </cell>
          <cell r="E32859">
            <v>5395440000109</v>
          </cell>
        </row>
        <row r="32860">
          <cell r="C32860">
            <v>800019057</v>
          </cell>
          <cell r="D32860" t="str">
            <v>MANUTEK AUTOMAC</v>
          </cell>
          <cell r="E32860">
            <v>12013626000111</v>
          </cell>
        </row>
        <row r="32861">
          <cell r="C32861">
            <v>800000658</v>
          </cell>
          <cell r="D32861" t="str">
            <v>MODULUS INFORMA</v>
          </cell>
          <cell r="E32861">
            <v>68556349000148</v>
          </cell>
        </row>
        <row r="32862">
          <cell r="C32862">
            <v>800004816</v>
          </cell>
          <cell r="D32862" t="str">
            <v>ANLUI SERVICOS</v>
          </cell>
          <cell r="E32862">
            <v>7667475000185</v>
          </cell>
        </row>
        <row r="32863">
          <cell r="C32863">
            <v>800017459</v>
          </cell>
          <cell r="D32863" t="str">
            <v>I 4 PROCESSAMEN</v>
          </cell>
          <cell r="E32863">
            <v>7708128000153</v>
          </cell>
        </row>
        <row r="32864">
          <cell r="C32864"/>
          <cell r="D32864" t="str">
            <v>BADEN BRASIL</v>
          </cell>
          <cell r="E32864">
            <v>73997595000256</v>
          </cell>
        </row>
        <row r="32865">
          <cell r="C32865"/>
          <cell r="D32865" t="str">
            <v>LIMA SANTACRUZ</v>
          </cell>
          <cell r="E32865">
            <v>4498562000168</v>
          </cell>
        </row>
        <row r="32866">
          <cell r="C32866"/>
          <cell r="D32866" t="str">
            <v>NADIVE -NACIONA</v>
          </cell>
          <cell r="E32866">
            <v>39509906000171</v>
          </cell>
        </row>
        <row r="32867">
          <cell r="C32867"/>
          <cell r="D32867" t="str">
            <v>LC &amp; B EXPRESS</v>
          </cell>
          <cell r="E32867">
            <v>2732223000179</v>
          </cell>
        </row>
        <row r="32868">
          <cell r="C32868"/>
          <cell r="D32868" t="str">
            <v>IDEAL EVENTOS</v>
          </cell>
          <cell r="E32868">
            <v>545101000229</v>
          </cell>
        </row>
        <row r="32869">
          <cell r="C32869"/>
          <cell r="D32869" t="str">
            <v>COL ANTONIO LOP</v>
          </cell>
          <cell r="E32869">
            <v>401571</v>
          </cell>
        </row>
        <row r="32870">
          <cell r="C32870"/>
          <cell r="D32870" t="str">
            <v>COL.EST.ANTONIO</v>
          </cell>
          <cell r="E32870">
            <v>402409</v>
          </cell>
        </row>
        <row r="32871">
          <cell r="C32871"/>
          <cell r="D32871" t="str">
            <v>EE PROF.DYRCEU</v>
          </cell>
          <cell r="E32871">
            <v>402588</v>
          </cell>
        </row>
        <row r="32872">
          <cell r="C32872"/>
          <cell r="D32872" t="str">
            <v>ESCOLA ESTADUAL</v>
          </cell>
          <cell r="E32872">
            <v>403202</v>
          </cell>
        </row>
        <row r="32873">
          <cell r="C32873">
            <v>800001905</v>
          </cell>
          <cell r="D32873" t="str">
            <v>COMAUTO</v>
          </cell>
          <cell r="E32873">
            <v>4116398000187</v>
          </cell>
        </row>
        <row r="32874">
          <cell r="C32874">
            <v>800008349</v>
          </cell>
          <cell r="D32874" t="str">
            <v>WIRTO HUGO DA S</v>
          </cell>
          <cell r="E32874">
            <v>23320460200</v>
          </cell>
        </row>
        <row r="32875">
          <cell r="C32875">
            <v>800015051</v>
          </cell>
          <cell r="D32875" t="str">
            <v>RAMOS RIO BRANC</v>
          </cell>
          <cell r="E32875">
            <v>25100223010548</v>
          </cell>
        </row>
        <row r="32876">
          <cell r="C32876">
            <v>800018194</v>
          </cell>
          <cell r="D32876" t="str">
            <v>TNT ARACATUBA</v>
          </cell>
          <cell r="E32876">
            <v>57692055003142</v>
          </cell>
        </row>
        <row r="32877">
          <cell r="C32877">
            <v>800020779</v>
          </cell>
          <cell r="D32877" t="str">
            <v>SECRETARIA DO E</v>
          </cell>
          <cell r="E32877">
            <v>4034484000140</v>
          </cell>
        </row>
        <row r="32878">
          <cell r="C32878">
            <v>800023310</v>
          </cell>
          <cell r="D32878" t="str">
            <v>TNT MERCURIO CA</v>
          </cell>
          <cell r="E32878">
            <v>95591723014926</v>
          </cell>
        </row>
        <row r="32879">
          <cell r="C32879">
            <v>800024386</v>
          </cell>
          <cell r="D32879" t="str">
            <v>CELIO PEREIRA M</v>
          </cell>
          <cell r="E32879">
            <v>14362842000106</v>
          </cell>
        </row>
        <row r="32880">
          <cell r="C32880">
            <v>800037153</v>
          </cell>
          <cell r="D32880" t="str">
            <v>RAVIERA MOTORS</v>
          </cell>
          <cell r="E32880">
            <v>17207413000144</v>
          </cell>
        </row>
        <row r="32881">
          <cell r="C32881">
            <v>800038725</v>
          </cell>
          <cell r="D32881" t="str">
            <v>REPIQUETE SERVI</v>
          </cell>
          <cell r="E32881">
            <v>5378153000190</v>
          </cell>
        </row>
        <row r="32882">
          <cell r="C32882"/>
          <cell r="D32882" t="str">
            <v>LOCALIZA</v>
          </cell>
          <cell r="E32882">
            <v>14344311000182</v>
          </cell>
        </row>
        <row r="32883">
          <cell r="C32883"/>
          <cell r="D32883" t="str">
            <v>CEN.EDUC.MARILI</v>
          </cell>
          <cell r="E32883">
            <v>410884</v>
          </cell>
        </row>
        <row r="32884">
          <cell r="C32884"/>
          <cell r="D32884" t="str">
            <v>AMBIENCIA</v>
          </cell>
          <cell r="E32884">
            <v>40263170000779</v>
          </cell>
        </row>
        <row r="32885">
          <cell r="C32885"/>
          <cell r="D32885" t="str">
            <v>EE PROF.MANOEL</v>
          </cell>
          <cell r="E32885">
            <v>411103</v>
          </cell>
        </row>
        <row r="32886">
          <cell r="C32886"/>
          <cell r="D32886" t="str">
            <v>EMPSG PROFA.LIG</v>
          </cell>
          <cell r="E32886">
            <v>407256</v>
          </cell>
        </row>
        <row r="32887">
          <cell r="C32887">
            <v>800039650</v>
          </cell>
          <cell r="D32887" t="str">
            <v>LAYSSON GOMES D</v>
          </cell>
          <cell r="E32887">
            <v>3458408606</v>
          </cell>
        </row>
        <row r="32888">
          <cell r="C32888"/>
          <cell r="D32888" t="str">
            <v>MAROCA &amp; RUSSO</v>
          </cell>
          <cell r="E32888">
            <v>24161853000173</v>
          </cell>
        </row>
        <row r="32889">
          <cell r="C32889"/>
          <cell r="D32889" t="str">
            <v>EM DR.JOSE MIRA</v>
          </cell>
          <cell r="E32889">
            <v>402757</v>
          </cell>
        </row>
        <row r="32890">
          <cell r="C32890"/>
          <cell r="D32890" t="str">
            <v>ESCOLA ESTADUAL</v>
          </cell>
          <cell r="E32890">
            <v>403206</v>
          </cell>
        </row>
        <row r="32891">
          <cell r="C32891">
            <v>800001939</v>
          </cell>
          <cell r="D32891" t="str">
            <v>VIVIANI VEICULO</v>
          </cell>
          <cell r="E32891">
            <v>550527000190</v>
          </cell>
        </row>
        <row r="32892">
          <cell r="C32892">
            <v>800002932</v>
          </cell>
          <cell r="D32892" t="str">
            <v>ARMANDO SCHNEID</v>
          </cell>
          <cell r="E32892">
            <v>297594000144</v>
          </cell>
        </row>
        <row r="32893">
          <cell r="C32893">
            <v>800003017</v>
          </cell>
          <cell r="D32893" t="str">
            <v>LOCALIZA</v>
          </cell>
          <cell r="E32893">
            <v>3339638000140</v>
          </cell>
        </row>
        <row r="32894">
          <cell r="C32894">
            <v>800005039</v>
          </cell>
          <cell r="D32894" t="str">
            <v>SMITHS BRASIL</v>
          </cell>
          <cell r="E32894">
            <v>4480563000185</v>
          </cell>
        </row>
        <row r="32895">
          <cell r="C32895">
            <v>800005702</v>
          </cell>
          <cell r="D32895" t="str">
            <v>CAMBRIDGE</v>
          </cell>
          <cell r="E32895">
            <v>2034743000108</v>
          </cell>
        </row>
        <row r="32896">
          <cell r="C32896">
            <v>800005981</v>
          </cell>
          <cell r="D32896" t="str">
            <v>GATES I</v>
          </cell>
          <cell r="E32896">
            <v>61083804001834</v>
          </cell>
        </row>
        <row r="32897">
          <cell r="C32897">
            <v>800006545</v>
          </cell>
          <cell r="D32897" t="str">
            <v>SULPLAST</v>
          </cell>
          <cell r="E32897">
            <v>52287497000174</v>
          </cell>
        </row>
        <row r="32898">
          <cell r="C32898">
            <v>800008711</v>
          </cell>
          <cell r="D32898" t="str">
            <v>RJ CONFECCOES E</v>
          </cell>
          <cell r="E32898">
            <v>6325701000187</v>
          </cell>
        </row>
        <row r="32899">
          <cell r="C32899">
            <v>800012798</v>
          </cell>
          <cell r="D32899" t="str">
            <v>EKIPSON</v>
          </cell>
          <cell r="E32899">
            <v>55343917000180</v>
          </cell>
        </row>
        <row r="32900">
          <cell r="C32900">
            <v>800014699</v>
          </cell>
          <cell r="D32900" t="str">
            <v>LOCALIZA RENT A</v>
          </cell>
          <cell r="E32900">
            <v>16670085030658</v>
          </cell>
        </row>
        <row r="32901">
          <cell r="C32901">
            <v>800015764</v>
          </cell>
          <cell r="D32901" t="str">
            <v>AUTOMASTER</v>
          </cell>
          <cell r="E32901">
            <v>4851011000136</v>
          </cell>
        </row>
        <row r="32902">
          <cell r="C32902">
            <v>800018518</v>
          </cell>
          <cell r="D32902" t="str">
            <v>ESCOLA SENAI RI</v>
          </cell>
          <cell r="E32902">
            <v>3774819005325</v>
          </cell>
        </row>
        <row r="32903">
          <cell r="C32903">
            <v>800020798</v>
          </cell>
          <cell r="D32903" t="str">
            <v>DPV PRODUTOS QU</v>
          </cell>
          <cell r="E32903">
            <v>53235180000157</v>
          </cell>
        </row>
        <row r="32904">
          <cell r="C32904">
            <v>800020885</v>
          </cell>
          <cell r="D32904" t="str">
            <v>TIGRE</v>
          </cell>
          <cell r="E32904">
            <v>84684455007176</v>
          </cell>
        </row>
        <row r="32905">
          <cell r="C32905">
            <v>800022092</v>
          </cell>
          <cell r="D32905" t="str">
            <v>SEW EURODRIVE B</v>
          </cell>
          <cell r="E32905">
            <v>50981018000351</v>
          </cell>
        </row>
        <row r="32906">
          <cell r="C32906">
            <v>800023993</v>
          </cell>
          <cell r="D32906" t="str">
            <v>CASA DE PAES CA</v>
          </cell>
          <cell r="E32906">
            <v>12036640000130</v>
          </cell>
        </row>
        <row r="32907">
          <cell r="C32907">
            <v>800024367</v>
          </cell>
          <cell r="D32907" t="str">
            <v>JOB LUV INDUSTR</v>
          </cell>
          <cell r="E32907">
            <v>44669141000177</v>
          </cell>
        </row>
        <row r="32908">
          <cell r="C32908">
            <v>800024577</v>
          </cell>
          <cell r="D32908" t="str">
            <v>WHIRLPOOL SA</v>
          </cell>
          <cell r="E32908">
            <v>59105999000348</v>
          </cell>
        </row>
        <row r="32909">
          <cell r="C32909">
            <v>800025043</v>
          </cell>
          <cell r="D32909" t="str">
            <v>ALTANOVA INDUST</v>
          </cell>
          <cell r="E32909">
            <v>71166771000100</v>
          </cell>
        </row>
        <row r="32910">
          <cell r="C32910">
            <v>800029104</v>
          </cell>
          <cell r="D32910" t="str">
            <v>LETREIROS J PEL</v>
          </cell>
          <cell r="E32910">
            <v>67097758000160</v>
          </cell>
        </row>
        <row r="32911">
          <cell r="C32911">
            <v>800030715</v>
          </cell>
          <cell r="D32911" t="str">
            <v>ELETRICAS</v>
          </cell>
          <cell r="E32911">
            <v>1888349000174</v>
          </cell>
        </row>
        <row r="32912">
          <cell r="C32912">
            <v>800033593</v>
          </cell>
          <cell r="D32912" t="str">
            <v>GLOBALTECH AUTO</v>
          </cell>
          <cell r="E32912">
            <v>12860387000135</v>
          </cell>
        </row>
        <row r="32913">
          <cell r="C32913">
            <v>800033864</v>
          </cell>
          <cell r="D32913" t="str">
            <v>E PECAS PARA A</v>
          </cell>
          <cell r="E32913">
            <v>1519274000154</v>
          </cell>
        </row>
        <row r="32914">
          <cell r="C32914">
            <v>800034552</v>
          </cell>
          <cell r="D32914" t="str">
            <v>ACAO EDUCACIONA</v>
          </cell>
          <cell r="E32914">
            <v>44943835000231</v>
          </cell>
        </row>
        <row r="32915">
          <cell r="C32915">
            <v>800035232</v>
          </cell>
          <cell r="D32915" t="str">
            <v>TOPDRILL FERRAM</v>
          </cell>
          <cell r="E32915">
            <v>5984003000120</v>
          </cell>
        </row>
        <row r="32916">
          <cell r="C32916">
            <v>800038743</v>
          </cell>
          <cell r="D32916" t="str">
            <v>CESTA BASICA BR</v>
          </cell>
          <cell r="E32916">
            <v>4108518000102</v>
          </cell>
        </row>
        <row r="32917">
          <cell r="C32917">
            <v>800041654</v>
          </cell>
          <cell r="D32917" t="str">
            <v>QUATTRO-TECH TE</v>
          </cell>
          <cell r="E32917">
            <v>32639776000142</v>
          </cell>
        </row>
        <row r="32918">
          <cell r="C32918">
            <v>800043167</v>
          </cell>
          <cell r="D32918" t="str">
            <v>JOAO H BASSO TR</v>
          </cell>
          <cell r="E32918">
            <v>12940759000133</v>
          </cell>
        </row>
        <row r="32919">
          <cell r="C32919"/>
          <cell r="D32919" t="str">
            <v>ALFA</v>
          </cell>
          <cell r="E32919">
            <v>60810181000577</v>
          </cell>
        </row>
        <row r="32920">
          <cell r="C32920"/>
          <cell r="D32920" t="str">
            <v>MB</v>
          </cell>
          <cell r="E32920">
            <v>62470687000186</v>
          </cell>
        </row>
        <row r="32921">
          <cell r="C32921"/>
          <cell r="D32921" t="str">
            <v>MARIO AGATAO</v>
          </cell>
          <cell r="E32921">
            <v>68891969000133</v>
          </cell>
        </row>
        <row r="32922">
          <cell r="C32922"/>
          <cell r="D32922" t="str">
            <v>RIVESA VEICULOS</v>
          </cell>
          <cell r="E32922">
            <v>48835003000171</v>
          </cell>
        </row>
        <row r="32923">
          <cell r="C32923"/>
          <cell r="D32923" t="str">
            <v>LOCALIZA</v>
          </cell>
          <cell r="E32923">
            <v>66560285000395</v>
          </cell>
        </row>
        <row r="32924">
          <cell r="C32924"/>
          <cell r="D32924" t="str">
            <v>TECNOCOR</v>
          </cell>
          <cell r="E32924">
            <v>2497280000110</v>
          </cell>
        </row>
        <row r="32925">
          <cell r="C32925"/>
          <cell r="D32925" t="str">
            <v>FIBERGLAS</v>
          </cell>
          <cell r="E32925">
            <v>62647052000292</v>
          </cell>
        </row>
        <row r="32926">
          <cell r="C32926"/>
          <cell r="D32926" t="str">
            <v>ESC.PURISSIMO C</v>
          </cell>
          <cell r="E32926">
            <v>401864</v>
          </cell>
        </row>
        <row r="32927">
          <cell r="C32927"/>
          <cell r="D32927" t="str">
            <v>SESI 83</v>
          </cell>
          <cell r="E32927">
            <v>403116</v>
          </cell>
        </row>
        <row r="32928">
          <cell r="C32928"/>
          <cell r="D32928" t="str">
            <v>EEPG PROFA.HELO</v>
          </cell>
          <cell r="E32928">
            <v>403802</v>
          </cell>
        </row>
        <row r="32929">
          <cell r="C32929"/>
          <cell r="D32929" t="str">
            <v>COL.ALEM</v>
          </cell>
          <cell r="E32929">
            <v>404288</v>
          </cell>
        </row>
        <row r="32930">
          <cell r="C32930"/>
          <cell r="D32930" t="str">
            <v>EEPSG ARTHUR BI</v>
          </cell>
          <cell r="E32930">
            <v>404310</v>
          </cell>
        </row>
        <row r="32931">
          <cell r="C32931"/>
          <cell r="D32931" t="str">
            <v>CEN.DE ENS.NOVO</v>
          </cell>
          <cell r="E32931">
            <v>404397</v>
          </cell>
        </row>
        <row r="32932">
          <cell r="C32932"/>
          <cell r="D32932" t="str">
            <v>COL.KOELLE</v>
          </cell>
          <cell r="E32932">
            <v>404399</v>
          </cell>
        </row>
        <row r="32933">
          <cell r="C32933"/>
          <cell r="D32933" t="str">
            <v>COL.INTEG.UNIVE</v>
          </cell>
          <cell r="E32933">
            <v>404684</v>
          </cell>
        </row>
        <row r="32934">
          <cell r="C32934"/>
          <cell r="D32934" t="str">
            <v>EEPSG JOAQUIM R</v>
          </cell>
          <cell r="E32934">
            <v>406902</v>
          </cell>
        </row>
        <row r="32935">
          <cell r="C32935"/>
          <cell r="D32935" t="str">
            <v>PRO-MEDICO INDU</v>
          </cell>
          <cell r="E32935">
            <v>33194499000174</v>
          </cell>
        </row>
        <row r="32936">
          <cell r="C32936">
            <v>800042800</v>
          </cell>
          <cell r="D32936" t="str">
            <v>IAGO TIMOTEO GO</v>
          </cell>
          <cell r="E32936">
            <v>13546449000100</v>
          </cell>
        </row>
        <row r="32937">
          <cell r="C32937"/>
          <cell r="D32937" t="str">
            <v>ARCOR</v>
          </cell>
          <cell r="E32937">
            <v>54360656000144</v>
          </cell>
        </row>
        <row r="32938">
          <cell r="C32938"/>
          <cell r="D32938" t="str">
            <v>SMV VALVULAS IN</v>
          </cell>
          <cell r="E32938">
            <v>1881601000113</v>
          </cell>
        </row>
        <row r="32939">
          <cell r="C32939"/>
          <cell r="D32939" t="str">
            <v>M SOBRAL</v>
          </cell>
          <cell r="E32939">
            <v>32364051000199</v>
          </cell>
        </row>
        <row r="32940">
          <cell r="C32940"/>
          <cell r="D32940" t="str">
            <v>SEA</v>
          </cell>
          <cell r="E32940">
            <v>29938800000130</v>
          </cell>
        </row>
        <row r="32941">
          <cell r="C32941"/>
          <cell r="D32941" t="str">
            <v>IBS</v>
          </cell>
          <cell r="E32941">
            <v>60925161000118</v>
          </cell>
        </row>
        <row r="32942">
          <cell r="C32942">
            <v>800044295</v>
          </cell>
          <cell r="D32942" t="str">
            <v>MASTER SHIPPING</v>
          </cell>
          <cell r="E32942">
            <v>21168466000170</v>
          </cell>
        </row>
        <row r="32943">
          <cell r="C32943">
            <v>800000048</v>
          </cell>
          <cell r="D32943" t="str">
            <v>REGIONAL IV RJ</v>
          </cell>
          <cell r="E32943">
            <v>16701716000660</v>
          </cell>
        </row>
        <row r="32944">
          <cell r="C32944">
            <v>800000173</v>
          </cell>
          <cell r="D32944" t="str">
            <v>THORNIX INFORMA</v>
          </cell>
          <cell r="E32944">
            <v>30141519000150</v>
          </cell>
        </row>
        <row r="32945">
          <cell r="C32945">
            <v>800000195</v>
          </cell>
          <cell r="D32945" t="str">
            <v>UTIL</v>
          </cell>
          <cell r="E32945">
            <v>33337007000152</v>
          </cell>
        </row>
        <row r="32946">
          <cell r="C32946">
            <v>800000207</v>
          </cell>
          <cell r="D32946" t="str">
            <v>CAPRICORN</v>
          </cell>
          <cell r="E32946">
            <v>31604333000153</v>
          </cell>
        </row>
        <row r="32947">
          <cell r="C32947">
            <v>800000208</v>
          </cell>
          <cell r="D32947" t="str">
            <v>OCEANUS AG.MARI</v>
          </cell>
          <cell r="E32947">
            <v>32082489000184</v>
          </cell>
        </row>
        <row r="32948">
          <cell r="C32948">
            <v>800000209</v>
          </cell>
          <cell r="D32948" t="str">
            <v>TRANSATLANTICA</v>
          </cell>
          <cell r="E32948">
            <v>42423004000122</v>
          </cell>
        </row>
        <row r="32949">
          <cell r="C32949">
            <v>800000218</v>
          </cell>
          <cell r="D32949" t="str">
            <v>ZVEITER</v>
          </cell>
          <cell r="E32949">
            <v>29554953000183</v>
          </cell>
        </row>
        <row r="32950">
          <cell r="C32950">
            <v>800000252</v>
          </cell>
          <cell r="D32950" t="str">
            <v>ESTADO DA ARTE</v>
          </cell>
          <cell r="E32950">
            <v>35793033000110</v>
          </cell>
        </row>
        <row r="32951">
          <cell r="C32951">
            <v>800000297</v>
          </cell>
          <cell r="D32951" t="str">
            <v>MERCK</v>
          </cell>
          <cell r="E32951">
            <v>33069212000184</v>
          </cell>
        </row>
        <row r="32952">
          <cell r="C32952">
            <v>800000361</v>
          </cell>
          <cell r="D32952" t="str">
            <v>INEE</v>
          </cell>
          <cell r="E32952">
            <v>68646553000150</v>
          </cell>
        </row>
        <row r="32953">
          <cell r="C32953">
            <v>800000373</v>
          </cell>
          <cell r="D32953" t="str">
            <v>TNT EXPRESS</v>
          </cell>
          <cell r="E32953">
            <v>73475303001025</v>
          </cell>
        </row>
        <row r="32954">
          <cell r="C32954">
            <v>800000374</v>
          </cell>
          <cell r="D32954" t="str">
            <v>CAIXA PREVIDENC</v>
          </cell>
          <cell r="E32954">
            <v>33754482000124</v>
          </cell>
        </row>
        <row r="32955">
          <cell r="C32955">
            <v>800000378</v>
          </cell>
          <cell r="D32955" t="str">
            <v>BRADESCO</v>
          </cell>
          <cell r="E32955">
            <v>33055146004776</v>
          </cell>
        </row>
        <row r="32956">
          <cell r="C32956">
            <v>800000416</v>
          </cell>
          <cell r="D32956" t="str">
            <v>CEPA</v>
          </cell>
          <cell r="E32956">
            <v>33476235000103</v>
          </cell>
        </row>
        <row r="32957">
          <cell r="C32957">
            <v>800000431</v>
          </cell>
          <cell r="D32957" t="str">
            <v>A.V. PRODUCOES</v>
          </cell>
          <cell r="E32957">
            <v>42415257000154</v>
          </cell>
        </row>
        <row r="32958">
          <cell r="C32958">
            <v>800000436</v>
          </cell>
          <cell r="D32958" t="str">
            <v>ON PROJECOES</v>
          </cell>
          <cell r="E32958">
            <v>68597046000173</v>
          </cell>
        </row>
        <row r="32959">
          <cell r="C32959">
            <v>800000439</v>
          </cell>
          <cell r="D32959" t="str">
            <v>ECAD</v>
          </cell>
          <cell r="E32959">
            <v>474973000162</v>
          </cell>
        </row>
        <row r="32960">
          <cell r="C32960">
            <v>800000470</v>
          </cell>
          <cell r="D32960" t="str">
            <v>CARRIER</v>
          </cell>
          <cell r="E32960">
            <v>10948651002105</v>
          </cell>
        </row>
        <row r="32961">
          <cell r="C32961">
            <v>800000477</v>
          </cell>
          <cell r="D32961" t="str">
            <v>DAC INST. CIENT</v>
          </cell>
          <cell r="E32961">
            <v>28045763000178</v>
          </cell>
        </row>
        <row r="32962">
          <cell r="C32962">
            <v>800000534</v>
          </cell>
          <cell r="D32962" t="str">
            <v>WHITE MARTINS</v>
          </cell>
          <cell r="E32962">
            <v>35820448000640</v>
          </cell>
        </row>
        <row r="32963">
          <cell r="C32963">
            <v>800000565</v>
          </cell>
          <cell r="D32963" t="str">
            <v>BNDES</v>
          </cell>
          <cell r="E32963">
            <v>33657248000189</v>
          </cell>
        </row>
        <row r="32964">
          <cell r="C32964">
            <v>800000707</v>
          </cell>
          <cell r="D32964" t="str">
            <v>QUANTA PRODUC</v>
          </cell>
          <cell r="E32964">
            <v>3004880000162</v>
          </cell>
        </row>
        <row r="32965">
          <cell r="C32965">
            <v>800000761</v>
          </cell>
          <cell r="D32965" t="str">
            <v>MTR INFORMATICA</v>
          </cell>
          <cell r="E32965">
            <v>36090264000120</v>
          </cell>
        </row>
        <row r="32966">
          <cell r="C32966">
            <v>800000786</v>
          </cell>
          <cell r="D32966" t="str">
            <v>SKY</v>
          </cell>
          <cell r="E32966">
            <v>72820822000391</v>
          </cell>
        </row>
        <row r="32967">
          <cell r="C32967">
            <v>800000812</v>
          </cell>
          <cell r="D32967" t="str">
            <v>PIRES SERVICOS</v>
          </cell>
          <cell r="E32967">
            <v>57346637000747</v>
          </cell>
        </row>
        <row r="32968">
          <cell r="C32968">
            <v>800000828</v>
          </cell>
          <cell r="D32968" t="str">
            <v>SERGIO BERMUDES</v>
          </cell>
          <cell r="E32968">
            <v>35789304000164</v>
          </cell>
        </row>
        <row r="32969">
          <cell r="C32969">
            <v>800000853</v>
          </cell>
          <cell r="D32969" t="str">
            <v>PLANEX</v>
          </cell>
          <cell r="E32969">
            <v>33049560000190</v>
          </cell>
        </row>
        <row r="32970">
          <cell r="C32970">
            <v>800000895</v>
          </cell>
          <cell r="D32970" t="str">
            <v>SERPROS</v>
          </cell>
          <cell r="E32970">
            <v>29738952000199</v>
          </cell>
        </row>
        <row r="32971">
          <cell r="C32971">
            <v>800000927</v>
          </cell>
          <cell r="D32971" t="str">
            <v>TREINAMENTOS LT</v>
          </cell>
          <cell r="E32971">
            <v>42373472000130</v>
          </cell>
        </row>
        <row r="32972">
          <cell r="C32972">
            <v>800000931</v>
          </cell>
          <cell r="D32972" t="str">
            <v>ABMN</v>
          </cell>
          <cell r="E32972">
            <v>42163469000191</v>
          </cell>
        </row>
        <row r="32973">
          <cell r="C32973">
            <v>800000936</v>
          </cell>
          <cell r="D32973" t="str">
            <v>UTIL</v>
          </cell>
          <cell r="E32973">
            <v>33337007000829</v>
          </cell>
        </row>
        <row r="32974">
          <cell r="C32974">
            <v>800001022</v>
          </cell>
          <cell r="D32974" t="str">
            <v>SIQUEIRA CASTRO</v>
          </cell>
          <cell r="E32974">
            <v>33108630000133</v>
          </cell>
        </row>
        <row r="32975">
          <cell r="C32975">
            <v>800001033</v>
          </cell>
          <cell r="D32975" t="str">
            <v>MORGANITE</v>
          </cell>
          <cell r="E32975">
            <v>43833748000188</v>
          </cell>
        </row>
        <row r="32976">
          <cell r="C32976">
            <v>800001124</v>
          </cell>
          <cell r="D32976" t="str">
            <v>BIOGAS</v>
          </cell>
          <cell r="E32976">
            <v>2637640000132</v>
          </cell>
        </row>
        <row r="32977">
          <cell r="C32977">
            <v>800001127</v>
          </cell>
          <cell r="D32977" t="str">
            <v>BRANCO CONSULTO</v>
          </cell>
          <cell r="E32977">
            <v>4611953000147</v>
          </cell>
        </row>
        <row r="32978">
          <cell r="C32978">
            <v>800001168</v>
          </cell>
          <cell r="D32978" t="str">
            <v>EDITORA JB</v>
          </cell>
          <cell r="E32978">
            <v>4485665000193</v>
          </cell>
        </row>
        <row r="32979">
          <cell r="C32979">
            <v>800001322</v>
          </cell>
          <cell r="D32979" t="str">
            <v>RIO DE JANEIRO</v>
          </cell>
          <cell r="E32979">
            <v>42498733000148</v>
          </cell>
        </row>
        <row r="32980">
          <cell r="C32980">
            <v>800001325</v>
          </cell>
          <cell r="D32980" t="str">
            <v>N V RIO</v>
          </cell>
          <cell r="E32980">
            <v>734576000182</v>
          </cell>
        </row>
        <row r="32981">
          <cell r="C32981">
            <v>800001388</v>
          </cell>
          <cell r="D32981" t="str">
            <v>DANZAS</v>
          </cell>
          <cell r="E32981">
            <v>2836056003717</v>
          </cell>
        </row>
        <row r="32982">
          <cell r="C32982">
            <v>800001436</v>
          </cell>
          <cell r="D32982" t="str">
            <v>HOUSE PROM PROP</v>
          </cell>
          <cell r="E32982">
            <v>1188063000186</v>
          </cell>
        </row>
        <row r="32983">
          <cell r="C32983">
            <v>800001510</v>
          </cell>
          <cell r="D32983" t="str">
            <v>CMA CGM</v>
          </cell>
          <cell r="E32983">
            <v>5951386000130</v>
          </cell>
        </row>
        <row r="32984">
          <cell r="C32984">
            <v>800001517</v>
          </cell>
          <cell r="D32984" t="str">
            <v>EXCLUSIVE</v>
          </cell>
          <cell r="E32984">
            <v>1360958000156</v>
          </cell>
        </row>
        <row r="32985">
          <cell r="C32985">
            <v>800001553</v>
          </cell>
          <cell r="D32985" t="str">
            <v>COND DOWNTOWN</v>
          </cell>
          <cell r="E32985">
            <v>2686197000190</v>
          </cell>
        </row>
        <row r="32986">
          <cell r="C32986">
            <v>800001570</v>
          </cell>
          <cell r="D32986" t="str">
            <v>CBDA</v>
          </cell>
          <cell r="E32986">
            <v>29980273000121</v>
          </cell>
        </row>
        <row r="32987">
          <cell r="C32987">
            <v>800001586</v>
          </cell>
          <cell r="D32987" t="str">
            <v>GIOVANNI</v>
          </cell>
          <cell r="E32987">
            <v>46516712000835</v>
          </cell>
        </row>
        <row r="32988">
          <cell r="C32988">
            <v>800001641</v>
          </cell>
          <cell r="D32988" t="str">
            <v>GERBIA</v>
          </cell>
          <cell r="E32988">
            <v>185756000152</v>
          </cell>
        </row>
        <row r="32989">
          <cell r="C32989">
            <v>800001871</v>
          </cell>
          <cell r="D32989" t="str">
            <v>AZZURRA VEICULO</v>
          </cell>
          <cell r="E32989">
            <v>68743038000198</v>
          </cell>
        </row>
        <row r="32990">
          <cell r="C32990">
            <v>800001881</v>
          </cell>
          <cell r="D32990" t="str">
            <v>BRILHAUTO II</v>
          </cell>
          <cell r="E32990">
            <v>29474178000156</v>
          </cell>
        </row>
        <row r="32991">
          <cell r="C32991">
            <v>800001920</v>
          </cell>
          <cell r="D32991" t="str">
            <v>DELSUL COM E ME</v>
          </cell>
          <cell r="E32991">
            <v>33077595000132</v>
          </cell>
        </row>
        <row r="32992">
          <cell r="C32992">
            <v>800001924</v>
          </cell>
          <cell r="D32992" t="str">
            <v>ITAVEMA RIO</v>
          </cell>
          <cell r="E32992">
            <v>27132497000581</v>
          </cell>
        </row>
        <row r="32993">
          <cell r="C32993">
            <v>800001945</v>
          </cell>
          <cell r="D32993" t="str">
            <v>AZZURRA VEICULO</v>
          </cell>
          <cell r="E32993">
            <v>68743038000279</v>
          </cell>
        </row>
        <row r="32994">
          <cell r="C32994">
            <v>800001987</v>
          </cell>
          <cell r="D32994" t="str">
            <v>JOLECAR AUTOMOV</v>
          </cell>
          <cell r="E32994">
            <v>34001677000247</v>
          </cell>
        </row>
        <row r="32995">
          <cell r="C32995">
            <v>800002004</v>
          </cell>
          <cell r="D32995" t="str">
            <v>MILO CAR COM V</v>
          </cell>
          <cell r="E32995">
            <v>42552109000181</v>
          </cell>
        </row>
        <row r="32996">
          <cell r="C32996">
            <v>800002018</v>
          </cell>
          <cell r="D32996" t="str">
            <v>ITAVEMA RIO</v>
          </cell>
          <cell r="E32996">
            <v>27132497000158</v>
          </cell>
        </row>
        <row r="32997">
          <cell r="C32997">
            <v>800002019</v>
          </cell>
          <cell r="D32997" t="str">
            <v>PST VEICULOS</v>
          </cell>
          <cell r="E32997">
            <v>33075227000155</v>
          </cell>
        </row>
        <row r="32998">
          <cell r="C32998">
            <v>800002088</v>
          </cell>
          <cell r="D32998" t="str">
            <v>AZZURA</v>
          </cell>
          <cell r="E32998">
            <v>68743038000430</v>
          </cell>
        </row>
        <row r="32999">
          <cell r="C32999">
            <v>800002095</v>
          </cell>
          <cell r="D32999" t="str">
            <v>BRILHAUTO I</v>
          </cell>
          <cell r="E32999">
            <v>29474178000237</v>
          </cell>
        </row>
        <row r="33000">
          <cell r="C33000">
            <v>800002122</v>
          </cell>
          <cell r="D33000" t="str">
            <v>ROMA</v>
          </cell>
          <cell r="E33000">
            <v>16620114000506</v>
          </cell>
        </row>
        <row r="33001">
          <cell r="C33001">
            <v>800002138</v>
          </cell>
          <cell r="D33001" t="str">
            <v>ITAVEMA</v>
          </cell>
          <cell r="E33001">
            <v>27132497000824</v>
          </cell>
        </row>
        <row r="33002">
          <cell r="C33002">
            <v>800002139</v>
          </cell>
          <cell r="D33002" t="str">
            <v>EUROBARRA</v>
          </cell>
          <cell r="E33002">
            <v>4807595000223</v>
          </cell>
        </row>
        <row r="33003">
          <cell r="C33003">
            <v>800002140</v>
          </cell>
          <cell r="D33003" t="str">
            <v>ITALIA BARRA</v>
          </cell>
          <cell r="E33003">
            <v>4807595000304</v>
          </cell>
        </row>
        <row r="33004">
          <cell r="C33004">
            <v>800002141</v>
          </cell>
          <cell r="D33004" t="str">
            <v>SQUADRA RIO</v>
          </cell>
          <cell r="E33004">
            <v>4807595000142</v>
          </cell>
        </row>
        <row r="33005">
          <cell r="C33005">
            <v>800002153</v>
          </cell>
          <cell r="D33005" t="str">
            <v>ROMA AUTOMOVEIS</v>
          </cell>
          <cell r="E33005">
            <v>16620114000689</v>
          </cell>
        </row>
        <row r="33006">
          <cell r="C33006">
            <v>800002263</v>
          </cell>
          <cell r="D33006" t="str">
            <v>AZURRA</v>
          </cell>
          <cell r="E33006">
            <v>68743038000600</v>
          </cell>
        </row>
        <row r="33007">
          <cell r="C33007">
            <v>800002264</v>
          </cell>
          <cell r="D33007" t="str">
            <v>MILOCAR</v>
          </cell>
          <cell r="E33007">
            <v>42552109000505</v>
          </cell>
        </row>
        <row r="33008">
          <cell r="C33008">
            <v>800002367</v>
          </cell>
          <cell r="D33008" t="str">
            <v>FUND.GET.VARGAS</v>
          </cell>
          <cell r="E33008">
            <v>33641663000144</v>
          </cell>
        </row>
        <row r="33009">
          <cell r="C33009">
            <v>800002372</v>
          </cell>
          <cell r="D33009" t="str">
            <v>GERDAU II</v>
          </cell>
          <cell r="E33009">
            <v>33611500000119</v>
          </cell>
        </row>
        <row r="33010">
          <cell r="C33010">
            <v>800002400</v>
          </cell>
          <cell r="D33010" t="str">
            <v>LOCALIZA</v>
          </cell>
          <cell r="E33010">
            <v>16670085006781</v>
          </cell>
        </row>
        <row r="33011">
          <cell r="C33011">
            <v>800002428</v>
          </cell>
          <cell r="D33011" t="str">
            <v>LOCALIZA</v>
          </cell>
          <cell r="E33011">
            <v>16670085001127</v>
          </cell>
        </row>
        <row r="33012">
          <cell r="C33012">
            <v>800002444</v>
          </cell>
          <cell r="D33012" t="str">
            <v>AMBIENT AIR</v>
          </cell>
          <cell r="E33012">
            <v>42493940000100</v>
          </cell>
        </row>
        <row r="33013">
          <cell r="C33013">
            <v>800002478</v>
          </cell>
          <cell r="D33013" t="str">
            <v>BUREAU VERITAS</v>
          </cell>
          <cell r="E33013">
            <v>33177148000155</v>
          </cell>
        </row>
        <row r="33014">
          <cell r="C33014">
            <v>800002533</v>
          </cell>
          <cell r="D33014" t="str">
            <v>LOCALIZA</v>
          </cell>
          <cell r="E33014">
            <v>16670085004495</v>
          </cell>
        </row>
        <row r="33015">
          <cell r="C33015">
            <v>800002546</v>
          </cell>
          <cell r="D33015" t="str">
            <v>SPUR COMERCIO I</v>
          </cell>
          <cell r="E33015">
            <v>608001000113</v>
          </cell>
        </row>
        <row r="33016">
          <cell r="C33016">
            <v>800002608</v>
          </cell>
          <cell r="D33016" t="str">
            <v>BVQI</v>
          </cell>
          <cell r="E33016">
            <v>72368012000184</v>
          </cell>
        </row>
        <row r="33017">
          <cell r="C33017">
            <v>800002636</v>
          </cell>
          <cell r="D33017" t="str">
            <v>NORMA AMBIENTAL</v>
          </cell>
          <cell r="E33017">
            <v>1541624000189</v>
          </cell>
        </row>
        <row r="33018">
          <cell r="C33018">
            <v>800002639</v>
          </cell>
          <cell r="D33018" t="str">
            <v>TRIM</v>
          </cell>
          <cell r="E33018">
            <v>40418238000156</v>
          </cell>
        </row>
        <row r="33019">
          <cell r="C33019">
            <v>800002653</v>
          </cell>
          <cell r="D33019" t="str">
            <v>SANAVE</v>
          </cell>
          <cell r="E33019">
            <v>2138902000114</v>
          </cell>
        </row>
        <row r="33020">
          <cell r="C33020">
            <v>800002668</v>
          </cell>
          <cell r="D33020" t="str">
            <v>CAS GEN.VIS.FOR</v>
          </cell>
          <cell r="E33020">
            <v>1507481000199</v>
          </cell>
        </row>
        <row r="33021">
          <cell r="C33021">
            <v>800002719</v>
          </cell>
          <cell r="D33021" t="str">
            <v>CONS.MULTITERM.</v>
          </cell>
          <cell r="E33021">
            <v>2381206000134</v>
          </cell>
        </row>
        <row r="33022">
          <cell r="C33022">
            <v>800002720</v>
          </cell>
          <cell r="D33022" t="str">
            <v>MULTIT.ALFAND.</v>
          </cell>
          <cell r="E33022">
            <v>31096068000220</v>
          </cell>
        </row>
        <row r="33023">
          <cell r="C33023">
            <v>800002721</v>
          </cell>
          <cell r="D33023" t="str">
            <v>MULTIPORTOS</v>
          </cell>
          <cell r="E33023">
            <v>73298424000158</v>
          </cell>
        </row>
        <row r="33024">
          <cell r="C33024">
            <v>800002723</v>
          </cell>
          <cell r="D33024" t="str">
            <v>LIBRA</v>
          </cell>
          <cell r="E33024">
            <v>2373517000232</v>
          </cell>
        </row>
        <row r="33025">
          <cell r="C33025">
            <v>800002732</v>
          </cell>
          <cell r="D33025" t="str">
            <v>SALIC</v>
          </cell>
          <cell r="E33025">
            <v>33041062000109</v>
          </cell>
        </row>
        <row r="33026">
          <cell r="C33026">
            <v>800002768</v>
          </cell>
          <cell r="D33026" t="str">
            <v>KION</v>
          </cell>
          <cell r="E33026">
            <v>42365296000194</v>
          </cell>
        </row>
        <row r="33027">
          <cell r="C33027">
            <v>800002796</v>
          </cell>
          <cell r="D33027" t="str">
            <v>USIFAST</v>
          </cell>
          <cell r="E33027">
            <v>86613403000806</v>
          </cell>
        </row>
        <row r="33028">
          <cell r="C33028">
            <v>800002799</v>
          </cell>
          <cell r="D33028" t="str">
            <v>IDEMP</v>
          </cell>
          <cell r="E33028">
            <v>278452000130</v>
          </cell>
        </row>
        <row r="33029">
          <cell r="C33029">
            <v>800002800</v>
          </cell>
          <cell r="D33029" t="str">
            <v>LOCALIZA</v>
          </cell>
          <cell r="E33029">
            <v>16670085007087</v>
          </cell>
        </row>
        <row r="33030">
          <cell r="C33030">
            <v>800002820</v>
          </cell>
          <cell r="D33030" t="str">
            <v>MULTICAR</v>
          </cell>
          <cell r="E33030">
            <v>2369513000108</v>
          </cell>
        </row>
        <row r="33031">
          <cell r="C33031">
            <v>800002840</v>
          </cell>
          <cell r="D33031" t="str">
            <v>GROM ACUSTICA</v>
          </cell>
          <cell r="E33031">
            <v>40184699000101</v>
          </cell>
        </row>
        <row r="33032">
          <cell r="C33032">
            <v>800002856</v>
          </cell>
          <cell r="D33032" t="str">
            <v>WILSON S.AG.MAR</v>
          </cell>
          <cell r="E33032">
            <v>423733001372</v>
          </cell>
        </row>
        <row r="33033">
          <cell r="C33033">
            <v>800002857</v>
          </cell>
          <cell r="D33033" t="str">
            <v>LIBRA TERMINAL</v>
          </cell>
          <cell r="E33033">
            <v>2373517000151</v>
          </cell>
        </row>
        <row r="33034">
          <cell r="C33034">
            <v>800002921</v>
          </cell>
          <cell r="D33034" t="str">
            <v>TRANP. BATISTA</v>
          </cell>
          <cell r="E33034">
            <v>66306093000276</v>
          </cell>
        </row>
        <row r="33035">
          <cell r="C33035">
            <v>800002929</v>
          </cell>
          <cell r="D33035" t="str">
            <v>CIA LIBRA</v>
          </cell>
          <cell r="E33035">
            <v>2373524000153</v>
          </cell>
        </row>
        <row r="33036">
          <cell r="C33036">
            <v>800003009</v>
          </cell>
          <cell r="D33036" t="str">
            <v>ALIANCA NAVEG.</v>
          </cell>
          <cell r="E33036">
            <v>3357428000184</v>
          </cell>
        </row>
        <row r="33037">
          <cell r="C33037">
            <v>800003040</v>
          </cell>
          <cell r="D33037" t="str">
            <v>WIKA</v>
          </cell>
          <cell r="E33037">
            <v>61128500000521</v>
          </cell>
        </row>
        <row r="33038">
          <cell r="C33038">
            <v>800003099</v>
          </cell>
          <cell r="D33038" t="str">
            <v>OCEANUS AGENCIA</v>
          </cell>
          <cell r="E33038">
            <v>32082489002128</v>
          </cell>
        </row>
        <row r="33039">
          <cell r="C33039">
            <v>800003107</v>
          </cell>
          <cell r="D33039" t="str">
            <v>OGILVY BRAISL</v>
          </cell>
          <cell r="E33039">
            <v>61067492001280</v>
          </cell>
        </row>
        <row r="33040">
          <cell r="C33040">
            <v>800003218</v>
          </cell>
          <cell r="D33040" t="str">
            <v>REFRISUL</v>
          </cell>
          <cell r="E33040">
            <v>97376693000153</v>
          </cell>
        </row>
        <row r="33041">
          <cell r="C33041">
            <v>800003252</v>
          </cell>
          <cell r="D33041" t="str">
            <v>VAS GENERAL</v>
          </cell>
          <cell r="E33041">
            <v>2270696000100</v>
          </cell>
        </row>
        <row r="33042">
          <cell r="C33042">
            <v>800003296</v>
          </cell>
          <cell r="D33042" t="str">
            <v>SOTREQ</v>
          </cell>
          <cell r="E33042">
            <v>33081712000131</v>
          </cell>
        </row>
        <row r="33043">
          <cell r="C33043">
            <v>800003300</v>
          </cell>
          <cell r="D33043" t="str">
            <v>JAMEF</v>
          </cell>
          <cell r="E33043">
            <v>20147617001113</v>
          </cell>
        </row>
        <row r="33044">
          <cell r="C33044">
            <v>800003311</v>
          </cell>
          <cell r="D33044" t="str">
            <v>TELCA 2000</v>
          </cell>
          <cell r="E33044">
            <v>3792052000136</v>
          </cell>
        </row>
        <row r="33045">
          <cell r="C33045">
            <v>800003323</v>
          </cell>
          <cell r="D33045" t="str">
            <v>ASCA EQUIPS IND</v>
          </cell>
          <cell r="E33045">
            <v>30047898000114</v>
          </cell>
        </row>
        <row r="33046">
          <cell r="C33046">
            <v>800003371</v>
          </cell>
          <cell r="D33046" t="str">
            <v>SAULO TRANSPOR</v>
          </cell>
          <cell r="E33046">
            <v>1976318000175</v>
          </cell>
        </row>
        <row r="33047">
          <cell r="C33047">
            <v>800003475</v>
          </cell>
          <cell r="D33047" t="str">
            <v>RM ESPORTES</v>
          </cell>
          <cell r="E33047">
            <v>3082516000110</v>
          </cell>
        </row>
        <row r="33048">
          <cell r="C33048">
            <v>800003513</v>
          </cell>
          <cell r="D33048" t="str">
            <v>XEROX</v>
          </cell>
          <cell r="E33048">
            <v>2773629003387</v>
          </cell>
        </row>
        <row r="33049">
          <cell r="C33049">
            <v>800003575</v>
          </cell>
          <cell r="D33049" t="str">
            <v>FAGGA EVENTOS</v>
          </cell>
          <cell r="E33049">
            <v>35759620000193</v>
          </cell>
        </row>
        <row r="33050">
          <cell r="C33050">
            <v>800003601</v>
          </cell>
          <cell r="D33050" t="str">
            <v>TERASAKI</v>
          </cell>
          <cell r="E33050">
            <v>42416784000183</v>
          </cell>
        </row>
        <row r="33051">
          <cell r="C33051">
            <v>800003603</v>
          </cell>
          <cell r="D33051" t="str">
            <v>MELIA CONFORT</v>
          </cell>
          <cell r="E33051">
            <v>62413877002458</v>
          </cell>
        </row>
        <row r="33052">
          <cell r="C33052">
            <v>800003655</v>
          </cell>
          <cell r="D33052" t="str">
            <v>ESSO</v>
          </cell>
          <cell r="E33052">
            <v>33000092003850</v>
          </cell>
        </row>
        <row r="33053">
          <cell r="C33053">
            <v>800003738</v>
          </cell>
          <cell r="D33053" t="str">
            <v>MULTI RIO</v>
          </cell>
          <cell r="E33053">
            <v>2877283000180</v>
          </cell>
        </row>
        <row r="33054">
          <cell r="C33054">
            <v>800003850</v>
          </cell>
          <cell r="D33054" t="str">
            <v>TECMAR</v>
          </cell>
          <cell r="E33054">
            <v>3031158000117</v>
          </cell>
        </row>
        <row r="33055">
          <cell r="C33055">
            <v>800003865</v>
          </cell>
          <cell r="D33055" t="str">
            <v>MICHELIN</v>
          </cell>
          <cell r="E33055">
            <v>50567288000310</v>
          </cell>
        </row>
        <row r="33056">
          <cell r="C33056">
            <v>800003888</v>
          </cell>
          <cell r="D33056" t="str">
            <v>LOBECK</v>
          </cell>
          <cell r="E33056">
            <v>4148551000158</v>
          </cell>
        </row>
        <row r="33057">
          <cell r="C33057">
            <v>800003919</v>
          </cell>
          <cell r="D33057" t="str">
            <v>ALIANCA NAVEGAC</v>
          </cell>
          <cell r="E33057">
            <v>2427026002009</v>
          </cell>
        </row>
        <row r="33058">
          <cell r="C33058">
            <v>800003944</v>
          </cell>
          <cell r="D33058" t="str">
            <v>FUTEBOL</v>
          </cell>
          <cell r="E33058">
            <v>5603047000163</v>
          </cell>
        </row>
        <row r="33059">
          <cell r="C33059">
            <v>800003960</v>
          </cell>
          <cell r="D33059" t="str">
            <v>MICHELIN</v>
          </cell>
          <cell r="E33059">
            <v>50567288000744</v>
          </cell>
        </row>
        <row r="33060">
          <cell r="C33060">
            <v>800003988</v>
          </cell>
          <cell r="D33060" t="str">
            <v>P &amp; O</v>
          </cell>
          <cell r="E33060">
            <v>63001556000384</v>
          </cell>
        </row>
        <row r="33061">
          <cell r="C33061">
            <v>800004026</v>
          </cell>
          <cell r="D33061" t="str">
            <v>GKS GLOBAL</v>
          </cell>
          <cell r="E33061">
            <v>6073295000102</v>
          </cell>
        </row>
        <row r="33062">
          <cell r="C33062">
            <v>800004049</v>
          </cell>
          <cell r="D33062" t="str">
            <v>IDS</v>
          </cell>
          <cell r="E33062">
            <v>4439834000159</v>
          </cell>
        </row>
        <row r="33063">
          <cell r="C33063">
            <v>800004055</v>
          </cell>
          <cell r="D33063" t="str">
            <v>JANI KING</v>
          </cell>
          <cell r="E33063">
            <v>3602681000156</v>
          </cell>
        </row>
        <row r="33064">
          <cell r="C33064">
            <v>800004100</v>
          </cell>
          <cell r="D33064" t="str">
            <v>BALG DO BRASIL</v>
          </cell>
          <cell r="E33064">
            <v>30042147000105</v>
          </cell>
        </row>
        <row r="33065">
          <cell r="C33065">
            <v>800004132</v>
          </cell>
          <cell r="D33065" t="str">
            <v>INNOVA</v>
          </cell>
          <cell r="E33065">
            <v>6181476000152</v>
          </cell>
        </row>
        <row r="33066">
          <cell r="C33066">
            <v>800004160</v>
          </cell>
          <cell r="D33066" t="str">
            <v>QUIMIPAR</v>
          </cell>
          <cell r="E33066">
            <v>86774593000169</v>
          </cell>
        </row>
        <row r="33067">
          <cell r="C33067">
            <v>800004195</v>
          </cell>
          <cell r="D33067" t="str">
            <v>TEGMA</v>
          </cell>
          <cell r="E33067">
            <v>2351144001432</v>
          </cell>
        </row>
        <row r="33068">
          <cell r="C33068">
            <v>800004268</v>
          </cell>
          <cell r="D33068" t="str">
            <v>LIBRA TERMINAL.</v>
          </cell>
          <cell r="E33068">
            <v>2373517000402</v>
          </cell>
        </row>
        <row r="33069">
          <cell r="C33069">
            <v>800004302</v>
          </cell>
          <cell r="D33069" t="str">
            <v>GRANERO</v>
          </cell>
          <cell r="E33069">
            <v>61641031000469</v>
          </cell>
        </row>
        <row r="33070">
          <cell r="C33070">
            <v>800004319</v>
          </cell>
          <cell r="D33070" t="str">
            <v>MAT SA</v>
          </cell>
          <cell r="E33070">
            <v>33416231000806</v>
          </cell>
        </row>
        <row r="33071">
          <cell r="C33071">
            <v>800004325</v>
          </cell>
          <cell r="D33071" t="str">
            <v>TEAM BOARD</v>
          </cell>
          <cell r="E33071">
            <v>6967739000153</v>
          </cell>
        </row>
        <row r="33072">
          <cell r="C33072">
            <v>800004330</v>
          </cell>
          <cell r="D33072" t="str">
            <v>ICRO</v>
          </cell>
          <cell r="E33072">
            <v>92779156000130</v>
          </cell>
        </row>
        <row r="33073">
          <cell r="C33073">
            <v>800004333</v>
          </cell>
          <cell r="D33073" t="str">
            <v>COMEPRE</v>
          </cell>
          <cell r="E33073">
            <v>33018060000190</v>
          </cell>
        </row>
        <row r="33074">
          <cell r="C33074">
            <v>800004345</v>
          </cell>
          <cell r="D33074" t="str">
            <v>MITSUBISHI CORP</v>
          </cell>
          <cell r="E33074">
            <v>61090619000200</v>
          </cell>
        </row>
        <row r="33075">
          <cell r="C33075">
            <v>800004369</v>
          </cell>
          <cell r="D33075" t="str">
            <v>FUNDACAO ROBERT</v>
          </cell>
          <cell r="E33075">
            <v>29527413000100</v>
          </cell>
        </row>
        <row r="33076">
          <cell r="C33076">
            <v>800004418</v>
          </cell>
          <cell r="D33076" t="str">
            <v>HUMAITA LOUCAS</v>
          </cell>
          <cell r="E33076">
            <v>40173593000102</v>
          </cell>
        </row>
        <row r="33077">
          <cell r="C33077">
            <v>800004441</v>
          </cell>
          <cell r="D33077" t="str">
            <v>EXEL GLOBAL</v>
          </cell>
          <cell r="E33077">
            <v>46044913000291</v>
          </cell>
        </row>
        <row r="33078">
          <cell r="C33078">
            <v>800004442</v>
          </cell>
          <cell r="D33078" t="str">
            <v>SDV</v>
          </cell>
          <cell r="E33078">
            <v>46355806000365</v>
          </cell>
        </row>
        <row r="33079">
          <cell r="C33079">
            <v>800004449</v>
          </cell>
          <cell r="D33079" t="str">
            <v>RENASCE</v>
          </cell>
          <cell r="E33079">
            <v>50735646000195</v>
          </cell>
        </row>
        <row r="33080">
          <cell r="C33080">
            <v>800004477</v>
          </cell>
          <cell r="D33080" t="str">
            <v>XAVIER BERNARDE</v>
          </cell>
          <cell r="E33080">
            <v>673874000100</v>
          </cell>
        </row>
        <row r="33081">
          <cell r="C33081">
            <v>800004508</v>
          </cell>
          <cell r="D33081" t="str">
            <v>DLL DRI LINE LO</v>
          </cell>
          <cell r="E33081">
            <v>3397209000129</v>
          </cell>
        </row>
        <row r="33082">
          <cell r="C33082">
            <v>800004541</v>
          </cell>
          <cell r="D33082" t="str">
            <v>ADLON PRODUTOS</v>
          </cell>
          <cell r="E33082">
            <v>7384895000154</v>
          </cell>
        </row>
        <row r="33083">
          <cell r="C33083">
            <v>800004587</v>
          </cell>
          <cell r="D33083" t="str">
            <v>GMT EDITORES LT</v>
          </cell>
          <cell r="E33083">
            <v>2310771000100</v>
          </cell>
        </row>
        <row r="33084">
          <cell r="C33084">
            <v>800004657</v>
          </cell>
          <cell r="D33084" t="str">
            <v>COMPASS INTERNA</v>
          </cell>
          <cell r="E33084">
            <v>5470099000109</v>
          </cell>
        </row>
        <row r="33085">
          <cell r="C33085">
            <v>800004664</v>
          </cell>
          <cell r="D33085" t="str">
            <v>SINDICATO DOS J</v>
          </cell>
          <cell r="E33085">
            <v>34057448000163</v>
          </cell>
        </row>
        <row r="33086">
          <cell r="C33086">
            <v>800004680</v>
          </cell>
          <cell r="D33086" t="str">
            <v>MELIA CONFORT</v>
          </cell>
          <cell r="E33086">
            <v>62413877002610</v>
          </cell>
        </row>
        <row r="33087">
          <cell r="C33087">
            <v>800004686</v>
          </cell>
          <cell r="D33087" t="str">
            <v>GALERIA GOURMET</v>
          </cell>
          <cell r="E33087">
            <v>33193681000100</v>
          </cell>
        </row>
        <row r="33088">
          <cell r="C33088">
            <v>800004694</v>
          </cell>
          <cell r="D33088" t="str">
            <v>TRANSWORLD</v>
          </cell>
          <cell r="E33088">
            <v>31245517000174</v>
          </cell>
        </row>
        <row r="33089">
          <cell r="C33089">
            <v>800004698</v>
          </cell>
          <cell r="D33089" t="str">
            <v>COREMA</v>
          </cell>
          <cell r="E33089">
            <v>42199612000103</v>
          </cell>
        </row>
        <row r="33090">
          <cell r="C33090">
            <v>800004720</v>
          </cell>
          <cell r="D33090" t="str">
            <v>MULTI RIO OPERA</v>
          </cell>
          <cell r="E33090">
            <v>2877283000260</v>
          </cell>
        </row>
        <row r="33091">
          <cell r="C33091">
            <v>800004758</v>
          </cell>
          <cell r="D33091" t="str">
            <v>LOCALIZA RENT</v>
          </cell>
          <cell r="E33091">
            <v>16670085004576</v>
          </cell>
        </row>
        <row r="33092">
          <cell r="C33092">
            <v>800004782</v>
          </cell>
          <cell r="D33092" t="str">
            <v>PISO PLANO</v>
          </cell>
          <cell r="E33092">
            <v>4479518000100</v>
          </cell>
        </row>
        <row r="33093">
          <cell r="C33093">
            <v>800004813</v>
          </cell>
          <cell r="D33093" t="str">
            <v>GLOBALCONT CONS</v>
          </cell>
          <cell r="E33093">
            <v>3042094000150</v>
          </cell>
        </row>
        <row r="33094">
          <cell r="C33094">
            <v>800004857</v>
          </cell>
          <cell r="D33094" t="str">
            <v>WINDSOR BARRA.</v>
          </cell>
          <cell r="E33094">
            <v>5298154000125</v>
          </cell>
        </row>
        <row r="33095">
          <cell r="C33095">
            <v>800004862</v>
          </cell>
          <cell r="D33095" t="str">
            <v>CORDATO</v>
          </cell>
          <cell r="E33095">
            <v>5902584000104</v>
          </cell>
        </row>
        <row r="33096">
          <cell r="C33096">
            <v>800004929</v>
          </cell>
          <cell r="D33096" t="str">
            <v>MODULO SECURITY</v>
          </cell>
          <cell r="E33096">
            <v>28712123000174</v>
          </cell>
        </row>
        <row r="33097">
          <cell r="C33097">
            <v>800004934</v>
          </cell>
          <cell r="D33097" t="str">
            <v>ASSOC COMERCIAN</v>
          </cell>
          <cell r="E33097">
            <v>5313076000190</v>
          </cell>
        </row>
        <row r="33098">
          <cell r="C33098">
            <v>800004937</v>
          </cell>
          <cell r="D33098" t="str">
            <v>SINALLING STOP</v>
          </cell>
          <cell r="E33098">
            <v>2119459000134</v>
          </cell>
        </row>
        <row r="33099">
          <cell r="C33099">
            <v>800004953</v>
          </cell>
          <cell r="D33099" t="str">
            <v>DET NORSKE VERI</v>
          </cell>
          <cell r="E33099">
            <v>42360404000136</v>
          </cell>
        </row>
        <row r="33100">
          <cell r="C33100">
            <v>800004980</v>
          </cell>
          <cell r="D33100" t="str">
            <v>OI</v>
          </cell>
          <cell r="E33100">
            <v>4164616000159</v>
          </cell>
        </row>
        <row r="33101">
          <cell r="C33101">
            <v>800005020</v>
          </cell>
          <cell r="D33101" t="str">
            <v>PLASTENG</v>
          </cell>
          <cell r="E33101">
            <v>1624085000141</v>
          </cell>
        </row>
        <row r="33102">
          <cell r="C33102">
            <v>800005029</v>
          </cell>
          <cell r="D33102" t="str">
            <v>B F TRANSPORTES</v>
          </cell>
          <cell r="E33102">
            <v>18728709000416</v>
          </cell>
        </row>
        <row r="33103">
          <cell r="C33103">
            <v>800005058</v>
          </cell>
          <cell r="D33103" t="str">
            <v>CENTRO DE PILOT</v>
          </cell>
          <cell r="E33103">
            <v>6201416000154</v>
          </cell>
        </row>
        <row r="33104">
          <cell r="C33104">
            <v>800005131</v>
          </cell>
          <cell r="D33104" t="str">
            <v>PANALPINA</v>
          </cell>
          <cell r="E33104">
            <v>49728108000437</v>
          </cell>
        </row>
        <row r="33105">
          <cell r="C33105">
            <v>800005152</v>
          </cell>
          <cell r="D33105" t="str">
            <v>SEVEN PLUS EVEN</v>
          </cell>
          <cell r="E33105">
            <v>7093772000164</v>
          </cell>
        </row>
        <row r="33106">
          <cell r="C33106">
            <v>800005170</v>
          </cell>
          <cell r="D33106" t="str">
            <v>TECHNIK BRASIL</v>
          </cell>
          <cell r="E33106">
            <v>28011062000118</v>
          </cell>
        </row>
        <row r="33107">
          <cell r="C33107">
            <v>800005196</v>
          </cell>
          <cell r="D33107" t="str">
            <v>ESCOLA DE SAMBA</v>
          </cell>
          <cell r="E33107">
            <v>28715167000158</v>
          </cell>
        </row>
        <row r="33108">
          <cell r="C33108">
            <v>800005230</v>
          </cell>
          <cell r="D33108" t="str">
            <v>FLAVIU S FOTOGR</v>
          </cell>
          <cell r="E33108">
            <v>1451451000108</v>
          </cell>
        </row>
        <row r="33109">
          <cell r="C33109">
            <v>800005238</v>
          </cell>
          <cell r="D33109" t="str">
            <v>SENAI</v>
          </cell>
          <cell r="E33109">
            <v>3851105000142</v>
          </cell>
        </row>
        <row r="33110">
          <cell r="C33110">
            <v>800005257</v>
          </cell>
          <cell r="D33110" t="str">
            <v>NEW MAGIC EVENT</v>
          </cell>
          <cell r="E33110">
            <v>7032367000136</v>
          </cell>
        </row>
        <row r="33111">
          <cell r="C33111">
            <v>800005283</v>
          </cell>
          <cell r="D33111" t="str">
            <v>MULTI CAR</v>
          </cell>
          <cell r="E33111">
            <v>2369513000280</v>
          </cell>
        </row>
        <row r="33112">
          <cell r="C33112">
            <v>800005286</v>
          </cell>
          <cell r="D33112" t="str">
            <v>BBC DO BRASIL</v>
          </cell>
          <cell r="E33112">
            <v>5289402000171</v>
          </cell>
        </row>
        <row r="33113">
          <cell r="C33113">
            <v>800005304</v>
          </cell>
          <cell r="D33113" t="str">
            <v>CROMATIVA GRAFI</v>
          </cell>
          <cell r="E33113">
            <v>7366624000176</v>
          </cell>
        </row>
        <row r="33114">
          <cell r="C33114">
            <v>800005305</v>
          </cell>
          <cell r="D33114" t="str">
            <v>PANTHER</v>
          </cell>
          <cell r="E33114">
            <v>33285149000113</v>
          </cell>
        </row>
        <row r="33115">
          <cell r="C33115">
            <v>800005311</v>
          </cell>
          <cell r="D33115" t="str">
            <v>LOCALIZA RENT</v>
          </cell>
          <cell r="E33115">
            <v>16670085016663</v>
          </cell>
        </row>
        <row r="33116">
          <cell r="C33116">
            <v>800005317</v>
          </cell>
          <cell r="D33116" t="str">
            <v>AMERICAS.COM</v>
          </cell>
          <cell r="E33116">
            <v>2866535000175</v>
          </cell>
        </row>
        <row r="33117">
          <cell r="C33117">
            <v>800005323</v>
          </cell>
          <cell r="D33117" t="str">
            <v>DESOTEC</v>
          </cell>
          <cell r="E33117">
            <v>7696021000132</v>
          </cell>
        </row>
        <row r="33118">
          <cell r="C33118">
            <v>800005355</v>
          </cell>
          <cell r="D33118" t="str">
            <v>INTERPORTOS</v>
          </cell>
          <cell r="E33118">
            <v>6361990000170</v>
          </cell>
        </row>
        <row r="33119">
          <cell r="C33119">
            <v>800005363</v>
          </cell>
          <cell r="D33119" t="str">
            <v>MARGEM EDIT GRA</v>
          </cell>
          <cell r="E33119">
            <v>34271825000162</v>
          </cell>
        </row>
        <row r="33120">
          <cell r="C33120">
            <v>800005381</v>
          </cell>
          <cell r="D33120" t="str">
            <v>DAVID PORTES</v>
          </cell>
          <cell r="E33120">
            <v>5863392000136</v>
          </cell>
        </row>
        <row r="33121">
          <cell r="C33121">
            <v>800005385</v>
          </cell>
          <cell r="D33121" t="str">
            <v>PROVA COML</v>
          </cell>
          <cell r="E33121">
            <v>7633448000191</v>
          </cell>
        </row>
        <row r="33122">
          <cell r="C33122">
            <v>800005410</v>
          </cell>
          <cell r="D33122" t="str">
            <v>ABRADEE</v>
          </cell>
          <cell r="E33122">
            <v>7844363000152</v>
          </cell>
        </row>
        <row r="33123">
          <cell r="C33123">
            <v>800005499</v>
          </cell>
          <cell r="D33123" t="str">
            <v>PHOTOPH</v>
          </cell>
          <cell r="E33123">
            <v>8184440000158</v>
          </cell>
        </row>
        <row r="33124">
          <cell r="C33124">
            <v>800005502</v>
          </cell>
          <cell r="D33124" t="str">
            <v>IBR BRASIL</v>
          </cell>
          <cell r="E33124">
            <v>33376989000191</v>
          </cell>
        </row>
        <row r="33125">
          <cell r="C33125">
            <v>800005606</v>
          </cell>
          <cell r="D33125" t="str">
            <v>IRAPURU</v>
          </cell>
          <cell r="E33125">
            <v>88668298000668</v>
          </cell>
        </row>
        <row r="33126">
          <cell r="C33126">
            <v>800005613</v>
          </cell>
          <cell r="D33126" t="str">
            <v>VANGUARDA VIDEO</v>
          </cell>
          <cell r="E33126">
            <v>3383985000170</v>
          </cell>
        </row>
        <row r="33127">
          <cell r="C33127">
            <v>800005629</v>
          </cell>
          <cell r="D33127" t="str">
            <v>SELLING IN REPR</v>
          </cell>
          <cell r="E33127">
            <v>3390102000159</v>
          </cell>
        </row>
        <row r="33128">
          <cell r="C33128">
            <v>800005803</v>
          </cell>
          <cell r="D33128" t="str">
            <v>DANON</v>
          </cell>
          <cell r="E33128">
            <v>42179853000182</v>
          </cell>
        </row>
        <row r="33129">
          <cell r="C33129">
            <v>800005888</v>
          </cell>
          <cell r="D33129" t="str">
            <v>EMBRATEL</v>
          </cell>
          <cell r="E33129">
            <v>33530486000129</v>
          </cell>
        </row>
        <row r="33130">
          <cell r="C33130">
            <v>800005987</v>
          </cell>
          <cell r="D33130" t="str">
            <v>GENERAL ELETRIC</v>
          </cell>
          <cell r="E33130">
            <v>33482241000335</v>
          </cell>
        </row>
        <row r="33131">
          <cell r="C33131">
            <v>800006013</v>
          </cell>
          <cell r="D33131" t="str">
            <v>GREMAFER COML I</v>
          </cell>
          <cell r="E33131">
            <v>59161083000577</v>
          </cell>
        </row>
        <row r="33132">
          <cell r="C33132">
            <v>800006033</v>
          </cell>
          <cell r="D33132" t="str">
            <v>HIGROTEC IND E</v>
          </cell>
          <cell r="E33132">
            <v>33468281000160</v>
          </cell>
        </row>
        <row r="33133">
          <cell r="C33133">
            <v>800006168</v>
          </cell>
          <cell r="D33133" t="str">
            <v>MKS EXPRESS</v>
          </cell>
          <cell r="E33133">
            <v>58890252000202</v>
          </cell>
        </row>
        <row r="33134">
          <cell r="C33134">
            <v>800006263</v>
          </cell>
          <cell r="D33134" t="str">
            <v>C.S.N.</v>
          </cell>
          <cell r="E33134">
            <v>33042730000104</v>
          </cell>
        </row>
        <row r="33135">
          <cell r="C33135">
            <v>800006287</v>
          </cell>
          <cell r="D33135" t="str">
            <v>RAIOPROTECAO</v>
          </cell>
          <cell r="E33135">
            <v>402552000479</v>
          </cell>
        </row>
        <row r="33136">
          <cell r="C33136">
            <v>800006310</v>
          </cell>
          <cell r="D33136" t="str">
            <v>HOTEIS OTHON</v>
          </cell>
          <cell r="E33136">
            <v>33200049000147</v>
          </cell>
        </row>
        <row r="33137">
          <cell r="C33137">
            <v>800006334</v>
          </cell>
          <cell r="D33137" t="str">
            <v>PETROBRAS</v>
          </cell>
          <cell r="E33137">
            <v>34274233000102</v>
          </cell>
        </row>
        <row r="33138">
          <cell r="C33138">
            <v>800006402</v>
          </cell>
          <cell r="D33138" t="str">
            <v>RIO SUL</v>
          </cell>
          <cell r="E33138">
            <v>33746918000133</v>
          </cell>
        </row>
        <row r="33139">
          <cell r="C33139">
            <v>800006435</v>
          </cell>
          <cell r="D33139" t="str">
            <v>SADA TRANSPORTE</v>
          </cell>
          <cell r="E33139">
            <v>19199348001311</v>
          </cell>
        </row>
        <row r="33140">
          <cell r="C33140">
            <v>800006659</v>
          </cell>
          <cell r="D33140" t="str">
            <v>WHITE MARTINS G</v>
          </cell>
          <cell r="E33140">
            <v>35820448000136</v>
          </cell>
        </row>
        <row r="33141">
          <cell r="C33141">
            <v>800006672</v>
          </cell>
          <cell r="D33141" t="str">
            <v>XEROX DO BRASIL</v>
          </cell>
          <cell r="E33141">
            <v>29213386006990</v>
          </cell>
        </row>
        <row r="33142">
          <cell r="C33142">
            <v>800007815</v>
          </cell>
          <cell r="D33142" t="str">
            <v>ARARIPE E ASSOC</v>
          </cell>
          <cell r="E33142">
            <v>27281880000178</v>
          </cell>
        </row>
        <row r="33143">
          <cell r="C33143">
            <v>800007836</v>
          </cell>
          <cell r="D33143" t="str">
            <v>MICHAEL PAGE IN</v>
          </cell>
          <cell r="E33143">
            <v>3791490000260</v>
          </cell>
        </row>
        <row r="33144">
          <cell r="C33144">
            <v>800007846</v>
          </cell>
          <cell r="D33144" t="str">
            <v>LIGHT</v>
          </cell>
          <cell r="E33144">
            <v>60444437000146</v>
          </cell>
        </row>
        <row r="33145">
          <cell r="C33145">
            <v>800007852</v>
          </cell>
          <cell r="D33145" t="str">
            <v>ARJO SEG</v>
          </cell>
          <cell r="E33145">
            <v>1404040000161</v>
          </cell>
        </row>
        <row r="33146">
          <cell r="C33146">
            <v>800007861</v>
          </cell>
          <cell r="D33146" t="str">
            <v>SEARA</v>
          </cell>
          <cell r="E33146">
            <v>2914460007406</v>
          </cell>
        </row>
        <row r="33147">
          <cell r="C33147">
            <v>800007903</v>
          </cell>
          <cell r="D33147" t="str">
            <v>LOCALIZA RENT A</v>
          </cell>
          <cell r="E33147">
            <v>16670085001046</v>
          </cell>
        </row>
        <row r="33148">
          <cell r="C33148">
            <v>800007939</v>
          </cell>
          <cell r="D33148" t="str">
            <v>INSTITUTO POLIT</v>
          </cell>
          <cell r="E33148">
            <v>1080900000159</v>
          </cell>
        </row>
        <row r="33149">
          <cell r="C33149">
            <v>800007961</v>
          </cell>
          <cell r="D33149" t="str">
            <v>MODAL INFORMATI</v>
          </cell>
          <cell r="E33149">
            <v>31867997000105</v>
          </cell>
        </row>
        <row r="33150">
          <cell r="C33150">
            <v>800007997</v>
          </cell>
          <cell r="D33150" t="str">
            <v>DOGMA</v>
          </cell>
          <cell r="E33150">
            <v>3904637000109</v>
          </cell>
        </row>
        <row r="33151">
          <cell r="C33151">
            <v>800008000</v>
          </cell>
          <cell r="D33151" t="str">
            <v>NATA PRODUCOES</v>
          </cell>
          <cell r="E33151">
            <v>5404333000108</v>
          </cell>
        </row>
        <row r="33152">
          <cell r="C33152">
            <v>800008020</v>
          </cell>
          <cell r="D33152" t="str">
            <v>MUITO PRAZER</v>
          </cell>
          <cell r="E33152">
            <v>2083562000171</v>
          </cell>
        </row>
        <row r="33153">
          <cell r="C33153">
            <v>800008073</v>
          </cell>
          <cell r="D33153" t="str">
            <v>TIM</v>
          </cell>
          <cell r="E33153">
            <v>4206050004410</v>
          </cell>
        </row>
        <row r="33154">
          <cell r="C33154">
            <v>800008308</v>
          </cell>
          <cell r="D33154" t="str">
            <v>F L FERNANDEZ</v>
          </cell>
          <cell r="E33154">
            <v>996945000105</v>
          </cell>
        </row>
        <row r="33155">
          <cell r="C33155">
            <v>800008333</v>
          </cell>
          <cell r="D33155" t="str">
            <v>RIOTRON</v>
          </cell>
          <cell r="E33155">
            <v>6038098000152</v>
          </cell>
        </row>
        <row r="33156">
          <cell r="C33156">
            <v>800008350</v>
          </cell>
          <cell r="D33156" t="str">
            <v>EATON</v>
          </cell>
          <cell r="E33156">
            <v>54625819000769</v>
          </cell>
        </row>
        <row r="33157">
          <cell r="C33157">
            <v>800008378</v>
          </cell>
          <cell r="D33157" t="str">
            <v>LAB CONECTION</v>
          </cell>
          <cell r="E33157">
            <v>7826364000174</v>
          </cell>
        </row>
        <row r="33158">
          <cell r="C33158">
            <v>800008385</v>
          </cell>
          <cell r="D33158" t="str">
            <v>O GLOBO E INFOG</v>
          </cell>
          <cell r="E33158">
            <v>396253000126</v>
          </cell>
        </row>
        <row r="33159">
          <cell r="C33159">
            <v>800008397</v>
          </cell>
          <cell r="D33159" t="str">
            <v>GERDAU I</v>
          </cell>
          <cell r="E33159">
            <v>7358761000169</v>
          </cell>
        </row>
        <row r="33160">
          <cell r="C33160">
            <v>800008422</v>
          </cell>
          <cell r="D33160" t="str">
            <v>INTERSEG</v>
          </cell>
          <cell r="E33160">
            <v>5494572000198</v>
          </cell>
        </row>
        <row r="33161">
          <cell r="C33161">
            <v>800008447</v>
          </cell>
          <cell r="D33161" t="str">
            <v>GLOBOSAT</v>
          </cell>
          <cell r="E33161">
            <v>811990000148</v>
          </cell>
        </row>
        <row r="33162">
          <cell r="C33162">
            <v>800008474</v>
          </cell>
          <cell r="D33162" t="str">
            <v>BARRACUDA</v>
          </cell>
          <cell r="E33162">
            <v>2570795000107</v>
          </cell>
        </row>
        <row r="33163">
          <cell r="C33163">
            <v>800008492</v>
          </cell>
          <cell r="D33163" t="str">
            <v>FUNDACAO COPPET</v>
          </cell>
          <cell r="E33163">
            <v>72060999000175</v>
          </cell>
        </row>
        <row r="33164">
          <cell r="C33164">
            <v>800008574</v>
          </cell>
          <cell r="D33164" t="str">
            <v>CONTROLES GRAFI</v>
          </cell>
          <cell r="E33164">
            <v>61793691000112</v>
          </cell>
        </row>
        <row r="33165">
          <cell r="C33165">
            <v>800008605</v>
          </cell>
          <cell r="D33165" t="str">
            <v>REBOUCAS E ASSO</v>
          </cell>
          <cell r="E33165">
            <v>3068516000166</v>
          </cell>
        </row>
        <row r="33166">
          <cell r="C33166">
            <v>800008609</v>
          </cell>
          <cell r="D33166" t="str">
            <v>CONTROL LAB</v>
          </cell>
          <cell r="E33166">
            <v>29511607000118</v>
          </cell>
        </row>
        <row r="33167">
          <cell r="C33167">
            <v>800008675</v>
          </cell>
          <cell r="D33167" t="str">
            <v>MEGA RIO</v>
          </cell>
          <cell r="E33167">
            <v>7171210000191</v>
          </cell>
        </row>
        <row r="33168">
          <cell r="C33168">
            <v>800008709</v>
          </cell>
          <cell r="D33168" t="str">
            <v>MPV7</v>
          </cell>
          <cell r="E33168">
            <v>73291817000130</v>
          </cell>
        </row>
        <row r="33169">
          <cell r="C33169">
            <v>800008728</v>
          </cell>
          <cell r="D33169" t="str">
            <v>NEXPIT</v>
          </cell>
          <cell r="E33169">
            <v>4285396000200</v>
          </cell>
        </row>
        <row r="33170">
          <cell r="C33170">
            <v>800008773</v>
          </cell>
          <cell r="D33170" t="str">
            <v>VISUALBAND</v>
          </cell>
          <cell r="E33170">
            <v>39115647000102</v>
          </cell>
        </row>
        <row r="33171">
          <cell r="C33171">
            <v>800008799</v>
          </cell>
          <cell r="D33171" t="str">
            <v>MONSEN LEONARDO</v>
          </cell>
          <cell r="E33171">
            <v>33146895000126</v>
          </cell>
        </row>
        <row r="33172">
          <cell r="C33172">
            <v>800008803</v>
          </cell>
          <cell r="D33172" t="str">
            <v>HQZ</v>
          </cell>
          <cell r="E33172">
            <v>1282710000114</v>
          </cell>
        </row>
        <row r="33173">
          <cell r="C33173">
            <v>800008867</v>
          </cell>
          <cell r="D33173" t="str">
            <v>CEBIO UERJ</v>
          </cell>
          <cell r="E33173">
            <v>40178030000107</v>
          </cell>
        </row>
        <row r="33174">
          <cell r="C33174">
            <v>800008919</v>
          </cell>
          <cell r="D33174" t="str">
            <v>SAO MARCUS</v>
          </cell>
          <cell r="E33174">
            <v>33453739000108</v>
          </cell>
        </row>
        <row r="33175">
          <cell r="C33175">
            <v>800008926</v>
          </cell>
          <cell r="D33175" t="str">
            <v>SOMEX</v>
          </cell>
          <cell r="E33175">
            <v>33265968000107</v>
          </cell>
        </row>
        <row r="33176">
          <cell r="C33176">
            <v>800008938</v>
          </cell>
          <cell r="D33176" t="str">
            <v>EVEREST REFRIGE</v>
          </cell>
          <cell r="E33176">
            <v>33079641000132</v>
          </cell>
        </row>
        <row r="33177">
          <cell r="C33177">
            <v>800008939</v>
          </cell>
          <cell r="D33177" t="str">
            <v>COMUNIQUE SE</v>
          </cell>
          <cell r="E33177">
            <v>4558476000101</v>
          </cell>
        </row>
        <row r="33178">
          <cell r="C33178">
            <v>800008941</v>
          </cell>
          <cell r="D33178" t="str">
            <v>OLIVEIRA E FRAN</v>
          </cell>
          <cell r="E33178">
            <v>73514358000106</v>
          </cell>
        </row>
        <row r="33179">
          <cell r="C33179">
            <v>800008953</v>
          </cell>
          <cell r="D33179" t="str">
            <v>LINK QUALITY</v>
          </cell>
          <cell r="E33179">
            <v>1219257000100</v>
          </cell>
        </row>
        <row r="33180">
          <cell r="C33180">
            <v>800008991</v>
          </cell>
          <cell r="D33180" t="str">
            <v>ARTEPENSAMENTOS</v>
          </cell>
          <cell r="E33180">
            <v>4528939000184</v>
          </cell>
        </row>
        <row r="33181">
          <cell r="C33181">
            <v>800009046</v>
          </cell>
          <cell r="D33181" t="str">
            <v>GESEACO</v>
          </cell>
          <cell r="E33181">
            <v>2578886000180</v>
          </cell>
        </row>
        <row r="33182">
          <cell r="C33182">
            <v>800009053</v>
          </cell>
          <cell r="D33182" t="str">
            <v>CORPO DE BOMBEI</v>
          </cell>
          <cell r="E33182">
            <v>28176998000441</v>
          </cell>
        </row>
        <row r="33183">
          <cell r="C33183">
            <v>800009060</v>
          </cell>
          <cell r="D33183" t="str">
            <v>ELSEVIER EDIT</v>
          </cell>
          <cell r="E33183">
            <v>42546531000124</v>
          </cell>
        </row>
        <row r="33184">
          <cell r="C33184">
            <v>800009061</v>
          </cell>
          <cell r="D33184" t="str">
            <v>FUND JOSE PELUC</v>
          </cell>
          <cell r="E33184">
            <v>3308866000152</v>
          </cell>
        </row>
        <row r="33185">
          <cell r="C33185">
            <v>800009084</v>
          </cell>
          <cell r="D33185" t="str">
            <v>ILHA BRASIL</v>
          </cell>
          <cell r="E33185">
            <v>2467507000185</v>
          </cell>
        </row>
        <row r="33186">
          <cell r="C33186">
            <v>800009094</v>
          </cell>
          <cell r="D33186" t="str">
            <v>FOTOSFERA</v>
          </cell>
          <cell r="E33186">
            <v>28600914000102</v>
          </cell>
        </row>
        <row r="33187">
          <cell r="C33187">
            <v>800009119</v>
          </cell>
          <cell r="D33187" t="str">
            <v>WORDLINK</v>
          </cell>
          <cell r="E33187">
            <v>1169753000198</v>
          </cell>
        </row>
        <row r="33188">
          <cell r="C33188">
            <v>800009120</v>
          </cell>
          <cell r="D33188" t="str">
            <v>FLORES</v>
          </cell>
          <cell r="E33188">
            <v>31602535000166</v>
          </cell>
        </row>
        <row r="33189">
          <cell r="C33189">
            <v>800009192</v>
          </cell>
          <cell r="D33189" t="str">
            <v>PORCAO</v>
          </cell>
          <cell r="E33189">
            <v>3144238000189</v>
          </cell>
        </row>
        <row r="33190">
          <cell r="C33190">
            <v>800009201</v>
          </cell>
          <cell r="D33190" t="str">
            <v>BERGESEN</v>
          </cell>
          <cell r="E33190">
            <v>3933809000164</v>
          </cell>
        </row>
        <row r="33191">
          <cell r="C33191">
            <v>800009209</v>
          </cell>
          <cell r="D33191" t="str">
            <v>CIE BRASIL</v>
          </cell>
          <cell r="E33191">
            <v>2860694000596</v>
          </cell>
        </row>
        <row r="33192">
          <cell r="C33192">
            <v>800009219</v>
          </cell>
          <cell r="D33192" t="str">
            <v>PARABENS PRA VO</v>
          </cell>
          <cell r="E33192">
            <v>28183002000182</v>
          </cell>
        </row>
        <row r="33193">
          <cell r="C33193">
            <v>800009263</v>
          </cell>
          <cell r="D33193" t="str">
            <v>NEWAY</v>
          </cell>
          <cell r="E33193">
            <v>2544461000150</v>
          </cell>
        </row>
        <row r="33194">
          <cell r="C33194">
            <v>800009264</v>
          </cell>
          <cell r="D33194" t="str">
            <v>RESTAURANTE BAR</v>
          </cell>
          <cell r="E33194">
            <v>3985463000229</v>
          </cell>
        </row>
        <row r="33195">
          <cell r="C33195">
            <v>800009310</v>
          </cell>
          <cell r="D33195" t="str">
            <v>OSMAG RIO</v>
          </cell>
          <cell r="E33195">
            <v>4358617000134</v>
          </cell>
        </row>
        <row r="33196">
          <cell r="C33196">
            <v>800009407</v>
          </cell>
          <cell r="D33196" t="str">
            <v>DRAW FIX</v>
          </cell>
          <cell r="E33196">
            <v>72151806000191</v>
          </cell>
        </row>
        <row r="33197">
          <cell r="C33197">
            <v>800009441</v>
          </cell>
          <cell r="D33197" t="str">
            <v>STUDIO ALFA</v>
          </cell>
          <cell r="E33197">
            <v>33520412000101</v>
          </cell>
        </row>
        <row r="33198">
          <cell r="C33198">
            <v>800009462</v>
          </cell>
          <cell r="D33198" t="str">
            <v>SOMAX AMBIENTAL</v>
          </cell>
          <cell r="E33198">
            <v>40449274000187</v>
          </cell>
        </row>
        <row r="33199">
          <cell r="C33199">
            <v>800009491</v>
          </cell>
          <cell r="D33199" t="str">
            <v>FUNCEX</v>
          </cell>
          <cell r="E33199">
            <v>42580266000109</v>
          </cell>
        </row>
        <row r="33200">
          <cell r="C33200">
            <v>800009539</v>
          </cell>
          <cell r="D33200" t="str">
            <v>ANTURIO</v>
          </cell>
          <cell r="E33200">
            <v>33187550000110</v>
          </cell>
        </row>
        <row r="33201">
          <cell r="C33201">
            <v>800009583</v>
          </cell>
          <cell r="D33201" t="str">
            <v>TECINCO</v>
          </cell>
          <cell r="E33201">
            <v>28274579000108</v>
          </cell>
        </row>
        <row r="33202">
          <cell r="C33202">
            <v>800009694</v>
          </cell>
          <cell r="D33202" t="str">
            <v>JONHSON</v>
          </cell>
          <cell r="E33202">
            <v>46450714000100</v>
          </cell>
        </row>
        <row r="33203">
          <cell r="C33203">
            <v>800009695</v>
          </cell>
          <cell r="D33203" t="str">
            <v>LUMINATI</v>
          </cell>
          <cell r="E33203">
            <v>8694471000159</v>
          </cell>
        </row>
        <row r="33204">
          <cell r="C33204">
            <v>800009712</v>
          </cell>
          <cell r="D33204" t="str">
            <v>STUDIO FOTOGRAF</v>
          </cell>
          <cell r="E33204">
            <v>6351961000127</v>
          </cell>
        </row>
        <row r="33205">
          <cell r="C33205">
            <v>800009781</v>
          </cell>
          <cell r="D33205" t="str">
            <v>G.A COMER DE IN</v>
          </cell>
          <cell r="E33205">
            <v>8325501000150</v>
          </cell>
        </row>
        <row r="33206">
          <cell r="C33206">
            <v>800009785</v>
          </cell>
          <cell r="D33206" t="str">
            <v>MAGENTA DESIGN</v>
          </cell>
          <cell r="E33206">
            <v>4704442000170</v>
          </cell>
        </row>
        <row r="33207">
          <cell r="C33207">
            <v>800009795</v>
          </cell>
          <cell r="D33207" t="str">
            <v>RECOFIA</v>
          </cell>
          <cell r="E33207">
            <v>4519588000145</v>
          </cell>
        </row>
        <row r="33208">
          <cell r="C33208">
            <v>800009858</v>
          </cell>
          <cell r="D33208" t="str">
            <v>MAXSPORTS</v>
          </cell>
          <cell r="E33208">
            <v>9131638000136</v>
          </cell>
        </row>
        <row r="33209">
          <cell r="C33209">
            <v>800012379</v>
          </cell>
          <cell r="D33209" t="str">
            <v>SESI</v>
          </cell>
          <cell r="E33209">
            <v>3851171002409</v>
          </cell>
        </row>
        <row r="33210">
          <cell r="C33210">
            <v>800012389</v>
          </cell>
          <cell r="D33210" t="str">
            <v>CAFE FLORENCA</v>
          </cell>
          <cell r="E33210">
            <v>58456000293</v>
          </cell>
        </row>
        <row r="33211">
          <cell r="C33211">
            <v>800012483</v>
          </cell>
          <cell r="D33211" t="str">
            <v>TRANSAMERICA FL</v>
          </cell>
          <cell r="E33211">
            <v>4094931001471</v>
          </cell>
        </row>
        <row r="33212">
          <cell r="C33212">
            <v>800012541</v>
          </cell>
          <cell r="D33212" t="str">
            <v>AD WEAR</v>
          </cell>
          <cell r="E33212">
            <v>9219436000140</v>
          </cell>
        </row>
        <row r="33213">
          <cell r="C33213">
            <v>800012557</v>
          </cell>
          <cell r="D33213" t="str">
            <v>LATINTEL</v>
          </cell>
          <cell r="E33213">
            <v>160488000114</v>
          </cell>
        </row>
        <row r="33214">
          <cell r="C33214">
            <v>800012581</v>
          </cell>
          <cell r="D33214" t="str">
            <v>ALL NATIONS</v>
          </cell>
          <cell r="E33214">
            <v>70112000542</v>
          </cell>
        </row>
        <row r="33215">
          <cell r="C33215">
            <v>800012599</v>
          </cell>
          <cell r="D33215" t="str">
            <v>LUZ PUBLICIDADE</v>
          </cell>
          <cell r="E33215">
            <v>34270942000101</v>
          </cell>
        </row>
        <row r="33216">
          <cell r="C33216">
            <v>800012611</v>
          </cell>
          <cell r="D33216" t="str">
            <v>MAGO</v>
          </cell>
          <cell r="E33216">
            <v>28058444000105</v>
          </cell>
        </row>
        <row r="33217">
          <cell r="C33217">
            <v>800012764</v>
          </cell>
          <cell r="D33217" t="str">
            <v>LOCALIZA</v>
          </cell>
          <cell r="E33217">
            <v>16670085026383</v>
          </cell>
        </row>
        <row r="33218">
          <cell r="C33218">
            <v>800012810</v>
          </cell>
          <cell r="D33218" t="str">
            <v>TRIUNFO</v>
          </cell>
          <cell r="E33218">
            <v>29355260000161</v>
          </cell>
        </row>
        <row r="33219">
          <cell r="C33219">
            <v>800013057</v>
          </cell>
          <cell r="D33219" t="str">
            <v>B&amp;B BROTHERS</v>
          </cell>
          <cell r="E33219">
            <v>4909110000121</v>
          </cell>
        </row>
        <row r="33220">
          <cell r="C33220">
            <v>800013072</v>
          </cell>
          <cell r="D33220" t="str">
            <v>TECON TERMINAL</v>
          </cell>
          <cell r="E33220">
            <v>1089179000168</v>
          </cell>
        </row>
        <row r="33221">
          <cell r="C33221">
            <v>800013079</v>
          </cell>
          <cell r="D33221" t="str">
            <v>DELLA VOLPE</v>
          </cell>
          <cell r="E33221">
            <v>61139432000253</v>
          </cell>
        </row>
        <row r="33222">
          <cell r="C33222">
            <v>800013083</v>
          </cell>
          <cell r="D33222" t="str">
            <v>TTC LOGISTICA.</v>
          </cell>
          <cell r="E33222">
            <v>4631498000141</v>
          </cell>
        </row>
        <row r="33223">
          <cell r="C33223">
            <v>800013084</v>
          </cell>
          <cell r="D33223" t="str">
            <v>CONI BRASILE</v>
          </cell>
          <cell r="E33223">
            <v>2408272000150</v>
          </cell>
        </row>
        <row r="33224">
          <cell r="C33224">
            <v>800013117</v>
          </cell>
          <cell r="D33224" t="str">
            <v>ENFOQUE PESQUIS</v>
          </cell>
          <cell r="E33224">
            <v>31932916000103</v>
          </cell>
        </row>
        <row r="33225">
          <cell r="C33225">
            <v>800013166</v>
          </cell>
          <cell r="D33225" t="str">
            <v>TCO RENT A CAR</v>
          </cell>
          <cell r="E33225">
            <v>5952225000161</v>
          </cell>
        </row>
        <row r="33226">
          <cell r="C33226">
            <v>800013173</v>
          </cell>
          <cell r="D33226" t="str">
            <v>O ESTUDIO COST</v>
          </cell>
          <cell r="E33226">
            <v>7319772000130</v>
          </cell>
        </row>
        <row r="33227">
          <cell r="C33227">
            <v>800013246</v>
          </cell>
          <cell r="D33227" t="str">
            <v>BONOPEPPER</v>
          </cell>
          <cell r="E33227">
            <v>7702151000130</v>
          </cell>
        </row>
        <row r="33228">
          <cell r="C33228">
            <v>800013291</v>
          </cell>
          <cell r="D33228" t="str">
            <v>BRASILLOG COM D</v>
          </cell>
          <cell r="E33228">
            <v>8545291000105</v>
          </cell>
        </row>
        <row r="33229">
          <cell r="C33229">
            <v>800013344</v>
          </cell>
          <cell r="D33229" t="str">
            <v>WHITE MARTINS S</v>
          </cell>
          <cell r="E33229">
            <v>2996111000125</v>
          </cell>
        </row>
        <row r="33230">
          <cell r="C33230">
            <v>800013349</v>
          </cell>
          <cell r="D33230" t="str">
            <v>ABRACO</v>
          </cell>
          <cell r="E33230">
            <v>33988536000116</v>
          </cell>
        </row>
        <row r="33231">
          <cell r="C33231">
            <v>800013401</v>
          </cell>
          <cell r="D33231" t="str">
            <v>DIVISPACO DIV P</v>
          </cell>
          <cell r="E33231">
            <v>1329326000120</v>
          </cell>
        </row>
        <row r="33232">
          <cell r="C33232">
            <v>800013528</v>
          </cell>
          <cell r="D33232" t="str">
            <v>MARY MUZI LANCH</v>
          </cell>
          <cell r="E33232">
            <v>5098385000195</v>
          </cell>
        </row>
        <row r="33233">
          <cell r="C33233">
            <v>800013530</v>
          </cell>
          <cell r="D33233" t="str">
            <v>QUEMC ENGENHARI</v>
          </cell>
          <cell r="E33233">
            <v>4395427000197</v>
          </cell>
        </row>
        <row r="33234">
          <cell r="C33234">
            <v>800013595</v>
          </cell>
          <cell r="D33234" t="str">
            <v>NOVE EVENTOS</v>
          </cell>
          <cell r="E33234">
            <v>6309379000100</v>
          </cell>
        </row>
        <row r="33235">
          <cell r="C33235">
            <v>800013607</v>
          </cell>
          <cell r="D33235" t="str">
            <v>ASSOC BR ENGENH</v>
          </cell>
          <cell r="E33235">
            <v>83431593000178</v>
          </cell>
        </row>
        <row r="33236">
          <cell r="C33236">
            <v>800013691</v>
          </cell>
          <cell r="D33236" t="str">
            <v>LIBRA TERMINAL</v>
          </cell>
          <cell r="E33236">
            <v>2373517000313</v>
          </cell>
        </row>
        <row r="33237">
          <cell r="C33237">
            <v>800013763</v>
          </cell>
          <cell r="D33237" t="str">
            <v>LIM</v>
          </cell>
          <cell r="E33237">
            <v>2241822000190</v>
          </cell>
        </row>
        <row r="33238">
          <cell r="C33238">
            <v>800013848</v>
          </cell>
          <cell r="D33238" t="str">
            <v>TECHNOLAMP</v>
          </cell>
          <cell r="E33238">
            <v>3592198000138</v>
          </cell>
        </row>
        <row r="33239">
          <cell r="C33239">
            <v>800013962</v>
          </cell>
          <cell r="D33239" t="str">
            <v>ILOS INSTITUTO</v>
          </cell>
          <cell r="E33239">
            <v>7639095000137</v>
          </cell>
        </row>
        <row r="33240">
          <cell r="C33240">
            <v>800013984</v>
          </cell>
          <cell r="D33240" t="str">
            <v>IBP</v>
          </cell>
          <cell r="E33240">
            <v>33634254000110</v>
          </cell>
        </row>
        <row r="33241">
          <cell r="C33241">
            <v>800014107</v>
          </cell>
          <cell r="D33241" t="str">
            <v>UNS</v>
          </cell>
          <cell r="E33241">
            <v>30117246000109</v>
          </cell>
        </row>
        <row r="33242">
          <cell r="C33242">
            <v>800014121</v>
          </cell>
          <cell r="D33242" t="str">
            <v>HOBECO</v>
          </cell>
          <cell r="E33242">
            <v>3548170000101</v>
          </cell>
        </row>
        <row r="33243">
          <cell r="C33243">
            <v>800014176</v>
          </cell>
          <cell r="D33243" t="str">
            <v>F FERNANDES</v>
          </cell>
          <cell r="E33243">
            <v>1232484000167</v>
          </cell>
        </row>
        <row r="33244">
          <cell r="C33244">
            <v>800014189</v>
          </cell>
          <cell r="D33244" t="str">
            <v>OM BRAND</v>
          </cell>
          <cell r="E33244">
            <v>4757968000118</v>
          </cell>
        </row>
        <row r="33245">
          <cell r="C33245">
            <v>800014219</v>
          </cell>
          <cell r="D33245" t="str">
            <v>BRANGE PRODUCOE</v>
          </cell>
          <cell r="E33245">
            <v>7700128000107</v>
          </cell>
        </row>
        <row r="33246">
          <cell r="C33246">
            <v>800014282</v>
          </cell>
          <cell r="D33246" t="str">
            <v>TEMPESTADE COMU</v>
          </cell>
          <cell r="E33246">
            <v>3559349000156</v>
          </cell>
        </row>
        <row r="33247">
          <cell r="C33247">
            <v>800014287</v>
          </cell>
          <cell r="D33247" t="str">
            <v>WOLLNER PRODUCT</v>
          </cell>
          <cell r="E33247">
            <v>31098700000194</v>
          </cell>
        </row>
        <row r="33248">
          <cell r="C33248">
            <v>800014289</v>
          </cell>
          <cell r="D33248" t="str">
            <v>IMER DO BRASIL</v>
          </cell>
          <cell r="E33248">
            <v>35829753000199</v>
          </cell>
        </row>
        <row r="33249">
          <cell r="C33249">
            <v>800014391</v>
          </cell>
          <cell r="D33249" t="str">
            <v>GD E TE</v>
          </cell>
          <cell r="E33249">
            <v>6555876000180</v>
          </cell>
        </row>
        <row r="33250">
          <cell r="C33250">
            <v>800014417</v>
          </cell>
          <cell r="D33250" t="str">
            <v>ESPACO DOWNTOWN</v>
          </cell>
          <cell r="E33250">
            <v>3065296000117</v>
          </cell>
        </row>
        <row r="33251">
          <cell r="C33251">
            <v>800014428</v>
          </cell>
          <cell r="D33251" t="str">
            <v>WILLIANS INSET</v>
          </cell>
          <cell r="E33251">
            <v>72518483000121</v>
          </cell>
        </row>
        <row r="33252">
          <cell r="C33252">
            <v>800014476</v>
          </cell>
          <cell r="D33252" t="str">
            <v>INSTITUTO BRASI</v>
          </cell>
          <cell r="E33252">
            <v>34163329000195</v>
          </cell>
        </row>
        <row r="33253">
          <cell r="C33253">
            <v>800014477</v>
          </cell>
          <cell r="D33253" t="str">
            <v>ALBCOU</v>
          </cell>
          <cell r="E33253">
            <v>6213349000198</v>
          </cell>
        </row>
        <row r="33254">
          <cell r="C33254">
            <v>800014574</v>
          </cell>
          <cell r="D33254" t="str">
            <v>OCTAPLAN</v>
          </cell>
          <cell r="E33254">
            <v>3138159000165</v>
          </cell>
        </row>
        <row r="33255">
          <cell r="C33255">
            <v>800014617</v>
          </cell>
          <cell r="D33255" t="str">
            <v>OSKLEN</v>
          </cell>
          <cell r="E33255">
            <v>35943604000156</v>
          </cell>
        </row>
        <row r="33256">
          <cell r="C33256">
            <v>800014633</v>
          </cell>
          <cell r="D33256" t="str">
            <v>ELP LAMPADAS</v>
          </cell>
          <cell r="E33256">
            <v>8061594000233</v>
          </cell>
        </row>
        <row r="33257">
          <cell r="C33257">
            <v>800014689</v>
          </cell>
          <cell r="D33257" t="str">
            <v>NEW MEC COMERCI</v>
          </cell>
          <cell r="E33257">
            <v>1873501000145</v>
          </cell>
        </row>
        <row r="33258">
          <cell r="C33258">
            <v>800014697</v>
          </cell>
          <cell r="D33258" t="str">
            <v>DAQUI DO BRASIL</v>
          </cell>
          <cell r="E33258">
            <v>5531085000158</v>
          </cell>
        </row>
        <row r="33259">
          <cell r="C33259">
            <v>800014713</v>
          </cell>
          <cell r="D33259" t="str">
            <v>RENT A MACHINE</v>
          </cell>
          <cell r="E33259">
            <v>1858409000106</v>
          </cell>
        </row>
        <row r="33260">
          <cell r="C33260">
            <v>800014764</v>
          </cell>
          <cell r="D33260" t="str">
            <v>SCHENKER DO BRA</v>
          </cell>
          <cell r="E33260">
            <v>43823079001216</v>
          </cell>
        </row>
        <row r="33261">
          <cell r="C33261">
            <v>800014880</v>
          </cell>
          <cell r="D33261" t="str">
            <v>TERRAS DE AVEN</v>
          </cell>
          <cell r="E33261">
            <v>35943604000580</v>
          </cell>
        </row>
        <row r="33262">
          <cell r="C33262">
            <v>800014979</v>
          </cell>
          <cell r="D33262" t="str">
            <v>CLICK COMUNICAC</v>
          </cell>
          <cell r="E33262">
            <v>40278384000123</v>
          </cell>
        </row>
        <row r="33263">
          <cell r="C33263">
            <v>800015007</v>
          </cell>
          <cell r="D33263" t="str">
            <v>TRANZIRAN TRANS</v>
          </cell>
          <cell r="E33263">
            <v>468285000190</v>
          </cell>
        </row>
        <row r="33264">
          <cell r="C33264">
            <v>800015037</v>
          </cell>
          <cell r="D33264" t="str">
            <v>FENASEG</v>
          </cell>
          <cell r="E33264">
            <v>33623893000180</v>
          </cell>
        </row>
        <row r="33265">
          <cell r="C33265">
            <v>800015135</v>
          </cell>
          <cell r="D33265" t="str">
            <v>NOVA RIO</v>
          </cell>
          <cell r="E33265">
            <v>29212545000143</v>
          </cell>
        </row>
        <row r="33266">
          <cell r="C33266">
            <v>800015168</v>
          </cell>
          <cell r="D33266" t="str">
            <v>MINU LIGHT</v>
          </cell>
          <cell r="E33266">
            <v>39113931000131</v>
          </cell>
        </row>
        <row r="33267">
          <cell r="C33267">
            <v>800015237</v>
          </cell>
          <cell r="D33267" t="str">
            <v>ABNT ASSOC BRAS</v>
          </cell>
          <cell r="E33267">
            <v>33402892000106</v>
          </cell>
        </row>
        <row r="33268">
          <cell r="C33268">
            <v>800015273</v>
          </cell>
          <cell r="D33268" t="str">
            <v>K2 PRODUCOES AR</v>
          </cell>
          <cell r="E33268">
            <v>7276809000190</v>
          </cell>
        </row>
        <row r="33269">
          <cell r="C33269">
            <v>800015325</v>
          </cell>
          <cell r="D33269" t="str">
            <v>ALFASEG VIGILAN</v>
          </cell>
          <cell r="E33269">
            <v>6029385000104</v>
          </cell>
        </row>
        <row r="33270">
          <cell r="C33270">
            <v>800015393</v>
          </cell>
          <cell r="D33270" t="str">
            <v>TRANSPORTADORA</v>
          </cell>
          <cell r="E33270">
            <v>43025774000503</v>
          </cell>
        </row>
        <row r="33271">
          <cell r="C33271">
            <v>800015409</v>
          </cell>
          <cell r="D33271" t="str">
            <v>TOTALINE CASCAD</v>
          </cell>
          <cell r="E33271">
            <v>5080547000168</v>
          </cell>
        </row>
        <row r="33272">
          <cell r="C33272">
            <v>800015479</v>
          </cell>
          <cell r="D33272" t="str">
            <v>SOLUCION</v>
          </cell>
          <cell r="E33272">
            <v>3264931000195</v>
          </cell>
        </row>
        <row r="33273">
          <cell r="C33273">
            <v>800015698</v>
          </cell>
          <cell r="D33273" t="str">
            <v>E LANCHONETE LT</v>
          </cell>
          <cell r="E33273">
            <v>9219139000103</v>
          </cell>
        </row>
        <row r="33274">
          <cell r="C33274">
            <v>800015724</v>
          </cell>
          <cell r="D33274" t="str">
            <v>MATERIAIS MEDIC</v>
          </cell>
          <cell r="E33274">
            <v>863836000110</v>
          </cell>
        </row>
        <row r="33275">
          <cell r="C33275">
            <v>800015725</v>
          </cell>
          <cell r="D33275" t="str">
            <v>BRASIL LTDA</v>
          </cell>
          <cell r="E33275">
            <v>10744014000254</v>
          </cell>
        </row>
        <row r="33276">
          <cell r="C33276">
            <v>800015762</v>
          </cell>
          <cell r="D33276" t="str">
            <v>TDA 47 LOGISTIC</v>
          </cell>
          <cell r="E33276">
            <v>3355143000104</v>
          </cell>
        </row>
        <row r="33277">
          <cell r="C33277">
            <v>800015808</v>
          </cell>
          <cell r="D33277" t="str">
            <v>ASSOCIACAO DE H</v>
          </cell>
          <cell r="E33277">
            <v>39449293000205</v>
          </cell>
        </row>
        <row r="33278">
          <cell r="C33278">
            <v>800015837</v>
          </cell>
          <cell r="D33278" t="str">
            <v>COMUNICACAO</v>
          </cell>
          <cell r="E33278">
            <v>4513101000540</v>
          </cell>
        </row>
        <row r="33279">
          <cell r="C33279">
            <v>800015886</v>
          </cell>
          <cell r="D33279" t="str">
            <v>LEC TREINAMENTO</v>
          </cell>
          <cell r="E33279">
            <v>5669985000166</v>
          </cell>
        </row>
        <row r="33280">
          <cell r="C33280">
            <v>800015923</v>
          </cell>
          <cell r="D33280" t="str">
            <v>CEVA</v>
          </cell>
          <cell r="E33280">
            <v>3229138000740</v>
          </cell>
        </row>
        <row r="33281">
          <cell r="C33281">
            <v>800015948</v>
          </cell>
          <cell r="D33281" t="str">
            <v>SR PLAST</v>
          </cell>
          <cell r="E33281">
            <v>7883134000147</v>
          </cell>
        </row>
        <row r="33282">
          <cell r="C33282">
            <v>800015972</v>
          </cell>
          <cell r="D33282" t="str">
            <v>PASSE VIP</v>
          </cell>
          <cell r="E33282">
            <v>5529539000156</v>
          </cell>
        </row>
        <row r="33283">
          <cell r="C33283">
            <v>800016019</v>
          </cell>
          <cell r="D33283" t="str">
            <v>SCREENLIGHT</v>
          </cell>
          <cell r="E33283">
            <v>4277857000104</v>
          </cell>
        </row>
        <row r="33284">
          <cell r="C33284">
            <v>800016053</v>
          </cell>
          <cell r="D33284" t="str">
            <v>RITZ</v>
          </cell>
          <cell r="E33284">
            <v>10347135000181</v>
          </cell>
        </row>
        <row r="33285">
          <cell r="C33285">
            <v>800016055</v>
          </cell>
          <cell r="D33285" t="str">
            <v>WISOFT BRAZIL</v>
          </cell>
          <cell r="E33285">
            <v>3522738000107</v>
          </cell>
        </row>
        <row r="33286">
          <cell r="C33286">
            <v>800016060</v>
          </cell>
          <cell r="D33286" t="str">
            <v>KUEHNE NAGEL</v>
          </cell>
          <cell r="E33286">
            <v>2886427002370</v>
          </cell>
        </row>
        <row r="33287">
          <cell r="C33287">
            <v>800016133</v>
          </cell>
          <cell r="D33287" t="str">
            <v>NIPPON EXPRESS</v>
          </cell>
          <cell r="E33287">
            <v>51595908000630</v>
          </cell>
        </row>
        <row r="33288">
          <cell r="C33288">
            <v>800016254</v>
          </cell>
          <cell r="D33288" t="str">
            <v>HAYS RECRUTAMEN</v>
          </cell>
          <cell r="E33288">
            <v>7850005000233</v>
          </cell>
        </row>
        <row r="33289">
          <cell r="C33289">
            <v>800016271</v>
          </cell>
          <cell r="D33289" t="str">
            <v>MOVIMENTO NUCLE</v>
          </cell>
          <cell r="E33289">
            <v>6987835000163</v>
          </cell>
        </row>
        <row r="33290">
          <cell r="C33290">
            <v>800016296</v>
          </cell>
          <cell r="D33290" t="str">
            <v>AR CLIMA SISTEM</v>
          </cell>
          <cell r="E33290">
            <v>5948802000141</v>
          </cell>
        </row>
        <row r="33291">
          <cell r="C33291">
            <v>800016345</v>
          </cell>
          <cell r="D33291" t="str">
            <v>COPACABANA PALA</v>
          </cell>
          <cell r="E33291">
            <v>33374984000120</v>
          </cell>
        </row>
        <row r="33292">
          <cell r="C33292">
            <v>800016350</v>
          </cell>
          <cell r="D33292" t="str">
            <v>BADEN BRASIL</v>
          </cell>
          <cell r="E33292">
            <v>73997595000175</v>
          </cell>
        </row>
        <row r="33293">
          <cell r="C33293">
            <v>800016351</v>
          </cell>
          <cell r="D33293" t="str">
            <v>GL EVENTOS</v>
          </cell>
          <cell r="E33293">
            <v>5495076000159</v>
          </cell>
        </row>
        <row r="33294">
          <cell r="C33294">
            <v>800016362</v>
          </cell>
          <cell r="D33294" t="str">
            <v>IEC</v>
          </cell>
          <cell r="E33294">
            <v>34073353000133</v>
          </cell>
        </row>
        <row r="33295">
          <cell r="C33295">
            <v>800016376</v>
          </cell>
          <cell r="D33295" t="str">
            <v>FABRIMAR</v>
          </cell>
          <cell r="E33295">
            <v>33064262000179</v>
          </cell>
        </row>
        <row r="33296">
          <cell r="C33296">
            <v>800016390</v>
          </cell>
          <cell r="D33296" t="str">
            <v>XEROX</v>
          </cell>
          <cell r="E33296">
            <v>2773629000108</v>
          </cell>
        </row>
        <row r="33297">
          <cell r="C33297">
            <v>800016396</v>
          </cell>
          <cell r="D33297" t="str">
            <v>FOXCEL EQUIPAME</v>
          </cell>
          <cell r="E33297">
            <v>4050645000190</v>
          </cell>
        </row>
        <row r="33298">
          <cell r="C33298">
            <v>800016411</v>
          </cell>
          <cell r="D33298" t="str">
            <v>SANDLER COMERCI</v>
          </cell>
          <cell r="E33298">
            <v>3030110000194</v>
          </cell>
        </row>
        <row r="33299">
          <cell r="C33299">
            <v>800016423</v>
          </cell>
          <cell r="D33299" t="str">
            <v>CASTELO DO FRIO</v>
          </cell>
          <cell r="E33299">
            <v>35868330000188</v>
          </cell>
        </row>
        <row r="33300">
          <cell r="C33300">
            <v>800016424</v>
          </cell>
          <cell r="D33300" t="str">
            <v>REFRIGERACAO SU</v>
          </cell>
          <cell r="E33300">
            <v>3578510000139</v>
          </cell>
        </row>
        <row r="33301">
          <cell r="C33301">
            <v>800016425</v>
          </cell>
          <cell r="D33301" t="str">
            <v>AIR GASES COMER</v>
          </cell>
          <cell r="E33301">
            <v>32231367000102</v>
          </cell>
        </row>
        <row r="33302">
          <cell r="C33302">
            <v>800016437</v>
          </cell>
          <cell r="D33302" t="str">
            <v>SENAC RIO</v>
          </cell>
          <cell r="E33302">
            <v>3672347000179</v>
          </cell>
        </row>
        <row r="33303">
          <cell r="C33303">
            <v>800016452</v>
          </cell>
          <cell r="D33303" t="str">
            <v>INTERCONTINENTA</v>
          </cell>
          <cell r="E33303">
            <v>34273169000137</v>
          </cell>
        </row>
        <row r="33304">
          <cell r="C33304">
            <v>800016460</v>
          </cell>
          <cell r="D33304" t="str">
            <v>TOTALINE</v>
          </cell>
          <cell r="E33304">
            <v>10948651003691</v>
          </cell>
        </row>
        <row r="33305">
          <cell r="C33305">
            <v>800016487</v>
          </cell>
          <cell r="D33305" t="str">
            <v>SEST SENAT RIO</v>
          </cell>
          <cell r="E33305">
            <v>73471963000813</v>
          </cell>
        </row>
        <row r="33306">
          <cell r="C33306">
            <v>800016500</v>
          </cell>
          <cell r="D33306" t="str">
            <v>PROMOPEN</v>
          </cell>
          <cell r="E33306">
            <v>72141161000106</v>
          </cell>
        </row>
        <row r="33307">
          <cell r="C33307">
            <v>800016501</v>
          </cell>
          <cell r="D33307" t="str">
            <v>BAKTRON MICROBI</v>
          </cell>
          <cell r="E33307">
            <v>39092598000121</v>
          </cell>
        </row>
        <row r="33308">
          <cell r="C33308">
            <v>800016582</v>
          </cell>
          <cell r="D33308" t="str">
            <v>SECOND FAST FOO</v>
          </cell>
          <cell r="E33308">
            <v>9420398000190</v>
          </cell>
        </row>
        <row r="33309">
          <cell r="C33309">
            <v>800016601</v>
          </cell>
          <cell r="D33309" t="str">
            <v>DIFERENCIAL COM</v>
          </cell>
          <cell r="E33309">
            <v>7393256000155</v>
          </cell>
        </row>
        <row r="33310">
          <cell r="C33310">
            <v>800016618</v>
          </cell>
          <cell r="D33310" t="str">
            <v>SELF SERVICE AN</v>
          </cell>
          <cell r="E33310">
            <v>6925546000130</v>
          </cell>
        </row>
        <row r="33311">
          <cell r="C33311">
            <v>800016683</v>
          </cell>
          <cell r="D33311" t="str">
            <v>AQUALAB QUIMICA</v>
          </cell>
          <cell r="E33311">
            <v>72068539000193</v>
          </cell>
        </row>
        <row r="33312">
          <cell r="C33312">
            <v>800016699</v>
          </cell>
          <cell r="D33312" t="str">
            <v>ABVE</v>
          </cell>
          <cell r="E33312">
            <v>8338685000192</v>
          </cell>
        </row>
        <row r="33313">
          <cell r="C33313">
            <v>800016732</v>
          </cell>
          <cell r="D33313" t="str">
            <v>MAURICIO GONCLA</v>
          </cell>
          <cell r="E33313">
            <v>8381596726</v>
          </cell>
        </row>
        <row r="33314">
          <cell r="C33314">
            <v>800017017</v>
          </cell>
          <cell r="D33314" t="str">
            <v>BABY BEEF BARRA</v>
          </cell>
          <cell r="E33314">
            <v>7708224000100</v>
          </cell>
        </row>
        <row r="33315">
          <cell r="C33315">
            <v>800017084</v>
          </cell>
          <cell r="D33315" t="str">
            <v>AJURDY DISTRIBU</v>
          </cell>
          <cell r="E33315">
            <v>9102265000175</v>
          </cell>
        </row>
        <row r="33316">
          <cell r="C33316">
            <v>800017129</v>
          </cell>
          <cell r="D33316" t="str">
            <v>RSC PUBLICIDADE</v>
          </cell>
          <cell r="E33316">
            <v>68626142000100</v>
          </cell>
        </row>
        <row r="33317">
          <cell r="C33317">
            <v>800017176</v>
          </cell>
          <cell r="D33317" t="str">
            <v>KOBYLKO ESTOFAD</v>
          </cell>
          <cell r="E33317">
            <v>4855344000133</v>
          </cell>
        </row>
        <row r="33318">
          <cell r="C33318">
            <v>800017553</v>
          </cell>
          <cell r="D33318" t="str">
            <v>GLOBOPAR TV GLO</v>
          </cell>
          <cell r="E33318">
            <v>27865757003381</v>
          </cell>
        </row>
        <row r="33319">
          <cell r="C33319">
            <v>800017557</v>
          </cell>
          <cell r="D33319" t="str">
            <v>GENERALI DO BRA</v>
          </cell>
          <cell r="E33319">
            <v>33072307000157</v>
          </cell>
        </row>
        <row r="33320">
          <cell r="C33320">
            <v>800017559</v>
          </cell>
          <cell r="D33320" t="str">
            <v>IBM BRASIL-INDU</v>
          </cell>
          <cell r="E33320">
            <v>33372251000156</v>
          </cell>
        </row>
        <row r="33321">
          <cell r="C33321">
            <v>800017719</v>
          </cell>
          <cell r="D33321" t="str">
            <v>POWERBRAS INDUS</v>
          </cell>
          <cell r="E33321">
            <v>4926160000117</v>
          </cell>
        </row>
        <row r="33322">
          <cell r="C33322">
            <v>800017734</v>
          </cell>
          <cell r="D33322" t="str">
            <v>BRF BRASIL FOOD</v>
          </cell>
          <cell r="E33322">
            <v>1838723010009</v>
          </cell>
        </row>
        <row r="33323">
          <cell r="C33323">
            <v>800017771</v>
          </cell>
          <cell r="D33323" t="str">
            <v>ALL PHOTO</v>
          </cell>
          <cell r="E33323">
            <v>29691805000100</v>
          </cell>
        </row>
        <row r="33324">
          <cell r="C33324">
            <v>800017826</v>
          </cell>
          <cell r="D33324" t="str">
            <v>SOCIEDADE MICHE</v>
          </cell>
          <cell r="E33324">
            <v>50567288000159</v>
          </cell>
        </row>
        <row r="33325">
          <cell r="C33325">
            <v>800017904</v>
          </cell>
          <cell r="D33325" t="str">
            <v>FERMATEC</v>
          </cell>
          <cell r="E33325">
            <v>988092000160</v>
          </cell>
        </row>
        <row r="33326">
          <cell r="C33326">
            <v>800018017</v>
          </cell>
          <cell r="D33326" t="str">
            <v>KYOCERA SOLAR D</v>
          </cell>
          <cell r="E33326">
            <v>97225000108</v>
          </cell>
        </row>
        <row r="33327">
          <cell r="C33327">
            <v>800018041</v>
          </cell>
          <cell r="D33327" t="str">
            <v>BRASA ENGLISH C</v>
          </cell>
          <cell r="E33327">
            <v>7656904000119</v>
          </cell>
        </row>
        <row r="33328">
          <cell r="C33328">
            <v>800018153</v>
          </cell>
          <cell r="D33328" t="str">
            <v>SAVINO DEL BENE</v>
          </cell>
          <cell r="E33328">
            <v>3029134000476</v>
          </cell>
        </row>
        <row r="33329">
          <cell r="C33329">
            <v>800018254</v>
          </cell>
          <cell r="D33329" t="str">
            <v>SL COFFE</v>
          </cell>
          <cell r="E33329">
            <v>11178419000154</v>
          </cell>
        </row>
        <row r="33330">
          <cell r="C33330">
            <v>800018290</v>
          </cell>
          <cell r="D33330" t="str">
            <v>EPIS ARTIGOS IN</v>
          </cell>
          <cell r="E33330">
            <v>8429715000176</v>
          </cell>
        </row>
        <row r="33331">
          <cell r="C33331">
            <v>800018365</v>
          </cell>
          <cell r="D33331" t="str">
            <v>E SERVICOS TECN</v>
          </cell>
          <cell r="E33331">
            <v>1811362001016</v>
          </cell>
        </row>
        <row r="33332">
          <cell r="C33332">
            <v>800018497</v>
          </cell>
          <cell r="D33332" t="str">
            <v>JACKLUX QUIMICA</v>
          </cell>
          <cell r="E33332">
            <v>11287548000180</v>
          </cell>
        </row>
        <row r="33333">
          <cell r="C33333">
            <v>800018516</v>
          </cell>
          <cell r="D33333" t="str">
            <v>QUALICORTE LTDA</v>
          </cell>
          <cell r="E33333">
            <v>7328397000194</v>
          </cell>
        </row>
        <row r="33334">
          <cell r="C33334">
            <v>800018529</v>
          </cell>
          <cell r="D33334" t="str">
            <v>ICR3 CIENTIFICA</v>
          </cell>
          <cell r="E33334">
            <v>68715226000102</v>
          </cell>
        </row>
        <row r="33335">
          <cell r="C33335">
            <v>800018636</v>
          </cell>
          <cell r="D33335" t="str">
            <v>AUTOLOG TRANS.L</v>
          </cell>
          <cell r="E33335">
            <v>8875763000350</v>
          </cell>
        </row>
        <row r="33336">
          <cell r="C33336">
            <v>800018728</v>
          </cell>
          <cell r="D33336" t="str">
            <v>PROMONLOGICALIS</v>
          </cell>
          <cell r="E33336">
            <v>9458123000226</v>
          </cell>
        </row>
        <row r="33337">
          <cell r="C33337">
            <v>800018764</v>
          </cell>
          <cell r="D33337" t="str">
            <v>BRASAS ENGLISH</v>
          </cell>
          <cell r="E33337">
            <v>10576883000136</v>
          </cell>
        </row>
        <row r="33338">
          <cell r="C33338">
            <v>800018781</v>
          </cell>
          <cell r="D33338" t="str">
            <v>PARADISO ALL SU</v>
          </cell>
          <cell r="E33338">
            <v>6325665000151</v>
          </cell>
        </row>
        <row r="33339">
          <cell r="C33339">
            <v>800018931</v>
          </cell>
          <cell r="D33339" t="str">
            <v>GLOBO INFOGLOBO</v>
          </cell>
          <cell r="E33339">
            <v>60452752000115</v>
          </cell>
        </row>
        <row r="33340">
          <cell r="C33340">
            <v>800019109</v>
          </cell>
          <cell r="D33340" t="str">
            <v>PIMACO AUTOADES</v>
          </cell>
          <cell r="E33340">
            <v>33011578000100</v>
          </cell>
        </row>
        <row r="33341">
          <cell r="C33341">
            <v>800019145</v>
          </cell>
          <cell r="D33341" t="str">
            <v>DNV</v>
          </cell>
          <cell r="E33341">
            <v>603542000159</v>
          </cell>
        </row>
        <row r="33342">
          <cell r="C33342">
            <v>800019180</v>
          </cell>
          <cell r="D33342" t="str">
            <v>INTERNACIONAL</v>
          </cell>
          <cell r="E33342">
            <v>57067928000372</v>
          </cell>
        </row>
        <row r="33343">
          <cell r="C33343">
            <v>800019229</v>
          </cell>
          <cell r="D33343" t="str">
            <v>ATM SERVICOS DE</v>
          </cell>
          <cell r="E33343">
            <v>7776192000171</v>
          </cell>
        </row>
        <row r="33344">
          <cell r="C33344">
            <v>800019293</v>
          </cell>
          <cell r="D33344" t="str">
            <v>JUSTICA E CIDAD</v>
          </cell>
          <cell r="E33344">
            <v>10809486000167</v>
          </cell>
        </row>
        <row r="33345">
          <cell r="C33345">
            <v>800019329</v>
          </cell>
          <cell r="D33345" t="str">
            <v>FITASFLAX IND.</v>
          </cell>
          <cell r="E33345">
            <v>68654508000147</v>
          </cell>
        </row>
        <row r="33346">
          <cell r="C33346">
            <v>800019758</v>
          </cell>
          <cell r="D33346" t="str">
            <v>YDREAMS BRASIL</v>
          </cell>
          <cell r="E33346">
            <v>8720796000169</v>
          </cell>
        </row>
        <row r="33347">
          <cell r="C33347">
            <v>800019885</v>
          </cell>
          <cell r="D33347" t="str">
            <v>UTI DO BRASIL</v>
          </cell>
          <cell r="E33347">
            <v>2735565000908</v>
          </cell>
        </row>
        <row r="33348">
          <cell r="C33348">
            <v>800019893</v>
          </cell>
          <cell r="D33348" t="str">
            <v>ALCATEIA DISTRI</v>
          </cell>
          <cell r="E33348">
            <v>4570097000129</v>
          </cell>
        </row>
        <row r="33349">
          <cell r="C33349">
            <v>800020142</v>
          </cell>
          <cell r="D33349" t="str">
            <v>NATURALUX</v>
          </cell>
          <cell r="E33349">
            <v>10260002000173</v>
          </cell>
        </row>
        <row r="33350">
          <cell r="C33350">
            <v>800020146</v>
          </cell>
          <cell r="D33350" t="str">
            <v>UNIVERSAL MUSIC</v>
          </cell>
          <cell r="E33350">
            <v>30886212000189</v>
          </cell>
        </row>
        <row r="33351">
          <cell r="C33351">
            <v>800020147</v>
          </cell>
          <cell r="D33351" t="str">
            <v>COMERCIO DE MOV</v>
          </cell>
          <cell r="E33351">
            <v>29394855000126</v>
          </cell>
        </row>
        <row r="33352">
          <cell r="C33352">
            <v>800020148</v>
          </cell>
          <cell r="D33352" t="str">
            <v>AMAZON OFFICE</v>
          </cell>
          <cell r="E33352">
            <v>4749591000155</v>
          </cell>
        </row>
        <row r="33353">
          <cell r="C33353">
            <v>800020179</v>
          </cell>
          <cell r="D33353" t="str">
            <v>ELSEVIER EDITOR</v>
          </cell>
          <cell r="E33353">
            <v>42546531000558</v>
          </cell>
        </row>
        <row r="33354">
          <cell r="C33354">
            <v>800020225</v>
          </cell>
          <cell r="D33354" t="str">
            <v>ITAVEMA RIO VEI</v>
          </cell>
          <cell r="E33354">
            <v>27132497001553</v>
          </cell>
        </row>
        <row r="33355">
          <cell r="C33355">
            <v>800020533</v>
          </cell>
          <cell r="D33355" t="str">
            <v>CMA CGM</v>
          </cell>
          <cell r="E33355">
            <v>5951386000483</v>
          </cell>
        </row>
        <row r="33356">
          <cell r="C33356">
            <v>800020581</v>
          </cell>
          <cell r="D33356" t="str">
            <v>CONSPIRACAO</v>
          </cell>
          <cell r="E33356">
            <v>2020661000104</v>
          </cell>
        </row>
        <row r="33357">
          <cell r="C33357">
            <v>800020651</v>
          </cell>
          <cell r="D33357" t="str">
            <v>TORA TRANSPORTE</v>
          </cell>
          <cell r="E33357">
            <v>20468310009360</v>
          </cell>
        </row>
        <row r="33358">
          <cell r="C33358">
            <v>800020659</v>
          </cell>
          <cell r="D33358" t="str">
            <v>FLK INSTRUMENTA</v>
          </cell>
          <cell r="E33358">
            <v>1523432000140</v>
          </cell>
        </row>
        <row r="33359">
          <cell r="C33359">
            <v>800020728</v>
          </cell>
          <cell r="D33359" t="str">
            <v>EXPANDERFER</v>
          </cell>
          <cell r="E33359">
            <v>8770416000109</v>
          </cell>
        </row>
        <row r="33360">
          <cell r="C33360">
            <v>800020790</v>
          </cell>
          <cell r="D33360" t="str">
            <v>POLIMOTORES MAQ</v>
          </cell>
          <cell r="E33360">
            <v>4523116000166</v>
          </cell>
        </row>
        <row r="33361">
          <cell r="C33361">
            <v>800020832</v>
          </cell>
          <cell r="D33361" t="str">
            <v>GABINETE DO EST</v>
          </cell>
          <cell r="E33361">
            <v>28176998000107</v>
          </cell>
        </row>
        <row r="33362">
          <cell r="C33362">
            <v>800020844</v>
          </cell>
          <cell r="D33362" t="str">
            <v>MULTIPLAN EMPRE</v>
          </cell>
          <cell r="E33362">
            <v>7816890000153</v>
          </cell>
        </row>
        <row r="33363">
          <cell r="C33363">
            <v>800020912</v>
          </cell>
          <cell r="D33363" t="str">
            <v>SHELL BRASIL PE</v>
          </cell>
          <cell r="E33363">
            <v>10456016000167</v>
          </cell>
        </row>
        <row r="33364">
          <cell r="C33364">
            <v>800020986</v>
          </cell>
          <cell r="D33364" t="str">
            <v>TRANSPECIAIS</v>
          </cell>
          <cell r="E33364">
            <v>5763642000247</v>
          </cell>
        </row>
        <row r="33365">
          <cell r="C33365">
            <v>800021007</v>
          </cell>
          <cell r="D33365" t="str">
            <v>INTELIG</v>
          </cell>
          <cell r="E33365">
            <v>2421421000111</v>
          </cell>
        </row>
        <row r="33366">
          <cell r="C33366">
            <v>800021013</v>
          </cell>
          <cell r="D33366" t="str">
            <v>DUARTE PRODUCOE</v>
          </cell>
          <cell r="E33366">
            <v>12884586000183</v>
          </cell>
        </row>
        <row r="33367">
          <cell r="C33367">
            <v>800021114</v>
          </cell>
          <cell r="D33367" t="str">
            <v>SERA POR QUE</v>
          </cell>
          <cell r="E33367">
            <v>10870139000140</v>
          </cell>
        </row>
        <row r="33368">
          <cell r="C33368">
            <v>800021149</v>
          </cell>
          <cell r="D33368" t="str">
            <v>WINDSUN E BIOMA</v>
          </cell>
          <cell r="E33368">
            <v>10264994000107</v>
          </cell>
        </row>
        <row r="33369">
          <cell r="C33369">
            <v>800021269</v>
          </cell>
          <cell r="D33369" t="str">
            <v>PTLS SERVICOS D</v>
          </cell>
          <cell r="E33369">
            <v>9162855000274</v>
          </cell>
        </row>
        <row r="33370">
          <cell r="C33370">
            <v>800021520</v>
          </cell>
          <cell r="D33370" t="str">
            <v>RODOVIARIO MAX</v>
          </cell>
          <cell r="E33370">
            <v>2565416000263</v>
          </cell>
        </row>
        <row r="33371">
          <cell r="C33371">
            <v>800021531</v>
          </cell>
          <cell r="D33371" t="str">
            <v>CARGO ONIX RIO</v>
          </cell>
          <cell r="E33371">
            <v>7244182000276</v>
          </cell>
        </row>
        <row r="33372">
          <cell r="C33372">
            <v>800021602</v>
          </cell>
          <cell r="D33372" t="str">
            <v>SOENERGY</v>
          </cell>
          <cell r="E33372">
            <v>3818451000129</v>
          </cell>
        </row>
        <row r="33373">
          <cell r="C33373">
            <v>800021625</v>
          </cell>
          <cell r="D33373" t="str">
            <v>MAREJO</v>
          </cell>
          <cell r="E33373">
            <v>10694679000110</v>
          </cell>
        </row>
        <row r="33374">
          <cell r="C33374">
            <v>800021651</v>
          </cell>
          <cell r="D33374" t="str">
            <v>BRAZIL LINK</v>
          </cell>
          <cell r="E33374">
            <v>3471642000167</v>
          </cell>
        </row>
        <row r="33375">
          <cell r="C33375">
            <v>800021760</v>
          </cell>
          <cell r="D33375" t="str">
            <v>AGENCIA 3 COMUN</v>
          </cell>
          <cell r="E33375">
            <v>4180208000190</v>
          </cell>
        </row>
        <row r="33376">
          <cell r="C33376">
            <v>800021845</v>
          </cell>
          <cell r="D33376" t="str">
            <v>ZECA VITORINO</v>
          </cell>
          <cell r="E33376">
            <v>804477000120</v>
          </cell>
        </row>
        <row r="33377">
          <cell r="C33377">
            <v>800021851</v>
          </cell>
          <cell r="D33377" t="str">
            <v>PANALPINA</v>
          </cell>
          <cell r="E33377">
            <v>49728108001166</v>
          </cell>
        </row>
        <row r="33378">
          <cell r="C33378">
            <v>800021872</v>
          </cell>
          <cell r="D33378" t="str">
            <v>FUNDACAO UNIVER</v>
          </cell>
          <cell r="E33378">
            <v>42429480000150</v>
          </cell>
        </row>
        <row r="33379">
          <cell r="C33379">
            <v>800021925</v>
          </cell>
          <cell r="D33379" t="str">
            <v>MEDLOG</v>
          </cell>
          <cell r="E33379">
            <v>8680888000324</v>
          </cell>
        </row>
        <row r="33380">
          <cell r="C33380">
            <v>800022044</v>
          </cell>
          <cell r="D33380" t="str">
            <v>GLOBO COMNICACA</v>
          </cell>
          <cell r="E33380">
            <v>27865757000102</v>
          </cell>
        </row>
        <row r="33381">
          <cell r="C33381">
            <v>800022063</v>
          </cell>
          <cell r="D33381" t="str">
            <v>COFFEEMIX</v>
          </cell>
          <cell r="E33381">
            <v>7332193000127</v>
          </cell>
        </row>
        <row r="33382">
          <cell r="C33382">
            <v>800022112</v>
          </cell>
          <cell r="D33382" t="str">
            <v>ELINOX COMERCIA</v>
          </cell>
          <cell r="E33382">
            <v>28626802000120</v>
          </cell>
        </row>
        <row r="33383">
          <cell r="C33383">
            <v>800022157</v>
          </cell>
          <cell r="D33383" t="str">
            <v>GRAFICA REI</v>
          </cell>
          <cell r="E33383">
            <v>7663815000108</v>
          </cell>
        </row>
        <row r="33384">
          <cell r="C33384">
            <v>800022231</v>
          </cell>
          <cell r="D33384" t="str">
            <v>CONPEJ</v>
          </cell>
          <cell r="E33384">
            <v>5506344000190</v>
          </cell>
        </row>
        <row r="33385">
          <cell r="C33385">
            <v>800022390</v>
          </cell>
          <cell r="D33385" t="str">
            <v>DANNEMANN SIEMS</v>
          </cell>
          <cell r="E33385">
            <v>4275667000158</v>
          </cell>
        </row>
        <row r="33386">
          <cell r="C33386">
            <v>800022403</v>
          </cell>
          <cell r="D33386" t="str">
            <v>CORPORATIVA CON</v>
          </cell>
          <cell r="E33386">
            <v>9089861000162</v>
          </cell>
        </row>
        <row r="33387">
          <cell r="C33387">
            <v>800022404</v>
          </cell>
          <cell r="D33387" t="str">
            <v>SBPMAT</v>
          </cell>
          <cell r="E33387">
            <v>5030601000160</v>
          </cell>
        </row>
        <row r="33388">
          <cell r="C33388">
            <v>800022546</v>
          </cell>
          <cell r="D33388" t="str">
            <v>HAPAG LLOYD</v>
          </cell>
          <cell r="E33388">
            <v>96452545000531</v>
          </cell>
        </row>
        <row r="33389">
          <cell r="C33389">
            <v>800022733</v>
          </cell>
          <cell r="D33389" t="str">
            <v>S B M</v>
          </cell>
          <cell r="E33389">
            <v>1802270000189</v>
          </cell>
        </row>
        <row r="33390">
          <cell r="C33390">
            <v>800022840</v>
          </cell>
          <cell r="D33390" t="str">
            <v>OBSERVATORIO DE</v>
          </cell>
          <cell r="E33390">
            <v>6055395000106</v>
          </cell>
        </row>
        <row r="33391">
          <cell r="C33391">
            <v>800022873</v>
          </cell>
          <cell r="D33391" t="str">
            <v>GOVERNANCA CORP</v>
          </cell>
          <cell r="E33391">
            <v>13692800000162</v>
          </cell>
        </row>
        <row r="33392">
          <cell r="C33392">
            <v>800022878</v>
          </cell>
          <cell r="D33392" t="str">
            <v>TRANSPORTES NIQ</v>
          </cell>
          <cell r="E33392">
            <v>16848731000474</v>
          </cell>
        </row>
        <row r="33393">
          <cell r="C33393">
            <v>800022921</v>
          </cell>
          <cell r="D33393" t="str">
            <v>EXPEDITORS INTE</v>
          </cell>
          <cell r="E33393">
            <v>711083000399</v>
          </cell>
        </row>
        <row r="33394">
          <cell r="C33394">
            <v>800023022</v>
          </cell>
          <cell r="D33394" t="str">
            <v>LTC LIVROS TECN</v>
          </cell>
          <cell r="E33394">
            <v>33829698000373</v>
          </cell>
        </row>
        <row r="33395">
          <cell r="C33395">
            <v>800023024</v>
          </cell>
          <cell r="D33395" t="str">
            <v>E PAPERS</v>
          </cell>
          <cell r="E33395">
            <v>3484075000183</v>
          </cell>
        </row>
        <row r="33396">
          <cell r="C33396">
            <v>800023025</v>
          </cell>
          <cell r="D33396" t="str">
            <v>EDITORA INTERCI</v>
          </cell>
          <cell r="E33396">
            <v>29745197000170</v>
          </cell>
        </row>
        <row r="33397">
          <cell r="C33397">
            <v>800023106</v>
          </cell>
          <cell r="D33397" t="str">
            <v>REFRIGERACAO PO</v>
          </cell>
          <cell r="E33397">
            <v>31935612000361</v>
          </cell>
        </row>
        <row r="33398">
          <cell r="C33398">
            <v>800023129</v>
          </cell>
          <cell r="D33398" t="str">
            <v>AMIDES PISOS</v>
          </cell>
          <cell r="E33398">
            <v>13316782000114</v>
          </cell>
        </row>
        <row r="33399">
          <cell r="C33399">
            <v>800023136</v>
          </cell>
          <cell r="D33399" t="str">
            <v>R&amp;R PIMENTEL CO</v>
          </cell>
          <cell r="E33399">
            <v>11401771000107</v>
          </cell>
        </row>
        <row r="33400">
          <cell r="C33400">
            <v>800023418</v>
          </cell>
          <cell r="D33400" t="str">
            <v>HIDEO NAKAYAMA</v>
          </cell>
          <cell r="E33400">
            <v>28683597000135</v>
          </cell>
        </row>
        <row r="33401">
          <cell r="C33401">
            <v>800023493</v>
          </cell>
          <cell r="D33401" t="str">
            <v>TELEMAR NORTE L</v>
          </cell>
          <cell r="E33401">
            <v>33000118000179</v>
          </cell>
        </row>
        <row r="33402">
          <cell r="C33402">
            <v>800023517</v>
          </cell>
          <cell r="D33402" t="str">
            <v>CAR RENTAL SYST</v>
          </cell>
          <cell r="E33402">
            <v>237003003592</v>
          </cell>
        </row>
        <row r="33403">
          <cell r="C33403">
            <v>800023654</v>
          </cell>
          <cell r="D33403" t="str">
            <v>INTERLID MUDANC</v>
          </cell>
          <cell r="E33403">
            <v>8378180000151</v>
          </cell>
        </row>
        <row r="33404">
          <cell r="C33404">
            <v>800023671</v>
          </cell>
          <cell r="D33404" t="str">
            <v>WILHELMSEN SHIP</v>
          </cell>
          <cell r="E33404">
            <v>42586974000149</v>
          </cell>
        </row>
        <row r="33405">
          <cell r="C33405">
            <v>800023801</v>
          </cell>
          <cell r="D33405" t="str">
            <v>IMETAIS.COM LTD</v>
          </cell>
          <cell r="E33405">
            <v>4606390000107</v>
          </cell>
        </row>
        <row r="33406">
          <cell r="C33406">
            <v>800023869</v>
          </cell>
          <cell r="D33406" t="str">
            <v>TRIBUNAL DE JUS</v>
          </cell>
          <cell r="E33406">
            <v>28538734000148</v>
          </cell>
        </row>
        <row r="33407">
          <cell r="C33407">
            <v>800023975</v>
          </cell>
          <cell r="D33407" t="str">
            <v>A.B.S LEGALIZAC</v>
          </cell>
          <cell r="E33407">
            <v>1748932000180</v>
          </cell>
        </row>
        <row r="33408">
          <cell r="C33408">
            <v>800023983</v>
          </cell>
          <cell r="D33408" t="str">
            <v>CAR RENTAL SYST</v>
          </cell>
          <cell r="E33408">
            <v>237003000739</v>
          </cell>
        </row>
        <row r="33409">
          <cell r="C33409">
            <v>800023995</v>
          </cell>
          <cell r="D33409" t="str">
            <v>ANUBIX COMERCIO</v>
          </cell>
          <cell r="E33409">
            <v>14760020000175</v>
          </cell>
        </row>
        <row r="33410">
          <cell r="C33410">
            <v>800024159</v>
          </cell>
          <cell r="D33410" t="str">
            <v>EUROBARRA RIO L</v>
          </cell>
          <cell r="E33410">
            <v>4807595000495</v>
          </cell>
        </row>
        <row r="33411">
          <cell r="C33411">
            <v>800024217</v>
          </cell>
          <cell r="D33411" t="str">
            <v>CARMEM BALLESTE</v>
          </cell>
          <cell r="E33411">
            <v>12594456000106</v>
          </cell>
        </row>
        <row r="33412">
          <cell r="C33412">
            <v>800024240</v>
          </cell>
          <cell r="D33412" t="str">
            <v>KW SERVICOS ADM</v>
          </cell>
          <cell r="E33412">
            <v>14824828000179</v>
          </cell>
        </row>
        <row r="33413">
          <cell r="C33413">
            <v>800024293</v>
          </cell>
          <cell r="D33413" t="str">
            <v>FORD MODELS BRA</v>
          </cell>
          <cell r="E33413">
            <v>3580199000162</v>
          </cell>
        </row>
        <row r="33414">
          <cell r="C33414">
            <v>800024304</v>
          </cell>
          <cell r="D33414" t="str">
            <v>EXPRESSO M2000</v>
          </cell>
          <cell r="E33414">
            <v>26341222000323</v>
          </cell>
        </row>
        <row r="33415">
          <cell r="C33415">
            <v>800024381</v>
          </cell>
          <cell r="D33415" t="str">
            <v>FESA CONSUL.RH</v>
          </cell>
          <cell r="E33415">
            <v>13110730000197</v>
          </cell>
        </row>
        <row r="33416">
          <cell r="C33416">
            <v>800024432</v>
          </cell>
          <cell r="D33416" t="str">
            <v>IHS INFORMACOES</v>
          </cell>
          <cell r="E33416">
            <v>8896745000192</v>
          </cell>
        </row>
        <row r="33417">
          <cell r="C33417">
            <v>800024499</v>
          </cell>
          <cell r="D33417" t="str">
            <v>RENDA DE ESCRIT</v>
          </cell>
          <cell r="E33417">
            <v>14793782000178</v>
          </cell>
        </row>
        <row r="33418">
          <cell r="C33418">
            <v>800024516</v>
          </cell>
          <cell r="D33418" t="str">
            <v>MIRIAM S. ADISS</v>
          </cell>
          <cell r="E33418">
            <v>68002450000157</v>
          </cell>
        </row>
        <row r="33419">
          <cell r="C33419">
            <v>800024566</v>
          </cell>
          <cell r="D33419" t="str">
            <v>ATLANTIS RIO TE</v>
          </cell>
          <cell r="E33419">
            <v>14672378000146</v>
          </cell>
        </row>
        <row r="33420">
          <cell r="C33420">
            <v>800024593</v>
          </cell>
          <cell r="D33420" t="str">
            <v>ZOE COFFEE LAB</v>
          </cell>
          <cell r="E33420">
            <v>15345138000108</v>
          </cell>
        </row>
        <row r="33421">
          <cell r="C33421">
            <v>800024612</v>
          </cell>
          <cell r="D33421" t="str">
            <v>ESPACO/Z MARKET</v>
          </cell>
          <cell r="E33421">
            <v>6097426000191</v>
          </cell>
        </row>
        <row r="33422">
          <cell r="C33422">
            <v>800024626</v>
          </cell>
          <cell r="D33422" t="str">
            <v>WILSON, SONS LO</v>
          </cell>
          <cell r="E33422">
            <v>3852972002650</v>
          </cell>
        </row>
        <row r="33423">
          <cell r="C33423">
            <v>800024713</v>
          </cell>
          <cell r="D33423" t="str">
            <v>ARMAZEM DAS IDE</v>
          </cell>
          <cell r="E33423">
            <v>8709795000113</v>
          </cell>
        </row>
        <row r="33424">
          <cell r="C33424">
            <v>800024900</v>
          </cell>
          <cell r="D33424" t="str">
            <v>POSITIVO BRINDE</v>
          </cell>
          <cell r="E33424">
            <v>11409863000133</v>
          </cell>
        </row>
        <row r="33425">
          <cell r="C33425">
            <v>800024918</v>
          </cell>
          <cell r="D33425" t="str">
            <v>PROFESSOR CAIO</v>
          </cell>
          <cell r="E33425">
            <v>42358069000212</v>
          </cell>
        </row>
        <row r="33426">
          <cell r="C33426">
            <v>800024922</v>
          </cell>
          <cell r="D33426" t="str">
            <v>BELUNI</v>
          </cell>
          <cell r="E33426">
            <v>7898393000141</v>
          </cell>
        </row>
        <row r="33427">
          <cell r="C33427">
            <v>800024934</v>
          </cell>
          <cell r="D33427" t="str">
            <v>VERAO VERAO PRO</v>
          </cell>
          <cell r="E33427">
            <v>9539197000106</v>
          </cell>
        </row>
        <row r="33428">
          <cell r="C33428">
            <v>800025002</v>
          </cell>
          <cell r="D33428" t="str">
            <v>CAMARA DE COMER</v>
          </cell>
          <cell r="E33428">
            <v>33573791000106</v>
          </cell>
        </row>
        <row r="33429">
          <cell r="C33429">
            <v>800025026</v>
          </cell>
          <cell r="D33429" t="str">
            <v>LITERO IDIOMAS</v>
          </cell>
          <cell r="E33429">
            <v>7957753000139</v>
          </cell>
        </row>
        <row r="33430">
          <cell r="C33430">
            <v>800025219</v>
          </cell>
          <cell r="D33430" t="str">
            <v>CHURRASCARIA FA</v>
          </cell>
          <cell r="E33430">
            <v>30900518000142</v>
          </cell>
        </row>
        <row r="33431">
          <cell r="C33431">
            <v>800025226</v>
          </cell>
          <cell r="D33431" t="str">
            <v>ARETE EDITORIAL</v>
          </cell>
          <cell r="E33431">
            <v>355188000190</v>
          </cell>
        </row>
        <row r="33432">
          <cell r="C33432">
            <v>800025233</v>
          </cell>
          <cell r="D33432" t="str">
            <v>BENAFER SA COME</v>
          </cell>
          <cell r="E33432">
            <v>33049412000175</v>
          </cell>
        </row>
        <row r="33433">
          <cell r="C33433">
            <v>800025275</v>
          </cell>
          <cell r="D33433" t="str">
            <v>ACTING SOLUTION</v>
          </cell>
          <cell r="E33433">
            <v>4931672000171</v>
          </cell>
        </row>
        <row r="33434">
          <cell r="C33434">
            <v>800025277</v>
          </cell>
          <cell r="D33434" t="str">
            <v>LAMPADAS PARA P</v>
          </cell>
          <cell r="E33434">
            <v>15361136000102</v>
          </cell>
        </row>
        <row r="33435">
          <cell r="C33435">
            <v>800025335</v>
          </cell>
          <cell r="D33435" t="str">
            <v>SUPERFOR RIO VE</v>
          </cell>
          <cell r="E33435">
            <v>5318447000127</v>
          </cell>
        </row>
        <row r="33436">
          <cell r="C33436">
            <v>800025439</v>
          </cell>
          <cell r="D33436" t="str">
            <v>DCOM PRODUCOES</v>
          </cell>
          <cell r="E33436">
            <v>11281787000123</v>
          </cell>
        </row>
        <row r="33437">
          <cell r="C33437">
            <v>800025556</v>
          </cell>
          <cell r="D33437" t="str">
            <v>TRACKER SERVICO</v>
          </cell>
          <cell r="E33437">
            <v>15025071000116</v>
          </cell>
        </row>
        <row r="33438">
          <cell r="C33438">
            <v>800025725</v>
          </cell>
          <cell r="D33438" t="str">
            <v>ITUC</v>
          </cell>
          <cell r="E33438">
            <v>28019214000129</v>
          </cell>
        </row>
        <row r="33439">
          <cell r="C33439">
            <v>800026365</v>
          </cell>
          <cell r="D33439" t="str">
            <v>UPS SCS TRANSPO</v>
          </cell>
          <cell r="E33439">
            <v>53284634000260</v>
          </cell>
        </row>
        <row r="33440">
          <cell r="C33440">
            <v>800026681</v>
          </cell>
          <cell r="D33440" t="str">
            <v>FACULDADES CATO</v>
          </cell>
          <cell r="E33440">
            <v>33555921000170</v>
          </cell>
        </row>
        <row r="33441">
          <cell r="C33441">
            <v>800026726</v>
          </cell>
          <cell r="D33441" t="str">
            <v>GURTEQ ENSAIO</v>
          </cell>
          <cell r="E33441">
            <v>7307208000105</v>
          </cell>
        </row>
        <row r="33442">
          <cell r="C33442">
            <v>800026941</v>
          </cell>
          <cell r="D33442" t="str">
            <v>RDNL PARTICIPAC</v>
          </cell>
          <cell r="E33442">
            <v>5154280000106</v>
          </cell>
        </row>
        <row r="33443">
          <cell r="C33443">
            <v>800026946</v>
          </cell>
          <cell r="D33443" t="str">
            <v>MECFLUI COMERCI</v>
          </cell>
          <cell r="E33443">
            <v>3396636000192</v>
          </cell>
        </row>
        <row r="33444">
          <cell r="C33444">
            <v>800026954</v>
          </cell>
          <cell r="D33444" t="str">
            <v>GL EVENTS CENTR</v>
          </cell>
          <cell r="E33444">
            <v>5495076000230</v>
          </cell>
        </row>
        <row r="33445">
          <cell r="C33445">
            <v>800027011</v>
          </cell>
          <cell r="D33445" t="str">
            <v>SIALA CHURRASCA</v>
          </cell>
          <cell r="E33445">
            <v>32135915000109</v>
          </cell>
        </row>
        <row r="33446">
          <cell r="C33446">
            <v>800027015</v>
          </cell>
          <cell r="D33446" t="str">
            <v>EXCHANGE CO. E</v>
          </cell>
          <cell r="E33446">
            <v>9086330000205</v>
          </cell>
        </row>
        <row r="33447">
          <cell r="C33447">
            <v>800027233</v>
          </cell>
          <cell r="D33447" t="str">
            <v>PV ESTAMPARIA E</v>
          </cell>
          <cell r="E33447">
            <v>11504682000196</v>
          </cell>
        </row>
        <row r="33448">
          <cell r="C33448">
            <v>800027272</v>
          </cell>
          <cell r="D33448" t="str">
            <v>INTERFREIGHT TR</v>
          </cell>
          <cell r="E33448">
            <v>746905000105</v>
          </cell>
        </row>
        <row r="33449">
          <cell r="C33449">
            <v>800027314</v>
          </cell>
          <cell r="D33449" t="str">
            <v>BARRAVILLE DECO</v>
          </cell>
          <cell r="E33449">
            <v>36231579000140</v>
          </cell>
        </row>
        <row r="33450">
          <cell r="C33450">
            <v>800027323</v>
          </cell>
          <cell r="D33450" t="str">
            <v>SIEMENS ENTERPR</v>
          </cell>
          <cell r="E33450">
            <v>67071001000521</v>
          </cell>
        </row>
        <row r="33451">
          <cell r="C33451">
            <v>800027403</v>
          </cell>
          <cell r="D33451" t="str">
            <v>POWERPLUS DO BR</v>
          </cell>
          <cell r="E33451">
            <v>12324865000192</v>
          </cell>
        </row>
        <row r="33452">
          <cell r="C33452">
            <v>800027413</v>
          </cell>
          <cell r="D33452" t="str">
            <v>SSAKI CO., PROJ</v>
          </cell>
          <cell r="E33452">
            <v>14406501000187</v>
          </cell>
        </row>
        <row r="33453">
          <cell r="C33453">
            <v>800027414</v>
          </cell>
          <cell r="D33453" t="str">
            <v>AP MANUTENCAO D</v>
          </cell>
          <cell r="E33453">
            <v>13508090000178</v>
          </cell>
        </row>
        <row r="33454">
          <cell r="C33454">
            <v>800027424</v>
          </cell>
          <cell r="D33454" t="str">
            <v>DASCOM BRASIL S</v>
          </cell>
          <cell r="E33454">
            <v>16758865000151</v>
          </cell>
        </row>
        <row r="33455">
          <cell r="C33455">
            <v>800027440</v>
          </cell>
          <cell r="D33455" t="str">
            <v>IMX ESPORTE E E</v>
          </cell>
          <cell r="E33455">
            <v>6951432000164</v>
          </cell>
        </row>
        <row r="33456">
          <cell r="C33456">
            <v>800027467</v>
          </cell>
          <cell r="D33456" t="str">
            <v>FRAIHA PRODUCOE</v>
          </cell>
          <cell r="E33456">
            <v>538914000100</v>
          </cell>
        </row>
        <row r="33457">
          <cell r="C33457">
            <v>800027578</v>
          </cell>
          <cell r="D33457" t="str">
            <v>APPROACH COMUNI</v>
          </cell>
          <cell r="E33457">
            <v>10906993000119</v>
          </cell>
        </row>
        <row r="33458">
          <cell r="C33458">
            <v>800027678</v>
          </cell>
          <cell r="D33458" t="str">
            <v>POLY&amp;EDRO PROD.</v>
          </cell>
          <cell r="E33458">
            <v>7398064000131</v>
          </cell>
        </row>
        <row r="33459">
          <cell r="C33459">
            <v>800027698</v>
          </cell>
          <cell r="D33459" t="str">
            <v>ABPI ASSOC. BR.</v>
          </cell>
          <cell r="E33459">
            <v>30892749000151</v>
          </cell>
        </row>
        <row r="33460">
          <cell r="C33460">
            <v>800027769</v>
          </cell>
          <cell r="D33460" t="str">
            <v>KOR WATER BRASI</v>
          </cell>
          <cell r="E33460">
            <v>17460279000199</v>
          </cell>
        </row>
        <row r="33461">
          <cell r="C33461">
            <v>800027812</v>
          </cell>
          <cell r="D33461" t="str">
            <v>WILSON SONS AGE</v>
          </cell>
          <cell r="E33461">
            <v>423733000139</v>
          </cell>
        </row>
        <row r="33462">
          <cell r="C33462">
            <v>800028014</v>
          </cell>
          <cell r="D33462" t="str">
            <v>ALARA RADIOPROT</v>
          </cell>
          <cell r="E33462">
            <v>12816796000134</v>
          </cell>
        </row>
        <row r="33463">
          <cell r="C33463">
            <v>800028034</v>
          </cell>
          <cell r="D33463" t="str">
            <v>POWERBRAS INDUS</v>
          </cell>
          <cell r="E33463">
            <v>35863851000142</v>
          </cell>
        </row>
        <row r="33464">
          <cell r="C33464">
            <v>800028041</v>
          </cell>
          <cell r="D33464" t="str">
            <v>VUDOO SINCE 201</v>
          </cell>
          <cell r="E33464">
            <v>12261496000136</v>
          </cell>
        </row>
        <row r="33465">
          <cell r="C33465">
            <v>800028096</v>
          </cell>
          <cell r="D33465" t="str">
            <v>REBORN TECH I</v>
          </cell>
          <cell r="E33465">
            <v>8624054000130</v>
          </cell>
        </row>
        <row r="33466">
          <cell r="C33466">
            <v>800028255</v>
          </cell>
          <cell r="D33466" t="str">
            <v>EXPO FOUR EVENT</v>
          </cell>
          <cell r="E33466">
            <v>15332817000134</v>
          </cell>
        </row>
        <row r="33467">
          <cell r="C33467">
            <v>800028325</v>
          </cell>
          <cell r="D33467" t="str">
            <v>TELEFONICA BRAS</v>
          </cell>
          <cell r="E33467">
            <v>2558157001487</v>
          </cell>
        </row>
        <row r="33468">
          <cell r="C33468">
            <v>800028436</v>
          </cell>
          <cell r="D33468" t="str">
            <v>NEXANS BRASILS/</v>
          </cell>
          <cell r="E33468">
            <v>31860364001490</v>
          </cell>
        </row>
        <row r="33469">
          <cell r="C33469">
            <v>800028576</v>
          </cell>
          <cell r="D33469" t="str">
            <v>USIFREIOS SER.</v>
          </cell>
          <cell r="E33469">
            <v>12267127000150</v>
          </cell>
        </row>
        <row r="33470">
          <cell r="C33470">
            <v>800028661</v>
          </cell>
          <cell r="D33470" t="str">
            <v>RAIZEN COMBUSTI</v>
          </cell>
          <cell r="E33470">
            <v>33453598000123</v>
          </cell>
        </row>
        <row r="33471">
          <cell r="C33471">
            <v>800028728</v>
          </cell>
          <cell r="D33471" t="str">
            <v>A.C.F CARVALHAL</v>
          </cell>
          <cell r="E33471">
            <v>11143820000159</v>
          </cell>
        </row>
        <row r="33472">
          <cell r="C33472">
            <v>800028873</v>
          </cell>
          <cell r="D33472" t="str">
            <v>CRAMA DESIGN ES</v>
          </cell>
          <cell r="E33472">
            <v>40340143000167</v>
          </cell>
        </row>
        <row r="33473">
          <cell r="C33473">
            <v>800028904</v>
          </cell>
          <cell r="D33473" t="str">
            <v>ASSOCIACAO DOS</v>
          </cell>
          <cell r="E33473">
            <v>2532845000153</v>
          </cell>
        </row>
        <row r="33474">
          <cell r="C33474">
            <v>800028971</v>
          </cell>
          <cell r="D33474" t="str">
            <v>CETEM AUTOMACAO</v>
          </cell>
          <cell r="E33474">
            <v>39128822000198</v>
          </cell>
        </row>
        <row r="33475">
          <cell r="C33475">
            <v>800029079</v>
          </cell>
          <cell r="D33475" t="str">
            <v>MAX EMPRESS TRA</v>
          </cell>
          <cell r="E33475">
            <v>5402446000247</v>
          </cell>
        </row>
        <row r="33476">
          <cell r="C33476">
            <v>800029265</v>
          </cell>
          <cell r="D33476" t="str">
            <v>INSETISAN SERVI</v>
          </cell>
          <cell r="E33476">
            <v>33431503000170</v>
          </cell>
        </row>
        <row r="33477">
          <cell r="C33477">
            <v>800029273</v>
          </cell>
          <cell r="D33477" t="str">
            <v>BANCO BTG PACTU</v>
          </cell>
          <cell r="E33477">
            <v>30306294000145</v>
          </cell>
        </row>
        <row r="33478">
          <cell r="C33478">
            <v>800029278</v>
          </cell>
          <cell r="D33478" t="str">
            <v>TRACKER LOG LOG</v>
          </cell>
          <cell r="E33478">
            <v>12849624000167</v>
          </cell>
        </row>
        <row r="33479">
          <cell r="C33479">
            <v>800029284</v>
          </cell>
          <cell r="D33479" t="str">
            <v>ASTI BUFE E SER</v>
          </cell>
          <cell r="E33479">
            <v>14375162000119</v>
          </cell>
        </row>
        <row r="33480">
          <cell r="C33480">
            <v>800029311</v>
          </cell>
          <cell r="D33480" t="str">
            <v>UNISYS BRASIL L</v>
          </cell>
          <cell r="E33480">
            <v>33426420000193</v>
          </cell>
        </row>
        <row r="33481">
          <cell r="C33481">
            <v>800029326</v>
          </cell>
          <cell r="D33481" t="str">
            <v>FRANCISCO ASSIS</v>
          </cell>
          <cell r="E33481">
            <v>15231663000194</v>
          </cell>
        </row>
        <row r="33482">
          <cell r="C33482">
            <v>800029344</v>
          </cell>
          <cell r="D33482" t="str">
            <v>VRA 2008 IND. E</v>
          </cell>
          <cell r="E33482">
            <v>10013301000103</v>
          </cell>
        </row>
        <row r="33483">
          <cell r="C33483">
            <v>800029450</v>
          </cell>
          <cell r="D33483" t="str">
            <v>LERSH TRADUCOES</v>
          </cell>
          <cell r="E33483">
            <v>2099766000109</v>
          </cell>
        </row>
        <row r="33484">
          <cell r="C33484">
            <v>800029457</v>
          </cell>
          <cell r="D33484" t="str">
            <v>MATCH HOSPITALI</v>
          </cell>
          <cell r="E33484">
            <v>14152820000103</v>
          </cell>
        </row>
        <row r="33485">
          <cell r="C33485">
            <v>800029481</v>
          </cell>
          <cell r="D33485" t="str">
            <v>SURVEY CIA CONT</v>
          </cell>
          <cell r="E33485">
            <v>11327796000108</v>
          </cell>
        </row>
        <row r="33486">
          <cell r="C33486">
            <v>800029676</v>
          </cell>
          <cell r="D33486" t="str">
            <v>SPARCH</v>
          </cell>
          <cell r="E33486">
            <v>4691159000150</v>
          </cell>
        </row>
        <row r="33487">
          <cell r="C33487">
            <v>800029746</v>
          </cell>
          <cell r="D33487" t="str">
            <v>CONCREMAT</v>
          </cell>
          <cell r="E33487">
            <v>33146648000120</v>
          </cell>
        </row>
        <row r="33488">
          <cell r="C33488">
            <v>800029989</v>
          </cell>
          <cell r="D33488" t="str">
            <v>DINSMORECOMPASS</v>
          </cell>
          <cell r="E33488">
            <v>86986213000150</v>
          </cell>
        </row>
        <row r="33489">
          <cell r="C33489">
            <v>800030004</v>
          </cell>
          <cell r="D33489" t="str">
            <v>BRAZIL LINK MUD</v>
          </cell>
          <cell r="E33489">
            <v>19142826000113</v>
          </cell>
        </row>
        <row r="33490">
          <cell r="C33490">
            <v>800030158</v>
          </cell>
          <cell r="D33490" t="str">
            <v>PETROLEO BRASIL</v>
          </cell>
          <cell r="E33490">
            <v>33000167081942</v>
          </cell>
        </row>
        <row r="33491">
          <cell r="C33491">
            <v>800030284</v>
          </cell>
          <cell r="D33491" t="str">
            <v>ADVOGADOS ASSOC</v>
          </cell>
          <cell r="E33491">
            <v>11102017000176</v>
          </cell>
        </row>
        <row r="33492">
          <cell r="C33492">
            <v>800030370</v>
          </cell>
          <cell r="D33492" t="str">
            <v>DIVISORIA E MOB</v>
          </cell>
          <cell r="E33492">
            <v>14768851000193</v>
          </cell>
        </row>
        <row r="33493">
          <cell r="C33493">
            <v>800030389</v>
          </cell>
          <cell r="D33493" t="str">
            <v>CASCA EDIC. MUS</v>
          </cell>
          <cell r="E33493">
            <v>31916315000107</v>
          </cell>
        </row>
        <row r="33494">
          <cell r="C33494">
            <v>800030439</v>
          </cell>
          <cell r="D33494" t="str">
            <v>ARTISTICAS LTDA</v>
          </cell>
          <cell r="E33494">
            <v>5153695000165</v>
          </cell>
        </row>
        <row r="33495">
          <cell r="C33495">
            <v>800030557</v>
          </cell>
          <cell r="D33495" t="str">
            <v>BRAFER CONTRUCO</v>
          </cell>
          <cell r="E33495">
            <v>77153773000485</v>
          </cell>
        </row>
        <row r="33496">
          <cell r="C33496">
            <v>800030558</v>
          </cell>
          <cell r="D33496" t="str">
            <v>SEGURADORA LIDE</v>
          </cell>
          <cell r="E33496">
            <v>9248608000104</v>
          </cell>
        </row>
        <row r="33497">
          <cell r="C33497">
            <v>800030644</v>
          </cell>
          <cell r="D33497" t="str">
            <v>DE MOVEIS E EQU</v>
          </cell>
          <cell r="E33497">
            <v>6932926000100</v>
          </cell>
        </row>
        <row r="33498">
          <cell r="C33498">
            <v>800030662</v>
          </cell>
          <cell r="D33498" t="str">
            <v>LTDA</v>
          </cell>
          <cell r="E33498">
            <v>28713121000108</v>
          </cell>
        </row>
        <row r="33499">
          <cell r="C33499">
            <v>800030710</v>
          </cell>
          <cell r="D33499" t="str">
            <v>LTDA ME</v>
          </cell>
          <cell r="E33499">
            <v>5102301000140</v>
          </cell>
        </row>
        <row r="33500">
          <cell r="C33500">
            <v>800030727</v>
          </cell>
          <cell r="D33500" t="str">
            <v>DSV AIR &amp; SEA L</v>
          </cell>
          <cell r="E33500">
            <v>14788474000316</v>
          </cell>
        </row>
        <row r="33501">
          <cell r="C33501">
            <v>800031035</v>
          </cell>
          <cell r="D33501" t="str">
            <v>E COMERCIO LTDA</v>
          </cell>
          <cell r="E33501">
            <v>8188323000162</v>
          </cell>
        </row>
        <row r="33502">
          <cell r="C33502">
            <v>800031222</v>
          </cell>
          <cell r="D33502" t="str">
            <v>CLUBE DAS FLORE</v>
          </cell>
          <cell r="E33502">
            <v>42177865000178</v>
          </cell>
        </row>
        <row r="33503">
          <cell r="C33503">
            <v>800031435</v>
          </cell>
          <cell r="D33503" t="str">
            <v>LOGISTICS LTDA</v>
          </cell>
          <cell r="E33503">
            <v>10228777000838</v>
          </cell>
        </row>
        <row r="33504">
          <cell r="C33504">
            <v>800031605</v>
          </cell>
          <cell r="D33504" t="str">
            <v>DE VESTUARIO LT</v>
          </cell>
          <cell r="E33504">
            <v>9104948000161</v>
          </cell>
        </row>
        <row r="33505">
          <cell r="C33505">
            <v>800031864</v>
          </cell>
          <cell r="D33505" t="str">
            <v>WESTCON BRASIL</v>
          </cell>
          <cell r="E33505">
            <v>28268233000601</v>
          </cell>
        </row>
        <row r="33506">
          <cell r="C33506">
            <v>800031980</v>
          </cell>
          <cell r="D33506" t="str">
            <v>LTDA</v>
          </cell>
          <cell r="E33506">
            <v>11480841000160</v>
          </cell>
        </row>
        <row r="33507">
          <cell r="C33507">
            <v>800032119</v>
          </cell>
          <cell r="D33507" t="str">
            <v>TROCALOR INDUST</v>
          </cell>
          <cell r="E33507">
            <v>517766000148</v>
          </cell>
        </row>
        <row r="33508">
          <cell r="C33508">
            <v>800032160</v>
          </cell>
          <cell r="D33508" t="str">
            <v>ELETRICA TEMPER</v>
          </cell>
          <cell r="E33508">
            <v>42113274000137</v>
          </cell>
        </row>
        <row r="33509">
          <cell r="C33509">
            <v>800032198</v>
          </cell>
          <cell r="D33509" t="str">
            <v>COMERCIAL SENAC</v>
          </cell>
          <cell r="E33509">
            <v>3672347001140</v>
          </cell>
        </row>
        <row r="33510">
          <cell r="C33510">
            <v>800032268</v>
          </cell>
          <cell r="D33510" t="str">
            <v>MENDOCAS &amp; ASSO</v>
          </cell>
          <cell r="E33510">
            <v>39093331000159</v>
          </cell>
        </row>
        <row r="33511">
          <cell r="C33511">
            <v>800032291</v>
          </cell>
          <cell r="D33511" t="str">
            <v>IMPORTACAO LTDA</v>
          </cell>
          <cell r="E33511">
            <v>1754239000543</v>
          </cell>
        </row>
        <row r="33512">
          <cell r="C33512">
            <v>800032315</v>
          </cell>
          <cell r="D33512" t="str">
            <v>LTDA</v>
          </cell>
          <cell r="E33512">
            <v>2393061000191</v>
          </cell>
        </row>
        <row r="33513">
          <cell r="C33513">
            <v>800032342</v>
          </cell>
          <cell r="D33513" t="str">
            <v>PROJETO DE PAPE</v>
          </cell>
          <cell r="E33513">
            <v>9170403000153</v>
          </cell>
        </row>
        <row r="33514">
          <cell r="C33514">
            <v>800032355</v>
          </cell>
          <cell r="D33514" t="str">
            <v>CONSULTORIA LTD</v>
          </cell>
          <cell r="E33514">
            <v>8670505000175</v>
          </cell>
        </row>
        <row r="33515">
          <cell r="C33515">
            <v>800032685</v>
          </cell>
          <cell r="D33515" t="str">
            <v>BRITANNIA CULTU</v>
          </cell>
          <cell r="E33515">
            <v>42444596000169</v>
          </cell>
        </row>
        <row r="33516">
          <cell r="C33516">
            <v>800032690</v>
          </cell>
          <cell r="D33516" t="str">
            <v>REGUS DO BRASIL</v>
          </cell>
          <cell r="E33516">
            <v>910767000743</v>
          </cell>
        </row>
        <row r="33517">
          <cell r="C33517">
            <v>800032844</v>
          </cell>
          <cell r="D33517" t="str">
            <v>PARTICIPACOES E</v>
          </cell>
          <cell r="E33517">
            <v>19141536000155</v>
          </cell>
        </row>
        <row r="33518">
          <cell r="C33518">
            <v>800033008</v>
          </cell>
          <cell r="D33518" t="str">
            <v>BEM BELA PRODUC</v>
          </cell>
          <cell r="E33518">
            <v>20656285000120</v>
          </cell>
        </row>
        <row r="33519">
          <cell r="C33519">
            <v>800033029</v>
          </cell>
          <cell r="D33519" t="str">
            <v>ARTISTICAS LTDA</v>
          </cell>
          <cell r="E33519">
            <v>1407219000172</v>
          </cell>
        </row>
        <row r="33520">
          <cell r="C33520">
            <v>800033055</v>
          </cell>
          <cell r="D33520" t="str">
            <v>EXPRESSO NEPOMU</v>
          </cell>
          <cell r="E33520">
            <v>19368927001006</v>
          </cell>
        </row>
        <row r="33521">
          <cell r="C33521">
            <v>800033064</v>
          </cell>
          <cell r="D33521" t="str">
            <v>SEMPRE EDITORA</v>
          </cell>
          <cell r="E33521">
            <v>26198515000131</v>
          </cell>
        </row>
        <row r="33522">
          <cell r="C33522">
            <v>800033076</v>
          </cell>
          <cell r="D33522" t="str">
            <v>MARKETING LTDA</v>
          </cell>
          <cell r="E33522">
            <v>8763919000149</v>
          </cell>
        </row>
        <row r="33523">
          <cell r="C33523">
            <v>800033358</v>
          </cell>
          <cell r="D33523" t="str">
            <v>FULMINSECT INDU</v>
          </cell>
          <cell r="E33523">
            <v>11855909000148</v>
          </cell>
        </row>
        <row r="33524">
          <cell r="C33524">
            <v>800033478</v>
          </cell>
          <cell r="D33524" t="str">
            <v>CLUBE DE REGATA</v>
          </cell>
          <cell r="E33524">
            <v>33649575000199</v>
          </cell>
        </row>
        <row r="33525">
          <cell r="C33525">
            <v>800033487</v>
          </cell>
          <cell r="D33525" t="str">
            <v>BRITANNIA CULTU</v>
          </cell>
          <cell r="E33525">
            <v>42444596000916</v>
          </cell>
        </row>
        <row r="33526">
          <cell r="C33526">
            <v>800033532</v>
          </cell>
          <cell r="D33526" t="str">
            <v>COUTOFLEX INDUS</v>
          </cell>
          <cell r="E33526">
            <v>2655093000207</v>
          </cell>
        </row>
        <row r="33527">
          <cell r="C33527">
            <v>800033591</v>
          </cell>
          <cell r="D33527" t="str">
            <v>SIND T I M M I</v>
          </cell>
          <cell r="E33527">
            <v>33739699000165</v>
          </cell>
        </row>
        <row r="33528">
          <cell r="C33528">
            <v>800033592</v>
          </cell>
          <cell r="D33528" t="str">
            <v>AZZURRA VEICULO</v>
          </cell>
          <cell r="E33528">
            <v>68743038001089</v>
          </cell>
        </row>
        <row r="33529">
          <cell r="C33529">
            <v>800033613</v>
          </cell>
          <cell r="D33529" t="str">
            <v>COMERCIO LTDA M</v>
          </cell>
          <cell r="E33529">
            <v>2495050000112</v>
          </cell>
        </row>
        <row r="33530">
          <cell r="C33530">
            <v>800033614</v>
          </cell>
          <cell r="D33530" t="str">
            <v>ADVENTO COMERCI</v>
          </cell>
          <cell r="E33530">
            <v>18545838000126</v>
          </cell>
        </row>
        <row r="33531">
          <cell r="C33531">
            <v>800033615</v>
          </cell>
          <cell r="D33531" t="str">
            <v>MARMORARIA GUAN</v>
          </cell>
          <cell r="E33531">
            <v>640651000146</v>
          </cell>
        </row>
        <row r="33532">
          <cell r="C33532">
            <v>800033620</v>
          </cell>
          <cell r="D33532" t="str">
            <v>INTERIORES LTDA</v>
          </cell>
          <cell r="E33532">
            <v>4939627000163</v>
          </cell>
        </row>
        <row r="33533">
          <cell r="C33533">
            <v>800033621</v>
          </cell>
          <cell r="D33533" t="str">
            <v>ELET. E ELETRON</v>
          </cell>
          <cell r="E33533">
            <v>8058225000100</v>
          </cell>
        </row>
        <row r="33534">
          <cell r="C33534">
            <v>800033636</v>
          </cell>
          <cell r="D33534" t="str">
            <v>ELFE AR CONSIDI</v>
          </cell>
          <cell r="E33534">
            <v>29955564000160</v>
          </cell>
        </row>
        <row r="33535">
          <cell r="C33535">
            <v>800033642</v>
          </cell>
          <cell r="D33535" t="str">
            <v>WAGNER GOMES DE</v>
          </cell>
          <cell r="E33535">
            <v>18460358000162</v>
          </cell>
        </row>
        <row r="33536">
          <cell r="C33536">
            <v>800033645</v>
          </cell>
          <cell r="D33536" t="str">
            <v>SISTEMA DE INCE</v>
          </cell>
          <cell r="E33536">
            <v>7032795000169</v>
          </cell>
        </row>
        <row r="33537">
          <cell r="C33537">
            <v>800033702</v>
          </cell>
          <cell r="D33537" t="str">
            <v>EPP</v>
          </cell>
          <cell r="E33537">
            <v>6946851000299</v>
          </cell>
        </row>
        <row r="33538">
          <cell r="C33538">
            <v>800033715</v>
          </cell>
          <cell r="D33538" t="str">
            <v>AZZURRA VEICULO</v>
          </cell>
          <cell r="E33538">
            <v>68743038000864</v>
          </cell>
        </row>
        <row r="33539">
          <cell r="C33539">
            <v>800033736</v>
          </cell>
          <cell r="D33539" t="str">
            <v>TELECOMUNICACOE</v>
          </cell>
          <cell r="E33539">
            <v>12489398000150</v>
          </cell>
        </row>
        <row r="33540">
          <cell r="C33540">
            <v>800033847</v>
          </cell>
          <cell r="D33540" t="str">
            <v>SULACAP</v>
          </cell>
          <cell r="E33540">
            <v>3558096000104</v>
          </cell>
        </row>
        <row r="33541">
          <cell r="C33541">
            <v>800033857</v>
          </cell>
          <cell r="D33541" t="str">
            <v>O2 CORPORATE &amp;</v>
          </cell>
          <cell r="E33541">
            <v>14370006000165</v>
          </cell>
        </row>
        <row r="33542">
          <cell r="C33542">
            <v>800033957</v>
          </cell>
          <cell r="D33542" t="str">
            <v>KNOWLEDGE21 TRE</v>
          </cell>
          <cell r="E33542">
            <v>18662001000167</v>
          </cell>
        </row>
        <row r="33543">
          <cell r="C33543">
            <v>800034334</v>
          </cell>
          <cell r="D33543" t="str">
            <v>FUNDACAO GETULI</v>
          </cell>
          <cell r="E33543">
            <v>33641663001116</v>
          </cell>
        </row>
        <row r="33544">
          <cell r="C33544">
            <v>800034340</v>
          </cell>
          <cell r="D33544" t="str">
            <v>DENARDI ADVOGAD</v>
          </cell>
          <cell r="E33544">
            <v>19943337000160</v>
          </cell>
        </row>
        <row r="33545">
          <cell r="C33545">
            <v>800034372</v>
          </cell>
          <cell r="D33545" t="str">
            <v>DELI DELICIA GE</v>
          </cell>
          <cell r="E33545">
            <v>15788735000107</v>
          </cell>
        </row>
        <row r="33546">
          <cell r="C33546">
            <v>800034477</v>
          </cell>
          <cell r="D33546" t="str">
            <v>HOTEL FLORIDA L</v>
          </cell>
          <cell r="E33546">
            <v>33526120000186</v>
          </cell>
        </row>
        <row r="33547">
          <cell r="C33547">
            <v>800034488</v>
          </cell>
          <cell r="D33547" t="str">
            <v>CONCESSIONARIA</v>
          </cell>
          <cell r="E33547">
            <v>19726111000108</v>
          </cell>
        </row>
        <row r="33548">
          <cell r="C33548">
            <v>800034948</v>
          </cell>
          <cell r="D33548" t="str">
            <v>KUEHNE NAGEL SE</v>
          </cell>
          <cell r="E33548">
            <v>2886427004402</v>
          </cell>
        </row>
        <row r="33549">
          <cell r="C33549">
            <v>800035043</v>
          </cell>
          <cell r="D33549" t="str">
            <v>CORDEIRO DE ALM</v>
          </cell>
          <cell r="E33549">
            <v>3521835000185</v>
          </cell>
        </row>
        <row r="33550">
          <cell r="C33550">
            <v>800035056</v>
          </cell>
          <cell r="D33550" t="str">
            <v>RAP 77 PROMOCOE</v>
          </cell>
          <cell r="E33550">
            <v>12981145000108</v>
          </cell>
        </row>
        <row r="33551">
          <cell r="C33551">
            <v>800035058</v>
          </cell>
          <cell r="D33551" t="str">
            <v>BREMEN COMERCIO</v>
          </cell>
          <cell r="E33551">
            <v>125349000150</v>
          </cell>
        </row>
        <row r="33552">
          <cell r="C33552">
            <v>800035083</v>
          </cell>
          <cell r="D33552" t="str">
            <v>CONECT INDUSTRI</v>
          </cell>
          <cell r="E33552">
            <v>1337213000176</v>
          </cell>
        </row>
        <row r="33553">
          <cell r="C33553">
            <v>800035167</v>
          </cell>
          <cell r="D33553" t="str">
            <v>JADLOG LOGISTIC</v>
          </cell>
          <cell r="E33553">
            <v>4884082000640</v>
          </cell>
        </row>
        <row r="33554">
          <cell r="C33554">
            <v>800035195</v>
          </cell>
          <cell r="D33554" t="str">
            <v>EM SERVICOS AER</v>
          </cell>
          <cell r="E33554">
            <v>15573494000170</v>
          </cell>
        </row>
        <row r="33555">
          <cell r="C33555">
            <v>800035205</v>
          </cell>
          <cell r="D33555" t="str">
            <v>SISTEMA GLOBO D</v>
          </cell>
          <cell r="E33555">
            <v>42129890000186</v>
          </cell>
        </row>
        <row r="33556">
          <cell r="C33556">
            <v>800035253</v>
          </cell>
          <cell r="D33556" t="str">
            <v>E TREINAMENTO</v>
          </cell>
          <cell r="E33556">
            <v>11718819000105</v>
          </cell>
        </row>
        <row r="33557">
          <cell r="C33557">
            <v>800035305</v>
          </cell>
          <cell r="D33557" t="str">
            <v>DELI DELICIA GE</v>
          </cell>
          <cell r="E33557">
            <v>15788735000441</v>
          </cell>
        </row>
        <row r="33558">
          <cell r="C33558">
            <v>800035427</v>
          </cell>
          <cell r="D33558" t="str">
            <v>LOG-IN - LOGIST</v>
          </cell>
          <cell r="E33558">
            <v>42278291000124</v>
          </cell>
        </row>
        <row r="33559">
          <cell r="C33559">
            <v>800035492</v>
          </cell>
          <cell r="D33559" t="str">
            <v>SM PUBLISHING (</v>
          </cell>
          <cell r="E33559">
            <v>32249039000133</v>
          </cell>
        </row>
        <row r="33560">
          <cell r="C33560">
            <v>800035493</v>
          </cell>
          <cell r="D33560" t="str">
            <v>EMI SONGS DO BR</v>
          </cell>
          <cell r="E33560">
            <v>33131350000146</v>
          </cell>
        </row>
        <row r="33561">
          <cell r="C33561">
            <v>800035498</v>
          </cell>
          <cell r="D33561" t="str">
            <v>WARNER/CHAPPELL</v>
          </cell>
          <cell r="E33561">
            <v>33663154000112</v>
          </cell>
        </row>
        <row r="33562">
          <cell r="C33562">
            <v>800035515</v>
          </cell>
          <cell r="D33562" t="str">
            <v>TRANSWORKD MUDA</v>
          </cell>
          <cell r="E33562">
            <v>4887028000143</v>
          </cell>
        </row>
        <row r="33563">
          <cell r="C33563">
            <v>800035560</v>
          </cell>
          <cell r="D33563" t="str">
            <v>SEANITE INTER.</v>
          </cell>
          <cell r="E33563">
            <v>7413383000179</v>
          </cell>
        </row>
        <row r="33564">
          <cell r="C33564">
            <v>800035725</v>
          </cell>
          <cell r="D33564" t="str">
            <v>BR FIRE COMERCI</v>
          </cell>
          <cell r="E33564">
            <v>12285886000146</v>
          </cell>
        </row>
        <row r="33565">
          <cell r="C33565">
            <v>800035734</v>
          </cell>
          <cell r="D33565" t="str">
            <v>ASSOCIACAO BRAZ</v>
          </cell>
          <cell r="E33565">
            <v>4839572000110</v>
          </cell>
        </row>
        <row r="33566">
          <cell r="C33566">
            <v>800035910</v>
          </cell>
          <cell r="D33566" t="str">
            <v>HUGE DIGITAL LT</v>
          </cell>
          <cell r="E33566">
            <v>17009274000144</v>
          </cell>
        </row>
        <row r="33567">
          <cell r="C33567">
            <v>800036130</v>
          </cell>
          <cell r="D33567" t="str">
            <v>INFOTEC CONSULT</v>
          </cell>
          <cell r="E33567">
            <v>29884632000147</v>
          </cell>
        </row>
        <row r="33568">
          <cell r="C33568">
            <v>800036241</v>
          </cell>
          <cell r="D33568" t="str">
            <v>SOFT CONS.INT.E</v>
          </cell>
          <cell r="E33568">
            <v>7406885000172</v>
          </cell>
        </row>
        <row r="33569">
          <cell r="C33569">
            <v>800036287</v>
          </cell>
          <cell r="D33569" t="str">
            <v>RAPSHOP COMERCI</v>
          </cell>
          <cell r="E33569">
            <v>18801391000109</v>
          </cell>
        </row>
        <row r="33570">
          <cell r="C33570">
            <v>800036307</v>
          </cell>
          <cell r="D33570" t="str">
            <v>MSC MEDITERRANE</v>
          </cell>
          <cell r="E33570">
            <v>8680888001134</v>
          </cell>
        </row>
        <row r="33571">
          <cell r="C33571">
            <v>800036400</v>
          </cell>
          <cell r="D33571" t="str">
            <v>PALESTRAS PIMEN</v>
          </cell>
          <cell r="E33571">
            <v>23881047000107</v>
          </cell>
        </row>
        <row r="33572">
          <cell r="C33572">
            <v>800036453</v>
          </cell>
          <cell r="D33572" t="str">
            <v>AGENCIA ATRACAO</v>
          </cell>
          <cell r="E33572">
            <v>20342940000176</v>
          </cell>
        </row>
        <row r="33573">
          <cell r="C33573">
            <v>800036475</v>
          </cell>
          <cell r="D33573" t="str">
            <v>A3B EMPREENDIME</v>
          </cell>
          <cell r="E33573">
            <v>20675201000104</v>
          </cell>
        </row>
        <row r="33574">
          <cell r="C33574">
            <v>800036486</v>
          </cell>
          <cell r="D33574" t="str">
            <v>ANDRE LUIS MARQ</v>
          </cell>
          <cell r="E33574">
            <v>21458453000136</v>
          </cell>
        </row>
        <row r="33575">
          <cell r="C33575">
            <v>800036543</v>
          </cell>
          <cell r="D33575" t="str">
            <v>CLAUDIO CUPOLIL</v>
          </cell>
          <cell r="E33575">
            <v>72428058720</v>
          </cell>
        </row>
        <row r="33576">
          <cell r="C33576">
            <v>800036596</v>
          </cell>
          <cell r="D33576" t="str">
            <v>E EXPORTACAO LT</v>
          </cell>
          <cell r="E33576">
            <v>40263220000122</v>
          </cell>
        </row>
        <row r="33577">
          <cell r="C33577">
            <v>800036598</v>
          </cell>
          <cell r="D33577" t="str">
            <v>RICARDO REGIS P</v>
          </cell>
          <cell r="E33577">
            <v>2373234785</v>
          </cell>
        </row>
        <row r="33578">
          <cell r="C33578">
            <v>800036599</v>
          </cell>
          <cell r="D33578" t="str">
            <v>CLEBER PRIVADO</v>
          </cell>
          <cell r="E33578">
            <v>1193184746</v>
          </cell>
        </row>
        <row r="33579">
          <cell r="C33579">
            <v>800036607</v>
          </cell>
          <cell r="D33579" t="str">
            <v>NC ENERGIA S.A.</v>
          </cell>
          <cell r="E33579">
            <v>4023261000188</v>
          </cell>
        </row>
        <row r="33580">
          <cell r="C33580">
            <v>800036697</v>
          </cell>
          <cell r="D33580" t="str">
            <v>BRASIL ALEMANHA</v>
          </cell>
          <cell r="E33580">
            <v>33752767000126</v>
          </cell>
        </row>
        <row r="33581">
          <cell r="C33581">
            <v>800036699</v>
          </cell>
          <cell r="D33581" t="str">
            <v>OFFSHORE LTDA -</v>
          </cell>
          <cell r="E33581">
            <v>7527778000100</v>
          </cell>
        </row>
        <row r="33582">
          <cell r="C33582">
            <v>800036839</v>
          </cell>
          <cell r="D33582" t="str">
            <v>DUETO PRODUCOES</v>
          </cell>
          <cell r="E33582">
            <v>27872415000101</v>
          </cell>
        </row>
        <row r="33583">
          <cell r="C33583">
            <v>800036860</v>
          </cell>
          <cell r="D33583" t="str">
            <v>CARLOS ALBERTO</v>
          </cell>
          <cell r="E33583">
            <v>80597645787</v>
          </cell>
        </row>
        <row r="33584">
          <cell r="C33584">
            <v>800036994</v>
          </cell>
          <cell r="D33584" t="str">
            <v>ESCOLA AFUDE EI</v>
          </cell>
          <cell r="E33584">
            <v>23603519000160</v>
          </cell>
        </row>
        <row r="33585">
          <cell r="C33585">
            <v>800037074</v>
          </cell>
          <cell r="D33585" t="str">
            <v>SHELL BRASIL PE</v>
          </cell>
          <cell r="E33585">
            <v>10456016000248</v>
          </cell>
        </row>
        <row r="33586">
          <cell r="C33586">
            <v>800037132</v>
          </cell>
          <cell r="D33586" t="str">
            <v>EUROBARRA RIO L</v>
          </cell>
          <cell r="E33586">
            <v>4807595000819</v>
          </cell>
        </row>
        <row r="33587">
          <cell r="C33587">
            <v>800037133</v>
          </cell>
          <cell r="D33587" t="str">
            <v>EUROBARRA RIO L</v>
          </cell>
          <cell r="E33587">
            <v>4807595000738</v>
          </cell>
        </row>
        <row r="33588">
          <cell r="C33588">
            <v>800037136</v>
          </cell>
          <cell r="D33588" t="str">
            <v>SUPERFOR RIO VE</v>
          </cell>
          <cell r="E33588">
            <v>5318447003223</v>
          </cell>
        </row>
        <row r="33589">
          <cell r="C33589">
            <v>800037794</v>
          </cell>
          <cell r="D33589" t="str">
            <v>BRAZDI IMP. EXP</v>
          </cell>
          <cell r="E33589">
            <v>8845041000190</v>
          </cell>
        </row>
        <row r="33590">
          <cell r="C33590">
            <v>800037890</v>
          </cell>
          <cell r="D33590" t="str">
            <v>ACHM GERENC. IN</v>
          </cell>
          <cell r="E33590">
            <v>21438470000101</v>
          </cell>
        </row>
        <row r="33591">
          <cell r="C33591">
            <v>800038188</v>
          </cell>
          <cell r="D33591" t="str">
            <v>EVENTOS LTDA</v>
          </cell>
          <cell r="E33591">
            <v>4458217000109</v>
          </cell>
        </row>
        <row r="33592">
          <cell r="C33592">
            <v>800038213</v>
          </cell>
          <cell r="D33592" t="str">
            <v>FLAVIA CRISTINA</v>
          </cell>
          <cell r="E33592">
            <v>26355413000182</v>
          </cell>
        </row>
        <row r="33593">
          <cell r="C33593">
            <v>800038253</v>
          </cell>
          <cell r="D33593" t="str">
            <v>WAIVER EXPO LOG</v>
          </cell>
          <cell r="E33593">
            <v>24513052000120</v>
          </cell>
        </row>
        <row r="33594">
          <cell r="C33594">
            <v>800038319</v>
          </cell>
          <cell r="D33594" t="str">
            <v>DO ESTADO DO RJ</v>
          </cell>
          <cell r="E33594">
            <v>1206425000114</v>
          </cell>
        </row>
        <row r="33595">
          <cell r="C33595">
            <v>800038357</v>
          </cell>
          <cell r="D33595" t="str">
            <v>LATINSTORE TELE</v>
          </cell>
          <cell r="E33595">
            <v>15450590000121</v>
          </cell>
        </row>
        <row r="33596">
          <cell r="C33596">
            <v>800038395</v>
          </cell>
          <cell r="D33596" t="str">
            <v>2 OFICIO DO REG</v>
          </cell>
          <cell r="E33596">
            <v>27128867000183</v>
          </cell>
        </row>
        <row r="33597">
          <cell r="C33597">
            <v>800038396</v>
          </cell>
          <cell r="D33597" t="str">
            <v>TABELIONATO DO</v>
          </cell>
          <cell r="E33597">
            <v>27128883000176</v>
          </cell>
        </row>
        <row r="33598">
          <cell r="C33598">
            <v>800038408</v>
          </cell>
          <cell r="D33598" t="str">
            <v>IHF FOTOGRAFIA</v>
          </cell>
          <cell r="E33598">
            <v>14552548000159</v>
          </cell>
        </row>
        <row r="33599">
          <cell r="C33599">
            <v>800038439</v>
          </cell>
          <cell r="D33599" t="str">
            <v>HORIZONTE CONTE</v>
          </cell>
          <cell r="E33599">
            <v>3304489000183</v>
          </cell>
        </row>
        <row r="33600">
          <cell r="C33600">
            <v>800038441</v>
          </cell>
          <cell r="D33600" t="str">
            <v>NOVAS MIDIAS DI</v>
          </cell>
          <cell r="E33600">
            <v>7906636000146</v>
          </cell>
        </row>
        <row r="33601">
          <cell r="C33601">
            <v>800038491</v>
          </cell>
          <cell r="D33601" t="str">
            <v>TRANSMASTER TRA</v>
          </cell>
          <cell r="E33601">
            <v>2469127000180</v>
          </cell>
        </row>
        <row r="33602">
          <cell r="C33602">
            <v>800038518</v>
          </cell>
          <cell r="D33602" t="str">
            <v>TELECINE PROGRA</v>
          </cell>
          <cell r="E33602">
            <v>252848000108</v>
          </cell>
        </row>
        <row r="33603">
          <cell r="C33603">
            <v>800038602</v>
          </cell>
          <cell r="D33603" t="str">
            <v>TAB. DO 1 OF DE</v>
          </cell>
          <cell r="E33603">
            <v>27586775000147</v>
          </cell>
        </row>
        <row r="33604">
          <cell r="C33604">
            <v>800038603</v>
          </cell>
          <cell r="D33604" t="str">
            <v>TAB. DO 3 OFICI</v>
          </cell>
          <cell r="E33604">
            <v>27074558000178</v>
          </cell>
        </row>
        <row r="33605">
          <cell r="C33605">
            <v>800038633</v>
          </cell>
          <cell r="D33605" t="str">
            <v>ALUMNI COPPEAD</v>
          </cell>
          <cell r="E33605">
            <v>7397838000100</v>
          </cell>
        </row>
        <row r="33606">
          <cell r="C33606">
            <v>800038688</v>
          </cell>
          <cell r="D33606" t="str">
            <v>MARIA LAURA DA</v>
          </cell>
          <cell r="E33606">
            <v>11730663737</v>
          </cell>
        </row>
        <row r="33607">
          <cell r="C33607">
            <v>800038738</v>
          </cell>
          <cell r="D33607" t="str">
            <v>INST. NACIO. DA</v>
          </cell>
          <cell r="E33607">
            <v>42521088000137</v>
          </cell>
        </row>
        <row r="33608">
          <cell r="C33608">
            <v>800038776</v>
          </cell>
          <cell r="D33608" t="str">
            <v>SUD LAB INSTRUM</v>
          </cell>
          <cell r="E33608">
            <v>20184606000131</v>
          </cell>
        </row>
        <row r="33609">
          <cell r="C33609">
            <v>800038790</v>
          </cell>
          <cell r="D33609" t="str">
            <v>ALTER GRAFIKA E</v>
          </cell>
          <cell r="E33609">
            <v>24723206000108</v>
          </cell>
        </row>
        <row r="33610">
          <cell r="C33610">
            <v>800038797</v>
          </cell>
          <cell r="D33610" t="str">
            <v>ABADAI COMUNICA</v>
          </cell>
          <cell r="E33610">
            <v>5759671000154</v>
          </cell>
        </row>
        <row r="33611">
          <cell r="C33611">
            <v>800039137</v>
          </cell>
          <cell r="D33611" t="str">
            <v>CALCADA SINALIZ</v>
          </cell>
          <cell r="E33611">
            <v>17598316000120</v>
          </cell>
        </row>
        <row r="33612">
          <cell r="C33612">
            <v>800039214</v>
          </cell>
          <cell r="D33612" t="str">
            <v>UMANITA CONSULT</v>
          </cell>
          <cell r="E33612">
            <v>4122841000122</v>
          </cell>
        </row>
        <row r="33613">
          <cell r="C33613">
            <v>800039241</v>
          </cell>
          <cell r="D33613" t="str">
            <v>CARVALHO HOSKEN</v>
          </cell>
          <cell r="E33613">
            <v>13101510000288</v>
          </cell>
        </row>
        <row r="33614">
          <cell r="C33614">
            <v>800039258</v>
          </cell>
          <cell r="D33614" t="str">
            <v>AIRTIME SERVICO</v>
          </cell>
          <cell r="E33614">
            <v>39546254000145</v>
          </cell>
        </row>
        <row r="33615">
          <cell r="C33615">
            <v>800039261</v>
          </cell>
          <cell r="D33615" t="str">
            <v>SUZANO PAPEL E</v>
          </cell>
          <cell r="E33615">
            <v>16404287011270</v>
          </cell>
        </row>
        <row r="33616">
          <cell r="C33616">
            <v>800039284</v>
          </cell>
          <cell r="D33616" t="str">
            <v>LP LAZ PRODUCOE</v>
          </cell>
          <cell r="E33616">
            <v>5005031000159</v>
          </cell>
        </row>
        <row r="33617">
          <cell r="C33617">
            <v>800039285</v>
          </cell>
          <cell r="D33617" t="str">
            <v>ROCHA RIO PRODU</v>
          </cell>
          <cell r="E33617">
            <v>4378007000100</v>
          </cell>
        </row>
        <row r="33618">
          <cell r="C33618">
            <v>800039298</v>
          </cell>
          <cell r="D33618" t="str">
            <v>SUMATEX PRODUTO</v>
          </cell>
          <cell r="E33618">
            <v>30927990000179</v>
          </cell>
        </row>
        <row r="33619">
          <cell r="C33619">
            <v>800039402</v>
          </cell>
          <cell r="D33619" t="str">
            <v>EAGLE PROMOCOES</v>
          </cell>
          <cell r="E33619">
            <v>28868678000100</v>
          </cell>
        </row>
        <row r="33620">
          <cell r="C33620">
            <v>800039432</v>
          </cell>
          <cell r="D33620" t="str">
            <v>MINIS. DA JUSTI</v>
          </cell>
          <cell r="E33620">
            <v>394494011170</v>
          </cell>
        </row>
        <row r="33621">
          <cell r="C33621">
            <v>800039458</v>
          </cell>
          <cell r="D33621" t="str">
            <v>BOSSA NOVA MALL</v>
          </cell>
          <cell r="E33621">
            <v>21807618000138</v>
          </cell>
        </row>
        <row r="33622">
          <cell r="C33622">
            <v>800039625</v>
          </cell>
          <cell r="D33622" t="str">
            <v>PEPITA CONSUL.,</v>
          </cell>
          <cell r="E33622">
            <v>86919719000146</v>
          </cell>
        </row>
        <row r="33623">
          <cell r="C33623">
            <v>800039626</v>
          </cell>
          <cell r="D33623" t="str">
            <v>BAR E RESTAURAN</v>
          </cell>
          <cell r="E33623">
            <v>28591525000168</v>
          </cell>
        </row>
        <row r="33624">
          <cell r="C33624">
            <v>800039685</v>
          </cell>
          <cell r="D33624" t="str">
            <v>FOCCUS INT. AGE</v>
          </cell>
          <cell r="E33624">
            <v>11193236000108</v>
          </cell>
        </row>
        <row r="33625">
          <cell r="C33625">
            <v>800039718</v>
          </cell>
          <cell r="D33625" t="str">
            <v>CEMIO SANTOS LO</v>
          </cell>
          <cell r="E33625">
            <v>21185493000151</v>
          </cell>
        </row>
        <row r="33626">
          <cell r="C33626">
            <v>800039763</v>
          </cell>
          <cell r="D33626" t="str">
            <v>AYR - AYRES SER</v>
          </cell>
          <cell r="E33626">
            <v>9419006000172</v>
          </cell>
        </row>
        <row r="33627">
          <cell r="C33627">
            <v>800039862</v>
          </cell>
          <cell r="D33627" t="str">
            <v>LOG IN NAVEGACA</v>
          </cell>
          <cell r="E33627">
            <v>28001839000163</v>
          </cell>
        </row>
        <row r="33628">
          <cell r="C33628">
            <v>800039935</v>
          </cell>
          <cell r="D33628" t="str">
            <v>VAMOQVAMO ENTRE</v>
          </cell>
          <cell r="E33628">
            <v>8325310000198</v>
          </cell>
        </row>
        <row r="33629">
          <cell r="C33629">
            <v>800039981</v>
          </cell>
          <cell r="D33629" t="str">
            <v>LEAUTO MILANO V</v>
          </cell>
          <cell r="E33629">
            <v>26454149000134</v>
          </cell>
        </row>
        <row r="33630">
          <cell r="C33630">
            <v>800040009</v>
          </cell>
          <cell r="D33630" t="str">
            <v>HOTEL AMERICAS</v>
          </cell>
          <cell r="E33630">
            <v>21092533000110</v>
          </cell>
        </row>
        <row r="33631">
          <cell r="C33631">
            <v>800040011</v>
          </cell>
          <cell r="D33631" t="str">
            <v>ISS MARINE SERV</v>
          </cell>
          <cell r="E33631">
            <v>5429268000167</v>
          </cell>
        </row>
        <row r="33632">
          <cell r="C33632">
            <v>800040079</v>
          </cell>
          <cell r="D33632" t="str">
            <v>ENGIE BRASIL SE</v>
          </cell>
          <cell r="E33632">
            <v>19157650001064</v>
          </cell>
        </row>
        <row r="33633">
          <cell r="C33633">
            <v>800040126</v>
          </cell>
          <cell r="D33633" t="str">
            <v>EDITORA GLOBO S</v>
          </cell>
          <cell r="E33633">
            <v>4067191000240</v>
          </cell>
        </row>
        <row r="33634">
          <cell r="C33634">
            <v>800040127</v>
          </cell>
          <cell r="D33634" t="str">
            <v>TRIAL (RIO) TEC</v>
          </cell>
          <cell r="E33634">
            <v>22243664000114</v>
          </cell>
        </row>
        <row r="33635">
          <cell r="C33635">
            <v>800040253</v>
          </cell>
          <cell r="D33635" t="str">
            <v>ORIGINAL GIFT C</v>
          </cell>
          <cell r="E33635">
            <v>13318954000199</v>
          </cell>
        </row>
        <row r="33636">
          <cell r="C33636">
            <v>800040270</v>
          </cell>
          <cell r="D33636" t="str">
            <v>TRACERCO DO BRA</v>
          </cell>
          <cell r="E33636">
            <v>7420525000125</v>
          </cell>
        </row>
        <row r="33637">
          <cell r="C33637">
            <v>800040278</v>
          </cell>
          <cell r="D33637" t="str">
            <v>ARARA COMUNICAC</v>
          </cell>
          <cell r="E33637">
            <v>11826568000182</v>
          </cell>
        </row>
        <row r="33638">
          <cell r="C33638">
            <v>800040438</v>
          </cell>
          <cell r="D33638" t="str">
            <v>LACHMANN AGENCI</v>
          </cell>
          <cell r="E33638">
            <v>43145945000104</v>
          </cell>
        </row>
        <row r="33639">
          <cell r="C33639">
            <v>800040473</v>
          </cell>
          <cell r="D33639" t="str">
            <v>TECFIN TECN. CO</v>
          </cell>
          <cell r="E33639">
            <v>3053699000146</v>
          </cell>
        </row>
        <row r="33640">
          <cell r="C33640">
            <v>800040496</v>
          </cell>
          <cell r="D33640" t="str">
            <v>BRASIL AFORA PR</v>
          </cell>
          <cell r="E33640">
            <v>10800595000113</v>
          </cell>
        </row>
        <row r="33641">
          <cell r="C33641">
            <v>800040635</v>
          </cell>
          <cell r="D33641" t="str">
            <v>GS HYDRO DO BRA</v>
          </cell>
          <cell r="E33641">
            <v>12614596000107</v>
          </cell>
        </row>
        <row r="33642">
          <cell r="C33642">
            <v>800040693</v>
          </cell>
          <cell r="D33642" t="str">
            <v>DESIGNEMOVIMENT</v>
          </cell>
          <cell r="E33642">
            <v>7237277000181</v>
          </cell>
        </row>
        <row r="33643">
          <cell r="C33643">
            <v>800040703</v>
          </cell>
          <cell r="D33643" t="str">
            <v>REGUS DO BRASIL</v>
          </cell>
          <cell r="E33643">
            <v>910767001804</v>
          </cell>
        </row>
        <row r="33644">
          <cell r="C33644">
            <v>800040708</v>
          </cell>
          <cell r="D33644" t="str">
            <v>IFL CONSULTORIA</v>
          </cell>
          <cell r="E33644">
            <v>10327074000190</v>
          </cell>
        </row>
        <row r="33645">
          <cell r="C33645">
            <v>800040733</v>
          </cell>
          <cell r="D33645" t="str">
            <v>FESAP CONSULTOR</v>
          </cell>
          <cell r="E33645">
            <v>13215323000144</v>
          </cell>
        </row>
        <row r="33646">
          <cell r="C33646">
            <v>800040785</v>
          </cell>
          <cell r="D33646" t="str">
            <v>POSIDONIA SHIPP</v>
          </cell>
          <cell r="E33646">
            <v>12303730000140</v>
          </cell>
        </row>
        <row r="33647">
          <cell r="C33647">
            <v>800040803</v>
          </cell>
          <cell r="D33647" t="str">
            <v>IMM MODA LTDA</v>
          </cell>
          <cell r="E33647">
            <v>29938443000100</v>
          </cell>
        </row>
        <row r="33648">
          <cell r="C33648">
            <v>800041137</v>
          </cell>
          <cell r="D33648" t="str">
            <v>VINNIG COMPONEN</v>
          </cell>
          <cell r="E33648">
            <v>8082747000148</v>
          </cell>
        </row>
        <row r="33649">
          <cell r="C33649">
            <v>800041197</v>
          </cell>
          <cell r="D33649" t="str">
            <v>POSIDONIA SHIPP</v>
          </cell>
          <cell r="E33649">
            <v>12303730000221</v>
          </cell>
        </row>
        <row r="33650">
          <cell r="C33650">
            <v>800041209</v>
          </cell>
          <cell r="D33650" t="str">
            <v>AC COMPANY DESI</v>
          </cell>
          <cell r="E33650">
            <v>5095243000174</v>
          </cell>
        </row>
        <row r="33651">
          <cell r="C33651">
            <v>800041259</v>
          </cell>
          <cell r="D33651" t="str">
            <v>EMILIANO RJ EMP</v>
          </cell>
          <cell r="E33651">
            <v>16365607000105</v>
          </cell>
        </row>
        <row r="33652">
          <cell r="C33652">
            <v>800041305</v>
          </cell>
          <cell r="D33652" t="str">
            <v>FOCUSLOG LOGIST</v>
          </cell>
          <cell r="E33652">
            <v>4824534000517</v>
          </cell>
        </row>
        <row r="33653">
          <cell r="C33653">
            <v>800041313</v>
          </cell>
          <cell r="D33653" t="str">
            <v>INCOMPLAST POLI</v>
          </cell>
          <cell r="E33653">
            <v>8924210000188</v>
          </cell>
        </row>
        <row r="33654">
          <cell r="C33654">
            <v>800041433</v>
          </cell>
          <cell r="D33654" t="str">
            <v>LOJA DO PAO-DUR</v>
          </cell>
          <cell r="E33654">
            <v>29958385000186</v>
          </cell>
        </row>
        <row r="33655">
          <cell r="C33655">
            <v>800041449</v>
          </cell>
          <cell r="D33655" t="str">
            <v>WHITE BOARD IND</v>
          </cell>
          <cell r="E33655">
            <v>2252360000106</v>
          </cell>
        </row>
        <row r="33656">
          <cell r="C33656">
            <v>800041492</v>
          </cell>
          <cell r="D33656" t="str">
            <v>EDITORA 5W EDIC</v>
          </cell>
          <cell r="E33656">
            <v>16596693000167</v>
          </cell>
        </row>
        <row r="33657">
          <cell r="C33657">
            <v>800041517</v>
          </cell>
          <cell r="D33657" t="str">
            <v>ARAUJO ABREU EN</v>
          </cell>
          <cell r="E33657">
            <v>33373325000179</v>
          </cell>
        </row>
        <row r="33658">
          <cell r="C33658">
            <v>800041538</v>
          </cell>
          <cell r="D33658" t="str">
            <v>TOP TARGET TRAD</v>
          </cell>
          <cell r="E33658">
            <v>32848937000108</v>
          </cell>
        </row>
        <row r="33659">
          <cell r="C33659">
            <v>800041591</v>
          </cell>
          <cell r="D33659" t="str">
            <v>LEAUTO PLANEJAM</v>
          </cell>
          <cell r="E33659">
            <v>20280592000150</v>
          </cell>
        </row>
        <row r="33660">
          <cell r="C33660">
            <v>800041710</v>
          </cell>
          <cell r="D33660" t="str">
            <v>COSTA E CARDOSO</v>
          </cell>
          <cell r="E33660">
            <v>5428456000170</v>
          </cell>
        </row>
        <row r="33661">
          <cell r="C33661">
            <v>800041723</v>
          </cell>
          <cell r="D33661" t="str">
            <v>HARE COMERCIO D</v>
          </cell>
          <cell r="E33661">
            <v>28887446000107</v>
          </cell>
        </row>
        <row r="33662">
          <cell r="C33662">
            <v>800041860</v>
          </cell>
          <cell r="D33662" t="str">
            <v>DELI DELICIA GE</v>
          </cell>
          <cell r="E33662">
            <v>15788735000603</v>
          </cell>
        </row>
        <row r="33663">
          <cell r="C33663">
            <v>800041927</v>
          </cell>
          <cell r="D33663" t="str">
            <v>EMBRATEL TVSAT</v>
          </cell>
          <cell r="E33663">
            <v>9132659000176</v>
          </cell>
        </row>
        <row r="33664">
          <cell r="C33664">
            <v>800042040</v>
          </cell>
          <cell r="D33664" t="str">
            <v>ARMAZEM CULTURA</v>
          </cell>
          <cell r="E33664">
            <v>18546878000192</v>
          </cell>
        </row>
        <row r="33665">
          <cell r="C33665">
            <v>800042147</v>
          </cell>
          <cell r="D33665" t="str">
            <v>LUIZ CARLOS CAB</v>
          </cell>
          <cell r="E33665">
            <v>24382308000107</v>
          </cell>
        </row>
        <row r="33666">
          <cell r="C33666">
            <v>800042159</v>
          </cell>
          <cell r="D33666" t="str">
            <v>ENGENHARIA S/A</v>
          </cell>
          <cell r="E33666">
            <v>29994423000156</v>
          </cell>
        </row>
        <row r="33667">
          <cell r="C33667">
            <v>800042302</v>
          </cell>
          <cell r="D33667" t="str">
            <v>FC ESPORTES LTD</v>
          </cell>
          <cell r="E33667">
            <v>7308801000168</v>
          </cell>
        </row>
        <row r="33668">
          <cell r="C33668">
            <v>800042418</v>
          </cell>
          <cell r="D33668" t="str">
            <v>IPNET SERVICOS</v>
          </cell>
          <cell r="E33668">
            <v>32578382000121</v>
          </cell>
        </row>
        <row r="33669">
          <cell r="C33669">
            <v>800042464</v>
          </cell>
          <cell r="D33669" t="str">
            <v>CULTURA INGLESA</v>
          </cell>
          <cell r="E33669">
            <v>17855050000153</v>
          </cell>
        </row>
        <row r="33670">
          <cell r="C33670">
            <v>800042563</v>
          </cell>
          <cell r="D33670" t="str">
            <v>DISTRIBUIDORAS</v>
          </cell>
          <cell r="E33670">
            <v>62567821000161</v>
          </cell>
        </row>
        <row r="33671">
          <cell r="C33671">
            <v>800042627</v>
          </cell>
          <cell r="D33671" t="str">
            <v>IZAZ CONTEUDO C</v>
          </cell>
          <cell r="E33671">
            <v>32296392000174</v>
          </cell>
        </row>
        <row r="33672">
          <cell r="C33672">
            <v>800042629</v>
          </cell>
          <cell r="D33672" t="str">
            <v>DUDA BEAT PRODU</v>
          </cell>
          <cell r="E33672">
            <v>33233454000161</v>
          </cell>
        </row>
        <row r="33673">
          <cell r="C33673">
            <v>800042691</v>
          </cell>
          <cell r="D33673" t="str">
            <v>LINETRONIC COME</v>
          </cell>
          <cell r="E33673">
            <v>32757059000115</v>
          </cell>
        </row>
        <row r="33674">
          <cell r="C33674">
            <v>800042758</v>
          </cell>
          <cell r="D33674" t="str">
            <v>INICIAL ASSESSO</v>
          </cell>
          <cell r="E33674">
            <v>5054773000174</v>
          </cell>
        </row>
        <row r="33675">
          <cell r="C33675">
            <v>800043008</v>
          </cell>
          <cell r="D33675" t="str">
            <v>INFINEUM BRASIL</v>
          </cell>
          <cell r="E33675">
            <v>2833409000114</v>
          </cell>
        </row>
        <row r="33676">
          <cell r="C33676">
            <v>800043031</v>
          </cell>
          <cell r="D33676" t="str">
            <v>MICHELL INSTRUM</v>
          </cell>
          <cell r="E33676">
            <v>18847620000126</v>
          </cell>
        </row>
        <row r="33677">
          <cell r="C33677">
            <v>800043037</v>
          </cell>
          <cell r="D33677" t="str">
            <v>INFRAMED SOLUCO</v>
          </cell>
          <cell r="E33677">
            <v>31375959000135</v>
          </cell>
        </row>
        <row r="33678">
          <cell r="C33678">
            <v>800043050</v>
          </cell>
          <cell r="D33678" t="str">
            <v>SEUNI PRODUCOES</v>
          </cell>
          <cell r="E33678">
            <v>3770113000164</v>
          </cell>
        </row>
        <row r="33679">
          <cell r="C33679">
            <v>800043192</v>
          </cell>
          <cell r="D33679" t="str">
            <v>ZOOP TECNOLOGIA</v>
          </cell>
          <cell r="E33679">
            <v>19468242000132</v>
          </cell>
        </row>
        <row r="33680">
          <cell r="C33680">
            <v>800043233</v>
          </cell>
          <cell r="D33680" t="str">
            <v>KPMG ASSESSORES</v>
          </cell>
          <cell r="E33680">
            <v>5490840001922</v>
          </cell>
        </row>
        <row r="33681">
          <cell r="C33681">
            <v>800043315</v>
          </cell>
          <cell r="D33681" t="str">
            <v>RADIR MAURICIO</v>
          </cell>
          <cell r="E33681">
            <v>33987414000105</v>
          </cell>
        </row>
        <row r="33682">
          <cell r="C33682">
            <v>800043425</v>
          </cell>
          <cell r="D33682" t="str">
            <v>TORA LOGISTICA</v>
          </cell>
          <cell r="E33682">
            <v>66702325001015</v>
          </cell>
        </row>
        <row r="33683">
          <cell r="C33683">
            <v>800043588</v>
          </cell>
          <cell r="D33683" t="str">
            <v>MIDIA MALLS COM</v>
          </cell>
          <cell r="E33683">
            <v>32062393000154</v>
          </cell>
        </row>
        <row r="33684">
          <cell r="C33684">
            <v>800043617</v>
          </cell>
          <cell r="D33684" t="str">
            <v>RONALDO GARCIA</v>
          </cell>
          <cell r="E33684">
            <v>32913999000156</v>
          </cell>
        </row>
        <row r="33685">
          <cell r="C33685">
            <v>800043619</v>
          </cell>
          <cell r="D33685" t="str">
            <v>CONSELHO EMPRES</v>
          </cell>
          <cell r="E33685">
            <v>1785768000180</v>
          </cell>
        </row>
        <row r="33686">
          <cell r="C33686">
            <v>800043690</v>
          </cell>
          <cell r="D33686" t="str">
            <v>EDICOES MUSICAI</v>
          </cell>
          <cell r="E33686">
            <v>30535017000104</v>
          </cell>
        </row>
        <row r="33687">
          <cell r="C33687">
            <v>800044025</v>
          </cell>
          <cell r="D33687" t="str">
            <v>CENTRO DE BOLOG</v>
          </cell>
          <cell r="E33687">
            <v>28383198000159</v>
          </cell>
        </row>
        <row r="33688">
          <cell r="C33688">
            <v>800044064</v>
          </cell>
          <cell r="D33688" t="str">
            <v>RMABRASIL TECNO</v>
          </cell>
          <cell r="E33688">
            <v>39815467000125</v>
          </cell>
        </row>
        <row r="33689">
          <cell r="C33689">
            <v>800044094</v>
          </cell>
          <cell r="D33689" t="str">
            <v>PHYGITALL SOLUC</v>
          </cell>
          <cell r="E33689">
            <v>21633141000111</v>
          </cell>
        </row>
        <row r="33690">
          <cell r="C33690">
            <v>800044158</v>
          </cell>
          <cell r="D33690" t="str">
            <v>TARGET MEIO DE</v>
          </cell>
          <cell r="E33690">
            <v>14821124000142</v>
          </cell>
        </row>
        <row r="33691">
          <cell r="C33691">
            <v>800044222</v>
          </cell>
          <cell r="D33691" t="str">
            <v>GOLGI FUNDO DE</v>
          </cell>
          <cell r="E33691">
            <v>35765907000126</v>
          </cell>
        </row>
        <row r="33692">
          <cell r="C33692">
            <v>800044253</v>
          </cell>
          <cell r="D33692" t="str">
            <v>NIRAMEKKO MULTI</v>
          </cell>
          <cell r="E33692">
            <v>8698460000147</v>
          </cell>
        </row>
        <row r="33693">
          <cell r="C33693">
            <v>800044278</v>
          </cell>
          <cell r="D33693" t="str">
            <v>MARCELO VIEIRA</v>
          </cell>
          <cell r="E33693">
            <v>30067728000100</v>
          </cell>
        </row>
        <row r="33694">
          <cell r="C33694">
            <v>800044444</v>
          </cell>
          <cell r="D33694" t="str">
            <v>VENTANA SERRA D</v>
          </cell>
          <cell r="E33694">
            <v>4915315001434</v>
          </cell>
        </row>
        <row r="33695">
          <cell r="C33695">
            <v>800044631</v>
          </cell>
          <cell r="D33695" t="str">
            <v>GRIDLAB SISTEMA</v>
          </cell>
          <cell r="E33695">
            <v>2820771000150</v>
          </cell>
        </row>
        <row r="33696">
          <cell r="C33696"/>
          <cell r="D33696" t="str">
            <v>AUMTEC</v>
          </cell>
          <cell r="E33696">
            <v>74004235000198</v>
          </cell>
        </row>
        <row r="33697">
          <cell r="C33697"/>
          <cell r="D33697" t="str">
            <v>AGENA RESINAS E</v>
          </cell>
          <cell r="E33697">
            <v>33632464000170</v>
          </cell>
        </row>
        <row r="33698">
          <cell r="C33698"/>
          <cell r="D33698" t="str">
            <v>MA INFORMATICA</v>
          </cell>
          <cell r="E33698">
            <v>32090896000133</v>
          </cell>
        </row>
        <row r="33699">
          <cell r="C33699"/>
          <cell r="D33699" t="str">
            <v>SUL AMERICA</v>
          </cell>
          <cell r="E33699">
            <v>33429226000161</v>
          </cell>
        </row>
        <row r="33700">
          <cell r="C33700"/>
          <cell r="D33700" t="str">
            <v>YACON COM IMP L</v>
          </cell>
          <cell r="E33700">
            <v>32219131000150</v>
          </cell>
        </row>
        <row r="33701">
          <cell r="C33701"/>
          <cell r="D33701" t="str">
            <v>EXXON QUIMICA L</v>
          </cell>
          <cell r="E33701">
            <v>27671973000702</v>
          </cell>
        </row>
        <row r="33702">
          <cell r="C33702"/>
          <cell r="D33702" t="str">
            <v>BANCO GARANTIA</v>
          </cell>
          <cell r="E33702">
            <v>33987793000214</v>
          </cell>
        </row>
        <row r="33703">
          <cell r="C33703"/>
          <cell r="D33703" t="str">
            <v>SELLINVEST</v>
          </cell>
          <cell r="E33703">
            <v>9112053000764</v>
          </cell>
        </row>
        <row r="33704">
          <cell r="C33704"/>
          <cell r="D33704" t="str">
            <v>CROWLEY</v>
          </cell>
          <cell r="E33704">
            <v>31447188000144</v>
          </cell>
        </row>
        <row r="33705">
          <cell r="C33705"/>
          <cell r="D33705" t="str">
            <v>W.R.S.</v>
          </cell>
          <cell r="E33705">
            <v>73585796000165</v>
          </cell>
        </row>
        <row r="33706">
          <cell r="C33706"/>
          <cell r="D33706" t="str">
            <v>VISORTRONIC</v>
          </cell>
          <cell r="E33706">
            <v>31346174000134</v>
          </cell>
        </row>
        <row r="33707">
          <cell r="C33707"/>
          <cell r="D33707" t="str">
            <v>ABES</v>
          </cell>
          <cell r="E33707">
            <v>33945015000181</v>
          </cell>
        </row>
        <row r="33708">
          <cell r="C33708"/>
          <cell r="D33708" t="str">
            <v>OFICINA MUSICA</v>
          </cell>
          <cell r="E33708">
            <v>35799774000109</v>
          </cell>
        </row>
        <row r="33709">
          <cell r="C33709"/>
          <cell r="D33709" t="str">
            <v>ATLAN FORNECEDO</v>
          </cell>
          <cell r="E33709">
            <v>33410358000737</v>
          </cell>
        </row>
        <row r="33710">
          <cell r="C33710"/>
          <cell r="D33710" t="str">
            <v>A.M.L. PRUDC.AR</v>
          </cell>
          <cell r="E33710">
            <v>31330558000169</v>
          </cell>
        </row>
        <row r="33711">
          <cell r="C33711"/>
          <cell r="D33711" t="str">
            <v>LC EXPRESS</v>
          </cell>
          <cell r="E33711">
            <v>39082458000172</v>
          </cell>
        </row>
        <row r="33712">
          <cell r="C33712"/>
          <cell r="D33712" t="str">
            <v>AUREA</v>
          </cell>
          <cell r="E33712">
            <v>29959459000107</v>
          </cell>
        </row>
        <row r="33713">
          <cell r="C33713"/>
          <cell r="D33713" t="str">
            <v>MARCOS</v>
          </cell>
          <cell r="E33713">
            <v>849668743</v>
          </cell>
        </row>
        <row r="33714">
          <cell r="C33714"/>
          <cell r="D33714" t="str">
            <v>AEB</v>
          </cell>
          <cell r="E33714">
            <v>34152660000100</v>
          </cell>
        </row>
        <row r="33715">
          <cell r="C33715"/>
          <cell r="D33715" t="str">
            <v>KRW</v>
          </cell>
          <cell r="E33715">
            <v>39893623000176</v>
          </cell>
        </row>
        <row r="33716">
          <cell r="C33716"/>
          <cell r="D33716" t="str">
            <v>CIA. PAULISTA</v>
          </cell>
          <cell r="E33716">
            <v>33050212000132</v>
          </cell>
        </row>
        <row r="33717">
          <cell r="C33717"/>
          <cell r="D33717" t="str">
            <v>SET</v>
          </cell>
          <cell r="E33717">
            <v>30306203000171</v>
          </cell>
        </row>
        <row r="33718">
          <cell r="C33718"/>
          <cell r="D33718" t="str">
            <v>EXPO ART</v>
          </cell>
          <cell r="E33718">
            <v>31255888000137</v>
          </cell>
        </row>
        <row r="33719">
          <cell r="C33719"/>
          <cell r="D33719" t="str">
            <v>P &amp; G</v>
          </cell>
          <cell r="E33719">
            <v>31966351000266</v>
          </cell>
        </row>
        <row r="33720">
          <cell r="C33720"/>
          <cell r="D33720" t="str">
            <v>ECOLAB</v>
          </cell>
          <cell r="E33720">
            <v>536772000223</v>
          </cell>
        </row>
        <row r="33721">
          <cell r="C33721"/>
          <cell r="D33721" t="str">
            <v>FCI</v>
          </cell>
          <cell r="E33721">
            <v>96494471000172</v>
          </cell>
        </row>
        <row r="33722">
          <cell r="C33722"/>
          <cell r="D33722" t="str">
            <v>EXPRESSO</v>
          </cell>
          <cell r="E33722">
            <v>61488953000135</v>
          </cell>
        </row>
        <row r="33723">
          <cell r="C33723"/>
          <cell r="D33723" t="str">
            <v>TELSIST</v>
          </cell>
          <cell r="E33723">
            <v>28268233000270</v>
          </cell>
        </row>
        <row r="33724">
          <cell r="C33724"/>
          <cell r="D33724" t="str">
            <v>O GLOBO</v>
          </cell>
          <cell r="E33724">
            <v>33100967000102</v>
          </cell>
        </row>
        <row r="33725">
          <cell r="C33725"/>
          <cell r="D33725" t="str">
            <v>UNLIKE</v>
          </cell>
          <cell r="E33725">
            <v>31350663000160</v>
          </cell>
        </row>
        <row r="33726">
          <cell r="C33726"/>
          <cell r="D33726" t="str">
            <v>MAGNUS</v>
          </cell>
          <cell r="E33726">
            <v>33912353000117</v>
          </cell>
        </row>
        <row r="33727">
          <cell r="C33727"/>
          <cell r="D33727" t="str">
            <v>SL</v>
          </cell>
          <cell r="E33727">
            <v>36542025000164</v>
          </cell>
        </row>
        <row r="33728">
          <cell r="C33728"/>
          <cell r="D33728" t="str">
            <v>L MELLO</v>
          </cell>
          <cell r="E33728">
            <v>72150121000120</v>
          </cell>
        </row>
        <row r="33729">
          <cell r="C33729"/>
          <cell r="D33729" t="str">
            <v>JOHNSON CONTROL</v>
          </cell>
          <cell r="E33729">
            <v>46450714000445</v>
          </cell>
        </row>
        <row r="33730">
          <cell r="C33730"/>
          <cell r="D33730" t="str">
            <v>INTER-ATLANTICO</v>
          </cell>
          <cell r="E33730">
            <v>42568253000106</v>
          </cell>
        </row>
        <row r="33731">
          <cell r="C33731"/>
          <cell r="D33731" t="str">
            <v>QUANTA</v>
          </cell>
          <cell r="E33731">
            <v>30509020000153</v>
          </cell>
        </row>
        <row r="33732">
          <cell r="C33732"/>
          <cell r="D33732" t="str">
            <v>GAP</v>
          </cell>
          <cell r="E33732">
            <v>68559467000100</v>
          </cell>
        </row>
        <row r="33733">
          <cell r="C33733"/>
          <cell r="D33733" t="str">
            <v>PROENCO</v>
          </cell>
          <cell r="E33733">
            <v>31930878000150</v>
          </cell>
        </row>
        <row r="33734">
          <cell r="C33734"/>
          <cell r="D33734" t="str">
            <v>CASAS FERNANDES</v>
          </cell>
          <cell r="E33734">
            <v>33096744000100</v>
          </cell>
        </row>
        <row r="33735">
          <cell r="C33735"/>
          <cell r="D33735" t="str">
            <v>ROMA VEICULOS</v>
          </cell>
          <cell r="E33735">
            <v>134832000281</v>
          </cell>
        </row>
        <row r="33736">
          <cell r="C33736"/>
          <cell r="D33736" t="str">
            <v>TV GLOBO</v>
          </cell>
          <cell r="E33736">
            <v>33252156000119</v>
          </cell>
        </row>
        <row r="33737">
          <cell r="C33737"/>
          <cell r="D33737" t="str">
            <v>VERITAS</v>
          </cell>
          <cell r="E33737">
            <v>30891873000100</v>
          </cell>
        </row>
        <row r="33738">
          <cell r="C33738"/>
          <cell r="D33738" t="str">
            <v>TUFFY HABIB</v>
          </cell>
          <cell r="E33738">
            <v>33361072000113</v>
          </cell>
        </row>
        <row r="33739">
          <cell r="C33739"/>
          <cell r="D33739" t="str">
            <v>INTERACTION</v>
          </cell>
          <cell r="E33739">
            <v>91510000111</v>
          </cell>
        </row>
        <row r="33740">
          <cell r="C33740"/>
          <cell r="D33740" t="str">
            <v>VOTORANTIM</v>
          </cell>
          <cell r="E33740">
            <v>59588111000294</v>
          </cell>
        </row>
        <row r="33741">
          <cell r="C33741"/>
          <cell r="D33741" t="str">
            <v>MAERCIO ELECTRO</v>
          </cell>
          <cell r="E33741">
            <v>33293762000182</v>
          </cell>
        </row>
        <row r="33742">
          <cell r="C33742"/>
          <cell r="D33742" t="str">
            <v>QUALITYMARK</v>
          </cell>
          <cell r="E33742">
            <v>36191088000113</v>
          </cell>
        </row>
        <row r="33743">
          <cell r="C33743"/>
          <cell r="D33743" t="str">
            <v>GA SEGURADORA</v>
          </cell>
          <cell r="E33743">
            <v>33016254000157</v>
          </cell>
        </row>
        <row r="33744">
          <cell r="C33744"/>
          <cell r="D33744" t="str">
            <v>META CARGO</v>
          </cell>
          <cell r="E33744">
            <v>68688274000159</v>
          </cell>
        </row>
        <row r="33745">
          <cell r="C33745"/>
          <cell r="D33745" t="str">
            <v>MARCO VIANNA</v>
          </cell>
          <cell r="E33745">
            <v>39933460000108</v>
          </cell>
        </row>
        <row r="33746">
          <cell r="C33746"/>
          <cell r="D33746" t="str">
            <v>GENTEC INST.CIE</v>
          </cell>
          <cell r="E33746">
            <v>29297769000103</v>
          </cell>
        </row>
        <row r="33747">
          <cell r="C33747"/>
          <cell r="D33747" t="str">
            <v>CENTER REFORMAS</v>
          </cell>
          <cell r="E33747">
            <v>32267593000143</v>
          </cell>
        </row>
        <row r="33748">
          <cell r="C33748"/>
          <cell r="D33748" t="str">
            <v>CONTROLTEC</v>
          </cell>
          <cell r="E33748">
            <v>715204000109</v>
          </cell>
        </row>
        <row r="33749">
          <cell r="C33749"/>
          <cell r="D33749" t="str">
            <v>JBL</v>
          </cell>
          <cell r="E33749">
            <v>40196289000180</v>
          </cell>
        </row>
        <row r="33750">
          <cell r="C33750"/>
          <cell r="D33750" t="str">
            <v>FENIX</v>
          </cell>
          <cell r="E33750">
            <v>882748000165</v>
          </cell>
        </row>
        <row r="33751">
          <cell r="C33751"/>
          <cell r="D33751" t="str">
            <v>PENNANT</v>
          </cell>
          <cell r="E33751">
            <v>36140812000180</v>
          </cell>
        </row>
        <row r="33752">
          <cell r="C33752"/>
          <cell r="D33752" t="str">
            <v>B, M E A ADVOG.</v>
          </cell>
          <cell r="E33752">
            <v>450968000110</v>
          </cell>
        </row>
        <row r="33753">
          <cell r="C33753"/>
          <cell r="D33753" t="str">
            <v>FLAVIOS SOCORRO</v>
          </cell>
          <cell r="E33753">
            <v>886100000167</v>
          </cell>
        </row>
        <row r="33754">
          <cell r="C33754"/>
          <cell r="D33754" t="str">
            <v>POLYGRAM</v>
          </cell>
          <cell r="E33754">
            <v>33177411000106</v>
          </cell>
        </row>
        <row r="33755">
          <cell r="C33755"/>
          <cell r="D33755" t="str">
            <v>EUROBRAS</v>
          </cell>
          <cell r="E33755">
            <v>33107657000101</v>
          </cell>
        </row>
        <row r="33756">
          <cell r="C33756"/>
          <cell r="D33756" t="str">
            <v>SAGA SISTEMAS</v>
          </cell>
          <cell r="E33756">
            <v>31052087000174</v>
          </cell>
        </row>
        <row r="33757">
          <cell r="C33757"/>
          <cell r="D33757" t="str">
            <v>SUL AMERICA</v>
          </cell>
          <cell r="E33757">
            <v>92664937000341</v>
          </cell>
        </row>
        <row r="33758">
          <cell r="C33758"/>
          <cell r="D33758" t="str">
            <v>CBA</v>
          </cell>
          <cell r="E33758">
            <v>108522000101</v>
          </cell>
        </row>
        <row r="33759">
          <cell r="C33759"/>
          <cell r="D33759" t="str">
            <v>TECNOSAFETY</v>
          </cell>
          <cell r="E33759">
            <v>247607000170</v>
          </cell>
        </row>
        <row r="33760">
          <cell r="C33760"/>
          <cell r="D33760" t="str">
            <v>SPP MEMO</v>
          </cell>
          <cell r="E33760">
            <v>46078432001007</v>
          </cell>
        </row>
        <row r="33761">
          <cell r="C33761"/>
          <cell r="D33761" t="str">
            <v>ESC. CARLOS ALB</v>
          </cell>
          <cell r="E33761">
            <v>32082505000139</v>
          </cell>
        </row>
        <row r="33762">
          <cell r="C33762"/>
          <cell r="D33762" t="str">
            <v>SUL AMERICA</v>
          </cell>
          <cell r="E33762">
            <v>33040924000170</v>
          </cell>
        </row>
        <row r="33763">
          <cell r="C33763"/>
          <cell r="D33763" t="str">
            <v>CAESAR PARK</v>
          </cell>
          <cell r="E33763">
            <v>42184259000341</v>
          </cell>
        </row>
        <row r="33764">
          <cell r="C33764"/>
          <cell r="D33764" t="str">
            <v>DILMA</v>
          </cell>
          <cell r="E33764">
            <v>64454036000128</v>
          </cell>
        </row>
        <row r="33765">
          <cell r="C33765"/>
          <cell r="D33765" t="str">
            <v>WORKERS</v>
          </cell>
          <cell r="E33765">
            <v>72108467000160</v>
          </cell>
        </row>
        <row r="33766">
          <cell r="C33766"/>
          <cell r="D33766" t="str">
            <v>GRAMEDICA</v>
          </cell>
          <cell r="E33766">
            <v>32251134000171</v>
          </cell>
        </row>
        <row r="33767">
          <cell r="C33767"/>
          <cell r="D33767" t="str">
            <v>VILA REAL</v>
          </cell>
          <cell r="E33767">
            <v>203799000113</v>
          </cell>
        </row>
        <row r="33768">
          <cell r="C33768"/>
          <cell r="D33768" t="str">
            <v>JIRAU</v>
          </cell>
          <cell r="E33768">
            <v>1477115000134</v>
          </cell>
        </row>
        <row r="33769">
          <cell r="C33769"/>
          <cell r="D33769" t="str">
            <v>BANDEIRANTES</v>
          </cell>
          <cell r="E33769">
            <v>61599742007697</v>
          </cell>
        </row>
        <row r="33770">
          <cell r="C33770"/>
          <cell r="D33770" t="str">
            <v>MILEMIDIA</v>
          </cell>
          <cell r="E33770">
            <v>39059662000172</v>
          </cell>
        </row>
        <row r="33771">
          <cell r="C33771"/>
          <cell r="D33771" t="str">
            <v>DIAMOND IND.COM</v>
          </cell>
          <cell r="E33771">
            <v>32223794000149</v>
          </cell>
        </row>
        <row r="33772">
          <cell r="C33772"/>
          <cell r="D33772" t="str">
            <v>CEPEL</v>
          </cell>
          <cell r="E33772">
            <v>42288886000160</v>
          </cell>
        </row>
        <row r="33773">
          <cell r="C33773"/>
          <cell r="D33773" t="str">
            <v>SOUTO SAMUEL</v>
          </cell>
          <cell r="E33773">
            <v>2029837000199</v>
          </cell>
        </row>
        <row r="33774">
          <cell r="C33774"/>
          <cell r="D33774" t="str">
            <v>VILA REAL</v>
          </cell>
          <cell r="E33774">
            <v>2152126000107</v>
          </cell>
        </row>
        <row r="33775">
          <cell r="C33775"/>
          <cell r="D33775" t="str">
            <v>CSC BRASIL</v>
          </cell>
          <cell r="E33775">
            <v>30156228000136</v>
          </cell>
        </row>
        <row r="33776">
          <cell r="C33776"/>
          <cell r="D33776" t="str">
            <v>VL 3</v>
          </cell>
          <cell r="E33776">
            <v>2791244000165</v>
          </cell>
        </row>
        <row r="33777">
          <cell r="C33777"/>
          <cell r="D33777" t="str">
            <v>DATABRAS INFORM</v>
          </cell>
          <cell r="E33777">
            <v>29771961000181</v>
          </cell>
        </row>
        <row r="33778">
          <cell r="C33778"/>
          <cell r="D33778" t="str">
            <v>SHOWPOWER</v>
          </cell>
          <cell r="E33778">
            <v>2283886000153</v>
          </cell>
        </row>
        <row r="33779">
          <cell r="C33779"/>
          <cell r="D33779" t="str">
            <v>OFTALMO- TEC</v>
          </cell>
          <cell r="E33779">
            <v>68689009000195</v>
          </cell>
        </row>
        <row r="33780">
          <cell r="C33780"/>
          <cell r="D33780" t="str">
            <v>PARS</v>
          </cell>
          <cell r="E33780">
            <v>27626290000130</v>
          </cell>
        </row>
        <row r="33781">
          <cell r="C33781"/>
          <cell r="D33781" t="str">
            <v>AEROVIAS TRANSP</v>
          </cell>
          <cell r="E33781">
            <v>46360541000202</v>
          </cell>
        </row>
        <row r="33782">
          <cell r="C33782"/>
          <cell r="D33782" t="str">
            <v>C.N.QUAD.ROT.I.</v>
          </cell>
          <cell r="E33782">
            <v>68684810000148</v>
          </cell>
        </row>
        <row r="33783">
          <cell r="C33783"/>
          <cell r="D33783" t="str">
            <v>AGENC.KEYSTONE</v>
          </cell>
          <cell r="E33783">
            <v>33512278000105</v>
          </cell>
        </row>
        <row r="33784">
          <cell r="C33784"/>
          <cell r="D33784" t="str">
            <v>ESPACO MORTO</v>
          </cell>
          <cell r="E33784">
            <v>27691666000190</v>
          </cell>
        </row>
        <row r="33785">
          <cell r="C33785"/>
          <cell r="D33785" t="str">
            <v>ARQUILINEA</v>
          </cell>
          <cell r="E33785">
            <v>31452840000119</v>
          </cell>
        </row>
        <row r="33786">
          <cell r="C33786"/>
          <cell r="D33786" t="str">
            <v>CITY M.M.</v>
          </cell>
          <cell r="E33786">
            <v>1909180000191</v>
          </cell>
        </row>
        <row r="33787">
          <cell r="C33787"/>
          <cell r="D33787" t="str">
            <v>ANGEL</v>
          </cell>
          <cell r="E33787">
            <v>1185471000184</v>
          </cell>
        </row>
        <row r="33788">
          <cell r="C33788"/>
          <cell r="D33788" t="str">
            <v>LIFT BRAZIL</v>
          </cell>
          <cell r="E33788">
            <v>672372000164</v>
          </cell>
        </row>
        <row r="33789">
          <cell r="C33789"/>
          <cell r="D33789" t="str">
            <v>MARIUS</v>
          </cell>
          <cell r="E33789">
            <v>30934194000244</v>
          </cell>
        </row>
        <row r="33790">
          <cell r="C33790"/>
          <cell r="D33790" t="str">
            <v>FED.AUM.EST.R.J</v>
          </cell>
          <cell r="E33790">
            <v>42470781000128</v>
          </cell>
        </row>
        <row r="33791">
          <cell r="C33791"/>
          <cell r="D33791" t="str">
            <v>ANTARCTICA</v>
          </cell>
          <cell r="E33791">
            <v>55962385000160</v>
          </cell>
        </row>
        <row r="33792">
          <cell r="C33792"/>
          <cell r="D33792" t="str">
            <v>J.MARTINS</v>
          </cell>
          <cell r="E33792">
            <v>33036484000188</v>
          </cell>
        </row>
        <row r="33793">
          <cell r="C33793"/>
          <cell r="D33793" t="str">
            <v>ELCAR MAQUINAS</v>
          </cell>
          <cell r="E33793">
            <v>33329202000130</v>
          </cell>
        </row>
        <row r="33794">
          <cell r="C33794"/>
          <cell r="D33794" t="str">
            <v>ELEBRA</v>
          </cell>
          <cell r="E33794">
            <v>58579293000436</v>
          </cell>
        </row>
        <row r="33795">
          <cell r="C33795"/>
          <cell r="D33795" t="str">
            <v>KINTETSU</v>
          </cell>
          <cell r="E33795">
            <v>16890000391</v>
          </cell>
        </row>
        <row r="33796">
          <cell r="C33796"/>
          <cell r="D33796" t="str">
            <v>LAY CAB</v>
          </cell>
          <cell r="E33796">
            <v>40207474000123</v>
          </cell>
        </row>
        <row r="33797">
          <cell r="C33797"/>
          <cell r="D33797" t="str">
            <v>CIRCLE</v>
          </cell>
          <cell r="E33797">
            <v>48767685000718</v>
          </cell>
        </row>
        <row r="33798">
          <cell r="C33798"/>
          <cell r="D33798" t="str">
            <v>GILLETTE</v>
          </cell>
          <cell r="E33798">
            <v>4490850000680</v>
          </cell>
        </row>
        <row r="33799">
          <cell r="C33799"/>
          <cell r="D33799" t="str">
            <v>FRONTIER</v>
          </cell>
          <cell r="E33799">
            <v>39530738000104</v>
          </cell>
        </row>
        <row r="33800">
          <cell r="C33800"/>
          <cell r="D33800" t="str">
            <v>SILICON</v>
          </cell>
          <cell r="E33800">
            <v>86802931000200</v>
          </cell>
        </row>
        <row r="33801">
          <cell r="C33801"/>
          <cell r="D33801" t="str">
            <v>SUPERM.ZONA SUL</v>
          </cell>
          <cell r="E33801">
            <v>33381286000151</v>
          </cell>
        </row>
        <row r="33802">
          <cell r="C33802"/>
          <cell r="D33802" t="str">
            <v>TELES SALES</v>
          </cell>
          <cell r="E33802">
            <v>39139407000130</v>
          </cell>
        </row>
        <row r="33803">
          <cell r="C33803"/>
          <cell r="D33803" t="str">
            <v>TEADIT</v>
          </cell>
          <cell r="E33803">
            <v>36193928000187</v>
          </cell>
        </row>
        <row r="33804">
          <cell r="C33804"/>
          <cell r="D33804" t="str">
            <v>CRETA COMUN.</v>
          </cell>
          <cell r="E33804">
            <v>68839901000105</v>
          </cell>
        </row>
        <row r="33805">
          <cell r="C33805"/>
          <cell r="D33805" t="str">
            <v>BENIDORM</v>
          </cell>
          <cell r="E33805">
            <v>32573164000102</v>
          </cell>
        </row>
        <row r="33806">
          <cell r="C33806"/>
          <cell r="D33806" t="str">
            <v>FINCK</v>
          </cell>
          <cell r="E33806">
            <v>649887000143</v>
          </cell>
        </row>
        <row r="33807">
          <cell r="C33807"/>
          <cell r="D33807" t="str">
            <v>MIRAMAR PALACE</v>
          </cell>
          <cell r="E33807">
            <v>33059874000173</v>
          </cell>
        </row>
        <row r="33808">
          <cell r="C33808"/>
          <cell r="D33808" t="str">
            <v>WESTCON</v>
          </cell>
          <cell r="E33808">
            <v>28268233000199</v>
          </cell>
        </row>
        <row r="33809">
          <cell r="C33809"/>
          <cell r="D33809" t="str">
            <v>SETHA</v>
          </cell>
          <cell r="E33809">
            <v>30316830000193</v>
          </cell>
        </row>
        <row r="33810">
          <cell r="C33810"/>
          <cell r="D33810" t="str">
            <v>JESUS PRODUCOES</v>
          </cell>
          <cell r="E33810">
            <v>31303480000193</v>
          </cell>
        </row>
        <row r="33811">
          <cell r="C33811"/>
          <cell r="D33811" t="str">
            <v>REPLIBEL</v>
          </cell>
          <cell r="E33811">
            <v>323511000144</v>
          </cell>
        </row>
        <row r="33812">
          <cell r="C33812"/>
          <cell r="D33812" t="str">
            <v>L.F.A BRANDAO</v>
          </cell>
          <cell r="E33812">
            <v>1731386000174</v>
          </cell>
        </row>
        <row r="33813">
          <cell r="C33813"/>
          <cell r="D33813" t="str">
            <v>INTER LIGHT</v>
          </cell>
          <cell r="E33813">
            <v>86995578000140</v>
          </cell>
        </row>
        <row r="33814">
          <cell r="C33814"/>
          <cell r="D33814" t="str">
            <v>PARQUE LAGE</v>
          </cell>
          <cell r="E33814">
            <v>29279924000150</v>
          </cell>
        </row>
        <row r="33815">
          <cell r="C33815"/>
          <cell r="D33815" t="str">
            <v>SOUNDS GOOD</v>
          </cell>
          <cell r="E33815">
            <v>2309519000181</v>
          </cell>
        </row>
        <row r="33816">
          <cell r="C33816"/>
          <cell r="D33816" t="str">
            <v>BEST EVENTOS</v>
          </cell>
          <cell r="E33816">
            <v>1313151000162</v>
          </cell>
        </row>
        <row r="33817">
          <cell r="C33817"/>
          <cell r="D33817" t="str">
            <v>M.I. MONTREAL</v>
          </cell>
          <cell r="E33817">
            <v>42563692001289</v>
          </cell>
        </row>
        <row r="33818">
          <cell r="C33818"/>
          <cell r="D33818" t="str">
            <v>AMW FAMILY</v>
          </cell>
          <cell r="E33818">
            <v>32086530000190</v>
          </cell>
        </row>
        <row r="33819">
          <cell r="C33819"/>
          <cell r="D33819" t="str">
            <v>J.S. TECNOLOGIA</v>
          </cell>
          <cell r="E33819">
            <v>40202434000199</v>
          </cell>
        </row>
        <row r="33820">
          <cell r="C33820"/>
          <cell r="D33820" t="str">
            <v>FENSPTEC</v>
          </cell>
          <cell r="E33820">
            <v>2385669000174</v>
          </cell>
        </row>
        <row r="33821">
          <cell r="C33821"/>
          <cell r="D33821" t="str">
            <v>IBM</v>
          </cell>
          <cell r="E33821">
            <v>34270520000136</v>
          </cell>
        </row>
        <row r="33822">
          <cell r="C33822"/>
          <cell r="D33822" t="str">
            <v>FILIPERSON</v>
          </cell>
          <cell r="E33822">
            <v>28044980000143</v>
          </cell>
        </row>
        <row r="33823">
          <cell r="C33823"/>
          <cell r="D33823" t="str">
            <v>ESTUDIO IPANEMA</v>
          </cell>
          <cell r="E33823">
            <v>1083536000180</v>
          </cell>
        </row>
        <row r="33824">
          <cell r="C33824"/>
          <cell r="D33824" t="str">
            <v>IMAGE BANK</v>
          </cell>
          <cell r="E33824">
            <v>42568329000101</v>
          </cell>
        </row>
        <row r="33825">
          <cell r="C33825"/>
          <cell r="D33825" t="str">
            <v>GERLING SEGUROS</v>
          </cell>
          <cell r="E33825">
            <v>33822131000103</v>
          </cell>
        </row>
        <row r="33826">
          <cell r="C33826"/>
          <cell r="D33826" t="str">
            <v>IDEIA BUS DOOR</v>
          </cell>
          <cell r="E33826">
            <v>28676252000154</v>
          </cell>
        </row>
        <row r="33827">
          <cell r="C33827"/>
          <cell r="D33827" t="str">
            <v>GERMETEC I C A</v>
          </cell>
          <cell r="E33827">
            <v>42458612000172</v>
          </cell>
        </row>
        <row r="33828">
          <cell r="C33828"/>
          <cell r="D33828" t="str">
            <v>SOUTH AMERICAN</v>
          </cell>
          <cell r="E33828">
            <v>30148233000105</v>
          </cell>
        </row>
        <row r="33829">
          <cell r="C33829"/>
          <cell r="D33829" t="str">
            <v>ASSAUTO</v>
          </cell>
          <cell r="E33829">
            <v>3614766000154</v>
          </cell>
        </row>
        <row r="33830">
          <cell r="C33830"/>
          <cell r="D33830" t="str">
            <v>BAMBOLE</v>
          </cell>
          <cell r="E33830">
            <v>27832567000180</v>
          </cell>
        </row>
        <row r="33831">
          <cell r="C33831"/>
          <cell r="D33831" t="str">
            <v>G. MYNSSEN</v>
          </cell>
          <cell r="E33831">
            <v>842785000140</v>
          </cell>
        </row>
        <row r="33832">
          <cell r="C33832"/>
          <cell r="D33832" t="str">
            <v>EVAL</v>
          </cell>
          <cell r="E33832">
            <v>28500981000236</v>
          </cell>
        </row>
        <row r="33833">
          <cell r="C33833"/>
          <cell r="D33833" t="str">
            <v>TOURMANIA</v>
          </cell>
          <cell r="E33833">
            <v>39895297000136</v>
          </cell>
        </row>
        <row r="33834">
          <cell r="C33834"/>
          <cell r="D33834" t="str">
            <v>PLUG IN TECNOL.</v>
          </cell>
          <cell r="E33834">
            <v>2743015000175</v>
          </cell>
        </row>
        <row r="33835">
          <cell r="C33835"/>
          <cell r="D33835" t="str">
            <v>SOS ASSISTANCE</v>
          </cell>
          <cell r="E33835">
            <v>3740940000105</v>
          </cell>
        </row>
        <row r="33836">
          <cell r="C33836"/>
          <cell r="D33836" t="str">
            <v>PAULINHO TRANSP</v>
          </cell>
          <cell r="E33836">
            <v>1736002000106</v>
          </cell>
        </row>
        <row r="33837">
          <cell r="C33837"/>
          <cell r="D33837" t="str">
            <v>GUESS TV</v>
          </cell>
          <cell r="E33837">
            <v>209597000189</v>
          </cell>
        </row>
        <row r="33838">
          <cell r="C33838"/>
          <cell r="D33838" t="str">
            <v>VIACAO NORMANDY</v>
          </cell>
          <cell r="E33838">
            <v>33633926000173</v>
          </cell>
        </row>
        <row r="33839">
          <cell r="C33839"/>
          <cell r="D33839" t="str">
            <v>MARTINS COSTA</v>
          </cell>
          <cell r="E33839">
            <v>1966527000138</v>
          </cell>
        </row>
        <row r="33840">
          <cell r="C33840"/>
          <cell r="D33840" t="str">
            <v>MARIA WOLFRING</v>
          </cell>
          <cell r="E33840">
            <v>3102630000165</v>
          </cell>
        </row>
        <row r="33841">
          <cell r="C33841"/>
          <cell r="D33841" t="str">
            <v>M.C. TRADUCAO</v>
          </cell>
          <cell r="E33841">
            <v>73496606000133</v>
          </cell>
        </row>
        <row r="33842">
          <cell r="C33842"/>
          <cell r="D33842" t="str">
            <v>PRINCIPADO</v>
          </cell>
          <cell r="E33842">
            <v>42266122000174</v>
          </cell>
        </row>
        <row r="33843">
          <cell r="C33843"/>
          <cell r="D33843" t="str">
            <v>ALFA TEC</v>
          </cell>
          <cell r="E33843">
            <v>40359929000126</v>
          </cell>
        </row>
        <row r="33844">
          <cell r="C33844"/>
          <cell r="D33844" t="str">
            <v>BRENDA TRANSP.</v>
          </cell>
          <cell r="E33844">
            <v>33059684000237</v>
          </cell>
        </row>
        <row r="33845">
          <cell r="C33845"/>
          <cell r="D33845" t="str">
            <v>RIOCENTRO</v>
          </cell>
          <cell r="E33845">
            <v>42587568000109</v>
          </cell>
        </row>
        <row r="33846">
          <cell r="C33846"/>
          <cell r="D33846" t="str">
            <v>CIDADE DO ACO</v>
          </cell>
          <cell r="E33846">
            <v>28670958000290</v>
          </cell>
        </row>
        <row r="33847">
          <cell r="C33847"/>
          <cell r="D33847" t="str">
            <v>PRODUCER</v>
          </cell>
          <cell r="E33847">
            <v>31887060000100</v>
          </cell>
        </row>
        <row r="33848">
          <cell r="C33848"/>
          <cell r="D33848" t="str">
            <v>QUIOSQUE</v>
          </cell>
          <cell r="E33848">
            <v>3191001000159</v>
          </cell>
        </row>
        <row r="33849">
          <cell r="C33849"/>
          <cell r="D33849" t="str">
            <v>VENUS</v>
          </cell>
          <cell r="E33849">
            <v>29468329000163</v>
          </cell>
        </row>
        <row r="33850">
          <cell r="C33850"/>
          <cell r="D33850" t="str">
            <v>CRISTINA MORETT</v>
          </cell>
          <cell r="E33850">
            <v>32132185000184</v>
          </cell>
        </row>
        <row r="33851">
          <cell r="C33851"/>
          <cell r="D33851" t="str">
            <v>INTREPIDA TRUPE</v>
          </cell>
          <cell r="E33851">
            <v>31926975000179</v>
          </cell>
        </row>
        <row r="33852">
          <cell r="C33852"/>
          <cell r="D33852" t="str">
            <v>BASE AEREA SANT</v>
          </cell>
          <cell r="E33852">
            <v>394429001506</v>
          </cell>
        </row>
        <row r="33853">
          <cell r="C33853"/>
          <cell r="D33853" t="str">
            <v>VISUAL INTERNAT</v>
          </cell>
          <cell r="E33853">
            <v>39415393000130</v>
          </cell>
        </row>
        <row r="33854">
          <cell r="C33854"/>
          <cell r="D33854" t="str">
            <v>AUTO POSTO ATER</v>
          </cell>
          <cell r="E33854">
            <v>1309199000105</v>
          </cell>
        </row>
        <row r="33855">
          <cell r="C33855"/>
          <cell r="D33855" t="str">
            <v>AUTO POST FLAME</v>
          </cell>
          <cell r="E33855">
            <v>42363077000176</v>
          </cell>
        </row>
        <row r="33856">
          <cell r="C33856"/>
          <cell r="D33856" t="str">
            <v>RAPIDEX</v>
          </cell>
          <cell r="E33856">
            <v>35807106000186</v>
          </cell>
        </row>
        <row r="33857">
          <cell r="C33857"/>
          <cell r="D33857" t="str">
            <v>CELGIL</v>
          </cell>
          <cell r="E33857">
            <v>135116000138</v>
          </cell>
        </row>
        <row r="33858">
          <cell r="C33858"/>
          <cell r="D33858" t="str">
            <v>VIACAO AGUIA BR</v>
          </cell>
          <cell r="E33858">
            <v>27486182023664</v>
          </cell>
        </row>
        <row r="33859">
          <cell r="C33859"/>
          <cell r="D33859" t="str">
            <v>SERGOMO</v>
          </cell>
          <cell r="E33859">
            <v>3416859000174</v>
          </cell>
        </row>
        <row r="33860">
          <cell r="C33860"/>
          <cell r="D33860" t="str">
            <v>SYNCRO</v>
          </cell>
          <cell r="E33860">
            <v>2854961000199</v>
          </cell>
        </row>
        <row r="33861">
          <cell r="C33861"/>
          <cell r="D33861" t="str">
            <v>PRESSCELL</v>
          </cell>
          <cell r="E33861">
            <v>2430826000116</v>
          </cell>
        </row>
        <row r="33862">
          <cell r="C33862"/>
          <cell r="D33862" t="str">
            <v>ZUM 91 MOTO</v>
          </cell>
          <cell r="E33862">
            <v>2489171000151</v>
          </cell>
        </row>
        <row r="33863">
          <cell r="C33863"/>
          <cell r="D33863" t="str">
            <v>ATL</v>
          </cell>
          <cell r="E33863">
            <v>2445817001090</v>
          </cell>
        </row>
        <row r="33864">
          <cell r="C33864"/>
          <cell r="D33864" t="str">
            <v>ATL</v>
          </cell>
          <cell r="E33864">
            <v>2445817000107</v>
          </cell>
        </row>
        <row r="33865">
          <cell r="C33865"/>
          <cell r="D33865" t="str">
            <v>EGB</v>
          </cell>
          <cell r="E33865">
            <v>72352636000103</v>
          </cell>
        </row>
        <row r="33866">
          <cell r="C33866"/>
          <cell r="D33866" t="str">
            <v>STAR ONE</v>
          </cell>
          <cell r="E33866">
            <v>3964292000170</v>
          </cell>
        </row>
        <row r="33867">
          <cell r="C33867"/>
          <cell r="D33867" t="str">
            <v>R.B. DE OLIVEIR</v>
          </cell>
          <cell r="E33867">
            <v>33254533000159</v>
          </cell>
        </row>
        <row r="33868">
          <cell r="C33868"/>
          <cell r="D33868" t="str">
            <v>WORKE DESIGN</v>
          </cell>
          <cell r="E33868">
            <v>40195000000109</v>
          </cell>
        </row>
        <row r="33869">
          <cell r="C33869"/>
          <cell r="D33869" t="str">
            <v>O SOL NASCENTE</v>
          </cell>
          <cell r="E33869">
            <v>1826675000157</v>
          </cell>
        </row>
        <row r="33870">
          <cell r="C33870"/>
          <cell r="D33870" t="str">
            <v>SPEED CLIPPING</v>
          </cell>
          <cell r="E33870">
            <v>1021433000196</v>
          </cell>
        </row>
        <row r="33871">
          <cell r="C33871"/>
          <cell r="D33871" t="str">
            <v>MANTEL</v>
          </cell>
          <cell r="E33871">
            <v>35922129000131</v>
          </cell>
        </row>
        <row r="33872">
          <cell r="C33872"/>
          <cell r="D33872" t="str">
            <v>SAVAGET</v>
          </cell>
          <cell r="E33872">
            <v>3510644000118</v>
          </cell>
        </row>
        <row r="33873">
          <cell r="C33873"/>
          <cell r="D33873" t="str">
            <v>ESCOLA NAVAL</v>
          </cell>
          <cell r="E33873">
            <v>394502009958</v>
          </cell>
        </row>
        <row r="33874">
          <cell r="C33874"/>
          <cell r="D33874" t="str">
            <v>HYPERTEL</v>
          </cell>
          <cell r="E33874">
            <v>30516124000195</v>
          </cell>
        </row>
        <row r="33875">
          <cell r="C33875"/>
          <cell r="D33875" t="str">
            <v>WARNER MUSIC</v>
          </cell>
          <cell r="E33875">
            <v>42470112000156</v>
          </cell>
        </row>
        <row r="33876">
          <cell r="C33876"/>
          <cell r="D33876" t="str">
            <v>CAST ARQUITETOS</v>
          </cell>
          <cell r="E33876">
            <v>4282879000162</v>
          </cell>
        </row>
        <row r="33877">
          <cell r="C33877"/>
          <cell r="D33877" t="str">
            <v>IMPORTEC IMPORT</v>
          </cell>
          <cell r="E33877">
            <v>33269432000151</v>
          </cell>
        </row>
        <row r="33878">
          <cell r="C33878"/>
          <cell r="D33878" t="str">
            <v>ICOLUB</v>
          </cell>
          <cell r="E33878">
            <v>974369000103</v>
          </cell>
        </row>
        <row r="33879">
          <cell r="C33879"/>
          <cell r="D33879" t="str">
            <v>INCOSOLDA</v>
          </cell>
          <cell r="E33879">
            <v>29991601000195</v>
          </cell>
        </row>
        <row r="33880">
          <cell r="C33880"/>
          <cell r="D33880" t="str">
            <v>IBF FORMULARIOS</v>
          </cell>
          <cell r="E33880">
            <v>10968923000357</v>
          </cell>
        </row>
        <row r="33881">
          <cell r="C33881"/>
          <cell r="D33881" t="str">
            <v>CLUBE GOURMET</v>
          </cell>
          <cell r="E33881">
            <v>27952415000111</v>
          </cell>
        </row>
        <row r="33882">
          <cell r="C33882"/>
          <cell r="D33882" t="str">
            <v>INST. LINCE</v>
          </cell>
          <cell r="E33882">
            <v>29359171000193</v>
          </cell>
        </row>
        <row r="33883">
          <cell r="C33883"/>
          <cell r="D33883" t="str">
            <v>RV COMUNICACAO</v>
          </cell>
          <cell r="E33883">
            <v>1125469000110</v>
          </cell>
        </row>
        <row r="33884">
          <cell r="C33884"/>
          <cell r="D33884" t="str">
            <v>LUIZA AQUIM</v>
          </cell>
          <cell r="E33884">
            <v>86744026000160</v>
          </cell>
        </row>
        <row r="33885">
          <cell r="C33885"/>
          <cell r="D33885" t="str">
            <v>GAVEA</v>
          </cell>
          <cell r="E33885">
            <v>33657362000109</v>
          </cell>
        </row>
        <row r="33886">
          <cell r="C33886"/>
          <cell r="D33886" t="str">
            <v>GAIA, SILVA</v>
          </cell>
          <cell r="E33886">
            <v>39062740000198</v>
          </cell>
        </row>
        <row r="33887">
          <cell r="C33887"/>
          <cell r="D33887" t="str">
            <v>INSTRUMENTOS</v>
          </cell>
          <cell r="E33887">
            <v>31198435000116</v>
          </cell>
        </row>
        <row r="33888">
          <cell r="C33888"/>
          <cell r="D33888" t="str">
            <v>INFO EVENTOS</v>
          </cell>
          <cell r="E33888">
            <v>97379101000157</v>
          </cell>
        </row>
        <row r="33889">
          <cell r="C33889"/>
          <cell r="D33889" t="str">
            <v>MANIA PRODUC.A</v>
          </cell>
          <cell r="E33889">
            <v>29277795000161</v>
          </cell>
        </row>
        <row r="33890">
          <cell r="C33890"/>
          <cell r="D33890" t="str">
            <v>INVENTO</v>
          </cell>
          <cell r="E33890">
            <v>4084790000191</v>
          </cell>
        </row>
        <row r="33891">
          <cell r="C33891"/>
          <cell r="D33891" t="str">
            <v>LANCE</v>
          </cell>
          <cell r="E33891">
            <v>3463786000171</v>
          </cell>
        </row>
        <row r="33892">
          <cell r="C33892"/>
          <cell r="D33892" t="str">
            <v>CECAL</v>
          </cell>
          <cell r="E33892">
            <v>3337079000139</v>
          </cell>
        </row>
        <row r="33893">
          <cell r="C33893"/>
          <cell r="D33893" t="str">
            <v>SPELL</v>
          </cell>
          <cell r="E33893">
            <v>28064350000130</v>
          </cell>
        </row>
        <row r="33894">
          <cell r="C33894"/>
          <cell r="D33894" t="str">
            <v>TELERJ</v>
          </cell>
          <cell r="E33894">
            <v>2330506000194</v>
          </cell>
        </row>
        <row r="33895">
          <cell r="C33895"/>
          <cell r="D33895" t="str">
            <v>JB COMERCIAL</v>
          </cell>
          <cell r="E33895">
            <v>4289390000112</v>
          </cell>
        </row>
        <row r="33896">
          <cell r="C33896"/>
          <cell r="D33896" t="str">
            <v>SOS FLORIANO</v>
          </cell>
          <cell r="E33896">
            <v>4226009000176</v>
          </cell>
        </row>
        <row r="33897">
          <cell r="C33897"/>
          <cell r="D33897" t="str">
            <v>PREMIER</v>
          </cell>
          <cell r="E33897">
            <v>32054413000145</v>
          </cell>
        </row>
        <row r="33898">
          <cell r="C33898"/>
          <cell r="D33898" t="str">
            <v>IDEAL EVENTOS</v>
          </cell>
          <cell r="E33898">
            <v>4628499000137</v>
          </cell>
        </row>
        <row r="33899">
          <cell r="C33899"/>
          <cell r="D33899" t="str">
            <v>EAGLE FLYING</v>
          </cell>
          <cell r="E33899">
            <v>3525269000180</v>
          </cell>
        </row>
        <row r="33900">
          <cell r="C33900"/>
          <cell r="D33900" t="str">
            <v>CURSO LIVRE</v>
          </cell>
          <cell r="E33900">
            <v>4186023000193</v>
          </cell>
        </row>
        <row r="33901">
          <cell r="C33901"/>
          <cell r="D33901" t="str">
            <v>FINK</v>
          </cell>
          <cell r="E33901">
            <v>28304954000107</v>
          </cell>
        </row>
        <row r="33902">
          <cell r="C33902"/>
          <cell r="D33902" t="str">
            <v>REDE DE TECN.</v>
          </cell>
          <cell r="E33902">
            <v>39092812000140</v>
          </cell>
        </row>
        <row r="33903">
          <cell r="C33903"/>
          <cell r="D33903" t="str">
            <v>LIFT PROMOCOES</v>
          </cell>
          <cell r="E33903">
            <v>32091605000121</v>
          </cell>
        </row>
        <row r="33904">
          <cell r="C33904"/>
          <cell r="D33904" t="str">
            <v>LEME CONSULTANT</v>
          </cell>
          <cell r="E33904">
            <v>338955000153</v>
          </cell>
        </row>
        <row r="33905">
          <cell r="C33905"/>
          <cell r="D33905" t="str">
            <v>PROMOMAX</v>
          </cell>
          <cell r="E33905">
            <v>72366594000160</v>
          </cell>
        </row>
        <row r="33906">
          <cell r="C33906"/>
          <cell r="D33906" t="str">
            <v>KEYDISC</v>
          </cell>
          <cell r="E33906">
            <v>3635831000128</v>
          </cell>
        </row>
        <row r="33907">
          <cell r="C33907"/>
          <cell r="D33907" t="str">
            <v>RBG CONSULTORIA</v>
          </cell>
          <cell r="E33907">
            <v>2502989000167</v>
          </cell>
        </row>
        <row r="33908">
          <cell r="C33908"/>
          <cell r="D33908" t="str">
            <v>PRAIA SUL BAR</v>
          </cell>
          <cell r="E33908">
            <v>1758347000160</v>
          </cell>
        </row>
        <row r="33909">
          <cell r="C33909"/>
          <cell r="D33909" t="str">
            <v>KUEHNE &amp; NAGEL</v>
          </cell>
          <cell r="E33909">
            <v>38778700000508</v>
          </cell>
        </row>
        <row r="33910">
          <cell r="C33910"/>
          <cell r="D33910" t="str">
            <v>PRO FORMA</v>
          </cell>
          <cell r="E33910">
            <v>187448000166</v>
          </cell>
        </row>
        <row r="33911">
          <cell r="C33911"/>
          <cell r="D33911" t="str">
            <v>M&amp;S TECNOLOGIA</v>
          </cell>
          <cell r="E33911">
            <v>35801182000184</v>
          </cell>
        </row>
        <row r="33912">
          <cell r="C33912"/>
          <cell r="D33912" t="str">
            <v>PROMENADE</v>
          </cell>
          <cell r="E33912">
            <v>13950134000115</v>
          </cell>
        </row>
        <row r="33913">
          <cell r="C33913"/>
          <cell r="D33913" t="str">
            <v>CIRQUIMICA</v>
          </cell>
          <cell r="E33913">
            <v>28356871000161</v>
          </cell>
        </row>
        <row r="33914">
          <cell r="C33914"/>
          <cell r="D33914" t="str">
            <v>CODIBA</v>
          </cell>
          <cell r="E33914">
            <v>31148737000180</v>
          </cell>
        </row>
        <row r="33915">
          <cell r="C33915"/>
          <cell r="D33915" t="str">
            <v>REDE PROTEL</v>
          </cell>
          <cell r="E33915">
            <v>27931211000102</v>
          </cell>
        </row>
        <row r="33916">
          <cell r="C33916"/>
          <cell r="D33916" t="str">
            <v>PROTEL</v>
          </cell>
          <cell r="E33916">
            <v>27931211000528</v>
          </cell>
        </row>
        <row r="33917">
          <cell r="C33917"/>
          <cell r="D33917" t="str">
            <v>ARGGAS</v>
          </cell>
          <cell r="E33917">
            <v>2176064000173</v>
          </cell>
        </row>
        <row r="33918">
          <cell r="C33918"/>
          <cell r="D33918" t="str">
            <v>COR E SABOR</v>
          </cell>
          <cell r="E33918">
            <v>97508121000180</v>
          </cell>
        </row>
        <row r="33919">
          <cell r="C33919"/>
          <cell r="D33919" t="str">
            <v>REITUR TURISMO</v>
          </cell>
          <cell r="E33919">
            <v>30925689000126</v>
          </cell>
        </row>
        <row r="33920">
          <cell r="C33920"/>
          <cell r="D33920" t="str">
            <v>SISTEST</v>
          </cell>
          <cell r="E33920">
            <v>3446551000171</v>
          </cell>
        </row>
        <row r="33921">
          <cell r="C33921"/>
          <cell r="D33921" t="str">
            <v>EBGE SUL</v>
          </cell>
          <cell r="E33921">
            <v>72505910000137</v>
          </cell>
        </row>
        <row r="33922">
          <cell r="C33922"/>
          <cell r="D33922" t="str">
            <v>VOLLEY-BALL RJ</v>
          </cell>
          <cell r="E33922">
            <v>34046730000145</v>
          </cell>
        </row>
        <row r="33923">
          <cell r="C33923"/>
          <cell r="D33923" t="str">
            <v>BTS</v>
          </cell>
          <cell r="E33923">
            <v>1264782000139</v>
          </cell>
        </row>
        <row r="33924">
          <cell r="C33924"/>
          <cell r="D33924" t="str">
            <v>PRESENCA</v>
          </cell>
          <cell r="E33924">
            <v>5139147000180</v>
          </cell>
        </row>
        <row r="33925">
          <cell r="C33925"/>
          <cell r="D33925" t="str">
            <v>AVIS RENT A CAR</v>
          </cell>
          <cell r="E33925">
            <v>470111000919</v>
          </cell>
        </row>
        <row r="33926">
          <cell r="C33926"/>
          <cell r="D33926" t="str">
            <v>SIGNWARE</v>
          </cell>
          <cell r="E33926">
            <v>2893283000173</v>
          </cell>
        </row>
        <row r="33927">
          <cell r="C33927"/>
          <cell r="D33927" t="str">
            <v>MHS</v>
          </cell>
          <cell r="E33927">
            <v>31097744000108</v>
          </cell>
        </row>
        <row r="33928">
          <cell r="C33928"/>
          <cell r="D33928" t="str">
            <v>UNITECH</v>
          </cell>
          <cell r="E33928">
            <v>32578387000154</v>
          </cell>
        </row>
        <row r="33929">
          <cell r="C33929"/>
          <cell r="D33929" t="str">
            <v>BARRACUDA</v>
          </cell>
          <cell r="E33929">
            <v>28111672000193</v>
          </cell>
        </row>
        <row r="33930">
          <cell r="C33930"/>
          <cell r="D33930" t="str">
            <v>PORCAO</v>
          </cell>
          <cell r="E33930">
            <v>30046734000172</v>
          </cell>
        </row>
        <row r="33931">
          <cell r="C33931"/>
          <cell r="D33931" t="str">
            <v>OCEANIC</v>
          </cell>
          <cell r="E33931">
            <v>33361759000159</v>
          </cell>
        </row>
        <row r="33932">
          <cell r="C33932"/>
          <cell r="D33932" t="str">
            <v>OPTRONIC INSTRU</v>
          </cell>
          <cell r="E33932">
            <v>29962966000191</v>
          </cell>
        </row>
        <row r="33933">
          <cell r="C33933"/>
          <cell r="D33933" t="str">
            <v>AGRO SERVICE</v>
          </cell>
          <cell r="E33933">
            <v>36252054000191</v>
          </cell>
        </row>
        <row r="33934">
          <cell r="C33934"/>
          <cell r="D33934" t="str">
            <v>PRO-LIGHT</v>
          </cell>
          <cell r="E33934">
            <v>31626732000115</v>
          </cell>
        </row>
        <row r="33935">
          <cell r="C33935"/>
          <cell r="D33935" t="str">
            <v>FLUXO</v>
          </cell>
          <cell r="E33935">
            <v>40277915000163</v>
          </cell>
        </row>
        <row r="33936">
          <cell r="C33936"/>
          <cell r="D33936" t="str">
            <v>PERSIANAS COIMB</v>
          </cell>
          <cell r="E33936">
            <v>32157042000127</v>
          </cell>
        </row>
        <row r="33937">
          <cell r="C33937"/>
          <cell r="D33937" t="str">
            <v>PTT</v>
          </cell>
          <cell r="E33937">
            <v>4175049000136</v>
          </cell>
        </row>
        <row r="33938">
          <cell r="C33938"/>
          <cell r="D33938" t="str">
            <v>WEST MORRIS</v>
          </cell>
          <cell r="E33938">
            <v>4682832000196</v>
          </cell>
        </row>
        <row r="33939">
          <cell r="C33939"/>
          <cell r="D33939" t="str">
            <v>PIRIL COM.PAPEL</v>
          </cell>
          <cell r="E33939">
            <v>33115668000133</v>
          </cell>
        </row>
        <row r="33940">
          <cell r="C33940"/>
          <cell r="D33940" t="str">
            <v>LAJEDO SERVICOS</v>
          </cell>
          <cell r="E33940">
            <v>40329989000104</v>
          </cell>
        </row>
        <row r="33941">
          <cell r="C33941"/>
          <cell r="D33941" t="str">
            <v>EMBRAFORRO</v>
          </cell>
          <cell r="E33941">
            <v>2350996000190</v>
          </cell>
        </row>
        <row r="33942">
          <cell r="C33942"/>
          <cell r="D33942" t="str">
            <v>COP EDITORA LTD</v>
          </cell>
          <cell r="E33942">
            <v>34266858000114</v>
          </cell>
        </row>
        <row r="33943">
          <cell r="C33943"/>
          <cell r="D33943" t="str">
            <v>LUMINANCE PRODU</v>
          </cell>
          <cell r="E33943">
            <v>3959907000170</v>
          </cell>
        </row>
        <row r="33944">
          <cell r="C33944"/>
          <cell r="D33944" t="str">
            <v>MEGA APOIO TECN</v>
          </cell>
          <cell r="E33944">
            <v>32218141000171</v>
          </cell>
        </row>
        <row r="33945">
          <cell r="C33945"/>
          <cell r="D33945" t="str">
            <v>GERBIA</v>
          </cell>
          <cell r="E33945">
            <v>2067853000176</v>
          </cell>
        </row>
        <row r="33946">
          <cell r="C33946"/>
          <cell r="D33946" t="str">
            <v>CLINICA MEDICA</v>
          </cell>
          <cell r="E33946">
            <v>28249357000127</v>
          </cell>
        </row>
        <row r="33947">
          <cell r="C33947"/>
          <cell r="D33947" t="str">
            <v>PROMACON INFORM</v>
          </cell>
          <cell r="E33947">
            <v>30805998000162</v>
          </cell>
        </row>
        <row r="33948">
          <cell r="C33948"/>
          <cell r="D33948" t="str">
            <v>CLINICA MEDICA</v>
          </cell>
          <cell r="E33948">
            <v>6892966000167</v>
          </cell>
        </row>
        <row r="33949">
          <cell r="C33949"/>
          <cell r="D33949" t="str">
            <v>HOSPITAL SAMARI</v>
          </cell>
          <cell r="E33949">
            <v>33171638000144</v>
          </cell>
        </row>
        <row r="33950">
          <cell r="C33950"/>
          <cell r="D33950" t="str">
            <v>SITE SERVICOS M</v>
          </cell>
          <cell r="E33950">
            <v>5077796000102</v>
          </cell>
        </row>
        <row r="33951">
          <cell r="C33951"/>
          <cell r="D33951" t="str">
            <v>CENTRO SAUDE BE</v>
          </cell>
          <cell r="E33951">
            <v>6071337000176</v>
          </cell>
        </row>
        <row r="33952">
          <cell r="C33952"/>
          <cell r="D33952" t="str">
            <v>SULDECAR IND PE</v>
          </cell>
          <cell r="E33952">
            <v>7161548000162</v>
          </cell>
        </row>
        <row r="33953">
          <cell r="C33953"/>
          <cell r="D33953" t="str">
            <v>RACIMEC-INFORM.</v>
          </cell>
          <cell r="E33953">
            <v>33643305009127</v>
          </cell>
        </row>
        <row r="33954">
          <cell r="C33954"/>
          <cell r="D33954" t="str">
            <v>RACIMEC INFORMT</v>
          </cell>
          <cell r="E33954">
            <v>33643305000332</v>
          </cell>
        </row>
        <row r="33955">
          <cell r="C33955"/>
          <cell r="D33955" t="str">
            <v>RACIMEC</v>
          </cell>
          <cell r="E33955">
            <v>72357940000224</v>
          </cell>
        </row>
        <row r="33956">
          <cell r="C33956"/>
          <cell r="D33956" t="str">
            <v>KATHARINE FIONA</v>
          </cell>
          <cell r="E33956">
            <v>37313436734</v>
          </cell>
        </row>
        <row r="33957">
          <cell r="C33957"/>
          <cell r="D33957" t="str">
            <v>PERDIG¶O</v>
          </cell>
          <cell r="E33957">
            <v>86547619013629</v>
          </cell>
        </row>
        <row r="33958">
          <cell r="C33958"/>
          <cell r="D33958" t="str">
            <v>R.S.C. EDIT PRO</v>
          </cell>
          <cell r="E33958">
            <v>68626167000104</v>
          </cell>
        </row>
        <row r="33959">
          <cell r="C33959"/>
          <cell r="D33959" t="str">
            <v>SIEL TELECOMUNI</v>
          </cell>
          <cell r="E33959">
            <v>29866217000160</v>
          </cell>
        </row>
        <row r="33960">
          <cell r="C33960"/>
          <cell r="D33960" t="str">
            <v>SPEED FLY DO BR</v>
          </cell>
          <cell r="E33960">
            <v>40356826000102</v>
          </cell>
        </row>
        <row r="33961">
          <cell r="C33961"/>
          <cell r="D33961" t="str">
            <v>SOFT CONSULTORI</v>
          </cell>
          <cell r="E33961">
            <v>34127977000196</v>
          </cell>
        </row>
        <row r="33962">
          <cell r="C33962"/>
          <cell r="D33962" t="str">
            <v>TOP AIR</v>
          </cell>
          <cell r="E33962">
            <v>68612589000112</v>
          </cell>
        </row>
        <row r="33963">
          <cell r="C33963"/>
          <cell r="D33963" t="str">
            <v>ALFA-CAR COMERC</v>
          </cell>
          <cell r="E33963">
            <v>33430885000118</v>
          </cell>
        </row>
        <row r="33964">
          <cell r="C33964"/>
          <cell r="D33964" t="str">
            <v>ROMA VEICULOS</v>
          </cell>
          <cell r="E33964">
            <v>134832000109</v>
          </cell>
        </row>
        <row r="33965">
          <cell r="C33965"/>
          <cell r="D33965" t="str">
            <v>VITTORI VEIC</v>
          </cell>
          <cell r="E33965">
            <v>74191057000151</v>
          </cell>
        </row>
        <row r="33966">
          <cell r="C33966"/>
          <cell r="D33966" t="str">
            <v>AUTOFACIL COM.</v>
          </cell>
          <cell r="E33966">
            <v>30024954000103</v>
          </cell>
        </row>
        <row r="33967">
          <cell r="C33967"/>
          <cell r="D33967" t="str">
            <v>AUTOFACIL COM.</v>
          </cell>
          <cell r="E33967">
            <v>30024954000529</v>
          </cell>
        </row>
        <row r="33968">
          <cell r="C33968"/>
          <cell r="D33968" t="str">
            <v>DELSUL COM E ME</v>
          </cell>
          <cell r="E33968">
            <v>33077595000485</v>
          </cell>
        </row>
        <row r="33969">
          <cell r="C33969"/>
          <cell r="D33969" t="str">
            <v>EUROBARRA VEICU</v>
          </cell>
          <cell r="E33969">
            <v>68742154000192</v>
          </cell>
        </row>
        <row r="33970">
          <cell r="C33970"/>
          <cell r="D33970" t="str">
            <v>FACILAUTO VEICU</v>
          </cell>
          <cell r="E33970">
            <v>31384852000153</v>
          </cell>
        </row>
        <row r="33971">
          <cell r="C33971"/>
          <cell r="D33971" t="str">
            <v>ITALIA BARRA VE</v>
          </cell>
          <cell r="E33971">
            <v>42539957000150</v>
          </cell>
        </row>
        <row r="33972">
          <cell r="C33972"/>
          <cell r="D33972" t="str">
            <v>NOVA TEXAS VEIC</v>
          </cell>
          <cell r="E33972">
            <v>28292944000107</v>
          </cell>
        </row>
        <row r="33973">
          <cell r="C33973"/>
          <cell r="D33973" t="str">
            <v>PARANAPUAN VEIC</v>
          </cell>
          <cell r="E33973">
            <v>40233405000194</v>
          </cell>
        </row>
        <row r="33974">
          <cell r="C33974"/>
          <cell r="D33974" t="str">
            <v>PAVAO VEICULOS</v>
          </cell>
          <cell r="E33974">
            <v>42496604000110</v>
          </cell>
        </row>
        <row r="33975">
          <cell r="C33975"/>
          <cell r="D33975" t="str">
            <v>PRIMA RIO VEICU</v>
          </cell>
          <cell r="E33975">
            <v>30277024000153</v>
          </cell>
        </row>
        <row r="33976">
          <cell r="C33976"/>
          <cell r="D33976" t="str">
            <v>ROMA REVENDA OF</v>
          </cell>
          <cell r="E33976">
            <v>33640350000171</v>
          </cell>
        </row>
        <row r="33977">
          <cell r="C33977"/>
          <cell r="D33977" t="str">
            <v>ROMA REVENDA OF</v>
          </cell>
          <cell r="E33977">
            <v>33640350000252</v>
          </cell>
        </row>
        <row r="33978">
          <cell r="C33978"/>
          <cell r="D33978" t="str">
            <v>ROMA REVENDA OF</v>
          </cell>
          <cell r="E33978">
            <v>33640350000333</v>
          </cell>
        </row>
        <row r="33979">
          <cell r="C33979"/>
          <cell r="D33979" t="str">
            <v>VITTORI</v>
          </cell>
          <cell r="E33979">
            <v>74191057000232</v>
          </cell>
        </row>
        <row r="33980">
          <cell r="C33980"/>
          <cell r="D33980" t="str">
            <v>SQUADRA</v>
          </cell>
          <cell r="E33980">
            <v>1459487000138</v>
          </cell>
        </row>
        <row r="33981">
          <cell r="C33981"/>
          <cell r="D33981" t="str">
            <v>ITAVEMA RIO</v>
          </cell>
          <cell r="E33981">
            <v>27132497000743</v>
          </cell>
        </row>
        <row r="33982">
          <cell r="C33982"/>
          <cell r="D33982" t="str">
            <v>VICAUTO COMERCI</v>
          </cell>
          <cell r="E33982">
            <v>42511519000184</v>
          </cell>
        </row>
        <row r="33983">
          <cell r="C33983"/>
          <cell r="D33983" t="str">
            <v>EUROBARRA</v>
          </cell>
          <cell r="E33983">
            <v>68742154000273</v>
          </cell>
        </row>
        <row r="33984">
          <cell r="C33984"/>
          <cell r="D33984" t="str">
            <v>MILOCAR</v>
          </cell>
          <cell r="E33984">
            <v>42552109000424</v>
          </cell>
        </row>
        <row r="33985">
          <cell r="C33985"/>
          <cell r="D33985" t="str">
            <v>PROJETO JACAREP</v>
          </cell>
          <cell r="E33985">
            <v>74191057000747</v>
          </cell>
        </row>
        <row r="33986">
          <cell r="C33986"/>
          <cell r="D33986" t="str">
            <v>DELSUL</v>
          </cell>
          <cell r="E33986">
            <v>33077595000728</v>
          </cell>
        </row>
        <row r="33987">
          <cell r="C33987"/>
          <cell r="D33987" t="str">
            <v>IND. D.ACOELHO</v>
          </cell>
          <cell r="E33987">
            <v>32598328000148</v>
          </cell>
        </row>
        <row r="33988">
          <cell r="C33988"/>
          <cell r="D33988" t="str">
            <v>ACOMEX ASSES.CO</v>
          </cell>
          <cell r="E33988">
            <v>36236602000190</v>
          </cell>
        </row>
        <row r="33989">
          <cell r="C33989"/>
          <cell r="D33989" t="str">
            <v>SEGETELE SERV G</v>
          </cell>
          <cell r="E33989">
            <v>34000851000156</v>
          </cell>
        </row>
        <row r="33990">
          <cell r="C33990"/>
          <cell r="D33990" t="str">
            <v>APOIO TECNICO C</v>
          </cell>
          <cell r="E33990">
            <v>28629889000190</v>
          </cell>
        </row>
        <row r="33991">
          <cell r="C33991"/>
          <cell r="D33991" t="str">
            <v>VICTORI EMPREEN</v>
          </cell>
          <cell r="E33991">
            <v>33543455000102</v>
          </cell>
        </row>
        <row r="33992">
          <cell r="C33992"/>
          <cell r="D33992" t="str">
            <v>METALUR.MALACXA</v>
          </cell>
          <cell r="E33992">
            <v>34048058000127</v>
          </cell>
        </row>
        <row r="33993">
          <cell r="C33993"/>
          <cell r="D33993" t="str">
            <v>GHL AUTOMACAO E</v>
          </cell>
          <cell r="E33993">
            <v>39075536000101</v>
          </cell>
        </row>
        <row r="33994">
          <cell r="C33994"/>
          <cell r="D33994" t="str">
            <v>FORMATO INDL LT</v>
          </cell>
          <cell r="E33994">
            <v>32598328000229</v>
          </cell>
        </row>
        <row r="33995">
          <cell r="C33995"/>
          <cell r="D33995" t="str">
            <v>FERCORTE COM RE</v>
          </cell>
          <cell r="E33995">
            <v>40321754000168</v>
          </cell>
        </row>
        <row r="33996">
          <cell r="C33996"/>
          <cell r="D33996" t="str">
            <v>MEDIDATA</v>
          </cell>
          <cell r="E33996">
            <v>15109770000144</v>
          </cell>
        </row>
        <row r="33997">
          <cell r="C33997"/>
          <cell r="D33997" t="str">
            <v>OFTALMO-TEC</v>
          </cell>
          <cell r="E33997">
            <v>29508678000161</v>
          </cell>
        </row>
        <row r="33998">
          <cell r="C33998"/>
          <cell r="D33998" t="str">
            <v>EDEN SISTEMAS D</v>
          </cell>
          <cell r="E33998">
            <v>29393717000122</v>
          </cell>
        </row>
        <row r="33999">
          <cell r="C33999"/>
          <cell r="D33999" t="str">
            <v>ITAPEMIRIM TURI</v>
          </cell>
          <cell r="E33999">
            <v>27366970000404</v>
          </cell>
        </row>
        <row r="34000">
          <cell r="C34000"/>
          <cell r="D34000" t="str">
            <v>ACIQUIMICA COML</v>
          </cell>
          <cell r="E34000">
            <v>28591873000135</v>
          </cell>
        </row>
        <row r="34001">
          <cell r="C34001"/>
          <cell r="D34001" t="str">
            <v>ADANITEC TECNOL</v>
          </cell>
          <cell r="E34001">
            <v>31924137000166</v>
          </cell>
        </row>
        <row r="34002">
          <cell r="C34002"/>
          <cell r="D34002" t="str">
            <v>G Q INDUSTRIAL</v>
          </cell>
          <cell r="E34002">
            <v>29459716000133</v>
          </cell>
        </row>
        <row r="34003">
          <cell r="C34003"/>
          <cell r="D34003" t="str">
            <v>ENERGETICA IND</v>
          </cell>
          <cell r="E34003">
            <v>29341583000104</v>
          </cell>
        </row>
        <row r="34004">
          <cell r="C34004"/>
          <cell r="D34004" t="str">
            <v>ACOELHO EQUIPS</v>
          </cell>
          <cell r="E34004">
            <v>33786369000120</v>
          </cell>
        </row>
        <row r="34005">
          <cell r="C34005"/>
          <cell r="D34005" t="str">
            <v>ANDERSEN CONSUL</v>
          </cell>
          <cell r="E34005">
            <v>52631256000281</v>
          </cell>
        </row>
        <row r="34006">
          <cell r="C34006"/>
          <cell r="D34006" t="str">
            <v>ENGETEST</v>
          </cell>
          <cell r="E34006">
            <v>29348240000163</v>
          </cell>
        </row>
        <row r="34007">
          <cell r="C34007"/>
          <cell r="D34007" t="str">
            <v>SOC.CONS.HOBECO</v>
          </cell>
          <cell r="E34007">
            <v>33031675000157</v>
          </cell>
        </row>
        <row r="34008">
          <cell r="C34008"/>
          <cell r="D34008" t="str">
            <v>GUERBET</v>
          </cell>
          <cell r="E34008">
            <v>42180406000658</v>
          </cell>
        </row>
        <row r="34009">
          <cell r="C34009"/>
          <cell r="D34009" t="str">
            <v>GUERBET</v>
          </cell>
          <cell r="E34009">
            <v>42180406000143</v>
          </cell>
        </row>
        <row r="34010">
          <cell r="C34010"/>
          <cell r="D34010" t="str">
            <v>SISAL</v>
          </cell>
          <cell r="E34010">
            <v>73189755000230</v>
          </cell>
        </row>
        <row r="34011">
          <cell r="C34011"/>
          <cell r="D34011" t="str">
            <v>VIC BRASIL</v>
          </cell>
          <cell r="E34011">
            <v>39090170000140</v>
          </cell>
        </row>
        <row r="34012">
          <cell r="C34012"/>
          <cell r="D34012" t="str">
            <v>B.R.LOPES</v>
          </cell>
          <cell r="E34012">
            <v>31932817000121</v>
          </cell>
        </row>
        <row r="34013">
          <cell r="C34013"/>
          <cell r="D34013" t="str">
            <v>PAN AMERICANA</v>
          </cell>
          <cell r="E34013">
            <v>50142223000323</v>
          </cell>
        </row>
        <row r="34014">
          <cell r="C34014"/>
          <cell r="D34014" t="str">
            <v>MAR.L LANCHMANN</v>
          </cell>
          <cell r="E34014">
            <v>33271529000107</v>
          </cell>
        </row>
        <row r="34015">
          <cell r="C34015"/>
          <cell r="D34015" t="str">
            <v>VICOM</v>
          </cell>
          <cell r="E34015">
            <v>27742000453</v>
          </cell>
        </row>
        <row r="34016">
          <cell r="C34016"/>
          <cell r="D34016" t="str">
            <v>THOMSON</v>
          </cell>
          <cell r="E34016">
            <v>34059402000183</v>
          </cell>
        </row>
        <row r="34017">
          <cell r="C34017"/>
          <cell r="D34017" t="str">
            <v>AMBIENT AIR</v>
          </cell>
          <cell r="E34017">
            <v>42493940000452</v>
          </cell>
        </row>
        <row r="34018">
          <cell r="C34018"/>
          <cell r="D34018" t="str">
            <v>XEROX DO BRASIL</v>
          </cell>
          <cell r="E34018">
            <v>29213386000444</v>
          </cell>
        </row>
        <row r="34019">
          <cell r="C34019"/>
          <cell r="D34019" t="str">
            <v>IBF IND.BRAS.FO</v>
          </cell>
          <cell r="E34019">
            <v>61405858000988</v>
          </cell>
        </row>
        <row r="34020">
          <cell r="C34020"/>
          <cell r="D34020" t="str">
            <v>ORIAL</v>
          </cell>
          <cell r="E34020">
            <v>40164428000194</v>
          </cell>
        </row>
        <row r="34021">
          <cell r="C34021"/>
          <cell r="D34021" t="str">
            <v>POWERNET</v>
          </cell>
          <cell r="E34021">
            <v>67240135000448</v>
          </cell>
        </row>
        <row r="34022">
          <cell r="C34022"/>
          <cell r="D34022" t="str">
            <v>COMP. DOCAS R.J</v>
          </cell>
          <cell r="E34022">
            <v>42266890000128</v>
          </cell>
        </row>
        <row r="34023">
          <cell r="C34023"/>
          <cell r="D34023" t="str">
            <v>CERAS JOHNSON</v>
          </cell>
          <cell r="E34023">
            <v>33122466000119</v>
          </cell>
        </row>
        <row r="34024">
          <cell r="C34024"/>
          <cell r="D34024" t="str">
            <v>GJB</v>
          </cell>
          <cell r="E34024">
            <v>33067216000123</v>
          </cell>
        </row>
        <row r="34025">
          <cell r="C34025"/>
          <cell r="D34025" t="str">
            <v>CGI TECNPRES</v>
          </cell>
          <cell r="E34025">
            <v>27613751000130</v>
          </cell>
        </row>
        <row r="34026">
          <cell r="C34026"/>
          <cell r="D34026" t="str">
            <v>OFICINA DE LUZ</v>
          </cell>
          <cell r="E34026">
            <v>27004670000132</v>
          </cell>
        </row>
        <row r="34027">
          <cell r="C34027"/>
          <cell r="D34027" t="str">
            <v>JAB ENGENHARIA</v>
          </cell>
          <cell r="E34027">
            <v>27936293000170</v>
          </cell>
        </row>
        <row r="34028">
          <cell r="C34028"/>
          <cell r="D34028" t="str">
            <v>ITAPEVA</v>
          </cell>
          <cell r="E34028">
            <v>33211475000186</v>
          </cell>
        </row>
        <row r="34029">
          <cell r="C34029"/>
          <cell r="D34029" t="str">
            <v>MULTITEINER</v>
          </cell>
          <cell r="E34029">
            <v>240568000180</v>
          </cell>
        </row>
        <row r="34030">
          <cell r="C34030"/>
          <cell r="D34030" t="str">
            <v>CH CONSULTORIA</v>
          </cell>
          <cell r="E34030">
            <v>73760225000110</v>
          </cell>
        </row>
        <row r="34031">
          <cell r="C34031"/>
          <cell r="D34031" t="str">
            <v>INGERSOLL</v>
          </cell>
          <cell r="E34031">
            <v>1389025000191</v>
          </cell>
        </row>
        <row r="34032">
          <cell r="C34032"/>
          <cell r="D34032" t="str">
            <v>MONTANA QUIMICA</v>
          </cell>
          <cell r="E34032">
            <v>60884459000208</v>
          </cell>
        </row>
        <row r="34033">
          <cell r="C34033"/>
          <cell r="D34033" t="str">
            <v>VS - COMUNICAC.</v>
          </cell>
          <cell r="E34033">
            <v>40228843000164</v>
          </cell>
        </row>
        <row r="34034">
          <cell r="C34034"/>
          <cell r="D34034" t="str">
            <v>WORDLINK FREIG.</v>
          </cell>
          <cell r="E34034">
            <v>73593113000111</v>
          </cell>
        </row>
        <row r="34035">
          <cell r="C34035"/>
          <cell r="D34035" t="str">
            <v>LIBRA LINHAS</v>
          </cell>
          <cell r="E34035">
            <v>33813452000141</v>
          </cell>
        </row>
        <row r="34036">
          <cell r="C34036"/>
          <cell r="D34036" t="str">
            <v>STAFF</v>
          </cell>
          <cell r="E34036">
            <v>40208936000127</v>
          </cell>
        </row>
        <row r="34037">
          <cell r="C34037"/>
          <cell r="D34037" t="str">
            <v>ALIANCA</v>
          </cell>
          <cell r="E34037">
            <v>33055732000138</v>
          </cell>
        </row>
        <row r="34038">
          <cell r="C34038"/>
          <cell r="D34038" t="str">
            <v>MRC</v>
          </cell>
          <cell r="E34038">
            <v>1032561000135</v>
          </cell>
        </row>
        <row r="34039">
          <cell r="C34039"/>
          <cell r="D34039" t="str">
            <v>CARGOMAR</v>
          </cell>
          <cell r="E34039">
            <v>30697494000176</v>
          </cell>
        </row>
        <row r="34040">
          <cell r="C34040"/>
          <cell r="D34040" t="str">
            <v>TBS DO BRASIL</v>
          </cell>
          <cell r="E34040">
            <v>802539000164</v>
          </cell>
        </row>
        <row r="34041">
          <cell r="C34041"/>
          <cell r="D34041" t="str">
            <v>DURACELL</v>
          </cell>
          <cell r="E34041">
            <v>62804521001473</v>
          </cell>
        </row>
        <row r="34042">
          <cell r="C34042"/>
          <cell r="D34042" t="str">
            <v>FED.DE TENIS RJ</v>
          </cell>
          <cell r="E34042">
            <v>42517227000159</v>
          </cell>
        </row>
        <row r="34043">
          <cell r="C34043"/>
          <cell r="D34043" t="str">
            <v>PROPEL</v>
          </cell>
          <cell r="E34043">
            <v>40257909000144</v>
          </cell>
        </row>
        <row r="34044">
          <cell r="C34044"/>
          <cell r="D34044" t="str">
            <v>POLTROMA UM</v>
          </cell>
          <cell r="E34044">
            <v>27817311000102</v>
          </cell>
        </row>
        <row r="34045">
          <cell r="C34045"/>
          <cell r="D34045" t="str">
            <v>MARINA PORTO B.</v>
          </cell>
          <cell r="E34045">
            <v>28222651000145</v>
          </cell>
        </row>
        <row r="34046">
          <cell r="C34046"/>
          <cell r="D34046" t="str">
            <v>INSULA DE BUZIO</v>
          </cell>
          <cell r="E34046">
            <v>27677392000184</v>
          </cell>
        </row>
        <row r="34047">
          <cell r="C34047"/>
          <cell r="D34047" t="str">
            <v>CRAFT</v>
          </cell>
          <cell r="E34047">
            <v>29513405000105</v>
          </cell>
        </row>
        <row r="34048">
          <cell r="C34048"/>
          <cell r="D34048" t="str">
            <v>SERVPORT</v>
          </cell>
          <cell r="E34048">
            <v>42361972000151</v>
          </cell>
        </row>
        <row r="34049">
          <cell r="C34049"/>
          <cell r="D34049" t="str">
            <v>SEASTAR</v>
          </cell>
          <cell r="E34049">
            <v>40203465000164</v>
          </cell>
        </row>
        <row r="34050">
          <cell r="C34050"/>
          <cell r="D34050" t="str">
            <v>BOUCINHAS E CAM</v>
          </cell>
          <cell r="E34050">
            <v>43448638000283</v>
          </cell>
        </row>
        <row r="34051">
          <cell r="C34051"/>
          <cell r="D34051" t="str">
            <v>MONAGI</v>
          </cell>
          <cell r="E34051">
            <v>417564000124</v>
          </cell>
        </row>
        <row r="34052">
          <cell r="C34052"/>
          <cell r="D34052" t="str">
            <v>REPLAEX</v>
          </cell>
          <cell r="E34052">
            <v>36161784000187</v>
          </cell>
        </row>
        <row r="34053">
          <cell r="C34053"/>
          <cell r="D34053" t="str">
            <v>BVQI</v>
          </cell>
          <cell r="E34053">
            <v>72368012000346</v>
          </cell>
        </row>
        <row r="34054">
          <cell r="C34054"/>
          <cell r="D34054" t="str">
            <v>INCENTIVE HOUSE</v>
          </cell>
          <cell r="E34054">
            <v>416126000222</v>
          </cell>
        </row>
        <row r="34055">
          <cell r="C34055"/>
          <cell r="D34055" t="str">
            <v>SUPER FAIR</v>
          </cell>
          <cell r="E34055">
            <v>1974238000180</v>
          </cell>
        </row>
        <row r="34056">
          <cell r="C34056"/>
          <cell r="D34056" t="str">
            <v>A.N.M.P.</v>
          </cell>
          <cell r="E34056">
            <v>40290678000170</v>
          </cell>
        </row>
        <row r="34057">
          <cell r="C34057"/>
          <cell r="D34057" t="str">
            <v>DIGICOM</v>
          </cell>
          <cell r="E34057">
            <v>31609126000191</v>
          </cell>
        </row>
        <row r="34058">
          <cell r="C34058"/>
          <cell r="D34058" t="str">
            <v>SIDERACO</v>
          </cell>
          <cell r="E34058">
            <v>1874328000108</v>
          </cell>
        </row>
        <row r="34059">
          <cell r="C34059"/>
          <cell r="D34059" t="str">
            <v>LIDER TX.AEREO</v>
          </cell>
          <cell r="E34059">
            <v>17162579000515</v>
          </cell>
        </row>
        <row r="34060">
          <cell r="C34060"/>
          <cell r="D34060" t="str">
            <v>HERO</v>
          </cell>
          <cell r="E34060">
            <v>1042059000105</v>
          </cell>
        </row>
        <row r="34061">
          <cell r="C34061"/>
          <cell r="D34061" t="str">
            <v>SIDERAL</v>
          </cell>
          <cell r="E34061">
            <v>1444018000226</v>
          </cell>
        </row>
        <row r="34062">
          <cell r="C34062"/>
          <cell r="D34062" t="str">
            <v>ZIM DO BRASIL</v>
          </cell>
          <cell r="E34062">
            <v>29978327000629</v>
          </cell>
        </row>
        <row r="34063">
          <cell r="C34063"/>
          <cell r="D34063" t="str">
            <v>MAYNARD</v>
          </cell>
          <cell r="E34063">
            <v>68989433000317</v>
          </cell>
        </row>
        <row r="34064">
          <cell r="C34064"/>
          <cell r="D34064" t="str">
            <v>TECNOCOOP</v>
          </cell>
          <cell r="E34064">
            <v>28194652000123</v>
          </cell>
        </row>
        <row r="34065">
          <cell r="C34065"/>
          <cell r="D34065" t="str">
            <v>FLAVIO M.PROM.</v>
          </cell>
          <cell r="E34065">
            <v>291481000131</v>
          </cell>
        </row>
        <row r="34066">
          <cell r="C34066"/>
          <cell r="D34066" t="str">
            <v>UNIVERSE SPORTS</v>
          </cell>
          <cell r="E34066">
            <v>40167082000188</v>
          </cell>
        </row>
        <row r="34067">
          <cell r="C34067"/>
          <cell r="D34067" t="str">
            <v>AMEISE COM E IN</v>
          </cell>
          <cell r="E34067">
            <v>42365296000275</v>
          </cell>
        </row>
        <row r="34068">
          <cell r="C34068"/>
          <cell r="D34068" t="str">
            <v>LC TRANSPORTES</v>
          </cell>
          <cell r="E34068">
            <v>73760399000182</v>
          </cell>
        </row>
        <row r="34069">
          <cell r="C34069"/>
          <cell r="D34069" t="str">
            <v>RENTAMAR</v>
          </cell>
          <cell r="E34069">
            <v>42444265000129</v>
          </cell>
        </row>
        <row r="34070">
          <cell r="C34070"/>
          <cell r="D34070" t="str">
            <v>IN-PRESS</v>
          </cell>
          <cell r="E34070">
            <v>68711464000140</v>
          </cell>
        </row>
        <row r="34071">
          <cell r="C34071"/>
          <cell r="D34071" t="str">
            <v>ABL</v>
          </cell>
          <cell r="E34071">
            <v>2616065000191</v>
          </cell>
        </row>
        <row r="34072">
          <cell r="C34072"/>
          <cell r="D34072" t="str">
            <v>HSAC LOGISTICA</v>
          </cell>
          <cell r="E34072">
            <v>60867520000390</v>
          </cell>
        </row>
        <row r="34073">
          <cell r="C34073"/>
          <cell r="D34073" t="str">
            <v>PRO DESIGN</v>
          </cell>
          <cell r="E34073">
            <v>40225161000106</v>
          </cell>
        </row>
        <row r="34074">
          <cell r="C34074"/>
          <cell r="D34074" t="str">
            <v>SILANO</v>
          </cell>
          <cell r="E34074">
            <v>29325040000195</v>
          </cell>
        </row>
        <row r="34075">
          <cell r="C34075"/>
          <cell r="D34075" t="str">
            <v>MULTITERMINAIS</v>
          </cell>
          <cell r="E34075">
            <v>31096068000140</v>
          </cell>
        </row>
        <row r="34076">
          <cell r="C34076"/>
          <cell r="D34076" t="str">
            <v>C.S. DO BRASIL</v>
          </cell>
          <cell r="E34076">
            <v>146855000125</v>
          </cell>
        </row>
        <row r="34077">
          <cell r="C34077"/>
          <cell r="D34077" t="str">
            <v>NKS HOME</v>
          </cell>
          <cell r="E34077">
            <v>1567512000105</v>
          </cell>
        </row>
        <row r="34078">
          <cell r="C34078"/>
          <cell r="D34078" t="str">
            <v>SWITCH</v>
          </cell>
          <cell r="E34078">
            <v>32093361000116</v>
          </cell>
        </row>
        <row r="34079">
          <cell r="C34079"/>
          <cell r="D34079" t="str">
            <v>ANTONIO J.COM.R</v>
          </cell>
          <cell r="E34079">
            <v>31574981000104</v>
          </cell>
        </row>
        <row r="34080">
          <cell r="C34080"/>
          <cell r="D34080" t="str">
            <v>D MANTEC</v>
          </cell>
          <cell r="E34080">
            <v>2620489000120</v>
          </cell>
        </row>
        <row r="34081">
          <cell r="C34081"/>
          <cell r="D34081" t="str">
            <v>A LUSITANA</v>
          </cell>
          <cell r="E34081">
            <v>64778301000395</v>
          </cell>
        </row>
        <row r="34082">
          <cell r="C34082"/>
          <cell r="D34082" t="str">
            <v>AVANTI PRIMA</v>
          </cell>
          <cell r="E34082">
            <v>2531670000160</v>
          </cell>
        </row>
        <row r="34083">
          <cell r="C34083"/>
          <cell r="D34083" t="str">
            <v>ABL TURISMO</v>
          </cell>
          <cell r="E34083">
            <v>34270777000198</v>
          </cell>
        </row>
        <row r="34084">
          <cell r="C34084"/>
          <cell r="D34084" t="str">
            <v>IQM</v>
          </cell>
          <cell r="E34084">
            <v>2041670000181</v>
          </cell>
        </row>
        <row r="34085">
          <cell r="C34085"/>
          <cell r="D34085" t="str">
            <v>BRAZTRANS</v>
          </cell>
          <cell r="E34085">
            <v>68575737000176</v>
          </cell>
        </row>
        <row r="34086">
          <cell r="C34086"/>
          <cell r="D34086" t="str">
            <v>MOBITEL</v>
          </cell>
          <cell r="E34086">
            <v>67313221000271</v>
          </cell>
        </row>
        <row r="34087">
          <cell r="C34087"/>
          <cell r="D34087" t="str">
            <v>KLEFER PRDUCOES</v>
          </cell>
          <cell r="E34087">
            <v>28309961000100</v>
          </cell>
        </row>
        <row r="34088">
          <cell r="C34088"/>
          <cell r="D34088" t="str">
            <v>ANALYTICAL</v>
          </cell>
          <cell r="E34088">
            <v>3426761000106</v>
          </cell>
        </row>
        <row r="34089">
          <cell r="C34089"/>
          <cell r="D34089" t="str">
            <v>O DIA</v>
          </cell>
          <cell r="E34089">
            <v>33216797000118</v>
          </cell>
        </row>
        <row r="34090">
          <cell r="C34090"/>
          <cell r="D34090" t="str">
            <v>EDITORA JOSE OL</v>
          </cell>
          <cell r="E34090">
            <v>33038696000102</v>
          </cell>
        </row>
        <row r="34091">
          <cell r="C34091"/>
          <cell r="D34091" t="str">
            <v>MIDIA SHOPPING</v>
          </cell>
          <cell r="E34091">
            <v>2973057000100</v>
          </cell>
        </row>
        <row r="34092">
          <cell r="C34092"/>
          <cell r="D34092" t="str">
            <v>SHERATON RIO</v>
          </cell>
          <cell r="E34092">
            <v>33791591000111</v>
          </cell>
        </row>
        <row r="34093">
          <cell r="C34093"/>
          <cell r="D34093" t="str">
            <v>EXPOMEDIA</v>
          </cell>
          <cell r="E34093">
            <v>2609916000179</v>
          </cell>
        </row>
        <row r="34094">
          <cell r="C34094"/>
          <cell r="D34094" t="str">
            <v>MANGUEIRA</v>
          </cell>
          <cell r="E34094">
            <v>30029219000184</v>
          </cell>
        </row>
        <row r="34095">
          <cell r="C34095"/>
          <cell r="D34095" t="str">
            <v>ARDROX AGENA QU</v>
          </cell>
          <cell r="E34095">
            <v>28309821000123</v>
          </cell>
        </row>
        <row r="34096">
          <cell r="C34096"/>
          <cell r="D34096" t="str">
            <v>CASTLE AIR TAXI</v>
          </cell>
          <cell r="E34096">
            <v>1561796000114</v>
          </cell>
        </row>
        <row r="34097">
          <cell r="C34097"/>
          <cell r="D34097" t="str">
            <v>PETROQUIM</v>
          </cell>
          <cell r="E34097">
            <v>31356132000184</v>
          </cell>
        </row>
        <row r="34098">
          <cell r="C34098"/>
          <cell r="D34098" t="str">
            <v>AMBIENTIS</v>
          </cell>
          <cell r="E34098">
            <v>780616000122</v>
          </cell>
        </row>
        <row r="34099">
          <cell r="C34099"/>
          <cell r="D34099" t="str">
            <v>UNIVERSIDADE ES</v>
          </cell>
          <cell r="E34099">
            <v>34075739000184</v>
          </cell>
        </row>
        <row r="34100">
          <cell r="C34100"/>
          <cell r="D34100" t="str">
            <v>GEGE</v>
          </cell>
          <cell r="E34100">
            <v>27051978000139</v>
          </cell>
        </row>
        <row r="34101">
          <cell r="C34101"/>
          <cell r="D34101" t="str">
            <v>RELUMI</v>
          </cell>
          <cell r="E34101">
            <v>28380111000190</v>
          </cell>
        </row>
        <row r="34102">
          <cell r="C34102"/>
          <cell r="D34102" t="str">
            <v>AUTO ESCOLA MAR</v>
          </cell>
          <cell r="E34102">
            <v>947542000176</v>
          </cell>
        </row>
        <row r="34103">
          <cell r="C34103"/>
          <cell r="D34103" t="str">
            <v>JAMEF</v>
          </cell>
          <cell r="E34103">
            <v>20147617001547</v>
          </cell>
        </row>
        <row r="34104">
          <cell r="C34104"/>
          <cell r="D34104" t="str">
            <v>LATIN AMERICA</v>
          </cell>
          <cell r="E34104">
            <v>3424395000148</v>
          </cell>
        </row>
        <row r="34105">
          <cell r="C34105"/>
          <cell r="D34105" t="str">
            <v>TALMA</v>
          </cell>
          <cell r="E34105">
            <v>40354581000184</v>
          </cell>
        </row>
        <row r="34106">
          <cell r="C34106"/>
          <cell r="D34106" t="str">
            <v>H.STRATTNER</v>
          </cell>
          <cell r="E34106">
            <v>33250713000162</v>
          </cell>
        </row>
        <row r="34107">
          <cell r="C34107"/>
          <cell r="D34107" t="str">
            <v>DESIGN ATUAL</v>
          </cell>
          <cell r="E34107">
            <v>36157220000170</v>
          </cell>
        </row>
        <row r="34108">
          <cell r="C34108"/>
          <cell r="D34108" t="str">
            <v>ESCLPLAN</v>
          </cell>
          <cell r="E34108">
            <v>39063771000244</v>
          </cell>
        </row>
        <row r="34109">
          <cell r="C34109"/>
          <cell r="D34109" t="str">
            <v>TYOCOI</v>
          </cell>
          <cell r="E34109">
            <v>72321177000109</v>
          </cell>
        </row>
        <row r="34110">
          <cell r="C34110"/>
          <cell r="D34110" t="str">
            <v>BRASCON</v>
          </cell>
          <cell r="E34110">
            <v>27619691000162</v>
          </cell>
        </row>
        <row r="34111">
          <cell r="C34111"/>
          <cell r="D34111" t="str">
            <v>ENGEDUTO</v>
          </cell>
          <cell r="E34111">
            <v>27045921000127</v>
          </cell>
        </row>
        <row r="34112">
          <cell r="C34112"/>
          <cell r="D34112" t="str">
            <v>ASCA APARELHOS</v>
          </cell>
          <cell r="E34112">
            <v>33163072000370</v>
          </cell>
        </row>
        <row r="34113">
          <cell r="C34113"/>
          <cell r="D34113" t="str">
            <v>HIDROQUIMICA</v>
          </cell>
          <cell r="E34113">
            <v>42114736000130</v>
          </cell>
        </row>
        <row r="34114">
          <cell r="C34114"/>
          <cell r="D34114" t="str">
            <v>CRISTALPAX</v>
          </cell>
          <cell r="E34114">
            <v>33320359000103</v>
          </cell>
        </row>
        <row r="34115">
          <cell r="C34115"/>
          <cell r="D34115" t="str">
            <v>ESCPLAN</v>
          </cell>
          <cell r="E34115">
            <v>39063771000163</v>
          </cell>
        </row>
        <row r="34116">
          <cell r="C34116"/>
          <cell r="D34116" t="str">
            <v>ALCOA ALUMINIO</v>
          </cell>
          <cell r="E34116">
            <v>23637697006908</v>
          </cell>
        </row>
        <row r="34117">
          <cell r="C34117"/>
          <cell r="D34117" t="str">
            <v>MRS LOGISTICA</v>
          </cell>
          <cell r="E34117">
            <v>1417222000177</v>
          </cell>
        </row>
        <row r="34118">
          <cell r="C34118"/>
          <cell r="D34118" t="str">
            <v>INTERART ESTAND</v>
          </cell>
          <cell r="E34118">
            <v>343407000111</v>
          </cell>
        </row>
        <row r="34119">
          <cell r="C34119"/>
          <cell r="D34119" t="str">
            <v>GROSFILLEX</v>
          </cell>
          <cell r="E34119">
            <v>42438721000128</v>
          </cell>
        </row>
        <row r="34120">
          <cell r="C34120"/>
          <cell r="D34120" t="str">
            <v>ARGOS NAVEGACAO</v>
          </cell>
          <cell r="E34120">
            <v>35779222000139</v>
          </cell>
        </row>
        <row r="34121">
          <cell r="C34121"/>
          <cell r="D34121" t="str">
            <v>AT HOME</v>
          </cell>
          <cell r="E34121">
            <v>28295574000153</v>
          </cell>
        </row>
        <row r="34122">
          <cell r="C34122"/>
          <cell r="D34122" t="str">
            <v>CIA ATLANTIC DE</v>
          </cell>
          <cell r="E34122">
            <v>33195785000154</v>
          </cell>
        </row>
        <row r="34123">
          <cell r="C34123"/>
          <cell r="D34123" t="str">
            <v>IOB INF.O.JURID</v>
          </cell>
          <cell r="E34123">
            <v>43217850000663</v>
          </cell>
        </row>
        <row r="34124">
          <cell r="C34124"/>
          <cell r="D34124" t="str">
            <v>GRUPISA-RIO</v>
          </cell>
          <cell r="E34124">
            <v>40406266000153</v>
          </cell>
        </row>
        <row r="34125">
          <cell r="C34125"/>
          <cell r="D34125" t="str">
            <v>CASA DA CRIACAO</v>
          </cell>
          <cell r="E34125">
            <v>4100149000101</v>
          </cell>
        </row>
        <row r="34126">
          <cell r="C34126"/>
          <cell r="D34126" t="str">
            <v>GEOSCAPE</v>
          </cell>
          <cell r="E34126">
            <v>961499000101</v>
          </cell>
        </row>
        <row r="34127">
          <cell r="C34127"/>
          <cell r="D34127" t="str">
            <v>ITD TRANSPORTES</v>
          </cell>
          <cell r="E34127">
            <v>60619186007600</v>
          </cell>
        </row>
        <row r="34128">
          <cell r="C34128"/>
          <cell r="D34128" t="str">
            <v>OPCAO FOTO</v>
          </cell>
          <cell r="E34128">
            <v>72364490000116</v>
          </cell>
        </row>
        <row r="34129">
          <cell r="C34129"/>
          <cell r="D34129" t="str">
            <v>ENGEPOWER</v>
          </cell>
          <cell r="E34129">
            <v>307752000108</v>
          </cell>
        </row>
        <row r="34130">
          <cell r="C34130"/>
          <cell r="D34130" t="str">
            <v>ADECCO TOP</v>
          </cell>
          <cell r="E34130">
            <v>35918663003190</v>
          </cell>
        </row>
        <row r="34131">
          <cell r="C34131"/>
          <cell r="D34131" t="str">
            <v>KITCHENWARE</v>
          </cell>
          <cell r="E34131">
            <v>1957353000147</v>
          </cell>
        </row>
        <row r="34132">
          <cell r="C34132"/>
          <cell r="D34132" t="str">
            <v>AVEL ELETRONICA</v>
          </cell>
          <cell r="E34132">
            <v>32106478000944</v>
          </cell>
        </row>
        <row r="34133">
          <cell r="C34133"/>
          <cell r="D34133" t="str">
            <v>TEDIA BRASIL</v>
          </cell>
          <cell r="E34133">
            <v>2952343000181</v>
          </cell>
        </row>
        <row r="34134">
          <cell r="C34134"/>
          <cell r="D34134" t="str">
            <v>INTERTELCA</v>
          </cell>
          <cell r="E34134">
            <v>4321397000174</v>
          </cell>
        </row>
        <row r="34135">
          <cell r="C34135"/>
          <cell r="D34135" t="str">
            <v>MARKET-RJ</v>
          </cell>
          <cell r="E34135">
            <v>2854976000157</v>
          </cell>
        </row>
        <row r="34136">
          <cell r="C34136"/>
          <cell r="D34136" t="str">
            <v>UP LINE</v>
          </cell>
          <cell r="E34136">
            <v>5453164000198</v>
          </cell>
        </row>
        <row r="34137">
          <cell r="C34137"/>
          <cell r="D34137" t="str">
            <v>DRESSER</v>
          </cell>
          <cell r="E34137">
            <v>42120394000676</v>
          </cell>
        </row>
        <row r="34138">
          <cell r="C34138"/>
          <cell r="D34138" t="str">
            <v>COMINTER COMERC</v>
          </cell>
          <cell r="E34138">
            <v>5251975000106</v>
          </cell>
        </row>
        <row r="34139">
          <cell r="C34139"/>
          <cell r="D34139" t="str">
            <v>MUSICA DE MUSIC</v>
          </cell>
          <cell r="E34139">
            <v>4038666000190</v>
          </cell>
        </row>
        <row r="34140">
          <cell r="C34140"/>
          <cell r="D34140" t="str">
            <v>MOTO ROYAL</v>
          </cell>
          <cell r="E34140">
            <v>42452045000147</v>
          </cell>
        </row>
        <row r="34141">
          <cell r="C34141"/>
          <cell r="D34141" t="str">
            <v>ALEIXO</v>
          </cell>
          <cell r="E34141">
            <v>30255046000112</v>
          </cell>
        </row>
        <row r="34142">
          <cell r="C34142"/>
          <cell r="D34142" t="str">
            <v>HOUSE MARKETING</v>
          </cell>
          <cell r="E34142">
            <v>1188063000267</v>
          </cell>
        </row>
        <row r="34143">
          <cell r="C34143"/>
          <cell r="D34143" t="str">
            <v>GRANDE RIO</v>
          </cell>
          <cell r="E34143">
            <v>33975491000145</v>
          </cell>
        </row>
        <row r="34144">
          <cell r="C34144"/>
          <cell r="D34144" t="str">
            <v>AUGUSTA EMPRE.</v>
          </cell>
          <cell r="E34144">
            <v>32234882000146</v>
          </cell>
        </row>
        <row r="34145">
          <cell r="C34145"/>
          <cell r="D34145" t="str">
            <v>GATE EXPRESS</v>
          </cell>
          <cell r="E34145">
            <v>1100638000167</v>
          </cell>
        </row>
        <row r="34146">
          <cell r="C34146"/>
          <cell r="D34146" t="str">
            <v>CIGRE BRASIL</v>
          </cell>
          <cell r="E34146">
            <v>30033823000184</v>
          </cell>
        </row>
        <row r="34147">
          <cell r="C34147"/>
          <cell r="D34147" t="str">
            <v>SHOW POINT</v>
          </cell>
          <cell r="E34147">
            <v>2886035000103</v>
          </cell>
        </row>
        <row r="34148">
          <cell r="C34148"/>
          <cell r="D34148" t="str">
            <v>BOATSPEED</v>
          </cell>
          <cell r="E34148">
            <v>3565762000123</v>
          </cell>
        </row>
        <row r="34149">
          <cell r="C34149"/>
          <cell r="D34149" t="str">
            <v>SYSTELECOM</v>
          </cell>
          <cell r="E34149">
            <v>1981221000150</v>
          </cell>
        </row>
        <row r="34150">
          <cell r="C34150"/>
          <cell r="D34150" t="str">
            <v>MOVELFLEX</v>
          </cell>
          <cell r="E34150">
            <v>3729881000174</v>
          </cell>
        </row>
        <row r="34151">
          <cell r="C34151"/>
          <cell r="D34151" t="str">
            <v>ML MAGALHAES</v>
          </cell>
          <cell r="E34151">
            <v>33355629000103</v>
          </cell>
        </row>
        <row r="34152">
          <cell r="C34152"/>
          <cell r="D34152" t="str">
            <v>ALFREDO</v>
          </cell>
          <cell r="E34152">
            <v>6766692715</v>
          </cell>
        </row>
        <row r="34153">
          <cell r="C34153"/>
          <cell r="D34153" t="str">
            <v>GEOLOGUS</v>
          </cell>
          <cell r="E34153">
            <v>30017321000160</v>
          </cell>
        </row>
        <row r="34154">
          <cell r="C34154"/>
          <cell r="D34154" t="str">
            <v>NETLINK</v>
          </cell>
          <cell r="E34154">
            <v>40172884000186</v>
          </cell>
        </row>
        <row r="34155">
          <cell r="C34155"/>
          <cell r="D34155" t="str">
            <v>NET</v>
          </cell>
          <cell r="E34155">
            <v>2347853000120</v>
          </cell>
        </row>
        <row r="34156">
          <cell r="C34156"/>
          <cell r="D34156" t="str">
            <v>RHVIDA</v>
          </cell>
          <cell r="E34156">
            <v>4097719000143</v>
          </cell>
        </row>
        <row r="34157">
          <cell r="C34157"/>
          <cell r="D34157" t="str">
            <v>EUROBRAZILIAN</v>
          </cell>
          <cell r="E34157">
            <v>2340980000105</v>
          </cell>
        </row>
        <row r="34158">
          <cell r="C34158"/>
          <cell r="D34158" t="str">
            <v>ARTES GRAFICAS</v>
          </cell>
          <cell r="E34158">
            <v>3528811000158</v>
          </cell>
        </row>
        <row r="34159">
          <cell r="C34159"/>
          <cell r="D34159" t="str">
            <v>IC INTERCONTINE</v>
          </cell>
          <cell r="E34159">
            <v>2556007000110</v>
          </cell>
        </row>
        <row r="34160">
          <cell r="C34160"/>
          <cell r="D34160" t="str">
            <v>EMAX</v>
          </cell>
          <cell r="E34160">
            <v>4035016000190</v>
          </cell>
        </row>
        <row r="34161">
          <cell r="C34161"/>
          <cell r="D34161" t="str">
            <v>SYSTEL</v>
          </cell>
          <cell r="E34161">
            <v>793579000197</v>
          </cell>
        </row>
        <row r="34162">
          <cell r="C34162"/>
          <cell r="D34162" t="str">
            <v>CONDOM¿NIO</v>
          </cell>
          <cell r="E34162">
            <v>3891153000164</v>
          </cell>
        </row>
        <row r="34163">
          <cell r="C34163"/>
          <cell r="D34163" t="str">
            <v>PROFESSIONAL</v>
          </cell>
          <cell r="E34163">
            <v>629622000183</v>
          </cell>
        </row>
        <row r="34164">
          <cell r="C34164"/>
          <cell r="D34164" t="str">
            <v>OCEAN WHEELS</v>
          </cell>
          <cell r="E34164">
            <v>536942000199</v>
          </cell>
        </row>
        <row r="34165">
          <cell r="C34165"/>
          <cell r="D34165" t="str">
            <v>CONSULADO GERAL</v>
          </cell>
          <cell r="E34165">
            <v>4370133000100</v>
          </cell>
        </row>
        <row r="34166">
          <cell r="C34166"/>
          <cell r="D34166" t="str">
            <v>RH MED</v>
          </cell>
          <cell r="E34166">
            <v>1430943000117</v>
          </cell>
        </row>
        <row r="34167">
          <cell r="C34167"/>
          <cell r="D34167" t="str">
            <v>ZF PRODU¸OES</v>
          </cell>
          <cell r="E34167">
            <v>2402825000168</v>
          </cell>
        </row>
        <row r="34168">
          <cell r="C34168"/>
          <cell r="D34168" t="str">
            <v>CENTRAL</v>
          </cell>
          <cell r="E34168">
            <v>3759850000166</v>
          </cell>
        </row>
        <row r="34169">
          <cell r="C34169"/>
          <cell r="D34169" t="str">
            <v>GERDAU</v>
          </cell>
          <cell r="E34169">
            <v>17227422013347</v>
          </cell>
        </row>
        <row r="34170">
          <cell r="C34170"/>
          <cell r="D34170" t="str">
            <v>TOPMIX</v>
          </cell>
          <cell r="E34170">
            <v>2229411000260</v>
          </cell>
        </row>
        <row r="34171">
          <cell r="C34171"/>
          <cell r="D34171" t="str">
            <v>FUSELETRO</v>
          </cell>
          <cell r="E34171">
            <v>4062944000144</v>
          </cell>
        </row>
        <row r="34172">
          <cell r="C34172"/>
          <cell r="D34172" t="str">
            <v>FORTILIDER</v>
          </cell>
          <cell r="E34172">
            <v>73509713000230</v>
          </cell>
        </row>
        <row r="34173">
          <cell r="C34173"/>
          <cell r="D34173" t="str">
            <v>O LISBOA</v>
          </cell>
          <cell r="E34173">
            <v>60591120000566</v>
          </cell>
        </row>
        <row r="34174">
          <cell r="C34174"/>
          <cell r="D34174" t="str">
            <v>TRELICON</v>
          </cell>
          <cell r="E34174">
            <v>4019765000124</v>
          </cell>
        </row>
        <row r="34175">
          <cell r="C34175"/>
          <cell r="D34175" t="str">
            <v>NEVOEIRO</v>
          </cell>
          <cell r="E34175">
            <v>33948639000152</v>
          </cell>
        </row>
        <row r="34176">
          <cell r="C34176"/>
          <cell r="D34176" t="str">
            <v>APS REPRESENTAC</v>
          </cell>
          <cell r="E34176">
            <v>27071562000182</v>
          </cell>
        </row>
        <row r="34177">
          <cell r="C34177"/>
          <cell r="D34177" t="str">
            <v>WCT</v>
          </cell>
          <cell r="E34177">
            <v>3775155000350</v>
          </cell>
        </row>
        <row r="34178">
          <cell r="C34178"/>
          <cell r="D34178" t="str">
            <v>WF SUPRIMENTOS</v>
          </cell>
          <cell r="E34178">
            <v>3409193000127</v>
          </cell>
        </row>
        <row r="34179">
          <cell r="C34179"/>
          <cell r="D34179" t="str">
            <v>BIOCONTROL-LAB</v>
          </cell>
          <cell r="E34179">
            <v>6297817000150</v>
          </cell>
        </row>
        <row r="34180">
          <cell r="C34180"/>
          <cell r="D34180" t="str">
            <v>FINANCIAL CONSU</v>
          </cell>
          <cell r="E34180">
            <v>40326548000140</v>
          </cell>
        </row>
        <row r="34181">
          <cell r="C34181"/>
          <cell r="D34181" t="str">
            <v>BIG SYSTEM</v>
          </cell>
          <cell r="E34181">
            <v>3559292000195</v>
          </cell>
        </row>
        <row r="34182">
          <cell r="C34182"/>
          <cell r="D34182" t="str">
            <v>CENTRO AUDITIVO</v>
          </cell>
          <cell r="E34182">
            <v>33060302000104</v>
          </cell>
        </row>
        <row r="34183">
          <cell r="C34183"/>
          <cell r="D34183" t="str">
            <v>BAYER</v>
          </cell>
          <cell r="E34183">
            <v>33018748001142</v>
          </cell>
        </row>
        <row r="34184">
          <cell r="C34184"/>
          <cell r="D34184" t="str">
            <v>BOMPROJECT</v>
          </cell>
          <cell r="E34184">
            <v>6121005000159</v>
          </cell>
        </row>
        <row r="34185">
          <cell r="C34185"/>
          <cell r="D34185" t="str">
            <v>BUFFALO</v>
          </cell>
          <cell r="E34185">
            <v>36521276000162</v>
          </cell>
        </row>
        <row r="34186">
          <cell r="C34186"/>
          <cell r="D34186" t="str">
            <v>CENTRO DE DESEN</v>
          </cell>
          <cell r="E34186">
            <v>34046722000280</v>
          </cell>
        </row>
        <row r="34187">
          <cell r="C34187"/>
          <cell r="D34187" t="str">
            <v>BERGAS COMERCIO</v>
          </cell>
          <cell r="E34187">
            <v>72398241000141</v>
          </cell>
        </row>
        <row r="34188">
          <cell r="C34188"/>
          <cell r="D34188" t="str">
            <v>CIA DE HUMOR</v>
          </cell>
          <cell r="E34188">
            <v>5063165000126</v>
          </cell>
        </row>
        <row r="34189">
          <cell r="C34189"/>
          <cell r="D34189" t="str">
            <v>BLOCH EDITORES</v>
          </cell>
          <cell r="E34189">
            <v>33331539000182</v>
          </cell>
        </row>
        <row r="34190">
          <cell r="C34190"/>
          <cell r="D34190" t="str">
            <v>BLOCH EDITORES</v>
          </cell>
          <cell r="E34190">
            <v>33331539000425</v>
          </cell>
        </row>
        <row r="34191">
          <cell r="C34191"/>
          <cell r="D34191" t="str">
            <v>BS INFORMT.BRAZ</v>
          </cell>
          <cell r="E34191">
            <v>35757806000103</v>
          </cell>
        </row>
        <row r="34192">
          <cell r="C34192"/>
          <cell r="D34192" t="str">
            <v>PLAST BRASIL</v>
          </cell>
          <cell r="E34192">
            <v>33017039000170</v>
          </cell>
        </row>
        <row r="34193">
          <cell r="C34193"/>
          <cell r="D34193" t="str">
            <v>UNISYS</v>
          </cell>
          <cell r="E34193">
            <v>33426420001599</v>
          </cell>
        </row>
        <row r="34194">
          <cell r="C34194"/>
          <cell r="D34194" t="str">
            <v>BILLITON VALESU</v>
          </cell>
          <cell r="E34194">
            <v>42105890001703</v>
          </cell>
        </row>
        <row r="34195">
          <cell r="C34195"/>
          <cell r="D34195" t="str">
            <v>CASTROL DO BRAS</v>
          </cell>
          <cell r="E34195">
            <v>33194978000190</v>
          </cell>
        </row>
        <row r="34196">
          <cell r="C34196"/>
          <cell r="D34196" t="str">
            <v>CASTROL BRASIL</v>
          </cell>
          <cell r="E34196">
            <v>33194978000271</v>
          </cell>
        </row>
        <row r="34197">
          <cell r="C34197"/>
          <cell r="D34197" t="str">
            <v>CBV INDUSTRIA</v>
          </cell>
          <cell r="E34197">
            <v>33051186000167</v>
          </cell>
        </row>
        <row r="34198">
          <cell r="C34198"/>
          <cell r="D34198" t="str">
            <v>CENTREX S/A</v>
          </cell>
          <cell r="E34198">
            <v>33022047000105</v>
          </cell>
        </row>
        <row r="34199">
          <cell r="C34199"/>
          <cell r="D34199" t="str">
            <v>CEZARIO FELFELI</v>
          </cell>
          <cell r="E34199">
            <v>33216334000156</v>
          </cell>
        </row>
        <row r="34200">
          <cell r="C34200"/>
          <cell r="D34200" t="str">
            <v>CEZARIO FELFELI</v>
          </cell>
          <cell r="E34200">
            <v>33216334000318</v>
          </cell>
        </row>
        <row r="34201">
          <cell r="C34201"/>
          <cell r="D34201" t="str">
            <v>VALE RIO DOCE</v>
          </cell>
          <cell r="E34201">
            <v>33592510000154</v>
          </cell>
        </row>
        <row r="34202">
          <cell r="C34202"/>
          <cell r="D34202" t="str">
            <v>ARMCO STACO</v>
          </cell>
          <cell r="E34202">
            <v>72343882000107</v>
          </cell>
        </row>
        <row r="34203">
          <cell r="C34203"/>
          <cell r="D34203" t="str">
            <v>COBRA-COMPUTADO</v>
          </cell>
          <cell r="E34203">
            <v>42318949000184</v>
          </cell>
        </row>
        <row r="34204">
          <cell r="C34204"/>
          <cell r="D34204" t="str">
            <v>COMEX</v>
          </cell>
          <cell r="E34204">
            <v>33355579000164</v>
          </cell>
        </row>
        <row r="34205">
          <cell r="C34205"/>
          <cell r="D34205" t="str">
            <v>CIA.ESTANIFERA</v>
          </cell>
          <cell r="E34205">
            <v>4359766000894</v>
          </cell>
        </row>
        <row r="34206">
          <cell r="C34206"/>
          <cell r="D34206" t="str">
            <v>FORMUL.CONTINAC</v>
          </cell>
          <cell r="E34206">
            <v>33436320000148</v>
          </cell>
        </row>
        <row r="34207">
          <cell r="C34207"/>
          <cell r="D34207" t="str">
            <v>COOP. T.M.A.E.P</v>
          </cell>
          <cell r="E34207">
            <v>28194595000182</v>
          </cell>
        </row>
        <row r="34208">
          <cell r="C34208"/>
          <cell r="D34208" t="str">
            <v>TRANSP CORAL S/</v>
          </cell>
          <cell r="E34208">
            <v>61577383000150</v>
          </cell>
        </row>
        <row r="34209">
          <cell r="C34209"/>
          <cell r="D34209" t="str">
            <v>CIBRAPEL</v>
          </cell>
          <cell r="E34209">
            <v>33352881000169</v>
          </cell>
        </row>
        <row r="34210">
          <cell r="C34210"/>
          <cell r="D34210" t="str">
            <v>JORNAL BRASIL</v>
          </cell>
          <cell r="E34210">
            <v>33330564000141</v>
          </cell>
        </row>
        <row r="34211">
          <cell r="C34211"/>
          <cell r="D34211" t="str">
            <v>ELC PRODS SEG.I</v>
          </cell>
          <cell r="E34211">
            <v>42153841000189</v>
          </cell>
        </row>
        <row r="34212">
          <cell r="C34212"/>
          <cell r="D34212" t="str">
            <v>CIA DOX</v>
          </cell>
          <cell r="E34212">
            <v>33041120000196</v>
          </cell>
        </row>
        <row r="34213">
          <cell r="C34213"/>
          <cell r="D34213" t="str">
            <v>DOVA S/A</v>
          </cell>
          <cell r="E34213">
            <v>33387549000130</v>
          </cell>
        </row>
        <row r="34214">
          <cell r="C34214"/>
          <cell r="D34214" t="str">
            <v>EFE SEMITRANS E</v>
          </cell>
          <cell r="E34214">
            <v>33143298000148</v>
          </cell>
        </row>
        <row r="34215">
          <cell r="C34215"/>
          <cell r="D34215" t="str">
            <v>ELZIVIDROS-COM</v>
          </cell>
          <cell r="E34215">
            <v>34148577000167</v>
          </cell>
        </row>
        <row r="34216">
          <cell r="C34216"/>
          <cell r="D34216" t="str">
            <v>ERIGE ENGENHARI</v>
          </cell>
          <cell r="E34216">
            <v>33782772000181</v>
          </cell>
        </row>
        <row r="34217">
          <cell r="C34217"/>
          <cell r="D34217" t="str">
            <v>CIA ESTANIFERA</v>
          </cell>
          <cell r="E34217">
            <v>4359766000118</v>
          </cell>
        </row>
        <row r="34218">
          <cell r="C34218"/>
          <cell r="D34218" t="str">
            <v>FEITAL S/A IMPO</v>
          </cell>
          <cell r="E34218">
            <v>33038464000308</v>
          </cell>
        </row>
        <row r="34219">
          <cell r="C34219"/>
          <cell r="D34219" t="str">
            <v>FICAP S/A</v>
          </cell>
          <cell r="E34219">
            <v>73847253000179</v>
          </cell>
        </row>
        <row r="34220">
          <cell r="C34220"/>
          <cell r="D34220" t="str">
            <v>FERMASA MAQ EQ</v>
          </cell>
          <cell r="E34220">
            <v>42407080000144</v>
          </cell>
        </row>
        <row r="34221">
          <cell r="C34221"/>
          <cell r="D34221" t="str">
            <v>GLOBAL TRANSPOR</v>
          </cell>
          <cell r="E34221">
            <v>6704415000122</v>
          </cell>
        </row>
        <row r="34222">
          <cell r="C34222"/>
          <cell r="D34222" t="str">
            <v>GRADEX INDUSTRI</v>
          </cell>
          <cell r="E34222">
            <v>29464773000100</v>
          </cell>
        </row>
        <row r="34223">
          <cell r="C34223"/>
          <cell r="D34223" t="str">
            <v>TI.HEMPEL CORAL</v>
          </cell>
          <cell r="E34223">
            <v>33158726000106</v>
          </cell>
        </row>
        <row r="34224">
          <cell r="C34224"/>
          <cell r="D34224" t="str">
            <v>IBM BRASIL IND.</v>
          </cell>
          <cell r="E34224">
            <v>33372251000580</v>
          </cell>
        </row>
        <row r="34225">
          <cell r="C34225"/>
          <cell r="D34225" t="str">
            <v>IBM BRASIL IND.</v>
          </cell>
          <cell r="E34225">
            <v>33372251012839</v>
          </cell>
        </row>
        <row r="34226">
          <cell r="C34226"/>
          <cell r="D34226" t="str">
            <v>IBM BRASIL IND.</v>
          </cell>
          <cell r="E34226">
            <v>33372251012758</v>
          </cell>
        </row>
        <row r="34227">
          <cell r="C34227"/>
          <cell r="D34227" t="str">
            <v>IPAS</v>
          </cell>
          <cell r="E34227">
            <v>28257418000106</v>
          </cell>
        </row>
        <row r="34228">
          <cell r="C34228"/>
          <cell r="D34228" t="str">
            <v>IPIRANGA</v>
          </cell>
          <cell r="E34228">
            <v>33069766000343</v>
          </cell>
        </row>
        <row r="34229">
          <cell r="C34229"/>
          <cell r="D34229" t="str">
            <v>KLABIN FAB.PAPE</v>
          </cell>
          <cell r="E34229">
            <v>15241805003381</v>
          </cell>
        </row>
        <row r="34230">
          <cell r="C34230"/>
          <cell r="D34230" t="str">
            <v>KODAK BRASIL.</v>
          </cell>
          <cell r="E34230">
            <v>61186938000728</v>
          </cell>
        </row>
        <row r="34231">
          <cell r="C34231"/>
          <cell r="D34231" t="str">
            <v>J.SHOLNA</v>
          </cell>
          <cell r="E34231">
            <v>42107789000124</v>
          </cell>
        </row>
        <row r="34232">
          <cell r="C34232"/>
          <cell r="D34232" t="str">
            <v>LECO INSTRUMENT</v>
          </cell>
          <cell r="E34232">
            <v>42523365000140</v>
          </cell>
        </row>
        <row r="34233">
          <cell r="C34233"/>
          <cell r="D34233" t="str">
            <v>LIQUID CARBONIC</v>
          </cell>
          <cell r="E34233">
            <v>33304056000199</v>
          </cell>
        </row>
        <row r="34234">
          <cell r="C34234"/>
          <cell r="D34234" t="str">
            <v>ELETRICA LOBO</v>
          </cell>
          <cell r="E34234">
            <v>33954702000163</v>
          </cell>
        </row>
        <row r="34235">
          <cell r="C34235"/>
          <cell r="D34235" t="str">
            <v>M.S. MACHADO</v>
          </cell>
          <cell r="E34235">
            <v>30368864000474</v>
          </cell>
        </row>
        <row r="34236">
          <cell r="C34236"/>
          <cell r="D34236" t="str">
            <v>MESBLA S/A</v>
          </cell>
          <cell r="E34236">
            <v>33087156000100</v>
          </cell>
        </row>
        <row r="34237">
          <cell r="C34237"/>
          <cell r="D34237" t="str">
            <v>METAL TECNICA I</v>
          </cell>
          <cell r="E34237">
            <v>33343831000115</v>
          </cell>
        </row>
        <row r="34238">
          <cell r="C34238"/>
          <cell r="D34238" t="str">
            <v>MILLIRIO INDUST</v>
          </cell>
          <cell r="E34238">
            <v>31532211000107</v>
          </cell>
        </row>
        <row r="34239">
          <cell r="C34239"/>
          <cell r="D34239" t="str">
            <v>MONTANA S/A IND</v>
          </cell>
          <cell r="E34239">
            <v>33082082000110</v>
          </cell>
        </row>
        <row r="34240">
          <cell r="C34240"/>
          <cell r="D34240" t="str">
            <v>MULLER S/A INDU</v>
          </cell>
          <cell r="E34240">
            <v>33010760000139</v>
          </cell>
        </row>
        <row r="34241">
          <cell r="C34241"/>
          <cell r="D34241" t="str">
            <v>NUTRICIA S/A PR</v>
          </cell>
          <cell r="E34241">
            <v>33031782000185</v>
          </cell>
        </row>
        <row r="34242">
          <cell r="C34242"/>
          <cell r="D34242" t="str">
            <v>OFRER DO BRASIL</v>
          </cell>
          <cell r="E34242">
            <v>40319600000131</v>
          </cell>
        </row>
        <row r="34243">
          <cell r="C34243"/>
          <cell r="D34243" t="str">
            <v>PRICE WATERHOUS</v>
          </cell>
          <cell r="E34243">
            <v>62799507000457</v>
          </cell>
        </row>
        <row r="34244">
          <cell r="C34244"/>
          <cell r="D34244" t="str">
            <v>PROLINE</v>
          </cell>
          <cell r="E34244">
            <v>31349863000100</v>
          </cell>
        </row>
        <row r="34245">
          <cell r="C34245"/>
          <cell r="D34245" t="str">
            <v>PETROBRAS PETRO</v>
          </cell>
          <cell r="E34245">
            <v>33000167000101</v>
          </cell>
        </row>
        <row r="34246">
          <cell r="C34246"/>
          <cell r="D34246" t="str">
            <v>PFAFF DO BRASIL</v>
          </cell>
          <cell r="E34246">
            <v>92723014000151</v>
          </cell>
        </row>
        <row r="34247">
          <cell r="C34247"/>
          <cell r="D34247" t="str">
            <v>TEPCO EQ CONTRO</v>
          </cell>
          <cell r="E34247">
            <v>29516754000180</v>
          </cell>
        </row>
        <row r="34248">
          <cell r="C34248"/>
          <cell r="D34248" t="str">
            <v>QUADRATA</v>
          </cell>
          <cell r="E34248">
            <v>29392305000178</v>
          </cell>
        </row>
        <row r="34249">
          <cell r="C34249"/>
          <cell r="D34249" t="str">
            <v>QUIMITRA COM IN</v>
          </cell>
          <cell r="E34249">
            <v>33069238000122</v>
          </cell>
        </row>
        <row r="34250">
          <cell r="C34250"/>
          <cell r="D34250" t="str">
            <v>RIO LAB EQUIP.P</v>
          </cell>
          <cell r="E34250">
            <v>30319081000158</v>
          </cell>
        </row>
        <row r="34251">
          <cell r="C34251"/>
          <cell r="D34251" t="str">
            <v>SAUER S/A INDS</v>
          </cell>
          <cell r="E34251">
            <v>33376328000166</v>
          </cell>
        </row>
        <row r="34252">
          <cell r="C34252"/>
          <cell r="D34252" t="str">
            <v>SEATRANS AG MAR</v>
          </cell>
          <cell r="E34252">
            <v>30797849000107</v>
          </cell>
        </row>
        <row r="34253">
          <cell r="C34253"/>
          <cell r="D34253" t="str">
            <v>SERRACO COMERCI</v>
          </cell>
          <cell r="E34253">
            <v>33057035000116</v>
          </cell>
        </row>
        <row r="34254">
          <cell r="C34254"/>
          <cell r="D34254" t="str">
            <v>SIEMENS</v>
          </cell>
          <cell r="E34254">
            <v>44013159000469</v>
          </cell>
        </row>
        <row r="34255">
          <cell r="C34255"/>
          <cell r="D34255" t="str">
            <v>SISTEMATIC COM</v>
          </cell>
          <cell r="E34255">
            <v>42283796000187</v>
          </cell>
        </row>
        <row r="34256">
          <cell r="C34256"/>
          <cell r="D34256" t="str">
            <v>SPA SIST. PLANE</v>
          </cell>
          <cell r="E34256">
            <v>34000075000194</v>
          </cell>
        </row>
        <row r="34257">
          <cell r="C34257"/>
          <cell r="D34257" t="str">
            <v>SOUZA COSTA COM</v>
          </cell>
          <cell r="E34257">
            <v>42271734000155</v>
          </cell>
        </row>
        <row r="34258">
          <cell r="C34258"/>
          <cell r="D34258" t="str">
            <v>SPRIND MET IND</v>
          </cell>
          <cell r="E34258">
            <v>29744612000251</v>
          </cell>
        </row>
        <row r="34259">
          <cell r="C34259"/>
          <cell r="D34259" t="str">
            <v>STANDARD ELETRO</v>
          </cell>
          <cell r="E34259">
            <v>33460635000120</v>
          </cell>
        </row>
        <row r="34260">
          <cell r="C34260"/>
          <cell r="D34260" t="str">
            <v>STANDARD ELETRO</v>
          </cell>
          <cell r="E34260">
            <v>33460635006595</v>
          </cell>
        </row>
        <row r="34261">
          <cell r="C34261"/>
          <cell r="D34261" t="str">
            <v>STRIKE COM.REPR</v>
          </cell>
          <cell r="E34261">
            <v>40167090000124</v>
          </cell>
        </row>
        <row r="34262">
          <cell r="C34262"/>
          <cell r="D34262" t="str">
            <v>FAB ESCOVAS SUI</v>
          </cell>
          <cell r="E34262">
            <v>33236027000137</v>
          </cell>
        </row>
        <row r="34263">
          <cell r="C34263"/>
          <cell r="D34263" t="str">
            <v>TASK SISTEMAS C</v>
          </cell>
          <cell r="E34263">
            <v>28708477000145</v>
          </cell>
        </row>
        <row r="34264">
          <cell r="C34264"/>
          <cell r="D34264" t="str">
            <v>TECHNOPHONE E S</v>
          </cell>
          <cell r="E34264">
            <v>40189227000141</v>
          </cell>
        </row>
        <row r="34265">
          <cell r="C34265"/>
          <cell r="D34265" t="str">
            <v>TECNOCOP IND. E</v>
          </cell>
          <cell r="E34265">
            <v>28270510000106</v>
          </cell>
        </row>
        <row r="34266">
          <cell r="C34266"/>
          <cell r="D34266" t="str">
            <v>TELEDYNEBRASIL</v>
          </cell>
          <cell r="E34266">
            <v>30879217000184</v>
          </cell>
        </row>
        <row r="34267">
          <cell r="C34267"/>
          <cell r="D34267" t="str">
            <v>EDISA-HP</v>
          </cell>
          <cell r="E34267">
            <v>89411771000347</v>
          </cell>
        </row>
        <row r="34268">
          <cell r="C34268"/>
          <cell r="D34268" t="str">
            <v>THERMOPAR EQUIP</v>
          </cell>
          <cell r="E34268">
            <v>32071201000176</v>
          </cell>
        </row>
        <row r="34269">
          <cell r="C34269"/>
          <cell r="D34269" t="str">
            <v>TV MANCHETE LTD</v>
          </cell>
          <cell r="E34269">
            <v>30664064000158</v>
          </cell>
        </row>
        <row r="34270">
          <cell r="C34270"/>
          <cell r="D34270" t="str">
            <v>TRANSROL NAVEGA</v>
          </cell>
          <cell r="E34270">
            <v>42513580000160</v>
          </cell>
        </row>
        <row r="34271">
          <cell r="C34271"/>
          <cell r="D34271" t="str">
            <v>LEKA'S</v>
          </cell>
          <cell r="E34271">
            <v>32173395000110</v>
          </cell>
        </row>
        <row r="34272">
          <cell r="C34272"/>
          <cell r="D34272" t="str">
            <v>WERNECK AZEREDO</v>
          </cell>
          <cell r="E34272">
            <v>72436181000104</v>
          </cell>
        </row>
        <row r="34273">
          <cell r="C34273"/>
          <cell r="D34273" t="str">
            <v>WS SERVICOS AER</v>
          </cell>
          <cell r="E34273">
            <v>30903546000113</v>
          </cell>
        </row>
        <row r="34274">
          <cell r="C34274"/>
          <cell r="D34274" t="str">
            <v>RESMAT PARSCH S</v>
          </cell>
          <cell r="E34274">
            <v>56991870000396</v>
          </cell>
        </row>
        <row r="34275">
          <cell r="C34275"/>
          <cell r="D34275" t="str">
            <v>XEROX DO BRASIL</v>
          </cell>
          <cell r="E34275">
            <v>29213386000363</v>
          </cell>
        </row>
        <row r="34276">
          <cell r="C34276"/>
          <cell r="D34276" t="str">
            <v>XEROX DO BRASIL</v>
          </cell>
          <cell r="E34276">
            <v>29213386000606</v>
          </cell>
        </row>
        <row r="34277">
          <cell r="C34277"/>
          <cell r="D34277" t="str">
            <v>COL EST REPUBLI</v>
          </cell>
          <cell r="E34277">
            <v>400047</v>
          </cell>
        </row>
        <row r="34278">
          <cell r="C34278"/>
          <cell r="D34278" t="str">
            <v>COLEGIO EST. DR</v>
          </cell>
          <cell r="E34278">
            <v>400132</v>
          </cell>
        </row>
        <row r="34279">
          <cell r="C34279"/>
          <cell r="D34279" t="str">
            <v>COL EST VINICIU</v>
          </cell>
          <cell r="E34279">
            <v>400143</v>
          </cell>
        </row>
        <row r="34280">
          <cell r="C34280"/>
          <cell r="D34280" t="str">
            <v>COL EST MARQUES</v>
          </cell>
          <cell r="E34280">
            <v>400144</v>
          </cell>
        </row>
        <row r="34281">
          <cell r="C34281"/>
          <cell r="D34281" t="str">
            <v>COL EST SOUZA A</v>
          </cell>
          <cell r="E34281">
            <v>400146</v>
          </cell>
        </row>
        <row r="34282">
          <cell r="C34282"/>
          <cell r="D34282" t="str">
            <v>COL EST ANTONIO</v>
          </cell>
          <cell r="E34282">
            <v>400151</v>
          </cell>
        </row>
        <row r="34283">
          <cell r="C34283"/>
          <cell r="D34283" t="str">
            <v>COL EST PROF DA</v>
          </cell>
          <cell r="E34283">
            <v>400155</v>
          </cell>
        </row>
        <row r="34284">
          <cell r="C34284"/>
          <cell r="D34284" t="str">
            <v>COL EST MANUEL</v>
          </cell>
          <cell r="E34284">
            <v>400164</v>
          </cell>
        </row>
        <row r="34285">
          <cell r="C34285"/>
          <cell r="D34285" t="str">
            <v>COL EST IGNACIO</v>
          </cell>
          <cell r="E34285">
            <v>400168</v>
          </cell>
        </row>
        <row r="34286">
          <cell r="C34286"/>
          <cell r="D34286" t="str">
            <v>COL EST CENTRAL</v>
          </cell>
          <cell r="E34286">
            <v>400170</v>
          </cell>
        </row>
        <row r="34287">
          <cell r="C34287"/>
          <cell r="D34287" t="str">
            <v>COL EST PROF CL</v>
          </cell>
          <cell r="E34287">
            <v>400171</v>
          </cell>
        </row>
        <row r="34288">
          <cell r="C34288"/>
          <cell r="D34288" t="str">
            <v>COL.EST. VISCON</v>
          </cell>
          <cell r="E34288">
            <v>400173</v>
          </cell>
        </row>
        <row r="34289">
          <cell r="C34289"/>
          <cell r="D34289" t="str">
            <v>COL EST JOAO AL</v>
          </cell>
          <cell r="E34289">
            <v>400174</v>
          </cell>
        </row>
        <row r="34290">
          <cell r="C34290"/>
          <cell r="D34290" t="str">
            <v>INST DE ED DO R</v>
          </cell>
          <cell r="E34290">
            <v>400175</v>
          </cell>
        </row>
        <row r="34291">
          <cell r="C34291"/>
          <cell r="D34291" t="str">
            <v>COL EST REPUBLI</v>
          </cell>
          <cell r="E34291">
            <v>400176</v>
          </cell>
        </row>
        <row r="34292">
          <cell r="C34292"/>
          <cell r="D34292" t="str">
            <v>COL EST REPUBL.</v>
          </cell>
          <cell r="E34292">
            <v>400181</v>
          </cell>
        </row>
        <row r="34293">
          <cell r="C34293"/>
          <cell r="D34293" t="str">
            <v>COL EST LEONEL</v>
          </cell>
          <cell r="E34293">
            <v>400183</v>
          </cell>
        </row>
        <row r="34294">
          <cell r="C34294"/>
          <cell r="D34294" t="str">
            <v>COL EST VICENTE</v>
          </cell>
          <cell r="E34294">
            <v>400184</v>
          </cell>
        </row>
        <row r="34295">
          <cell r="C34295"/>
          <cell r="D34295" t="str">
            <v>COL EST PR.ANTO</v>
          </cell>
          <cell r="E34295">
            <v>400186</v>
          </cell>
        </row>
        <row r="34296">
          <cell r="C34296"/>
          <cell r="D34296" t="str">
            <v>COL EST BANGU</v>
          </cell>
          <cell r="E34296">
            <v>400189</v>
          </cell>
        </row>
        <row r="34297">
          <cell r="C34297"/>
          <cell r="D34297" t="str">
            <v>COL EST OLINTO</v>
          </cell>
          <cell r="E34297">
            <v>400191</v>
          </cell>
        </row>
        <row r="34298">
          <cell r="C34298"/>
          <cell r="D34298" t="str">
            <v>ESCOLA TEC. REZ</v>
          </cell>
          <cell r="E34298">
            <v>400340</v>
          </cell>
        </row>
        <row r="34299">
          <cell r="C34299"/>
          <cell r="D34299" t="str">
            <v>UNID.INT.GARRIG</v>
          </cell>
          <cell r="E34299">
            <v>400341</v>
          </cell>
        </row>
        <row r="34300">
          <cell r="C34300"/>
          <cell r="D34300" t="str">
            <v>COLEGIO REBECA</v>
          </cell>
          <cell r="E34300">
            <v>400346</v>
          </cell>
        </row>
        <row r="34301">
          <cell r="C34301"/>
          <cell r="D34301" t="str">
            <v>COLEGIO SANTOS</v>
          </cell>
          <cell r="E34301">
            <v>400349</v>
          </cell>
        </row>
        <row r="34302">
          <cell r="C34302"/>
          <cell r="D34302" t="str">
            <v>COL.INTEGRADO M</v>
          </cell>
          <cell r="E34302">
            <v>400350</v>
          </cell>
        </row>
        <row r="34303">
          <cell r="C34303"/>
          <cell r="D34303" t="str">
            <v>ESC.TECNICA DO</v>
          </cell>
          <cell r="E34303">
            <v>400355</v>
          </cell>
        </row>
        <row r="34304">
          <cell r="C34304"/>
          <cell r="D34304" t="str">
            <v>COLEGIO MASTER</v>
          </cell>
          <cell r="E34304">
            <v>400356</v>
          </cell>
        </row>
        <row r="34305">
          <cell r="C34305"/>
          <cell r="D34305" t="str">
            <v>COL EST LEONEL</v>
          </cell>
          <cell r="E34305">
            <v>400384</v>
          </cell>
        </row>
        <row r="34306">
          <cell r="C34306"/>
          <cell r="D34306" t="str">
            <v>COL EST LEONEL</v>
          </cell>
          <cell r="E34306">
            <v>400385</v>
          </cell>
        </row>
        <row r="34307">
          <cell r="C34307"/>
          <cell r="D34307" t="str">
            <v>ESC MUL ESTADOS</v>
          </cell>
          <cell r="E34307">
            <v>400386</v>
          </cell>
        </row>
        <row r="34308">
          <cell r="C34308"/>
          <cell r="D34308" t="str">
            <v>ESC MUL GEORG P</v>
          </cell>
          <cell r="E34308">
            <v>400387</v>
          </cell>
        </row>
        <row r="34309">
          <cell r="C34309"/>
          <cell r="D34309" t="str">
            <v>ESC MUL ROSARIA</v>
          </cell>
          <cell r="E34309">
            <v>400388</v>
          </cell>
        </row>
        <row r="34310">
          <cell r="C34310"/>
          <cell r="D34310" t="str">
            <v>COLEGIO ALBERTO</v>
          </cell>
          <cell r="E34310">
            <v>400428</v>
          </cell>
        </row>
        <row r="34311">
          <cell r="C34311"/>
          <cell r="D34311" t="str">
            <v>GP 305 HEITOR D</v>
          </cell>
          <cell r="E34311">
            <v>400429</v>
          </cell>
        </row>
        <row r="34312">
          <cell r="C34312"/>
          <cell r="D34312" t="str">
            <v>COL EST FRANCIS</v>
          </cell>
          <cell r="E34312">
            <v>400432</v>
          </cell>
        </row>
        <row r="34313">
          <cell r="C34313"/>
          <cell r="D34313" t="str">
            <v>COL EST DELFIM</v>
          </cell>
          <cell r="E34313">
            <v>400433</v>
          </cell>
        </row>
        <row r="34314">
          <cell r="C34314"/>
          <cell r="D34314" t="str">
            <v>GP CIEP 311 DEP</v>
          </cell>
          <cell r="E34314">
            <v>400434</v>
          </cell>
        </row>
        <row r="34315">
          <cell r="C34315"/>
          <cell r="D34315" t="str">
            <v>COLEGIO ESTADUA</v>
          </cell>
          <cell r="E34315">
            <v>400435</v>
          </cell>
        </row>
        <row r="34316">
          <cell r="C34316"/>
          <cell r="D34316" t="str">
            <v>CE PAULO DE FRO</v>
          </cell>
          <cell r="E34316">
            <v>400442</v>
          </cell>
        </row>
        <row r="34317">
          <cell r="C34317"/>
          <cell r="D34317" t="str">
            <v>INFANTE DOM HEN</v>
          </cell>
          <cell r="E34317">
            <v>400445</v>
          </cell>
        </row>
        <row r="34318">
          <cell r="C34318"/>
          <cell r="D34318" t="str">
            <v>IE SARAH KUBITS</v>
          </cell>
          <cell r="E34318">
            <v>400446</v>
          </cell>
        </row>
        <row r="34319">
          <cell r="C34319"/>
          <cell r="D34319" t="str">
            <v>CE BERNARDO DE</v>
          </cell>
          <cell r="E34319">
            <v>400448</v>
          </cell>
        </row>
        <row r="34320">
          <cell r="C34320"/>
          <cell r="D34320" t="str">
            <v>COL EST GRACILI</v>
          </cell>
          <cell r="E34320">
            <v>400461</v>
          </cell>
        </row>
        <row r="34321">
          <cell r="C34321"/>
          <cell r="D34321" t="str">
            <v>COL EST PEDRO A</v>
          </cell>
          <cell r="E34321">
            <v>400462</v>
          </cell>
        </row>
        <row r="34322">
          <cell r="C34322"/>
          <cell r="D34322" t="str">
            <v>COL EST JOSE PE</v>
          </cell>
          <cell r="E34322">
            <v>400463</v>
          </cell>
        </row>
        <row r="34323">
          <cell r="C34323"/>
          <cell r="D34323" t="str">
            <v>COL EST EQUADOR</v>
          </cell>
          <cell r="E34323">
            <v>400464</v>
          </cell>
        </row>
        <row r="34324">
          <cell r="C34324"/>
          <cell r="D34324" t="str">
            <v>COL EST SOARES</v>
          </cell>
          <cell r="E34324">
            <v>400465</v>
          </cell>
        </row>
        <row r="34325">
          <cell r="C34325"/>
          <cell r="D34325" t="str">
            <v>EEPG PADRE LEON</v>
          </cell>
          <cell r="E34325">
            <v>400481</v>
          </cell>
        </row>
        <row r="34326">
          <cell r="C34326"/>
          <cell r="D34326" t="str">
            <v>EE PROF.VIEIRA</v>
          </cell>
          <cell r="E34326">
            <v>400489</v>
          </cell>
        </row>
        <row r="34327">
          <cell r="C34327"/>
          <cell r="D34327" t="str">
            <v>CE FR.CALDEIRA</v>
          </cell>
          <cell r="E34327">
            <v>400509</v>
          </cell>
        </row>
        <row r="34328">
          <cell r="C34328"/>
          <cell r="D34328" t="str">
            <v>COL.EST.REP.ARG</v>
          </cell>
          <cell r="E34328">
            <v>400511</v>
          </cell>
        </row>
        <row r="34329">
          <cell r="C34329"/>
          <cell r="D34329" t="str">
            <v>CIEP 311-DEP.BO</v>
          </cell>
          <cell r="E34329">
            <v>400542</v>
          </cell>
        </row>
        <row r="34330">
          <cell r="C34330"/>
          <cell r="D34330" t="str">
            <v>CE MARQUES REBE</v>
          </cell>
          <cell r="E34330">
            <v>400544</v>
          </cell>
        </row>
        <row r="34331">
          <cell r="C34331"/>
          <cell r="D34331" t="str">
            <v>CE JOSE PEDRO V</v>
          </cell>
          <cell r="E34331">
            <v>400545</v>
          </cell>
        </row>
        <row r="34332">
          <cell r="C34332"/>
          <cell r="D34332" t="str">
            <v>CE SOARES PEREI</v>
          </cell>
          <cell r="E34332">
            <v>400546</v>
          </cell>
        </row>
        <row r="34333">
          <cell r="C34333"/>
          <cell r="D34333" t="str">
            <v>GP 305 HEITOR D</v>
          </cell>
          <cell r="E34333">
            <v>400547</v>
          </cell>
        </row>
        <row r="34334">
          <cell r="C34334"/>
          <cell r="D34334" t="str">
            <v>CENTRO EDUC.BAT</v>
          </cell>
          <cell r="E34334">
            <v>400604</v>
          </cell>
        </row>
        <row r="34335">
          <cell r="C34335"/>
          <cell r="D34335" t="str">
            <v>CENTRO EDUC.DA</v>
          </cell>
          <cell r="E34335">
            <v>400605</v>
          </cell>
        </row>
        <row r="34336">
          <cell r="C34336"/>
          <cell r="D34336" t="str">
            <v>CENTRO EDUC.NOV</v>
          </cell>
          <cell r="E34336">
            <v>400607</v>
          </cell>
        </row>
        <row r="34337">
          <cell r="C34337"/>
          <cell r="D34337" t="str">
            <v>CENTRO EDUC.PAU</v>
          </cell>
          <cell r="E34337">
            <v>400608</v>
          </cell>
        </row>
        <row r="34338">
          <cell r="C34338"/>
          <cell r="D34338" t="str">
            <v>CENTRO EDUC.WIL</v>
          </cell>
          <cell r="E34338">
            <v>400609</v>
          </cell>
        </row>
        <row r="34339">
          <cell r="C34339"/>
          <cell r="D34339" t="str">
            <v>CIEP 08.17.202</v>
          </cell>
          <cell r="E34339">
            <v>400627</v>
          </cell>
        </row>
        <row r="34340">
          <cell r="C34340"/>
          <cell r="D34340" t="str">
            <v>CIEP 435 HELIO</v>
          </cell>
          <cell r="E34340">
            <v>400628</v>
          </cell>
        </row>
        <row r="34341">
          <cell r="C34341"/>
          <cell r="D34341" t="str">
            <v>COL EST ANDRE M</v>
          </cell>
          <cell r="E34341">
            <v>400632</v>
          </cell>
        </row>
        <row r="34342">
          <cell r="C34342"/>
          <cell r="D34342" t="str">
            <v>COL EST AYDANO</v>
          </cell>
          <cell r="E34342">
            <v>400634</v>
          </cell>
        </row>
        <row r="34343">
          <cell r="C34343"/>
          <cell r="D34343" t="str">
            <v>COL EST BARAO D</v>
          </cell>
          <cell r="E34343">
            <v>400635</v>
          </cell>
        </row>
        <row r="34344">
          <cell r="C34344"/>
          <cell r="D34344" t="str">
            <v>COL EST FRANCIS</v>
          </cell>
          <cell r="E34344">
            <v>400638</v>
          </cell>
        </row>
        <row r="34345">
          <cell r="C34345"/>
          <cell r="D34345" t="str">
            <v>COL EST LEOPOLD</v>
          </cell>
          <cell r="E34345">
            <v>400643</v>
          </cell>
        </row>
        <row r="34346">
          <cell r="C34346"/>
          <cell r="D34346" t="str">
            <v>COL EST NICARAG</v>
          </cell>
          <cell r="E34346">
            <v>400644</v>
          </cell>
        </row>
        <row r="34347">
          <cell r="C34347"/>
          <cell r="D34347" t="str">
            <v>COL EST OLAVO B</v>
          </cell>
          <cell r="E34347">
            <v>400645</v>
          </cell>
        </row>
        <row r="34348">
          <cell r="C34348"/>
          <cell r="D34348" t="str">
            <v>COL EST PREF ME</v>
          </cell>
          <cell r="E34348">
            <v>400646</v>
          </cell>
        </row>
        <row r="34349">
          <cell r="C34349"/>
          <cell r="D34349" t="str">
            <v>COL EST PROF DI</v>
          </cell>
          <cell r="E34349">
            <v>400647</v>
          </cell>
        </row>
        <row r="34350">
          <cell r="C34350"/>
          <cell r="D34350" t="str">
            <v>COL EST TACIEL</v>
          </cell>
          <cell r="E34350">
            <v>400649</v>
          </cell>
        </row>
        <row r="34351">
          <cell r="C34351"/>
          <cell r="D34351" t="str">
            <v>COL. FONTAINHA</v>
          </cell>
          <cell r="E34351">
            <v>400656</v>
          </cell>
        </row>
        <row r="34352">
          <cell r="C34352"/>
          <cell r="D34352" t="str">
            <v>COL. LUCIA DE C</v>
          </cell>
          <cell r="E34352">
            <v>400657</v>
          </cell>
        </row>
        <row r="34353">
          <cell r="C34353"/>
          <cell r="D34353" t="str">
            <v>COL. NOTA DEZ</v>
          </cell>
          <cell r="E34353">
            <v>400659</v>
          </cell>
        </row>
        <row r="34354">
          <cell r="C34354"/>
          <cell r="D34354" t="str">
            <v>COL. SION - SOC</v>
          </cell>
          <cell r="E34354">
            <v>400661</v>
          </cell>
        </row>
        <row r="34355">
          <cell r="C34355"/>
          <cell r="D34355" t="str">
            <v>COL.JARDIM NOVO</v>
          </cell>
          <cell r="E34355">
            <v>400676</v>
          </cell>
        </row>
        <row r="34356">
          <cell r="C34356"/>
          <cell r="D34356" t="str">
            <v>COL.JULIO MESQU</v>
          </cell>
          <cell r="E34356">
            <v>400677</v>
          </cell>
        </row>
        <row r="34357">
          <cell r="C34357"/>
          <cell r="D34357" t="str">
            <v>COL.SANTO ALBER</v>
          </cell>
          <cell r="E34357">
            <v>400681</v>
          </cell>
        </row>
        <row r="34358">
          <cell r="C34358"/>
          <cell r="D34358" t="str">
            <v>COL.SANTO ANTON</v>
          </cell>
          <cell r="E34358">
            <v>400682</v>
          </cell>
        </row>
        <row r="34359">
          <cell r="C34359"/>
          <cell r="D34359" t="str">
            <v>COLEGIO AMERICO</v>
          </cell>
          <cell r="E34359">
            <v>400686</v>
          </cell>
        </row>
        <row r="34360">
          <cell r="C34360"/>
          <cell r="D34360" t="str">
            <v>COLEGIO DA CIDA</v>
          </cell>
          <cell r="E34360">
            <v>400693</v>
          </cell>
        </row>
        <row r="34361">
          <cell r="C34361"/>
          <cell r="D34361" t="str">
            <v>COLEGIO DA MABE</v>
          </cell>
          <cell r="E34361">
            <v>400694</v>
          </cell>
        </row>
        <row r="34362">
          <cell r="C34362"/>
          <cell r="D34362" t="str">
            <v>COLEGIO DON QUI</v>
          </cell>
          <cell r="E34362">
            <v>400695</v>
          </cell>
        </row>
        <row r="34363">
          <cell r="C34363"/>
          <cell r="D34363" t="str">
            <v>COLEGIO GUARANY</v>
          </cell>
          <cell r="E34363">
            <v>400698</v>
          </cell>
        </row>
        <row r="34364">
          <cell r="C34364"/>
          <cell r="D34364" t="str">
            <v>COLEGIO LONDON</v>
          </cell>
          <cell r="E34364">
            <v>400704</v>
          </cell>
        </row>
        <row r="34365">
          <cell r="C34365"/>
          <cell r="D34365" t="str">
            <v>COLEGIO NOVO RI</v>
          </cell>
          <cell r="E34365">
            <v>400712</v>
          </cell>
        </row>
        <row r="34366">
          <cell r="C34366"/>
          <cell r="D34366" t="str">
            <v>COLEGIO RESULTA</v>
          </cell>
          <cell r="E34366">
            <v>400719</v>
          </cell>
        </row>
        <row r="34367">
          <cell r="C34367"/>
          <cell r="D34367" t="str">
            <v>COLEGIO SANTA M</v>
          </cell>
          <cell r="E34367">
            <v>400721</v>
          </cell>
        </row>
        <row r="34368">
          <cell r="C34368"/>
          <cell r="D34368" t="str">
            <v>EM ALCIDE DE GA</v>
          </cell>
          <cell r="E34368">
            <v>401322</v>
          </cell>
        </row>
        <row r="34369">
          <cell r="C34369"/>
          <cell r="D34369" t="str">
            <v>EM EPITACIO PES</v>
          </cell>
          <cell r="E34369">
            <v>401337</v>
          </cell>
        </row>
        <row r="34370">
          <cell r="C34370"/>
          <cell r="D34370" t="str">
            <v>EM ESTADO DA GU</v>
          </cell>
          <cell r="E34370">
            <v>401338</v>
          </cell>
        </row>
        <row r="34371">
          <cell r="C34371"/>
          <cell r="D34371" t="str">
            <v>EM GURGEL DO AM</v>
          </cell>
          <cell r="E34371">
            <v>401342</v>
          </cell>
        </row>
        <row r="34372">
          <cell r="C34372"/>
          <cell r="D34372" t="str">
            <v>EM TASSO DA SIL</v>
          </cell>
          <cell r="E34372">
            <v>401372</v>
          </cell>
        </row>
        <row r="34373">
          <cell r="C34373"/>
          <cell r="D34373" t="str">
            <v>EM 04.10.010 NE</v>
          </cell>
          <cell r="E34373">
            <v>401376</v>
          </cell>
        </row>
        <row r="34374">
          <cell r="C34374"/>
          <cell r="D34374" t="str">
            <v>EM 091833 GILBE</v>
          </cell>
          <cell r="E34374">
            <v>401377</v>
          </cell>
        </row>
        <row r="34375">
          <cell r="C34375"/>
          <cell r="D34375" t="str">
            <v>EM04.10.010 NER</v>
          </cell>
          <cell r="E34375">
            <v>401388</v>
          </cell>
        </row>
        <row r="34376">
          <cell r="C34376"/>
          <cell r="D34376" t="str">
            <v>ESC EST BENJAMI</v>
          </cell>
          <cell r="E34376">
            <v>401396</v>
          </cell>
        </row>
        <row r="34377">
          <cell r="C34377"/>
          <cell r="D34377" t="str">
            <v>ESC MUN ESCULTO</v>
          </cell>
          <cell r="E34377">
            <v>401402</v>
          </cell>
        </row>
        <row r="34378">
          <cell r="C34378"/>
          <cell r="D34378" t="str">
            <v>ESC. N.S. DA MI</v>
          </cell>
          <cell r="E34378">
            <v>401410</v>
          </cell>
        </row>
        <row r="34379">
          <cell r="C34379"/>
          <cell r="D34379" t="str">
            <v>ESC. PARQUE SAO</v>
          </cell>
          <cell r="E34379">
            <v>401411</v>
          </cell>
        </row>
        <row r="34380">
          <cell r="C34380"/>
          <cell r="D34380" t="str">
            <v>ESC.MONTEZUMA</v>
          </cell>
          <cell r="E34380">
            <v>401415</v>
          </cell>
        </row>
        <row r="34381">
          <cell r="C34381"/>
          <cell r="D34381" t="str">
            <v>ESCOLA MODELAR</v>
          </cell>
          <cell r="E34381">
            <v>401422</v>
          </cell>
        </row>
        <row r="34382">
          <cell r="C34382"/>
          <cell r="D34382" t="str">
            <v>GIN PUB AYRTON</v>
          </cell>
          <cell r="E34382">
            <v>401433</v>
          </cell>
        </row>
        <row r="34383">
          <cell r="C34383"/>
          <cell r="D34383" t="str">
            <v>GIN PUB AYRTON</v>
          </cell>
          <cell r="E34383">
            <v>401434</v>
          </cell>
        </row>
        <row r="34384">
          <cell r="C34384"/>
          <cell r="D34384" t="str">
            <v>GINASIO PUBL. M</v>
          </cell>
          <cell r="E34384">
            <v>401435</v>
          </cell>
        </row>
        <row r="34385">
          <cell r="C34385"/>
          <cell r="D34385" t="str">
            <v>INST.DE EDUCACA</v>
          </cell>
          <cell r="E34385">
            <v>401450</v>
          </cell>
        </row>
        <row r="34386">
          <cell r="C34386"/>
          <cell r="D34386" t="str">
            <v>INSTITUTO SAO M</v>
          </cell>
          <cell r="E34386">
            <v>401456</v>
          </cell>
        </row>
        <row r="34387">
          <cell r="C34387"/>
          <cell r="D34387" t="str">
            <v>JULIA KUBITSCHE</v>
          </cell>
          <cell r="E34387">
            <v>401460</v>
          </cell>
        </row>
        <row r="34388">
          <cell r="C34388"/>
          <cell r="D34388" t="str">
            <v>SOCIEDADE CIVIL</v>
          </cell>
          <cell r="E34388">
            <v>401496</v>
          </cell>
        </row>
        <row r="34389">
          <cell r="C34389"/>
          <cell r="D34389" t="str">
            <v>CE AGOSTINHO NE</v>
          </cell>
          <cell r="E34389">
            <v>401514</v>
          </cell>
        </row>
        <row r="34390">
          <cell r="C34390"/>
          <cell r="D34390" t="str">
            <v>CE AYDANO DE AL</v>
          </cell>
          <cell r="E34390">
            <v>401516</v>
          </cell>
        </row>
        <row r="34391">
          <cell r="C34391"/>
          <cell r="D34391" t="str">
            <v>CEN.EDUC.MIGUEL</v>
          </cell>
          <cell r="E34391">
            <v>401533</v>
          </cell>
        </row>
        <row r="34392">
          <cell r="C34392"/>
          <cell r="D34392" t="str">
            <v>COL EST BRIGADE</v>
          </cell>
          <cell r="E34392">
            <v>401576</v>
          </cell>
        </row>
        <row r="34393">
          <cell r="C34393"/>
          <cell r="D34393" t="str">
            <v>COL EST JULIA K</v>
          </cell>
          <cell r="E34393">
            <v>401580</v>
          </cell>
        </row>
        <row r="34394">
          <cell r="C34394"/>
          <cell r="D34394" t="str">
            <v>COL. ARTE DE SA</v>
          </cell>
          <cell r="E34394">
            <v>401590</v>
          </cell>
        </row>
        <row r="34395">
          <cell r="C34395"/>
          <cell r="D34395" t="str">
            <v>COL.ANDREWS</v>
          </cell>
          <cell r="E34395">
            <v>401597</v>
          </cell>
        </row>
        <row r="34396">
          <cell r="C34396"/>
          <cell r="D34396" t="str">
            <v>COL.EST.JOSUE D</v>
          </cell>
          <cell r="E34396">
            <v>401614</v>
          </cell>
        </row>
        <row r="34397">
          <cell r="C34397"/>
          <cell r="D34397" t="str">
            <v>COL.JERITA II</v>
          </cell>
          <cell r="E34397">
            <v>401623</v>
          </cell>
        </row>
        <row r="34398">
          <cell r="C34398"/>
          <cell r="D34398" t="str">
            <v>COL.S.T.DUPLAR</v>
          </cell>
          <cell r="E34398">
            <v>401638</v>
          </cell>
        </row>
        <row r="34399">
          <cell r="C34399"/>
          <cell r="D34399" t="str">
            <v>COLEGIO ANGLO-A</v>
          </cell>
          <cell r="E34399">
            <v>401649</v>
          </cell>
        </row>
        <row r="34400">
          <cell r="C34400"/>
          <cell r="D34400" t="str">
            <v>COLEGIO LONDON</v>
          </cell>
          <cell r="E34400">
            <v>401670</v>
          </cell>
        </row>
        <row r="34401">
          <cell r="C34401"/>
          <cell r="D34401" t="str">
            <v>COLEGIO SALESIA</v>
          </cell>
          <cell r="E34401">
            <v>401687</v>
          </cell>
        </row>
        <row r="34402">
          <cell r="C34402"/>
          <cell r="D34402" t="str">
            <v>ESC MUL GEORG P</v>
          </cell>
          <cell r="E34402">
            <v>401844</v>
          </cell>
        </row>
        <row r="34403">
          <cell r="C34403"/>
          <cell r="D34403" t="str">
            <v>GIN PUB 392 MAR</v>
          </cell>
          <cell r="E34403">
            <v>401893</v>
          </cell>
        </row>
        <row r="34404">
          <cell r="C34404"/>
          <cell r="D34404" t="str">
            <v>GP 392-MARIO DE</v>
          </cell>
          <cell r="E34404">
            <v>401897</v>
          </cell>
        </row>
        <row r="34405">
          <cell r="C34405"/>
          <cell r="D34405" t="str">
            <v>GRUPO INTEGRADO</v>
          </cell>
          <cell r="E34405">
            <v>401898</v>
          </cell>
        </row>
        <row r="34406">
          <cell r="C34406"/>
          <cell r="D34406" t="str">
            <v>CE AYDANO DE AL</v>
          </cell>
          <cell r="E34406">
            <v>401954</v>
          </cell>
        </row>
        <row r="34407">
          <cell r="C34407"/>
          <cell r="D34407" t="str">
            <v>CIEP ANTONIO EV</v>
          </cell>
          <cell r="E34407">
            <v>401965</v>
          </cell>
        </row>
        <row r="34408">
          <cell r="C34408"/>
          <cell r="D34408" t="str">
            <v>CIEP MIN.MARCOS</v>
          </cell>
          <cell r="E34408">
            <v>401966</v>
          </cell>
        </row>
        <row r="34409">
          <cell r="C34409"/>
          <cell r="D34409" t="str">
            <v>COL ADN</v>
          </cell>
          <cell r="E34409">
            <v>401967</v>
          </cell>
        </row>
        <row r="34410">
          <cell r="C34410"/>
          <cell r="D34410" t="str">
            <v>COL ARTE E CULT</v>
          </cell>
          <cell r="E34410">
            <v>401971</v>
          </cell>
        </row>
        <row r="34411">
          <cell r="C34411"/>
          <cell r="D34411" t="str">
            <v>COL BANDEIRANTE</v>
          </cell>
          <cell r="E34411">
            <v>401972</v>
          </cell>
        </row>
        <row r="34412">
          <cell r="C34412"/>
          <cell r="D34412" t="str">
            <v>COL CURSO TAMAN</v>
          </cell>
          <cell r="E34412">
            <v>401974</v>
          </cell>
        </row>
        <row r="34413">
          <cell r="C34413"/>
          <cell r="D34413" t="str">
            <v>COL.AVILLEZ</v>
          </cell>
          <cell r="E34413">
            <v>401988</v>
          </cell>
        </row>
        <row r="34414">
          <cell r="C34414"/>
          <cell r="D34414" t="str">
            <v>COL.E CURSO SOE</v>
          </cell>
          <cell r="E34414">
            <v>401993</v>
          </cell>
        </row>
        <row r="34415">
          <cell r="C34415"/>
          <cell r="D34415" t="str">
            <v>COL.E FAC.SAO J</v>
          </cell>
          <cell r="E34415">
            <v>401994</v>
          </cell>
        </row>
        <row r="34416">
          <cell r="C34416"/>
          <cell r="D34416" t="str">
            <v>COL.EST. VISCON</v>
          </cell>
          <cell r="E34416">
            <v>401995</v>
          </cell>
        </row>
        <row r="34417">
          <cell r="C34417"/>
          <cell r="D34417" t="str">
            <v>COL.FALBO SANTI</v>
          </cell>
          <cell r="E34417">
            <v>401996</v>
          </cell>
        </row>
        <row r="34418">
          <cell r="C34418"/>
          <cell r="D34418" t="str">
            <v>COL.ISA PRATES</v>
          </cell>
          <cell r="E34418">
            <v>401998</v>
          </cell>
        </row>
        <row r="34419">
          <cell r="C34419"/>
          <cell r="D34419" t="str">
            <v>COL.MARIA RAITH</v>
          </cell>
          <cell r="E34419">
            <v>402002</v>
          </cell>
        </row>
        <row r="34420">
          <cell r="C34420"/>
          <cell r="D34420" t="str">
            <v>COL.MERCURIO</v>
          </cell>
          <cell r="E34420">
            <v>402003</v>
          </cell>
        </row>
        <row r="34421">
          <cell r="C34421"/>
          <cell r="D34421" t="str">
            <v>COL.PIO AMERICA</v>
          </cell>
          <cell r="E34421">
            <v>402013</v>
          </cell>
        </row>
        <row r="34422">
          <cell r="C34422"/>
          <cell r="D34422" t="str">
            <v>COL.SANTA CLARA</v>
          </cell>
          <cell r="E34422">
            <v>402017</v>
          </cell>
        </row>
        <row r="34423">
          <cell r="C34423"/>
          <cell r="D34423" t="str">
            <v>COL.WAKIGAWA</v>
          </cell>
          <cell r="E34423">
            <v>402022</v>
          </cell>
        </row>
        <row r="34424">
          <cell r="C34424"/>
          <cell r="D34424" t="str">
            <v>COLEGIO AGOSTIN</v>
          </cell>
          <cell r="E34424">
            <v>402023</v>
          </cell>
        </row>
        <row r="34425">
          <cell r="C34425"/>
          <cell r="D34425" t="str">
            <v>COLEGIO ARCA CO</v>
          </cell>
          <cell r="E34425">
            <v>402024</v>
          </cell>
        </row>
        <row r="34426">
          <cell r="C34426"/>
          <cell r="D34426" t="str">
            <v>COLEGIO COELHO</v>
          </cell>
          <cell r="E34426">
            <v>402025</v>
          </cell>
        </row>
        <row r="34427">
          <cell r="C34427"/>
          <cell r="D34427" t="str">
            <v>COLEGIO DIVINA</v>
          </cell>
          <cell r="E34427">
            <v>402026</v>
          </cell>
        </row>
        <row r="34428">
          <cell r="C34428"/>
          <cell r="D34428" t="str">
            <v>COLEGIO DOMIANA</v>
          </cell>
          <cell r="E34428">
            <v>402027</v>
          </cell>
        </row>
        <row r="34429">
          <cell r="C34429"/>
          <cell r="D34429" t="str">
            <v>COLEGIO E JARDI</v>
          </cell>
          <cell r="E34429">
            <v>402029</v>
          </cell>
        </row>
        <row r="34430">
          <cell r="C34430"/>
          <cell r="D34430" t="str">
            <v>COLEGIO GAP LTD</v>
          </cell>
          <cell r="E34430">
            <v>402030</v>
          </cell>
        </row>
        <row r="34431">
          <cell r="C34431"/>
          <cell r="D34431" t="str">
            <v>COLEGIO GUTEMBE</v>
          </cell>
          <cell r="E34431">
            <v>402031</v>
          </cell>
        </row>
        <row r="34432">
          <cell r="C34432"/>
          <cell r="D34432" t="str">
            <v>COLEGIO MAJOR S</v>
          </cell>
          <cell r="E34432">
            <v>402035</v>
          </cell>
        </row>
        <row r="34433">
          <cell r="C34433"/>
          <cell r="D34433" t="str">
            <v>COLEGIO PODIUM</v>
          </cell>
          <cell r="E34433">
            <v>402041</v>
          </cell>
        </row>
        <row r="34434">
          <cell r="C34434"/>
          <cell r="D34434" t="str">
            <v>COLEGIO S.E.R.J</v>
          </cell>
          <cell r="E34434">
            <v>402043</v>
          </cell>
        </row>
        <row r="34435">
          <cell r="C34435"/>
          <cell r="D34435" t="str">
            <v>COLEGIO SABER</v>
          </cell>
          <cell r="E34435">
            <v>402044</v>
          </cell>
        </row>
        <row r="34436">
          <cell r="C34436"/>
          <cell r="D34436" t="str">
            <v>COLEGIO SANTA M</v>
          </cell>
          <cell r="E34436">
            <v>402045</v>
          </cell>
        </row>
        <row r="34437">
          <cell r="C34437"/>
          <cell r="D34437" t="str">
            <v>COLEGIO 14 DE N</v>
          </cell>
          <cell r="E34437">
            <v>402046</v>
          </cell>
        </row>
        <row r="34438">
          <cell r="C34438"/>
          <cell r="D34438" t="str">
            <v>EEPG PADRE LEON</v>
          </cell>
          <cell r="E34438">
            <v>402068</v>
          </cell>
        </row>
        <row r="34439">
          <cell r="C34439"/>
          <cell r="D34439" t="str">
            <v>EM ABRAHAO JABO</v>
          </cell>
          <cell r="E34439">
            <v>402081</v>
          </cell>
        </row>
        <row r="34440">
          <cell r="C34440"/>
          <cell r="D34440" t="str">
            <v>EM AFFONSO PENN</v>
          </cell>
          <cell r="E34440">
            <v>402082</v>
          </cell>
        </row>
        <row r="34441">
          <cell r="C34441"/>
          <cell r="D34441" t="str">
            <v>EM ALBA C.DO NA</v>
          </cell>
          <cell r="E34441">
            <v>402083</v>
          </cell>
        </row>
        <row r="34442">
          <cell r="C34442"/>
          <cell r="D34442" t="str">
            <v>EM ALBERT SCHWE</v>
          </cell>
          <cell r="E34442">
            <v>402084</v>
          </cell>
        </row>
        <row r="34443">
          <cell r="C34443"/>
          <cell r="D34443" t="str">
            <v>EM ALBERTO JOSE</v>
          </cell>
          <cell r="E34443">
            <v>402085</v>
          </cell>
        </row>
        <row r="34444">
          <cell r="C34444"/>
          <cell r="D34444" t="str">
            <v>EM ALENCASTRO G</v>
          </cell>
          <cell r="E34444">
            <v>402086</v>
          </cell>
        </row>
        <row r="34445">
          <cell r="C34445"/>
          <cell r="D34445" t="str">
            <v>EM ALM.NEWTON B</v>
          </cell>
          <cell r="E34445">
            <v>402087</v>
          </cell>
        </row>
        <row r="34446">
          <cell r="C34446"/>
          <cell r="D34446" t="str">
            <v>EM ALMIRANTE SA</v>
          </cell>
          <cell r="E34446">
            <v>402088</v>
          </cell>
        </row>
        <row r="34447">
          <cell r="C34447"/>
          <cell r="D34447" t="str">
            <v>EM ANDREA FONTE</v>
          </cell>
          <cell r="E34447">
            <v>402089</v>
          </cell>
        </row>
        <row r="34448">
          <cell r="C34448"/>
          <cell r="D34448" t="str">
            <v>EM ANIBAL FREIR</v>
          </cell>
          <cell r="E34448">
            <v>402090</v>
          </cell>
        </row>
        <row r="34449">
          <cell r="C34449"/>
          <cell r="D34449" t="str">
            <v>EM ANNA AMELIA</v>
          </cell>
          <cell r="E34449">
            <v>402091</v>
          </cell>
        </row>
        <row r="34450">
          <cell r="C34450"/>
          <cell r="D34450" t="str">
            <v>EM ATTILA NUNES</v>
          </cell>
          <cell r="E34450">
            <v>402094</v>
          </cell>
        </row>
        <row r="34451">
          <cell r="C34451"/>
          <cell r="D34451" t="str">
            <v>EM AZEVEDO JUNI</v>
          </cell>
          <cell r="E34451">
            <v>402095</v>
          </cell>
        </row>
        <row r="34452">
          <cell r="C34452"/>
          <cell r="D34452" t="str">
            <v>EM BARAO DE STA</v>
          </cell>
          <cell r="E34452">
            <v>402096</v>
          </cell>
        </row>
        <row r="34453">
          <cell r="C34453"/>
          <cell r="D34453" t="str">
            <v>EM BARCELONA</v>
          </cell>
          <cell r="E34453">
            <v>402097</v>
          </cell>
        </row>
        <row r="34454">
          <cell r="C34454"/>
          <cell r="D34454" t="str">
            <v>EM BELMIRO MEDE</v>
          </cell>
          <cell r="E34454">
            <v>402098</v>
          </cell>
        </row>
        <row r="34455">
          <cell r="C34455"/>
          <cell r="D34455" t="str">
            <v>EM BENTO RIBEIR</v>
          </cell>
          <cell r="E34455">
            <v>402099</v>
          </cell>
        </row>
        <row r="34456">
          <cell r="C34456"/>
          <cell r="D34456" t="str">
            <v>EM BERNARDO DE</v>
          </cell>
          <cell r="E34456">
            <v>402100</v>
          </cell>
        </row>
        <row r="34457">
          <cell r="C34457"/>
          <cell r="D34457" t="str">
            <v>EM BRANT HORTA</v>
          </cell>
          <cell r="E34457">
            <v>402101</v>
          </cell>
        </row>
        <row r="34458">
          <cell r="C34458"/>
          <cell r="D34458" t="str">
            <v>EM CAMILO CASTE</v>
          </cell>
          <cell r="E34458">
            <v>402102</v>
          </cell>
        </row>
        <row r="34459">
          <cell r="C34459"/>
          <cell r="D34459" t="str">
            <v>EM CAMPO DOS AF</v>
          </cell>
          <cell r="E34459">
            <v>402103</v>
          </cell>
        </row>
        <row r="34460">
          <cell r="C34460"/>
          <cell r="D34460" t="str">
            <v>EM CARDEAL ARCO</v>
          </cell>
          <cell r="E34460">
            <v>402104</v>
          </cell>
        </row>
        <row r="34461">
          <cell r="C34461"/>
          <cell r="D34461" t="str">
            <v>EM CARDEAL CAMA</v>
          </cell>
          <cell r="E34461">
            <v>402105</v>
          </cell>
        </row>
        <row r="34462">
          <cell r="C34462"/>
          <cell r="D34462" t="str">
            <v>EM CARLOS CHAGA</v>
          </cell>
          <cell r="E34462">
            <v>402106</v>
          </cell>
        </row>
        <row r="34463">
          <cell r="C34463"/>
          <cell r="D34463" t="str">
            <v>EM CHARLES PEGU</v>
          </cell>
          <cell r="E34463">
            <v>402107</v>
          </cell>
        </row>
        <row r="34464">
          <cell r="C34464"/>
          <cell r="D34464" t="str">
            <v>EM CHILE</v>
          </cell>
          <cell r="E34464">
            <v>402108</v>
          </cell>
        </row>
        <row r="34465">
          <cell r="C34465"/>
          <cell r="D34465" t="str">
            <v>EM CIEP ISMAEL</v>
          </cell>
          <cell r="E34465">
            <v>402109</v>
          </cell>
        </row>
        <row r="34466">
          <cell r="C34466"/>
          <cell r="D34466" t="str">
            <v>EM COMPOSITOR L</v>
          </cell>
          <cell r="E34466">
            <v>402110</v>
          </cell>
        </row>
        <row r="34467">
          <cell r="C34467"/>
          <cell r="D34467" t="str">
            <v>EM CONDE AFONSO</v>
          </cell>
          <cell r="E34467">
            <v>402111</v>
          </cell>
        </row>
        <row r="34468">
          <cell r="C34468"/>
          <cell r="D34468" t="str">
            <v>EM CORONEL BERT</v>
          </cell>
          <cell r="E34468">
            <v>402112</v>
          </cell>
        </row>
        <row r="34469">
          <cell r="C34469"/>
          <cell r="D34469" t="str">
            <v>EM DALVA DE OLI</v>
          </cell>
          <cell r="E34469">
            <v>402113</v>
          </cell>
        </row>
        <row r="34470">
          <cell r="C34470"/>
          <cell r="D34470" t="str">
            <v>EM DEBORA MENDE</v>
          </cell>
          <cell r="E34470">
            <v>402114</v>
          </cell>
        </row>
        <row r="34471">
          <cell r="C34471"/>
          <cell r="D34471" t="str">
            <v>EM DEP.HILTON G</v>
          </cell>
          <cell r="E34471">
            <v>402115</v>
          </cell>
        </row>
        <row r="34472">
          <cell r="C34472"/>
          <cell r="D34472" t="str">
            <v>EM DILERMANDO C</v>
          </cell>
          <cell r="E34472">
            <v>402116</v>
          </cell>
        </row>
        <row r="34473">
          <cell r="C34473"/>
          <cell r="D34473" t="str">
            <v>EM DOM JOAO VI</v>
          </cell>
          <cell r="E34473">
            <v>402117</v>
          </cell>
        </row>
        <row r="34474">
          <cell r="C34474"/>
          <cell r="D34474" t="str">
            <v>EM DR JAIR TAVA</v>
          </cell>
          <cell r="E34474">
            <v>402118</v>
          </cell>
        </row>
        <row r="34475">
          <cell r="C34475"/>
          <cell r="D34475" t="str">
            <v>EM DR.CICERO PE</v>
          </cell>
          <cell r="E34475">
            <v>402119</v>
          </cell>
        </row>
        <row r="34476">
          <cell r="C34476"/>
          <cell r="D34476" t="str">
            <v>EM DR.NELCY NOR</v>
          </cell>
          <cell r="E34476">
            <v>402120</v>
          </cell>
        </row>
        <row r="34477">
          <cell r="C34477"/>
          <cell r="D34477" t="str">
            <v>EM EDUARDO RABE</v>
          </cell>
          <cell r="E34477">
            <v>402121</v>
          </cell>
        </row>
        <row r="34478">
          <cell r="C34478"/>
          <cell r="D34478" t="str">
            <v>EM EMBAIXADOR A</v>
          </cell>
          <cell r="E34478">
            <v>402122</v>
          </cell>
        </row>
        <row r="34479">
          <cell r="C34479"/>
          <cell r="D34479" t="str">
            <v>EM ENG JOAO THO</v>
          </cell>
          <cell r="E34479">
            <v>402123</v>
          </cell>
        </row>
        <row r="34480">
          <cell r="C34480"/>
          <cell r="D34480" t="str">
            <v>EM EPITACIO PES</v>
          </cell>
          <cell r="E34480">
            <v>402124</v>
          </cell>
        </row>
        <row r="34481">
          <cell r="C34481"/>
          <cell r="D34481" t="str">
            <v>EM EQUADOR</v>
          </cell>
          <cell r="E34481">
            <v>402125</v>
          </cell>
        </row>
        <row r="34482">
          <cell r="C34482"/>
          <cell r="D34482" t="str">
            <v>EM EUCLIDES DA</v>
          </cell>
          <cell r="E34482">
            <v>402126</v>
          </cell>
        </row>
        <row r="34483">
          <cell r="C34483"/>
          <cell r="D34483" t="str">
            <v>EM EURICO VILLE</v>
          </cell>
          <cell r="E34483">
            <v>402127</v>
          </cell>
        </row>
        <row r="34484">
          <cell r="C34484"/>
          <cell r="D34484" t="str">
            <v>EM EVANGELINA D</v>
          </cell>
          <cell r="E34484">
            <v>402128</v>
          </cell>
        </row>
        <row r="34485">
          <cell r="C34485"/>
          <cell r="D34485" t="str">
            <v>EM F.J.OLIVEIRA</v>
          </cell>
          <cell r="E34485">
            <v>402129</v>
          </cell>
        </row>
        <row r="34486">
          <cell r="C34486"/>
          <cell r="D34486" t="str">
            <v>EM FERNADO BARA</v>
          </cell>
          <cell r="E34486">
            <v>402130</v>
          </cell>
        </row>
        <row r="34487">
          <cell r="C34487"/>
          <cell r="D34487" t="str">
            <v>EM FERNANDO DE</v>
          </cell>
          <cell r="E34487">
            <v>402131</v>
          </cell>
        </row>
        <row r="34488">
          <cell r="C34488"/>
          <cell r="D34488" t="str">
            <v>EM FINLANDIA</v>
          </cell>
          <cell r="E34488">
            <v>402132</v>
          </cell>
        </row>
        <row r="34489">
          <cell r="C34489"/>
          <cell r="D34489" t="str">
            <v>EM FRANCA</v>
          </cell>
          <cell r="E34489">
            <v>402133</v>
          </cell>
        </row>
        <row r="34490">
          <cell r="C34490"/>
          <cell r="D34490" t="str">
            <v>EM FRANCISCO CA</v>
          </cell>
          <cell r="E34490">
            <v>402134</v>
          </cell>
        </row>
        <row r="34491">
          <cell r="C34491"/>
          <cell r="D34491" t="str">
            <v>EM FRANCISCO JO</v>
          </cell>
          <cell r="E34491">
            <v>402135</v>
          </cell>
        </row>
        <row r="34492">
          <cell r="C34492"/>
          <cell r="D34492" t="str">
            <v>EM FRANCISCO MA</v>
          </cell>
          <cell r="E34492">
            <v>402136</v>
          </cell>
        </row>
        <row r="34493">
          <cell r="C34493"/>
          <cell r="D34493" t="str">
            <v>EM GASTAO PENAL</v>
          </cell>
          <cell r="E34493">
            <v>402137</v>
          </cell>
        </row>
        <row r="34494">
          <cell r="C34494"/>
          <cell r="D34494" t="str">
            <v>EM GEN.CARLOS C</v>
          </cell>
          <cell r="E34494">
            <v>402138</v>
          </cell>
        </row>
        <row r="34495">
          <cell r="C34495"/>
          <cell r="D34495" t="str">
            <v>EM GEN.DE EX.HU</v>
          </cell>
          <cell r="E34495">
            <v>402139</v>
          </cell>
        </row>
        <row r="34496">
          <cell r="C34496"/>
          <cell r="D34496" t="str">
            <v>EM GENERAL TASS</v>
          </cell>
          <cell r="E34496">
            <v>402140</v>
          </cell>
        </row>
        <row r="34497">
          <cell r="C34497"/>
          <cell r="D34497" t="str">
            <v>EM GEORGE WASHI</v>
          </cell>
          <cell r="E34497">
            <v>402141</v>
          </cell>
        </row>
        <row r="34498">
          <cell r="C34498"/>
          <cell r="D34498" t="str">
            <v>EM GIL VICENTE</v>
          </cell>
          <cell r="E34498">
            <v>402142</v>
          </cell>
        </row>
        <row r="34499">
          <cell r="C34499"/>
          <cell r="D34499" t="str">
            <v>EM GRECIA</v>
          </cell>
          <cell r="E34499">
            <v>402144</v>
          </cell>
        </row>
        <row r="34500">
          <cell r="C34500"/>
          <cell r="D34500" t="str">
            <v>EM GURGEL DO AM</v>
          </cell>
          <cell r="E34500">
            <v>402145</v>
          </cell>
        </row>
        <row r="34501">
          <cell r="C34501"/>
          <cell r="D34501" t="str">
            <v>EM IPEG</v>
          </cell>
          <cell r="E34501">
            <v>402146</v>
          </cell>
        </row>
        <row r="34502">
          <cell r="C34502"/>
          <cell r="D34502" t="str">
            <v>EM IRINEU MARIN</v>
          </cell>
          <cell r="E34502">
            <v>402147</v>
          </cell>
        </row>
        <row r="34503">
          <cell r="C34503"/>
          <cell r="D34503" t="str">
            <v>EM ITALIA</v>
          </cell>
          <cell r="E34503">
            <v>402148</v>
          </cell>
        </row>
        <row r="34504">
          <cell r="C34504"/>
          <cell r="D34504" t="str">
            <v>EM JACQUES RAIM</v>
          </cell>
          <cell r="E34504">
            <v>402149</v>
          </cell>
        </row>
        <row r="34505">
          <cell r="C34505"/>
          <cell r="D34505" t="str">
            <v>EM JEAN MERMOZ</v>
          </cell>
          <cell r="E34505">
            <v>402150</v>
          </cell>
        </row>
        <row r="34506">
          <cell r="C34506"/>
          <cell r="D34506" t="str">
            <v>EM JENNY GOMES</v>
          </cell>
          <cell r="E34506">
            <v>402151</v>
          </cell>
        </row>
        <row r="34507">
          <cell r="C34507"/>
          <cell r="D34507" t="str">
            <v>EM JOAO BARBALH</v>
          </cell>
          <cell r="E34507">
            <v>402152</v>
          </cell>
        </row>
        <row r="34508">
          <cell r="C34508"/>
          <cell r="D34508" t="str">
            <v>EM JOAO PROENCA</v>
          </cell>
          <cell r="E34508">
            <v>402153</v>
          </cell>
        </row>
        <row r="34509">
          <cell r="C34509"/>
          <cell r="D34509" t="str">
            <v>EM JOAQUIM DA S</v>
          </cell>
          <cell r="E34509">
            <v>402154</v>
          </cell>
        </row>
        <row r="34510">
          <cell r="C34510"/>
          <cell r="D34510" t="str">
            <v>EM JONATAS SERR</v>
          </cell>
          <cell r="E34510">
            <v>402155</v>
          </cell>
        </row>
        <row r="34511">
          <cell r="C34511"/>
          <cell r="D34511" t="str">
            <v>EM JORN. CARLOS</v>
          </cell>
          <cell r="E34511">
            <v>402156</v>
          </cell>
        </row>
        <row r="34512">
          <cell r="C34512"/>
          <cell r="D34512" t="str">
            <v>EM JORNALISTA S</v>
          </cell>
          <cell r="E34512">
            <v>402157</v>
          </cell>
        </row>
        <row r="34513">
          <cell r="C34513"/>
          <cell r="D34513" t="str">
            <v>EM JOSE DO PATR</v>
          </cell>
          <cell r="E34513">
            <v>402158</v>
          </cell>
        </row>
        <row r="34514">
          <cell r="C34514"/>
          <cell r="D34514" t="str">
            <v>EM JOSE EMYGDIO</v>
          </cell>
          <cell r="E34514">
            <v>402159</v>
          </cell>
        </row>
        <row r="34515">
          <cell r="C34515"/>
          <cell r="D34515" t="str">
            <v>EM JOSE MARIA B</v>
          </cell>
          <cell r="E34515">
            <v>402160</v>
          </cell>
        </row>
        <row r="34516">
          <cell r="C34516"/>
          <cell r="D34516" t="str">
            <v>EM JOSE PIQUET</v>
          </cell>
          <cell r="E34516">
            <v>402161</v>
          </cell>
        </row>
        <row r="34517">
          <cell r="C34517"/>
          <cell r="D34517" t="str">
            <v>EM JOSE VERISSI</v>
          </cell>
          <cell r="E34517">
            <v>402162</v>
          </cell>
        </row>
        <row r="34518">
          <cell r="C34518"/>
          <cell r="D34518" t="str">
            <v>EM JULIO DE MES</v>
          </cell>
          <cell r="E34518">
            <v>402163</v>
          </cell>
        </row>
        <row r="34519">
          <cell r="C34519"/>
          <cell r="D34519" t="str">
            <v>EM LEONOR COELH</v>
          </cell>
          <cell r="E34519">
            <v>402164</v>
          </cell>
        </row>
        <row r="34520">
          <cell r="C34520"/>
          <cell r="D34520" t="str">
            <v>EM LEVY NEVES</v>
          </cell>
          <cell r="E34520">
            <v>402165</v>
          </cell>
        </row>
        <row r="34521">
          <cell r="C34521"/>
          <cell r="D34521" t="str">
            <v>EM LIBERDADE</v>
          </cell>
          <cell r="E34521">
            <v>402166</v>
          </cell>
        </row>
        <row r="34522">
          <cell r="C34522"/>
          <cell r="D34522" t="str">
            <v>EM LIMA BARRETO</v>
          </cell>
          <cell r="E34522">
            <v>402167</v>
          </cell>
        </row>
        <row r="34523">
          <cell r="C34523"/>
          <cell r="D34523" t="str">
            <v>EM LUIZ CESAR S</v>
          </cell>
          <cell r="E34523">
            <v>402168</v>
          </cell>
        </row>
        <row r="34524">
          <cell r="C34524"/>
          <cell r="D34524" t="str">
            <v>EM MAFALDA T.DE</v>
          </cell>
          <cell r="E34524">
            <v>402169</v>
          </cell>
        </row>
        <row r="34525">
          <cell r="C34525"/>
          <cell r="D34525" t="str">
            <v>EM MAL.ALCIDES</v>
          </cell>
          <cell r="E34525">
            <v>402170</v>
          </cell>
        </row>
        <row r="34526">
          <cell r="C34526"/>
          <cell r="D34526" t="str">
            <v>EM MAL.MASCAREN</v>
          </cell>
          <cell r="E34526">
            <v>402171</v>
          </cell>
        </row>
        <row r="34527">
          <cell r="C34527"/>
          <cell r="D34527" t="str">
            <v>EM MARANHAO</v>
          </cell>
          <cell r="E34527">
            <v>402172</v>
          </cell>
        </row>
        <row r="34528">
          <cell r="C34528"/>
          <cell r="D34528" t="str">
            <v>EM MARIA BAPTIS</v>
          </cell>
          <cell r="E34528">
            <v>402173</v>
          </cell>
        </row>
        <row r="34529">
          <cell r="C34529"/>
          <cell r="D34529" t="str">
            <v>EM MARIA ISABEL</v>
          </cell>
          <cell r="E34529">
            <v>402174</v>
          </cell>
        </row>
        <row r="34530">
          <cell r="C34530"/>
          <cell r="D34530" t="str">
            <v>EM MARIA LEOPOL</v>
          </cell>
          <cell r="E34530">
            <v>402175</v>
          </cell>
        </row>
        <row r="34531">
          <cell r="C34531"/>
          <cell r="D34531" t="str">
            <v>EM MARIO CLAUDI</v>
          </cell>
          <cell r="E34531">
            <v>402176</v>
          </cell>
        </row>
        <row r="34532">
          <cell r="C34532"/>
          <cell r="D34532" t="str">
            <v>EM MARIO FERNAN</v>
          </cell>
          <cell r="E34532">
            <v>402177</v>
          </cell>
        </row>
        <row r="34533">
          <cell r="C34533"/>
          <cell r="D34533" t="str">
            <v>EM MARIO PENNA</v>
          </cell>
          <cell r="E34533">
            <v>402178</v>
          </cell>
        </row>
        <row r="34534">
          <cell r="C34534"/>
          <cell r="D34534" t="str">
            <v>EM MIGUEL RAMAL</v>
          </cell>
          <cell r="E34534">
            <v>402179</v>
          </cell>
        </row>
        <row r="34535">
          <cell r="C34535"/>
          <cell r="D34535" t="str">
            <v>EM MIN.AFRANIO</v>
          </cell>
          <cell r="E34535">
            <v>402180</v>
          </cell>
        </row>
        <row r="34536">
          <cell r="C34536"/>
          <cell r="D34536" t="str">
            <v>EM MIN.EDGARD R</v>
          </cell>
          <cell r="E34536">
            <v>402181</v>
          </cell>
        </row>
        <row r="34537">
          <cell r="C34537"/>
          <cell r="D34537" t="str">
            <v>EM MOACYR PADIL</v>
          </cell>
          <cell r="E34537">
            <v>402182</v>
          </cell>
        </row>
        <row r="34538">
          <cell r="C34538"/>
          <cell r="D34538" t="str">
            <v>EM MONTEIRO LOB</v>
          </cell>
          <cell r="E34538">
            <v>402183</v>
          </cell>
        </row>
        <row r="34539">
          <cell r="C34539"/>
          <cell r="D34539" t="str">
            <v>EM MOZART LAGO</v>
          </cell>
          <cell r="E34539">
            <v>402184</v>
          </cell>
        </row>
        <row r="34540">
          <cell r="C34540"/>
          <cell r="D34540" t="str">
            <v>EM NACOES UNIDA</v>
          </cell>
          <cell r="E34540">
            <v>402185</v>
          </cell>
        </row>
        <row r="34541">
          <cell r="C34541"/>
          <cell r="D34541" t="str">
            <v>EM NEREU SAMPAI</v>
          </cell>
          <cell r="E34541">
            <v>402186</v>
          </cell>
        </row>
        <row r="34542">
          <cell r="C34542"/>
          <cell r="D34542" t="str">
            <v>EM NESTOR VICTO</v>
          </cell>
          <cell r="E34542">
            <v>402187</v>
          </cell>
        </row>
        <row r="34543">
          <cell r="C34543"/>
          <cell r="D34543" t="str">
            <v>EM NILO PECANHA</v>
          </cell>
          <cell r="E34543">
            <v>402189</v>
          </cell>
        </row>
        <row r="34544">
          <cell r="C34544"/>
          <cell r="D34544" t="str">
            <v>EM ODILON DE AN</v>
          </cell>
          <cell r="E34544">
            <v>402190</v>
          </cell>
        </row>
        <row r="34545">
          <cell r="C34545"/>
          <cell r="D34545" t="str">
            <v>EM ORSINA DA FO</v>
          </cell>
          <cell r="E34545">
            <v>402191</v>
          </cell>
        </row>
        <row r="34546">
          <cell r="C34546"/>
          <cell r="D34546" t="str">
            <v>EM P. H. A. CAS</v>
          </cell>
          <cell r="E34546">
            <v>402192</v>
          </cell>
        </row>
        <row r="34547">
          <cell r="C34547"/>
          <cell r="D34547" t="str">
            <v>EM PADRE LEONEL</v>
          </cell>
          <cell r="E34547">
            <v>402193</v>
          </cell>
        </row>
        <row r="34548">
          <cell r="C34548"/>
          <cell r="D34548" t="str">
            <v>EM PARA</v>
          </cell>
          <cell r="E34548">
            <v>402194</v>
          </cell>
        </row>
        <row r="34549">
          <cell r="C34549"/>
          <cell r="D34549" t="str">
            <v>EM PARAGUAI</v>
          </cell>
          <cell r="E34549">
            <v>402195</v>
          </cell>
        </row>
        <row r="34550">
          <cell r="C34550"/>
          <cell r="D34550" t="str">
            <v>EM PEDRO ALEIXO</v>
          </cell>
          <cell r="E34550">
            <v>402196</v>
          </cell>
        </row>
        <row r="34551">
          <cell r="C34551"/>
          <cell r="D34551" t="str">
            <v>EM PERNAMBUCO</v>
          </cell>
          <cell r="E34551">
            <v>402197</v>
          </cell>
        </row>
        <row r="34552">
          <cell r="C34552"/>
          <cell r="D34552" t="str">
            <v>EM PIO X</v>
          </cell>
          <cell r="E34552">
            <v>402198</v>
          </cell>
        </row>
        <row r="34553">
          <cell r="C34553"/>
          <cell r="D34553" t="str">
            <v>EM PREF.PAULO S</v>
          </cell>
          <cell r="E34553">
            <v>402199</v>
          </cell>
        </row>
        <row r="34554">
          <cell r="C34554"/>
          <cell r="D34554" t="str">
            <v>EM PRES ARTHUR</v>
          </cell>
          <cell r="E34554">
            <v>402200</v>
          </cell>
        </row>
        <row r="34555">
          <cell r="C34555"/>
          <cell r="D34555" t="str">
            <v>EM PRES.EURICO</v>
          </cell>
          <cell r="E34555">
            <v>402201</v>
          </cell>
        </row>
        <row r="34556">
          <cell r="C34556"/>
          <cell r="D34556" t="str">
            <v>EM PRES.JOAO GO</v>
          </cell>
          <cell r="E34556">
            <v>402202</v>
          </cell>
        </row>
        <row r="34557">
          <cell r="C34557"/>
          <cell r="D34557" t="str">
            <v>EM PRESIDENTE C</v>
          </cell>
          <cell r="E34557">
            <v>402203</v>
          </cell>
        </row>
        <row r="34558">
          <cell r="C34558"/>
          <cell r="D34558" t="str">
            <v>EM PRINCESA ISA</v>
          </cell>
          <cell r="E34558">
            <v>402204</v>
          </cell>
        </row>
        <row r="34559">
          <cell r="C34559"/>
          <cell r="D34559" t="str">
            <v>EM PROF ALFREDO</v>
          </cell>
          <cell r="E34559">
            <v>402205</v>
          </cell>
        </row>
        <row r="34560">
          <cell r="C34560"/>
          <cell r="D34560" t="str">
            <v>EM PROF CASTRO</v>
          </cell>
          <cell r="E34560">
            <v>402206</v>
          </cell>
        </row>
        <row r="34561">
          <cell r="C34561"/>
          <cell r="D34561" t="str">
            <v>EM PROF SILVIA</v>
          </cell>
          <cell r="E34561">
            <v>402207</v>
          </cell>
        </row>
        <row r="34562">
          <cell r="C34562"/>
          <cell r="D34562" t="str">
            <v>EM PROF.AUGUSTO</v>
          </cell>
          <cell r="E34562">
            <v>402208</v>
          </cell>
        </row>
        <row r="34563">
          <cell r="C34563"/>
          <cell r="D34563" t="str">
            <v>EM PROF.JOAQUIM</v>
          </cell>
          <cell r="E34563">
            <v>402209</v>
          </cell>
        </row>
        <row r="34564">
          <cell r="C34564"/>
          <cell r="D34564" t="str">
            <v>EM PROF.LOURENC</v>
          </cell>
          <cell r="E34564">
            <v>402210</v>
          </cell>
        </row>
        <row r="34565">
          <cell r="C34565"/>
          <cell r="D34565" t="str">
            <v>EM PROF.SOUSA C</v>
          </cell>
          <cell r="E34565">
            <v>402212</v>
          </cell>
        </row>
        <row r="34566">
          <cell r="C34566"/>
          <cell r="D34566" t="str">
            <v>EM PROFA.JUREMA</v>
          </cell>
          <cell r="E34566">
            <v>402213</v>
          </cell>
        </row>
        <row r="34567">
          <cell r="C34567"/>
          <cell r="D34567" t="str">
            <v>EM PROFA.SOUSA</v>
          </cell>
          <cell r="E34567">
            <v>402214</v>
          </cell>
        </row>
        <row r="34568">
          <cell r="C34568"/>
          <cell r="D34568" t="str">
            <v>EM QUINTINO BOC</v>
          </cell>
          <cell r="E34568">
            <v>402215</v>
          </cell>
        </row>
        <row r="34569">
          <cell r="C34569"/>
          <cell r="D34569" t="str">
            <v>EM REPUBLICA AR</v>
          </cell>
          <cell r="E34569">
            <v>402216</v>
          </cell>
        </row>
        <row r="34570">
          <cell r="C34570"/>
          <cell r="D34570" t="str">
            <v>EM RIVADAVIA CO</v>
          </cell>
          <cell r="E34570">
            <v>402217</v>
          </cell>
        </row>
        <row r="34571">
          <cell r="C34571"/>
          <cell r="D34571" t="str">
            <v>EM RODRIGUES AL</v>
          </cell>
          <cell r="E34571">
            <v>402218</v>
          </cell>
        </row>
        <row r="34572">
          <cell r="C34572"/>
          <cell r="D34572" t="str">
            <v>EM RONDON</v>
          </cell>
          <cell r="E34572">
            <v>402219</v>
          </cell>
        </row>
        <row r="34573">
          <cell r="C34573"/>
          <cell r="D34573" t="str">
            <v>EM RORAIMA</v>
          </cell>
          <cell r="E34573">
            <v>402220</v>
          </cell>
        </row>
        <row r="34574">
          <cell r="C34574"/>
          <cell r="D34574" t="str">
            <v>EM ROSA BETTIAT</v>
          </cell>
          <cell r="E34574">
            <v>402221</v>
          </cell>
        </row>
        <row r="34575">
          <cell r="C34575"/>
          <cell r="D34575" t="str">
            <v>EM ROSA DA FONS</v>
          </cell>
          <cell r="E34575">
            <v>402222</v>
          </cell>
        </row>
        <row r="34576">
          <cell r="C34576"/>
          <cell r="D34576" t="str">
            <v>EM ROSTHAN PEDR</v>
          </cell>
          <cell r="E34576">
            <v>402223</v>
          </cell>
        </row>
        <row r="34577">
          <cell r="C34577"/>
          <cell r="D34577" t="str">
            <v>EM RUBENS DE FA</v>
          </cell>
          <cell r="E34577">
            <v>402224</v>
          </cell>
        </row>
        <row r="34578">
          <cell r="C34578"/>
          <cell r="D34578" t="str">
            <v>EM RUY BARBOSA</v>
          </cell>
          <cell r="E34578">
            <v>402225</v>
          </cell>
        </row>
        <row r="34579">
          <cell r="C34579"/>
          <cell r="D34579" t="str">
            <v>EM SANTOS DUMON</v>
          </cell>
          <cell r="E34579">
            <v>402226</v>
          </cell>
        </row>
        <row r="34580">
          <cell r="C34580"/>
          <cell r="D34580" t="str">
            <v>EM SILVIO ROMER</v>
          </cell>
          <cell r="E34580">
            <v>402228</v>
          </cell>
        </row>
        <row r="34581">
          <cell r="C34581"/>
          <cell r="D34581" t="str">
            <v>EM SINDICALISTA</v>
          </cell>
          <cell r="E34581">
            <v>402229</v>
          </cell>
        </row>
        <row r="34582">
          <cell r="C34582"/>
          <cell r="D34582" t="str">
            <v>EM SOARES PEREI</v>
          </cell>
          <cell r="E34582">
            <v>402230</v>
          </cell>
        </row>
        <row r="34583">
          <cell r="C34583"/>
          <cell r="D34583" t="str">
            <v>EM SOBRAL PINTO</v>
          </cell>
          <cell r="E34583">
            <v>402231</v>
          </cell>
        </row>
        <row r="34584">
          <cell r="C34584"/>
          <cell r="D34584" t="str">
            <v>EM SOCRATES GAL</v>
          </cell>
          <cell r="E34584">
            <v>402232</v>
          </cell>
        </row>
        <row r="34585">
          <cell r="C34585"/>
          <cell r="D34585" t="str">
            <v>EM SOLANO TRIND</v>
          </cell>
          <cell r="E34585">
            <v>402233</v>
          </cell>
        </row>
        <row r="34586">
          <cell r="C34586"/>
          <cell r="D34586" t="str">
            <v>EM TELEMACO GON</v>
          </cell>
          <cell r="E34586">
            <v>402234</v>
          </cell>
        </row>
        <row r="34587">
          <cell r="C34587"/>
          <cell r="D34587" t="str">
            <v>EM URUGUAI</v>
          </cell>
          <cell r="E34587">
            <v>402235</v>
          </cell>
        </row>
        <row r="34588">
          <cell r="C34588"/>
          <cell r="D34588" t="str">
            <v>EM VENEZUELA</v>
          </cell>
          <cell r="E34588">
            <v>402236</v>
          </cell>
        </row>
        <row r="34589">
          <cell r="C34589"/>
          <cell r="D34589" t="str">
            <v>EM VON MARTINS</v>
          </cell>
          <cell r="E34589">
            <v>402237</v>
          </cell>
        </row>
        <row r="34590">
          <cell r="C34590"/>
          <cell r="D34590" t="str">
            <v>EM ZELIA BRAUNE</v>
          </cell>
          <cell r="E34590">
            <v>402238</v>
          </cell>
        </row>
        <row r="34591">
          <cell r="C34591"/>
          <cell r="D34591" t="str">
            <v>EM 04.10.010 NE</v>
          </cell>
          <cell r="E34591">
            <v>402239</v>
          </cell>
        </row>
        <row r="34592">
          <cell r="C34592"/>
          <cell r="D34592" t="str">
            <v>EM 091833 GILBE</v>
          </cell>
          <cell r="E34592">
            <v>402240</v>
          </cell>
        </row>
        <row r="34593">
          <cell r="C34593"/>
          <cell r="D34593" t="str">
            <v>EM 25 DE ABRIL</v>
          </cell>
          <cell r="E34593">
            <v>402241</v>
          </cell>
        </row>
        <row r="34594">
          <cell r="C34594"/>
          <cell r="D34594" t="str">
            <v>EM. TEODORO SAM</v>
          </cell>
          <cell r="E34594">
            <v>402242</v>
          </cell>
        </row>
        <row r="34595">
          <cell r="C34595"/>
          <cell r="D34595" t="str">
            <v>EM. 0209006 FRI</v>
          </cell>
          <cell r="E34595">
            <v>402243</v>
          </cell>
        </row>
        <row r="34596">
          <cell r="C34596"/>
          <cell r="D34596" t="str">
            <v>ESC MUL CELESTI</v>
          </cell>
          <cell r="E34596">
            <v>402249</v>
          </cell>
        </row>
        <row r="34597">
          <cell r="C34597"/>
          <cell r="D34597" t="str">
            <v>ESC MUL CUBA</v>
          </cell>
          <cell r="E34597">
            <v>402250</v>
          </cell>
        </row>
        <row r="34598">
          <cell r="C34598"/>
          <cell r="D34598" t="str">
            <v>ESC MUL ESTADOS</v>
          </cell>
          <cell r="E34598">
            <v>402251</v>
          </cell>
        </row>
        <row r="34599">
          <cell r="C34599"/>
          <cell r="D34599" t="str">
            <v>ESC MUL GEORGE</v>
          </cell>
          <cell r="E34599">
            <v>402252</v>
          </cell>
        </row>
        <row r="34600">
          <cell r="C34600"/>
          <cell r="D34600" t="str">
            <v>ESC MUL GONCALV</v>
          </cell>
          <cell r="E34600">
            <v>402253</v>
          </cell>
        </row>
        <row r="34601">
          <cell r="C34601"/>
          <cell r="D34601" t="str">
            <v>ESC MUL ROSARIA</v>
          </cell>
          <cell r="E34601">
            <v>402254</v>
          </cell>
        </row>
        <row r="34602">
          <cell r="C34602"/>
          <cell r="D34602" t="str">
            <v>ESC MUNIC VICEN</v>
          </cell>
          <cell r="E34602">
            <v>402255</v>
          </cell>
        </row>
        <row r="34603">
          <cell r="C34603"/>
          <cell r="D34603" t="str">
            <v>ESC MUNIC. CHRI</v>
          </cell>
          <cell r="E34603">
            <v>402256</v>
          </cell>
        </row>
        <row r="34604">
          <cell r="C34604"/>
          <cell r="D34604" t="str">
            <v>ESC TEC. EST FE</v>
          </cell>
          <cell r="E34604">
            <v>402258</v>
          </cell>
        </row>
        <row r="34605">
          <cell r="C34605"/>
          <cell r="D34605" t="str">
            <v>ESC.BRETANHA-JD</v>
          </cell>
          <cell r="E34605">
            <v>402262</v>
          </cell>
        </row>
        <row r="34606">
          <cell r="C34606"/>
          <cell r="D34606" t="str">
            <v>FRANCISCO C. DE</v>
          </cell>
          <cell r="E34606">
            <v>402277</v>
          </cell>
        </row>
        <row r="34607">
          <cell r="C34607"/>
          <cell r="D34607" t="str">
            <v>MUNICIPAL 02060</v>
          </cell>
          <cell r="E34607">
            <v>402286</v>
          </cell>
        </row>
        <row r="34608">
          <cell r="C34608"/>
          <cell r="D34608" t="str">
            <v>CE DELFIM MOREI</v>
          </cell>
          <cell r="E34608">
            <v>402315</v>
          </cell>
        </row>
        <row r="34609">
          <cell r="C34609"/>
          <cell r="D34609" t="str">
            <v>CE IGNACIO ZEVE</v>
          </cell>
          <cell r="E34609">
            <v>402318</v>
          </cell>
        </row>
        <row r="34610">
          <cell r="C34610"/>
          <cell r="D34610" t="str">
            <v>CE MANUEL MAURI</v>
          </cell>
          <cell r="E34610">
            <v>402320</v>
          </cell>
        </row>
        <row r="34611">
          <cell r="C34611"/>
          <cell r="D34611" t="str">
            <v>CE REPUBLICA AR</v>
          </cell>
          <cell r="E34611">
            <v>402325</v>
          </cell>
        </row>
        <row r="34612">
          <cell r="C34612"/>
          <cell r="D34612" t="str">
            <v>CEN.EDUC.REALEN</v>
          </cell>
          <cell r="E34612">
            <v>402366</v>
          </cell>
        </row>
        <row r="34613">
          <cell r="C34613"/>
          <cell r="D34613" t="str">
            <v>CIEP MESTRE AND</v>
          </cell>
          <cell r="E34613">
            <v>402394</v>
          </cell>
        </row>
        <row r="34614">
          <cell r="C34614"/>
          <cell r="D34614" t="str">
            <v>CIEP POETA FERN</v>
          </cell>
          <cell r="E34614">
            <v>402395</v>
          </cell>
        </row>
        <row r="34615">
          <cell r="C34615"/>
          <cell r="D34615" t="str">
            <v>COL.BRAS.DE SAO</v>
          </cell>
          <cell r="E34615">
            <v>402398</v>
          </cell>
        </row>
        <row r="34616">
          <cell r="C34616"/>
          <cell r="D34616" t="str">
            <v>COL.DA COMPANHI</v>
          </cell>
          <cell r="E34616">
            <v>402403</v>
          </cell>
        </row>
        <row r="34617">
          <cell r="C34617"/>
          <cell r="D34617" t="str">
            <v>COL.EST.EQUADOR</v>
          </cell>
          <cell r="E34617">
            <v>402413</v>
          </cell>
        </row>
        <row r="34618">
          <cell r="C34618"/>
          <cell r="D34618" t="str">
            <v>COL.HORIZONTE L</v>
          </cell>
          <cell r="E34618">
            <v>402424</v>
          </cell>
        </row>
        <row r="34619">
          <cell r="C34619"/>
          <cell r="D34619" t="str">
            <v>COL.INDEPENDENC</v>
          </cell>
          <cell r="E34619">
            <v>402425</v>
          </cell>
        </row>
        <row r="34620">
          <cell r="C34620"/>
          <cell r="D34620" t="str">
            <v>COL.LEMOS DE CA</v>
          </cell>
          <cell r="E34620">
            <v>402429</v>
          </cell>
        </row>
        <row r="34621">
          <cell r="C34621"/>
          <cell r="D34621" t="str">
            <v>COL.MALLET SOAR</v>
          </cell>
          <cell r="E34621">
            <v>402431</v>
          </cell>
        </row>
        <row r="34622">
          <cell r="C34622"/>
          <cell r="D34622" t="str">
            <v>COL.MARTINS FON</v>
          </cell>
          <cell r="E34622">
            <v>402432</v>
          </cell>
        </row>
        <row r="34623">
          <cell r="C34623"/>
          <cell r="D34623" t="str">
            <v>COL.RIO DA PRAT</v>
          </cell>
          <cell r="E34623">
            <v>402442</v>
          </cell>
        </row>
        <row r="34624">
          <cell r="C34624"/>
          <cell r="D34624" t="str">
            <v>COL.SAO JOSE DE</v>
          </cell>
          <cell r="E34624">
            <v>402449</v>
          </cell>
        </row>
        <row r="34625">
          <cell r="C34625"/>
          <cell r="D34625" t="str">
            <v>COL.VAN GOGH</v>
          </cell>
          <cell r="E34625">
            <v>402453</v>
          </cell>
        </row>
        <row r="34626">
          <cell r="C34626"/>
          <cell r="D34626" t="str">
            <v>COL.13 DE MAIO</v>
          </cell>
          <cell r="E34626">
            <v>402458</v>
          </cell>
        </row>
        <row r="34627">
          <cell r="C34627"/>
          <cell r="D34627" t="str">
            <v>EDUCANDARIO SAG</v>
          </cell>
          <cell r="E34627">
            <v>402464</v>
          </cell>
        </row>
        <row r="34628">
          <cell r="C34628"/>
          <cell r="D34628" t="str">
            <v>EM ANTONIO MACE</v>
          </cell>
          <cell r="E34628">
            <v>402749</v>
          </cell>
        </row>
        <row r="34629">
          <cell r="C34629"/>
          <cell r="D34629" t="str">
            <v>EM BADEN POWELL</v>
          </cell>
          <cell r="E34629">
            <v>402751</v>
          </cell>
        </row>
        <row r="34630">
          <cell r="C34630"/>
          <cell r="D34630" t="str">
            <v>EM CHARLES ANDE</v>
          </cell>
          <cell r="E34630">
            <v>402754</v>
          </cell>
        </row>
        <row r="34631">
          <cell r="C34631"/>
          <cell r="D34631" t="str">
            <v>EM COM.ARNALDO</v>
          </cell>
          <cell r="E34631">
            <v>402755</v>
          </cell>
        </row>
        <row r="34632">
          <cell r="C34632"/>
          <cell r="D34632" t="str">
            <v>EM EMBAIXADOR B</v>
          </cell>
          <cell r="E34632">
            <v>402760</v>
          </cell>
        </row>
        <row r="34633">
          <cell r="C34633"/>
          <cell r="D34633" t="str">
            <v>EM ERICO VERISS</v>
          </cell>
          <cell r="E34633">
            <v>402761</v>
          </cell>
        </row>
        <row r="34634">
          <cell r="C34634"/>
          <cell r="D34634" t="str">
            <v>EM FERNANDO R.D</v>
          </cell>
          <cell r="E34634">
            <v>402762</v>
          </cell>
        </row>
        <row r="34635">
          <cell r="C34635"/>
          <cell r="D34635" t="str">
            <v>EM GILBERTO AMA</v>
          </cell>
          <cell r="E34635">
            <v>402765</v>
          </cell>
        </row>
        <row r="34636">
          <cell r="C34636"/>
          <cell r="D34636" t="str">
            <v>EM ISAIAS ALVES</v>
          </cell>
          <cell r="E34636">
            <v>402771</v>
          </cell>
        </row>
        <row r="34637">
          <cell r="C34637"/>
          <cell r="D34637" t="str">
            <v>EM JOSE PEDRO V</v>
          </cell>
          <cell r="E34637">
            <v>402775</v>
          </cell>
        </row>
        <row r="34638">
          <cell r="C34638"/>
          <cell r="D34638" t="str">
            <v>EM MARIO PIRAGI</v>
          </cell>
          <cell r="E34638">
            <v>402782</v>
          </cell>
        </row>
        <row r="34639">
          <cell r="C34639"/>
          <cell r="D34639" t="str">
            <v>EM MONTE CASTEL</v>
          </cell>
          <cell r="E34639">
            <v>402784</v>
          </cell>
        </row>
        <row r="34640">
          <cell r="C34640"/>
          <cell r="D34640" t="str">
            <v>EM ODILOM BRAGA</v>
          </cell>
          <cell r="E34640">
            <v>402786</v>
          </cell>
        </row>
        <row r="34641">
          <cell r="C34641"/>
          <cell r="D34641" t="str">
            <v>EM PARAIBA</v>
          </cell>
          <cell r="E34641">
            <v>402787</v>
          </cell>
        </row>
        <row r="34642">
          <cell r="C34642"/>
          <cell r="D34642" t="str">
            <v>EM TEN.ANTONIO</v>
          </cell>
          <cell r="E34642">
            <v>402795</v>
          </cell>
        </row>
        <row r="34643">
          <cell r="C34643"/>
          <cell r="D34643" t="str">
            <v>GP MARIO DE AND</v>
          </cell>
          <cell r="E34643">
            <v>402940</v>
          </cell>
        </row>
        <row r="34644">
          <cell r="C34644"/>
          <cell r="D34644" t="str">
            <v>INST.DE EDUC.N.</v>
          </cell>
          <cell r="E34644">
            <v>402945</v>
          </cell>
        </row>
        <row r="34645">
          <cell r="C34645"/>
          <cell r="D34645" t="str">
            <v>INST.SANTO ANTO</v>
          </cell>
          <cell r="E34645">
            <v>402955</v>
          </cell>
        </row>
        <row r="34646">
          <cell r="C34646"/>
          <cell r="D34646" t="str">
            <v>INST.SAO FRANCI</v>
          </cell>
          <cell r="E34646">
            <v>402956</v>
          </cell>
        </row>
        <row r="34647">
          <cell r="C34647"/>
          <cell r="D34647" t="str">
            <v>JD.ESC.JOAO PAU</v>
          </cell>
          <cell r="E34647">
            <v>402958</v>
          </cell>
        </row>
        <row r="34648">
          <cell r="C34648"/>
          <cell r="D34648" t="str">
            <v>SOC.EDUC.ESPACO</v>
          </cell>
          <cell r="E34648">
            <v>403124</v>
          </cell>
        </row>
        <row r="34649">
          <cell r="C34649"/>
          <cell r="D34649" t="str">
            <v>CIEP JOSE PEDRO</v>
          </cell>
          <cell r="E34649">
            <v>403147</v>
          </cell>
        </row>
        <row r="34650">
          <cell r="C34650"/>
          <cell r="D34650" t="str">
            <v>COLEGIO ARTE DE</v>
          </cell>
          <cell r="E34650">
            <v>403150</v>
          </cell>
        </row>
        <row r="34651">
          <cell r="C34651"/>
          <cell r="D34651" t="str">
            <v>COLEGIO BARRA D</v>
          </cell>
          <cell r="E34651">
            <v>403151</v>
          </cell>
        </row>
        <row r="34652">
          <cell r="C34652"/>
          <cell r="D34652" t="str">
            <v>COLEGIO EDUARDO</v>
          </cell>
          <cell r="E34652">
            <v>403155</v>
          </cell>
        </row>
        <row r="34653">
          <cell r="C34653"/>
          <cell r="D34653" t="str">
            <v>COLEGIO ESTADUA</v>
          </cell>
          <cell r="E34653">
            <v>403158</v>
          </cell>
        </row>
        <row r="34654">
          <cell r="C34654"/>
          <cell r="D34654" t="str">
            <v>COLEGIO MARIA I</v>
          </cell>
          <cell r="E34654">
            <v>403168</v>
          </cell>
        </row>
        <row r="34655">
          <cell r="C34655"/>
          <cell r="D34655" t="str">
            <v>COLEGIO REBECA</v>
          </cell>
          <cell r="E34655">
            <v>403182</v>
          </cell>
        </row>
        <row r="34656">
          <cell r="C34656"/>
          <cell r="D34656" t="str">
            <v>COLEGIO SALESIA</v>
          </cell>
          <cell r="E34656">
            <v>403183</v>
          </cell>
        </row>
        <row r="34657">
          <cell r="C34657"/>
          <cell r="D34657" t="str">
            <v>COLEGIO SANTA C</v>
          </cell>
          <cell r="E34657">
            <v>403185</v>
          </cell>
        </row>
        <row r="34658">
          <cell r="C34658"/>
          <cell r="D34658" t="str">
            <v>COLEGIO SANTOS</v>
          </cell>
          <cell r="E34658">
            <v>403186</v>
          </cell>
        </row>
        <row r="34659">
          <cell r="C34659"/>
          <cell r="D34659" t="str">
            <v>COLEGIO SIAN</v>
          </cell>
          <cell r="E34659">
            <v>403188</v>
          </cell>
        </row>
        <row r="34660">
          <cell r="C34660"/>
          <cell r="D34660" t="str">
            <v>ESCOLA  MUNICIP</v>
          </cell>
          <cell r="E34660">
            <v>403194</v>
          </cell>
        </row>
        <row r="34661">
          <cell r="C34661"/>
          <cell r="D34661" t="str">
            <v>ESCOLA MUNIC. J</v>
          </cell>
          <cell r="E34661">
            <v>403213</v>
          </cell>
        </row>
        <row r="34662">
          <cell r="C34662"/>
          <cell r="D34662" t="str">
            <v>ESCOLA MUNIC. J</v>
          </cell>
          <cell r="E34662">
            <v>403214</v>
          </cell>
        </row>
        <row r="34663">
          <cell r="C34663"/>
          <cell r="D34663" t="str">
            <v>ESCOLA MUNIC. M</v>
          </cell>
          <cell r="E34663">
            <v>403215</v>
          </cell>
        </row>
        <row r="34664">
          <cell r="C34664"/>
          <cell r="D34664" t="str">
            <v>ESCOLA MUNICIPA</v>
          </cell>
          <cell r="E34664">
            <v>403218</v>
          </cell>
        </row>
        <row r="34665">
          <cell r="C34665"/>
          <cell r="D34665" t="str">
            <v>ESCOLA MUNICIPA</v>
          </cell>
          <cell r="E34665">
            <v>403219</v>
          </cell>
        </row>
        <row r="34666">
          <cell r="C34666"/>
          <cell r="D34666" t="str">
            <v>ESCOLA MUNICIPA</v>
          </cell>
          <cell r="E34666">
            <v>403220</v>
          </cell>
        </row>
        <row r="34667">
          <cell r="C34667"/>
          <cell r="D34667" t="str">
            <v>ESCOLA MUNICIPA</v>
          </cell>
          <cell r="E34667">
            <v>403221</v>
          </cell>
        </row>
        <row r="34668">
          <cell r="C34668"/>
          <cell r="D34668" t="str">
            <v>ESCOLA MUNICIPA</v>
          </cell>
          <cell r="E34668">
            <v>403222</v>
          </cell>
        </row>
        <row r="34669">
          <cell r="C34669"/>
          <cell r="D34669" t="str">
            <v>ESCOLA MUNICIPA</v>
          </cell>
          <cell r="E34669">
            <v>403223</v>
          </cell>
        </row>
        <row r="34670">
          <cell r="C34670"/>
          <cell r="D34670" t="str">
            <v>ESCOLA MUNICIPA</v>
          </cell>
          <cell r="E34670">
            <v>403224</v>
          </cell>
        </row>
        <row r="34671">
          <cell r="C34671"/>
          <cell r="D34671" t="str">
            <v>EM EVARISTO DE</v>
          </cell>
          <cell r="E34671">
            <v>403316</v>
          </cell>
        </row>
        <row r="34672">
          <cell r="C34672"/>
          <cell r="D34672" t="str">
            <v>EM PROF.AUGUSTO</v>
          </cell>
          <cell r="E34672">
            <v>403329</v>
          </cell>
        </row>
        <row r="34673">
          <cell r="C34673"/>
          <cell r="D34673" t="str">
            <v>CE SEN.TEOTONIO</v>
          </cell>
          <cell r="E34673">
            <v>403348</v>
          </cell>
        </row>
        <row r="34674">
          <cell r="C34674"/>
          <cell r="D34674" t="str">
            <v>CE GOMES FREIRE</v>
          </cell>
          <cell r="E34674">
            <v>403349</v>
          </cell>
        </row>
        <row r="34675">
          <cell r="C34675"/>
          <cell r="D34675" t="str">
            <v>CE FRANCISCO CA</v>
          </cell>
          <cell r="E34675">
            <v>403350</v>
          </cell>
        </row>
        <row r="34676">
          <cell r="C34676"/>
          <cell r="D34676" t="str">
            <v>COL.SAINT PATRI</v>
          </cell>
          <cell r="E34676">
            <v>403391</v>
          </cell>
        </row>
        <row r="34677">
          <cell r="C34677"/>
          <cell r="D34677" t="str">
            <v>COL.STA.MONICA</v>
          </cell>
          <cell r="E34677">
            <v>403403</v>
          </cell>
        </row>
        <row r="34678">
          <cell r="C34678"/>
          <cell r="D34678" t="str">
            <v>COL.SRA.DA PENH</v>
          </cell>
          <cell r="E34678">
            <v>403408</v>
          </cell>
        </row>
        <row r="34679">
          <cell r="C34679"/>
          <cell r="D34679" t="str">
            <v>SOC.EDUC.SAO PE</v>
          </cell>
          <cell r="E34679">
            <v>403446</v>
          </cell>
        </row>
        <row r="34680">
          <cell r="C34680"/>
          <cell r="D34680" t="str">
            <v>COL.GAMA FILHO</v>
          </cell>
          <cell r="E34680">
            <v>403447</v>
          </cell>
        </row>
        <row r="34681">
          <cell r="C34681"/>
          <cell r="D34681" t="str">
            <v>EM BAHIA</v>
          </cell>
          <cell r="E34681">
            <v>403542</v>
          </cell>
        </row>
        <row r="34682">
          <cell r="C34682"/>
          <cell r="D34682" t="str">
            <v>EM JOAQUIM NABU</v>
          </cell>
          <cell r="E34682">
            <v>403554</v>
          </cell>
        </row>
        <row r="34683">
          <cell r="C34683"/>
          <cell r="D34683" t="str">
            <v>EM GEN.OSORIO</v>
          </cell>
          <cell r="E34683">
            <v>403555</v>
          </cell>
        </row>
        <row r="34684">
          <cell r="C34684"/>
          <cell r="D34684" t="str">
            <v>EM DR.COCIO BAR</v>
          </cell>
          <cell r="E34684">
            <v>403556</v>
          </cell>
        </row>
        <row r="34685">
          <cell r="C34685"/>
          <cell r="D34685" t="str">
            <v>COL.METROPOLITA</v>
          </cell>
          <cell r="E34685">
            <v>403557</v>
          </cell>
        </row>
        <row r="34686">
          <cell r="C34686"/>
          <cell r="D34686" t="str">
            <v>INST.JESUS EUCA</v>
          </cell>
          <cell r="E34686">
            <v>403558</v>
          </cell>
        </row>
        <row r="34687">
          <cell r="C34687"/>
          <cell r="D34687" t="str">
            <v>ESC.JOSE DE ANC</v>
          </cell>
          <cell r="E34687">
            <v>403559</v>
          </cell>
        </row>
        <row r="34688">
          <cell r="C34688"/>
          <cell r="D34688" t="str">
            <v>CIEP 435 HELIO</v>
          </cell>
          <cell r="E34688">
            <v>403574</v>
          </cell>
        </row>
        <row r="34689">
          <cell r="C34689"/>
          <cell r="D34689" t="str">
            <v>INST.N.SRA.DAS</v>
          </cell>
          <cell r="E34689">
            <v>403614</v>
          </cell>
        </row>
        <row r="34690">
          <cell r="C34690"/>
          <cell r="D34690" t="str">
            <v>EM VISC.DO RIO</v>
          </cell>
          <cell r="E34690">
            <v>403663</v>
          </cell>
        </row>
        <row r="34691">
          <cell r="C34691"/>
          <cell r="D34691" t="str">
            <v>JD.ESC.CASA DEI</v>
          </cell>
          <cell r="E34691">
            <v>403664</v>
          </cell>
        </row>
        <row r="34692">
          <cell r="C34692"/>
          <cell r="D34692" t="str">
            <v>EM PROF.FELIPE</v>
          </cell>
          <cell r="E34692">
            <v>403665</v>
          </cell>
        </row>
        <row r="34693">
          <cell r="C34693"/>
          <cell r="D34693" t="str">
            <v>EM CALUSTI GOLB</v>
          </cell>
          <cell r="E34693">
            <v>403669</v>
          </cell>
        </row>
        <row r="34694">
          <cell r="C34694"/>
          <cell r="D34694" t="str">
            <v>COL.STA.MONICA</v>
          </cell>
          <cell r="E34694">
            <v>403826</v>
          </cell>
        </row>
        <row r="34695">
          <cell r="C34695"/>
          <cell r="D34695" t="str">
            <v>COL.DA CIDADE</v>
          </cell>
          <cell r="E34695">
            <v>403827</v>
          </cell>
        </row>
        <row r="34696">
          <cell r="C34696"/>
          <cell r="D34696" t="str">
            <v>ETE JUSCELINO K</v>
          </cell>
          <cell r="E34696">
            <v>404203</v>
          </cell>
        </row>
        <row r="34697">
          <cell r="C34697"/>
          <cell r="D34697" t="str">
            <v>COL.TEC.N.SRA.D</v>
          </cell>
          <cell r="E34697">
            <v>404433</v>
          </cell>
        </row>
        <row r="34698">
          <cell r="C34698"/>
          <cell r="D34698" t="str">
            <v>CE PROF.FELIPE</v>
          </cell>
          <cell r="E34698">
            <v>404451</v>
          </cell>
        </row>
        <row r="34699">
          <cell r="C34699"/>
          <cell r="D34699" t="str">
            <v>COL.APLICACAO E</v>
          </cell>
          <cell r="E34699">
            <v>404536</v>
          </cell>
        </row>
        <row r="34700">
          <cell r="C34700"/>
          <cell r="D34700" t="str">
            <v>ESC.MUN.PROF.MO</v>
          </cell>
          <cell r="E34700">
            <v>404739</v>
          </cell>
        </row>
        <row r="34701">
          <cell r="C34701"/>
          <cell r="D34701" t="str">
            <v>EM DEODORO</v>
          </cell>
          <cell r="E34701">
            <v>405451</v>
          </cell>
        </row>
        <row r="34702">
          <cell r="C34702"/>
          <cell r="D34702" t="str">
            <v>EM FRIEDENTCCH</v>
          </cell>
          <cell r="E34702">
            <v>405452</v>
          </cell>
        </row>
        <row r="34703">
          <cell r="C34703"/>
          <cell r="D34703" t="str">
            <v>ESC.RODRIGO MEL</v>
          </cell>
          <cell r="E34703">
            <v>405453</v>
          </cell>
        </row>
        <row r="34704">
          <cell r="C34704"/>
          <cell r="D34704" t="str">
            <v>COL.BATISTA SHE</v>
          </cell>
          <cell r="E34704">
            <v>405454</v>
          </cell>
        </row>
        <row r="34705">
          <cell r="C34705"/>
          <cell r="D34705" t="str">
            <v>CEN.EDUC.VILA I</v>
          </cell>
          <cell r="E34705">
            <v>405455</v>
          </cell>
        </row>
        <row r="34706">
          <cell r="C34706"/>
          <cell r="D34706" t="str">
            <v>CEN.EDUC.BARBOS</v>
          </cell>
          <cell r="E34706">
            <v>405457</v>
          </cell>
        </row>
        <row r="34707">
          <cell r="C34707"/>
          <cell r="D34707" t="str">
            <v>SOC.EDUC.FERNAN</v>
          </cell>
          <cell r="E34707">
            <v>405458</v>
          </cell>
        </row>
        <row r="34708">
          <cell r="C34708"/>
          <cell r="D34708" t="str">
            <v>EDUCANDARIO MAD</v>
          </cell>
          <cell r="E34708">
            <v>405459</v>
          </cell>
        </row>
        <row r="34709">
          <cell r="C34709"/>
          <cell r="D34709" t="str">
            <v>SENAI/CETIQT</v>
          </cell>
          <cell r="E34709">
            <v>405460</v>
          </cell>
        </row>
        <row r="34710">
          <cell r="C34710"/>
          <cell r="D34710" t="str">
            <v>EM CONDE DE AGR</v>
          </cell>
          <cell r="E34710">
            <v>405461</v>
          </cell>
        </row>
        <row r="34711">
          <cell r="C34711"/>
          <cell r="D34711" t="str">
            <v>GIN.PUB.EST.CES</v>
          </cell>
          <cell r="E34711">
            <v>405462</v>
          </cell>
        </row>
        <row r="34712">
          <cell r="C34712"/>
          <cell r="D34712" t="str">
            <v>EM MIN.OROSIMBO</v>
          </cell>
          <cell r="E34712">
            <v>405463</v>
          </cell>
        </row>
        <row r="34713">
          <cell r="C34713"/>
          <cell r="D34713" t="str">
            <v>CEN.EDUC.BALAO</v>
          </cell>
          <cell r="E34713">
            <v>405464</v>
          </cell>
        </row>
        <row r="34714">
          <cell r="C34714"/>
          <cell r="D34714" t="str">
            <v>COL.ATLAS - JAC</v>
          </cell>
          <cell r="E34714">
            <v>405465</v>
          </cell>
        </row>
        <row r="34715">
          <cell r="C34715"/>
          <cell r="D34715" t="str">
            <v>COL.NACIONAL</v>
          </cell>
          <cell r="E34715">
            <v>405466</v>
          </cell>
        </row>
        <row r="34716">
          <cell r="C34716"/>
          <cell r="D34716" t="str">
            <v>EM CANDIDO CAMP</v>
          </cell>
          <cell r="E34716">
            <v>405467</v>
          </cell>
        </row>
        <row r="34717">
          <cell r="C34717"/>
          <cell r="D34717" t="str">
            <v>EM MARIO PIRAGI</v>
          </cell>
          <cell r="E34717">
            <v>405468</v>
          </cell>
        </row>
        <row r="34718">
          <cell r="C34718"/>
          <cell r="D34718" t="str">
            <v>EM GETULIO VARG</v>
          </cell>
          <cell r="E34718">
            <v>405469</v>
          </cell>
        </row>
        <row r="34719">
          <cell r="C34719"/>
          <cell r="D34719" t="str">
            <v>EM LEONIDAS SOB</v>
          </cell>
          <cell r="E34719">
            <v>405470</v>
          </cell>
        </row>
        <row r="34720">
          <cell r="C34720"/>
          <cell r="D34720" t="str">
            <v>CEN.EDUC.PROFA.</v>
          </cell>
          <cell r="E34720">
            <v>405471</v>
          </cell>
        </row>
        <row r="34721">
          <cell r="C34721"/>
          <cell r="D34721" t="str">
            <v>EM COLLECCHIO</v>
          </cell>
          <cell r="E34721">
            <v>405472</v>
          </cell>
        </row>
        <row r="34722">
          <cell r="C34722"/>
          <cell r="D34722" t="str">
            <v>COL.LONDON</v>
          </cell>
          <cell r="E34722">
            <v>405473</v>
          </cell>
        </row>
        <row r="34723">
          <cell r="C34723"/>
          <cell r="D34723" t="str">
            <v>COL.BENNETT</v>
          </cell>
          <cell r="E34723">
            <v>405475</v>
          </cell>
        </row>
        <row r="34724">
          <cell r="C34724"/>
          <cell r="D34724" t="str">
            <v>EM DES.OSCAR TE</v>
          </cell>
          <cell r="E34724">
            <v>405476</v>
          </cell>
        </row>
        <row r="34725">
          <cell r="C34725"/>
          <cell r="D34725" t="str">
            <v>CEN.EDUC.DE JOA</v>
          </cell>
          <cell r="E34725">
            <v>405477</v>
          </cell>
        </row>
        <row r="34726">
          <cell r="C34726"/>
          <cell r="D34726" t="str">
            <v>EM 171602 SILVE</v>
          </cell>
          <cell r="E34726">
            <v>405478</v>
          </cell>
        </row>
        <row r="34727">
          <cell r="C34727"/>
          <cell r="D34727" t="str">
            <v>EM PEDRO AMERIC</v>
          </cell>
          <cell r="E34727">
            <v>405479</v>
          </cell>
        </row>
        <row r="34728">
          <cell r="C34728"/>
          <cell r="D34728" t="str">
            <v>EM PROFA.FELICI</v>
          </cell>
          <cell r="E34728">
            <v>405480</v>
          </cell>
        </row>
        <row r="34729">
          <cell r="C34729"/>
          <cell r="D34729" t="str">
            <v>EM GAL.JOAO MEN</v>
          </cell>
          <cell r="E34729">
            <v>405481</v>
          </cell>
        </row>
        <row r="34730">
          <cell r="C34730"/>
          <cell r="D34730" t="str">
            <v>EM MAL.CANROBER</v>
          </cell>
          <cell r="E34730">
            <v>405482</v>
          </cell>
        </row>
        <row r="34731">
          <cell r="C34731"/>
          <cell r="D34731" t="str">
            <v>EM PROF.COQUEIR</v>
          </cell>
          <cell r="E34731">
            <v>405483</v>
          </cell>
        </row>
        <row r="34732">
          <cell r="C34732"/>
          <cell r="D34732" t="str">
            <v>EM GEN.GOMES CA</v>
          </cell>
          <cell r="E34732">
            <v>405484</v>
          </cell>
        </row>
        <row r="34733">
          <cell r="C34733"/>
          <cell r="D34733" t="str">
            <v>ESC.PROF.AMAZON</v>
          </cell>
          <cell r="E34733">
            <v>405507</v>
          </cell>
        </row>
        <row r="34734">
          <cell r="C34734"/>
          <cell r="D34734" t="str">
            <v>ESC.29 DE SETEM</v>
          </cell>
          <cell r="E34734">
            <v>405522</v>
          </cell>
        </row>
        <row r="34735">
          <cell r="C34735"/>
          <cell r="D34735" t="str">
            <v>ESC.ROSARIO</v>
          </cell>
          <cell r="E34735">
            <v>405523</v>
          </cell>
        </row>
        <row r="34736">
          <cell r="C34736"/>
          <cell r="D34736" t="str">
            <v>EM BENJAMIN CON</v>
          </cell>
          <cell r="E34736">
            <v>406963</v>
          </cell>
        </row>
        <row r="34737">
          <cell r="C34737"/>
          <cell r="D34737" t="str">
            <v>CIEP JOSE PEDRO</v>
          </cell>
          <cell r="E34737">
            <v>406964</v>
          </cell>
        </row>
        <row r="34738">
          <cell r="C34738"/>
          <cell r="D34738" t="str">
            <v>CEN.EDUC.REVERE</v>
          </cell>
          <cell r="E34738">
            <v>406965</v>
          </cell>
        </row>
        <row r="34739">
          <cell r="C34739"/>
          <cell r="D34739" t="str">
            <v>EM FRANCISCO CA</v>
          </cell>
          <cell r="E34739">
            <v>406966</v>
          </cell>
        </row>
        <row r="34740">
          <cell r="C34740"/>
          <cell r="D34740" t="str">
            <v>JD.ESC.CHIQUITI</v>
          </cell>
          <cell r="E34740">
            <v>406967</v>
          </cell>
        </row>
        <row r="34741">
          <cell r="C34741"/>
          <cell r="D34741" t="str">
            <v>EM NILO PECANHA</v>
          </cell>
          <cell r="E34741">
            <v>406968</v>
          </cell>
        </row>
        <row r="34742">
          <cell r="C34742"/>
          <cell r="D34742" t="str">
            <v>CE PROF.ERNESTO</v>
          </cell>
          <cell r="E34742">
            <v>406969</v>
          </cell>
        </row>
        <row r="34743">
          <cell r="C34743"/>
          <cell r="D34743" t="str">
            <v>EM RUBENS BERAR</v>
          </cell>
          <cell r="E34743">
            <v>406970</v>
          </cell>
        </row>
        <row r="34744">
          <cell r="C34744"/>
          <cell r="D34744" t="str">
            <v>EM CECILIA MEIR</v>
          </cell>
          <cell r="E34744">
            <v>406971</v>
          </cell>
        </row>
        <row r="34745">
          <cell r="C34745"/>
          <cell r="D34745" t="str">
            <v>ESC.DIONYSIO NO</v>
          </cell>
          <cell r="E34745">
            <v>406972</v>
          </cell>
        </row>
        <row r="34746">
          <cell r="C34746"/>
          <cell r="D34746" t="str">
            <v>COL.SANTA MONIC</v>
          </cell>
          <cell r="E34746">
            <v>406973</v>
          </cell>
        </row>
        <row r="34747">
          <cell r="C34747"/>
          <cell r="D34747" t="str">
            <v>EM JOSE JOAQUIM</v>
          </cell>
          <cell r="E34747">
            <v>406974</v>
          </cell>
        </row>
        <row r="34748">
          <cell r="C34748"/>
          <cell r="D34748" t="str">
            <v>EM GILBERTO AMA</v>
          </cell>
          <cell r="E34748">
            <v>406975</v>
          </cell>
        </row>
        <row r="34749">
          <cell r="C34749"/>
          <cell r="D34749" t="str">
            <v>COL.ANGLO AMERI</v>
          </cell>
          <cell r="E34749">
            <v>406978</v>
          </cell>
        </row>
        <row r="34750">
          <cell r="C34750"/>
          <cell r="D34750" t="str">
            <v>EM COMPOSITOR L</v>
          </cell>
          <cell r="E34750">
            <v>406979</v>
          </cell>
        </row>
        <row r="34751">
          <cell r="C34751"/>
          <cell r="D34751" t="str">
            <v>EM JORN.CAMPOS</v>
          </cell>
          <cell r="E34751">
            <v>406980</v>
          </cell>
        </row>
        <row r="34752">
          <cell r="C34752"/>
          <cell r="D34752" t="str">
            <v>EM RIO GRANDE D</v>
          </cell>
          <cell r="E34752">
            <v>407710</v>
          </cell>
        </row>
        <row r="34753">
          <cell r="C34753"/>
          <cell r="D34753" t="str">
            <v>EM MARANHAO</v>
          </cell>
          <cell r="E34753">
            <v>407711</v>
          </cell>
        </row>
        <row r="34754">
          <cell r="C34754"/>
          <cell r="D34754" t="str">
            <v>EM CEARA</v>
          </cell>
          <cell r="E34754">
            <v>407712</v>
          </cell>
        </row>
        <row r="34755">
          <cell r="C34755"/>
          <cell r="D34755" t="str">
            <v>EM LEVY NEVES</v>
          </cell>
          <cell r="E34755">
            <v>407713</v>
          </cell>
        </row>
        <row r="34756">
          <cell r="C34756"/>
          <cell r="D34756" t="str">
            <v>EM JOAQUIM RIBE</v>
          </cell>
          <cell r="E34756">
            <v>407714</v>
          </cell>
        </row>
        <row r="34757">
          <cell r="C34757"/>
          <cell r="D34757" t="str">
            <v>EM MARIA ISABEL</v>
          </cell>
          <cell r="E34757">
            <v>407715</v>
          </cell>
        </row>
        <row r="34758">
          <cell r="C34758"/>
          <cell r="D34758" t="str">
            <v>EM MANOEL BONFI</v>
          </cell>
          <cell r="E34758">
            <v>407716</v>
          </cell>
        </row>
        <row r="34759">
          <cell r="C34759"/>
          <cell r="D34759" t="str">
            <v>EM GONCALVES DI</v>
          </cell>
          <cell r="E34759">
            <v>407717</v>
          </cell>
        </row>
        <row r="34760">
          <cell r="C34760"/>
          <cell r="D34760" t="str">
            <v>EM CARDEAL LEME</v>
          </cell>
          <cell r="E34760">
            <v>407718</v>
          </cell>
        </row>
        <row r="34761">
          <cell r="C34761"/>
          <cell r="D34761" t="str">
            <v>EM MAL.ESPERIDI</v>
          </cell>
          <cell r="E34761">
            <v>407719</v>
          </cell>
        </row>
        <row r="34762">
          <cell r="C34762"/>
          <cell r="D34762" t="str">
            <v>EM SAO PAULO</v>
          </cell>
          <cell r="E34762">
            <v>407720</v>
          </cell>
        </row>
        <row r="34763">
          <cell r="C34763"/>
          <cell r="D34763" t="str">
            <v>EM MIN.AFRANIO</v>
          </cell>
          <cell r="E34763">
            <v>407721</v>
          </cell>
        </row>
        <row r="34764">
          <cell r="C34764"/>
          <cell r="D34764" t="str">
            <v>EM BRANT HORTA</v>
          </cell>
          <cell r="E34764">
            <v>407722</v>
          </cell>
        </row>
        <row r="34765">
          <cell r="C34765"/>
          <cell r="D34765" t="str">
            <v>EM CIENTISTA MA</v>
          </cell>
          <cell r="E34765">
            <v>407723</v>
          </cell>
        </row>
        <row r="34766">
          <cell r="C34766"/>
          <cell r="D34766" t="str">
            <v>EM TEN.GEN.NAPI</v>
          </cell>
          <cell r="E34766">
            <v>407724</v>
          </cell>
        </row>
        <row r="34767">
          <cell r="C34767"/>
          <cell r="D34767" t="str">
            <v>EM PROF.JOSUE D</v>
          </cell>
          <cell r="E34767">
            <v>407725</v>
          </cell>
        </row>
        <row r="34768">
          <cell r="C34768"/>
          <cell r="D34768" t="str">
            <v>EM CLOTILDE GUI</v>
          </cell>
          <cell r="E34768">
            <v>407726</v>
          </cell>
        </row>
        <row r="34769">
          <cell r="C34769"/>
          <cell r="D34769" t="str">
            <v>EM OSWALDO CRUZ</v>
          </cell>
          <cell r="E34769">
            <v>407727</v>
          </cell>
        </row>
        <row r="34770">
          <cell r="C34770"/>
          <cell r="D34770" t="str">
            <v>EM PE.MANUEL DA</v>
          </cell>
          <cell r="E34770">
            <v>407728</v>
          </cell>
        </row>
        <row r="34771">
          <cell r="C34771"/>
          <cell r="D34771" t="str">
            <v>EM DES.MONTENEG</v>
          </cell>
          <cell r="E34771">
            <v>407729</v>
          </cell>
        </row>
        <row r="34772">
          <cell r="C34772"/>
          <cell r="D34772" t="str">
            <v>EM JOAO MARQUES</v>
          </cell>
          <cell r="E34772">
            <v>407730</v>
          </cell>
        </row>
        <row r="34773">
          <cell r="C34773"/>
          <cell r="D34773" t="str">
            <v>EM MAESTRO PIXI</v>
          </cell>
          <cell r="E34773">
            <v>407731</v>
          </cell>
        </row>
        <row r="34774">
          <cell r="C34774"/>
          <cell r="D34774" t="str">
            <v>EM GASPAR VIANN</v>
          </cell>
          <cell r="E34774">
            <v>407732</v>
          </cell>
        </row>
        <row r="34775">
          <cell r="C34775"/>
          <cell r="D34775" t="str">
            <v>EM GRECIA</v>
          </cell>
          <cell r="E34775">
            <v>407733</v>
          </cell>
        </row>
        <row r="34776">
          <cell r="C34776"/>
          <cell r="D34776" t="str">
            <v>EM ALM.NEWTON B</v>
          </cell>
          <cell r="E34776">
            <v>407734</v>
          </cell>
        </row>
        <row r="34777">
          <cell r="C34777"/>
          <cell r="D34777" t="str">
            <v>EM MATO GROSSO</v>
          </cell>
          <cell r="E34777">
            <v>407735</v>
          </cell>
        </row>
        <row r="34778">
          <cell r="C34778"/>
          <cell r="D34778" t="str">
            <v>EM HERBERT MOSE</v>
          </cell>
          <cell r="E34778">
            <v>407736</v>
          </cell>
        </row>
        <row r="34779">
          <cell r="C34779"/>
          <cell r="D34779" t="str">
            <v>EM OLIMPIA DO C</v>
          </cell>
          <cell r="E34779">
            <v>407737</v>
          </cell>
        </row>
        <row r="34780">
          <cell r="C34780"/>
          <cell r="D34780" t="str">
            <v>EM ARTUR AZEVED</v>
          </cell>
          <cell r="E34780">
            <v>407738</v>
          </cell>
        </row>
        <row r="34781">
          <cell r="C34781"/>
          <cell r="D34781" t="str">
            <v>EM WALDEMAR FAL</v>
          </cell>
          <cell r="E34781">
            <v>407739</v>
          </cell>
        </row>
        <row r="34782">
          <cell r="C34782"/>
          <cell r="D34782" t="str">
            <v>EM ASTOLFO REZE</v>
          </cell>
          <cell r="E34782">
            <v>407740</v>
          </cell>
        </row>
        <row r="34783">
          <cell r="C34783"/>
          <cell r="D34783" t="str">
            <v>EM ROSA BETTIAT</v>
          </cell>
          <cell r="E34783">
            <v>407741</v>
          </cell>
        </row>
        <row r="34784">
          <cell r="C34784"/>
          <cell r="D34784" t="str">
            <v>EM OLEGARIO MAR</v>
          </cell>
          <cell r="E34784">
            <v>407742</v>
          </cell>
        </row>
        <row r="34785">
          <cell r="C34785"/>
          <cell r="D34785" t="str">
            <v>EM VELINDA MAUR</v>
          </cell>
          <cell r="E34785">
            <v>407743</v>
          </cell>
        </row>
        <row r="34786">
          <cell r="C34786"/>
          <cell r="D34786" t="str">
            <v>EM FORNOVO</v>
          </cell>
          <cell r="E34786">
            <v>407744</v>
          </cell>
        </row>
        <row r="34787">
          <cell r="C34787"/>
          <cell r="D34787" t="str">
            <v>EM DEP.HILTON G</v>
          </cell>
          <cell r="E34787">
            <v>407745</v>
          </cell>
        </row>
        <row r="34788">
          <cell r="C34788"/>
          <cell r="D34788" t="str">
            <v>EM FIGUEIREDO P</v>
          </cell>
          <cell r="E34788">
            <v>407746</v>
          </cell>
        </row>
        <row r="34789">
          <cell r="C34789"/>
          <cell r="D34789" t="str">
            <v>EM LUIS DE CAMO</v>
          </cell>
          <cell r="E34789">
            <v>407747</v>
          </cell>
        </row>
        <row r="34790">
          <cell r="C34790"/>
          <cell r="D34790" t="str">
            <v>EM AMAPA</v>
          </cell>
          <cell r="E34790">
            <v>407748</v>
          </cell>
        </row>
        <row r="34791">
          <cell r="C34791"/>
          <cell r="D34791" t="str">
            <v>EM PROF.CARNEIR</v>
          </cell>
          <cell r="E34791">
            <v>407749</v>
          </cell>
        </row>
        <row r="34792">
          <cell r="C34792"/>
          <cell r="D34792" t="str">
            <v>EM COELHO NETO</v>
          </cell>
          <cell r="E34792">
            <v>407750</v>
          </cell>
        </row>
        <row r="34793">
          <cell r="C34793"/>
          <cell r="D34793" t="str">
            <v>EM ALEXANDRE FA</v>
          </cell>
          <cell r="E34793">
            <v>407751</v>
          </cell>
        </row>
        <row r="34794">
          <cell r="C34794"/>
          <cell r="D34794" t="str">
            <v>EM CYRO MONTEIR</v>
          </cell>
          <cell r="E34794">
            <v>407752</v>
          </cell>
        </row>
        <row r="34795">
          <cell r="C34795"/>
          <cell r="D34795" t="str">
            <v>EM ROMA</v>
          </cell>
          <cell r="E34795">
            <v>408097</v>
          </cell>
        </row>
        <row r="34796">
          <cell r="C34796"/>
          <cell r="D34796" t="str">
            <v>EM ESTADOS UNID</v>
          </cell>
          <cell r="E34796">
            <v>408098</v>
          </cell>
        </row>
        <row r="34797">
          <cell r="C34797"/>
          <cell r="D34797" t="str">
            <v>EM MARIO PAULO</v>
          </cell>
          <cell r="E34797">
            <v>408099</v>
          </cell>
        </row>
        <row r="34798">
          <cell r="C34798"/>
          <cell r="D34798" t="str">
            <v>EM ALZIRO ZARUR</v>
          </cell>
          <cell r="E34798">
            <v>408100</v>
          </cell>
        </row>
        <row r="34799">
          <cell r="C34799"/>
          <cell r="D34799" t="str">
            <v>EM LEVY MIRANDA</v>
          </cell>
          <cell r="E34799">
            <v>408101</v>
          </cell>
        </row>
        <row r="34800">
          <cell r="C34800"/>
          <cell r="D34800" t="str">
            <v>EM GRANDJEAN DE</v>
          </cell>
          <cell r="E34800">
            <v>408102</v>
          </cell>
        </row>
        <row r="34801">
          <cell r="C34801"/>
          <cell r="D34801" t="str">
            <v>EM FERNANDO R.S</v>
          </cell>
          <cell r="E34801">
            <v>408103</v>
          </cell>
        </row>
        <row r="34802">
          <cell r="C34802"/>
          <cell r="D34802" t="str">
            <v>EM PEDRO MOACYR</v>
          </cell>
          <cell r="E34802">
            <v>408104</v>
          </cell>
        </row>
        <row r="34803">
          <cell r="C34803"/>
          <cell r="D34803" t="str">
            <v>EM NICARAGUA</v>
          </cell>
          <cell r="E34803">
            <v>408105</v>
          </cell>
        </row>
        <row r="34804">
          <cell r="C34804"/>
          <cell r="D34804" t="str">
            <v>EM CORSINO DO A</v>
          </cell>
          <cell r="E34804">
            <v>408106</v>
          </cell>
        </row>
        <row r="34805">
          <cell r="C34805"/>
          <cell r="D34805" t="str">
            <v>EM HENRIQUE DE</v>
          </cell>
          <cell r="E34805">
            <v>408107</v>
          </cell>
        </row>
        <row r="34806">
          <cell r="C34806"/>
          <cell r="D34806" t="str">
            <v>EM MILTON CAMPO</v>
          </cell>
          <cell r="E34806">
            <v>408108</v>
          </cell>
        </row>
        <row r="34807">
          <cell r="C34807"/>
          <cell r="D34807" t="str">
            <v>EM LEONARDO DA</v>
          </cell>
          <cell r="E34807">
            <v>408109</v>
          </cell>
        </row>
        <row r="34808">
          <cell r="C34808"/>
          <cell r="D34808" t="str">
            <v>EM THOME DE SOU</v>
          </cell>
          <cell r="E34808">
            <v>408110</v>
          </cell>
        </row>
        <row r="34809">
          <cell r="C34809"/>
          <cell r="D34809" t="str">
            <v>EM EDISON CARNE</v>
          </cell>
          <cell r="E34809">
            <v>408111</v>
          </cell>
        </row>
        <row r="34810">
          <cell r="C34810"/>
          <cell r="D34810" t="str">
            <v>EM ANNA AMELIA</v>
          </cell>
          <cell r="E34810">
            <v>408112</v>
          </cell>
        </row>
        <row r="34811">
          <cell r="C34811"/>
          <cell r="D34811" t="str">
            <v>COL.TALMUD TORA</v>
          </cell>
          <cell r="E34811">
            <v>408704</v>
          </cell>
        </row>
        <row r="34812">
          <cell r="C34812"/>
          <cell r="D34812" t="str">
            <v>EM OSCAR THOMPS</v>
          </cell>
          <cell r="E34812">
            <v>408739</v>
          </cell>
        </row>
        <row r="34813">
          <cell r="C34813"/>
          <cell r="D34813" t="str">
            <v>COL.APOLLO 12</v>
          </cell>
          <cell r="E34813">
            <v>408740</v>
          </cell>
        </row>
        <row r="34814">
          <cell r="C34814"/>
          <cell r="D34814" t="str">
            <v>CEN.EDUC.OGGION</v>
          </cell>
          <cell r="E34814">
            <v>408856</v>
          </cell>
        </row>
        <row r="34815">
          <cell r="C34815"/>
          <cell r="D34815" t="str">
            <v>ETE OSCAR TENOR</v>
          </cell>
          <cell r="E34815">
            <v>408894</v>
          </cell>
        </row>
        <row r="34816">
          <cell r="C34816"/>
          <cell r="D34816" t="str">
            <v>COL.VEIGA DE AL</v>
          </cell>
          <cell r="E34816">
            <v>408901</v>
          </cell>
        </row>
        <row r="34817">
          <cell r="C34817"/>
          <cell r="D34817" t="str">
            <v>EM BOLIVA</v>
          </cell>
          <cell r="E34817">
            <v>408979</v>
          </cell>
        </row>
        <row r="34818">
          <cell r="C34818"/>
          <cell r="D34818" t="str">
            <v>COL.STA.MARCELI</v>
          </cell>
          <cell r="E34818">
            <v>409163</v>
          </cell>
        </row>
        <row r="34819">
          <cell r="C34819"/>
          <cell r="D34819" t="str">
            <v>ESC.VIVER E CRI</v>
          </cell>
          <cell r="E34819">
            <v>409164</v>
          </cell>
        </row>
        <row r="34820">
          <cell r="C34820"/>
          <cell r="D34820" t="str">
            <v>EM CLEMENTINA D</v>
          </cell>
          <cell r="E34820">
            <v>409165</v>
          </cell>
        </row>
        <row r="34821">
          <cell r="C34821"/>
          <cell r="D34821" t="str">
            <v>COL.CUNHA MELO</v>
          </cell>
          <cell r="E34821">
            <v>409224</v>
          </cell>
        </row>
        <row r="34822">
          <cell r="C34822"/>
          <cell r="D34822" t="str">
            <v>COL.EXCELSIOR</v>
          </cell>
          <cell r="E34822">
            <v>409385</v>
          </cell>
        </row>
        <row r="34823">
          <cell r="C34823"/>
          <cell r="D34823" t="str">
            <v>COL.MARTINS-MEI</v>
          </cell>
          <cell r="E34823">
            <v>409471</v>
          </cell>
        </row>
        <row r="34824">
          <cell r="C34824"/>
          <cell r="D34824" t="str">
            <v>ESC.PRES.DUTRA</v>
          </cell>
          <cell r="E34824">
            <v>409472</v>
          </cell>
        </row>
        <row r="34825">
          <cell r="C34825"/>
          <cell r="D34825" t="str">
            <v>CE PAULO DE FRO</v>
          </cell>
          <cell r="E34825">
            <v>409685</v>
          </cell>
        </row>
        <row r="34826">
          <cell r="C34826"/>
          <cell r="D34826" t="str">
            <v>COL.STA.DOROTEI</v>
          </cell>
          <cell r="E34826">
            <v>409744</v>
          </cell>
        </row>
        <row r="34827">
          <cell r="C34827"/>
          <cell r="D34827" t="str">
            <v>EM PROF.LAURO T</v>
          </cell>
          <cell r="E34827">
            <v>409745</v>
          </cell>
        </row>
        <row r="34828">
          <cell r="C34828"/>
          <cell r="D34828" t="str">
            <v>EM CEL.BERTHIER</v>
          </cell>
          <cell r="E34828">
            <v>409746</v>
          </cell>
        </row>
        <row r="34829">
          <cell r="C34829"/>
          <cell r="D34829" t="str">
            <v>COL.ZACARIAS</v>
          </cell>
          <cell r="E34829">
            <v>409931</v>
          </cell>
        </row>
        <row r="34830">
          <cell r="C34830"/>
          <cell r="D34830" t="str">
            <v>COL.BARRA DA TI</v>
          </cell>
          <cell r="E34830">
            <v>409932</v>
          </cell>
        </row>
        <row r="34831">
          <cell r="C34831"/>
          <cell r="D34831" t="str">
            <v>COL.SOUZA LIMA</v>
          </cell>
          <cell r="E34831">
            <v>410025</v>
          </cell>
        </row>
        <row r="34832">
          <cell r="C34832"/>
          <cell r="D34832" t="str">
            <v>COL.PEDRO II-UI</v>
          </cell>
          <cell r="E34832">
            <v>410197</v>
          </cell>
        </row>
        <row r="34833">
          <cell r="C34833"/>
          <cell r="D34833" t="str">
            <v>LAR FABIANO DE</v>
          </cell>
          <cell r="E34833">
            <v>410287</v>
          </cell>
        </row>
        <row r="34834">
          <cell r="C34834"/>
          <cell r="D34834" t="str">
            <v>COL.TOMAZ DE AQ</v>
          </cell>
          <cell r="E34834">
            <v>410288</v>
          </cell>
        </row>
        <row r="34835">
          <cell r="C34835"/>
          <cell r="D34835" t="str">
            <v>EM LUCIO DE MEN</v>
          </cell>
          <cell r="E34835">
            <v>410289</v>
          </cell>
        </row>
        <row r="34836">
          <cell r="C34836"/>
          <cell r="D34836" t="str">
            <v>EM PE.LEONEL FR</v>
          </cell>
          <cell r="E34836">
            <v>410290</v>
          </cell>
        </row>
        <row r="34837">
          <cell r="C34837"/>
          <cell r="D34837" t="str">
            <v>COL.FRANCO BRAS</v>
          </cell>
          <cell r="E34837">
            <v>410291</v>
          </cell>
        </row>
        <row r="34838">
          <cell r="C34838"/>
          <cell r="D34838" t="str">
            <v>EM JOSE DE ALEN</v>
          </cell>
          <cell r="E34838">
            <v>410292</v>
          </cell>
        </row>
        <row r="34839">
          <cell r="C34839"/>
          <cell r="D34839" t="str">
            <v>COL.STO.AGOSTIN</v>
          </cell>
          <cell r="E34839">
            <v>410293</v>
          </cell>
        </row>
        <row r="34840">
          <cell r="C34840"/>
          <cell r="D34840" t="str">
            <v>EM FERNANDO MAX</v>
          </cell>
          <cell r="E34840">
            <v>410294</v>
          </cell>
        </row>
        <row r="34841">
          <cell r="C34841"/>
          <cell r="D34841" t="str">
            <v>COL.ANTONIO DE</v>
          </cell>
          <cell r="E34841">
            <v>410295</v>
          </cell>
        </row>
        <row r="34842">
          <cell r="C34842"/>
          <cell r="D34842" t="str">
            <v>EM ALDEBARA</v>
          </cell>
          <cell r="E34842">
            <v>410296</v>
          </cell>
        </row>
        <row r="34843">
          <cell r="C34843"/>
          <cell r="D34843" t="str">
            <v>COL.MARTINSINHO</v>
          </cell>
          <cell r="E34843">
            <v>410474</v>
          </cell>
        </row>
        <row r="34844">
          <cell r="C34844"/>
          <cell r="D34844" t="str">
            <v>COL.MARTINSINHO</v>
          </cell>
          <cell r="E34844">
            <v>410475</v>
          </cell>
        </row>
        <row r="34845">
          <cell r="C34845"/>
          <cell r="D34845" t="str">
            <v>EM ALZIRA ARAUJ</v>
          </cell>
          <cell r="E34845">
            <v>410476</v>
          </cell>
        </row>
        <row r="34846">
          <cell r="C34846"/>
          <cell r="D34846" t="str">
            <v>COL.ISRAELITA B</v>
          </cell>
          <cell r="E34846">
            <v>410477</v>
          </cell>
        </row>
        <row r="34847">
          <cell r="C34847"/>
          <cell r="D34847" t="str">
            <v>ESC.STA.LUZIA</v>
          </cell>
          <cell r="E34847">
            <v>410557</v>
          </cell>
        </row>
        <row r="34848">
          <cell r="C34848"/>
          <cell r="D34848" t="str">
            <v>ESC.PRES.DUTRA</v>
          </cell>
          <cell r="E34848">
            <v>410558</v>
          </cell>
        </row>
        <row r="34849">
          <cell r="C34849"/>
          <cell r="D34849" t="str">
            <v>CEN.DE ENS.PSIC</v>
          </cell>
          <cell r="E34849">
            <v>410559</v>
          </cell>
        </row>
        <row r="34850">
          <cell r="C34850"/>
          <cell r="D34850" t="str">
            <v>ESC.RAUL LEITE</v>
          </cell>
          <cell r="E34850">
            <v>410561</v>
          </cell>
        </row>
        <row r="34851">
          <cell r="C34851"/>
          <cell r="D34851" t="str">
            <v>CAT DE JACAREPA</v>
          </cell>
          <cell r="E34851">
            <v>410563</v>
          </cell>
        </row>
        <row r="34852">
          <cell r="C34852"/>
          <cell r="D34852" t="str">
            <v>COL.GOV.FARIA L</v>
          </cell>
          <cell r="E34852">
            <v>410564</v>
          </cell>
        </row>
        <row r="34853">
          <cell r="C34853"/>
          <cell r="D34853" t="str">
            <v>ESC.DARKE DE MA</v>
          </cell>
          <cell r="E34853">
            <v>410744</v>
          </cell>
        </row>
        <row r="34854">
          <cell r="C34854"/>
          <cell r="D34854" t="str">
            <v>SESI HONORIO GU</v>
          </cell>
          <cell r="E34854">
            <v>410745</v>
          </cell>
        </row>
        <row r="34855">
          <cell r="C34855"/>
          <cell r="D34855" t="str">
            <v>EM ROSARIA TROT</v>
          </cell>
          <cell r="E34855">
            <v>410746</v>
          </cell>
        </row>
        <row r="34856">
          <cell r="C34856"/>
          <cell r="D34856" t="str">
            <v>CIA NAV.NORSUL</v>
          </cell>
          <cell r="E34856">
            <v>33127002000286</v>
          </cell>
        </row>
        <row r="34857">
          <cell r="C34857"/>
          <cell r="D34857" t="str">
            <v>LAN DESIGNERS</v>
          </cell>
          <cell r="E34857">
            <v>66544925000101</v>
          </cell>
        </row>
        <row r="34858">
          <cell r="C34858"/>
          <cell r="D34858" t="str">
            <v>ADVANTEC</v>
          </cell>
          <cell r="E34858">
            <v>963863000164</v>
          </cell>
        </row>
        <row r="34859">
          <cell r="C34859"/>
          <cell r="D34859" t="str">
            <v>CIA IPIRANGA</v>
          </cell>
          <cell r="E34859">
            <v>33069766000181</v>
          </cell>
        </row>
        <row r="34860">
          <cell r="C34860">
            <v>800000433</v>
          </cell>
          <cell r="D34860" t="str">
            <v>ENGECASS</v>
          </cell>
          <cell r="E34860">
            <v>715583000137</v>
          </cell>
        </row>
        <row r="34861">
          <cell r="C34861">
            <v>800002156</v>
          </cell>
          <cell r="D34861" t="str">
            <v>REGATA</v>
          </cell>
          <cell r="E34861">
            <v>4912815000106</v>
          </cell>
        </row>
        <row r="34862">
          <cell r="C34862">
            <v>800003378</v>
          </cell>
          <cell r="D34862" t="str">
            <v>RIOSULENSE</v>
          </cell>
          <cell r="E34862">
            <v>85778074000106</v>
          </cell>
        </row>
        <row r="34863">
          <cell r="C34863">
            <v>800013471</v>
          </cell>
          <cell r="D34863" t="str">
            <v>ALTO VALE ELEVA</v>
          </cell>
          <cell r="E34863">
            <v>7158555000105</v>
          </cell>
        </row>
        <row r="34864">
          <cell r="C34864">
            <v>800015974</v>
          </cell>
          <cell r="D34864" t="str">
            <v>LOCALIZA AGENCI</v>
          </cell>
          <cell r="E34864">
            <v>85106037000402</v>
          </cell>
        </row>
        <row r="34865">
          <cell r="C34865">
            <v>800020710</v>
          </cell>
          <cell r="D34865" t="str">
            <v>ALTO VALE EQUIP</v>
          </cell>
          <cell r="E34865">
            <v>7777194000185</v>
          </cell>
        </row>
        <row r="34866">
          <cell r="C34866"/>
          <cell r="D34866" t="str">
            <v>REGATA VEICULOS</v>
          </cell>
          <cell r="E34866">
            <v>78885217000113</v>
          </cell>
        </row>
        <row r="34867">
          <cell r="C34867"/>
          <cell r="D34867" t="str">
            <v>AUTOBOX</v>
          </cell>
          <cell r="E34867">
            <v>597329000181</v>
          </cell>
        </row>
        <row r="34868">
          <cell r="C34868"/>
          <cell r="D34868" t="str">
            <v>BOXTOP</v>
          </cell>
          <cell r="E34868">
            <v>3726402000166</v>
          </cell>
        </row>
        <row r="34869">
          <cell r="C34869"/>
          <cell r="D34869" t="str">
            <v>GOETTEN</v>
          </cell>
          <cell r="E34869">
            <v>75838649000185</v>
          </cell>
        </row>
        <row r="34870">
          <cell r="C34870"/>
          <cell r="D34870" t="str">
            <v>COL.EVANGELICO</v>
          </cell>
          <cell r="E34870">
            <v>404475</v>
          </cell>
        </row>
        <row r="34871">
          <cell r="C34871"/>
          <cell r="D34871" t="str">
            <v>FEDAVI-FUND.EDU</v>
          </cell>
          <cell r="E34871">
            <v>404479</v>
          </cell>
        </row>
        <row r="34872">
          <cell r="C34872"/>
          <cell r="D34872" t="str">
            <v>EB FRANCISCO AT</v>
          </cell>
          <cell r="E34872">
            <v>405151</v>
          </cell>
        </row>
        <row r="34873">
          <cell r="C34873"/>
          <cell r="D34873" t="str">
            <v>EBM LUIS ADELAR</v>
          </cell>
          <cell r="E34873">
            <v>406572</v>
          </cell>
        </row>
        <row r="34874">
          <cell r="C34874"/>
          <cell r="D34874" t="str">
            <v>CE PROF.HENRIQU</v>
          </cell>
          <cell r="E34874">
            <v>407418</v>
          </cell>
        </row>
        <row r="34875">
          <cell r="C34875"/>
          <cell r="D34875" t="str">
            <v>ESC.AGROTECNICA</v>
          </cell>
          <cell r="E34875">
            <v>408543</v>
          </cell>
        </row>
        <row r="34876">
          <cell r="C34876"/>
          <cell r="D34876" t="str">
            <v>CE PAULO ZIMMER</v>
          </cell>
          <cell r="E34876">
            <v>408581</v>
          </cell>
        </row>
        <row r="34877">
          <cell r="C34877">
            <v>800008132</v>
          </cell>
          <cell r="D34877" t="str">
            <v>LOCALIZA RENT A</v>
          </cell>
          <cell r="E34877">
            <v>16670085018445</v>
          </cell>
        </row>
        <row r="34878">
          <cell r="C34878">
            <v>800020492</v>
          </cell>
          <cell r="D34878" t="str">
            <v>UNIVERSIDADE FE</v>
          </cell>
          <cell r="E34878">
            <v>94877586000110</v>
          </cell>
        </row>
        <row r="34879">
          <cell r="C34879">
            <v>800027498</v>
          </cell>
          <cell r="D34879" t="str">
            <v>SAN MARINO VEIC</v>
          </cell>
          <cell r="E34879">
            <v>90446618000849</v>
          </cell>
        </row>
        <row r="34880">
          <cell r="C34880">
            <v>800032470</v>
          </cell>
          <cell r="D34880" t="str">
            <v>DELPHI</v>
          </cell>
          <cell r="E34880">
            <v>86831</v>
          </cell>
        </row>
        <row r="34881">
          <cell r="C34881">
            <v>800033734</v>
          </cell>
          <cell r="D34881" t="str">
            <v>PETROBRAS DISTR</v>
          </cell>
          <cell r="E34881">
            <v>34274233006720</v>
          </cell>
        </row>
        <row r="34882">
          <cell r="C34882">
            <v>800042689</v>
          </cell>
          <cell r="D34882" t="str">
            <v>LOG-IN - LOGIST</v>
          </cell>
          <cell r="E34882">
            <v>42278291000639</v>
          </cell>
        </row>
        <row r="34883">
          <cell r="C34883">
            <v>800042710</v>
          </cell>
          <cell r="D34883" t="str">
            <v>MERCOSUL LINE N</v>
          </cell>
          <cell r="E34883">
            <v>1341776001452</v>
          </cell>
        </row>
        <row r="34884">
          <cell r="C34884"/>
          <cell r="D34884" t="str">
            <v>CASARIN RIO GRA</v>
          </cell>
          <cell r="E34884">
            <v>91446799000108</v>
          </cell>
        </row>
        <row r="34885">
          <cell r="C34885"/>
          <cell r="D34885" t="str">
            <v>PLEMONTE VEIC.</v>
          </cell>
          <cell r="E34885">
            <v>509079000180</v>
          </cell>
        </row>
        <row r="34886">
          <cell r="C34886"/>
          <cell r="D34886" t="str">
            <v>MERCURIO</v>
          </cell>
          <cell r="E34886">
            <v>95591723002081</v>
          </cell>
        </row>
        <row r="34887">
          <cell r="C34887"/>
          <cell r="D34887" t="str">
            <v>LEAL SANTOS PES</v>
          </cell>
          <cell r="E34887">
            <v>94873445000120</v>
          </cell>
        </row>
        <row r="34888">
          <cell r="C34888"/>
          <cell r="D34888" t="str">
            <v>TORQUATO PONTES</v>
          </cell>
          <cell r="E34888">
            <v>94873981000125</v>
          </cell>
        </row>
        <row r="34889">
          <cell r="C34889"/>
          <cell r="D34889" t="str">
            <v>EMPSG SILVA GAM</v>
          </cell>
          <cell r="E34889">
            <v>404457</v>
          </cell>
        </row>
        <row r="34890">
          <cell r="C34890"/>
          <cell r="D34890" t="str">
            <v>COL.PSG STA.JOA</v>
          </cell>
          <cell r="E34890">
            <v>405218</v>
          </cell>
        </row>
        <row r="34891">
          <cell r="C34891"/>
          <cell r="D34891" t="str">
            <v>EPPG CANTINHO I</v>
          </cell>
          <cell r="E34891">
            <v>405219</v>
          </cell>
        </row>
        <row r="34892">
          <cell r="C34892"/>
          <cell r="D34892" t="str">
            <v>INST.CRISTO REI</v>
          </cell>
          <cell r="E34892">
            <v>405220</v>
          </cell>
        </row>
        <row r="34893">
          <cell r="C34893"/>
          <cell r="D34893" t="str">
            <v>ESC.PG CRIANCA</v>
          </cell>
          <cell r="E34893">
            <v>405221</v>
          </cell>
        </row>
        <row r="34894">
          <cell r="C34894"/>
          <cell r="D34894" t="str">
            <v>ESC.ADVENTISTA</v>
          </cell>
          <cell r="E34894">
            <v>405224</v>
          </cell>
        </row>
        <row r="34895">
          <cell r="C34895"/>
          <cell r="D34895" t="str">
            <v>COL.SAO FRANCIS</v>
          </cell>
          <cell r="E34895">
            <v>406759</v>
          </cell>
        </row>
        <row r="34896">
          <cell r="C34896"/>
          <cell r="D34896" t="str">
            <v>EEPG INC.IMP.MA</v>
          </cell>
          <cell r="E34896">
            <v>406760</v>
          </cell>
        </row>
        <row r="34897">
          <cell r="C34897"/>
          <cell r="D34897" t="str">
            <v>ESC.CORACAO DE</v>
          </cell>
          <cell r="E34897">
            <v>406761</v>
          </cell>
        </row>
        <row r="34898">
          <cell r="C34898"/>
          <cell r="D34898" t="str">
            <v>EEPG GUARDA-MAR</v>
          </cell>
          <cell r="E34898">
            <v>406762</v>
          </cell>
        </row>
        <row r="34899">
          <cell r="C34899"/>
          <cell r="D34899" t="str">
            <v>COL.LICEU SALES</v>
          </cell>
          <cell r="E34899">
            <v>406763</v>
          </cell>
        </row>
        <row r="34900">
          <cell r="C34900"/>
          <cell r="D34900" t="str">
            <v>EEPG INCOMPLETO</v>
          </cell>
          <cell r="E34900">
            <v>406764</v>
          </cell>
        </row>
        <row r="34901">
          <cell r="C34901"/>
          <cell r="D34901" t="str">
            <v>EE PROF.CARLOS</v>
          </cell>
          <cell r="E34901">
            <v>406765</v>
          </cell>
        </row>
        <row r="34902">
          <cell r="C34902"/>
          <cell r="D34902" t="str">
            <v>EEPG INCOMPLETO</v>
          </cell>
          <cell r="E34902">
            <v>406766</v>
          </cell>
        </row>
        <row r="34903">
          <cell r="C34903"/>
          <cell r="D34903" t="str">
            <v>CE LEMOS JUNIOR</v>
          </cell>
          <cell r="E34903">
            <v>407194</v>
          </cell>
        </row>
        <row r="34904">
          <cell r="C34904"/>
          <cell r="D34904" t="str">
            <v>EMPG FRANCA PIN</v>
          </cell>
          <cell r="E34904">
            <v>407249</v>
          </cell>
        </row>
        <row r="34905">
          <cell r="C34905"/>
          <cell r="D34905" t="str">
            <v>CESG GETULIO VA</v>
          </cell>
          <cell r="E34905">
            <v>407562</v>
          </cell>
        </row>
        <row r="34906">
          <cell r="C34906"/>
          <cell r="D34906" t="str">
            <v>EEPSG JUVENAL M</v>
          </cell>
          <cell r="E34906">
            <v>407563</v>
          </cell>
        </row>
        <row r="34907">
          <cell r="C34907"/>
          <cell r="D34907" t="str">
            <v>CE GETULIO VARG</v>
          </cell>
          <cell r="E34907">
            <v>407564</v>
          </cell>
        </row>
        <row r="34908">
          <cell r="C34908"/>
          <cell r="D34908" t="str">
            <v>INST.EDUC.JUVEN</v>
          </cell>
          <cell r="E34908">
            <v>408442</v>
          </cell>
        </row>
        <row r="34909">
          <cell r="C34909"/>
          <cell r="D34909" t="str">
            <v>ESC.PG SAO LUIZ</v>
          </cell>
          <cell r="E34909">
            <v>409623</v>
          </cell>
        </row>
        <row r="34910">
          <cell r="C34910"/>
          <cell r="D34910" t="str">
            <v>EEPG N.SRA.MEDI</v>
          </cell>
          <cell r="E34910">
            <v>409624</v>
          </cell>
        </row>
        <row r="34911">
          <cell r="C34911"/>
          <cell r="D34911" t="str">
            <v>EEPSG SILVA GAM</v>
          </cell>
          <cell r="E34911">
            <v>409997</v>
          </cell>
        </row>
        <row r="34912">
          <cell r="C34912"/>
          <cell r="D34912" t="str">
            <v>SESI RIO GRANDE</v>
          </cell>
          <cell r="E34912">
            <v>411054</v>
          </cell>
        </row>
        <row r="34913">
          <cell r="C34913">
            <v>800006367</v>
          </cell>
          <cell r="D34913" t="str">
            <v>DURA</v>
          </cell>
          <cell r="E34913">
            <v>57501207000167</v>
          </cell>
        </row>
        <row r="34914">
          <cell r="C34914">
            <v>800042127</v>
          </cell>
          <cell r="D34914" t="str">
            <v>JADIMO TRANSPOR</v>
          </cell>
          <cell r="E34914">
            <v>81724908000301</v>
          </cell>
        </row>
        <row r="34915">
          <cell r="C34915"/>
          <cell r="D34915" t="str">
            <v>ELBOR IND E COM</v>
          </cell>
          <cell r="E34915">
            <v>44517985000100</v>
          </cell>
        </row>
        <row r="34916">
          <cell r="C34916"/>
          <cell r="D34916" t="str">
            <v>EEPG PROF.CARLO</v>
          </cell>
          <cell r="E34916">
            <v>401028</v>
          </cell>
        </row>
        <row r="34917">
          <cell r="C34917"/>
          <cell r="D34917" t="str">
            <v>EE PROF.ALZIR B</v>
          </cell>
          <cell r="E34917">
            <v>409526</v>
          </cell>
        </row>
        <row r="34918">
          <cell r="C34918"/>
          <cell r="D34918" t="str">
            <v>LAGER COM. REPR</v>
          </cell>
          <cell r="E34918">
            <v>94568862000169</v>
          </cell>
        </row>
        <row r="34919">
          <cell r="C34919"/>
          <cell r="D34919" t="str">
            <v>RECRUSUL S/A</v>
          </cell>
          <cell r="E34919">
            <v>91333666000117</v>
          </cell>
        </row>
        <row r="34920">
          <cell r="C34920"/>
          <cell r="D34920" t="str">
            <v>IBF IND BRAS DE</v>
          </cell>
          <cell r="E34920">
            <v>61405858000716</v>
          </cell>
        </row>
        <row r="34921">
          <cell r="C34921"/>
          <cell r="D34921" t="str">
            <v>AGEMA IND.ELETR</v>
          </cell>
          <cell r="E34921">
            <v>33181926000180</v>
          </cell>
        </row>
        <row r="34922">
          <cell r="C34922"/>
          <cell r="D34922" t="str">
            <v>PAPELARIA UNIAO</v>
          </cell>
          <cell r="E34922">
            <v>40277022000118</v>
          </cell>
        </row>
        <row r="34923">
          <cell r="C34923"/>
          <cell r="D34923" t="str">
            <v>CARPHONE COMERC</v>
          </cell>
          <cell r="E34923">
            <v>40181059000148</v>
          </cell>
        </row>
        <row r="34924">
          <cell r="C34924"/>
          <cell r="D34924" t="str">
            <v>CENTAURO TELECO</v>
          </cell>
          <cell r="E34924">
            <v>30100598000151</v>
          </cell>
        </row>
        <row r="34925">
          <cell r="C34925"/>
          <cell r="D34925" t="str">
            <v>CONFEC. FLAVIA</v>
          </cell>
          <cell r="E34925">
            <v>29807849000153</v>
          </cell>
        </row>
        <row r="34926">
          <cell r="C34926"/>
          <cell r="D34926" t="str">
            <v>NEWCO DO BRASIL</v>
          </cell>
          <cell r="E34926">
            <v>30800346000135</v>
          </cell>
        </row>
        <row r="34927">
          <cell r="C34927"/>
          <cell r="D34927" t="str">
            <v>RGA IND E COM L</v>
          </cell>
          <cell r="E34927">
            <v>29862463000144</v>
          </cell>
        </row>
        <row r="34928">
          <cell r="C34928"/>
          <cell r="D34928" t="str">
            <v>MPE MONT.PROJ.E</v>
          </cell>
          <cell r="E34928">
            <v>31876709000189</v>
          </cell>
        </row>
        <row r="34929">
          <cell r="C34929"/>
          <cell r="D34929" t="str">
            <v>OPTO-TECNICA IN</v>
          </cell>
          <cell r="E34929">
            <v>33537911000101</v>
          </cell>
        </row>
        <row r="34930">
          <cell r="C34930"/>
          <cell r="D34930" t="str">
            <v>RUF S/A INFORMA</v>
          </cell>
          <cell r="E34930">
            <v>33035866000197</v>
          </cell>
        </row>
        <row r="34931">
          <cell r="C34931"/>
          <cell r="D34931" t="str">
            <v>TELEXPEL PAPEIS</v>
          </cell>
          <cell r="E34931">
            <v>62228135000751</v>
          </cell>
        </row>
        <row r="34932">
          <cell r="C34932"/>
          <cell r="D34932" t="str">
            <v>PWR MISSION IND</v>
          </cell>
          <cell r="E34932">
            <v>42409201000197</v>
          </cell>
        </row>
        <row r="34933">
          <cell r="C34933">
            <v>800015130</v>
          </cell>
          <cell r="D34933" t="str">
            <v>AGENCIA AEROPOR</v>
          </cell>
          <cell r="E34933">
            <v>16670085002875</v>
          </cell>
        </row>
        <row r="34934">
          <cell r="C34934">
            <v>800044413</v>
          </cell>
          <cell r="D34934" t="str">
            <v>RENOVE INDUSTRI</v>
          </cell>
          <cell r="E34934">
            <v>36710373000101</v>
          </cell>
        </row>
        <row r="34935">
          <cell r="C34935">
            <v>800042034</v>
          </cell>
          <cell r="D34935" t="str">
            <v>GLOBAL PLAST RO</v>
          </cell>
          <cell r="E34935">
            <v>32998926000104</v>
          </cell>
        </row>
        <row r="34936">
          <cell r="C34936"/>
          <cell r="D34936" t="str">
            <v>PREF. NEGRINHO</v>
          </cell>
          <cell r="E34936">
            <v>83102756000179</v>
          </cell>
        </row>
        <row r="34937">
          <cell r="C34937"/>
          <cell r="D34937" t="str">
            <v>EE PRES.CAETANO</v>
          </cell>
          <cell r="E34937">
            <v>411106</v>
          </cell>
        </row>
        <row r="34938">
          <cell r="C34938"/>
          <cell r="D34938" t="str">
            <v>EEPG BIAGIO SOA</v>
          </cell>
          <cell r="E34938">
            <v>408622</v>
          </cell>
        </row>
        <row r="34939">
          <cell r="C34939">
            <v>800039404</v>
          </cell>
          <cell r="D34939" t="str">
            <v>DIAMOND SERVICO</v>
          </cell>
          <cell r="E34939">
            <v>19727473000113</v>
          </cell>
        </row>
        <row r="34940">
          <cell r="C34940"/>
          <cell r="D34940" t="str">
            <v>EE ANTONINO FER</v>
          </cell>
          <cell r="E34940">
            <v>407070</v>
          </cell>
        </row>
        <row r="34941">
          <cell r="C34941">
            <v>800008611</v>
          </cell>
          <cell r="D34941" t="str">
            <v>ALMEIDA NETO CO</v>
          </cell>
          <cell r="E34941">
            <v>5589644000180</v>
          </cell>
        </row>
        <row r="34942">
          <cell r="C34942"/>
          <cell r="D34942" t="str">
            <v>O IMPARCIAL</v>
          </cell>
          <cell r="E34942">
            <v>17633389000105</v>
          </cell>
        </row>
        <row r="34943">
          <cell r="C34943"/>
          <cell r="D34943" t="str">
            <v>EDUC.GENTE INOC</v>
          </cell>
          <cell r="E34943">
            <v>409634</v>
          </cell>
        </row>
        <row r="34944">
          <cell r="C34944">
            <v>800023494</v>
          </cell>
          <cell r="D34944" t="str">
            <v>EQUIPAMENTOS E</v>
          </cell>
          <cell r="E34944">
            <v>14048777000130</v>
          </cell>
        </row>
        <row r="34945">
          <cell r="C34945">
            <v>800001970</v>
          </cell>
          <cell r="D34945" t="str">
            <v>GUIMARAES AUTOM</v>
          </cell>
          <cell r="E34945">
            <v>2360576000195</v>
          </cell>
        </row>
        <row r="34946">
          <cell r="C34946">
            <v>800009230</v>
          </cell>
          <cell r="D34946" t="str">
            <v>LOCALIZA</v>
          </cell>
          <cell r="E34946">
            <v>1634182000115</v>
          </cell>
        </row>
        <row r="34947">
          <cell r="C34947">
            <v>800019524</v>
          </cell>
          <cell r="D34947" t="str">
            <v>ARTE PAO</v>
          </cell>
          <cell r="E34947">
            <v>4152236000102</v>
          </cell>
        </row>
        <row r="34948">
          <cell r="C34948">
            <v>800019700</v>
          </cell>
          <cell r="D34948" t="str">
            <v>D GUSTE</v>
          </cell>
          <cell r="E34948">
            <v>26659300000170</v>
          </cell>
        </row>
        <row r="34949">
          <cell r="C34949">
            <v>800021043</v>
          </cell>
          <cell r="D34949" t="str">
            <v>RAVEL</v>
          </cell>
          <cell r="E34949">
            <v>37616430000223</v>
          </cell>
        </row>
        <row r="34950">
          <cell r="C34950">
            <v>800031542</v>
          </cell>
          <cell r="D34950" t="str">
            <v>TARANTELLA CHUR</v>
          </cell>
          <cell r="E34950">
            <v>8378840000102</v>
          </cell>
        </row>
        <row r="34951">
          <cell r="C34951"/>
          <cell r="D34951" t="str">
            <v>LOCALIZA</v>
          </cell>
          <cell r="E34951">
            <v>1634182000204</v>
          </cell>
        </row>
        <row r="34952">
          <cell r="C34952">
            <v>800007510</v>
          </cell>
          <cell r="D34952" t="str">
            <v>EUROPEAN TECHNO</v>
          </cell>
          <cell r="E34952">
            <v>81200</v>
          </cell>
        </row>
        <row r="34953">
          <cell r="C34953">
            <v>800043385</v>
          </cell>
          <cell r="D34953" t="str">
            <v>UPS BRASIL INDU</v>
          </cell>
          <cell r="E34953">
            <v>17815405000180</v>
          </cell>
        </row>
        <row r="34954">
          <cell r="C34954">
            <v>800013029</v>
          </cell>
          <cell r="D34954" t="str">
            <v>MITSUBISHI</v>
          </cell>
          <cell r="E34954">
            <v>81618</v>
          </cell>
        </row>
        <row r="34955">
          <cell r="C34955">
            <v>800006693</v>
          </cell>
          <cell r="D34955" t="str">
            <v>VENTANA CARGO S</v>
          </cell>
          <cell r="E34955">
            <v>80053</v>
          </cell>
        </row>
        <row r="34956">
          <cell r="C34956">
            <v>800007549</v>
          </cell>
          <cell r="D34956" t="str">
            <v>GIOBERT TORINO</v>
          </cell>
          <cell r="E34956">
            <v>81247</v>
          </cell>
        </row>
        <row r="34957">
          <cell r="C34957">
            <v>800013540</v>
          </cell>
          <cell r="D34957" t="str">
            <v>PHITEC</v>
          </cell>
          <cell r="E34957">
            <v>81648</v>
          </cell>
        </row>
        <row r="34958">
          <cell r="C34958">
            <v>800015667</v>
          </cell>
          <cell r="D34958" t="str">
            <v>METROSTAFF</v>
          </cell>
          <cell r="E34958">
            <v>82962</v>
          </cell>
        </row>
        <row r="34959">
          <cell r="C34959">
            <v>800031154</v>
          </cell>
          <cell r="D34959" t="str">
            <v>MW ITALIA S.R.L</v>
          </cell>
          <cell r="E34959">
            <v>86458</v>
          </cell>
        </row>
        <row r="34960">
          <cell r="C34960">
            <v>800031154</v>
          </cell>
          <cell r="D34960" t="str">
            <v>MW ITALIA S.R.L</v>
          </cell>
          <cell r="E34960">
            <v>86459</v>
          </cell>
        </row>
        <row r="34961">
          <cell r="C34961">
            <v>800034101</v>
          </cell>
          <cell r="D34961" t="str">
            <v>SAMEC AUT. SYSY</v>
          </cell>
          <cell r="E34961">
            <v>87225</v>
          </cell>
        </row>
        <row r="34962">
          <cell r="C34962">
            <v>800042586</v>
          </cell>
          <cell r="D34962" t="str">
            <v>HUTCHINSON SRL</v>
          </cell>
          <cell r="E34962">
            <v>89328</v>
          </cell>
        </row>
        <row r="34963">
          <cell r="C34963">
            <v>800006933</v>
          </cell>
          <cell r="D34963" t="str">
            <v>STOLA</v>
          </cell>
          <cell r="E34963">
            <v>80557</v>
          </cell>
        </row>
        <row r="34964">
          <cell r="C34964"/>
          <cell r="D34964" t="str">
            <v>SUL AMERICA</v>
          </cell>
          <cell r="E34964">
            <v>32116485000170</v>
          </cell>
        </row>
        <row r="34965">
          <cell r="C34965"/>
          <cell r="D34965" t="str">
            <v>RIO VELHO</v>
          </cell>
          <cell r="E34965">
            <v>33103599000148</v>
          </cell>
        </row>
        <row r="34966">
          <cell r="C34966"/>
          <cell r="D34966" t="str">
            <v>LIDADOR</v>
          </cell>
          <cell r="E34966">
            <v>33164542000159</v>
          </cell>
        </row>
        <row r="34967">
          <cell r="C34967">
            <v>800006860</v>
          </cell>
          <cell r="D34967" t="str">
            <v>AUTOMATION</v>
          </cell>
          <cell r="E34967">
            <v>80455</v>
          </cell>
        </row>
        <row r="34968">
          <cell r="C34968">
            <v>800009914</v>
          </cell>
          <cell r="D34968" t="str">
            <v>GFG GROUP</v>
          </cell>
          <cell r="E34968">
            <v>81547</v>
          </cell>
        </row>
        <row r="34969">
          <cell r="C34969">
            <v>800009914</v>
          </cell>
          <cell r="D34969" t="str">
            <v>GFG GROUP</v>
          </cell>
          <cell r="E34969">
            <v>81551</v>
          </cell>
        </row>
        <row r="34970">
          <cell r="C34970"/>
          <cell r="D34970" t="str">
            <v>EPSG SAO JOSE</v>
          </cell>
          <cell r="E34970">
            <v>409818</v>
          </cell>
        </row>
        <row r="34971">
          <cell r="C34971">
            <v>800007177</v>
          </cell>
          <cell r="D34971" t="str">
            <v>JOHNSON CONTROL</v>
          </cell>
          <cell r="E34971">
            <v>80818</v>
          </cell>
        </row>
        <row r="34972">
          <cell r="C34972"/>
          <cell r="D34972" t="str">
            <v>NIPASA</v>
          </cell>
          <cell r="E34972">
            <v>35917426000199</v>
          </cell>
        </row>
        <row r="34973">
          <cell r="C34973">
            <v>800006688</v>
          </cell>
          <cell r="D34973" t="str">
            <v>GLEASON</v>
          </cell>
          <cell r="E34973">
            <v>80038</v>
          </cell>
        </row>
        <row r="34974">
          <cell r="C34974">
            <v>800007677</v>
          </cell>
          <cell r="D34974" t="str">
            <v>GLEASON CORPORA</v>
          </cell>
          <cell r="E34974">
            <v>84095</v>
          </cell>
        </row>
        <row r="34975">
          <cell r="C34975">
            <v>800008970</v>
          </cell>
          <cell r="D34975" t="str">
            <v>GLEASON</v>
          </cell>
          <cell r="E34975">
            <v>81481</v>
          </cell>
        </row>
        <row r="34976">
          <cell r="C34976">
            <v>800019701</v>
          </cell>
          <cell r="D34976" t="str">
            <v>3 DIMENSIONAL S</v>
          </cell>
          <cell r="E34976">
            <v>83324</v>
          </cell>
        </row>
        <row r="34977">
          <cell r="C34977">
            <v>800019701</v>
          </cell>
          <cell r="D34977" t="str">
            <v>3 DIMENSIONAL S</v>
          </cell>
          <cell r="E34977">
            <v>83327</v>
          </cell>
        </row>
        <row r="34978">
          <cell r="C34978">
            <v>800024237</v>
          </cell>
          <cell r="D34978" t="str">
            <v>SOGEFI AIR AND</v>
          </cell>
          <cell r="E34978">
            <v>85635</v>
          </cell>
        </row>
        <row r="34979">
          <cell r="C34979">
            <v>800030746</v>
          </cell>
          <cell r="D34979" t="str">
            <v>KOSTAL KONTAKT</v>
          </cell>
          <cell r="E34979">
            <v>86348</v>
          </cell>
        </row>
        <row r="34980">
          <cell r="C34980">
            <v>800032302</v>
          </cell>
          <cell r="D34980" t="str">
            <v>MARQUARDT SWITC</v>
          </cell>
          <cell r="E34980">
            <v>86764</v>
          </cell>
        </row>
        <row r="34981">
          <cell r="C34981">
            <v>800032768</v>
          </cell>
          <cell r="D34981" t="str">
            <v>TRICO PRODUCTS</v>
          </cell>
          <cell r="E34981">
            <v>86874</v>
          </cell>
        </row>
        <row r="34982">
          <cell r="C34982">
            <v>800034841</v>
          </cell>
          <cell r="D34982" t="str">
            <v>AIR AND LIQUID</v>
          </cell>
          <cell r="E34982">
            <v>87358</v>
          </cell>
        </row>
        <row r="34983">
          <cell r="C34983">
            <v>800034841</v>
          </cell>
          <cell r="D34983" t="str">
            <v>AIR AND LIQUID</v>
          </cell>
          <cell r="E34983">
            <v>87359</v>
          </cell>
        </row>
        <row r="34984">
          <cell r="C34984">
            <v>800036355</v>
          </cell>
          <cell r="D34984" t="str">
            <v>COASTAL AUTOMOTIVE</v>
          </cell>
          <cell r="E34984">
            <v>87642</v>
          </cell>
        </row>
        <row r="34985">
          <cell r="C34985"/>
          <cell r="D34985" t="str">
            <v>DELCO CHASSIS-D</v>
          </cell>
          <cell r="E34985">
            <v>80012</v>
          </cell>
        </row>
        <row r="34986">
          <cell r="C34986">
            <v>800020368</v>
          </cell>
          <cell r="D34986" t="str">
            <v>3 D SYSTEM INC</v>
          </cell>
          <cell r="E34986">
            <v>83366</v>
          </cell>
        </row>
        <row r="34987">
          <cell r="C34987">
            <v>800006827</v>
          </cell>
          <cell r="D34987" t="str">
            <v>INGERSOLL</v>
          </cell>
          <cell r="E34987">
            <v>80385</v>
          </cell>
        </row>
        <row r="34988">
          <cell r="C34988">
            <v>800006711</v>
          </cell>
          <cell r="D34988" t="str">
            <v>VERIND</v>
          </cell>
          <cell r="E34988">
            <v>80113</v>
          </cell>
        </row>
        <row r="34989">
          <cell r="C34989">
            <v>800006711</v>
          </cell>
          <cell r="D34989" t="str">
            <v>VERIND</v>
          </cell>
          <cell r="E34989">
            <v>86322</v>
          </cell>
        </row>
        <row r="34990">
          <cell r="C34990">
            <v>800007016</v>
          </cell>
          <cell r="D34990" t="str">
            <v>INGERSOLL</v>
          </cell>
          <cell r="E34990">
            <v>80648</v>
          </cell>
        </row>
        <row r="34991">
          <cell r="C34991"/>
          <cell r="D34991" t="str">
            <v>EE MARCIO NICOL</v>
          </cell>
          <cell r="E34991">
            <v>405656</v>
          </cell>
        </row>
        <row r="34992">
          <cell r="C34992">
            <v>800007729</v>
          </cell>
          <cell r="D34992" t="str">
            <v>STRUERS</v>
          </cell>
          <cell r="E34992">
            <v>88482</v>
          </cell>
        </row>
        <row r="34993">
          <cell r="C34993">
            <v>800006965</v>
          </cell>
          <cell r="D34993" t="str">
            <v>DELPHI</v>
          </cell>
          <cell r="E34993">
            <v>80592</v>
          </cell>
        </row>
        <row r="34994">
          <cell r="C34994">
            <v>800045441</v>
          </cell>
          <cell r="D34994" t="str">
            <v>HUTCHINSON</v>
          </cell>
          <cell r="E34994"/>
        </row>
        <row r="34995">
          <cell r="C34995">
            <v>800037992</v>
          </cell>
          <cell r="D34995" t="str">
            <v>E.C. POSSER - E</v>
          </cell>
          <cell r="E34995">
            <v>7507706000193</v>
          </cell>
        </row>
        <row r="34996">
          <cell r="C34996"/>
          <cell r="D34996" t="str">
            <v>A SOUZA FILHO</v>
          </cell>
          <cell r="E34996">
            <v>3669507000120</v>
          </cell>
        </row>
        <row r="34997">
          <cell r="C34997"/>
          <cell r="D34997" t="str">
            <v>EM ARTHUR DA CO</v>
          </cell>
          <cell r="E34997">
            <v>406413</v>
          </cell>
        </row>
        <row r="34998">
          <cell r="C34998"/>
          <cell r="D34998" t="str">
            <v>EM GARRASTAZU M</v>
          </cell>
          <cell r="E34998">
            <v>406414</v>
          </cell>
        </row>
        <row r="34999">
          <cell r="C34999"/>
          <cell r="D34999" t="str">
            <v>EM GERALDA CHAV</v>
          </cell>
          <cell r="E34999">
            <v>406415</v>
          </cell>
        </row>
        <row r="35000">
          <cell r="C35000"/>
          <cell r="D35000" t="str">
            <v>EM MARIA DO CAR</v>
          </cell>
          <cell r="E35000">
            <v>406416</v>
          </cell>
        </row>
        <row r="35001">
          <cell r="C35001"/>
          <cell r="D35001" t="str">
            <v>EM MARIA TEIXEI</v>
          </cell>
          <cell r="E35001">
            <v>406417</v>
          </cell>
        </row>
        <row r="35002">
          <cell r="C35002"/>
          <cell r="D35002" t="str">
            <v>EM N.SRA APAREC</v>
          </cell>
          <cell r="E35002">
            <v>406418</v>
          </cell>
        </row>
        <row r="35003">
          <cell r="C35003"/>
          <cell r="D35003" t="str">
            <v>EM PARIGOT DE S</v>
          </cell>
          <cell r="E35003">
            <v>406419</v>
          </cell>
        </row>
        <row r="35004">
          <cell r="C35004"/>
          <cell r="D35004" t="str">
            <v>EM SAO FERNANDO</v>
          </cell>
          <cell r="E35004">
            <v>406420</v>
          </cell>
        </row>
        <row r="35005">
          <cell r="C35005"/>
          <cell r="D35005" t="str">
            <v>ESC.RURAL MUN.C</v>
          </cell>
          <cell r="E35005">
            <v>406421</v>
          </cell>
        </row>
        <row r="35006">
          <cell r="C35006"/>
          <cell r="D35006" t="str">
            <v>ESC.RURAL MUN.M</v>
          </cell>
          <cell r="E35006">
            <v>406422</v>
          </cell>
        </row>
        <row r="35007">
          <cell r="C35007"/>
          <cell r="D35007" t="str">
            <v>ESC.RURAL MUN.M</v>
          </cell>
          <cell r="E35007">
            <v>406423</v>
          </cell>
        </row>
        <row r="35008">
          <cell r="C35008"/>
          <cell r="D35008" t="str">
            <v>ESC.RURAL MUN.R</v>
          </cell>
          <cell r="E35008">
            <v>406424</v>
          </cell>
        </row>
        <row r="35009">
          <cell r="C35009"/>
          <cell r="D35009" t="str">
            <v>ESC.RURAL MUN.R</v>
          </cell>
          <cell r="E35009">
            <v>406425</v>
          </cell>
        </row>
        <row r="35010">
          <cell r="C35010"/>
          <cell r="D35010" t="str">
            <v>ESC.RURAL MUN.T</v>
          </cell>
          <cell r="E35010">
            <v>406426</v>
          </cell>
        </row>
        <row r="35011">
          <cell r="C35011"/>
          <cell r="D35011" t="str">
            <v>ESC.RURAL MUN.V</v>
          </cell>
          <cell r="E35011">
            <v>406427</v>
          </cell>
        </row>
        <row r="35012">
          <cell r="C35012"/>
          <cell r="D35012" t="str">
            <v>EEPG DR.LAURO P</v>
          </cell>
          <cell r="E35012">
            <v>408386</v>
          </cell>
        </row>
        <row r="35013">
          <cell r="C35013"/>
          <cell r="D35013" t="str">
            <v>CE PROF.FRANCIS</v>
          </cell>
          <cell r="E35013">
            <v>408532</v>
          </cell>
        </row>
        <row r="35014">
          <cell r="C35014"/>
          <cell r="D35014" t="str">
            <v>EDUCANDARIO SAO</v>
          </cell>
          <cell r="E35014">
            <v>409205</v>
          </cell>
        </row>
        <row r="35015">
          <cell r="C35015"/>
          <cell r="D35015" t="str">
            <v>COL.ROLANDIA</v>
          </cell>
          <cell r="E35015">
            <v>411002</v>
          </cell>
        </row>
        <row r="35016">
          <cell r="C35016">
            <v>800016666</v>
          </cell>
          <cell r="D35016" t="str">
            <v>A A MODELLERIA</v>
          </cell>
          <cell r="E35016">
            <v>83033</v>
          </cell>
        </row>
        <row r="35017">
          <cell r="C35017">
            <v>800030572</v>
          </cell>
          <cell r="D35017" t="str">
            <v>COMERCIAL PSV L</v>
          </cell>
          <cell r="E35017">
            <v>1489352000204</v>
          </cell>
        </row>
        <row r="35018">
          <cell r="C35018">
            <v>800031505</v>
          </cell>
          <cell r="D35018" t="str">
            <v>HONEYWELL TURBO</v>
          </cell>
          <cell r="E35018">
            <v>86525</v>
          </cell>
        </row>
        <row r="35019">
          <cell r="C35019">
            <v>800006821</v>
          </cell>
          <cell r="D35019" t="str">
            <v>GUIDOSIMPLEX</v>
          </cell>
          <cell r="E35019">
            <v>80375</v>
          </cell>
        </row>
        <row r="35020">
          <cell r="C35020">
            <v>800006999</v>
          </cell>
          <cell r="D35020" t="str">
            <v>D'AMICO</v>
          </cell>
          <cell r="E35020">
            <v>80631</v>
          </cell>
        </row>
        <row r="35021">
          <cell r="C35021">
            <v>800007225</v>
          </cell>
          <cell r="D35021" t="str">
            <v>MEDIA IN PROG</v>
          </cell>
          <cell r="E35021">
            <v>80872</v>
          </cell>
        </row>
        <row r="35022">
          <cell r="C35022">
            <v>800007369</v>
          </cell>
          <cell r="D35022" t="str">
            <v>AGIPPETROLI</v>
          </cell>
          <cell r="E35022">
            <v>81038</v>
          </cell>
        </row>
        <row r="35023">
          <cell r="C35023">
            <v>800007681</v>
          </cell>
          <cell r="D35023" t="str">
            <v>GUIDO SIMPLEX G</v>
          </cell>
          <cell r="E35023">
            <v>84295</v>
          </cell>
        </row>
        <row r="35024">
          <cell r="C35024">
            <v>800015873</v>
          </cell>
          <cell r="D35024" t="str">
            <v>GIANNINI AUTOMO</v>
          </cell>
          <cell r="E35024">
            <v>82981</v>
          </cell>
        </row>
        <row r="35025">
          <cell r="C35025">
            <v>800023862</v>
          </cell>
          <cell r="D35025" t="str">
            <v>CAPEGEMINI ITAL</v>
          </cell>
          <cell r="E35025">
            <v>85589</v>
          </cell>
        </row>
        <row r="35026">
          <cell r="C35026">
            <v>800025525</v>
          </cell>
          <cell r="D35026" t="str">
            <v>NODES SRL</v>
          </cell>
          <cell r="E35026">
            <v>85746</v>
          </cell>
        </row>
        <row r="35027">
          <cell r="C35027">
            <v>800027726</v>
          </cell>
          <cell r="D35027" t="str">
            <v>GLOBE EVENTS MA</v>
          </cell>
          <cell r="E35027">
            <v>85860</v>
          </cell>
        </row>
        <row r="35028">
          <cell r="C35028">
            <v>800028686</v>
          </cell>
          <cell r="D35028" t="str">
            <v>INTECS S.P.A</v>
          </cell>
          <cell r="E35028">
            <v>86031</v>
          </cell>
        </row>
        <row r="35029">
          <cell r="C35029">
            <v>800031534</v>
          </cell>
          <cell r="D35029" t="str">
            <v>S.P.A</v>
          </cell>
          <cell r="E35029">
            <v>86541</v>
          </cell>
        </row>
        <row r="35030">
          <cell r="C35030">
            <v>800042470</v>
          </cell>
          <cell r="D35030" t="str">
            <v>BARZANO' &amp; ZANA</v>
          </cell>
          <cell r="E35030">
            <v>89313</v>
          </cell>
        </row>
        <row r="35031">
          <cell r="C35031"/>
          <cell r="D35031" t="str">
            <v>GIANCARLO VENTU</v>
          </cell>
          <cell r="E35031">
            <v>84040</v>
          </cell>
        </row>
        <row r="35032">
          <cell r="C35032"/>
          <cell r="D35032" t="str">
            <v>SCIENTIFIC ATL.</v>
          </cell>
          <cell r="E35032">
            <v>88290</v>
          </cell>
        </row>
        <row r="35033">
          <cell r="C35033"/>
          <cell r="D35033" t="str">
            <v>SERVOFRIZIONE</v>
          </cell>
          <cell r="E35033">
            <v>88331</v>
          </cell>
        </row>
        <row r="35034">
          <cell r="C35034"/>
          <cell r="D35034" t="str">
            <v>STEFANO</v>
          </cell>
          <cell r="E35034">
            <v>88915</v>
          </cell>
        </row>
        <row r="35035">
          <cell r="C35035">
            <v>800023708</v>
          </cell>
          <cell r="D35035" t="str">
            <v>EXSTO</v>
          </cell>
          <cell r="E35035">
            <v>84027</v>
          </cell>
        </row>
        <row r="35036">
          <cell r="C35036">
            <v>800028204</v>
          </cell>
          <cell r="D35036" t="str">
            <v>CLEARY GOTTLIEB</v>
          </cell>
          <cell r="E35036">
            <v>85910</v>
          </cell>
        </row>
        <row r="35037">
          <cell r="C35037">
            <v>800028204</v>
          </cell>
          <cell r="D35037" t="str">
            <v>CLEARY GOTTLIEB</v>
          </cell>
          <cell r="E35037">
            <v>85911</v>
          </cell>
        </row>
        <row r="35038">
          <cell r="C35038"/>
          <cell r="D35038" t="str">
            <v>ESC.N.SRA.DAS G</v>
          </cell>
          <cell r="E35038">
            <v>411008</v>
          </cell>
        </row>
        <row r="35039">
          <cell r="C35039">
            <v>800014900</v>
          </cell>
          <cell r="D35039" t="str">
            <v>PAETTO VEICULOS</v>
          </cell>
          <cell r="E35039">
            <v>1639744000466</v>
          </cell>
        </row>
        <row r="35040">
          <cell r="C35040">
            <v>800015774</v>
          </cell>
          <cell r="D35040" t="str">
            <v>LOCALIZA AGENCI</v>
          </cell>
          <cell r="E35040">
            <v>177196000194</v>
          </cell>
        </row>
        <row r="35041">
          <cell r="C35041"/>
          <cell r="D35041" t="str">
            <v>PANTA - PANTANA</v>
          </cell>
          <cell r="E35041">
            <v>1383744000103</v>
          </cell>
        </row>
        <row r="35042">
          <cell r="C35042"/>
          <cell r="D35042" t="str">
            <v>EE DOMINGOS APA</v>
          </cell>
          <cell r="E35042">
            <v>407216</v>
          </cell>
        </row>
        <row r="35043">
          <cell r="C35043"/>
          <cell r="D35043" t="str">
            <v>EMPG ALCIDES PE</v>
          </cell>
          <cell r="E35043">
            <v>407877</v>
          </cell>
        </row>
        <row r="35044">
          <cell r="C35044"/>
          <cell r="D35044" t="str">
            <v>EEPG CARLOS PER</v>
          </cell>
          <cell r="E35044">
            <v>408874</v>
          </cell>
        </row>
        <row r="35045">
          <cell r="C35045"/>
          <cell r="D35045" t="str">
            <v>CEN.EDUC.JEAN P</v>
          </cell>
          <cell r="E35045">
            <v>409974</v>
          </cell>
        </row>
        <row r="35046">
          <cell r="C35046"/>
          <cell r="D35046" t="str">
            <v>EM ALCIDES PERE</v>
          </cell>
          <cell r="E35046">
            <v>410819</v>
          </cell>
        </row>
        <row r="35047">
          <cell r="C35047"/>
          <cell r="D35047" t="str">
            <v>EE JOAO PINHEIR</v>
          </cell>
          <cell r="E35047">
            <v>409926</v>
          </cell>
        </row>
        <row r="35048">
          <cell r="C35048">
            <v>800007046</v>
          </cell>
          <cell r="D35048" t="str">
            <v>ROMANE</v>
          </cell>
          <cell r="E35048">
            <v>80685</v>
          </cell>
        </row>
        <row r="35049">
          <cell r="C35049">
            <v>800021175</v>
          </cell>
          <cell r="D35049" t="str">
            <v>SPRAYTEC SRL.</v>
          </cell>
          <cell r="E35049">
            <v>85991</v>
          </cell>
        </row>
        <row r="35050">
          <cell r="C35050">
            <v>800000138</v>
          </cell>
          <cell r="D35050" t="str">
            <v>FIAT AFRICA</v>
          </cell>
          <cell r="E35050">
            <v>1331</v>
          </cell>
        </row>
        <row r="35051">
          <cell r="C35051">
            <v>800006872</v>
          </cell>
          <cell r="D35051" t="str">
            <v>C. STEINWEG</v>
          </cell>
          <cell r="E35051">
            <v>80475</v>
          </cell>
        </row>
        <row r="35052">
          <cell r="C35052">
            <v>800036084</v>
          </cell>
          <cell r="D35052" t="str">
            <v>DISTITEC SRL</v>
          </cell>
          <cell r="E35052">
            <v>87602</v>
          </cell>
        </row>
        <row r="35053">
          <cell r="C35053">
            <v>800036084</v>
          </cell>
          <cell r="D35053" t="str">
            <v>DISTITEC SRL</v>
          </cell>
          <cell r="E35053">
            <v>87603</v>
          </cell>
        </row>
        <row r="35054">
          <cell r="C35054">
            <v>800024931</v>
          </cell>
          <cell r="D35054" t="str">
            <v>JOHNSON MATTHEY</v>
          </cell>
          <cell r="E35054">
            <v>85682</v>
          </cell>
        </row>
        <row r="35055">
          <cell r="C35055">
            <v>800024931</v>
          </cell>
          <cell r="D35055" t="str">
            <v>JOHNSON MATTHEY</v>
          </cell>
          <cell r="E35055">
            <v>85683</v>
          </cell>
        </row>
        <row r="35056">
          <cell r="C35056">
            <v>800043586</v>
          </cell>
          <cell r="D35056" t="str">
            <v>UTC OVERSEAS BR</v>
          </cell>
          <cell r="E35056">
            <v>2612230000307</v>
          </cell>
        </row>
        <row r="35057">
          <cell r="C35057">
            <v>800042323</v>
          </cell>
          <cell r="D35057" t="str">
            <v>REVISE COMERCIO</v>
          </cell>
          <cell r="E35057">
            <v>18260707000100</v>
          </cell>
        </row>
        <row r="35058">
          <cell r="C35058"/>
          <cell r="D35058" t="str">
            <v>EE CEL.FRANCISC</v>
          </cell>
          <cell r="E35058">
            <v>409902</v>
          </cell>
        </row>
        <row r="35059">
          <cell r="C35059">
            <v>800008948</v>
          </cell>
          <cell r="D35059" t="str">
            <v>PACIN</v>
          </cell>
          <cell r="E35059">
            <v>56095268000109</v>
          </cell>
        </row>
        <row r="35060">
          <cell r="C35060">
            <v>800042695</v>
          </cell>
          <cell r="D35060" t="str">
            <v>INGERSOLL-RAND</v>
          </cell>
          <cell r="E35060">
            <v>34971870000120</v>
          </cell>
        </row>
        <row r="35061">
          <cell r="C35061">
            <v>800007569</v>
          </cell>
          <cell r="D35061" t="str">
            <v>ESI GROUP RUNGI</v>
          </cell>
          <cell r="E35061">
            <v>81274</v>
          </cell>
        </row>
        <row r="35062">
          <cell r="C35062">
            <v>800007569</v>
          </cell>
          <cell r="D35062" t="str">
            <v>ESI GROUP-RUNGI</v>
          </cell>
          <cell r="E35062">
            <v>86520</v>
          </cell>
        </row>
        <row r="35063">
          <cell r="C35063"/>
          <cell r="D35063" t="str">
            <v>GRACO FRANCE</v>
          </cell>
          <cell r="E35063">
            <v>84205</v>
          </cell>
        </row>
        <row r="35064">
          <cell r="C35064">
            <v>800007452</v>
          </cell>
          <cell r="D35064" t="str">
            <v>ROBERT H.</v>
          </cell>
          <cell r="E35064">
            <v>81135</v>
          </cell>
        </row>
        <row r="35065">
          <cell r="C35065">
            <v>800024085</v>
          </cell>
          <cell r="D35065" t="str">
            <v>KOMATSU INDUSTR</v>
          </cell>
          <cell r="E35065">
            <v>85622</v>
          </cell>
        </row>
        <row r="35066">
          <cell r="C35066">
            <v>800028681</v>
          </cell>
          <cell r="D35066" t="str">
            <v>MILMEGA LTD</v>
          </cell>
          <cell r="E35066">
            <v>86025</v>
          </cell>
        </row>
        <row r="35067">
          <cell r="C35067">
            <v>800028681</v>
          </cell>
          <cell r="D35067" t="str">
            <v>MILMEGA LTD</v>
          </cell>
          <cell r="E35067">
            <v>86028</v>
          </cell>
        </row>
        <row r="35068">
          <cell r="C35068">
            <v>800028681</v>
          </cell>
          <cell r="D35068" t="str">
            <v>MILMEGA LTD</v>
          </cell>
          <cell r="E35068">
            <v>86030</v>
          </cell>
        </row>
        <row r="35069">
          <cell r="C35069">
            <v>800040906</v>
          </cell>
          <cell r="D35069" t="str">
            <v>TEKNIA   RZESZO</v>
          </cell>
          <cell r="E35069">
            <v>89115</v>
          </cell>
        </row>
        <row r="35070">
          <cell r="C35070"/>
          <cell r="D35070" t="str">
            <v>TECHSERVICES</v>
          </cell>
          <cell r="E35070">
            <v>1345264000140</v>
          </cell>
        </row>
        <row r="35071">
          <cell r="C35071">
            <v>800007249</v>
          </cell>
          <cell r="D35071" t="str">
            <v>ALSTOM FIR</v>
          </cell>
          <cell r="E35071">
            <v>80898</v>
          </cell>
        </row>
        <row r="35072">
          <cell r="C35072">
            <v>800025684</v>
          </cell>
          <cell r="D35072" t="str">
            <v>FAGOR</v>
          </cell>
          <cell r="E35072">
            <v>385747000105</v>
          </cell>
        </row>
        <row r="35073">
          <cell r="C35073"/>
          <cell r="D35073" t="str">
            <v>COSTA &amp; BARBOSA</v>
          </cell>
          <cell r="E35073">
            <v>471891000164</v>
          </cell>
        </row>
        <row r="35074">
          <cell r="C35074"/>
          <cell r="D35074" t="str">
            <v>BINDER</v>
          </cell>
          <cell r="E35074">
            <v>59124693000177</v>
          </cell>
        </row>
        <row r="35075">
          <cell r="C35075"/>
          <cell r="D35075" t="str">
            <v>PAMPAS</v>
          </cell>
          <cell r="E35075">
            <v>59149492000124</v>
          </cell>
        </row>
        <row r="35076">
          <cell r="C35076"/>
          <cell r="D35076" t="str">
            <v>DIGICAD</v>
          </cell>
          <cell r="E35076">
            <v>65977613000200</v>
          </cell>
        </row>
        <row r="35077">
          <cell r="C35077"/>
          <cell r="D35077" t="str">
            <v>COFAP</v>
          </cell>
          <cell r="E35077">
            <v>57500001001941</v>
          </cell>
        </row>
        <row r="35078">
          <cell r="C35078">
            <v>800007280</v>
          </cell>
          <cell r="D35078" t="str">
            <v>TECNOINGRANAGGI</v>
          </cell>
          <cell r="E35078">
            <v>80932</v>
          </cell>
        </row>
        <row r="35079">
          <cell r="C35079"/>
          <cell r="D35079" t="str">
            <v>ENICHEM ELASTOM</v>
          </cell>
          <cell r="E35079">
            <v>83060</v>
          </cell>
        </row>
        <row r="35080">
          <cell r="C35080">
            <v>800006757</v>
          </cell>
          <cell r="D35080" t="str">
            <v>DOMNICK HIROSS</v>
          </cell>
          <cell r="E35080">
            <v>80222</v>
          </cell>
        </row>
        <row r="35081">
          <cell r="C35081"/>
          <cell r="D35081" t="str">
            <v>N.C.LOMBARDI</v>
          </cell>
          <cell r="E35081">
            <v>71537765000103</v>
          </cell>
        </row>
        <row r="35082">
          <cell r="C35082"/>
          <cell r="D35082" t="str">
            <v>TSCI</v>
          </cell>
          <cell r="E35082">
            <v>1005331000187</v>
          </cell>
        </row>
        <row r="35083">
          <cell r="C35083"/>
          <cell r="D35083" t="str">
            <v>VIBRAC VIBRACOE</v>
          </cell>
          <cell r="E35083">
            <v>55062145000109</v>
          </cell>
        </row>
        <row r="35084">
          <cell r="C35084"/>
          <cell r="D35084" t="str">
            <v>INTERPRINT</v>
          </cell>
          <cell r="E35084">
            <v>42123091001417</v>
          </cell>
        </row>
        <row r="35085">
          <cell r="C35085"/>
          <cell r="D35085" t="str">
            <v>ALTA DESENHOS I</v>
          </cell>
          <cell r="E35085">
            <v>43336312000183</v>
          </cell>
        </row>
        <row r="35086">
          <cell r="C35086"/>
          <cell r="D35086" t="str">
            <v>DIADEMA TRANSPO</v>
          </cell>
          <cell r="E35086">
            <v>52330552000161</v>
          </cell>
        </row>
        <row r="35087">
          <cell r="C35087"/>
          <cell r="D35087" t="str">
            <v>MANGELS ENG.EQU</v>
          </cell>
          <cell r="E35087">
            <v>57152928000109</v>
          </cell>
        </row>
        <row r="35088">
          <cell r="C35088"/>
          <cell r="D35088" t="str">
            <v>TREF. FERRALVA</v>
          </cell>
          <cell r="E35088">
            <v>57502528000186</v>
          </cell>
        </row>
        <row r="35089">
          <cell r="C35089"/>
          <cell r="D35089" t="str">
            <v>ACRIL</v>
          </cell>
          <cell r="E35089">
            <v>74278003000128</v>
          </cell>
        </row>
        <row r="35090">
          <cell r="C35090"/>
          <cell r="D35090" t="str">
            <v>ASOFERRO</v>
          </cell>
          <cell r="E35090">
            <v>21997572000167</v>
          </cell>
        </row>
        <row r="35091">
          <cell r="C35091"/>
          <cell r="D35091" t="str">
            <v>TORINO</v>
          </cell>
          <cell r="E35091">
            <v>74383886000136</v>
          </cell>
        </row>
        <row r="35092">
          <cell r="C35092"/>
          <cell r="D35092" t="str">
            <v>NUTRIMENTAL S/A</v>
          </cell>
          <cell r="E35092">
            <v>76633890000130</v>
          </cell>
        </row>
        <row r="35093">
          <cell r="C35093"/>
          <cell r="D35093" t="str">
            <v>BOAINAIN</v>
          </cell>
          <cell r="E35093">
            <v>59311241000790</v>
          </cell>
        </row>
        <row r="35094">
          <cell r="C35094"/>
          <cell r="D35094" t="str">
            <v>NOVOTEL</v>
          </cell>
          <cell r="E35094">
            <v>9967852001956</v>
          </cell>
        </row>
        <row r="35095">
          <cell r="C35095"/>
          <cell r="D35095" t="str">
            <v>HOTEL OTHON</v>
          </cell>
          <cell r="E35095">
            <v>5925434000116</v>
          </cell>
        </row>
        <row r="35096">
          <cell r="C35096"/>
          <cell r="D35096" t="str">
            <v>REAL</v>
          </cell>
          <cell r="E35096">
            <v>60535606000153</v>
          </cell>
        </row>
        <row r="35097">
          <cell r="C35097"/>
          <cell r="D35097" t="str">
            <v>MULTINJET</v>
          </cell>
          <cell r="E35097">
            <v>47509823000100</v>
          </cell>
        </row>
        <row r="35098">
          <cell r="C35098"/>
          <cell r="D35098" t="str">
            <v>FUNDA§¥O CAFÒ</v>
          </cell>
          <cell r="E35098">
            <v>4771276000124</v>
          </cell>
        </row>
        <row r="35099">
          <cell r="C35099"/>
          <cell r="D35099" t="str">
            <v>IGP</v>
          </cell>
          <cell r="E35099">
            <v>55093694000140</v>
          </cell>
        </row>
        <row r="35100">
          <cell r="C35100"/>
          <cell r="D35100" t="str">
            <v>MENLO WORLDWIDE</v>
          </cell>
          <cell r="E35100">
            <v>2154941000105</v>
          </cell>
        </row>
        <row r="35101">
          <cell r="C35101"/>
          <cell r="D35101" t="str">
            <v>EXPAND GROUP</v>
          </cell>
          <cell r="E35101">
            <v>60652864001191</v>
          </cell>
        </row>
        <row r="35102">
          <cell r="C35102"/>
          <cell r="D35102" t="str">
            <v>TOLEDO PIZA</v>
          </cell>
          <cell r="E35102">
            <v>2735428000108</v>
          </cell>
        </row>
        <row r="35103">
          <cell r="C35103"/>
          <cell r="D35103" t="str">
            <v>CUTTY TRADU¸ÙES</v>
          </cell>
          <cell r="E35103">
            <v>4009976000186</v>
          </cell>
        </row>
        <row r="35104">
          <cell r="C35104"/>
          <cell r="D35104" t="str">
            <v>TECHSUPPLY</v>
          </cell>
          <cell r="E35104">
            <v>3437082000124</v>
          </cell>
        </row>
        <row r="35105">
          <cell r="C35105"/>
          <cell r="D35105" t="str">
            <v>COPARTS</v>
          </cell>
          <cell r="E35105">
            <v>53355574000149</v>
          </cell>
        </row>
        <row r="35106">
          <cell r="C35106"/>
          <cell r="D35106" t="str">
            <v>GERO COM»RCIO</v>
          </cell>
          <cell r="E35106">
            <v>66849308000114</v>
          </cell>
        </row>
        <row r="35107">
          <cell r="C35107"/>
          <cell r="D35107" t="str">
            <v>MIAKI</v>
          </cell>
          <cell r="E35107">
            <v>73009425000135</v>
          </cell>
        </row>
        <row r="35108">
          <cell r="C35108"/>
          <cell r="D35108" t="str">
            <v>SERTHI HIDRAULI</v>
          </cell>
          <cell r="E35108">
            <v>47710066000139</v>
          </cell>
        </row>
        <row r="35109">
          <cell r="C35109"/>
          <cell r="D35109" t="str">
            <v>BANCO GENERAL</v>
          </cell>
          <cell r="E35109">
            <v>59274605000113</v>
          </cell>
        </row>
        <row r="35110">
          <cell r="C35110"/>
          <cell r="D35110" t="str">
            <v>INBRACEL</v>
          </cell>
          <cell r="E35110">
            <v>971248000108</v>
          </cell>
        </row>
        <row r="35111">
          <cell r="C35111"/>
          <cell r="D35111" t="str">
            <v>NIPPON</v>
          </cell>
          <cell r="E35111">
            <v>49095573000135</v>
          </cell>
        </row>
        <row r="35112">
          <cell r="C35112"/>
          <cell r="D35112" t="str">
            <v>BIOSYSTEMS</v>
          </cell>
          <cell r="E35112">
            <v>82296062000319</v>
          </cell>
        </row>
        <row r="35113">
          <cell r="C35113"/>
          <cell r="D35113" t="str">
            <v>TIM</v>
          </cell>
          <cell r="E35113">
            <v>2332397001116</v>
          </cell>
        </row>
        <row r="35114">
          <cell r="C35114"/>
          <cell r="D35114" t="str">
            <v>APRENDA EM CASA</v>
          </cell>
          <cell r="E35114">
            <v>2604513000137</v>
          </cell>
        </row>
        <row r="35115">
          <cell r="C35115"/>
          <cell r="D35115" t="str">
            <v>EDITORA</v>
          </cell>
          <cell r="E35115">
            <v>60501293000899</v>
          </cell>
        </row>
        <row r="35116">
          <cell r="C35116"/>
          <cell r="D35116" t="str">
            <v>EDUARDO LATUF</v>
          </cell>
          <cell r="E35116">
            <v>96580844</v>
          </cell>
        </row>
        <row r="35117">
          <cell r="C35117"/>
          <cell r="D35117" t="str">
            <v>ESCO</v>
          </cell>
          <cell r="E35117">
            <v>67980037000285</v>
          </cell>
        </row>
        <row r="35118">
          <cell r="C35118"/>
          <cell r="D35118" t="str">
            <v>MARIA LUCIA</v>
          </cell>
          <cell r="E35118">
            <v>7422658894</v>
          </cell>
        </row>
        <row r="35119">
          <cell r="C35119"/>
          <cell r="D35119" t="str">
            <v>CARMO</v>
          </cell>
          <cell r="E35119">
            <v>1670905853</v>
          </cell>
        </row>
        <row r="35120">
          <cell r="C35120"/>
          <cell r="D35120" t="str">
            <v>ALFREDO BENOIT</v>
          </cell>
          <cell r="E35120">
            <v>62013874049</v>
          </cell>
        </row>
        <row r="35121">
          <cell r="C35121"/>
          <cell r="D35121" t="str">
            <v>TECNOBAL</v>
          </cell>
          <cell r="E35121">
            <v>6070529000168</v>
          </cell>
        </row>
        <row r="35122">
          <cell r="C35122"/>
          <cell r="D35122" t="str">
            <v>HERBERT LUCAS</v>
          </cell>
          <cell r="E35122">
            <v>4639228000187</v>
          </cell>
        </row>
        <row r="35123">
          <cell r="C35123"/>
          <cell r="D35123" t="str">
            <v>VISUALPRESS</v>
          </cell>
          <cell r="E35123">
            <v>64557853000101</v>
          </cell>
        </row>
        <row r="35124">
          <cell r="C35124"/>
          <cell r="D35124" t="str">
            <v>CURTLO</v>
          </cell>
          <cell r="E35124">
            <v>57108862000150</v>
          </cell>
        </row>
        <row r="35125">
          <cell r="C35125"/>
          <cell r="D35125" t="str">
            <v>LIV.POLYTECNICA</v>
          </cell>
          <cell r="E35125">
            <v>43136829000129</v>
          </cell>
        </row>
        <row r="35126">
          <cell r="C35126"/>
          <cell r="D35126" t="str">
            <v>OFFICE MASTER</v>
          </cell>
          <cell r="E35126">
            <v>4386622000150</v>
          </cell>
        </row>
        <row r="35127">
          <cell r="C35127"/>
          <cell r="D35127" t="str">
            <v>OFFICE MASTER</v>
          </cell>
          <cell r="E35127">
            <v>4386622000401</v>
          </cell>
        </row>
        <row r="35128">
          <cell r="C35128"/>
          <cell r="D35128" t="str">
            <v>MOBICOM</v>
          </cell>
          <cell r="E35128">
            <v>5585444000150</v>
          </cell>
        </row>
        <row r="35129">
          <cell r="C35129"/>
          <cell r="D35129" t="str">
            <v>DEL PERSIO</v>
          </cell>
          <cell r="E35129">
            <v>4152315000105</v>
          </cell>
        </row>
        <row r="35130">
          <cell r="C35130"/>
          <cell r="D35130" t="str">
            <v>DRI-LEX</v>
          </cell>
          <cell r="E35130">
            <v>4607998000148</v>
          </cell>
        </row>
        <row r="35131">
          <cell r="C35131"/>
          <cell r="D35131" t="str">
            <v>DIGIT COMERCIAL</v>
          </cell>
          <cell r="E35131">
            <v>66751645000174</v>
          </cell>
        </row>
        <row r="35132">
          <cell r="C35132"/>
          <cell r="D35132" t="str">
            <v>P.Z.O.</v>
          </cell>
          <cell r="E35132">
            <v>4077069000174</v>
          </cell>
        </row>
        <row r="35133">
          <cell r="C35133"/>
          <cell r="D35133" t="str">
            <v>PARAFUSOS ELBU</v>
          </cell>
          <cell r="E35133">
            <v>60891934000192</v>
          </cell>
        </row>
        <row r="35134">
          <cell r="C35134"/>
          <cell r="D35134" t="str">
            <v>THOR HIDRAULICA</v>
          </cell>
          <cell r="E35134">
            <v>69178846000112</v>
          </cell>
        </row>
        <row r="35135">
          <cell r="C35135"/>
          <cell r="D35135" t="str">
            <v>EDITORAONLINE</v>
          </cell>
          <cell r="E35135">
            <v>4207648000194</v>
          </cell>
        </row>
        <row r="35136">
          <cell r="C35136"/>
          <cell r="D35136" t="str">
            <v>CASA DE VIDEO</v>
          </cell>
          <cell r="E35136">
            <v>74485392000162</v>
          </cell>
        </row>
        <row r="35137">
          <cell r="C35137"/>
          <cell r="D35137" t="str">
            <v>HURTH INFER</v>
          </cell>
          <cell r="E35137">
            <v>4422532000500</v>
          </cell>
        </row>
        <row r="35138">
          <cell r="C35138"/>
          <cell r="D35138" t="str">
            <v>ADRIANA KOSTIW</v>
          </cell>
          <cell r="E35138">
            <v>24933088837</v>
          </cell>
        </row>
        <row r="35139">
          <cell r="C35139"/>
          <cell r="D35139" t="str">
            <v>NOVA IMAGENS</v>
          </cell>
          <cell r="E35139">
            <v>73874240000199</v>
          </cell>
        </row>
        <row r="35140">
          <cell r="C35140"/>
          <cell r="D35140" t="str">
            <v>MARCELO</v>
          </cell>
          <cell r="E35140">
            <v>27005363809</v>
          </cell>
        </row>
        <row r="35141">
          <cell r="C35141"/>
          <cell r="D35141" t="str">
            <v>WORKMED</v>
          </cell>
          <cell r="E35141">
            <v>5215948000188</v>
          </cell>
        </row>
        <row r="35142">
          <cell r="C35142"/>
          <cell r="D35142" t="str">
            <v>KLZ UNIFORMES</v>
          </cell>
          <cell r="E35142">
            <v>61286860000128</v>
          </cell>
        </row>
        <row r="35143">
          <cell r="C35143"/>
          <cell r="D35143" t="str">
            <v>KANITZ</v>
          </cell>
          <cell r="E35143">
            <v>1052749000145</v>
          </cell>
        </row>
        <row r="35144">
          <cell r="C35144"/>
          <cell r="D35144" t="str">
            <v>MASTER NOTE</v>
          </cell>
          <cell r="E35144">
            <v>3651418000157</v>
          </cell>
        </row>
        <row r="35145">
          <cell r="C35145"/>
          <cell r="D35145" t="str">
            <v>CENTAUROS BRIND</v>
          </cell>
          <cell r="E35145">
            <v>7144000170</v>
          </cell>
        </row>
        <row r="35146">
          <cell r="C35146"/>
          <cell r="D35146" t="str">
            <v>FITACABO</v>
          </cell>
          <cell r="E35146">
            <v>4324947000109</v>
          </cell>
        </row>
        <row r="35147">
          <cell r="C35147"/>
          <cell r="D35147" t="str">
            <v>CNROSSI</v>
          </cell>
          <cell r="E35147">
            <v>2019143000170</v>
          </cell>
        </row>
        <row r="35148">
          <cell r="C35148"/>
          <cell r="D35148" t="str">
            <v>RQ PROJETOS</v>
          </cell>
          <cell r="E35148">
            <v>69244630000108</v>
          </cell>
        </row>
        <row r="35149">
          <cell r="C35149"/>
          <cell r="D35149" t="str">
            <v>GOLDEN</v>
          </cell>
          <cell r="E35149">
            <v>4196935000227</v>
          </cell>
        </row>
        <row r="35150">
          <cell r="C35150"/>
          <cell r="D35150" t="str">
            <v>CINOMATIC</v>
          </cell>
          <cell r="E35150">
            <v>3248990000170</v>
          </cell>
        </row>
        <row r="35151">
          <cell r="C35151"/>
          <cell r="D35151" t="str">
            <v>M.K.R COMERCIAL</v>
          </cell>
          <cell r="E35151">
            <v>2900741000154</v>
          </cell>
        </row>
        <row r="35152">
          <cell r="C35152"/>
          <cell r="D35152" t="str">
            <v>PANAFAX</v>
          </cell>
          <cell r="E35152">
            <v>60391521000149</v>
          </cell>
        </row>
        <row r="35153">
          <cell r="C35153"/>
          <cell r="D35153" t="str">
            <v>GRµFICA JOSEMAR</v>
          </cell>
          <cell r="E35153">
            <v>60814225000103</v>
          </cell>
        </row>
        <row r="35154">
          <cell r="C35154"/>
          <cell r="D35154" t="str">
            <v>MONTENµGUA LTDA</v>
          </cell>
          <cell r="E35154">
            <v>3694176000189</v>
          </cell>
        </row>
        <row r="35155">
          <cell r="C35155"/>
          <cell r="D35155" t="str">
            <v>TAIGA</v>
          </cell>
          <cell r="E35155">
            <v>1359988000142</v>
          </cell>
        </row>
        <row r="35156">
          <cell r="C35156"/>
          <cell r="D35156" t="str">
            <v>RCA</v>
          </cell>
          <cell r="E35156">
            <v>2296142000173</v>
          </cell>
        </row>
        <row r="35157">
          <cell r="C35157"/>
          <cell r="D35157" t="str">
            <v>ECOMOTION</v>
          </cell>
          <cell r="E35157">
            <v>3951502000196</v>
          </cell>
        </row>
        <row r="35158">
          <cell r="C35158"/>
          <cell r="D35158" t="str">
            <v>DANIDREA</v>
          </cell>
          <cell r="E35158">
            <v>59552224000159</v>
          </cell>
        </row>
        <row r="35159">
          <cell r="C35159"/>
          <cell r="D35159" t="str">
            <v>DORMER TOOLS</v>
          </cell>
          <cell r="E35159">
            <v>60875580000435</v>
          </cell>
        </row>
        <row r="35160">
          <cell r="C35160"/>
          <cell r="D35160" t="str">
            <v>SENAC</v>
          </cell>
          <cell r="E35160">
            <v>3709814004002</v>
          </cell>
        </row>
        <row r="35161">
          <cell r="C35161"/>
          <cell r="D35161" t="str">
            <v>EPICUR</v>
          </cell>
          <cell r="E35161">
            <v>6279860000192</v>
          </cell>
        </row>
        <row r="35162">
          <cell r="C35162"/>
          <cell r="D35162" t="str">
            <v>MASTER COLLET</v>
          </cell>
          <cell r="E35162">
            <v>4004184000119</v>
          </cell>
        </row>
        <row r="35163">
          <cell r="C35163"/>
          <cell r="D35163" t="str">
            <v>ASPI</v>
          </cell>
          <cell r="E35163">
            <v>53023859000182</v>
          </cell>
        </row>
        <row r="35164">
          <cell r="C35164"/>
          <cell r="D35164" t="str">
            <v>PONTO &amp; LINHA</v>
          </cell>
          <cell r="E35164">
            <v>67834556000154</v>
          </cell>
        </row>
        <row r="35165">
          <cell r="C35165"/>
          <cell r="D35165" t="str">
            <v>BRAZPORT LOGIST</v>
          </cell>
          <cell r="E35165">
            <v>6180505000161</v>
          </cell>
        </row>
        <row r="35166">
          <cell r="C35166"/>
          <cell r="D35166" t="str">
            <v>EDITORAUTO</v>
          </cell>
          <cell r="E35166">
            <v>55041479000104</v>
          </cell>
        </row>
        <row r="35167">
          <cell r="C35167">
            <v>800036557</v>
          </cell>
          <cell r="D35167" t="str">
            <v>RULMECA IBERICA</v>
          </cell>
          <cell r="E35167">
            <v>87682</v>
          </cell>
        </row>
        <row r="35168">
          <cell r="C35168">
            <v>800036557</v>
          </cell>
          <cell r="D35168" t="str">
            <v>RULMECA IBERICA</v>
          </cell>
          <cell r="E35168">
            <v>87683</v>
          </cell>
        </row>
        <row r="35169">
          <cell r="C35169">
            <v>800036557</v>
          </cell>
          <cell r="D35169" t="str">
            <v>RULMECA IBERICA</v>
          </cell>
          <cell r="E35169">
            <v>87684</v>
          </cell>
        </row>
        <row r="35170">
          <cell r="C35170">
            <v>800000739</v>
          </cell>
          <cell r="D35170" t="str">
            <v>MADEMOL</v>
          </cell>
          <cell r="E35170">
            <v>25489428000170</v>
          </cell>
        </row>
        <row r="35171">
          <cell r="C35171">
            <v>800002850</v>
          </cell>
          <cell r="D35171" t="str">
            <v>UPTEC</v>
          </cell>
          <cell r="E35171">
            <v>393826000168</v>
          </cell>
        </row>
        <row r="35172">
          <cell r="C35172">
            <v>800003187</v>
          </cell>
          <cell r="D35172" t="str">
            <v>UPNET</v>
          </cell>
          <cell r="E35172">
            <v>3552929000111</v>
          </cell>
        </row>
        <row r="35173">
          <cell r="C35173">
            <v>800005103</v>
          </cell>
          <cell r="D35173" t="str">
            <v>MEAM</v>
          </cell>
          <cell r="E35173">
            <v>7069424000151</v>
          </cell>
        </row>
        <row r="35174">
          <cell r="C35174">
            <v>800005684</v>
          </cell>
          <cell r="D35174" t="str">
            <v>BORRACHA DO BRA</v>
          </cell>
          <cell r="E35174">
            <v>17369257000118</v>
          </cell>
        </row>
        <row r="35175">
          <cell r="C35175">
            <v>800009133</v>
          </cell>
          <cell r="D35175" t="str">
            <v>AGMS</v>
          </cell>
          <cell r="E35175">
            <v>7749709000133</v>
          </cell>
        </row>
        <row r="35176">
          <cell r="C35176">
            <v>800009871</v>
          </cell>
          <cell r="D35176" t="str">
            <v>PRISMA SERVICOS</v>
          </cell>
          <cell r="E35176">
            <v>2887660000161</v>
          </cell>
        </row>
        <row r="35177">
          <cell r="C35177">
            <v>800012607</v>
          </cell>
          <cell r="D35177" t="str">
            <v>D3 INFORMATICA</v>
          </cell>
          <cell r="E35177">
            <v>3457246000185</v>
          </cell>
        </row>
        <row r="35178">
          <cell r="C35178">
            <v>800015283</v>
          </cell>
          <cell r="D35178" t="str">
            <v>JFRM DECORACOES</v>
          </cell>
          <cell r="E35178">
            <v>4601367000111</v>
          </cell>
        </row>
        <row r="35179">
          <cell r="C35179">
            <v>800016710</v>
          </cell>
          <cell r="D35179" t="str">
            <v>NUMBER ONE IDIO</v>
          </cell>
          <cell r="E35179">
            <v>20858239000104</v>
          </cell>
        </row>
        <row r="35180">
          <cell r="C35180">
            <v>800018623</v>
          </cell>
          <cell r="D35180" t="str">
            <v>C E S CASTRO E</v>
          </cell>
          <cell r="E35180">
            <v>10346003000135</v>
          </cell>
        </row>
        <row r="35181">
          <cell r="C35181">
            <v>800019956</v>
          </cell>
          <cell r="D35181" t="str">
            <v>FLUXO AUTOMACAO</v>
          </cell>
          <cell r="E35181">
            <v>1840047000126</v>
          </cell>
        </row>
        <row r="35182">
          <cell r="C35182">
            <v>800021403</v>
          </cell>
          <cell r="D35182" t="str">
            <v>RODO M</v>
          </cell>
          <cell r="E35182">
            <v>9518503000128</v>
          </cell>
        </row>
        <row r="35183">
          <cell r="C35183">
            <v>800021980</v>
          </cell>
          <cell r="D35183" t="str">
            <v>CHOCOLATE COM M</v>
          </cell>
          <cell r="E35183">
            <v>13778546000110</v>
          </cell>
        </row>
        <row r="35184">
          <cell r="C35184">
            <v>800022102</v>
          </cell>
          <cell r="D35184" t="str">
            <v>INDESA</v>
          </cell>
          <cell r="E35184">
            <v>450394000180</v>
          </cell>
        </row>
        <row r="35185">
          <cell r="C35185">
            <v>800025189</v>
          </cell>
          <cell r="D35185" t="str">
            <v>CIT USINAGEM E</v>
          </cell>
          <cell r="E35185">
            <v>9480804000100</v>
          </cell>
        </row>
        <row r="35186">
          <cell r="C35186">
            <v>800029313</v>
          </cell>
          <cell r="D35186" t="str">
            <v>PATRICIA V.SOUS</v>
          </cell>
          <cell r="E35186">
            <v>17575180000132</v>
          </cell>
        </row>
        <row r="35187">
          <cell r="C35187">
            <v>800031437</v>
          </cell>
          <cell r="D35187" t="str">
            <v>RIO LTDA EPP.</v>
          </cell>
          <cell r="E35187">
            <v>18286450000158</v>
          </cell>
        </row>
        <row r="35188">
          <cell r="C35188">
            <v>800034175</v>
          </cell>
          <cell r="D35188" t="str">
            <v>USIMAX USINAGEM</v>
          </cell>
          <cell r="E35188">
            <v>5197214000113</v>
          </cell>
        </row>
        <row r="35189">
          <cell r="C35189">
            <v>800034675</v>
          </cell>
          <cell r="D35189" t="str">
            <v>KARINE LUIZA VI</v>
          </cell>
          <cell r="E35189">
            <v>13031683676</v>
          </cell>
        </row>
        <row r="35190">
          <cell r="C35190">
            <v>800038256</v>
          </cell>
          <cell r="D35190" t="str">
            <v>JOF SERVIDORA M</v>
          </cell>
          <cell r="E35190">
            <v>10683758000125</v>
          </cell>
        </row>
        <row r="35191">
          <cell r="C35191">
            <v>800039380</v>
          </cell>
          <cell r="D35191" t="str">
            <v>ENGRESA</v>
          </cell>
          <cell r="E35191">
            <v>2807273000178</v>
          </cell>
        </row>
        <row r="35192">
          <cell r="C35192">
            <v>800040225</v>
          </cell>
          <cell r="D35192" t="str">
            <v>MASVE INDUSTRIA</v>
          </cell>
          <cell r="E35192">
            <v>14752353000152</v>
          </cell>
        </row>
        <row r="35193">
          <cell r="C35193">
            <v>800040943</v>
          </cell>
          <cell r="D35193" t="str">
            <v>F.H.Z ENGENHARI</v>
          </cell>
          <cell r="E35193">
            <v>26212552000157</v>
          </cell>
        </row>
        <row r="35194">
          <cell r="C35194">
            <v>800040951</v>
          </cell>
          <cell r="D35194" t="str">
            <v>KAREN CRISTINA</v>
          </cell>
          <cell r="E35194">
            <v>14634985608</v>
          </cell>
        </row>
        <row r="35195">
          <cell r="C35195">
            <v>800041105</v>
          </cell>
          <cell r="D35195" t="str">
            <v>KM INDUSTRIA M</v>
          </cell>
          <cell r="E35195">
            <v>17405702000158</v>
          </cell>
        </row>
        <row r="35196">
          <cell r="C35196">
            <v>800042962</v>
          </cell>
          <cell r="D35196" t="str">
            <v>JHANSEN PECANHU</v>
          </cell>
          <cell r="E35196">
            <v>9217257000174</v>
          </cell>
        </row>
        <row r="35197">
          <cell r="C35197"/>
          <cell r="D35197" t="str">
            <v>COR NATURAL</v>
          </cell>
          <cell r="E35197">
            <v>25813379000180</v>
          </cell>
        </row>
        <row r="35198">
          <cell r="C35198"/>
          <cell r="D35198" t="str">
            <v>SANTA CASA</v>
          </cell>
          <cell r="E35198">
            <v>24315681000145</v>
          </cell>
        </row>
        <row r="35199">
          <cell r="C35199"/>
          <cell r="D35199" t="str">
            <v>CLIFISA</v>
          </cell>
          <cell r="E35199">
            <v>19930676000102</v>
          </cell>
        </row>
        <row r="35200">
          <cell r="C35200"/>
          <cell r="D35200" t="str">
            <v>EDYL LOURENCO</v>
          </cell>
          <cell r="E35200">
            <v>18545905000102</v>
          </cell>
        </row>
        <row r="35201">
          <cell r="C35201"/>
          <cell r="D35201" t="str">
            <v>CARAVELAS</v>
          </cell>
          <cell r="E35201">
            <v>66302696000119</v>
          </cell>
        </row>
        <row r="35202">
          <cell r="C35202"/>
          <cell r="D35202" t="str">
            <v>AQUARELAS</v>
          </cell>
          <cell r="E35202">
            <v>64351562000162</v>
          </cell>
        </row>
        <row r="35203">
          <cell r="C35203"/>
          <cell r="D35203" t="str">
            <v>HELP SONORIZ.</v>
          </cell>
          <cell r="E35203">
            <v>1236854000134</v>
          </cell>
        </row>
        <row r="35204">
          <cell r="C35204"/>
          <cell r="D35204" t="str">
            <v>N &amp; S BORDADOS</v>
          </cell>
          <cell r="E35204">
            <v>5102002000105</v>
          </cell>
        </row>
        <row r="35205">
          <cell r="C35205"/>
          <cell r="D35205" t="str">
            <v>ALCA PROJETOS I</v>
          </cell>
          <cell r="E35205">
            <v>21125976000160</v>
          </cell>
        </row>
        <row r="35206">
          <cell r="C35206"/>
          <cell r="D35206" t="str">
            <v>2A AUTOMACAO</v>
          </cell>
          <cell r="E35206">
            <v>1279654000169</v>
          </cell>
        </row>
        <row r="35207">
          <cell r="C35207"/>
          <cell r="D35207" t="str">
            <v>MULTIVISION</v>
          </cell>
          <cell r="E35207">
            <v>21002241000140</v>
          </cell>
        </row>
        <row r="35208">
          <cell r="C35208"/>
          <cell r="D35208" t="str">
            <v>DIVULGUE PUBLIC</v>
          </cell>
          <cell r="E35208">
            <v>71113732000136</v>
          </cell>
        </row>
        <row r="35209">
          <cell r="C35209"/>
          <cell r="D35209" t="str">
            <v>TECNOMODULOS</v>
          </cell>
          <cell r="E35209">
            <v>3826678000116</v>
          </cell>
        </row>
        <row r="35210">
          <cell r="C35210"/>
          <cell r="D35210" t="str">
            <v>CAIXA</v>
          </cell>
          <cell r="E35210">
            <v>21811690000139</v>
          </cell>
        </row>
        <row r="35211">
          <cell r="C35211"/>
          <cell r="D35211" t="str">
            <v>RECANTO FONDAS</v>
          </cell>
          <cell r="E35211">
            <v>1640274000108</v>
          </cell>
        </row>
        <row r="35212">
          <cell r="C35212"/>
          <cell r="D35212" t="str">
            <v>BELGO MINEIRA</v>
          </cell>
          <cell r="E35212">
            <v>24315012000173</v>
          </cell>
        </row>
        <row r="35213">
          <cell r="C35213"/>
          <cell r="D35213" t="str">
            <v>MAROCA &amp; RUSSO</v>
          </cell>
          <cell r="E35213">
            <v>24161853000416</v>
          </cell>
        </row>
        <row r="35214">
          <cell r="C35214"/>
          <cell r="D35214" t="str">
            <v>MAROCA &amp; RUSSO</v>
          </cell>
          <cell r="E35214">
            <v>24161853001307</v>
          </cell>
        </row>
        <row r="35215">
          <cell r="C35215"/>
          <cell r="D35215" t="str">
            <v>MG QUIMICA COME</v>
          </cell>
          <cell r="E35215">
            <v>17883257000131</v>
          </cell>
        </row>
        <row r="35216">
          <cell r="C35216"/>
          <cell r="D35216" t="str">
            <v>PENTEC</v>
          </cell>
          <cell r="E35216">
            <v>18830034000179</v>
          </cell>
        </row>
        <row r="35217">
          <cell r="C35217"/>
          <cell r="D35217" t="str">
            <v>INST.RODRIGUES</v>
          </cell>
          <cell r="E35217">
            <v>402954</v>
          </cell>
        </row>
        <row r="35218">
          <cell r="C35218"/>
          <cell r="D35218" t="str">
            <v>EE PROF.ZOROAST</v>
          </cell>
          <cell r="E35218">
            <v>403428</v>
          </cell>
        </row>
        <row r="35219">
          <cell r="C35219"/>
          <cell r="D35219" t="str">
            <v>EEPG PRES.EURIC</v>
          </cell>
          <cell r="E35219">
            <v>407058</v>
          </cell>
        </row>
        <row r="35220">
          <cell r="C35220"/>
          <cell r="D35220" t="str">
            <v>CFP MICHEL MICH</v>
          </cell>
          <cell r="E35220">
            <v>409391</v>
          </cell>
        </row>
        <row r="35221">
          <cell r="C35221"/>
          <cell r="D35221" t="str">
            <v>SANTA CATARINA</v>
          </cell>
          <cell r="E35221">
            <v>3925540000174</v>
          </cell>
        </row>
        <row r="35222">
          <cell r="C35222">
            <v>800008081</v>
          </cell>
          <cell r="D35222" t="str">
            <v>ARTMINAS</v>
          </cell>
          <cell r="E35222">
            <v>6286147000176</v>
          </cell>
        </row>
        <row r="35223">
          <cell r="C35223">
            <v>800023463</v>
          </cell>
          <cell r="D35223" t="str">
            <v>SAKS COMERCIO E</v>
          </cell>
          <cell r="E35223">
            <v>25381674000104</v>
          </cell>
        </row>
        <row r="35224">
          <cell r="C35224">
            <v>800042119</v>
          </cell>
          <cell r="D35224" t="str">
            <v>SPARK ELETRONIC</v>
          </cell>
          <cell r="E35224">
            <v>11849626000193</v>
          </cell>
        </row>
        <row r="35225">
          <cell r="C35225"/>
          <cell r="D35225" t="str">
            <v>EM CEL.JULIO BO</v>
          </cell>
          <cell r="E35225">
            <v>403706</v>
          </cell>
        </row>
        <row r="35226">
          <cell r="C35226"/>
          <cell r="D35226" t="str">
            <v>EM NANA KUBISTC</v>
          </cell>
          <cell r="E35226">
            <v>408743</v>
          </cell>
        </row>
        <row r="35227">
          <cell r="C35227"/>
          <cell r="D35227" t="str">
            <v>EM CEL.JOSE AFO</v>
          </cell>
          <cell r="E35227">
            <v>408744</v>
          </cell>
        </row>
        <row r="35228">
          <cell r="C35228"/>
          <cell r="D35228" t="str">
            <v>EM ANIBAL FERRE</v>
          </cell>
          <cell r="E35228">
            <v>408745</v>
          </cell>
        </row>
        <row r="35229">
          <cell r="C35229"/>
          <cell r="D35229" t="str">
            <v>EM COM.HUGO ROD</v>
          </cell>
          <cell r="E35229">
            <v>408746</v>
          </cell>
        </row>
        <row r="35230">
          <cell r="C35230"/>
          <cell r="D35230" t="str">
            <v>EM DR.DJALMA AF</v>
          </cell>
          <cell r="E35230">
            <v>408747</v>
          </cell>
        </row>
        <row r="35231">
          <cell r="C35231"/>
          <cell r="D35231" t="str">
            <v>EM DE QUENTA SO</v>
          </cell>
          <cell r="E35231">
            <v>408948</v>
          </cell>
        </row>
        <row r="35232">
          <cell r="C35232">
            <v>800007533</v>
          </cell>
          <cell r="D35232" t="str">
            <v>NEXTEER AUTOMOT</v>
          </cell>
          <cell r="E35232">
            <v>81227</v>
          </cell>
        </row>
        <row r="35233">
          <cell r="C35233">
            <v>800031661</v>
          </cell>
          <cell r="D35233" t="str">
            <v>NEXTEER PROTORY</v>
          </cell>
          <cell r="E35233">
            <v>86566</v>
          </cell>
        </row>
        <row r="35234">
          <cell r="C35234"/>
          <cell r="D35234" t="str">
            <v>EEPSG WALDOMIRO</v>
          </cell>
          <cell r="E35234">
            <v>404727</v>
          </cell>
        </row>
        <row r="35235">
          <cell r="C35235">
            <v>800029141</v>
          </cell>
          <cell r="D35235" t="str">
            <v>CINETIC MACHINI</v>
          </cell>
          <cell r="E35235">
            <v>86109</v>
          </cell>
        </row>
        <row r="35236">
          <cell r="C35236">
            <v>800023808</v>
          </cell>
          <cell r="D35236" t="str">
            <v>ROLLIX EXPERT S</v>
          </cell>
          <cell r="E35236">
            <v>85585</v>
          </cell>
        </row>
        <row r="35237">
          <cell r="C35237">
            <v>800041238</v>
          </cell>
          <cell r="D35237" t="str">
            <v>ATREDIS PARTNER</v>
          </cell>
          <cell r="E35237">
            <v>89151</v>
          </cell>
        </row>
        <row r="35238">
          <cell r="C35238">
            <v>800017941</v>
          </cell>
          <cell r="D35238" t="str">
            <v>COURTESY GARAGE</v>
          </cell>
          <cell r="E35238">
            <v>83157</v>
          </cell>
        </row>
        <row r="35239">
          <cell r="C35239">
            <v>800021571</v>
          </cell>
          <cell r="D35239" t="str">
            <v>MICRONEXT</v>
          </cell>
          <cell r="E35239">
            <v>83455</v>
          </cell>
        </row>
        <row r="35240">
          <cell r="C35240">
            <v>800007536</v>
          </cell>
          <cell r="D35240" t="str">
            <v>CALSONIC KANSEI</v>
          </cell>
          <cell r="E35240">
            <v>81231</v>
          </cell>
        </row>
        <row r="35241">
          <cell r="C35241">
            <v>800013466</v>
          </cell>
          <cell r="D35241" t="str">
            <v>AUTO DIANA S.R.</v>
          </cell>
          <cell r="E35241">
            <v>81644</v>
          </cell>
        </row>
        <row r="35242">
          <cell r="C35242">
            <v>800007007</v>
          </cell>
          <cell r="D35242" t="str">
            <v>SPRINGFIX</v>
          </cell>
          <cell r="E35242">
            <v>80639</v>
          </cell>
        </row>
        <row r="35243">
          <cell r="C35243"/>
          <cell r="D35243" t="str">
            <v>DIGITAL</v>
          </cell>
          <cell r="E35243">
            <v>80477</v>
          </cell>
        </row>
        <row r="35244">
          <cell r="C35244">
            <v>800006992</v>
          </cell>
          <cell r="D35244" t="str">
            <v>COMMER 1</v>
          </cell>
          <cell r="E35244">
            <v>80624</v>
          </cell>
        </row>
        <row r="35245">
          <cell r="C35245"/>
          <cell r="D35245" t="str">
            <v>EEPSG PROFA.OLG</v>
          </cell>
          <cell r="E35245">
            <v>408034</v>
          </cell>
        </row>
        <row r="35246">
          <cell r="C35246">
            <v>800004474</v>
          </cell>
          <cell r="D35246" t="str">
            <v>ARTICULTURA</v>
          </cell>
          <cell r="E35246">
            <v>55199228000225</v>
          </cell>
        </row>
        <row r="35247">
          <cell r="C35247"/>
          <cell r="D35247" t="str">
            <v>EXPOR</v>
          </cell>
          <cell r="E35247">
            <v>69923217000170</v>
          </cell>
        </row>
        <row r="35248">
          <cell r="C35248">
            <v>800002285</v>
          </cell>
          <cell r="D35248" t="str">
            <v>NOCARVEL.</v>
          </cell>
          <cell r="E35248">
            <v>5914425000120</v>
          </cell>
        </row>
        <row r="35249">
          <cell r="C35249"/>
          <cell r="D35249" t="str">
            <v>PARMA</v>
          </cell>
          <cell r="E35249">
            <v>70180922000103</v>
          </cell>
        </row>
        <row r="35250">
          <cell r="C35250">
            <v>800020985</v>
          </cell>
          <cell r="D35250" t="str">
            <v>ASSOCIATED SPRI</v>
          </cell>
          <cell r="E35250">
            <v>83422</v>
          </cell>
        </row>
        <row r="35251">
          <cell r="C35251">
            <v>800040178</v>
          </cell>
          <cell r="D35251" t="str">
            <v>JAC PRODUTCS</v>
          </cell>
          <cell r="E35251">
            <v>89017</v>
          </cell>
        </row>
        <row r="35252">
          <cell r="C35252">
            <v>800041896</v>
          </cell>
          <cell r="D35252" t="str">
            <v>SENSORS, INC</v>
          </cell>
          <cell r="E35252">
            <v>89261</v>
          </cell>
        </row>
        <row r="35253">
          <cell r="C35253">
            <v>800041896</v>
          </cell>
          <cell r="D35253" t="str">
            <v>SENSORS, INC</v>
          </cell>
          <cell r="E35253">
            <v>89262</v>
          </cell>
        </row>
        <row r="35254">
          <cell r="C35254">
            <v>800041896</v>
          </cell>
          <cell r="D35254" t="str">
            <v>SENSORS, INC</v>
          </cell>
          <cell r="E35254">
            <v>89263</v>
          </cell>
        </row>
        <row r="35255">
          <cell r="C35255">
            <v>800046371</v>
          </cell>
          <cell r="D35255" t="str">
            <v>DICASTAL MEXICO</v>
          </cell>
          <cell r="E35255">
            <v>800046371</v>
          </cell>
        </row>
        <row r="35256">
          <cell r="C35256"/>
          <cell r="D35256" t="str">
            <v>EE BASICA SAO D</v>
          </cell>
          <cell r="E35256">
            <v>407443</v>
          </cell>
        </row>
        <row r="35257">
          <cell r="C35257"/>
          <cell r="D35257" t="str">
            <v>ESC.BASICA SAO</v>
          </cell>
          <cell r="E35257">
            <v>408941</v>
          </cell>
        </row>
        <row r="35258">
          <cell r="C35258">
            <v>800002504</v>
          </cell>
          <cell r="D35258" t="str">
            <v>ELICE</v>
          </cell>
          <cell r="E35258">
            <v>59530774000177</v>
          </cell>
        </row>
        <row r="35259">
          <cell r="C35259">
            <v>800004966</v>
          </cell>
          <cell r="D35259" t="str">
            <v>MAREZ</v>
          </cell>
          <cell r="E35259">
            <v>3636283000150</v>
          </cell>
        </row>
        <row r="35260">
          <cell r="C35260">
            <v>800005904</v>
          </cell>
          <cell r="D35260" t="str">
            <v>ESPECIFER IND E</v>
          </cell>
          <cell r="E35260">
            <v>49247349000111</v>
          </cell>
        </row>
        <row r="35261">
          <cell r="C35261">
            <v>800006175</v>
          </cell>
          <cell r="D35261" t="str">
            <v>MAXIIS BRASIL</v>
          </cell>
          <cell r="E35261">
            <v>4735829000193</v>
          </cell>
        </row>
        <row r="35262">
          <cell r="C35262">
            <v>800006275</v>
          </cell>
          <cell r="D35262" t="str">
            <v>DYNAPLAST</v>
          </cell>
          <cell r="E35262">
            <v>4057697000198</v>
          </cell>
        </row>
        <row r="35263">
          <cell r="C35263">
            <v>800006352</v>
          </cell>
          <cell r="D35263" t="str">
            <v>PITTLER</v>
          </cell>
          <cell r="E35263">
            <v>43999168000165</v>
          </cell>
        </row>
        <row r="35264">
          <cell r="C35264">
            <v>800006505</v>
          </cell>
          <cell r="D35264" t="str">
            <v>SIVAT</v>
          </cell>
          <cell r="E35264">
            <v>60653946000260</v>
          </cell>
        </row>
        <row r="35265">
          <cell r="C35265">
            <v>800006638</v>
          </cell>
          <cell r="D35265" t="str">
            <v>CONTINENTAL</v>
          </cell>
          <cell r="E35265">
            <v>48754139000823</v>
          </cell>
        </row>
        <row r="35266">
          <cell r="C35266">
            <v>800008531</v>
          </cell>
          <cell r="D35266" t="str">
            <v>EMBATECH PLASTI</v>
          </cell>
          <cell r="E35266">
            <v>4785616000176</v>
          </cell>
        </row>
        <row r="35267">
          <cell r="C35267">
            <v>800008792</v>
          </cell>
          <cell r="D35267" t="str">
            <v>EUCATEX</v>
          </cell>
          <cell r="E35267">
            <v>56643018000247</v>
          </cell>
        </row>
        <row r="35268">
          <cell r="C35268">
            <v>800010059</v>
          </cell>
          <cell r="D35268" t="str">
            <v>NAGEL DO BR. MA</v>
          </cell>
          <cell r="E35268">
            <v>44063550000125</v>
          </cell>
        </row>
        <row r="35269">
          <cell r="C35269">
            <v>800015356</v>
          </cell>
          <cell r="D35269" t="str">
            <v>LOCALIZA AGENCI</v>
          </cell>
          <cell r="E35269">
            <v>54337514000670</v>
          </cell>
        </row>
        <row r="35270">
          <cell r="C35270">
            <v>800015751</v>
          </cell>
          <cell r="D35270" t="str">
            <v>AUDILAB</v>
          </cell>
          <cell r="E35270">
            <v>66862269000195</v>
          </cell>
        </row>
        <row r="35271">
          <cell r="C35271">
            <v>800016818</v>
          </cell>
          <cell r="D35271" t="str">
            <v>RIP SERVICOS IN</v>
          </cell>
          <cell r="E35271">
            <v>7522191000109</v>
          </cell>
        </row>
        <row r="35272">
          <cell r="C35272">
            <v>800019369</v>
          </cell>
          <cell r="D35272" t="str">
            <v>ARCH QUIMICA BR</v>
          </cell>
          <cell r="E35272">
            <v>43677178000184</v>
          </cell>
        </row>
        <row r="35273">
          <cell r="C35273">
            <v>800023955</v>
          </cell>
          <cell r="D35273" t="str">
            <v>PANINO PAES E D</v>
          </cell>
          <cell r="E35273">
            <v>56644578000135</v>
          </cell>
        </row>
        <row r="35274">
          <cell r="C35274">
            <v>800024596</v>
          </cell>
          <cell r="D35274" t="str">
            <v>ECTX</v>
          </cell>
          <cell r="E35274">
            <v>14675270000450</v>
          </cell>
        </row>
        <row r="35275">
          <cell r="C35275">
            <v>800027747</v>
          </cell>
          <cell r="D35275" t="str">
            <v>PIROSOL PRODUTO</v>
          </cell>
          <cell r="E35275">
            <v>59334508000179</v>
          </cell>
        </row>
        <row r="35276">
          <cell r="C35276">
            <v>800028387</v>
          </cell>
          <cell r="D35276" t="str">
            <v>GUHRING BRASIL</v>
          </cell>
          <cell r="E35276">
            <v>61837548000428</v>
          </cell>
        </row>
        <row r="35277">
          <cell r="C35277">
            <v>800032056</v>
          </cell>
          <cell r="D35277" t="str">
            <v>IBER OLEFF</v>
          </cell>
          <cell r="E35277">
            <v>2511054000147</v>
          </cell>
        </row>
        <row r="35278">
          <cell r="C35278">
            <v>800034490</v>
          </cell>
          <cell r="D35278" t="str">
            <v>INFERTEQ IND E</v>
          </cell>
          <cell r="E35278">
            <v>380734000143</v>
          </cell>
        </row>
        <row r="35279">
          <cell r="C35279">
            <v>800037851</v>
          </cell>
          <cell r="D35279" t="str">
            <v>TMD FRICTION DO BRASIL S.A.  *</v>
          </cell>
          <cell r="E35279">
            <v>33060716000214</v>
          </cell>
        </row>
        <row r="35280">
          <cell r="C35280">
            <v>800038796</v>
          </cell>
          <cell r="D35280" t="str">
            <v>ECO SINAL IND.E</v>
          </cell>
          <cell r="E35280">
            <v>69092070000113</v>
          </cell>
        </row>
        <row r="35281">
          <cell r="C35281">
            <v>800041170</v>
          </cell>
          <cell r="D35281" t="str">
            <v>VITESCO TECNOCP</v>
          </cell>
          <cell r="E35281">
            <v>31600044000186</v>
          </cell>
        </row>
        <row r="35282">
          <cell r="C35282">
            <v>800042467</v>
          </cell>
          <cell r="D35282" t="str">
            <v>BRAZIL TRADING</v>
          </cell>
          <cell r="E35282">
            <v>39318225000630</v>
          </cell>
        </row>
        <row r="35283">
          <cell r="C35283">
            <v>800043022</v>
          </cell>
          <cell r="D35283" t="str">
            <v>NEOQUIMA INDUST</v>
          </cell>
          <cell r="E35283">
            <v>17464511000167</v>
          </cell>
        </row>
        <row r="35284">
          <cell r="C35284">
            <v>800043372</v>
          </cell>
          <cell r="D35284" t="str">
            <v>FREUDENBERG SALTO</v>
          </cell>
          <cell r="E35284">
            <v>59112359000608</v>
          </cell>
        </row>
        <row r="35285">
          <cell r="C35285"/>
          <cell r="D35285" t="str">
            <v>BRUNITEC</v>
          </cell>
          <cell r="E35285">
            <v>68867308000172</v>
          </cell>
        </row>
        <row r="35286">
          <cell r="C35286"/>
          <cell r="D35286" t="str">
            <v>YORK</v>
          </cell>
          <cell r="E35286">
            <v>43992908000565</v>
          </cell>
        </row>
        <row r="35287">
          <cell r="C35287"/>
          <cell r="D35287" t="str">
            <v>EUCATEX</v>
          </cell>
          <cell r="E35287">
            <v>77769388000114</v>
          </cell>
        </row>
        <row r="35288">
          <cell r="C35288"/>
          <cell r="D35288" t="str">
            <v>HICOM</v>
          </cell>
          <cell r="E35288">
            <v>45915618000209</v>
          </cell>
        </row>
        <row r="35289">
          <cell r="C35289"/>
          <cell r="D35289" t="str">
            <v>SIEMENS AUTOMOT</v>
          </cell>
          <cell r="E35289">
            <v>4000495000100</v>
          </cell>
        </row>
        <row r="35290">
          <cell r="C35290"/>
          <cell r="D35290" t="str">
            <v>SISTEC</v>
          </cell>
          <cell r="E35290">
            <v>1894289000100</v>
          </cell>
        </row>
        <row r="35291">
          <cell r="C35291"/>
          <cell r="D35291" t="str">
            <v>SIEMENS</v>
          </cell>
          <cell r="E35291">
            <v>59518936000151</v>
          </cell>
        </row>
        <row r="35292">
          <cell r="C35292"/>
          <cell r="D35292" t="str">
            <v>CARBORUMDUM DO</v>
          </cell>
          <cell r="E35292">
            <v>72907587002686</v>
          </cell>
        </row>
        <row r="35293">
          <cell r="C35293"/>
          <cell r="D35293" t="str">
            <v>NORD</v>
          </cell>
          <cell r="E35293">
            <v>60023413000113</v>
          </cell>
        </row>
        <row r="35294">
          <cell r="C35294"/>
          <cell r="D35294" t="str">
            <v>SIEMENS</v>
          </cell>
          <cell r="E35294">
            <v>44013159003484</v>
          </cell>
        </row>
        <row r="35295">
          <cell r="C35295"/>
          <cell r="D35295" t="str">
            <v>SESI 125</v>
          </cell>
          <cell r="E35295">
            <v>402985</v>
          </cell>
        </row>
        <row r="35296">
          <cell r="C35296">
            <v>800018107</v>
          </cell>
          <cell r="D35296" t="str">
            <v>STRAPET</v>
          </cell>
          <cell r="E35296">
            <v>9258359000138</v>
          </cell>
        </row>
        <row r="35297">
          <cell r="C35297">
            <v>800024513</v>
          </cell>
          <cell r="D35297" t="str">
            <v>STRAPET EMBALAG</v>
          </cell>
          <cell r="E35297">
            <v>9258359000308</v>
          </cell>
        </row>
        <row r="35298">
          <cell r="C35298"/>
          <cell r="D35298" t="str">
            <v>REDUT. BORG-MAR</v>
          </cell>
          <cell r="E35298">
            <v>46814661000151</v>
          </cell>
        </row>
        <row r="35299">
          <cell r="C35299"/>
          <cell r="D35299" t="str">
            <v>EEPG PROF.BENED</v>
          </cell>
          <cell r="E35299">
            <v>401742</v>
          </cell>
        </row>
        <row r="35300">
          <cell r="C35300"/>
          <cell r="D35300" t="str">
            <v>EM PROF.ANTONIO</v>
          </cell>
          <cell r="E35300">
            <v>406323</v>
          </cell>
        </row>
        <row r="35301">
          <cell r="C35301">
            <v>800023582</v>
          </cell>
          <cell r="D35301" t="str">
            <v>OXANYL RAOS PRO</v>
          </cell>
          <cell r="E35301">
            <v>1160395000152</v>
          </cell>
        </row>
        <row r="35302">
          <cell r="C35302">
            <v>800000300</v>
          </cell>
          <cell r="D35302" t="str">
            <v>LOCALIZA</v>
          </cell>
          <cell r="E35302">
            <v>16670085001631</v>
          </cell>
        </row>
        <row r="35303">
          <cell r="C35303">
            <v>800000516</v>
          </cell>
          <cell r="D35303" t="str">
            <v>MIRANDA</v>
          </cell>
          <cell r="E35303">
            <v>96850177000156</v>
          </cell>
        </row>
        <row r="35304">
          <cell r="C35304">
            <v>800000568</v>
          </cell>
          <cell r="D35304" t="str">
            <v>DIAS CUNHA</v>
          </cell>
          <cell r="E35304">
            <v>34136077000105</v>
          </cell>
        </row>
        <row r="35305">
          <cell r="C35305">
            <v>800000818</v>
          </cell>
          <cell r="D35305" t="str">
            <v>OXAGRIAN</v>
          </cell>
          <cell r="E35305">
            <v>13472717000188</v>
          </cell>
        </row>
        <row r="35306">
          <cell r="C35306">
            <v>800001029</v>
          </cell>
          <cell r="D35306" t="str">
            <v>MARKETING E NEG</v>
          </cell>
          <cell r="E35306">
            <v>3789648000187</v>
          </cell>
        </row>
        <row r="35307">
          <cell r="C35307">
            <v>800001626</v>
          </cell>
          <cell r="D35307" t="str">
            <v>ESPORTE CLUBE V</v>
          </cell>
          <cell r="E35307">
            <v>15217003000159</v>
          </cell>
        </row>
        <row r="35308">
          <cell r="C35308">
            <v>800001852</v>
          </cell>
          <cell r="D35308" t="str">
            <v>AMERICAR VEICUL</v>
          </cell>
          <cell r="E35308">
            <v>14405146000121</v>
          </cell>
        </row>
        <row r="35309">
          <cell r="C35309">
            <v>800001913</v>
          </cell>
          <cell r="D35309" t="str">
            <v>CRESAUTO VEICUL</v>
          </cell>
          <cell r="E35309">
            <v>14552558000194</v>
          </cell>
        </row>
        <row r="35310">
          <cell r="C35310">
            <v>800002000</v>
          </cell>
          <cell r="D35310" t="str">
            <v>MARVEL</v>
          </cell>
          <cell r="E35310">
            <v>13564042000105</v>
          </cell>
        </row>
        <row r="35311">
          <cell r="C35311">
            <v>800002051</v>
          </cell>
          <cell r="D35311" t="str">
            <v>LOCALIZA</v>
          </cell>
          <cell r="E35311">
            <v>16670085003332</v>
          </cell>
        </row>
        <row r="35312">
          <cell r="C35312">
            <v>800002083</v>
          </cell>
          <cell r="D35312" t="str">
            <v>MARVEL</v>
          </cell>
          <cell r="E35312">
            <v>13564042000288</v>
          </cell>
        </row>
        <row r="35313">
          <cell r="C35313">
            <v>800002142</v>
          </cell>
          <cell r="D35313" t="str">
            <v>FIORI SALVADOR</v>
          </cell>
          <cell r="E35313">
            <v>35715234000442</v>
          </cell>
        </row>
        <row r="35314">
          <cell r="C35314">
            <v>800002681</v>
          </cell>
          <cell r="D35314" t="str">
            <v>SEMP TOSHIBA</v>
          </cell>
          <cell r="E35314">
            <v>54428040000168</v>
          </cell>
        </row>
        <row r="35315">
          <cell r="C35315">
            <v>800002881</v>
          </cell>
          <cell r="D35315" t="str">
            <v>OCP COMUNICACAO</v>
          </cell>
          <cell r="E35315">
            <v>1605702000161</v>
          </cell>
        </row>
        <row r="35316">
          <cell r="C35316">
            <v>800003924</v>
          </cell>
          <cell r="D35316" t="str">
            <v>SIQUEIRA</v>
          </cell>
          <cell r="E35316">
            <v>40481046000194</v>
          </cell>
        </row>
        <row r="35317">
          <cell r="C35317">
            <v>800004734</v>
          </cell>
          <cell r="D35317" t="str">
            <v>PERINI 1964</v>
          </cell>
          <cell r="E35317">
            <v>15145444001083</v>
          </cell>
        </row>
        <row r="35318">
          <cell r="C35318">
            <v>800004886</v>
          </cell>
          <cell r="D35318" t="str">
            <v>VIDEO HOBBY</v>
          </cell>
          <cell r="E35318">
            <v>4474145000185</v>
          </cell>
        </row>
        <row r="35319">
          <cell r="C35319">
            <v>800004927</v>
          </cell>
          <cell r="D35319" t="str">
            <v>ATLAS TRANSPORT</v>
          </cell>
          <cell r="E35319">
            <v>60664828001229</v>
          </cell>
        </row>
        <row r="35320">
          <cell r="C35320">
            <v>800005335</v>
          </cell>
          <cell r="D35320" t="str">
            <v>FIESTA BAHIA</v>
          </cell>
          <cell r="E35320">
            <v>7823239000100</v>
          </cell>
        </row>
        <row r="35321">
          <cell r="C35321">
            <v>800005447</v>
          </cell>
          <cell r="D35321" t="str">
            <v>CATUSSABA</v>
          </cell>
          <cell r="E35321">
            <v>96827639000114</v>
          </cell>
        </row>
        <row r="35322">
          <cell r="C35322">
            <v>800005472</v>
          </cell>
          <cell r="D35322" t="str">
            <v>FIESTA BAHIA HO</v>
          </cell>
          <cell r="E35322">
            <v>15145147000228</v>
          </cell>
        </row>
        <row r="35323">
          <cell r="C35323">
            <v>800005581</v>
          </cell>
          <cell r="D35323" t="str">
            <v>F S VASCONCELOS</v>
          </cell>
          <cell r="E35323">
            <v>9268517006171</v>
          </cell>
        </row>
        <row r="35324">
          <cell r="C35324">
            <v>800008002</v>
          </cell>
          <cell r="D35324" t="str">
            <v>COOPERARTE COOP</v>
          </cell>
          <cell r="E35324">
            <v>1340479000178</v>
          </cell>
        </row>
        <row r="35325">
          <cell r="C35325">
            <v>800008032</v>
          </cell>
          <cell r="D35325" t="str">
            <v>CANTO DA CIDADE</v>
          </cell>
          <cell r="E35325">
            <v>34343889000121</v>
          </cell>
        </row>
        <row r="35326">
          <cell r="C35326">
            <v>800008608</v>
          </cell>
          <cell r="D35326" t="str">
            <v>HOTEL VILA GALE</v>
          </cell>
          <cell r="E35326">
            <v>5467077000270</v>
          </cell>
        </row>
        <row r="35327">
          <cell r="C35327">
            <v>800009005</v>
          </cell>
          <cell r="D35327" t="str">
            <v>LUIS ANTONIO VE</v>
          </cell>
          <cell r="E35327">
            <v>12042714534</v>
          </cell>
        </row>
        <row r="35328">
          <cell r="C35328">
            <v>800009208</v>
          </cell>
          <cell r="D35328" t="str">
            <v>ANDRESCH ARQUIT</v>
          </cell>
          <cell r="E35328">
            <v>7408111000180</v>
          </cell>
        </row>
        <row r="35329">
          <cell r="C35329">
            <v>800009713</v>
          </cell>
          <cell r="D35329" t="str">
            <v>DISK PAOZINHO</v>
          </cell>
          <cell r="E35329">
            <v>1469078000112</v>
          </cell>
        </row>
        <row r="35330">
          <cell r="C35330">
            <v>800012993</v>
          </cell>
          <cell r="D35330" t="str">
            <v>VITORIA</v>
          </cell>
          <cell r="E35330">
            <v>2436823000190</v>
          </cell>
        </row>
        <row r="35331">
          <cell r="C35331">
            <v>800014930</v>
          </cell>
          <cell r="D35331" t="str">
            <v>STRIPULLIA BUFF</v>
          </cell>
          <cell r="E35331">
            <v>6971681000111</v>
          </cell>
        </row>
        <row r="35332">
          <cell r="C35332">
            <v>800015050</v>
          </cell>
          <cell r="D35332" t="str">
            <v>RAMOS SALVADOR</v>
          </cell>
          <cell r="E35332">
            <v>25100223001123</v>
          </cell>
        </row>
        <row r="35333">
          <cell r="C35333">
            <v>800015241</v>
          </cell>
          <cell r="D35333" t="str">
            <v>ESPUMACAR DA BA</v>
          </cell>
          <cell r="E35333">
            <v>5589482000180</v>
          </cell>
        </row>
        <row r="35334">
          <cell r="C35334">
            <v>800015539</v>
          </cell>
          <cell r="D35334" t="str">
            <v>FEITICO MINEIRO</v>
          </cell>
          <cell r="E35334">
            <v>4975958000159</v>
          </cell>
        </row>
        <row r="35335">
          <cell r="C35335">
            <v>800015720</v>
          </cell>
          <cell r="D35335" t="str">
            <v>EXPRESSO MERCU</v>
          </cell>
          <cell r="E35335">
            <v>95591723011900</v>
          </cell>
        </row>
        <row r="35336">
          <cell r="C35336">
            <v>800015859</v>
          </cell>
          <cell r="D35336" t="str">
            <v>MANIA DE DOCINH</v>
          </cell>
          <cell r="E35336">
            <v>3141559000120</v>
          </cell>
        </row>
        <row r="35337">
          <cell r="C35337">
            <v>800016145</v>
          </cell>
          <cell r="D35337" t="str">
            <v>IBDP</v>
          </cell>
          <cell r="E35337">
            <v>7866293000133</v>
          </cell>
        </row>
        <row r="35338">
          <cell r="C35338">
            <v>800016555</v>
          </cell>
          <cell r="D35338" t="str">
            <v>XARMONIX</v>
          </cell>
          <cell r="E35338">
            <v>8696671000140</v>
          </cell>
        </row>
        <row r="35339">
          <cell r="C35339">
            <v>800018392</v>
          </cell>
          <cell r="D35339" t="str">
            <v>LICIA FABIO PRO</v>
          </cell>
          <cell r="E35339">
            <v>1653574000121</v>
          </cell>
        </row>
        <row r="35340">
          <cell r="C35340">
            <v>800018604</v>
          </cell>
          <cell r="D35340" t="str">
            <v>ZUM BRAZIL</v>
          </cell>
          <cell r="E35340">
            <v>4029023000180</v>
          </cell>
        </row>
        <row r="35341">
          <cell r="C35341">
            <v>800018680</v>
          </cell>
          <cell r="D35341" t="str">
            <v>TRANSCONTINENTA</v>
          </cell>
          <cell r="E35341">
            <v>209552000104</v>
          </cell>
        </row>
        <row r="35342">
          <cell r="C35342">
            <v>800018788</v>
          </cell>
          <cell r="D35342" t="str">
            <v>DIDIER SODRE E</v>
          </cell>
          <cell r="E35342">
            <v>4041948000146</v>
          </cell>
        </row>
        <row r="35343">
          <cell r="C35343">
            <v>800018838</v>
          </cell>
          <cell r="D35343" t="str">
            <v>SINDBEM</v>
          </cell>
          <cell r="E35343">
            <v>34434027000104</v>
          </cell>
        </row>
        <row r="35344">
          <cell r="C35344">
            <v>800019976</v>
          </cell>
          <cell r="D35344" t="str">
            <v>PURA MAGIA FEST</v>
          </cell>
          <cell r="E35344">
            <v>12051802000100</v>
          </cell>
        </row>
        <row r="35345">
          <cell r="C35345">
            <v>800022249</v>
          </cell>
          <cell r="D35345" t="str">
            <v>BRASTURINVEST</v>
          </cell>
          <cell r="E35345">
            <v>3422594000702</v>
          </cell>
        </row>
        <row r="35346">
          <cell r="C35346">
            <v>800023444</v>
          </cell>
          <cell r="D35346" t="str">
            <v>ROSANA SINGER M</v>
          </cell>
          <cell r="E35346">
            <v>14827780000152</v>
          </cell>
        </row>
        <row r="35347">
          <cell r="C35347">
            <v>800025180</v>
          </cell>
          <cell r="D35347" t="str">
            <v>TRANSILVA TRANS</v>
          </cell>
          <cell r="E35347">
            <v>30581433000815</v>
          </cell>
        </row>
        <row r="35348">
          <cell r="C35348">
            <v>800025222</v>
          </cell>
          <cell r="D35348" t="str">
            <v>LIGHT LOCACAO D</v>
          </cell>
          <cell r="E35348">
            <v>315787000180</v>
          </cell>
        </row>
        <row r="35349">
          <cell r="C35349">
            <v>800027487</v>
          </cell>
          <cell r="D35349" t="str">
            <v>ABBUD LOGISTICA</v>
          </cell>
          <cell r="E35349">
            <v>7299358000106</v>
          </cell>
        </row>
        <row r="35350">
          <cell r="C35350">
            <v>800028597</v>
          </cell>
          <cell r="D35350" t="str">
            <v>INTERCITY ADM.</v>
          </cell>
          <cell r="E35350">
            <v>2584924002232</v>
          </cell>
        </row>
        <row r="35351">
          <cell r="C35351">
            <v>800028696</v>
          </cell>
          <cell r="D35351" t="str">
            <v>BAGAREL COM. IN</v>
          </cell>
          <cell r="E35351">
            <v>13562913000143</v>
          </cell>
        </row>
        <row r="35352">
          <cell r="C35352">
            <v>800028975</v>
          </cell>
          <cell r="D35352" t="str">
            <v>MOVIGAS PREST.S</v>
          </cell>
          <cell r="E35352">
            <v>7636325000104</v>
          </cell>
        </row>
        <row r="35353">
          <cell r="C35353">
            <v>800029348</v>
          </cell>
          <cell r="D35353" t="str">
            <v>ALUGUE TUDO EVE</v>
          </cell>
          <cell r="E35353">
            <v>8543475000136</v>
          </cell>
        </row>
        <row r="35354">
          <cell r="C35354">
            <v>800029775</v>
          </cell>
          <cell r="D35354" t="str">
            <v>ESAB</v>
          </cell>
          <cell r="E35354">
            <v>29799921000652</v>
          </cell>
        </row>
        <row r="35355">
          <cell r="C35355">
            <v>800030135</v>
          </cell>
          <cell r="D35355" t="str">
            <v>SD SOLUCOES INT</v>
          </cell>
          <cell r="E35355">
            <v>17305762000107</v>
          </cell>
        </row>
        <row r="35356">
          <cell r="C35356">
            <v>800030763</v>
          </cell>
          <cell r="D35356" t="str">
            <v>NCR BRASIL LTDA</v>
          </cell>
          <cell r="E35356">
            <v>33033440000285</v>
          </cell>
        </row>
        <row r="35357">
          <cell r="C35357">
            <v>800031393</v>
          </cell>
          <cell r="D35357" t="str">
            <v>JUNIOR ME</v>
          </cell>
          <cell r="E35357">
            <v>12375414000184</v>
          </cell>
        </row>
        <row r="35358">
          <cell r="C35358">
            <v>800032459</v>
          </cell>
          <cell r="D35358" t="str">
            <v>ARTISTICAS E EV</v>
          </cell>
          <cell r="E35358">
            <v>2244972000157</v>
          </cell>
        </row>
        <row r="35359">
          <cell r="C35359">
            <v>800032691</v>
          </cell>
          <cell r="D35359" t="str">
            <v>BLUE WATERS</v>
          </cell>
          <cell r="E35359">
            <v>9424645000126</v>
          </cell>
        </row>
        <row r="35360">
          <cell r="C35360">
            <v>800032982</v>
          </cell>
          <cell r="D35360" t="str">
            <v>DE FERRAMENTAS</v>
          </cell>
          <cell r="E35360">
            <v>92664028003833</v>
          </cell>
        </row>
        <row r="35361">
          <cell r="C35361">
            <v>800034259</v>
          </cell>
          <cell r="D35361" t="str">
            <v>CARMEL VEICULOS</v>
          </cell>
          <cell r="E35361">
            <v>17328723000117</v>
          </cell>
        </row>
        <row r="35362">
          <cell r="C35362">
            <v>800034282</v>
          </cell>
          <cell r="D35362" t="str">
            <v>KUEHNE+NAGEL SE</v>
          </cell>
          <cell r="E35362">
            <v>2886427000750</v>
          </cell>
        </row>
        <row r="35363">
          <cell r="C35363">
            <v>800034458</v>
          </cell>
          <cell r="D35363" t="str">
            <v>CATUSSABA HOTEL</v>
          </cell>
          <cell r="E35363">
            <v>96827639000203</v>
          </cell>
        </row>
        <row r="35364">
          <cell r="C35364">
            <v>800035038</v>
          </cell>
          <cell r="D35364" t="str">
            <v>ROUPAS PROFISSI</v>
          </cell>
          <cell r="E35364">
            <v>96719828000173</v>
          </cell>
        </row>
        <row r="35365">
          <cell r="C35365">
            <v>800035735</v>
          </cell>
          <cell r="D35365" t="str">
            <v>MAZZA ENGENHARI</v>
          </cell>
          <cell r="E35365">
            <v>15692726000100</v>
          </cell>
        </row>
        <row r="35366">
          <cell r="C35366">
            <v>800037142</v>
          </cell>
          <cell r="D35366" t="str">
            <v>CARMEL VEICULOS</v>
          </cell>
          <cell r="E35366">
            <v>17328723000389</v>
          </cell>
        </row>
        <row r="35367">
          <cell r="C35367">
            <v>800037781</v>
          </cell>
          <cell r="D35367" t="str">
            <v>PENSKE LOGISTIC</v>
          </cell>
          <cell r="E35367">
            <v>65849838000876</v>
          </cell>
        </row>
        <row r="35368">
          <cell r="C35368">
            <v>800037802</v>
          </cell>
          <cell r="D35368" t="str">
            <v>EDSON DE JESUS</v>
          </cell>
          <cell r="E35368">
            <v>10902953000107</v>
          </cell>
        </row>
        <row r="35369">
          <cell r="C35369">
            <v>800038559</v>
          </cell>
          <cell r="D35369" t="str">
            <v>MIRACI ESTRELA</v>
          </cell>
          <cell r="E35369">
            <v>12002827000113</v>
          </cell>
        </row>
        <row r="35370">
          <cell r="C35370">
            <v>800039947</v>
          </cell>
          <cell r="D35370" t="str">
            <v>ASSA ABLOY BRAS</v>
          </cell>
          <cell r="E35370">
            <v>2214604000166</v>
          </cell>
        </row>
        <row r="35371">
          <cell r="C35371">
            <v>800040426</v>
          </cell>
          <cell r="D35371" t="str">
            <v>MANFLEX COMERCI</v>
          </cell>
          <cell r="E35371">
            <v>40557027000102</v>
          </cell>
        </row>
        <row r="35372">
          <cell r="C35372">
            <v>800041109</v>
          </cell>
          <cell r="D35372" t="str">
            <v>SERVICO NACIONA</v>
          </cell>
          <cell r="E35372">
            <v>3795071002321</v>
          </cell>
        </row>
        <row r="35373">
          <cell r="C35373">
            <v>800042125</v>
          </cell>
          <cell r="D35373" t="str">
            <v>TECON SALVADOR</v>
          </cell>
          <cell r="E35373">
            <v>3642342000101</v>
          </cell>
        </row>
        <row r="35374">
          <cell r="C35374">
            <v>800042297</v>
          </cell>
          <cell r="D35374" t="str">
            <v>ASSOCIACAO VOLU</v>
          </cell>
          <cell r="E35374">
            <v>8929748000185</v>
          </cell>
        </row>
        <row r="35375">
          <cell r="C35375">
            <v>800044117</v>
          </cell>
          <cell r="D35375" t="str">
            <v>CONCESSIONARIA</v>
          </cell>
          <cell r="E35375">
            <v>27950582000123</v>
          </cell>
        </row>
        <row r="35376">
          <cell r="C35376">
            <v>800044252</v>
          </cell>
          <cell r="D35376" t="str">
            <v>SERVICO NACIONA</v>
          </cell>
          <cell r="E35376">
            <v>3795071001350</v>
          </cell>
        </row>
        <row r="35377">
          <cell r="C35377"/>
          <cell r="D35377" t="str">
            <v>LOCADORA BOMFIM</v>
          </cell>
          <cell r="E35377">
            <v>14224539000139</v>
          </cell>
        </row>
        <row r="35378">
          <cell r="C35378"/>
          <cell r="D35378" t="str">
            <v>CETTA</v>
          </cell>
          <cell r="E35378">
            <v>13339700000157</v>
          </cell>
        </row>
        <row r="35379">
          <cell r="C35379"/>
          <cell r="D35379" t="str">
            <v>ABAP</v>
          </cell>
          <cell r="E35379">
            <v>13603857000148</v>
          </cell>
        </row>
        <row r="35380">
          <cell r="C35380"/>
          <cell r="D35380" t="str">
            <v>SHOPPING BARRA</v>
          </cell>
          <cell r="E35380">
            <v>16188955000154</v>
          </cell>
        </row>
        <row r="35381">
          <cell r="C35381"/>
          <cell r="D35381" t="str">
            <v>KIT</v>
          </cell>
          <cell r="E35381">
            <v>581036000106</v>
          </cell>
        </row>
        <row r="35382">
          <cell r="C35382"/>
          <cell r="D35382" t="str">
            <v>LR TURISMO</v>
          </cell>
          <cell r="E35382">
            <v>13557954000141</v>
          </cell>
        </row>
        <row r="35383">
          <cell r="C35383"/>
          <cell r="D35383" t="str">
            <v>RECICLE</v>
          </cell>
          <cell r="E35383">
            <v>42385781000120</v>
          </cell>
        </row>
        <row r="35384">
          <cell r="C35384"/>
          <cell r="D35384" t="str">
            <v>ADV. ASSOCIADOS</v>
          </cell>
          <cell r="E35384">
            <v>86920212000102</v>
          </cell>
        </row>
        <row r="35385">
          <cell r="C35385"/>
          <cell r="D35385" t="str">
            <v>CQE</v>
          </cell>
          <cell r="E35385">
            <v>73435018000190</v>
          </cell>
        </row>
        <row r="35386">
          <cell r="C35386"/>
          <cell r="D35386" t="str">
            <v>A.GOMES</v>
          </cell>
          <cell r="E35386">
            <v>16311151000109</v>
          </cell>
        </row>
        <row r="35387">
          <cell r="C35387"/>
          <cell r="D35387" t="str">
            <v>N R GAL.DE ARTE</v>
          </cell>
          <cell r="E35387">
            <v>34210344000147</v>
          </cell>
        </row>
        <row r="35388">
          <cell r="C35388"/>
          <cell r="D35388" t="str">
            <v>EXITO</v>
          </cell>
          <cell r="E35388">
            <v>40553505000106</v>
          </cell>
        </row>
        <row r="35389">
          <cell r="C35389"/>
          <cell r="D35389" t="str">
            <v>BANCO ALVORADA</v>
          </cell>
          <cell r="E35389">
            <v>33870163000184</v>
          </cell>
        </row>
        <row r="35390">
          <cell r="C35390"/>
          <cell r="D35390" t="str">
            <v>ENLACE</v>
          </cell>
          <cell r="E35390">
            <v>16068496000175</v>
          </cell>
        </row>
        <row r="35391">
          <cell r="C35391"/>
          <cell r="D35391" t="str">
            <v>FOTOSHOP FOTOG.</v>
          </cell>
          <cell r="E35391">
            <v>14226609000350</v>
          </cell>
        </row>
        <row r="35392">
          <cell r="C35392"/>
          <cell r="D35392" t="str">
            <v>SALVADOR</v>
          </cell>
          <cell r="E35392">
            <v>96783618000144</v>
          </cell>
        </row>
        <row r="35393">
          <cell r="C35393"/>
          <cell r="D35393" t="str">
            <v>A GERADORA</v>
          </cell>
          <cell r="E35393">
            <v>33845322000190</v>
          </cell>
        </row>
        <row r="35394">
          <cell r="C35394"/>
          <cell r="D35394" t="str">
            <v>TELEMAR</v>
          </cell>
          <cell r="E35394">
            <v>15137276000193</v>
          </cell>
        </row>
        <row r="35395">
          <cell r="C35395"/>
          <cell r="D35395" t="str">
            <v>VISART</v>
          </cell>
          <cell r="E35395">
            <v>15695919000114</v>
          </cell>
        </row>
        <row r="35396">
          <cell r="C35396"/>
          <cell r="D35396" t="str">
            <v>SL ORGANIZACAO</v>
          </cell>
          <cell r="E35396">
            <v>1745489000193</v>
          </cell>
        </row>
        <row r="35397">
          <cell r="C35397"/>
          <cell r="D35397" t="str">
            <v>LAJ</v>
          </cell>
          <cell r="E35397">
            <v>15176969000195</v>
          </cell>
        </row>
        <row r="35398">
          <cell r="C35398"/>
          <cell r="D35398" t="str">
            <v>X FILMES</v>
          </cell>
          <cell r="E35398">
            <v>74144403000140</v>
          </cell>
        </row>
        <row r="35399">
          <cell r="C35399"/>
          <cell r="D35399" t="str">
            <v>AMERICAR VEICUL</v>
          </cell>
          <cell r="E35399">
            <v>14405146000202</v>
          </cell>
        </row>
        <row r="35400">
          <cell r="C35400"/>
          <cell r="D35400" t="str">
            <v>BAHIANA</v>
          </cell>
          <cell r="E35400">
            <v>15101660000136</v>
          </cell>
        </row>
        <row r="35401">
          <cell r="C35401"/>
          <cell r="D35401" t="str">
            <v>SERENDIPITY</v>
          </cell>
          <cell r="E35401">
            <v>16486862000106</v>
          </cell>
        </row>
        <row r="35402">
          <cell r="C35402"/>
          <cell r="D35402" t="str">
            <v>SOFTENG</v>
          </cell>
          <cell r="E35402">
            <v>14997548000162</v>
          </cell>
        </row>
        <row r="35403">
          <cell r="C35403"/>
          <cell r="D35403" t="str">
            <v>LOCALIZA</v>
          </cell>
          <cell r="E35403">
            <v>16670085001801</v>
          </cell>
        </row>
        <row r="35404">
          <cell r="C35404"/>
          <cell r="D35404" t="str">
            <v>UNICA</v>
          </cell>
          <cell r="E35404">
            <v>266746000141</v>
          </cell>
        </row>
        <row r="35405">
          <cell r="C35405"/>
          <cell r="D35405" t="str">
            <v>LIDER</v>
          </cell>
          <cell r="E35405">
            <v>17162579001597</v>
          </cell>
        </row>
        <row r="35406">
          <cell r="C35406"/>
          <cell r="D35406" t="str">
            <v>FASTER ROAD</v>
          </cell>
          <cell r="E35406">
            <v>2671195000712</v>
          </cell>
        </row>
        <row r="35407">
          <cell r="C35407"/>
          <cell r="D35407" t="str">
            <v>FABER-PAPAIZ</v>
          </cell>
          <cell r="E35407">
            <v>4866453000156</v>
          </cell>
        </row>
        <row r="35408">
          <cell r="C35408"/>
          <cell r="D35408" t="str">
            <v>RECICLO</v>
          </cell>
          <cell r="E35408">
            <v>16141293000167</v>
          </cell>
        </row>
        <row r="35409">
          <cell r="C35409"/>
          <cell r="D35409" t="str">
            <v>BLUE TREE</v>
          </cell>
          <cell r="E35409">
            <v>66542002002679</v>
          </cell>
        </row>
        <row r="35410">
          <cell r="C35410"/>
          <cell r="D35410" t="str">
            <v>RESORT</v>
          </cell>
          <cell r="E35410">
            <v>5378529000167</v>
          </cell>
        </row>
        <row r="35411">
          <cell r="C35411"/>
          <cell r="D35411" t="str">
            <v>HOTELARIA ACCOR</v>
          </cell>
          <cell r="E35411">
            <v>9967852011080</v>
          </cell>
        </row>
        <row r="35412">
          <cell r="C35412"/>
          <cell r="D35412" t="str">
            <v>FAVAB-FAB.VASEL</v>
          </cell>
          <cell r="E35412">
            <v>15147507000140</v>
          </cell>
        </row>
        <row r="35413">
          <cell r="C35413"/>
          <cell r="D35413" t="str">
            <v>IMOSA LTDA</v>
          </cell>
          <cell r="E35413">
            <v>10854438000271</v>
          </cell>
        </row>
        <row r="35414">
          <cell r="C35414"/>
          <cell r="D35414" t="str">
            <v>IMOSA LTDA</v>
          </cell>
          <cell r="E35414">
            <v>10854438001677</v>
          </cell>
        </row>
        <row r="35415">
          <cell r="C35415"/>
          <cell r="D35415" t="str">
            <v>MPM PROPAGANDA</v>
          </cell>
          <cell r="E35415">
            <v>11510328000255</v>
          </cell>
        </row>
        <row r="35416">
          <cell r="C35416"/>
          <cell r="D35416" t="str">
            <v>CE ANTONIO CARL</v>
          </cell>
          <cell r="E35416">
            <v>403454</v>
          </cell>
        </row>
        <row r="35417">
          <cell r="C35417"/>
          <cell r="D35417" t="str">
            <v>EDUCANDARIO SAO</v>
          </cell>
          <cell r="E35417">
            <v>403455</v>
          </cell>
        </row>
        <row r="35418">
          <cell r="C35418"/>
          <cell r="D35418" t="str">
            <v>CE CARNEIRO RIB</v>
          </cell>
          <cell r="E35418">
            <v>403456</v>
          </cell>
        </row>
        <row r="35419">
          <cell r="C35419"/>
          <cell r="D35419" t="str">
            <v>COL.PERSONA</v>
          </cell>
          <cell r="E35419">
            <v>403457</v>
          </cell>
        </row>
        <row r="35420">
          <cell r="C35420"/>
          <cell r="D35420" t="str">
            <v>COL.ALFRED NOBE</v>
          </cell>
          <cell r="E35420">
            <v>403458</v>
          </cell>
        </row>
        <row r="35421">
          <cell r="C35421"/>
          <cell r="D35421" t="str">
            <v>CEN.EDUC.IDALEC</v>
          </cell>
          <cell r="E35421">
            <v>403786</v>
          </cell>
        </row>
        <row r="35422">
          <cell r="C35422"/>
          <cell r="D35422" t="str">
            <v>STA.FELICIANA</v>
          </cell>
          <cell r="E35422">
            <v>403787</v>
          </cell>
        </row>
        <row r="35423">
          <cell r="C35423"/>
          <cell r="D35423" t="str">
            <v>COL.22 DE MAIO</v>
          </cell>
          <cell r="E35423">
            <v>403788</v>
          </cell>
        </row>
        <row r="35424">
          <cell r="C35424"/>
          <cell r="D35424" t="str">
            <v>ESC.ASSOC.DESPO</v>
          </cell>
          <cell r="E35424">
            <v>403935</v>
          </cell>
        </row>
        <row r="35425">
          <cell r="C35425"/>
          <cell r="D35425" t="str">
            <v>EE AUSTRICLIANO</v>
          </cell>
          <cell r="E35425">
            <v>403937</v>
          </cell>
        </row>
        <row r="35426">
          <cell r="C35426"/>
          <cell r="D35426" t="str">
            <v>ESC.25 DE AGOST</v>
          </cell>
          <cell r="E35426">
            <v>403958</v>
          </cell>
        </row>
        <row r="35427">
          <cell r="C35427"/>
          <cell r="D35427" t="str">
            <v>CEN.EDUC.S.NAZA</v>
          </cell>
          <cell r="E35427">
            <v>403960</v>
          </cell>
        </row>
        <row r="35428">
          <cell r="C35428"/>
          <cell r="D35428" t="str">
            <v>COL.MARIA CANCI</v>
          </cell>
          <cell r="E35428">
            <v>403961</v>
          </cell>
        </row>
        <row r="35429">
          <cell r="C35429"/>
          <cell r="D35429" t="str">
            <v>SESI REITOR MIG</v>
          </cell>
          <cell r="E35429">
            <v>403986</v>
          </cell>
        </row>
        <row r="35430">
          <cell r="C35430"/>
          <cell r="D35430" t="str">
            <v>COL.CHRISTUS</v>
          </cell>
          <cell r="E35430">
            <v>404283</v>
          </cell>
        </row>
        <row r="35431">
          <cell r="C35431"/>
          <cell r="D35431" t="str">
            <v>COL.2 DE JULHO</v>
          </cell>
          <cell r="E35431">
            <v>404329</v>
          </cell>
        </row>
        <row r="35432">
          <cell r="C35432"/>
          <cell r="D35432" t="str">
            <v>COL.CANDIDO POR</v>
          </cell>
          <cell r="E35432">
            <v>404340</v>
          </cell>
        </row>
        <row r="35433">
          <cell r="C35433"/>
          <cell r="D35433" t="str">
            <v>COL.SARTRE</v>
          </cell>
          <cell r="E35433">
            <v>404342</v>
          </cell>
        </row>
        <row r="35434">
          <cell r="C35434"/>
          <cell r="D35434" t="str">
            <v>EDUCANDARIO SEN</v>
          </cell>
          <cell r="E35434">
            <v>404343</v>
          </cell>
        </row>
        <row r="35435">
          <cell r="C35435"/>
          <cell r="D35435" t="str">
            <v>ESC.ENERGIA-MC2</v>
          </cell>
          <cell r="E35435">
            <v>404344</v>
          </cell>
        </row>
        <row r="35436">
          <cell r="C35436"/>
          <cell r="D35436" t="str">
            <v>CENT.EDUC.ADVEN</v>
          </cell>
          <cell r="E35436">
            <v>404345</v>
          </cell>
        </row>
        <row r="35437">
          <cell r="C35437"/>
          <cell r="D35437" t="str">
            <v>CEN.CULT.DA CEN</v>
          </cell>
          <cell r="E35437">
            <v>404346</v>
          </cell>
        </row>
        <row r="35438">
          <cell r="C35438"/>
          <cell r="D35438" t="str">
            <v>COL.INTEGRAL</v>
          </cell>
          <cell r="E35438">
            <v>404349</v>
          </cell>
        </row>
        <row r="35439">
          <cell r="C35439"/>
          <cell r="D35439" t="str">
            <v>COL.SALESIANO D</v>
          </cell>
          <cell r="E35439">
            <v>404350</v>
          </cell>
        </row>
        <row r="35440">
          <cell r="C35440"/>
          <cell r="D35440" t="str">
            <v>ESC.PANAMERICA</v>
          </cell>
          <cell r="E35440">
            <v>404351</v>
          </cell>
        </row>
        <row r="35441">
          <cell r="C35441"/>
          <cell r="D35441" t="str">
            <v>COL.BAIANO</v>
          </cell>
          <cell r="E35441">
            <v>404352</v>
          </cell>
        </row>
        <row r="35442">
          <cell r="C35442"/>
          <cell r="D35442" t="str">
            <v>COL.ADVENTISTA</v>
          </cell>
          <cell r="E35442">
            <v>404353</v>
          </cell>
        </row>
        <row r="35443">
          <cell r="C35443"/>
          <cell r="D35443" t="str">
            <v>CEN.EDUC.N.SRA.</v>
          </cell>
          <cell r="E35443">
            <v>404354</v>
          </cell>
        </row>
        <row r="35444">
          <cell r="C35444"/>
          <cell r="D35444" t="str">
            <v>CE MANOEL DEVOT</v>
          </cell>
          <cell r="E35444">
            <v>404379</v>
          </cell>
        </row>
        <row r="35445">
          <cell r="C35445"/>
          <cell r="D35445" t="str">
            <v>ESC.CANTINHO DO</v>
          </cell>
          <cell r="E35445">
            <v>404827</v>
          </cell>
        </row>
        <row r="35446">
          <cell r="C35446"/>
          <cell r="D35446" t="str">
            <v>ESC.TURMINHA DO</v>
          </cell>
          <cell r="E35446">
            <v>404989</v>
          </cell>
        </row>
        <row r="35447">
          <cell r="C35447"/>
          <cell r="D35447" t="str">
            <v>COL.STA.CLARA D</v>
          </cell>
          <cell r="E35447">
            <v>404990</v>
          </cell>
        </row>
        <row r="35448">
          <cell r="C35448"/>
          <cell r="D35448" t="str">
            <v>ESC.DR.EDUARDO</v>
          </cell>
          <cell r="E35448">
            <v>404991</v>
          </cell>
        </row>
        <row r="35449">
          <cell r="C35449"/>
          <cell r="D35449" t="str">
            <v>CEN.EDUC.N.SRA.</v>
          </cell>
          <cell r="E35449">
            <v>404992</v>
          </cell>
        </row>
        <row r="35450">
          <cell r="C35450"/>
          <cell r="D35450" t="str">
            <v>CE RUBEN DARIO</v>
          </cell>
          <cell r="E35450">
            <v>404993</v>
          </cell>
        </row>
        <row r="35451">
          <cell r="C35451"/>
          <cell r="D35451" t="str">
            <v>CEN.EDUC.TIRADE</v>
          </cell>
          <cell r="E35451">
            <v>404994</v>
          </cell>
        </row>
        <row r="35452">
          <cell r="C35452"/>
          <cell r="D35452" t="str">
            <v>ESC.ADVENT.SAO</v>
          </cell>
          <cell r="E35452">
            <v>404995</v>
          </cell>
        </row>
        <row r="35453">
          <cell r="C35453"/>
          <cell r="D35453" t="str">
            <v>CE STA.RITA</v>
          </cell>
          <cell r="E35453">
            <v>404996</v>
          </cell>
        </row>
        <row r="35454">
          <cell r="C35454"/>
          <cell r="D35454" t="str">
            <v>ESC.JANUSZ KORC</v>
          </cell>
          <cell r="E35454">
            <v>404997</v>
          </cell>
        </row>
        <row r="35455">
          <cell r="C35455"/>
          <cell r="D35455" t="str">
            <v>ESC.JULIA TEREZ</v>
          </cell>
          <cell r="E35455">
            <v>404998</v>
          </cell>
        </row>
        <row r="35456">
          <cell r="C35456"/>
          <cell r="D35456" t="str">
            <v>COL.ATUAL</v>
          </cell>
          <cell r="E35456">
            <v>404999</v>
          </cell>
        </row>
        <row r="35457">
          <cell r="C35457"/>
          <cell r="D35457" t="str">
            <v>CEN.ORIENTACAO</v>
          </cell>
          <cell r="E35457">
            <v>405000</v>
          </cell>
        </row>
        <row r="35458">
          <cell r="C35458"/>
          <cell r="D35458" t="str">
            <v>EPG MONS.MANUEL</v>
          </cell>
          <cell r="E35458">
            <v>405001</v>
          </cell>
        </row>
        <row r="35459">
          <cell r="C35459"/>
          <cell r="D35459" t="str">
            <v>ESC.TIO PATINHA</v>
          </cell>
          <cell r="E35459">
            <v>405002</v>
          </cell>
        </row>
        <row r="35460">
          <cell r="C35460"/>
          <cell r="D35460" t="str">
            <v>EEPG BATISTA DO</v>
          </cell>
          <cell r="E35460">
            <v>405003</v>
          </cell>
        </row>
        <row r="35461">
          <cell r="C35461"/>
          <cell r="D35461" t="str">
            <v>ESC.CLASSE CEN.</v>
          </cell>
          <cell r="E35461">
            <v>405004</v>
          </cell>
        </row>
        <row r="35462">
          <cell r="C35462"/>
          <cell r="D35462" t="str">
            <v>ESC.PSG FUNDACA</v>
          </cell>
          <cell r="E35462">
            <v>405005</v>
          </cell>
        </row>
        <row r="35463">
          <cell r="C35463"/>
          <cell r="D35463" t="str">
            <v>CEN.EDUC.CAFAZE</v>
          </cell>
          <cell r="E35463">
            <v>405006</v>
          </cell>
        </row>
        <row r="35464">
          <cell r="C35464"/>
          <cell r="D35464" t="str">
            <v>ESC.PROJECAO</v>
          </cell>
          <cell r="E35464">
            <v>405007</v>
          </cell>
        </row>
        <row r="35465">
          <cell r="C35465"/>
          <cell r="D35465" t="str">
            <v>COL.FLAMBOYANTS</v>
          </cell>
          <cell r="E35465">
            <v>405008</v>
          </cell>
        </row>
        <row r="35466">
          <cell r="C35466"/>
          <cell r="D35466" t="str">
            <v>CEN.CUL.PRIMAVE</v>
          </cell>
          <cell r="E35466">
            <v>405009</v>
          </cell>
        </row>
        <row r="35467">
          <cell r="C35467"/>
          <cell r="D35467" t="str">
            <v>COL.MENDEL</v>
          </cell>
          <cell r="E35467">
            <v>405010</v>
          </cell>
        </row>
        <row r="35468">
          <cell r="C35468"/>
          <cell r="D35468" t="str">
            <v>ESC.GIRASOL</v>
          </cell>
          <cell r="E35468">
            <v>405011</v>
          </cell>
        </row>
        <row r="35469">
          <cell r="C35469"/>
          <cell r="D35469" t="str">
            <v>ESC.RAYMUNDO BR</v>
          </cell>
          <cell r="E35469">
            <v>405012</v>
          </cell>
        </row>
        <row r="35470">
          <cell r="C35470"/>
          <cell r="D35470" t="str">
            <v>ESC.JULIA TEREZ</v>
          </cell>
          <cell r="E35470">
            <v>405263</v>
          </cell>
        </row>
        <row r="35471">
          <cell r="C35471"/>
          <cell r="D35471" t="str">
            <v>ESC.CLASSE CEN.</v>
          </cell>
          <cell r="E35471">
            <v>405264</v>
          </cell>
        </row>
        <row r="35472">
          <cell r="C35472"/>
          <cell r="D35472" t="str">
            <v>ESC.PROJECAO</v>
          </cell>
          <cell r="E35472">
            <v>405265</v>
          </cell>
        </row>
        <row r="35473">
          <cell r="C35473"/>
          <cell r="D35473" t="str">
            <v>ESC.SENHOR DO B</v>
          </cell>
          <cell r="E35473">
            <v>405675</v>
          </cell>
        </row>
        <row r="35474">
          <cell r="C35474"/>
          <cell r="D35474" t="str">
            <v>ESC.PQ.DA CRIAN</v>
          </cell>
          <cell r="E35474">
            <v>405676</v>
          </cell>
        </row>
        <row r="35475">
          <cell r="C35475"/>
          <cell r="D35475" t="str">
            <v>ESC.MUNDO INFAN</v>
          </cell>
          <cell r="E35475">
            <v>405677</v>
          </cell>
        </row>
        <row r="35476">
          <cell r="C35476"/>
          <cell r="D35476" t="str">
            <v>ESC.SAO LOURENC</v>
          </cell>
          <cell r="E35476">
            <v>405678</v>
          </cell>
        </row>
        <row r="35477">
          <cell r="C35477"/>
          <cell r="D35477" t="str">
            <v>EE SUZANA IMBAS</v>
          </cell>
          <cell r="E35477">
            <v>405679</v>
          </cell>
        </row>
        <row r="35478">
          <cell r="C35478"/>
          <cell r="D35478" t="str">
            <v>EM DE PITUACU</v>
          </cell>
          <cell r="E35478">
            <v>405680</v>
          </cell>
        </row>
        <row r="35479">
          <cell r="C35479"/>
          <cell r="D35479" t="str">
            <v>EM MARIA ANTONI</v>
          </cell>
          <cell r="E35479">
            <v>405681</v>
          </cell>
        </row>
        <row r="35480">
          <cell r="C35480"/>
          <cell r="D35480" t="str">
            <v>EM NOVO MAROTIN</v>
          </cell>
          <cell r="E35480">
            <v>405682</v>
          </cell>
        </row>
        <row r="35481">
          <cell r="C35481"/>
          <cell r="D35481" t="str">
            <v>EM OSCAR DA PEN</v>
          </cell>
          <cell r="E35481">
            <v>405683</v>
          </cell>
        </row>
        <row r="35482">
          <cell r="C35482"/>
          <cell r="D35482" t="str">
            <v>ESC.BATISTA DE</v>
          </cell>
          <cell r="E35482">
            <v>405684</v>
          </cell>
        </row>
        <row r="35483">
          <cell r="C35483"/>
          <cell r="D35483" t="str">
            <v>ESC.BATISTA DE</v>
          </cell>
          <cell r="E35483">
            <v>405685</v>
          </cell>
        </row>
        <row r="35484">
          <cell r="C35484"/>
          <cell r="D35484" t="str">
            <v>ESC.BRIGADEIRO</v>
          </cell>
          <cell r="E35484">
            <v>405686</v>
          </cell>
        </row>
        <row r="35485">
          <cell r="C35485"/>
          <cell r="D35485" t="str">
            <v>ESC.CLARITA MAR</v>
          </cell>
          <cell r="E35485">
            <v>405687</v>
          </cell>
        </row>
        <row r="35486">
          <cell r="C35486"/>
          <cell r="D35486" t="str">
            <v>ESC.COMUNITARIA</v>
          </cell>
          <cell r="E35486">
            <v>405688</v>
          </cell>
        </row>
        <row r="35487">
          <cell r="C35487"/>
          <cell r="D35487" t="str">
            <v>ESC.MAL.RONDON</v>
          </cell>
          <cell r="E35487">
            <v>405689</v>
          </cell>
        </row>
        <row r="35488">
          <cell r="C35488"/>
          <cell r="D35488" t="str">
            <v>ESC.MANOEL CLEM</v>
          </cell>
          <cell r="E35488">
            <v>405690</v>
          </cell>
        </row>
        <row r="35489">
          <cell r="C35489"/>
          <cell r="D35489" t="str">
            <v>ESC.MAXIMINIANO</v>
          </cell>
          <cell r="E35489">
            <v>405691</v>
          </cell>
        </row>
        <row r="35490">
          <cell r="C35490"/>
          <cell r="D35490" t="str">
            <v>ESC.PE.PALMEIRA</v>
          </cell>
          <cell r="E35490">
            <v>405692</v>
          </cell>
        </row>
        <row r="35491">
          <cell r="C35491"/>
          <cell r="D35491" t="str">
            <v>ESC.PROF.AFONSO</v>
          </cell>
          <cell r="E35491">
            <v>405693</v>
          </cell>
        </row>
        <row r="35492">
          <cell r="C35492"/>
          <cell r="D35492" t="str">
            <v>ESC.STA.LUZIA D</v>
          </cell>
          <cell r="E35492">
            <v>405694</v>
          </cell>
        </row>
        <row r="35493">
          <cell r="C35493"/>
          <cell r="D35493" t="str">
            <v>MADRE HELENA IR</v>
          </cell>
          <cell r="E35493">
            <v>405695</v>
          </cell>
        </row>
        <row r="35494">
          <cell r="C35494"/>
          <cell r="D35494" t="str">
            <v>EDUC.SALVADOR S</v>
          </cell>
          <cell r="E35494">
            <v>405696</v>
          </cell>
        </row>
        <row r="35495">
          <cell r="C35495"/>
          <cell r="D35495" t="str">
            <v>COL.SAO BENTO</v>
          </cell>
          <cell r="E35495">
            <v>405697</v>
          </cell>
        </row>
        <row r="35496">
          <cell r="C35496"/>
          <cell r="D35496" t="str">
            <v>EM DE ITACARANH</v>
          </cell>
          <cell r="E35496">
            <v>405698</v>
          </cell>
        </row>
        <row r="35497">
          <cell r="C35497"/>
          <cell r="D35497" t="str">
            <v>EDUCANDARIO N.S</v>
          </cell>
          <cell r="E35497">
            <v>405699</v>
          </cell>
        </row>
        <row r="35498">
          <cell r="C35498"/>
          <cell r="D35498" t="str">
            <v>ESC.PG GETULIO</v>
          </cell>
          <cell r="E35498">
            <v>405700</v>
          </cell>
        </row>
        <row r="35499">
          <cell r="C35499"/>
          <cell r="D35499" t="str">
            <v>ESC.MARIA MONTE</v>
          </cell>
          <cell r="E35499">
            <v>405701</v>
          </cell>
        </row>
        <row r="35500">
          <cell r="C35500"/>
          <cell r="D35500" t="str">
            <v>ESC.ANA POPPOVI</v>
          </cell>
          <cell r="E35500">
            <v>405702</v>
          </cell>
        </row>
        <row r="35501">
          <cell r="C35501"/>
          <cell r="D35501" t="str">
            <v>EEPG IZIDRO MON</v>
          </cell>
          <cell r="E35501">
            <v>405703</v>
          </cell>
        </row>
        <row r="35502">
          <cell r="C35502"/>
          <cell r="D35502" t="str">
            <v>EDUCANDARIO JES</v>
          </cell>
          <cell r="E35502">
            <v>405704</v>
          </cell>
        </row>
        <row r="35503">
          <cell r="C35503"/>
          <cell r="D35503" t="str">
            <v>EE MARIO AUGUST</v>
          </cell>
          <cell r="E35503">
            <v>405705</v>
          </cell>
        </row>
        <row r="35504">
          <cell r="C35504"/>
          <cell r="D35504" t="str">
            <v>ESC.PROCESSAMEN</v>
          </cell>
          <cell r="E35504">
            <v>405706</v>
          </cell>
        </row>
        <row r="35505">
          <cell r="C35505"/>
          <cell r="D35505" t="str">
            <v>ESC.PRES.ROOSEV</v>
          </cell>
          <cell r="E35505">
            <v>405707</v>
          </cell>
        </row>
        <row r="35506">
          <cell r="C35506"/>
          <cell r="D35506" t="str">
            <v>COL.FRANCISCO D</v>
          </cell>
          <cell r="E35506">
            <v>405708</v>
          </cell>
        </row>
        <row r="35507">
          <cell r="C35507"/>
          <cell r="D35507" t="str">
            <v>COL.REINO</v>
          </cell>
          <cell r="E35507">
            <v>405709</v>
          </cell>
        </row>
        <row r="35508">
          <cell r="C35508"/>
          <cell r="D35508" t="str">
            <v>CEN.EST.EDUC.MA</v>
          </cell>
          <cell r="E35508">
            <v>405710</v>
          </cell>
        </row>
        <row r="35509">
          <cell r="C35509"/>
          <cell r="D35509" t="str">
            <v>COL.SANTISSIMO</v>
          </cell>
          <cell r="E35509">
            <v>405711</v>
          </cell>
        </row>
        <row r="35510">
          <cell r="C35510"/>
          <cell r="D35510" t="str">
            <v>COL.DECISAO</v>
          </cell>
          <cell r="E35510">
            <v>405712</v>
          </cell>
        </row>
        <row r="35511">
          <cell r="C35511"/>
          <cell r="D35511" t="str">
            <v>EE ANTONIO EUZE</v>
          </cell>
          <cell r="E35511">
            <v>405713</v>
          </cell>
        </row>
        <row r="35512">
          <cell r="C35512"/>
          <cell r="D35512" t="str">
            <v>ESC.MEUS AMIGUI</v>
          </cell>
          <cell r="E35512">
            <v>405714</v>
          </cell>
        </row>
        <row r="35513">
          <cell r="C35513"/>
          <cell r="D35513" t="str">
            <v>COL.MARISTA DE</v>
          </cell>
          <cell r="E35513">
            <v>405715</v>
          </cell>
        </row>
        <row r="35514">
          <cell r="C35514"/>
          <cell r="D35514" t="str">
            <v>ESC.DORILANDIA</v>
          </cell>
          <cell r="E35514">
            <v>405716</v>
          </cell>
        </row>
        <row r="35515">
          <cell r="C35515"/>
          <cell r="D35515" t="str">
            <v>ESC.EDUC.INF.</v>
          </cell>
          <cell r="E35515">
            <v>405717</v>
          </cell>
        </row>
        <row r="35516">
          <cell r="C35516"/>
          <cell r="D35516" t="str">
            <v>ESC.EXPANSAO PE</v>
          </cell>
          <cell r="E35516">
            <v>405718</v>
          </cell>
        </row>
        <row r="35517">
          <cell r="C35517"/>
          <cell r="D35517" t="str">
            <v>CEN.EDUC.GUIOMA</v>
          </cell>
          <cell r="E35517">
            <v>405719</v>
          </cell>
        </row>
        <row r="35518">
          <cell r="C35518"/>
          <cell r="D35518" t="str">
            <v>ESC.STA.TEREZA</v>
          </cell>
          <cell r="E35518">
            <v>405720</v>
          </cell>
        </row>
        <row r="35519">
          <cell r="C35519"/>
          <cell r="D35519" t="str">
            <v>ESC.ANA BELA</v>
          </cell>
          <cell r="E35519">
            <v>405721</v>
          </cell>
        </row>
        <row r="35520">
          <cell r="C35520"/>
          <cell r="D35520" t="str">
            <v>ESC.TURMA CARIN</v>
          </cell>
          <cell r="E35520">
            <v>405722</v>
          </cell>
        </row>
        <row r="35521">
          <cell r="C35521"/>
          <cell r="D35521" t="str">
            <v>EDUCANDARIO EMI</v>
          </cell>
          <cell r="E35521">
            <v>405723</v>
          </cell>
        </row>
        <row r="35522">
          <cell r="C35522"/>
          <cell r="D35522" t="str">
            <v>COL.N.SRA.DA CO</v>
          </cell>
          <cell r="E35522">
            <v>405724</v>
          </cell>
        </row>
        <row r="35523">
          <cell r="C35523"/>
          <cell r="D35523" t="str">
            <v>CEN.EDUC.JEAN P</v>
          </cell>
          <cell r="E35523">
            <v>405725</v>
          </cell>
        </row>
        <row r="35524">
          <cell r="C35524"/>
          <cell r="D35524" t="str">
            <v>COL.DOS ORFAOS</v>
          </cell>
          <cell r="E35524">
            <v>405726</v>
          </cell>
        </row>
        <row r="35525">
          <cell r="C35525"/>
          <cell r="D35525" t="str">
            <v>CE CIDADE DE CU</v>
          </cell>
          <cell r="E35525">
            <v>405727</v>
          </cell>
        </row>
        <row r="35526">
          <cell r="C35526"/>
          <cell r="D35526" t="str">
            <v>COL.OPINIAO</v>
          </cell>
          <cell r="E35526">
            <v>405728</v>
          </cell>
        </row>
        <row r="35527">
          <cell r="C35527"/>
          <cell r="D35527" t="str">
            <v>EDUC.CORACAO DE</v>
          </cell>
          <cell r="E35527">
            <v>405729</v>
          </cell>
        </row>
        <row r="35528">
          <cell r="C35528"/>
          <cell r="D35528" t="str">
            <v>COL.MASTER</v>
          </cell>
          <cell r="E35528">
            <v>405730</v>
          </cell>
        </row>
        <row r="35529">
          <cell r="C35529"/>
          <cell r="D35529" t="str">
            <v>ESC.LUIZ ANSELM</v>
          </cell>
          <cell r="E35529">
            <v>405731</v>
          </cell>
        </row>
        <row r="35530">
          <cell r="C35530"/>
          <cell r="D35530" t="str">
            <v>ESC.EXPERIMENTA</v>
          </cell>
          <cell r="E35530">
            <v>405732</v>
          </cell>
        </row>
        <row r="35531">
          <cell r="C35531"/>
          <cell r="D35531" t="str">
            <v>CARACOL CEN.EDU</v>
          </cell>
          <cell r="E35531">
            <v>405733</v>
          </cell>
        </row>
        <row r="35532">
          <cell r="C35532"/>
          <cell r="D35532" t="str">
            <v>INST.EDUC.MONTE</v>
          </cell>
          <cell r="E35532">
            <v>405734</v>
          </cell>
        </row>
        <row r="35533">
          <cell r="C35533"/>
          <cell r="D35533" t="str">
            <v>JOAO PEDRO DOS</v>
          </cell>
          <cell r="E35533">
            <v>405735</v>
          </cell>
        </row>
        <row r="35534">
          <cell r="C35534"/>
          <cell r="D35534" t="str">
            <v>ESC.GENTE MIUDA</v>
          </cell>
          <cell r="E35534">
            <v>405736</v>
          </cell>
        </row>
        <row r="35535">
          <cell r="C35535"/>
          <cell r="D35535" t="str">
            <v>INST.EDUC.E CUL</v>
          </cell>
          <cell r="E35535">
            <v>405737</v>
          </cell>
        </row>
        <row r="35536">
          <cell r="C35536"/>
          <cell r="D35536" t="str">
            <v>ESC.SEBASTIAO D</v>
          </cell>
          <cell r="E35536">
            <v>405738</v>
          </cell>
        </row>
        <row r="35537">
          <cell r="C35537"/>
          <cell r="D35537" t="str">
            <v>INST.N.SRA.DE B</v>
          </cell>
          <cell r="E35537">
            <v>405739</v>
          </cell>
        </row>
        <row r="35538">
          <cell r="C35538"/>
          <cell r="D35538" t="str">
            <v>INST.N.SRA.DE B</v>
          </cell>
          <cell r="E35538">
            <v>405740</v>
          </cell>
        </row>
        <row r="35539">
          <cell r="C35539"/>
          <cell r="D35539" t="str">
            <v>ESC.PROFA.CANDO</v>
          </cell>
          <cell r="E35539">
            <v>405741</v>
          </cell>
        </row>
        <row r="35540">
          <cell r="C35540"/>
          <cell r="D35540" t="str">
            <v>ESC.JULIETA VIA</v>
          </cell>
          <cell r="E35540">
            <v>405742</v>
          </cell>
        </row>
        <row r="35541">
          <cell r="C35541"/>
          <cell r="D35541" t="str">
            <v>GIN.ANTONIO CAL</v>
          </cell>
          <cell r="E35541">
            <v>405743</v>
          </cell>
        </row>
        <row r="35542">
          <cell r="C35542"/>
          <cell r="D35542" t="str">
            <v>ESC.N.SRA.DE NA</v>
          </cell>
          <cell r="E35542">
            <v>405744</v>
          </cell>
        </row>
        <row r="35543">
          <cell r="C35543"/>
          <cell r="D35543" t="str">
            <v>INTENDENTE FRAN</v>
          </cell>
          <cell r="E35543">
            <v>405745</v>
          </cell>
        </row>
        <row r="35544">
          <cell r="C35544"/>
          <cell r="D35544" t="str">
            <v>EM GISELIA PALM</v>
          </cell>
          <cell r="E35544">
            <v>405746</v>
          </cell>
        </row>
        <row r="35545">
          <cell r="C35545"/>
          <cell r="D35545" t="str">
            <v>CEN.EDUC.LAPIS</v>
          </cell>
          <cell r="E35545">
            <v>405747</v>
          </cell>
        </row>
        <row r="35546">
          <cell r="C35546"/>
          <cell r="D35546" t="str">
            <v>ESC.ABRIGO DOS</v>
          </cell>
          <cell r="E35546">
            <v>405748</v>
          </cell>
        </row>
        <row r="35547">
          <cell r="C35547"/>
          <cell r="D35547" t="str">
            <v>ESC.CREMILDA SA</v>
          </cell>
          <cell r="E35547">
            <v>405749</v>
          </cell>
        </row>
        <row r="35548">
          <cell r="C35548"/>
          <cell r="D35548" t="str">
            <v>EM HILDETE B.SO</v>
          </cell>
          <cell r="E35548">
            <v>405750</v>
          </cell>
        </row>
        <row r="35549">
          <cell r="C35549"/>
          <cell r="D35549" t="str">
            <v>COL.INTERATIVO</v>
          </cell>
          <cell r="E35549">
            <v>405751</v>
          </cell>
        </row>
        <row r="35550">
          <cell r="C35550"/>
          <cell r="D35550" t="str">
            <v>EDUCANDARIO CAR</v>
          </cell>
          <cell r="E35550">
            <v>405752</v>
          </cell>
        </row>
        <row r="35551">
          <cell r="C35551"/>
          <cell r="D35551" t="str">
            <v>EM FAZENDA GRAN</v>
          </cell>
          <cell r="E35551">
            <v>405753</v>
          </cell>
        </row>
        <row r="35552">
          <cell r="C35552"/>
          <cell r="D35552" t="str">
            <v>ESC.BATISTA DE</v>
          </cell>
          <cell r="E35552">
            <v>405754</v>
          </cell>
        </row>
        <row r="35553">
          <cell r="C35553"/>
          <cell r="D35553" t="str">
            <v>ESC.MANOEL FLOR</v>
          </cell>
          <cell r="E35553">
            <v>405755</v>
          </cell>
        </row>
        <row r="35554">
          <cell r="C35554"/>
          <cell r="D35554" t="str">
            <v>ESC.PRES.MEDICI</v>
          </cell>
          <cell r="E35554">
            <v>405756</v>
          </cell>
        </row>
        <row r="35555">
          <cell r="C35555"/>
          <cell r="D35555" t="str">
            <v>ESC.MARIA BONFI</v>
          </cell>
          <cell r="E35555">
            <v>405757</v>
          </cell>
        </row>
        <row r="35556">
          <cell r="C35556"/>
          <cell r="D35556" t="str">
            <v>ESC.DIDATICA DA</v>
          </cell>
          <cell r="E35556">
            <v>405758</v>
          </cell>
        </row>
        <row r="35557">
          <cell r="C35557"/>
          <cell r="D35557" t="str">
            <v>ESC.PIRAJA DA S</v>
          </cell>
          <cell r="E35557">
            <v>405759</v>
          </cell>
        </row>
        <row r="35558">
          <cell r="C35558"/>
          <cell r="D35558" t="str">
            <v>ESC.HILBERTO SI</v>
          </cell>
          <cell r="E35558">
            <v>405760</v>
          </cell>
        </row>
        <row r="35559">
          <cell r="C35559"/>
          <cell r="D35559" t="str">
            <v>ESC.ASSISTENCIA</v>
          </cell>
          <cell r="E35559">
            <v>405761</v>
          </cell>
        </row>
        <row r="35560">
          <cell r="C35560"/>
          <cell r="D35560" t="str">
            <v>ESC.PG BARBOSA</v>
          </cell>
          <cell r="E35560">
            <v>405762</v>
          </cell>
        </row>
        <row r="35561">
          <cell r="C35561"/>
          <cell r="D35561" t="str">
            <v>ESC.DIVINA SORA</v>
          </cell>
          <cell r="E35561">
            <v>405763</v>
          </cell>
        </row>
        <row r="35562">
          <cell r="C35562"/>
          <cell r="D35562" t="str">
            <v>ESC.ACELINO M.E</v>
          </cell>
          <cell r="E35562">
            <v>405764</v>
          </cell>
        </row>
        <row r="35563">
          <cell r="C35563"/>
          <cell r="D35563" t="str">
            <v>ESC.ANTONIO CAR</v>
          </cell>
          <cell r="E35563">
            <v>405765</v>
          </cell>
        </row>
        <row r="35564">
          <cell r="C35564"/>
          <cell r="D35564" t="str">
            <v>EE ASSIS CHATEU</v>
          </cell>
          <cell r="E35564">
            <v>405766</v>
          </cell>
        </row>
        <row r="35565">
          <cell r="C35565"/>
          <cell r="D35565" t="str">
            <v>EE PROF.CARLOS</v>
          </cell>
          <cell r="E35565">
            <v>405767</v>
          </cell>
        </row>
        <row r="35566">
          <cell r="C35566"/>
          <cell r="D35566" t="str">
            <v>ESC.CASTRO ALVE</v>
          </cell>
          <cell r="E35566">
            <v>405768</v>
          </cell>
        </row>
        <row r="35567">
          <cell r="C35567"/>
          <cell r="D35567" t="str">
            <v>CE LUIZ TARQUIN</v>
          </cell>
          <cell r="E35567">
            <v>405769</v>
          </cell>
        </row>
        <row r="35568">
          <cell r="C35568"/>
          <cell r="D35568" t="str">
            <v>ESC.STA.HELENA</v>
          </cell>
          <cell r="E35568">
            <v>405770</v>
          </cell>
        </row>
        <row r="35569">
          <cell r="C35569"/>
          <cell r="D35569" t="str">
            <v>COL.SAO JOSE</v>
          </cell>
          <cell r="E35569">
            <v>405771</v>
          </cell>
        </row>
        <row r="35570">
          <cell r="C35570"/>
          <cell r="D35570" t="str">
            <v>CEN.EDUC.PARAGU</v>
          </cell>
          <cell r="E35570">
            <v>405772</v>
          </cell>
        </row>
        <row r="35571">
          <cell r="C35571"/>
          <cell r="D35571" t="str">
            <v>EE ALISIO FRANC</v>
          </cell>
          <cell r="E35571">
            <v>405773</v>
          </cell>
        </row>
        <row r="35572">
          <cell r="C35572"/>
          <cell r="D35572" t="str">
            <v>ESC.PRATICA</v>
          </cell>
          <cell r="E35572">
            <v>405774</v>
          </cell>
        </row>
        <row r="35573">
          <cell r="C35573"/>
          <cell r="D35573" t="str">
            <v>ESC.SIMOES FILH</v>
          </cell>
          <cell r="E35573">
            <v>405775</v>
          </cell>
        </row>
        <row r="35574">
          <cell r="C35574"/>
          <cell r="D35574" t="str">
            <v>CE PRES.COSTA E</v>
          </cell>
          <cell r="E35574">
            <v>405776</v>
          </cell>
        </row>
        <row r="35575">
          <cell r="C35575"/>
          <cell r="D35575" t="str">
            <v>EE VITOR SOARES</v>
          </cell>
          <cell r="E35575">
            <v>405777</v>
          </cell>
        </row>
        <row r="35576">
          <cell r="C35576"/>
          <cell r="D35576" t="str">
            <v>FUND.COOP.EDUC.</v>
          </cell>
          <cell r="E35576">
            <v>405778</v>
          </cell>
        </row>
        <row r="35577">
          <cell r="C35577"/>
          <cell r="D35577" t="str">
            <v>ESC.N.SRA.DAS G</v>
          </cell>
          <cell r="E35577">
            <v>405779</v>
          </cell>
        </row>
        <row r="35578">
          <cell r="C35578"/>
          <cell r="D35578" t="str">
            <v>ESC.CONSTANCIA</v>
          </cell>
          <cell r="E35578">
            <v>405780</v>
          </cell>
        </row>
        <row r="35579">
          <cell r="C35579"/>
          <cell r="D35579" t="str">
            <v>COL.SAO LUIS</v>
          </cell>
          <cell r="E35579">
            <v>405781</v>
          </cell>
        </row>
        <row r="35580">
          <cell r="C35580"/>
          <cell r="D35580" t="str">
            <v>EEPG STA.BARBAR</v>
          </cell>
          <cell r="E35580">
            <v>405782</v>
          </cell>
        </row>
        <row r="35581">
          <cell r="C35581"/>
          <cell r="D35581" t="str">
            <v>SAMURAI COL.INF</v>
          </cell>
          <cell r="E35581">
            <v>405783</v>
          </cell>
        </row>
        <row r="35582">
          <cell r="C35582"/>
          <cell r="D35582" t="str">
            <v>ESC.CENTRO SOCI</v>
          </cell>
          <cell r="E35582">
            <v>405784</v>
          </cell>
        </row>
        <row r="35583">
          <cell r="C35583"/>
          <cell r="D35583" t="str">
            <v>ESC.HENRIQUETA</v>
          </cell>
          <cell r="E35583">
            <v>405785</v>
          </cell>
        </row>
        <row r="35584">
          <cell r="C35584"/>
          <cell r="D35584" t="str">
            <v>EE UNIAO COMUNI</v>
          </cell>
          <cell r="E35584">
            <v>405786</v>
          </cell>
        </row>
        <row r="35585">
          <cell r="C35585"/>
          <cell r="D35585" t="str">
            <v>EE OSORIO TELES</v>
          </cell>
          <cell r="E35585">
            <v>405787</v>
          </cell>
        </row>
        <row r="35586">
          <cell r="C35586"/>
          <cell r="D35586" t="str">
            <v>ESC.MANOEL RAMI</v>
          </cell>
          <cell r="E35586">
            <v>405788</v>
          </cell>
        </row>
        <row r="35587">
          <cell r="C35587"/>
          <cell r="D35587" t="str">
            <v>ESC.PRES.CASTEL</v>
          </cell>
          <cell r="E35587">
            <v>405789</v>
          </cell>
        </row>
        <row r="35588">
          <cell r="C35588"/>
          <cell r="D35588" t="str">
            <v>ESC.SAO JOAO BA</v>
          </cell>
          <cell r="E35588">
            <v>405790</v>
          </cell>
        </row>
        <row r="35589">
          <cell r="C35589"/>
          <cell r="D35589" t="str">
            <v>ESC.28 DE AGOST</v>
          </cell>
          <cell r="E35589">
            <v>405791</v>
          </cell>
        </row>
        <row r="35590">
          <cell r="C35590"/>
          <cell r="D35590" t="str">
            <v>SOC.SEIS DE JAN</v>
          </cell>
          <cell r="E35590">
            <v>405792</v>
          </cell>
        </row>
        <row r="35591">
          <cell r="C35591"/>
          <cell r="D35591" t="str">
            <v>SOC.31 DE DEZEM</v>
          </cell>
          <cell r="E35591">
            <v>405793</v>
          </cell>
        </row>
        <row r="35592">
          <cell r="C35592"/>
          <cell r="D35592" t="str">
            <v>ESC.CARMELITANA</v>
          </cell>
          <cell r="E35592">
            <v>405794</v>
          </cell>
        </row>
        <row r="35593">
          <cell r="C35593"/>
          <cell r="D35593" t="str">
            <v>ESC.GLIMERIO DE</v>
          </cell>
          <cell r="E35593">
            <v>405795</v>
          </cell>
        </row>
        <row r="35594">
          <cell r="C35594"/>
          <cell r="D35594" t="str">
            <v>ESC.MARIA C.M.C</v>
          </cell>
          <cell r="E35594">
            <v>405796</v>
          </cell>
        </row>
        <row r="35595">
          <cell r="C35595"/>
          <cell r="D35595" t="str">
            <v>ESC.STO.ANDRE</v>
          </cell>
          <cell r="E35595">
            <v>405797</v>
          </cell>
        </row>
        <row r="35596">
          <cell r="C35596"/>
          <cell r="D35596" t="str">
            <v>ESC.PG BATISTA</v>
          </cell>
          <cell r="E35596">
            <v>405798</v>
          </cell>
        </row>
        <row r="35597">
          <cell r="C35597"/>
          <cell r="D35597" t="str">
            <v>ESC.TEN.ALMIR</v>
          </cell>
          <cell r="E35597">
            <v>405799</v>
          </cell>
        </row>
        <row r="35598">
          <cell r="C35598"/>
          <cell r="D35598" t="str">
            <v>EE CITO DE MAIO</v>
          </cell>
          <cell r="E35598">
            <v>405800</v>
          </cell>
        </row>
        <row r="35599">
          <cell r="C35599"/>
          <cell r="D35599" t="str">
            <v>ESC.CORACAO DE</v>
          </cell>
          <cell r="E35599">
            <v>405801</v>
          </cell>
        </row>
        <row r="35600">
          <cell r="C35600"/>
          <cell r="D35600" t="str">
            <v>EM BELA VISTA D</v>
          </cell>
          <cell r="E35600">
            <v>405802</v>
          </cell>
        </row>
        <row r="35601">
          <cell r="C35601"/>
          <cell r="D35601" t="str">
            <v>ESC.SAO FRANCIS</v>
          </cell>
          <cell r="E35601">
            <v>405803</v>
          </cell>
        </row>
        <row r="35602">
          <cell r="C35602"/>
          <cell r="D35602" t="str">
            <v>ESC.TIA MARI</v>
          </cell>
          <cell r="E35602">
            <v>405804</v>
          </cell>
        </row>
        <row r="35603">
          <cell r="C35603"/>
          <cell r="D35603" t="str">
            <v>ESC.BRANCA DE N</v>
          </cell>
          <cell r="E35603">
            <v>405805</v>
          </cell>
        </row>
        <row r="35604">
          <cell r="C35604"/>
          <cell r="D35604" t="str">
            <v>COL.SANTOS CARN</v>
          </cell>
          <cell r="E35604">
            <v>405806</v>
          </cell>
        </row>
        <row r="35605">
          <cell r="C35605"/>
          <cell r="D35605" t="str">
            <v>ESC.URSULA CATA</v>
          </cell>
          <cell r="E35605">
            <v>405807</v>
          </cell>
        </row>
        <row r="35606">
          <cell r="C35606"/>
          <cell r="D35606" t="str">
            <v>ESC.DURVAL PINH</v>
          </cell>
          <cell r="E35606">
            <v>405808</v>
          </cell>
        </row>
        <row r="35607">
          <cell r="C35607"/>
          <cell r="D35607" t="str">
            <v>ESC.SARA VIOLET</v>
          </cell>
          <cell r="E35607">
            <v>405809</v>
          </cell>
        </row>
        <row r="35608">
          <cell r="C35608"/>
          <cell r="D35608" t="str">
            <v>ESC.ANTONIO COR</v>
          </cell>
          <cell r="E35608">
            <v>405810</v>
          </cell>
        </row>
        <row r="35609">
          <cell r="C35609"/>
          <cell r="D35609" t="str">
            <v>ESC.JOAQUIM MAG</v>
          </cell>
          <cell r="E35609">
            <v>405811</v>
          </cell>
        </row>
        <row r="35610">
          <cell r="C35610"/>
          <cell r="D35610" t="str">
            <v>ESC.TIA GIL</v>
          </cell>
          <cell r="E35610">
            <v>405812</v>
          </cell>
        </row>
        <row r="35611">
          <cell r="C35611"/>
          <cell r="D35611" t="str">
            <v>ESC.DO LICA</v>
          </cell>
          <cell r="E35611">
            <v>405813</v>
          </cell>
        </row>
        <row r="35612">
          <cell r="C35612"/>
          <cell r="D35612" t="str">
            <v>ESC.PG GERALDO</v>
          </cell>
          <cell r="E35612">
            <v>405814</v>
          </cell>
        </row>
        <row r="35613">
          <cell r="C35613"/>
          <cell r="D35613" t="str">
            <v>ESC.SEVERO PESS</v>
          </cell>
          <cell r="E35613">
            <v>405815</v>
          </cell>
        </row>
        <row r="35614">
          <cell r="C35614"/>
          <cell r="D35614" t="str">
            <v>EE MACHADO DE A</v>
          </cell>
          <cell r="E35614">
            <v>405816</v>
          </cell>
        </row>
        <row r="35615">
          <cell r="C35615"/>
          <cell r="D35615" t="str">
            <v>EEPG ANTONIO CA</v>
          </cell>
          <cell r="E35615">
            <v>405817</v>
          </cell>
        </row>
        <row r="35616">
          <cell r="C35616"/>
          <cell r="D35616" t="str">
            <v>CEN.EDUC.MARIA</v>
          </cell>
          <cell r="E35616">
            <v>405818</v>
          </cell>
        </row>
        <row r="35617">
          <cell r="C35617"/>
          <cell r="D35617" t="str">
            <v>ESC.N.SRA DE FA</v>
          </cell>
          <cell r="E35617">
            <v>405819</v>
          </cell>
        </row>
        <row r="35618">
          <cell r="C35618"/>
          <cell r="D35618" t="str">
            <v>COL.STA.RITA</v>
          </cell>
          <cell r="E35618">
            <v>405820</v>
          </cell>
        </row>
        <row r="35619">
          <cell r="C35619"/>
          <cell r="D35619" t="str">
            <v>ESC.CIDADE DE I</v>
          </cell>
          <cell r="E35619">
            <v>405821</v>
          </cell>
        </row>
        <row r="35620">
          <cell r="C35620"/>
          <cell r="D35620" t="str">
            <v>COL.EDUCANDARIO</v>
          </cell>
          <cell r="E35620">
            <v>405822</v>
          </cell>
        </row>
        <row r="35621">
          <cell r="C35621"/>
          <cell r="D35621" t="str">
            <v>ESC.ARMANDO CAR</v>
          </cell>
          <cell r="E35621">
            <v>405823</v>
          </cell>
        </row>
        <row r="35622">
          <cell r="C35622"/>
          <cell r="D35622" t="str">
            <v>EM MIRANTES DE</v>
          </cell>
          <cell r="E35622">
            <v>405824</v>
          </cell>
        </row>
        <row r="35623">
          <cell r="C35623"/>
          <cell r="D35623" t="str">
            <v>COL.INTEGRADO D</v>
          </cell>
          <cell r="E35623">
            <v>405825</v>
          </cell>
        </row>
        <row r="35624">
          <cell r="C35624"/>
          <cell r="D35624" t="str">
            <v>ESC.MODELO EUNI</v>
          </cell>
          <cell r="E35624">
            <v>405826</v>
          </cell>
        </row>
        <row r="35625">
          <cell r="C35625"/>
          <cell r="D35625" t="str">
            <v>ESC.STO.ANTONIO</v>
          </cell>
          <cell r="E35625">
            <v>405827</v>
          </cell>
        </row>
        <row r="35626">
          <cell r="C35626"/>
          <cell r="D35626" t="str">
            <v>ESC.SAO DOMINGO</v>
          </cell>
          <cell r="E35626">
            <v>405828</v>
          </cell>
        </row>
        <row r="35627">
          <cell r="C35627"/>
          <cell r="D35627" t="str">
            <v>ESC.PAULO MENDE</v>
          </cell>
          <cell r="E35627">
            <v>405829</v>
          </cell>
        </row>
        <row r="35628">
          <cell r="C35628"/>
          <cell r="D35628" t="str">
            <v>ESC.ANTONIO CAR</v>
          </cell>
          <cell r="E35628">
            <v>405830</v>
          </cell>
        </row>
        <row r="35629">
          <cell r="C35629"/>
          <cell r="D35629" t="str">
            <v>ESC.CLETO ARAPO</v>
          </cell>
          <cell r="E35629">
            <v>405831</v>
          </cell>
        </row>
        <row r="35630">
          <cell r="C35630"/>
          <cell r="D35630" t="str">
            <v>EE PROF.CARLOS</v>
          </cell>
          <cell r="E35630">
            <v>405832</v>
          </cell>
        </row>
        <row r="35631">
          <cell r="C35631"/>
          <cell r="D35631" t="str">
            <v>JOAO CARIBE</v>
          </cell>
          <cell r="E35631">
            <v>405833</v>
          </cell>
        </row>
        <row r="35632">
          <cell r="C35632"/>
          <cell r="D35632" t="str">
            <v>ESC.DR.OTAVIANO</v>
          </cell>
          <cell r="E35632">
            <v>405834</v>
          </cell>
        </row>
        <row r="35633">
          <cell r="C35633"/>
          <cell r="D35633" t="str">
            <v>ESC.N.SRA.DA CO</v>
          </cell>
          <cell r="E35633">
            <v>405835</v>
          </cell>
        </row>
        <row r="35634">
          <cell r="C35634"/>
          <cell r="D35634" t="str">
            <v>ESC.FRANCISCA D</v>
          </cell>
          <cell r="E35634">
            <v>405836</v>
          </cell>
        </row>
        <row r="35635">
          <cell r="C35635"/>
          <cell r="D35635" t="str">
            <v>ESC.ISOLEDA NEV</v>
          </cell>
          <cell r="E35635">
            <v>405837</v>
          </cell>
        </row>
        <row r="35636">
          <cell r="C35636"/>
          <cell r="D35636" t="str">
            <v>ESC.ARADI EDUC.</v>
          </cell>
          <cell r="E35636">
            <v>405838</v>
          </cell>
        </row>
        <row r="35637">
          <cell r="C35637"/>
          <cell r="D35637" t="str">
            <v>COL.RIO BRANCO</v>
          </cell>
          <cell r="E35637">
            <v>405839</v>
          </cell>
        </row>
        <row r="35638">
          <cell r="C35638"/>
          <cell r="D35638" t="str">
            <v>CEN.COM.FREI LE</v>
          </cell>
          <cell r="E35638">
            <v>405840</v>
          </cell>
        </row>
        <row r="35639">
          <cell r="C35639"/>
          <cell r="D35639" t="str">
            <v>COL.POLIVALENTE</v>
          </cell>
          <cell r="E35639">
            <v>405841</v>
          </cell>
        </row>
        <row r="35640">
          <cell r="C35640"/>
          <cell r="D35640" t="str">
            <v>EE PROFA.MARINH</v>
          </cell>
          <cell r="E35640">
            <v>405842</v>
          </cell>
        </row>
        <row r="35641">
          <cell r="C35641"/>
          <cell r="D35641" t="str">
            <v>ESC.DRA.MARISA</v>
          </cell>
          <cell r="E35641">
            <v>405843</v>
          </cell>
        </row>
        <row r="35642">
          <cell r="C35642"/>
          <cell r="D35642" t="str">
            <v>EM DE PERNAMBUE</v>
          </cell>
          <cell r="E35642">
            <v>405844</v>
          </cell>
        </row>
        <row r="35643">
          <cell r="C35643"/>
          <cell r="D35643" t="str">
            <v>ESC.ORDEM E PRO</v>
          </cell>
          <cell r="E35643">
            <v>405845</v>
          </cell>
        </row>
        <row r="35644">
          <cell r="C35644"/>
          <cell r="D35644" t="str">
            <v>ESC.FAVO DE MEL</v>
          </cell>
          <cell r="E35644">
            <v>405846</v>
          </cell>
        </row>
        <row r="35645">
          <cell r="C35645"/>
          <cell r="D35645" t="str">
            <v>ESC.LINDA MARQU</v>
          </cell>
          <cell r="E35645">
            <v>405847</v>
          </cell>
        </row>
        <row r="35646">
          <cell r="C35646"/>
          <cell r="D35646" t="str">
            <v>CEN.DE EDUC.SAN</v>
          </cell>
          <cell r="E35646">
            <v>405848</v>
          </cell>
        </row>
        <row r="35647">
          <cell r="C35647"/>
          <cell r="D35647" t="str">
            <v>ESC.STA.MADALEN</v>
          </cell>
          <cell r="E35647">
            <v>405849</v>
          </cell>
        </row>
        <row r="35648">
          <cell r="C35648"/>
          <cell r="D35648" t="str">
            <v>ESC.VOVO MOCINH</v>
          </cell>
          <cell r="E35648">
            <v>405850</v>
          </cell>
        </row>
        <row r="35649">
          <cell r="C35649"/>
          <cell r="D35649" t="str">
            <v>EEPG HEITOR VIL</v>
          </cell>
          <cell r="E35649">
            <v>405851</v>
          </cell>
        </row>
        <row r="35650">
          <cell r="C35650"/>
          <cell r="D35650" t="str">
            <v>COL.ANGELI</v>
          </cell>
          <cell r="E35650">
            <v>405852</v>
          </cell>
        </row>
        <row r="35651">
          <cell r="C35651"/>
          <cell r="D35651" t="str">
            <v>ESC.SANTA MADAL</v>
          </cell>
          <cell r="E35651">
            <v>405853</v>
          </cell>
        </row>
        <row r="35652">
          <cell r="C35652"/>
          <cell r="D35652" t="str">
            <v>ESC.EUGENIA ANN</v>
          </cell>
          <cell r="E35652">
            <v>405854</v>
          </cell>
        </row>
        <row r="35653">
          <cell r="C35653"/>
          <cell r="D35653" t="str">
            <v>ESC.SAO GONCALO</v>
          </cell>
          <cell r="E35653">
            <v>405855</v>
          </cell>
        </row>
        <row r="35654">
          <cell r="C35654"/>
          <cell r="D35654" t="str">
            <v>CEN.EDUC.MARCON</v>
          </cell>
          <cell r="E35654">
            <v>405856</v>
          </cell>
        </row>
        <row r="35655">
          <cell r="C35655"/>
          <cell r="D35655" t="str">
            <v>ESC.EDUC.UNIVER</v>
          </cell>
          <cell r="E35655">
            <v>405857</v>
          </cell>
        </row>
        <row r="35656">
          <cell r="C35656"/>
          <cell r="D35656" t="str">
            <v>EDUCANDARIO MAR</v>
          </cell>
          <cell r="E35656">
            <v>405858</v>
          </cell>
        </row>
        <row r="35657">
          <cell r="C35657"/>
          <cell r="D35657" t="str">
            <v>EM ALVARO DA FR</v>
          </cell>
          <cell r="E35657">
            <v>405859</v>
          </cell>
        </row>
        <row r="35658">
          <cell r="C35658"/>
          <cell r="D35658" t="str">
            <v>EM DO BEIRU</v>
          </cell>
          <cell r="E35658">
            <v>405860</v>
          </cell>
        </row>
        <row r="35659">
          <cell r="C35659"/>
          <cell r="D35659" t="str">
            <v>CRECHE ESC.TIA</v>
          </cell>
          <cell r="E35659">
            <v>405861</v>
          </cell>
        </row>
        <row r="35660">
          <cell r="C35660"/>
          <cell r="D35660" t="str">
            <v>ESC.EDUC.TREZE</v>
          </cell>
          <cell r="E35660">
            <v>405862</v>
          </cell>
        </row>
        <row r="35661">
          <cell r="C35661"/>
          <cell r="D35661" t="str">
            <v>EM DE NOVA SUMU</v>
          </cell>
          <cell r="E35661">
            <v>405863</v>
          </cell>
        </row>
        <row r="35662">
          <cell r="C35662"/>
          <cell r="D35662" t="str">
            <v>EM NOVO HORIZON</v>
          </cell>
          <cell r="E35662">
            <v>405864</v>
          </cell>
        </row>
        <row r="35663">
          <cell r="C35663"/>
          <cell r="D35663" t="str">
            <v>EM DO CALABETAO</v>
          </cell>
          <cell r="E35663">
            <v>405865</v>
          </cell>
        </row>
        <row r="35664">
          <cell r="C35664"/>
          <cell r="D35664" t="str">
            <v>ESC.STO.INACIO</v>
          </cell>
          <cell r="E35664">
            <v>405866</v>
          </cell>
        </row>
        <row r="35665">
          <cell r="C35665"/>
          <cell r="D35665" t="str">
            <v>EE STA.EDWIRGEN</v>
          </cell>
          <cell r="E35665">
            <v>405867</v>
          </cell>
        </row>
        <row r="35666">
          <cell r="C35666"/>
          <cell r="D35666" t="str">
            <v>EM DONA MARIA C</v>
          </cell>
          <cell r="E35666">
            <v>405868</v>
          </cell>
        </row>
        <row r="35667">
          <cell r="C35667"/>
          <cell r="D35667" t="str">
            <v>EE DANIEL LISBO</v>
          </cell>
          <cell r="E35667">
            <v>405869</v>
          </cell>
        </row>
        <row r="35668">
          <cell r="C35668"/>
          <cell r="D35668" t="str">
            <v>ESC.ALLAN KARDE</v>
          </cell>
          <cell r="E35668">
            <v>405870</v>
          </cell>
        </row>
        <row r="35669">
          <cell r="C35669"/>
          <cell r="D35669" t="str">
            <v>EDUCANDARIO SIL</v>
          </cell>
          <cell r="E35669">
            <v>405871</v>
          </cell>
        </row>
        <row r="35670">
          <cell r="C35670"/>
          <cell r="D35670" t="str">
            <v>ESC.RISOLETA NE</v>
          </cell>
          <cell r="E35670">
            <v>405872</v>
          </cell>
        </row>
        <row r="35671">
          <cell r="C35671"/>
          <cell r="D35671" t="str">
            <v>ESC.MARISSOL</v>
          </cell>
          <cell r="E35671">
            <v>405873</v>
          </cell>
        </row>
        <row r="35672">
          <cell r="C35672"/>
          <cell r="D35672" t="str">
            <v>CEN.EDUC.SAO RA</v>
          </cell>
          <cell r="E35672">
            <v>405874</v>
          </cell>
        </row>
        <row r="35673">
          <cell r="C35673"/>
          <cell r="D35673" t="str">
            <v>CEN.EDUC.GABRIE</v>
          </cell>
          <cell r="E35673">
            <v>405875</v>
          </cell>
        </row>
        <row r="35674">
          <cell r="C35674"/>
          <cell r="D35674" t="str">
            <v>EEPG VALE DOS L</v>
          </cell>
          <cell r="E35674">
            <v>405876</v>
          </cell>
        </row>
        <row r="35675">
          <cell r="C35675"/>
          <cell r="D35675" t="str">
            <v>EM COMUNITARIA</v>
          </cell>
          <cell r="E35675">
            <v>405877</v>
          </cell>
        </row>
        <row r="35676">
          <cell r="C35676"/>
          <cell r="D35676" t="str">
            <v>EM CANABRAVA</v>
          </cell>
          <cell r="E35676">
            <v>405878</v>
          </cell>
        </row>
        <row r="35677">
          <cell r="C35677"/>
          <cell r="D35677" t="str">
            <v>EDUC.N.SRA.DA C</v>
          </cell>
          <cell r="E35677">
            <v>405879</v>
          </cell>
        </row>
        <row r="35678">
          <cell r="C35678"/>
          <cell r="D35678" t="str">
            <v>EM DA PALESTINA</v>
          </cell>
          <cell r="E35678">
            <v>405880</v>
          </cell>
        </row>
        <row r="35679">
          <cell r="C35679"/>
          <cell r="D35679" t="str">
            <v>ESC.N.SRA.DE FA</v>
          </cell>
          <cell r="E35679">
            <v>405881</v>
          </cell>
        </row>
        <row r="35680">
          <cell r="C35680"/>
          <cell r="D35680" t="str">
            <v>ESC.MARIA ROSA</v>
          </cell>
          <cell r="E35680">
            <v>405882</v>
          </cell>
        </row>
        <row r="35681">
          <cell r="C35681"/>
          <cell r="D35681" t="str">
            <v>EE PROFA.IRACI</v>
          </cell>
          <cell r="E35681">
            <v>405883</v>
          </cell>
        </row>
        <row r="35682">
          <cell r="C35682"/>
          <cell r="D35682" t="str">
            <v>EDUCUCANDARIO M</v>
          </cell>
          <cell r="E35682">
            <v>405884</v>
          </cell>
        </row>
        <row r="35683">
          <cell r="C35683"/>
          <cell r="D35683" t="str">
            <v>EE LUIZ FERNAND</v>
          </cell>
          <cell r="E35683">
            <v>405885</v>
          </cell>
        </row>
        <row r="35684">
          <cell r="C35684"/>
          <cell r="D35684" t="str">
            <v>EE D.FRANCISCO</v>
          </cell>
          <cell r="E35684">
            <v>405886</v>
          </cell>
        </row>
        <row r="35685">
          <cell r="C35685"/>
          <cell r="D35685" t="str">
            <v>ESC.DRA.MARIA D</v>
          </cell>
          <cell r="E35685">
            <v>405887</v>
          </cell>
        </row>
        <row r="35686">
          <cell r="C35686"/>
          <cell r="D35686" t="str">
            <v>CEN.EDUC.CERQUE</v>
          </cell>
          <cell r="E35686">
            <v>405888</v>
          </cell>
        </row>
        <row r="35687">
          <cell r="C35687"/>
          <cell r="D35687" t="str">
            <v>ESC.DONA ISABEL</v>
          </cell>
          <cell r="E35687">
            <v>405889</v>
          </cell>
        </row>
        <row r="35688">
          <cell r="C35688"/>
          <cell r="D35688" t="str">
            <v>ESC.POPULAR DA</v>
          </cell>
          <cell r="E35688">
            <v>405890</v>
          </cell>
        </row>
        <row r="35689">
          <cell r="C35689"/>
          <cell r="D35689" t="str">
            <v>EE.CECILIA MEIR</v>
          </cell>
          <cell r="E35689">
            <v>405891</v>
          </cell>
        </row>
        <row r="35690">
          <cell r="C35690"/>
          <cell r="D35690" t="str">
            <v>EM CONS.LUIZ RO</v>
          </cell>
          <cell r="E35690">
            <v>405892</v>
          </cell>
        </row>
        <row r="35691">
          <cell r="C35691"/>
          <cell r="D35691" t="str">
            <v>ESC.SOC.FRATERN</v>
          </cell>
          <cell r="E35691">
            <v>405893</v>
          </cell>
        </row>
        <row r="35692">
          <cell r="C35692"/>
          <cell r="D35692" t="str">
            <v>EM DE CAJAZEIRA</v>
          </cell>
          <cell r="E35692">
            <v>405894</v>
          </cell>
        </row>
        <row r="35693">
          <cell r="C35693"/>
          <cell r="D35693" t="str">
            <v>CEN.EDUC.PAULO</v>
          </cell>
          <cell r="E35693">
            <v>405895</v>
          </cell>
        </row>
        <row r="35694">
          <cell r="C35694"/>
          <cell r="D35694" t="str">
            <v>EEPG BATISTA NE</v>
          </cell>
          <cell r="E35694">
            <v>405896</v>
          </cell>
        </row>
        <row r="35695">
          <cell r="C35695"/>
          <cell r="D35695" t="str">
            <v>CEN.EDUC.NERUDA</v>
          </cell>
          <cell r="E35695">
            <v>405897</v>
          </cell>
        </row>
        <row r="35696">
          <cell r="C35696"/>
          <cell r="D35696" t="str">
            <v>INST.CULTURAL D</v>
          </cell>
          <cell r="E35696">
            <v>405898</v>
          </cell>
        </row>
        <row r="35697">
          <cell r="C35697"/>
          <cell r="D35697" t="str">
            <v>EE DEP.NAOMAR A</v>
          </cell>
          <cell r="E35697">
            <v>405899</v>
          </cell>
        </row>
        <row r="35698">
          <cell r="C35698"/>
          <cell r="D35698" t="str">
            <v>EE PROFA.ELISA</v>
          </cell>
          <cell r="E35698">
            <v>405900</v>
          </cell>
        </row>
        <row r="35699">
          <cell r="C35699"/>
          <cell r="D35699" t="str">
            <v>EM DRA.CECY AND</v>
          </cell>
          <cell r="E35699">
            <v>405901</v>
          </cell>
        </row>
        <row r="35700">
          <cell r="C35700"/>
          <cell r="D35700" t="str">
            <v>EE D.MORA GUIMA</v>
          </cell>
          <cell r="E35700">
            <v>405902</v>
          </cell>
        </row>
        <row r="35701">
          <cell r="C35701"/>
          <cell r="D35701" t="str">
            <v>EEPG LUIZ JOSE</v>
          </cell>
          <cell r="E35701">
            <v>405903</v>
          </cell>
        </row>
        <row r="35702">
          <cell r="C35702"/>
          <cell r="D35702" t="str">
            <v>EE PE.JOSE VASC</v>
          </cell>
          <cell r="E35702">
            <v>405904</v>
          </cell>
        </row>
        <row r="35703">
          <cell r="C35703"/>
          <cell r="D35703" t="str">
            <v>ESC.ROSA VERMEL</v>
          </cell>
          <cell r="E35703">
            <v>405905</v>
          </cell>
        </row>
        <row r="35704">
          <cell r="C35704"/>
          <cell r="D35704" t="str">
            <v>EDUC.AURELINA B</v>
          </cell>
          <cell r="E35704">
            <v>405906</v>
          </cell>
        </row>
        <row r="35705">
          <cell r="C35705"/>
          <cell r="D35705" t="str">
            <v>JUAREZ GOES DE</v>
          </cell>
          <cell r="E35705">
            <v>405907</v>
          </cell>
        </row>
        <row r="35706">
          <cell r="C35706"/>
          <cell r="D35706" t="str">
            <v>CEN.EDUC.NASCIM</v>
          </cell>
          <cell r="E35706">
            <v>405908</v>
          </cell>
        </row>
        <row r="35707">
          <cell r="C35707"/>
          <cell r="D35707" t="str">
            <v>EDUC.SANTOS DUM</v>
          </cell>
          <cell r="E35707">
            <v>405909</v>
          </cell>
        </row>
        <row r="35708">
          <cell r="C35708"/>
          <cell r="D35708" t="str">
            <v>EM DE MUSSURUNG</v>
          </cell>
          <cell r="E35708">
            <v>405910</v>
          </cell>
        </row>
        <row r="35709">
          <cell r="C35709"/>
          <cell r="D35709" t="str">
            <v>ESC.ANA MARIA P</v>
          </cell>
          <cell r="E35709">
            <v>405911</v>
          </cell>
        </row>
        <row r="35710">
          <cell r="C35710"/>
          <cell r="D35710" t="str">
            <v>EE CELIA NOGUEI</v>
          </cell>
          <cell r="E35710">
            <v>405912</v>
          </cell>
        </row>
        <row r="35711">
          <cell r="C35711"/>
          <cell r="D35711" t="str">
            <v>EEPG RAUL SA</v>
          </cell>
          <cell r="E35711">
            <v>405913</v>
          </cell>
        </row>
        <row r="35712">
          <cell r="C35712"/>
          <cell r="D35712" t="str">
            <v>EE DONA JENNY G</v>
          </cell>
          <cell r="E35712">
            <v>405914</v>
          </cell>
        </row>
        <row r="35713">
          <cell r="C35713"/>
          <cell r="D35713" t="str">
            <v>EDUCANDARIO ITA</v>
          </cell>
          <cell r="E35713">
            <v>405915</v>
          </cell>
        </row>
        <row r="35714">
          <cell r="C35714"/>
          <cell r="D35714" t="str">
            <v>ESC.DO PESCADOR</v>
          </cell>
          <cell r="E35714">
            <v>405916</v>
          </cell>
        </row>
        <row r="35715">
          <cell r="C35715"/>
          <cell r="D35715" t="str">
            <v>CE GOV.LOMANTO</v>
          </cell>
          <cell r="E35715">
            <v>405917</v>
          </cell>
        </row>
        <row r="35716">
          <cell r="C35716"/>
          <cell r="D35716" t="str">
            <v>ESC.MARIA AMELI</v>
          </cell>
          <cell r="E35716">
            <v>405918</v>
          </cell>
        </row>
        <row r="35717">
          <cell r="C35717"/>
          <cell r="D35717" t="str">
            <v>CEN.EDUC.UNIAO</v>
          </cell>
          <cell r="E35717">
            <v>405919</v>
          </cell>
        </row>
        <row r="35718">
          <cell r="C35718"/>
          <cell r="D35718" t="str">
            <v>EM AGNELLO BRIT</v>
          </cell>
          <cell r="E35718">
            <v>405920</v>
          </cell>
        </row>
        <row r="35719">
          <cell r="C35719"/>
          <cell r="D35719" t="str">
            <v>ESC.TIA CELIA</v>
          </cell>
          <cell r="E35719">
            <v>405921</v>
          </cell>
        </row>
        <row r="35720">
          <cell r="C35720"/>
          <cell r="D35720" t="str">
            <v>ESC.OS PEQUENIN</v>
          </cell>
          <cell r="E35720">
            <v>405922</v>
          </cell>
        </row>
        <row r="35721">
          <cell r="C35721"/>
          <cell r="D35721" t="str">
            <v>UNIAO CARIDADE</v>
          </cell>
          <cell r="E35721">
            <v>405923</v>
          </cell>
        </row>
        <row r="35722">
          <cell r="C35722"/>
          <cell r="D35722" t="str">
            <v>CEN.EDUC.IMBUI</v>
          </cell>
          <cell r="E35722">
            <v>405924</v>
          </cell>
        </row>
        <row r="35723">
          <cell r="C35723"/>
          <cell r="D35723" t="str">
            <v>ESC.A CHAVE DO</v>
          </cell>
          <cell r="E35723">
            <v>405925</v>
          </cell>
        </row>
        <row r="35724">
          <cell r="C35724"/>
          <cell r="D35724" t="str">
            <v>ESC.PIRILAMPO E</v>
          </cell>
          <cell r="E35724">
            <v>405926</v>
          </cell>
        </row>
        <row r="35725">
          <cell r="C35725"/>
          <cell r="D35725" t="str">
            <v>ESC.BOLIVAR SAN</v>
          </cell>
          <cell r="E35725">
            <v>405927</v>
          </cell>
        </row>
        <row r="35726">
          <cell r="C35726"/>
          <cell r="D35726" t="str">
            <v>CJ.ASSISTENCIAL</v>
          </cell>
          <cell r="E35726">
            <v>405928</v>
          </cell>
        </row>
        <row r="35727">
          <cell r="C35727"/>
          <cell r="D35727" t="str">
            <v>ESC.CJ.ASSIST.J</v>
          </cell>
          <cell r="E35727">
            <v>405929</v>
          </cell>
        </row>
        <row r="35728">
          <cell r="C35728"/>
          <cell r="D35728" t="str">
            <v>CE TALES DE AZE</v>
          </cell>
          <cell r="E35728">
            <v>405930</v>
          </cell>
        </row>
        <row r="35729">
          <cell r="C35729"/>
          <cell r="D35729" t="str">
            <v>COL.MONTESSORIA</v>
          </cell>
          <cell r="E35729">
            <v>405931</v>
          </cell>
        </row>
        <row r="35730">
          <cell r="C35730"/>
          <cell r="D35730" t="str">
            <v>ESC.UNIVERSO DO</v>
          </cell>
          <cell r="E35730">
            <v>405932</v>
          </cell>
        </row>
        <row r="35731">
          <cell r="C35731"/>
          <cell r="D35731" t="str">
            <v>ESC.LUA NOVA</v>
          </cell>
          <cell r="E35731">
            <v>405933</v>
          </cell>
        </row>
        <row r="35732">
          <cell r="C35732"/>
          <cell r="D35732" t="str">
            <v>COL.SAO PAULO</v>
          </cell>
          <cell r="E35732">
            <v>405934</v>
          </cell>
        </row>
        <row r="35733">
          <cell r="C35733"/>
          <cell r="D35733" t="str">
            <v>COL.MODULO-UII</v>
          </cell>
          <cell r="E35733">
            <v>405935</v>
          </cell>
        </row>
        <row r="35734">
          <cell r="C35734"/>
          <cell r="D35734" t="str">
            <v>COL.MODULO-UI</v>
          </cell>
          <cell r="E35734">
            <v>405936</v>
          </cell>
        </row>
        <row r="35735">
          <cell r="C35735"/>
          <cell r="D35735" t="str">
            <v>ESC.DINAMICA</v>
          </cell>
          <cell r="E35735">
            <v>405937</v>
          </cell>
        </row>
        <row r="35736">
          <cell r="C35736"/>
          <cell r="D35736" t="str">
            <v>INST.EDUC.AGUIA</v>
          </cell>
          <cell r="E35736">
            <v>405938</v>
          </cell>
        </row>
        <row r="35737">
          <cell r="C35737"/>
          <cell r="D35737" t="str">
            <v>COL.MARAT</v>
          </cell>
          <cell r="E35737">
            <v>405939</v>
          </cell>
        </row>
        <row r="35738">
          <cell r="C35738"/>
          <cell r="D35738" t="str">
            <v>INST.EDUC.AGUIA</v>
          </cell>
          <cell r="E35738">
            <v>405940</v>
          </cell>
        </row>
        <row r="35739">
          <cell r="C35739"/>
          <cell r="D35739" t="str">
            <v>COL.DRUMOND</v>
          </cell>
          <cell r="E35739">
            <v>405941</v>
          </cell>
        </row>
        <row r="35740">
          <cell r="C35740"/>
          <cell r="D35740" t="str">
            <v>CTO.TREINAMENTO</v>
          </cell>
          <cell r="E35740">
            <v>405942</v>
          </cell>
        </row>
        <row r="35741">
          <cell r="C35741"/>
          <cell r="D35741" t="str">
            <v>CEN.EDUC.PREPAR</v>
          </cell>
          <cell r="E35741">
            <v>405943</v>
          </cell>
        </row>
        <row r="35742">
          <cell r="C35742"/>
          <cell r="D35742" t="str">
            <v>ESC.JD.INFANCIA</v>
          </cell>
          <cell r="E35742">
            <v>405944</v>
          </cell>
        </row>
        <row r="35743">
          <cell r="C35743"/>
          <cell r="D35743" t="str">
            <v>COL.ANTONIO PED</v>
          </cell>
          <cell r="E35743">
            <v>405945</v>
          </cell>
        </row>
        <row r="35744">
          <cell r="C35744"/>
          <cell r="D35744" t="str">
            <v>COL.BATISTA BRA</v>
          </cell>
          <cell r="E35744">
            <v>405946</v>
          </cell>
        </row>
        <row r="35745">
          <cell r="C35745"/>
          <cell r="D35745" t="str">
            <v>EPG CUPERTINO D</v>
          </cell>
          <cell r="E35745">
            <v>405947</v>
          </cell>
        </row>
        <row r="35746">
          <cell r="C35746"/>
          <cell r="D35746" t="str">
            <v>COL.ANCHIETA</v>
          </cell>
          <cell r="E35746">
            <v>405948</v>
          </cell>
        </row>
        <row r="35747">
          <cell r="C35747"/>
          <cell r="D35747" t="str">
            <v>CEN.EDUC.BATIST</v>
          </cell>
          <cell r="E35747">
            <v>405949</v>
          </cell>
        </row>
        <row r="35748">
          <cell r="C35748"/>
          <cell r="D35748" t="str">
            <v>CE ADVENT.DE AN</v>
          </cell>
          <cell r="E35748">
            <v>405950</v>
          </cell>
        </row>
        <row r="35749">
          <cell r="C35749"/>
          <cell r="D35749" t="str">
            <v>ESC.PG CASA ALT</v>
          </cell>
          <cell r="E35749">
            <v>405951</v>
          </cell>
        </row>
        <row r="35750">
          <cell r="C35750"/>
          <cell r="D35750" t="str">
            <v>ESC.COLOMBO</v>
          </cell>
          <cell r="E35750">
            <v>405952</v>
          </cell>
        </row>
        <row r="35751">
          <cell r="C35751"/>
          <cell r="D35751" t="str">
            <v>COL.ACADEMICO</v>
          </cell>
          <cell r="E35751">
            <v>405953</v>
          </cell>
        </row>
        <row r="35752">
          <cell r="C35752"/>
          <cell r="D35752" t="str">
            <v>ESC.PG EUCLIDES</v>
          </cell>
          <cell r="E35752">
            <v>405954</v>
          </cell>
        </row>
        <row r="35753">
          <cell r="C35753"/>
          <cell r="D35753" t="str">
            <v>ESC.ROMULO GALV</v>
          </cell>
          <cell r="E35753">
            <v>405955</v>
          </cell>
        </row>
        <row r="35754">
          <cell r="C35754"/>
          <cell r="D35754" t="str">
            <v>EM DA CIDADE NO</v>
          </cell>
          <cell r="E35754">
            <v>405960</v>
          </cell>
        </row>
        <row r="35755">
          <cell r="C35755"/>
          <cell r="D35755" t="str">
            <v>ESC.DEM.EST.TEO</v>
          </cell>
          <cell r="E35755">
            <v>405974</v>
          </cell>
        </row>
        <row r="35756">
          <cell r="C35756"/>
          <cell r="D35756" t="str">
            <v>ESC.PROF.ROBERT</v>
          </cell>
          <cell r="E35756">
            <v>406022</v>
          </cell>
        </row>
        <row r="35757">
          <cell r="C35757"/>
          <cell r="D35757" t="str">
            <v>ESC.PG DES.PEDR</v>
          </cell>
          <cell r="E35757">
            <v>406026</v>
          </cell>
        </row>
        <row r="35758">
          <cell r="C35758"/>
          <cell r="D35758" t="str">
            <v>ESC.PIRATINI</v>
          </cell>
          <cell r="E35758">
            <v>406027</v>
          </cell>
        </row>
        <row r="35759">
          <cell r="C35759"/>
          <cell r="D35759" t="str">
            <v>ESC.CALAZANS NE</v>
          </cell>
          <cell r="E35759">
            <v>406057</v>
          </cell>
        </row>
        <row r="35760">
          <cell r="C35760"/>
          <cell r="D35760" t="str">
            <v>CE SR.DO BONFIM</v>
          </cell>
          <cell r="E35760">
            <v>407093</v>
          </cell>
        </row>
        <row r="35761">
          <cell r="C35761"/>
          <cell r="D35761" t="str">
            <v>CE URSULA CATHA</v>
          </cell>
          <cell r="E35761">
            <v>407094</v>
          </cell>
        </row>
        <row r="35762">
          <cell r="C35762"/>
          <cell r="D35762" t="str">
            <v>CE DIVINO MESTR</v>
          </cell>
          <cell r="E35762">
            <v>407095</v>
          </cell>
        </row>
        <row r="35763">
          <cell r="C35763"/>
          <cell r="D35763" t="str">
            <v>ESC.PROFA.ANFRI</v>
          </cell>
          <cell r="E35763">
            <v>407096</v>
          </cell>
        </row>
        <row r="35764">
          <cell r="C35764"/>
          <cell r="D35764" t="str">
            <v>CE PEDRO CALMON</v>
          </cell>
          <cell r="E35764">
            <v>407097</v>
          </cell>
        </row>
        <row r="35765">
          <cell r="C35765"/>
          <cell r="D35765" t="str">
            <v>CE GOES CALMON</v>
          </cell>
          <cell r="E35765">
            <v>407098</v>
          </cell>
        </row>
        <row r="35766">
          <cell r="C35766"/>
          <cell r="D35766" t="str">
            <v>INST.CENT.EDUC.</v>
          </cell>
          <cell r="E35766">
            <v>407099</v>
          </cell>
        </row>
        <row r="35767">
          <cell r="C35767"/>
          <cell r="D35767" t="str">
            <v>CE DA BAHIA</v>
          </cell>
          <cell r="E35767">
            <v>407100</v>
          </cell>
        </row>
        <row r="35768">
          <cell r="C35768"/>
          <cell r="D35768" t="str">
            <v>CE ODORICO TAVA</v>
          </cell>
          <cell r="E35768">
            <v>407101</v>
          </cell>
        </row>
        <row r="35769">
          <cell r="C35769"/>
          <cell r="D35769" t="str">
            <v>ESC.PG JOAO DAS</v>
          </cell>
          <cell r="E35769">
            <v>407102</v>
          </cell>
        </row>
        <row r="35770">
          <cell r="C35770"/>
          <cell r="D35770" t="str">
            <v>ESC.HENRIQUETA</v>
          </cell>
          <cell r="E35770">
            <v>407103</v>
          </cell>
        </row>
        <row r="35771">
          <cell r="C35771"/>
          <cell r="D35771" t="str">
            <v>ESC.CABULA JR.</v>
          </cell>
          <cell r="E35771">
            <v>407104</v>
          </cell>
        </row>
        <row r="35772">
          <cell r="C35772"/>
          <cell r="D35772" t="str">
            <v>CE MARQUES DE M</v>
          </cell>
          <cell r="E35772">
            <v>407105</v>
          </cell>
        </row>
        <row r="35773">
          <cell r="C35773"/>
          <cell r="D35773" t="str">
            <v>CE ANISIO TEIXE</v>
          </cell>
          <cell r="E35773">
            <v>407106</v>
          </cell>
        </row>
        <row r="35774">
          <cell r="C35774"/>
          <cell r="D35774" t="str">
            <v>ESC.DONA ARLETE</v>
          </cell>
          <cell r="E35774">
            <v>407107</v>
          </cell>
        </row>
        <row r="35775">
          <cell r="C35775"/>
          <cell r="D35775" t="str">
            <v>EM BOM JUA</v>
          </cell>
          <cell r="E35775">
            <v>407108</v>
          </cell>
        </row>
        <row r="35776">
          <cell r="C35776"/>
          <cell r="D35776" t="str">
            <v>ESC.DERIDALINA</v>
          </cell>
          <cell r="E35776">
            <v>407109</v>
          </cell>
        </row>
        <row r="35777">
          <cell r="C35777"/>
          <cell r="D35777" t="str">
            <v>EDUCANDARIO DO</v>
          </cell>
          <cell r="E35777">
            <v>407110</v>
          </cell>
        </row>
        <row r="35778">
          <cell r="C35778"/>
          <cell r="D35778" t="str">
            <v>ESC.BATISTA DE</v>
          </cell>
          <cell r="E35778">
            <v>407111</v>
          </cell>
        </row>
        <row r="35779">
          <cell r="C35779"/>
          <cell r="D35779" t="str">
            <v>EEPG JESUS CRIS</v>
          </cell>
          <cell r="E35779">
            <v>407112</v>
          </cell>
        </row>
        <row r="35780">
          <cell r="C35780"/>
          <cell r="D35780" t="str">
            <v>EM DA FAZENDA C</v>
          </cell>
          <cell r="E35780">
            <v>407113</v>
          </cell>
        </row>
        <row r="35781">
          <cell r="C35781"/>
          <cell r="D35781" t="str">
            <v>ESC.PEQUENO ESQ</v>
          </cell>
          <cell r="E35781">
            <v>407114</v>
          </cell>
        </row>
        <row r="35782">
          <cell r="C35782"/>
          <cell r="D35782" t="str">
            <v>EM ERNESTO DE M</v>
          </cell>
          <cell r="E35782">
            <v>407115</v>
          </cell>
        </row>
        <row r="35783">
          <cell r="C35783"/>
          <cell r="D35783" t="str">
            <v>EEPG JESUS CRIS</v>
          </cell>
          <cell r="E35783">
            <v>407116</v>
          </cell>
        </row>
        <row r="35784">
          <cell r="C35784"/>
          <cell r="D35784" t="str">
            <v>EM CLERISTON AN</v>
          </cell>
          <cell r="E35784">
            <v>407117</v>
          </cell>
        </row>
        <row r="35785">
          <cell r="C35785"/>
          <cell r="D35785" t="str">
            <v>EM DA ENGOMADEI</v>
          </cell>
          <cell r="E35785">
            <v>407118</v>
          </cell>
        </row>
        <row r="35786">
          <cell r="C35786"/>
          <cell r="D35786" t="str">
            <v>EM ROBERTO CORR</v>
          </cell>
          <cell r="E35786">
            <v>407119</v>
          </cell>
        </row>
        <row r="35787">
          <cell r="C35787"/>
          <cell r="D35787" t="str">
            <v>CE DAVID MENDES</v>
          </cell>
          <cell r="E35787">
            <v>407120</v>
          </cell>
        </row>
        <row r="35788">
          <cell r="C35788"/>
          <cell r="D35788" t="str">
            <v>EM CAMPINAS DE</v>
          </cell>
          <cell r="E35788">
            <v>407121</v>
          </cell>
        </row>
        <row r="35789">
          <cell r="C35789"/>
          <cell r="D35789" t="str">
            <v>EM GEN.LABATUT</v>
          </cell>
          <cell r="E35789">
            <v>407122</v>
          </cell>
        </row>
        <row r="35790">
          <cell r="C35790"/>
          <cell r="D35790" t="str">
            <v>EE RAYMUNDO DE</v>
          </cell>
          <cell r="E35790">
            <v>407123</v>
          </cell>
        </row>
        <row r="35791">
          <cell r="C35791"/>
          <cell r="D35791" t="str">
            <v>ESC.ANA TEREZA</v>
          </cell>
          <cell r="E35791">
            <v>407124</v>
          </cell>
        </row>
        <row r="35792">
          <cell r="C35792"/>
          <cell r="D35792" t="str">
            <v>EE IRMA ELISA M</v>
          </cell>
          <cell r="E35792">
            <v>407125</v>
          </cell>
        </row>
        <row r="35793">
          <cell r="C35793"/>
          <cell r="D35793" t="str">
            <v>CE HELENA MATHE</v>
          </cell>
          <cell r="E35793">
            <v>407126</v>
          </cell>
        </row>
        <row r="35794">
          <cell r="C35794"/>
          <cell r="D35794" t="str">
            <v>ESC.HERCILIA MO</v>
          </cell>
          <cell r="E35794">
            <v>407128</v>
          </cell>
        </row>
        <row r="35795">
          <cell r="C35795"/>
          <cell r="D35795" t="str">
            <v>ESC.ESTHER FELI</v>
          </cell>
          <cell r="E35795">
            <v>407184</v>
          </cell>
        </row>
        <row r="35796">
          <cell r="C35796"/>
          <cell r="D35796" t="str">
            <v>EM HELENA MAGAL</v>
          </cell>
          <cell r="E35796">
            <v>407186</v>
          </cell>
        </row>
        <row r="35797">
          <cell r="C35797"/>
          <cell r="D35797" t="str">
            <v>ESC.EDUC.INFANT</v>
          </cell>
          <cell r="E35797">
            <v>407664</v>
          </cell>
        </row>
        <row r="35798">
          <cell r="C35798"/>
          <cell r="D35798" t="str">
            <v>EEPG ZUMBI DOS</v>
          </cell>
          <cell r="E35798">
            <v>407847</v>
          </cell>
        </row>
        <row r="35799">
          <cell r="C35799"/>
          <cell r="D35799" t="str">
            <v>EM PROF.ALEXAND</v>
          </cell>
          <cell r="E35799">
            <v>408223</v>
          </cell>
        </row>
        <row r="35800">
          <cell r="C35800"/>
          <cell r="D35800" t="str">
            <v>COL.KLEBER PACH</v>
          </cell>
          <cell r="E35800">
            <v>408224</v>
          </cell>
        </row>
        <row r="35801">
          <cell r="C35801"/>
          <cell r="D35801" t="str">
            <v>EM LEOVISSIA AN</v>
          </cell>
          <cell r="E35801">
            <v>408225</v>
          </cell>
        </row>
        <row r="35802">
          <cell r="C35802"/>
          <cell r="D35802" t="str">
            <v>EM MAXIMINIANO</v>
          </cell>
          <cell r="E35802">
            <v>408226</v>
          </cell>
        </row>
        <row r="35803">
          <cell r="C35803"/>
          <cell r="D35803" t="str">
            <v>EE ZACHARIAS BO</v>
          </cell>
          <cell r="E35803">
            <v>408506</v>
          </cell>
        </row>
        <row r="35804">
          <cell r="C35804"/>
          <cell r="D35804" t="str">
            <v>ESC.GENTE MIUDA</v>
          </cell>
          <cell r="E35804">
            <v>408659</v>
          </cell>
        </row>
        <row r="35805">
          <cell r="C35805"/>
          <cell r="D35805" t="str">
            <v>ESC.DINAMICA PR</v>
          </cell>
          <cell r="E35805">
            <v>408660</v>
          </cell>
        </row>
        <row r="35806">
          <cell r="C35806"/>
          <cell r="D35806" t="str">
            <v>ESC.IMACULADA C</v>
          </cell>
          <cell r="E35806">
            <v>408748</v>
          </cell>
        </row>
        <row r="35807">
          <cell r="C35807"/>
          <cell r="D35807" t="str">
            <v>ESC.ENG.ELETROM</v>
          </cell>
          <cell r="E35807">
            <v>408840</v>
          </cell>
        </row>
        <row r="35808">
          <cell r="C35808"/>
          <cell r="D35808" t="str">
            <v>ESC.ELISABETH C</v>
          </cell>
          <cell r="E35808">
            <v>408950</v>
          </cell>
        </row>
        <row r="35809">
          <cell r="C35809"/>
          <cell r="D35809" t="str">
            <v>EM ALLAN KARDEC</v>
          </cell>
          <cell r="E35809">
            <v>409040</v>
          </cell>
        </row>
        <row r="35810">
          <cell r="C35810"/>
          <cell r="D35810" t="str">
            <v>CONJ.ASSIST.SAT</v>
          </cell>
          <cell r="E35810">
            <v>409041</v>
          </cell>
        </row>
        <row r="35811">
          <cell r="C35811"/>
          <cell r="D35811" t="str">
            <v>CEN.EDUC.PROF.A</v>
          </cell>
          <cell r="E35811">
            <v>409042</v>
          </cell>
        </row>
        <row r="35812">
          <cell r="C35812"/>
          <cell r="D35812" t="str">
            <v>COL.SUPERIOR FA</v>
          </cell>
          <cell r="E35812">
            <v>409043</v>
          </cell>
        </row>
        <row r="35813">
          <cell r="C35813"/>
          <cell r="D35813" t="str">
            <v>EM COSTA NETO</v>
          </cell>
          <cell r="E35813">
            <v>409175</v>
          </cell>
        </row>
        <row r="35814">
          <cell r="C35814"/>
          <cell r="D35814" t="str">
            <v>ESC.COMUNITARIA</v>
          </cell>
          <cell r="E35814">
            <v>409176</v>
          </cell>
        </row>
        <row r="35815">
          <cell r="C35815"/>
          <cell r="D35815" t="str">
            <v>INST.N.SRA.DA A</v>
          </cell>
          <cell r="E35815">
            <v>409285</v>
          </cell>
        </row>
        <row r="35816">
          <cell r="C35816"/>
          <cell r="D35816" t="str">
            <v>EM GISELIO PALM</v>
          </cell>
          <cell r="E35816">
            <v>409286</v>
          </cell>
        </row>
        <row r="35817">
          <cell r="C35817"/>
          <cell r="D35817" t="str">
            <v>EM NAOMAR ALCAN</v>
          </cell>
          <cell r="E35817">
            <v>409287</v>
          </cell>
        </row>
        <row r="35818">
          <cell r="C35818"/>
          <cell r="D35818" t="str">
            <v>EM CECY ANDRADE</v>
          </cell>
          <cell r="E35818">
            <v>409288</v>
          </cell>
        </row>
        <row r="35819">
          <cell r="C35819"/>
          <cell r="D35819" t="str">
            <v>EE DEMOCRATICA</v>
          </cell>
          <cell r="E35819">
            <v>409289</v>
          </cell>
        </row>
        <row r="35820">
          <cell r="C35820"/>
          <cell r="D35820" t="str">
            <v>COL.SIMAO</v>
          </cell>
          <cell r="E35820">
            <v>409395</v>
          </cell>
        </row>
        <row r="35821">
          <cell r="C35821"/>
          <cell r="D35821" t="str">
            <v>COL.PROF.E.FERN</v>
          </cell>
          <cell r="E35821">
            <v>409481</v>
          </cell>
        </row>
        <row r="35822">
          <cell r="C35822"/>
          <cell r="D35822" t="str">
            <v>ESC.SENHOR DO B</v>
          </cell>
          <cell r="E35822">
            <v>409550</v>
          </cell>
        </row>
        <row r="35823">
          <cell r="C35823"/>
          <cell r="D35823" t="str">
            <v>ESC.ASSOC.DESPO</v>
          </cell>
          <cell r="E35823">
            <v>409551</v>
          </cell>
        </row>
        <row r="35824">
          <cell r="C35824"/>
          <cell r="D35824" t="str">
            <v>CEN.EDUC.COM.JO</v>
          </cell>
          <cell r="E35824">
            <v>409552</v>
          </cell>
        </row>
        <row r="35825">
          <cell r="C35825"/>
          <cell r="D35825" t="str">
            <v>ESC.BOSQUE FELI</v>
          </cell>
          <cell r="E35825">
            <v>409757</v>
          </cell>
        </row>
        <row r="35826">
          <cell r="C35826"/>
          <cell r="D35826" t="str">
            <v>ESC.RIBEIRO DE</v>
          </cell>
          <cell r="E35826">
            <v>409758</v>
          </cell>
        </row>
        <row r="35827">
          <cell r="C35827"/>
          <cell r="D35827" t="str">
            <v>CEN.EDUC.COLINA</v>
          </cell>
          <cell r="E35827">
            <v>409759</v>
          </cell>
        </row>
        <row r="35828">
          <cell r="C35828"/>
          <cell r="D35828" t="str">
            <v>ESC.BATISTA DO</v>
          </cell>
          <cell r="E35828">
            <v>409760</v>
          </cell>
        </row>
        <row r="35829">
          <cell r="C35829"/>
          <cell r="D35829" t="str">
            <v>EDUC.ARCA DA NA</v>
          </cell>
          <cell r="E35829">
            <v>409761</v>
          </cell>
        </row>
        <row r="35830">
          <cell r="C35830"/>
          <cell r="D35830" t="str">
            <v>EE CJ.ASSIST.SA</v>
          </cell>
          <cell r="E35830">
            <v>410029</v>
          </cell>
        </row>
        <row r="35831">
          <cell r="C35831"/>
          <cell r="D35831" t="str">
            <v>EE PROFA.ANFRIS</v>
          </cell>
          <cell r="E35831">
            <v>410030</v>
          </cell>
        </row>
        <row r="35832">
          <cell r="C35832"/>
          <cell r="D35832" t="str">
            <v>EE RUTH PACHECO</v>
          </cell>
          <cell r="E35832">
            <v>410031</v>
          </cell>
        </row>
        <row r="35833">
          <cell r="C35833"/>
          <cell r="D35833" t="str">
            <v>CEN.BAIANO DE E</v>
          </cell>
          <cell r="E35833">
            <v>410032</v>
          </cell>
        </row>
        <row r="35834">
          <cell r="C35834"/>
          <cell r="D35834" t="str">
            <v>EE GIN.DO SERVI</v>
          </cell>
          <cell r="E35834">
            <v>410033</v>
          </cell>
        </row>
        <row r="35835">
          <cell r="C35835"/>
          <cell r="D35835" t="str">
            <v>EE SAO DOMINGOS</v>
          </cell>
          <cell r="E35835">
            <v>410034</v>
          </cell>
        </row>
        <row r="35836">
          <cell r="C35836"/>
          <cell r="D35836" t="str">
            <v>EM ENG.VELHO DA</v>
          </cell>
          <cell r="E35836">
            <v>410035</v>
          </cell>
        </row>
        <row r="35837">
          <cell r="C35837"/>
          <cell r="D35837" t="str">
            <v>EE COSME DE FAR</v>
          </cell>
          <cell r="E35837">
            <v>410036</v>
          </cell>
        </row>
        <row r="35838">
          <cell r="C35838"/>
          <cell r="D35838" t="str">
            <v>EEPSG JOSEFA CL</v>
          </cell>
          <cell r="E35838">
            <v>410037</v>
          </cell>
        </row>
        <row r="35839">
          <cell r="C35839"/>
          <cell r="D35839" t="str">
            <v>EM DO PAU MIUDO</v>
          </cell>
          <cell r="E35839">
            <v>410038</v>
          </cell>
        </row>
        <row r="35840">
          <cell r="C35840"/>
          <cell r="D35840" t="str">
            <v>EE PRINCESA IZA</v>
          </cell>
          <cell r="E35840">
            <v>410039</v>
          </cell>
        </row>
        <row r="35841">
          <cell r="C35841"/>
          <cell r="D35841" t="str">
            <v>EE STA.LUZIA DO</v>
          </cell>
          <cell r="E35841">
            <v>410040</v>
          </cell>
        </row>
        <row r="35842">
          <cell r="C35842"/>
          <cell r="D35842" t="str">
            <v>ASSOC.IMACULADA</v>
          </cell>
          <cell r="E35842">
            <v>410041</v>
          </cell>
        </row>
        <row r="35843">
          <cell r="C35843"/>
          <cell r="D35843" t="str">
            <v>EE EDUARDO BIZA</v>
          </cell>
          <cell r="E35843">
            <v>410042</v>
          </cell>
        </row>
        <row r="35844">
          <cell r="C35844"/>
          <cell r="D35844" t="str">
            <v>EM DE PLATAFORM</v>
          </cell>
          <cell r="E35844">
            <v>410043</v>
          </cell>
        </row>
        <row r="35845">
          <cell r="C35845"/>
          <cell r="D35845" t="str">
            <v>EE URSULA CATAR</v>
          </cell>
          <cell r="E35845">
            <v>410044</v>
          </cell>
        </row>
        <row r="35846">
          <cell r="C35846"/>
          <cell r="D35846" t="str">
            <v>EE ALBERTO VALE</v>
          </cell>
          <cell r="E35846">
            <v>410045</v>
          </cell>
        </row>
        <row r="35847">
          <cell r="C35847"/>
          <cell r="D35847" t="str">
            <v>EM DONA MARIA C</v>
          </cell>
          <cell r="E35847">
            <v>410046</v>
          </cell>
        </row>
        <row r="35848">
          <cell r="C35848"/>
          <cell r="D35848" t="str">
            <v>EM COMUNITARIA</v>
          </cell>
          <cell r="E35848">
            <v>410047</v>
          </cell>
        </row>
        <row r="35849">
          <cell r="C35849"/>
          <cell r="D35849" t="str">
            <v>EE DR.EDUARDO B</v>
          </cell>
          <cell r="E35849">
            <v>410048</v>
          </cell>
        </row>
        <row r="35850">
          <cell r="C35850"/>
          <cell r="D35850" t="str">
            <v>EE VISC.DE MAUA</v>
          </cell>
          <cell r="E35850">
            <v>410049</v>
          </cell>
        </row>
        <row r="35851">
          <cell r="C35851"/>
          <cell r="D35851" t="str">
            <v>COL.FISCHER</v>
          </cell>
          <cell r="E35851">
            <v>410050</v>
          </cell>
        </row>
        <row r="35852">
          <cell r="C35852"/>
          <cell r="D35852" t="str">
            <v>EE DO PESCADOR</v>
          </cell>
          <cell r="E35852">
            <v>410051</v>
          </cell>
        </row>
        <row r="35853">
          <cell r="C35853"/>
          <cell r="D35853" t="str">
            <v>EE PROF.NOGUEIR</v>
          </cell>
          <cell r="E35853">
            <v>410053</v>
          </cell>
        </row>
        <row r="35854">
          <cell r="C35854"/>
          <cell r="D35854" t="str">
            <v>CEN.SOCIAL NEUZ</v>
          </cell>
          <cell r="E35854">
            <v>410054</v>
          </cell>
        </row>
        <row r="35855">
          <cell r="C35855"/>
          <cell r="D35855" t="str">
            <v>EE ALFREDO MAGA</v>
          </cell>
          <cell r="E35855">
            <v>410055</v>
          </cell>
        </row>
        <row r="35856">
          <cell r="C35856"/>
          <cell r="D35856" t="str">
            <v>COL.DIPLOMATA</v>
          </cell>
          <cell r="E35856">
            <v>410574</v>
          </cell>
        </row>
        <row r="35857">
          <cell r="C35857"/>
          <cell r="D35857" t="str">
            <v>CE GOV.LOMATO J</v>
          </cell>
          <cell r="E35857">
            <v>410698</v>
          </cell>
        </row>
        <row r="35858">
          <cell r="C35858"/>
          <cell r="D35858" t="str">
            <v>NUCLEO EST.EDUC</v>
          </cell>
          <cell r="E35858">
            <v>410771</v>
          </cell>
        </row>
        <row r="35859">
          <cell r="C35859"/>
          <cell r="D35859" t="str">
            <v>EM JOAO LINO</v>
          </cell>
          <cell r="E35859">
            <v>410772</v>
          </cell>
        </row>
        <row r="35860">
          <cell r="C35860"/>
          <cell r="D35860" t="str">
            <v>EM DIVINO MESTR</v>
          </cell>
          <cell r="E35860">
            <v>410773</v>
          </cell>
        </row>
        <row r="35861">
          <cell r="C35861"/>
          <cell r="D35861" t="str">
            <v>EM SAO JOSE DE</v>
          </cell>
          <cell r="E35861">
            <v>410774</v>
          </cell>
        </row>
        <row r="35862">
          <cell r="C35862"/>
          <cell r="D35862" t="str">
            <v>EM COSME DE FAR</v>
          </cell>
          <cell r="E35862">
            <v>410775</v>
          </cell>
        </row>
        <row r="35863">
          <cell r="C35863"/>
          <cell r="D35863" t="str">
            <v>EM N.SRA.DE FAT</v>
          </cell>
          <cell r="E35863">
            <v>410776</v>
          </cell>
        </row>
        <row r="35864">
          <cell r="C35864"/>
          <cell r="D35864" t="str">
            <v>EE ZACEP VAZ FA</v>
          </cell>
          <cell r="E35864">
            <v>410777</v>
          </cell>
        </row>
        <row r="35865">
          <cell r="C35865"/>
          <cell r="D35865" t="str">
            <v>INST.GUANABARA</v>
          </cell>
          <cell r="E35865">
            <v>410778</v>
          </cell>
        </row>
        <row r="35866">
          <cell r="C35866"/>
          <cell r="D35866" t="str">
            <v>EM HELENA IRMAO</v>
          </cell>
          <cell r="E35866">
            <v>410779</v>
          </cell>
        </row>
        <row r="35867">
          <cell r="C35867"/>
          <cell r="D35867" t="str">
            <v>EM ANFRIZIA SAN</v>
          </cell>
          <cell r="E35867">
            <v>410780</v>
          </cell>
        </row>
        <row r="35868">
          <cell r="C35868"/>
          <cell r="D35868" t="str">
            <v>EM GREMIO SAO J</v>
          </cell>
          <cell r="E35868">
            <v>410781</v>
          </cell>
        </row>
        <row r="35869">
          <cell r="C35869"/>
          <cell r="D35869" t="str">
            <v>INST.DE CEGOS D</v>
          </cell>
          <cell r="E35869">
            <v>410782</v>
          </cell>
        </row>
        <row r="35870">
          <cell r="C35870"/>
          <cell r="D35870" t="str">
            <v>CEN.EDUC.EST.CA</v>
          </cell>
          <cell r="E35870">
            <v>410783</v>
          </cell>
        </row>
        <row r="35871">
          <cell r="C35871"/>
          <cell r="D35871" t="str">
            <v>EM TIRADENTES</v>
          </cell>
          <cell r="E35871">
            <v>410784</v>
          </cell>
        </row>
        <row r="35872">
          <cell r="C35872"/>
          <cell r="D35872" t="str">
            <v>ESC.COM.BERNARD</v>
          </cell>
          <cell r="E35872">
            <v>410785</v>
          </cell>
        </row>
        <row r="35873">
          <cell r="C35873"/>
          <cell r="D35873" t="str">
            <v>FUND.MUN.TOME D</v>
          </cell>
          <cell r="E35873">
            <v>410786</v>
          </cell>
        </row>
        <row r="35874">
          <cell r="C35874"/>
          <cell r="D35874" t="str">
            <v>EM MIRANTES DE</v>
          </cell>
          <cell r="E35874">
            <v>410787</v>
          </cell>
        </row>
        <row r="35875">
          <cell r="C35875"/>
          <cell r="D35875" t="str">
            <v>EM DE PERI PERI</v>
          </cell>
          <cell r="E35875">
            <v>410788</v>
          </cell>
        </row>
        <row r="35876">
          <cell r="C35876"/>
          <cell r="D35876" t="str">
            <v>EM GRACILIANO R</v>
          </cell>
          <cell r="E35876">
            <v>410789</v>
          </cell>
        </row>
        <row r="35877">
          <cell r="C35877"/>
          <cell r="D35877" t="str">
            <v>ESC.CID PASSOS</v>
          </cell>
          <cell r="E35877">
            <v>410790</v>
          </cell>
        </row>
        <row r="35878">
          <cell r="C35878"/>
          <cell r="D35878" t="str">
            <v>EM DE PARIPE</v>
          </cell>
          <cell r="E35878">
            <v>410791</v>
          </cell>
        </row>
        <row r="35879">
          <cell r="C35879"/>
          <cell r="D35879" t="str">
            <v>CE ADROALDO RIB</v>
          </cell>
          <cell r="E35879">
            <v>410792</v>
          </cell>
        </row>
        <row r="35880">
          <cell r="C35880"/>
          <cell r="D35880" t="str">
            <v>EM OSVALDO CRUZ</v>
          </cell>
          <cell r="E35880">
            <v>410793</v>
          </cell>
        </row>
        <row r="35881">
          <cell r="C35881"/>
          <cell r="D35881" t="str">
            <v>EM PE.UGO MEREG</v>
          </cell>
          <cell r="E35881">
            <v>410794</v>
          </cell>
        </row>
        <row r="35882">
          <cell r="C35882"/>
          <cell r="D35882" t="str">
            <v>EM DE SAO JOAO</v>
          </cell>
          <cell r="E35882">
            <v>410795</v>
          </cell>
        </row>
        <row r="35883">
          <cell r="C35883"/>
          <cell r="D35883" t="str">
            <v>INS.MUN.PROF.JO</v>
          </cell>
          <cell r="E35883">
            <v>410796</v>
          </cell>
        </row>
        <row r="35884">
          <cell r="C35884"/>
          <cell r="D35884" t="str">
            <v>EM ABRIGO DO SA</v>
          </cell>
          <cell r="E35884">
            <v>410815</v>
          </cell>
        </row>
        <row r="35885">
          <cell r="C35885"/>
          <cell r="D35885" t="str">
            <v>COL.APOIO</v>
          </cell>
          <cell r="E35885">
            <v>411074</v>
          </cell>
        </row>
        <row r="35886">
          <cell r="C35886"/>
          <cell r="D35886" t="str">
            <v>CE DEP.MANOEL N</v>
          </cell>
          <cell r="E35886">
            <v>411075</v>
          </cell>
        </row>
        <row r="35887">
          <cell r="C35887"/>
          <cell r="D35887" t="str">
            <v>COL.APOIO</v>
          </cell>
          <cell r="E35887">
            <v>411076</v>
          </cell>
        </row>
        <row r="35888">
          <cell r="C35888"/>
          <cell r="D35888" t="str">
            <v>COL.CAXIENSE</v>
          </cell>
          <cell r="E35888">
            <v>411084</v>
          </cell>
        </row>
        <row r="35889">
          <cell r="C35889"/>
          <cell r="D35889" t="str">
            <v>C. E. DE 1.G.31</v>
          </cell>
          <cell r="E35889">
            <v>400421</v>
          </cell>
        </row>
        <row r="35890">
          <cell r="C35890">
            <v>800044234</v>
          </cell>
          <cell r="D35890" t="str">
            <v>JOAO DE DEUS &amp;</v>
          </cell>
          <cell r="E35890">
            <v>89547</v>
          </cell>
        </row>
        <row r="35891">
          <cell r="C35891">
            <v>800006950</v>
          </cell>
          <cell r="D35891" t="str">
            <v>PAULTRA</v>
          </cell>
          <cell r="E35891">
            <v>80575</v>
          </cell>
        </row>
        <row r="35892">
          <cell r="C35892">
            <v>800019173</v>
          </cell>
          <cell r="D35892" t="str">
            <v>BERMAN</v>
          </cell>
          <cell r="E35892">
            <v>83282</v>
          </cell>
        </row>
        <row r="35893">
          <cell r="C35893">
            <v>800018385</v>
          </cell>
          <cell r="D35893" t="str">
            <v>DAYCO EUROPE SR</v>
          </cell>
          <cell r="E35893">
            <v>83224</v>
          </cell>
        </row>
        <row r="35894">
          <cell r="C35894">
            <v>800018127</v>
          </cell>
          <cell r="D35894" t="str">
            <v>HSIN KUANG STEE</v>
          </cell>
          <cell r="E35894">
            <v>83191</v>
          </cell>
        </row>
        <row r="35895">
          <cell r="C35895">
            <v>800008858</v>
          </cell>
          <cell r="D35895" t="str">
            <v>SENSATA</v>
          </cell>
          <cell r="E35895">
            <v>81474</v>
          </cell>
        </row>
        <row r="35896">
          <cell r="C35896">
            <v>800023362</v>
          </cell>
          <cell r="D35896" t="str">
            <v>TAOGLAS USA INC</v>
          </cell>
          <cell r="E35896">
            <v>83613</v>
          </cell>
        </row>
        <row r="35897">
          <cell r="C35897"/>
          <cell r="D35897" t="str">
            <v>SKF COND.MONIT.</v>
          </cell>
          <cell r="E35897">
            <v>80109</v>
          </cell>
        </row>
        <row r="35898">
          <cell r="C35898">
            <v>800012641</v>
          </cell>
          <cell r="D35898" t="str">
            <v>AC PROPULSION</v>
          </cell>
          <cell r="E35898">
            <v>81577</v>
          </cell>
        </row>
        <row r="35899">
          <cell r="C35899">
            <v>800007148</v>
          </cell>
          <cell r="D35899" t="str">
            <v>TRANSMECANICA</v>
          </cell>
          <cell r="E35899">
            <v>80788</v>
          </cell>
        </row>
        <row r="35900">
          <cell r="C35900"/>
          <cell r="D35900" t="str">
            <v>SOLTEC</v>
          </cell>
          <cell r="E35900">
            <v>80126</v>
          </cell>
        </row>
        <row r="35901">
          <cell r="C35901">
            <v>800024397</v>
          </cell>
          <cell r="D35901" t="str">
            <v>SALESFORCE.COM,</v>
          </cell>
          <cell r="E35901">
            <v>85641</v>
          </cell>
        </row>
        <row r="35902">
          <cell r="C35902">
            <v>800041128</v>
          </cell>
          <cell r="D35902" t="str">
            <v>MANDIANT A FIRE</v>
          </cell>
          <cell r="E35902">
            <v>89140</v>
          </cell>
        </row>
        <row r="35903">
          <cell r="C35903">
            <v>800043408</v>
          </cell>
          <cell r="D35903" t="str">
            <v>INDUSTRIAS LEAR</v>
          </cell>
          <cell r="E35903">
            <v>89440</v>
          </cell>
        </row>
        <row r="35904">
          <cell r="C35904">
            <v>800040817</v>
          </cell>
          <cell r="D35904" t="str">
            <v xml:space="preserve">ITW AUTOMOTIVE </v>
          </cell>
          <cell r="E35904">
            <v>89100</v>
          </cell>
        </row>
        <row r="35905">
          <cell r="C35905">
            <v>800020198</v>
          </cell>
          <cell r="D35905" t="str">
            <v>RMC SRL</v>
          </cell>
          <cell r="E35905">
            <v>83356</v>
          </cell>
        </row>
        <row r="35906">
          <cell r="C35906">
            <v>800031838</v>
          </cell>
          <cell r="D35906" t="str">
            <v>WISCO TAILORED</v>
          </cell>
          <cell r="E35906">
            <v>86612</v>
          </cell>
        </row>
        <row r="35907">
          <cell r="C35907">
            <v>800031838</v>
          </cell>
          <cell r="D35907" t="str">
            <v>WISCO TAILORED</v>
          </cell>
          <cell r="E35907">
            <v>86618</v>
          </cell>
        </row>
        <row r="35908">
          <cell r="C35908">
            <v>800007192</v>
          </cell>
          <cell r="D35908" t="str">
            <v>ALFAMATIC</v>
          </cell>
          <cell r="E35908">
            <v>80833</v>
          </cell>
        </row>
        <row r="35909">
          <cell r="C35909">
            <v>800035765</v>
          </cell>
          <cell r="D35909" t="str">
            <v>SIGIT SPA</v>
          </cell>
          <cell r="E35909">
            <v>87543</v>
          </cell>
        </row>
        <row r="35910">
          <cell r="C35910">
            <v>800035765</v>
          </cell>
          <cell r="D35910" t="str">
            <v>SIGIT SPA</v>
          </cell>
          <cell r="E35910">
            <v>87547</v>
          </cell>
        </row>
        <row r="35911">
          <cell r="C35911">
            <v>800035765</v>
          </cell>
          <cell r="D35911" t="str">
            <v>SIGIT SPA</v>
          </cell>
          <cell r="E35911">
            <v>87548</v>
          </cell>
        </row>
        <row r="35912">
          <cell r="C35912"/>
          <cell r="D35912" t="str">
            <v>MGICOUTIER</v>
          </cell>
          <cell r="E35912">
            <v>80354</v>
          </cell>
        </row>
        <row r="35913">
          <cell r="C35913">
            <v>800007511</v>
          </cell>
          <cell r="D35913" t="str">
            <v>CROSSBOW</v>
          </cell>
          <cell r="E35913">
            <v>81201</v>
          </cell>
        </row>
        <row r="35914">
          <cell r="C35914">
            <v>800007972</v>
          </cell>
          <cell r="D35914" t="str">
            <v>SAVA</v>
          </cell>
          <cell r="E35914">
            <v>81400</v>
          </cell>
        </row>
        <row r="35915">
          <cell r="C35915">
            <v>800007972</v>
          </cell>
          <cell r="D35915" t="str">
            <v>SAVA</v>
          </cell>
          <cell r="E35915">
            <v>81406</v>
          </cell>
        </row>
        <row r="35916">
          <cell r="C35916">
            <v>800014649</v>
          </cell>
          <cell r="D35916" t="str">
            <v>SYNAPTRIS</v>
          </cell>
          <cell r="E35916">
            <v>81724</v>
          </cell>
        </row>
        <row r="35917">
          <cell r="C35917">
            <v>800015521</v>
          </cell>
          <cell r="D35917" t="str">
            <v>THERMO FISHER</v>
          </cell>
          <cell r="E35917">
            <v>82951</v>
          </cell>
        </row>
        <row r="35918">
          <cell r="C35918">
            <v>800022603</v>
          </cell>
          <cell r="D35918" t="str">
            <v>DISITALI</v>
          </cell>
          <cell r="E35918">
            <v>83523</v>
          </cell>
        </row>
        <row r="35919">
          <cell r="C35919">
            <v>800038867</v>
          </cell>
          <cell r="D35919" t="str">
            <v>SOLAR FRONTIER</v>
          </cell>
          <cell r="E35919">
            <v>88936</v>
          </cell>
        </row>
        <row r="35920">
          <cell r="C35920">
            <v>800042074</v>
          </cell>
          <cell r="D35920" t="str">
            <v>LUGANO SWISS CO</v>
          </cell>
          <cell r="E35920">
            <v>89277</v>
          </cell>
        </row>
        <row r="35921">
          <cell r="C35921">
            <v>800043144</v>
          </cell>
          <cell r="D35921" t="str">
            <v>BLP ABOGADOS IN</v>
          </cell>
          <cell r="E35921">
            <v>89405</v>
          </cell>
        </row>
        <row r="35922">
          <cell r="C35922">
            <v>800007099</v>
          </cell>
          <cell r="D35922" t="str">
            <v>ACI U.S.</v>
          </cell>
          <cell r="E35922">
            <v>80739</v>
          </cell>
        </row>
        <row r="35923">
          <cell r="C35923">
            <v>800036871</v>
          </cell>
          <cell r="D35923" t="str">
            <v>AUTO STAR VEHIC</v>
          </cell>
          <cell r="E35923">
            <v>87746</v>
          </cell>
        </row>
        <row r="35924">
          <cell r="C35924">
            <v>800042701</v>
          </cell>
          <cell r="D35924" t="str">
            <v>HELLA AUTOMOTIVE</v>
          </cell>
          <cell r="E35924">
            <v>89346</v>
          </cell>
        </row>
        <row r="35925">
          <cell r="C35925">
            <v>800044645</v>
          </cell>
          <cell r="D35925" t="str">
            <v>FLEX-N-GATE MEX</v>
          </cell>
          <cell r="E35925">
            <v>800044645</v>
          </cell>
        </row>
        <row r="35926">
          <cell r="C35926">
            <v>800018287</v>
          </cell>
          <cell r="D35926" t="str">
            <v>MEGGITT SENSING</v>
          </cell>
          <cell r="E35926">
            <v>83212</v>
          </cell>
        </row>
        <row r="35927">
          <cell r="C35927">
            <v>800045220</v>
          </cell>
          <cell r="D35927" t="str">
            <v>ELECTRONICA CLARION</v>
          </cell>
          <cell r="E35927">
            <v>45220</v>
          </cell>
        </row>
        <row r="35928">
          <cell r="C35928"/>
          <cell r="D35928" t="str">
            <v>GRUPO ABC</v>
          </cell>
          <cell r="E35928">
            <v>80271</v>
          </cell>
        </row>
        <row r="35929">
          <cell r="C35929">
            <v>800040460</v>
          </cell>
          <cell r="D35929" t="str">
            <v>FAURECIA SIST.A</v>
          </cell>
          <cell r="E35929">
            <v>89060</v>
          </cell>
        </row>
        <row r="35930">
          <cell r="C35930">
            <v>800020304</v>
          </cell>
          <cell r="D35930" t="str">
            <v>VALEO TERMICO S</v>
          </cell>
          <cell r="E35930">
            <v>83362</v>
          </cell>
        </row>
        <row r="35931">
          <cell r="C35931">
            <v>800019616</v>
          </cell>
          <cell r="D35931" t="str">
            <v>CONTINENTAL TIR</v>
          </cell>
          <cell r="E35931">
            <v>83320</v>
          </cell>
        </row>
        <row r="35932">
          <cell r="C35932">
            <v>800019616</v>
          </cell>
          <cell r="D35932" t="str">
            <v>CONTINENTAL TIR</v>
          </cell>
          <cell r="E35932">
            <v>83321</v>
          </cell>
        </row>
        <row r="35933">
          <cell r="C35933">
            <v>800019616</v>
          </cell>
          <cell r="D35933" t="str">
            <v>CONTINENTAL TIR</v>
          </cell>
          <cell r="E35933">
            <v>83323</v>
          </cell>
        </row>
        <row r="35934">
          <cell r="C35934">
            <v>800036785</v>
          </cell>
          <cell r="D35934" t="str">
            <v>THYSSENKRUPP BI</v>
          </cell>
          <cell r="E35934">
            <v>87732</v>
          </cell>
        </row>
        <row r="35935">
          <cell r="C35935">
            <v>800042610</v>
          </cell>
          <cell r="D35935" t="str">
            <v>FLEXITECH AUTOM</v>
          </cell>
          <cell r="E35935">
            <v>89334</v>
          </cell>
        </row>
        <row r="35936">
          <cell r="C35936">
            <v>800043096</v>
          </cell>
          <cell r="D35936" t="str">
            <v>TUNNA INDUSTRIA</v>
          </cell>
          <cell r="E35936">
            <v>89396</v>
          </cell>
        </row>
        <row r="35937">
          <cell r="C35937">
            <v>800044417</v>
          </cell>
          <cell r="D35937" t="str">
            <v>DTR MEXICO SAN</v>
          </cell>
          <cell r="E35937">
            <v>89570</v>
          </cell>
        </row>
        <row r="35938">
          <cell r="C35938">
            <v>800028653</v>
          </cell>
          <cell r="D35938" t="str">
            <v>MA.DA.S.P.A</v>
          </cell>
          <cell r="E35938">
            <v>86021</v>
          </cell>
        </row>
        <row r="35939">
          <cell r="C35939">
            <v>800007364</v>
          </cell>
          <cell r="D35939" t="str">
            <v>VENTALUM</v>
          </cell>
          <cell r="E35939">
            <v>81033</v>
          </cell>
        </row>
        <row r="35940">
          <cell r="C35940">
            <v>800007100</v>
          </cell>
          <cell r="D35940" t="str">
            <v>TECNOMORS S P A</v>
          </cell>
          <cell r="E35940">
            <v>80740</v>
          </cell>
        </row>
        <row r="35941">
          <cell r="C35941">
            <v>800007174</v>
          </cell>
          <cell r="D35941" t="str">
            <v>BOSCO</v>
          </cell>
          <cell r="E35941">
            <v>80815</v>
          </cell>
        </row>
        <row r="35942">
          <cell r="C35942">
            <v>800039504</v>
          </cell>
          <cell r="D35942" t="str">
            <v>MC SRL</v>
          </cell>
          <cell r="E35942">
            <v>88972</v>
          </cell>
        </row>
        <row r="35943">
          <cell r="C35943">
            <v>800039504</v>
          </cell>
          <cell r="D35943" t="str">
            <v>MC SRL</v>
          </cell>
          <cell r="E35943">
            <v>88974</v>
          </cell>
        </row>
        <row r="35944">
          <cell r="C35944">
            <v>800039504</v>
          </cell>
          <cell r="D35944" t="str">
            <v>MC SRL</v>
          </cell>
          <cell r="E35944">
            <v>88975</v>
          </cell>
        </row>
        <row r="35945">
          <cell r="C35945">
            <v>800039504</v>
          </cell>
          <cell r="D35945" t="str">
            <v>MC SRL</v>
          </cell>
          <cell r="E35945">
            <v>88976</v>
          </cell>
        </row>
        <row r="35946">
          <cell r="C35946">
            <v>800030021</v>
          </cell>
          <cell r="D35946" t="str">
            <v>PMC AUTOMOTIVE</v>
          </cell>
          <cell r="E35946">
            <v>86225</v>
          </cell>
        </row>
        <row r="35947">
          <cell r="C35947">
            <v>800007649</v>
          </cell>
          <cell r="D35947" t="str">
            <v>SKBC</v>
          </cell>
          <cell r="E35947">
            <v>81384</v>
          </cell>
        </row>
        <row r="35948">
          <cell r="C35948">
            <v>800038954</v>
          </cell>
          <cell r="D35948" t="str">
            <v>GRUPO Q EL SALV</v>
          </cell>
          <cell r="E35948">
            <v>88942</v>
          </cell>
        </row>
        <row r="35949">
          <cell r="C35949">
            <v>800000100</v>
          </cell>
          <cell r="D35949" t="str">
            <v>MAGNETI MARELLI</v>
          </cell>
          <cell r="E35949">
            <v>1289</v>
          </cell>
        </row>
        <row r="35950">
          <cell r="C35950">
            <v>800006847</v>
          </cell>
          <cell r="D35950" t="str">
            <v>MAGNET MARELLI</v>
          </cell>
          <cell r="E35950">
            <v>80430</v>
          </cell>
        </row>
        <row r="35951">
          <cell r="C35951">
            <v>800042300</v>
          </cell>
          <cell r="D35951" t="str">
            <v>AUMATECH SRL</v>
          </cell>
          <cell r="E35951">
            <v>89294</v>
          </cell>
        </row>
        <row r="35952">
          <cell r="C35952">
            <v>800042054</v>
          </cell>
          <cell r="D35952" t="str">
            <v>TECNOMESA SRL</v>
          </cell>
          <cell r="E35952">
            <v>89275</v>
          </cell>
        </row>
        <row r="35953">
          <cell r="C35953">
            <v>800000090</v>
          </cell>
          <cell r="D35953" t="str">
            <v>MARELLI</v>
          </cell>
          <cell r="E35953">
            <v>1279</v>
          </cell>
        </row>
        <row r="35954">
          <cell r="C35954">
            <v>800040846</v>
          </cell>
          <cell r="D35954" t="str">
            <v>EVONIK CYRO LLC</v>
          </cell>
          <cell r="E35954">
            <v>89107</v>
          </cell>
        </row>
        <row r="35955">
          <cell r="C35955">
            <v>800040846</v>
          </cell>
          <cell r="D35955" t="str">
            <v>EVONIK CYRO LLC</v>
          </cell>
          <cell r="E35955">
            <v>89108</v>
          </cell>
        </row>
        <row r="35956">
          <cell r="C35956">
            <v>800022189</v>
          </cell>
          <cell r="D35956" t="str">
            <v>RAL REMEINNUTZI</v>
          </cell>
          <cell r="E35956">
            <v>83502</v>
          </cell>
        </row>
        <row r="35957">
          <cell r="C35957">
            <v>800041167</v>
          </cell>
          <cell r="D35957" t="str">
            <v>MERIT</v>
          </cell>
          <cell r="E35957">
            <v>89142</v>
          </cell>
        </row>
        <row r="35958">
          <cell r="C35958">
            <v>800005209</v>
          </cell>
          <cell r="D35958" t="str">
            <v>FRUTMEL</v>
          </cell>
          <cell r="E35958">
            <v>4805827000123</v>
          </cell>
        </row>
        <row r="35959">
          <cell r="C35959"/>
          <cell r="D35959" t="str">
            <v>EEPSG CARLOS CE</v>
          </cell>
          <cell r="E35959">
            <v>404321</v>
          </cell>
        </row>
        <row r="35960">
          <cell r="C35960"/>
          <cell r="D35960" t="str">
            <v>EE CARURIO GOME</v>
          </cell>
          <cell r="E35960">
            <v>411162</v>
          </cell>
        </row>
        <row r="35961">
          <cell r="C35961">
            <v>800002883</v>
          </cell>
          <cell r="D35961" t="str">
            <v>INOVACOURO</v>
          </cell>
          <cell r="E35961">
            <v>2545851000145</v>
          </cell>
        </row>
        <row r="35962">
          <cell r="C35962">
            <v>800021170</v>
          </cell>
          <cell r="D35962" t="str">
            <v>WHITE MARTINS G</v>
          </cell>
          <cell r="E35962">
            <v>35820448004476</v>
          </cell>
        </row>
        <row r="35963">
          <cell r="C35963"/>
          <cell r="D35963" t="str">
            <v>SAO BENTO</v>
          </cell>
          <cell r="E35963">
            <v>18565382000166</v>
          </cell>
        </row>
        <row r="35964">
          <cell r="C35964"/>
          <cell r="D35964" t="str">
            <v>EE AFONSO PENA</v>
          </cell>
          <cell r="E35964">
            <v>403381</v>
          </cell>
        </row>
        <row r="35965">
          <cell r="C35965">
            <v>800021113</v>
          </cell>
          <cell r="D35965" t="str">
            <v>JSL COMERCIAL</v>
          </cell>
          <cell r="E35965">
            <v>67685792000156</v>
          </cell>
        </row>
        <row r="35966">
          <cell r="C35966">
            <v>800025697</v>
          </cell>
          <cell r="D35966" t="str">
            <v>GI PI ASTREX</v>
          </cell>
          <cell r="E35966">
            <v>2783426000194</v>
          </cell>
        </row>
        <row r="35967">
          <cell r="C35967">
            <v>800039317</v>
          </cell>
          <cell r="D35967" t="str">
            <v>TRANSPORTADORA</v>
          </cell>
          <cell r="E35967">
            <v>44829604000110</v>
          </cell>
        </row>
        <row r="35968">
          <cell r="C35968">
            <v>800033436</v>
          </cell>
          <cell r="D35968" t="str">
            <v>ESPORTIVOS LTDA</v>
          </cell>
          <cell r="E35968">
            <v>9588994000183</v>
          </cell>
        </row>
        <row r="35969">
          <cell r="C35969">
            <v>800042484</v>
          </cell>
          <cell r="D35969" t="str">
            <v>TECMAF INDUSTRI</v>
          </cell>
          <cell r="E35969">
            <v>569431000173</v>
          </cell>
        </row>
        <row r="35970">
          <cell r="C35970"/>
          <cell r="D35970" t="str">
            <v>VALENTE METALUR</v>
          </cell>
          <cell r="E35970">
            <v>3875248000194</v>
          </cell>
        </row>
        <row r="35971">
          <cell r="C35971">
            <v>800023405</v>
          </cell>
          <cell r="D35971" t="str">
            <v>JDF CENTRIFUGAS</v>
          </cell>
          <cell r="E35971">
            <v>2038397000136</v>
          </cell>
        </row>
        <row r="35972">
          <cell r="C35972"/>
          <cell r="D35972" t="str">
            <v>SUN ELETRIC BRA</v>
          </cell>
          <cell r="E35972">
            <v>60395175000410</v>
          </cell>
        </row>
        <row r="35973">
          <cell r="C35973"/>
          <cell r="D35973" t="str">
            <v>TEXFYT</v>
          </cell>
          <cell r="E35973">
            <v>2580185000186</v>
          </cell>
        </row>
        <row r="35974">
          <cell r="C35974"/>
          <cell r="D35974" t="str">
            <v>EE MONS.HENRIQU</v>
          </cell>
          <cell r="E35974">
            <v>409533</v>
          </cell>
        </row>
        <row r="35975">
          <cell r="C35975"/>
          <cell r="D35975" t="str">
            <v>EE PROFA.LUZIA</v>
          </cell>
          <cell r="E35975">
            <v>409859</v>
          </cell>
        </row>
        <row r="35976">
          <cell r="C35976">
            <v>800020714</v>
          </cell>
          <cell r="D35976" t="str">
            <v>MAEX</v>
          </cell>
          <cell r="E35976">
            <v>409622000178</v>
          </cell>
        </row>
        <row r="35977">
          <cell r="C35977">
            <v>800023936</v>
          </cell>
          <cell r="D35977" t="str">
            <v>DENSO</v>
          </cell>
          <cell r="E35977">
            <v>43375930000566</v>
          </cell>
        </row>
        <row r="35978">
          <cell r="C35978"/>
          <cell r="D35978" t="str">
            <v>CONFECCOES BERA</v>
          </cell>
          <cell r="E35978">
            <v>63910657000106</v>
          </cell>
        </row>
        <row r="35979">
          <cell r="C35979">
            <v>800002246</v>
          </cell>
          <cell r="D35979" t="str">
            <v>TEMPO</v>
          </cell>
          <cell r="E35979">
            <v>46991782000500</v>
          </cell>
        </row>
        <row r="35980">
          <cell r="C35980">
            <v>800002300</v>
          </cell>
          <cell r="D35980" t="str">
            <v>INDS ROMI S/A</v>
          </cell>
          <cell r="E35980">
            <v>56720428001488</v>
          </cell>
        </row>
        <row r="35981">
          <cell r="C35981">
            <v>800003214</v>
          </cell>
          <cell r="D35981" t="str">
            <v>SABARA</v>
          </cell>
          <cell r="E35981">
            <v>60446481000942</v>
          </cell>
        </row>
        <row r="35982">
          <cell r="C35982">
            <v>800003795</v>
          </cell>
          <cell r="D35982" t="str">
            <v>C.HENRIQUE BODE</v>
          </cell>
          <cell r="E35982">
            <v>43247923000155</v>
          </cell>
        </row>
        <row r="35983">
          <cell r="C35983">
            <v>800006418</v>
          </cell>
          <cell r="D35983" t="str">
            <v>ROMI</v>
          </cell>
          <cell r="E35983">
            <v>56720428000163</v>
          </cell>
        </row>
        <row r="35984">
          <cell r="C35984">
            <v>800006546</v>
          </cell>
          <cell r="D35984" t="str">
            <v>INDUSTRIA LTDA</v>
          </cell>
          <cell r="E35984">
            <v>60395175000177</v>
          </cell>
        </row>
        <row r="35985">
          <cell r="C35985">
            <v>800013564</v>
          </cell>
          <cell r="D35985" t="str">
            <v>PROD MASTER IND</v>
          </cell>
          <cell r="E35985">
            <v>3435837000151</v>
          </cell>
        </row>
        <row r="35986">
          <cell r="C35986">
            <v>800030281</v>
          </cell>
          <cell r="D35986" t="str">
            <v>PEREIRA LTDA</v>
          </cell>
          <cell r="E35986">
            <v>2850688000124</v>
          </cell>
        </row>
        <row r="35987">
          <cell r="C35987">
            <v>800034961</v>
          </cell>
          <cell r="D35987" t="str">
            <v>HELENE ROBEIRO COMERCIO DE EQ</v>
          </cell>
          <cell r="E35987">
            <v>21755206000100</v>
          </cell>
        </row>
        <row r="35988">
          <cell r="C35988">
            <v>800036737</v>
          </cell>
          <cell r="D35988" t="str">
            <v>IMPORTACAO DE R</v>
          </cell>
          <cell r="E35988">
            <v>11906379000110</v>
          </cell>
        </row>
        <row r="35989">
          <cell r="C35989">
            <v>800037621</v>
          </cell>
          <cell r="D35989" t="str">
            <v>MITUTOOLS SOLUC</v>
          </cell>
          <cell r="E35989">
            <v>22951808000197</v>
          </cell>
        </row>
        <row r="35990">
          <cell r="C35990">
            <v>800037792</v>
          </cell>
          <cell r="D35990" t="str">
            <v>OFFICINA DE COR</v>
          </cell>
          <cell r="E35990">
            <v>3440251000185</v>
          </cell>
        </row>
        <row r="35991">
          <cell r="C35991">
            <v>800037950</v>
          </cell>
          <cell r="D35991" t="str">
            <v>HM DECANTER EIR</v>
          </cell>
          <cell r="E35991">
            <v>26375763000100</v>
          </cell>
        </row>
        <row r="35992">
          <cell r="C35992">
            <v>800038759</v>
          </cell>
          <cell r="D35992" t="str">
            <v>VERSATRONIC COM</v>
          </cell>
          <cell r="E35992">
            <v>68245877000186</v>
          </cell>
        </row>
        <row r="35993">
          <cell r="C35993">
            <v>800040526</v>
          </cell>
          <cell r="D35993" t="str">
            <v>FULL SERVICE RO</v>
          </cell>
          <cell r="E35993">
            <v>29840377000130</v>
          </cell>
        </row>
        <row r="35994">
          <cell r="C35994">
            <v>800043253</v>
          </cell>
          <cell r="D35994" t="str">
            <v>MUNDO DAS PLACA</v>
          </cell>
          <cell r="E35994">
            <v>8665344000121</v>
          </cell>
        </row>
        <row r="35995">
          <cell r="C35995">
            <v>800044372</v>
          </cell>
          <cell r="D35995" t="str">
            <v>TRBR INDUSTRIA</v>
          </cell>
          <cell r="E35995">
            <v>4530816000188</v>
          </cell>
        </row>
        <row r="35996">
          <cell r="C35996"/>
          <cell r="D35996" t="str">
            <v>SESI 99</v>
          </cell>
          <cell r="E35996">
            <v>403121</v>
          </cell>
        </row>
        <row r="35997">
          <cell r="C35997">
            <v>800005475</v>
          </cell>
          <cell r="D35997" t="str">
            <v>3L3</v>
          </cell>
          <cell r="E35997">
            <v>8208404000187</v>
          </cell>
        </row>
        <row r="35998">
          <cell r="C35998">
            <v>800006066</v>
          </cell>
          <cell r="D35998" t="str">
            <v>WIREX CABLE</v>
          </cell>
          <cell r="E35998">
            <v>66007857000141</v>
          </cell>
        </row>
        <row r="35999">
          <cell r="C35999"/>
          <cell r="D35999" t="str">
            <v>MIXING QUIMICA</v>
          </cell>
          <cell r="E35999">
            <v>38946083000189</v>
          </cell>
        </row>
        <row r="36000">
          <cell r="C36000"/>
          <cell r="D36000" t="str">
            <v>INBRAC CABOS</v>
          </cell>
          <cell r="E36000">
            <v>61081972000142</v>
          </cell>
        </row>
        <row r="36001">
          <cell r="C36001"/>
          <cell r="D36001" t="str">
            <v>INBRAC CABOS</v>
          </cell>
          <cell r="E36001">
            <v>109227000170</v>
          </cell>
        </row>
        <row r="36002">
          <cell r="C36002">
            <v>800018607</v>
          </cell>
          <cell r="D36002" t="str">
            <v>MEDIA MOTICE LT</v>
          </cell>
          <cell r="E36002">
            <v>11242181000189</v>
          </cell>
        </row>
        <row r="36003">
          <cell r="C36003">
            <v>800028738</v>
          </cell>
          <cell r="D36003" t="str">
            <v>NVIDIA CORPORAT</v>
          </cell>
          <cell r="E36003">
            <v>86034</v>
          </cell>
        </row>
        <row r="36004">
          <cell r="C36004">
            <v>800037840</v>
          </cell>
          <cell r="D36004" t="str">
            <v>MIASOLE HI-TECH</v>
          </cell>
          <cell r="E36004">
            <v>88784</v>
          </cell>
        </row>
        <row r="36005">
          <cell r="C36005">
            <v>800040591</v>
          </cell>
          <cell r="D36005" t="str">
            <v>TOTAL PHASE, IN</v>
          </cell>
          <cell r="E36005">
            <v>89072</v>
          </cell>
        </row>
        <row r="36006">
          <cell r="C36006">
            <v>800042815</v>
          </cell>
          <cell r="D36006" t="str">
            <v>COHERENT INC.</v>
          </cell>
          <cell r="E36006">
            <v>89363</v>
          </cell>
        </row>
        <row r="36007">
          <cell r="C36007">
            <v>800044095</v>
          </cell>
          <cell r="D36007" t="str">
            <v>ENGINE CONTROL</v>
          </cell>
          <cell r="E36007">
            <v>89509</v>
          </cell>
        </row>
        <row r="36008">
          <cell r="C36008">
            <v>800044095</v>
          </cell>
          <cell r="D36008" t="str">
            <v>ENGINE CONTROL</v>
          </cell>
          <cell r="E36008">
            <v>89512</v>
          </cell>
        </row>
        <row r="36009">
          <cell r="C36009">
            <v>800007973</v>
          </cell>
          <cell r="D36009" t="str">
            <v>CARRERA MOTORS</v>
          </cell>
          <cell r="E36009">
            <v>81407</v>
          </cell>
        </row>
        <row r="36010">
          <cell r="C36010">
            <v>800036902</v>
          </cell>
          <cell r="D36010" t="str">
            <v>OVANDO S.A</v>
          </cell>
          <cell r="E36010">
            <v>87747</v>
          </cell>
        </row>
        <row r="36011">
          <cell r="C36011">
            <v>800036902</v>
          </cell>
          <cell r="D36011" t="str">
            <v>OVANDO S.A</v>
          </cell>
          <cell r="E36011">
            <v>88983</v>
          </cell>
        </row>
        <row r="36012">
          <cell r="C36012">
            <v>800038346</v>
          </cell>
          <cell r="D36012" t="str">
            <v>C.R. &amp; F. ROJAS</v>
          </cell>
          <cell r="E36012">
            <v>88855</v>
          </cell>
        </row>
        <row r="36013">
          <cell r="C36013">
            <v>800038346</v>
          </cell>
          <cell r="D36013" t="str">
            <v>C.R. &amp; F. ROJAS</v>
          </cell>
          <cell r="E36013">
            <v>88856</v>
          </cell>
        </row>
        <row r="36014">
          <cell r="C36014"/>
          <cell r="D36014" t="str">
            <v>INST.CONEGO MON</v>
          </cell>
          <cell r="E36014">
            <v>406039</v>
          </cell>
        </row>
        <row r="36015">
          <cell r="C36015"/>
          <cell r="D36015" t="str">
            <v>EE DR.CARLOS GU</v>
          </cell>
          <cell r="E36015">
            <v>410449</v>
          </cell>
        </row>
        <row r="36016">
          <cell r="C36016">
            <v>800007973</v>
          </cell>
          <cell r="D36016" t="str">
            <v>CARRERA MOTORS</v>
          </cell>
          <cell r="E36016">
            <v>81401</v>
          </cell>
        </row>
        <row r="36017">
          <cell r="C36017">
            <v>800042050</v>
          </cell>
          <cell r="D36017" t="str">
            <v>ROLDOLFO  RAUL</v>
          </cell>
          <cell r="E36017">
            <v>89273</v>
          </cell>
        </row>
        <row r="36018">
          <cell r="C36018">
            <v>800022148</v>
          </cell>
          <cell r="D36018" t="str">
            <v>MAQUINAS SUZUKI</v>
          </cell>
          <cell r="E36018">
            <v>56808751000193</v>
          </cell>
        </row>
        <row r="36019">
          <cell r="C36019">
            <v>800028670</v>
          </cell>
          <cell r="D36019" t="str">
            <v>A P J COMERCIO</v>
          </cell>
          <cell r="E36019">
            <v>7167673000260</v>
          </cell>
        </row>
        <row r="36020">
          <cell r="C36020"/>
          <cell r="D36020" t="str">
            <v>LOCALIZA</v>
          </cell>
          <cell r="E36020">
            <v>842221000107</v>
          </cell>
        </row>
        <row r="36021">
          <cell r="C36021"/>
          <cell r="D36021" t="str">
            <v>MAQUINAS SUZUKI</v>
          </cell>
          <cell r="E36021">
            <v>56808751000436</v>
          </cell>
        </row>
        <row r="36022">
          <cell r="C36022"/>
          <cell r="D36022" t="str">
            <v>SESI 260</v>
          </cell>
          <cell r="E36022">
            <v>403033</v>
          </cell>
        </row>
        <row r="36023">
          <cell r="C36023"/>
          <cell r="D36023" t="str">
            <v>EEPG PROFA.ZILD</v>
          </cell>
          <cell r="E36023">
            <v>406957</v>
          </cell>
        </row>
        <row r="36024">
          <cell r="C36024"/>
          <cell r="D36024" t="str">
            <v>EEPG BIECIO DE</v>
          </cell>
          <cell r="E36024">
            <v>406958</v>
          </cell>
        </row>
        <row r="36025">
          <cell r="C36025"/>
          <cell r="D36025" t="str">
            <v>EE DR.GENESIO B</v>
          </cell>
          <cell r="E36025">
            <v>409923</v>
          </cell>
        </row>
        <row r="36026">
          <cell r="C36026">
            <v>800002231</v>
          </cell>
          <cell r="D36026" t="str">
            <v>DFSUL</v>
          </cell>
          <cell r="E36026">
            <v>7689941000123</v>
          </cell>
        </row>
        <row r="36027">
          <cell r="C36027">
            <v>800003403</v>
          </cell>
          <cell r="D36027" t="str">
            <v>VEICULARES LTDA</v>
          </cell>
          <cell r="E36027">
            <v>92249150000151</v>
          </cell>
        </row>
        <row r="36028">
          <cell r="C36028">
            <v>800009907</v>
          </cell>
          <cell r="D36028" t="str">
            <v>LOCALIZA</v>
          </cell>
          <cell r="E36028">
            <v>16670085000660</v>
          </cell>
        </row>
        <row r="36029">
          <cell r="C36029">
            <v>800041656</v>
          </cell>
          <cell r="D36029" t="str">
            <v>ESTIL LED ENERG</v>
          </cell>
          <cell r="E36029">
            <v>17609159000100</v>
          </cell>
        </row>
        <row r="36030">
          <cell r="C36030">
            <v>800041849</v>
          </cell>
          <cell r="D36030" t="str">
            <v>IMPLY RENTAL LO</v>
          </cell>
          <cell r="E36030">
            <v>14928256000178</v>
          </cell>
        </row>
        <row r="36031">
          <cell r="C36031"/>
          <cell r="D36031" t="str">
            <v>METALURGICA MOR</v>
          </cell>
          <cell r="E36031">
            <v>95422218000140</v>
          </cell>
        </row>
        <row r="36032">
          <cell r="C36032"/>
          <cell r="D36032" t="str">
            <v>EUROPA VEICULOS</v>
          </cell>
          <cell r="E36032">
            <v>87125290000188</v>
          </cell>
        </row>
        <row r="36033">
          <cell r="C36033"/>
          <cell r="D36033" t="str">
            <v>LOCALIZA</v>
          </cell>
          <cell r="E36033">
            <v>2570462000170</v>
          </cell>
        </row>
        <row r="36034">
          <cell r="C36034"/>
          <cell r="D36034" t="str">
            <v>MERCURIO</v>
          </cell>
          <cell r="E36034">
            <v>95591723004025</v>
          </cell>
        </row>
        <row r="36035">
          <cell r="C36035"/>
          <cell r="D36035" t="str">
            <v>LOCALIZA</v>
          </cell>
          <cell r="E36035">
            <v>6331415000124</v>
          </cell>
        </row>
        <row r="36036">
          <cell r="C36036"/>
          <cell r="D36036" t="str">
            <v>EEPSG MONTE ALE</v>
          </cell>
          <cell r="E36036">
            <v>406781</v>
          </cell>
        </row>
        <row r="36037">
          <cell r="C36037"/>
          <cell r="D36037" t="str">
            <v>EMPG GUIDO HERB</v>
          </cell>
          <cell r="E36037">
            <v>407553</v>
          </cell>
        </row>
        <row r="36038">
          <cell r="C36038"/>
          <cell r="D36038" t="str">
            <v>EMPG FREDERICO</v>
          </cell>
          <cell r="E36038">
            <v>407607</v>
          </cell>
        </row>
        <row r="36039">
          <cell r="C36039"/>
          <cell r="D36039" t="str">
            <v>EMPG BOM JESUS</v>
          </cell>
          <cell r="E36039">
            <v>407608</v>
          </cell>
        </row>
        <row r="36040">
          <cell r="C36040"/>
          <cell r="D36040" t="str">
            <v>EMPG DUQUE DE C</v>
          </cell>
          <cell r="E36040">
            <v>407609</v>
          </cell>
        </row>
        <row r="36041">
          <cell r="C36041"/>
          <cell r="D36041" t="str">
            <v>EMPG SAO CANISI</v>
          </cell>
          <cell r="E36041">
            <v>407610</v>
          </cell>
        </row>
        <row r="36042">
          <cell r="C36042"/>
          <cell r="D36042" t="str">
            <v>EMPG JUNTO AO C</v>
          </cell>
          <cell r="E36042">
            <v>407611</v>
          </cell>
        </row>
        <row r="36043">
          <cell r="C36043"/>
          <cell r="D36043" t="str">
            <v>EMPG BEATRIZ FR</v>
          </cell>
          <cell r="E36043">
            <v>407612</v>
          </cell>
        </row>
        <row r="36044">
          <cell r="C36044"/>
          <cell r="D36044" t="str">
            <v>EMPG HARMONIA</v>
          </cell>
          <cell r="E36044">
            <v>407613</v>
          </cell>
        </row>
        <row r="36045">
          <cell r="C36045"/>
          <cell r="D36045" t="str">
            <v>CEN.MUNC.EDUC.J</v>
          </cell>
          <cell r="E36045">
            <v>407614</v>
          </cell>
        </row>
        <row r="36046">
          <cell r="C36046"/>
          <cell r="D36046" t="str">
            <v>EMPG DR.GUILHER</v>
          </cell>
          <cell r="E36046">
            <v>407615</v>
          </cell>
        </row>
        <row r="36047">
          <cell r="C36047"/>
          <cell r="D36047" t="str">
            <v>EMPG JOSE FERRU</v>
          </cell>
          <cell r="E36047">
            <v>407616</v>
          </cell>
        </row>
        <row r="36048">
          <cell r="C36048"/>
          <cell r="D36048" t="str">
            <v>EMPG SANTUARIO</v>
          </cell>
          <cell r="E36048">
            <v>407617</v>
          </cell>
        </row>
        <row r="36049">
          <cell r="C36049"/>
          <cell r="D36049" t="str">
            <v>EMPG LUIZ SCHRO</v>
          </cell>
          <cell r="E36049">
            <v>407618</v>
          </cell>
        </row>
        <row r="36050">
          <cell r="C36050"/>
          <cell r="D36050" t="str">
            <v>BIBLIOTECA MUN.</v>
          </cell>
          <cell r="E36050">
            <v>407619</v>
          </cell>
        </row>
        <row r="36051">
          <cell r="C36051"/>
          <cell r="D36051" t="str">
            <v>EMPG DONA LEOPO</v>
          </cell>
          <cell r="E36051">
            <v>407620</v>
          </cell>
        </row>
        <row r="36052">
          <cell r="C36052"/>
          <cell r="D36052" t="str">
            <v>EMPG FELIX HOPP</v>
          </cell>
          <cell r="E36052">
            <v>407621</v>
          </cell>
        </row>
        <row r="36053">
          <cell r="C36053"/>
          <cell r="D36053" t="str">
            <v>EMPG JOSE LEOPO</v>
          </cell>
          <cell r="E36053">
            <v>407622</v>
          </cell>
        </row>
        <row r="36054">
          <cell r="C36054"/>
          <cell r="D36054" t="str">
            <v>EMPG RIO BRANCO</v>
          </cell>
          <cell r="E36054">
            <v>407623</v>
          </cell>
        </row>
        <row r="36055">
          <cell r="C36055"/>
          <cell r="D36055" t="str">
            <v>COL.MAUA</v>
          </cell>
          <cell r="E36055">
            <v>407624</v>
          </cell>
        </row>
        <row r="36056">
          <cell r="C36056"/>
          <cell r="D36056" t="str">
            <v>EMPG FELIPE BEC</v>
          </cell>
          <cell r="E36056">
            <v>407625</v>
          </cell>
        </row>
        <row r="36057">
          <cell r="C36057"/>
          <cell r="D36057" t="str">
            <v>EMPG CHRISTIANO</v>
          </cell>
          <cell r="E36057">
            <v>407626</v>
          </cell>
        </row>
        <row r="36058">
          <cell r="C36058"/>
          <cell r="D36058" t="str">
            <v>COL.SAGRADO COR</v>
          </cell>
          <cell r="E36058">
            <v>410180</v>
          </cell>
        </row>
        <row r="36059">
          <cell r="C36059"/>
          <cell r="D36059" t="str">
            <v>EM SANTUARIO</v>
          </cell>
          <cell r="E36059">
            <v>410181</v>
          </cell>
        </row>
        <row r="36060">
          <cell r="C36060"/>
          <cell r="D36060" t="str">
            <v>COL.MAUA</v>
          </cell>
          <cell r="E36060">
            <v>410182</v>
          </cell>
        </row>
        <row r="36061">
          <cell r="C36061"/>
          <cell r="D36061" t="str">
            <v>EEPSG PROF.LUIZ</v>
          </cell>
          <cell r="E36061">
            <v>410691</v>
          </cell>
        </row>
        <row r="36062">
          <cell r="C36062"/>
          <cell r="D36062" t="str">
            <v>EEPG JOSE MANIC</v>
          </cell>
          <cell r="E36062">
            <v>410692</v>
          </cell>
        </row>
        <row r="36063">
          <cell r="C36063">
            <v>800005279</v>
          </cell>
          <cell r="D36063" t="str">
            <v>IDDEIA</v>
          </cell>
          <cell r="E36063">
            <v>5159145000234</v>
          </cell>
        </row>
        <row r="36064">
          <cell r="C36064"/>
          <cell r="D36064" t="str">
            <v>FIBRATEL</v>
          </cell>
          <cell r="E36064">
            <v>57102022000180</v>
          </cell>
        </row>
        <row r="36065">
          <cell r="C36065">
            <v>800000304</v>
          </cell>
          <cell r="D36065" t="str">
            <v>BORGES</v>
          </cell>
          <cell r="E36065">
            <v>19211895000131</v>
          </cell>
        </row>
        <row r="36066">
          <cell r="C36066">
            <v>800037981</v>
          </cell>
          <cell r="D36066" t="str">
            <v>COMER. E IMPORT</v>
          </cell>
          <cell r="E36066">
            <v>44018752000155</v>
          </cell>
        </row>
        <row r="36067">
          <cell r="C36067">
            <v>800006924</v>
          </cell>
          <cell r="D36067" t="str">
            <v>GERBI</v>
          </cell>
          <cell r="E36067">
            <v>80547</v>
          </cell>
        </row>
        <row r="36068">
          <cell r="C36068">
            <v>800019596</v>
          </cell>
          <cell r="D36068" t="str">
            <v>CHRYSLER DE MEX</v>
          </cell>
          <cell r="E36068">
            <v>82916</v>
          </cell>
        </row>
        <row r="36069">
          <cell r="C36069"/>
          <cell r="D36069" t="str">
            <v>EE CECILIA MEIR</v>
          </cell>
          <cell r="E36069">
            <v>408391</v>
          </cell>
        </row>
        <row r="36070">
          <cell r="C36070">
            <v>800019131</v>
          </cell>
          <cell r="D36070" t="str">
            <v>I A CALDEIRA</v>
          </cell>
          <cell r="E36070">
            <v>8890449000184</v>
          </cell>
        </row>
        <row r="36071">
          <cell r="C36071">
            <v>800019543</v>
          </cell>
          <cell r="D36071" t="str">
            <v>FLASH COVER CAP</v>
          </cell>
          <cell r="E36071">
            <v>47476916000186</v>
          </cell>
        </row>
        <row r="36072">
          <cell r="C36072">
            <v>800023315</v>
          </cell>
          <cell r="D36072" t="str">
            <v>FLASH COVER CAP</v>
          </cell>
          <cell r="E36072">
            <v>47476916000267</v>
          </cell>
        </row>
        <row r="36073">
          <cell r="C36073">
            <v>800040308</v>
          </cell>
          <cell r="D36073" t="str">
            <v>CAMARGO FILHO E</v>
          </cell>
          <cell r="E36073">
            <v>20702322000190</v>
          </cell>
        </row>
        <row r="36074">
          <cell r="C36074">
            <v>800042690</v>
          </cell>
          <cell r="D36074" t="str">
            <v>INDUSTRIA E COM</v>
          </cell>
          <cell r="E36074">
            <v>1719606000144</v>
          </cell>
        </row>
        <row r="36075">
          <cell r="C36075">
            <v>800012729</v>
          </cell>
          <cell r="D36075" t="str">
            <v>NHT NOISE HARSH</v>
          </cell>
          <cell r="E36075">
            <v>3278024000103</v>
          </cell>
        </row>
        <row r="36076">
          <cell r="C36076">
            <v>800013795</v>
          </cell>
          <cell r="D36076" t="str">
            <v>VANDA REGINA</v>
          </cell>
          <cell r="E36076">
            <v>943775000109</v>
          </cell>
        </row>
        <row r="36077">
          <cell r="C36077"/>
          <cell r="D36077" t="str">
            <v>EE SAO FRANCISC</v>
          </cell>
          <cell r="E36077">
            <v>403962</v>
          </cell>
        </row>
        <row r="36078">
          <cell r="C36078">
            <v>800005442</v>
          </cell>
          <cell r="D36078" t="str">
            <v>FERAGO</v>
          </cell>
          <cell r="E36078">
            <v>4606595000184</v>
          </cell>
        </row>
        <row r="36079">
          <cell r="C36079">
            <v>800008765</v>
          </cell>
          <cell r="D36079" t="str">
            <v>GFK COMUNICACAO</v>
          </cell>
          <cell r="E36079">
            <v>64016769000180</v>
          </cell>
        </row>
        <row r="36080">
          <cell r="C36080">
            <v>800014329</v>
          </cell>
          <cell r="D36080" t="str">
            <v>EXTRA MIDIA DIG</v>
          </cell>
          <cell r="E36080">
            <v>8317001000176</v>
          </cell>
        </row>
        <row r="36081">
          <cell r="C36081">
            <v>800028983</v>
          </cell>
          <cell r="D36081" t="str">
            <v>HIPERTEK SISTEMAS PARA MOVIME*</v>
          </cell>
          <cell r="E36081">
            <v>7859088000302</v>
          </cell>
        </row>
        <row r="36082">
          <cell r="C36082">
            <v>800032191</v>
          </cell>
          <cell r="D36082" t="str">
            <v>GESTAMP</v>
          </cell>
          <cell r="E36082">
            <v>2147467000780</v>
          </cell>
        </row>
        <row r="36083">
          <cell r="C36083">
            <v>800038675</v>
          </cell>
          <cell r="D36083" t="str">
            <v>MCL SERV. DE IN</v>
          </cell>
          <cell r="E36083">
            <v>21221025000195</v>
          </cell>
        </row>
        <row r="36084">
          <cell r="C36084"/>
          <cell r="D36084" t="str">
            <v>PLANETA</v>
          </cell>
          <cell r="E36084">
            <v>71727135000363</v>
          </cell>
        </row>
        <row r="36085">
          <cell r="C36085"/>
          <cell r="D36085" t="str">
            <v>INDICATOR</v>
          </cell>
          <cell r="E36085">
            <v>58801499000116</v>
          </cell>
        </row>
        <row r="36086">
          <cell r="C36086"/>
          <cell r="D36086" t="str">
            <v>TAZ PRODUCAO</v>
          </cell>
          <cell r="E36086">
            <v>4315454000102</v>
          </cell>
        </row>
        <row r="36087">
          <cell r="C36087"/>
          <cell r="D36087" t="str">
            <v>EMPG BARRA DE M</v>
          </cell>
          <cell r="E36087">
            <v>408144</v>
          </cell>
        </row>
        <row r="36088">
          <cell r="C36088">
            <v>800014053</v>
          </cell>
          <cell r="D36088" t="str">
            <v>DELPHI PACKARD</v>
          </cell>
          <cell r="E36088">
            <v>87692</v>
          </cell>
        </row>
        <row r="36089">
          <cell r="C36089">
            <v>800014053</v>
          </cell>
          <cell r="D36089" t="str">
            <v>DELPHI PACKARD</v>
          </cell>
          <cell r="E36089">
            <v>87693</v>
          </cell>
        </row>
        <row r="36090">
          <cell r="C36090">
            <v>800033823</v>
          </cell>
          <cell r="D36090" t="str">
            <v>DE RESGA TE LTD</v>
          </cell>
          <cell r="E36090">
            <v>15453449000182</v>
          </cell>
        </row>
        <row r="36091">
          <cell r="C36091">
            <v>800034696</v>
          </cell>
          <cell r="D36091" t="str">
            <v>VANESSA LIMA GA</v>
          </cell>
          <cell r="E36091">
            <v>8970081623</v>
          </cell>
        </row>
        <row r="36092">
          <cell r="C36092"/>
          <cell r="D36092" t="str">
            <v>ESCOL. EST. ROS</v>
          </cell>
          <cell r="E36092">
            <v>401868</v>
          </cell>
        </row>
        <row r="36093">
          <cell r="C36093">
            <v>800000387</v>
          </cell>
          <cell r="D36093" t="str">
            <v>POLIPRENE</v>
          </cell>
          <cell r="E36093">
            <v>285939000140</v>
          </cell>
        </row>
        <row r="36094">
          <cell r="C36094">
            <v>800001813</v>
          </cell>
          <cell r="D36094" t="str">
            <v>EVENTOS LTDA</v>
          </cell>
          <cell r="E36094">
            <v>5793594000159</v>
          </cell>
        </row>
        <row r="36095">
          <cell r="C36095">
            <v>800002345</v>
          </cell>
          <cell r="D36095" t="str">
            <v>ICOLMAQ EQUIP.I</v>
          </cell>
          <cell r="E36095">
            <v>24057838000180</v>
          </cell>
        </row>
        <row r="36096">
          <cell r="C36096">
            <v>800002459</v>
          </cell>
          <cell r="D36096" t="str">
            <v>AM</v>
          </cell>
          <cell r="E36096">
            <v>16686255000190</v>
          </cell>
        </row>
        <row r="36097">
          <cell r="C36097">
            <v>800003104</v>
          </cell>
          <cell r="D36097" t="str">
            <v>KA ENGENHARIA</v>
          </cell>
          <cell r="E36097">
            <v>32257651000158</v>
          </cell>
        </row>
        <row r="36098">
          <cell r="C36098">
            <v>800003384</v>
          </cell>
          <cell r="D36098" t="str">
            <v>VDEL</v>
          </cell>
          <cell r="E36098">
            <v>2800224000103</v>
          </cell>
        </row>
        <row r="36099">
          <cell r="C36099">
            <v>800004572</v>
          </cell>
          <cell r="D36099" t="str">
            <v>UNIAO ESQUADRIA</v>
          </cell>
          <cell r="E36099">
            <v>64368004000100</v>
          </cell>
        </row>
        <row r="36100">
          <cell r="C36100">
            <v>800004753</v>
          </cell>
          <cell r="D36100" t="str">
            <v>PAVIPORTE</v>
          </cell>
          <cell r="E36100">
            <v>2990196000134</v>
          </cell>
        </row>
        <row r="36101">
          <cell r="C36101">
            <v>800005241</v>
          </cell>
          <cell r="D36101" t="str">
            <v>COMW TEKNOTRAFO</v>
          </cell>
          <cell r="E36101">
            <v>71316665000157</v>
          </cell>
        </row>
        <row r="36102">
          <cell r="C36102">
            <v>800005432</v>
          </cell>
          <cell r="D36102" t="str">
            <v>ANDERSON</v>
          </cell>
          <cell r="E36102">
            <v>3815061000103</v>
          </cell>
        </row>
        <row r="36103">
          <cell r="C36103">
            <v>800005818</v>
          </cell>
          <cell r="D36103" t="str">
            <v>DEMETAL</v>
          </cell>
          <cell r="E36103">
            <v>22372635000152</v>
          </cell>
        </row>
        <row r="36104">
          <cell r="C36104">
            <v>800005837</v>
          </cell>
          <cell r="D36104" t="str">
            <v>DST</v>
          </cell>
          <cell r="E36104">
            <v>68498120000102</v>
          </cell>
        </row>
        <row r="36105">
          <cell r="C36105">
            <v>800005929</v>
          </cell>
          <cell r="D36105" t="str">
            <v>FASAL S/A COM E</v>
          </cell>
          <cell r="E36105">
            <v>24315129000580</v>
          </cell>
        </row>
        <row r="36106">
          <cell r="C36106">
            <v>800008645</v>
          </cell>
          <cell r="D36106" t="str">
            <v>CARENA LTDA</v>
          </cell>
          <cell r="E36106">
            <v>177247000188</v>
          </cell>
        </row>
        <row r="36107">
          <cell r="C36107">
            <v>800009502</v>
          </cell>
          <cell r="D36107" t="str">
            <v>TERRA PLENAGEM</v>
          </cell>
          <cell r="E36107">
            <v>514564000142</v>
          </cell>
        </row>
        <row r="36108">
          <cell r="C36108">
            <v>800012802</v>
          </cell>
          <cell r="D36108" t="str">
            <v>T.N.C CONSTRUCO</v>
          </cell>
          <cell r="E36108">
            <v>7173441000134</v>
          </cell>
        </row>
        <row r="36109">
          <cell r="C36109">
            <v>800014157</v>
          </cell>
          <cell r="D36109" t="str">
            <v>THYSSENKRUPP</v>
          </cell>
          <cell r="E36109">
            <v>18206524000107</v>
          </cell>
        </row>
        <row r="36110">
          <cell r="C36110">
            <v>800015027</v>
          </cell>
          <cell r="D36110" t="str">
            <v>PROJEMINAS MANU</v>
          </cell>
          <cell r="E36110">
            <v>9512981000120</v>
          </cell>
        </row>
        <row r="36111">
          <cell r="C36111">
            <v>800016488</v>
          </cell>
          <cell r="D36111" t="str">
            <v>CIATEC</v>
          </cell>
          <cell r="E36111">
            <v>1553209000145</v>
          </cell>
        </row>
        <row r="36112">
          <cell r="C36112">
            <v>800019137</v>
          </cell>
          <cell r="D36112" t="str">
            <v>EPEX LTDA</v>
          </cell>
          <cell r="E36112">
            <v>17435173000135</v>
          </cell>
        </row>
        <row r="36113">
          <cell r="C36113">
            <v>800019284</v>
          </cell>
          <cell r="D36113" t="str">
            <v>USIMINAS</v>
          </cell>
          <cell r="E36113">
            <v>42956441000292</v>
          </cell>
        </row>
        <row r="36114">
          <cell r="C36114">
            <v>800019864</v>
          </cell>
          <cell r="D36114" t="str">
            <v>USIFAST ESCRITO</v>
          </cell>
          <cell r="E36114">
            <v>86613403000717</v>
          </cell>
        </row>
        <row r="36115">
          <cell r="C36115">
            <v>800020476</v>
          </cell>
          <cell r="D36115" t="str">
            <v>ACOFORJA</v>
          </cell>
          <cell r="E36115">
            <v>16716417000195</v>
          </cell>
        </row>
        <row r="36116">
          <cell r="C36116">
            <v>800023761</v>
          </cell>
          <cell r="D36116" t="str">
            <v>GIOVANNI CARRIE</v>
          </cell>
          <cell r="E36116">
            <v>76368866691</v>
          </cell>
        </row>
        <row r="36117">
          <cell r="C36117">
            <v>800024070</v>
          </cell>
          <cell r="D36117" t="str">
            <v>FAZINOX ARTEF</v>
          </cell>
          <cell r="E36117">
            <v>12783285000163</v>
          </cell>
        </row>
        <row r="36118">
          <cell r="C36118">
            <v>800028505</v>
          </cell>
          <cell r="D36118" t="str">
            <v>BHLED ILUMINACA</v>
          </cell>
          <cell r="E36118">
            <v>10695180000127</v>
          </cell>
        </row>
        <row r="36119">
          <cell r="C36119">
            <v>800030164</v>
          </cell>
          <cell r="D36119" t="str">
            <v>LTDA ME</v>
          </cell>
          <cell r="E36119">
            <v>19071270000111</v>
          </cell>
        </row>
        <row r="36120">
          <cell r="C36120">
            <v>800032081</v>
          </cell>
          <cell r="D36120" t="str">
            <v>LTDA</v>
          </cell>
          <cell r="E36120">
            <v>9467789000240</v>
          </cell>
        </row>
        <row r="36121">
          <cell r="C36121">
            <v>800036640</v>
          </cell>
          <cell r="D36121" t="str">
            <v>CRISGUI INDUSTR</v>
          </cell>
          <cell r="E36121">
            <v>6151190000124</v>
          </cell>
        </row>
        <row r="36122">
          <cell r="C36122">
            <v>800037765</v>
          </cell>
          <cell r="D36122" t="str">
            <v>MARVITRAN TRANS</v>
          </cell>
          <cell r="E36122">
            <v>9641940000134</v>
          </cell>
        </row>
        <row r="36123">
          <cell r="C36123">
            <v>800039392</v>
          </cell>
          <cell r="D36123" t="str">
            <v>JULIANA LIMA GA</v>
          </cell>
          <cell r="E36123">
            <v>2235758606</v>
          </cell>
        </row>
        <row r="36124">
          <cell r="C36124">
            <v>800042068</v>
          </cell>
          <cell r="D36124" t="str">
            <v>MULTIMEDIC COME</v>
          </cell>
          <cell r="E36124">
            <v>207500000107</v>
          </cell>
        </row>
        <row r="36125">
          <cell r="C36125"/>
          <cell r="D36125" t="str">
            <v>PROMONTAGEM</v>
          </cell>
          <cell r="E36125">
            <v>21947411000169</v>
          </cell>
        </row>
        <row r="36126">
          <cell r="C36126"/>
          <cell r="D36126" t="str">
            <v>PLEIDADES</v>
          </cell>
          <cell r="E36126">
            <v>65177214000183</v>
          </cell>
        </row>
        <row r="36127">
          <cell r="C36127"/>
          <cell r="D36127" t="str">
            <v>TAM DISTRIBUID.</v>
          </cell>
          <cell r="E36127">
            <v>3219010000100</v>
          </cell>
        </row>
        <row r="36128">
          <cell r="C36128"/>
          <cell r="D36128" t="str">
            <v>RICARDO ELETRO</v>
          </cell>
          <cell r="E36128">
            <v>64282601003485</v>
          </cell>
        </row>
        <row r="36129">
          <cell r="C36129"/>
          <cell r="D36129" t="str">
            <v>HOTEL FLORESTA</v>
          </cell>
          <cell r="E36129">
            <v>25505272000174</v>
          </cell>
        </row>
        <row r="36130">
          <cell r="C36130"/>
          <cell r="D36130" t="str">
            <v>BALAS PIRAPORA</v>
          </cell>
          <cell r="E36130">
            <v>17466012000109</v>
          </cell>
        </row>
        <row r="36131">
          <cell r="C36131"/>
          <cell r="D36131" t="str">
            <v>A3 PRODUCAO IND</v>
          </cell>
          <cell r="E36131">
            <v>3613822000136</v>
          </cell>
        </row>
        <row r="36132">
          <cell r="C36132"/>
          <cell r="D36132" t="str">
            <v>FRANGO MINNEIRO</v>
          </cell>
          <cell r="E36132">
            <v>21718267000431</v>
          </cell>
        </row>
        <row r="36133">
          <cell r="C36133"/>
          <cell r="D36133" t="str">
            <v>CAFE MOIN VELHO</v>
          </cell>
          <cell r="E36133">
            <v>21682620000128</v>
          </cell>
        </row>
        <row r="36134">
          <cell r="C36134"/>
          <cell r="D36134" t="str">
            <v>IND.S.ROBERTO</v>
          </cell>
          <cell r="E36134">
            <v>60432648000916</v>
          </cell>
        </row>
        <row r="36135">
          <cell r="C36135"/>
          <cell r="D36135" t="str">
            <v>PASTA AL FORNO</v>
          </cell>
          <cell r="E36135">
            <v>4020088000164</v>
          </cell>
        </row>
        <row r="36136">
          <cell r="C36136"/>
          <cell r="D36136" t="str">
            <v>N &amp; T PINTURAS</v>
          </cell>
          <cell r="E36136">
            <v>4735474000132</v>
          </cell>
        </row>
        <row r="36137">
          <cell r="C36137"/>
          <cell r="D36137" t="str">
            <v>CAFE TRES CORAC</v>
          </cell>
          <cell r="E36137">
            <v>17467515000107</v>
          </cell>
        </row>
        <row r="36138">
          <cell r="C36138"/>
          <cell r="D36138" t="str">
            <v>EMBRA ESTRUT.ME</v>
          </cell>
          <cell r="E36138">
            <v>17178443000250</v>
          </cell>
        </row>
        <row r="36139">
          <cell r="C36139"/>
          <cell r="D36139" t="str">
            <v>ENGEFRIL IND E</v>
          </cell>
          <cell r="E36139">
            <v>17397415000143</v>
          </cell>
        </row>
        <row r="36140">
          <cell r="C36140"/>
          <cell r="D36140" t="str">
            <v>FORJAS ACESITA</v>
          </cell>
          <cell r="E36140">
            <v>18206524000280</v>
          </cell>
        </row>
        <row r="36141">
          <cell r="C36141"/>
          <cell r="D36141" t="str">
            <v>POLIPRENE</v>
          </cell>
          <cell r="E36141">
            <v>21017975000100</v>
          </cell>
        </row>
        <row r="36142">
          <cell r="C36142"/>
          <cell r="D36142" t="str">
            <v>SERTA</v>
          </cell>
          <cell r="E36142">
            <v>16848558000161</v>
          </cell>
        </row>
        <row r="36143">
          <cell r="C36143"/>
          <cell r="D36143" t="str">
            <v>FRIG. TEIXEIRA</v>
          </cell>
          <cell r="E36143">
            <v>21736368000192</v>
          </cell>
        </row>
        <row r="36144">
          <cell r="C36144"/>
          <cell r="D36144" t="str">
            <v>USIMINAS</v>
          </cell>
          <cell r="E36144">
            <v>17157850002578</v>
          </cell>
        </row>
        <row r="36145">
          <cell r="C36145"/>
          <cell r="D36145" t="str">
            <v>USIMINAS</v>
          </cell>
          <cell r="E36145">
            <v>17157850001091</v>
          </cell>
        </row>
        <row r="36146">
          <cell r="C36146"/>
          <cell r="D36146" t="str">
            <v>EE GERALDO TEIX</v>
          </cell>
          <cell r="E36146">
            <v>400820</v>
          </cell>
        </row>
        <row r="36147">
          <cell r="C36147"/>
          <cell r="D36147" t="str">
            <v>EE PROF DOMINGO</v>
          </cell>
          <cell r="E36147">
            <v>400912</v>
          </cell>
        </row>
        <row r="36148">
          <cell r="C36148"/>
          <cell r="D36148" t="str">
            <v>EE ALTAIR DE AL</v>
          </cell>
          <cell r="E36148">
            <v>402467</v>
          </cell>
        </row>
        <row r="36149">
          <cell r="C36149"/>
          <cell r="D36149" t="str">
            <v>EE MURGY HIBRAI</v>
          </cell>
          <cell r="E36149">
            <v>402568</v>
          </cell>
        </row>
        <row r="36150">
          <cell r="C36150"/>
          <cell r="D36150" t="str">
            <v>INST.ARECLIDES</v>
          </cell>
          <cell r="E36150">
            <v>402943</v>
          </cell>
        </row>
        <row r="36151">
          <cell r="C36151"/>
          <cell r="D36151" t="str">
            <v>EE JOSE MARIA B</v>
          </cell>
          <cell r="E36151">
            <v>403271</v>
          </cell>
        </row>
        <row r="36152">
          <cell r="C36152"/>
          <cell r="D36152" t="str">
            <v>EM PROFA.SUELI</v>
          </cell>
          <cell r="E36152">
            <v>403764</v>
          </cell>
        </row>
        <row r="36153">
          <cell r="C36153"/>
          <cell r="D36153" t="str">
            <v>EM JACINTA ENEA</v>
          </cell>
          <cell r="E36153">
            <v>404009</v>
          </cell>
        </row>
        <row r="36154">
          <cell r="C36154"/>
          <cell r="D36154" t="str">
            <v>EE LAFERIETE GO</v>
          </cell>
          <cell r="E36154">
            <v>404012</v>
          </cell>
        </row>
        <row r="36155">
          <cell r="C36155"/>
          <cell r="D36155" t="str">
            <v>CFP JOAO CARLOS</v>
          </cell>
          <cell r="E36155">
            <v>404254</v>
          </cell>
        </row>
        <row r="36156">
          <cell r="C36156"/>
          <cell r="D36156" t="str">
            <v>EE RAUL TEIXEIR</v>
          </cell>
          <cell r="E36156">
            <v>404300</v>
          </cell>
        </row>
        <row r="36157">
          <cell r="C36157"/>
          <cell r="D36157" t="str">
            <v>INST.EDUC.CRESC</v>
          </cell>
          <cell r="E36157">
            <v>404837</v>
          </cell>
        </row>
        <row r="36158">
          <cell r="C36158"/>
          <cell r="D36158" t="str">
            <v>INST.EDUC.RACIO</v>
          </cell>
          <cell r="E36158">
            <v>404838</v>
          </cell>
        </row>
        <row r="36159">
          <cell r="C36159"/>
          <cell r="D36159" t="str">
            <v>INST.EDUC.STA.A</v>
          </cell>
          <cell r="E36159">
            <v>404839</v>
          </cell>
        </row>
        <row r="36160">
          <cell r="C36160"/>
          <cell r="D36160" t="str">
            <v>EM JAIME AVELAR</v>
          </cell>
          <cell r="E36160">
            <v>405638</v>
          </cell>
        </row>
        <row r="36161">
          <cell r="C36161"/>
          <cell r="D36161" t="str">
            <v>EM MODESTINO GO</v>
          </cell>
          <cell r="E36161">
            <v>408154</v>
          </cell>
        </row>
        <row r="36162">
          <cell r="C36162"/>
          <cell r="D36162" t="str">
            <v>EM MARIINHA MOR</v>
          </cell>
          <cell r="E36162">
            <v>408155</v>
          </cell>
        </row>
        <row r="36163">
          <cell r="C36163"/>
          <cell r="D36163" t="str">
            <v>EM SINHA TEIXEI</v>
          </cell>
          <cell r="E36163">
            <v>408156</v>
          </cell>
        </row>
        <row r="36164">
          <cell r="C36164"/>
          <cell r="D36164" t="str">
            <v>EM MARIQUINHAS</v>
          </cell>
          <cell r="E36164">
            <v>408157</v>
          </cell>
        </row>
        <row r="36165">
          <cell r="C36165"/>
          <cell r="D36165" t="str">
            <v>EM PROFA.CECOTA</v>
          </cell>
          <cell r="E36165">
            <v>408158</v>
          </cell>
        </row>
        <row r="36166">
          <cell r="C36166"/>
          <cell r="D36166" t="str">
            <v>EM ETELVINO SOU</v>
          </cell>
          <cell r="E36166">
            <v>408159</v>
          </cell>
        </row>
        <row r="36167">
          <cell r="C36167"/>
          <cell r="D36167" t="str">
            <v>EM JOSE BONIFAC</v>
          </cell>
          <cell r="E36167">
            <v>408160</v>
          </cell>
        </row>
        <row r="36168">
          <cell r="C36168"/>
          <cell r="D36168" t="str">
            <v>EM DONA QUITA</v>
          </cell>
          <cell r="E36168">
            <v>408161</v>
          </cell>
        </row>
        <row r="36169">
          <cell r="C36169"/>
          <cell r="D36169" t="str">
            <v>EM STA.LUZIA</v>
          </cell>
          <cell r="E36169">
            <v>408162</v>
          </cell>
        </row>
        <row r="36170">
          <cell r="C36170"/>
          <cell r="D36170" t="str">
            <v>EM AURELIO DOLA</v>
          </cell>
          <cell r="E36170">
            <v>408163</v>
          </cell>
        </row>
        <row r="36171">
          <cell r="C36171"/>
          <cell r="D36171" t="str">
            <v>EM D.PEDRO II</v>
          </cell>
          <cell r="E36171">
            <v>408164</v>
          </cell>
        </row>
        <row r="36172">
          <cell r="C36172"/>
          <cell r="D36172" t="str">
            <v>EM TEIXEIRA DA</v>
          </cell>
          <cell r="E36172">
            <v>408165</v>
          </cell>
        </row>
        <row r="36173">
          <cell r="C36173"/>
          <cell r="D36173" t="str">
            <v>EM DAGMAR BARBO</v>
          </cell>
          <cell r="E36173">
            <v>408166</v>
          </cell>
        </row>
        <row r="36174">
          <cell r="C36174"/>
          <cell r="D36174" t="str">
            <v>EE PE.JOAO DE S</v>
          </cell>
          <cell r="E36174">
            <v>408167</v>
          </cell>
        </row>
        <row r="36175">
          <cell r="C36175"/>
          <cell r="D36175" t="str">
            <v>EM DULCE VIANA</v>
          </cell>
          <cell r="E36175">
            <v>408168</v>
          </cell>
        </row>
        <row r="36176">
          <cell r="C36176"/>
          <cell r="D36176" t="str">
            <v>EM PROFA.MARIA</v>
          </cell>
          <cell r="E36176">
            <v>408169</v>
          </cell>
        </row>
        <row r="36177">
          <cell r="C36177"/>
          <cell r="D36177" t="str">
            <v>EM MARIA JOSE B</v>
          </cell>
          <cell r="E36177">
            <v>408170</v>
          </cell>
        </row>
        <row r="36178">
          <cell r="C36178"/>
          <cell r="D36178" t="str">
            <v>EM MARINA VIANN</v>
          </cell>
          <cell r="E36178">
            <v>408171</v>
          </cell>
        </row>
        <row r="36179">
          <cell r="C36179"/>
          <cell r="D36179" t="str">
            <v>EE GERVASIO LAR</v>
          </cell>
          <cell r="E36179">
            <v>408172</v>
          </cell>
        </row>
        <row r="36180">
          <cell r="C36180"/>
          <cell r="D36180" t="str">
            <v>EM EDWAR LIMA</v>
          </cell>
          <cell r="E36180">
            <v>408173</v>
          </cell>
        </row>
        <row r="36181">
          <cell r="C36181"/>
          <cell r="D36181" t="str">
            <v>EM MARIA MOURA</v>
          </cell>
          <cell r="E36181">
            <v>408174</v>
          </cell>
        </row>
        <row r="36182">
          <cell r="C36182"/>
          <cell r="D36182" t="str">
            <v>EM ANA ZELIA DE</v>
          </cell>
          <cell r="E36182">
            <v>408175</v>
          </cell>
        </row>
        <row r="36183">
          <cell r="C36183"/>
          <cell r="D36183" t="str">
            <v>EM PROFA.SIRIA</v>
          </cell>
          <cell r="E36183">
            <v>408176</v>
          </cell>
        </row>
        <row r="36184">
          <cell r="C36184"/>
          <cell r="D36184" t="str">
            <v>EM JOSE AGUSUTO</v>
          </cell>
          <cell r="E36184">
            <v>408177</v>
          </cell>
        </row>
        <row r="36185">
          <cell r="C36185"/>
          <cell r="D36185" t="str">
            <v>EE LEONINA MOUR</v>
          </cell>
          <cell r="E36185">
            <v>409096</v>
          </cell>
        </row>
        <row r="36186">
          <cell r="C36186"/>
          <cell r="D36186" t="str">
            <v>ESC.DA COMUN.ST</v>
          </cell>
          <cell r="E36186">
            <v>409694</v>
          </cell>
        </row>
        <row r="36187">
          <cell r="C36187"/>
          <cell r="D36187" t="str">
            <v>EE AFONSINO ALT</v>
          </cell>
          <cell r="E36187">
            <v>409750</v>
          </cell>
        </row>
        <row r="36188">
          <cell r="C36188"/>
          <cell r="D36188" t="str">
            <v>EEPSG IRMAO JOS</v>
          </cell>
          <cell r="E36188">
            <v>407631</v>
          </cell>
        </row>
        <row r="36189">
          <cell r="C36189">
            <v>800001906</v>
          </cell>
          <cell r="D36189" t="str">
            <v>SUL VEICULOS</v>
          </cell>
          <cell r="E36189">
            <v>88364286000135</v>
          </cell>
        </row>
        <row r="36190">
          <cell r="C36190">
            <v>800005065</v>
          </cell>
          <cell r="D36190" t="str">
            <v>ATLAS</v>
          </cell>
          <cell r="E36190">
            <v>60664828007693</v>
          </cell>
        </row>
        <row r="36191">
          <cell r="C36191">
            <v>800008131</v>
          </cell>
          <cell r="D36191" t="str">
            <v>LOCALIZA RENT A</v>
          </cell>
          <cell r="E36191">
            <v>16670085018100</v>
          </cell>
        </row>
        <row r="36192">
          <cell r="C36192">
            <v>800014679</v>
          </cell>
          <cell r="D36192" t="str">
            <v>MAURICIO LONDER</v>
          </cell>
          <cell r="E36192">
            <v>3546882000183</v>
          </cell>
        </row>
        <row r="36193">
          <cell r="C36193">
            <v>800019860</v>
          </cell>
          <cell r="D36193" t="str">
            <v>VILLA REAL PAO</v>
          </cell>
          <cell r="E36193">
            <v>9380094000146</v>
          </cell>
        </row>
        <row r="36194">
          <cell r="C36194">
            <v>800022888</v>
          </cell>
          <cell r="D36194" t="str">
            <v>PARK HOTEL MORO</v>
          </cell>
          <cell r="E36194">
            <v>91222869000217</v>
          </cell>
        </row>
        <row r="36195">
          <cell r="C36195">
            <v>800024866</v>
          </cell>
          <cell r="D36195" t="str">
            <v>BOCA DO MONTE H</v>
          </cell>
          <cell r="E36195">
            <v>91222869000136</v>
          </cell>
        </row>
        <row r="36196">
          <cell r="C36196">
            <v>800029501</v>
          </cell>
          <cell r="D36196" t="str">
            <v>SELETO SABOR IN</v>
          </cell>
          <cell r="E36196">
            <v>13792454000194</v>
          </cell>
        </row>
        <row r="36197">
          <cell r="C36197">
            <v>800037820</v>
          </cell>
          <cell r="D36197" t="str">
            <v>SAINT VALLEN BI</v>
          </cell>
          <cell r="E36197">
            <v>13213516000166</v>
          </cell>
        </row>
        <row r="36198">
          <cell r="C36198">
            <v>800042041</v>
          </cell>
          <cell r="D36198" t="str">
            <v>BARAO TURISMO E</v>
          </cell>
          <cell r="E36198">
            <v>21448278000104</v>
          </cell>
        </row>
        <row r="36199">
          <cell r="C36199">
            <v>800043218</v>
          </cell>
          <cell r="D36199" t="str">
            <v>ARIAS, FABREGA</v>
          </cell>
          <cell r="E36199">
            <v>89416</v>
          </cell>
        </row>
        <row r="36200">
          <cell r="C36200"/>
          <cell r="D36200" t="str">
            <v>LOCALIZA</v>
          </cell>
          <cell r="E36200">
            <v>1789092000101</v>
          </cell>
        </row>
        <row r="36201">
          <cell r="C36201"/>
          <cell r="D36201" t="str">
            <v>LOCALIZA</v>
          </cell>
          <cell r="E36201">
            <v>2570462000250</v>
          </cell>
        </row>
        <row r="36202">
          <cell r="C36202"/>
          <cell r="D36202" t="str">
            <v>MERCURIO</v>
          </cell>
          <cell r="E36202">
            <v>95591723003053</v>
          </cell>
        </row>
        <row r="36203">
          <cell r="C36203"/>
          <cell r="D36203" t="str">
            <v>LOCALIZA</v>
          </cell>
          <cell r="E36203">
            <v>6331415000205</v>
          </cell>
        </row>
        <row r="36204">
          <cell r="C36204"/>
          <cell r="D36204" t="str">
            <v>CEN.DE ENS.209</v>
          </cell>
          <cell r="E36204">
            <v>401525</v>
          </cell>
        </row>
        <row r="36205">
          <cell r="C36205"/>
          <cell r="D36205" t="str">
            <v>CEN.DE ENS.416</v>
          </cell>
          <cell r="E36205">
            <v>402362</v>
          </cell>
        </row>
        <row r="36206">
          <cell r="C36206"/>
          <cell r="D36206" t="str">
            <v>EC 116 DE SANTA</v>
          </cell>
          <cell r="E36206">
            <v>402463</v>
          </cell>
        </row>
        <row r="36207">
          <cell r="C36207"/>
          <cell r="D36207" t="str">
            <v>EM MARIA ELVIRA</v>
          </cell>
          <cell r="E36207">
            <v>402781</v>
          </cell>
        </row>
        <row r="36208">
          <cell r="C36208"/>
          <cell r="D36208" t="str">
            <v>EEPSG DR.PAULO</v>
          </cell>
          <cell r="E36208">
            <v>403748</v>
          </cell>
        </row>
        <row r="36209">
          <cell r="C36209"/>
          <cell r="D36209" t="str">
            <v>EEPSG AUGUSTO R</v>
          </cell>
          <cell r="E36209">
            <v>404339</v>
          </cell>
        </row>
        <row r="36210">
          <cell r="C36210"/>
          <cell r="D36210" t="str">
            <v>COL.STA.MARIA E</v>
          </cell>
          <cell r="E36210">
            <v>404465</v>
          </cell>
        </row>
        <row r="36211">
          <cell r="C36211"/>
          <cell r="D36211" t="str">
            <v>COL.OBJETIVO</v>
          </cell>
          <cell r="E36211">
            <v>404507</v>
          </cell>
        </row>
        <row r="36212">
          <cell r="C36212"/>
          <cell r="D36212" t="str">
            <v>EEPSG PROFA.MAR</v>
          </cell>
          <cell r="E36212">
            <v>404515</v>
          </cell>
        </row>
        <row r="36213">
          <cell r="C36213"/>
          <cell r="D36213" t="str">
            <v>ESC.PG PAO POBR</v>
          </cell>
          <cell r="E36213">
            <v>405229</v>
          </cell>
        </row>
        <row r="36214">
          <cell r="C36214"/>
          <cell r="D36214" t="str">
            <v>COL.SANT'ANA</v>
          </cell>
          <cell r="E36214">
            <v>406782</v>
          </cell>
        </row>
        <row r="36215">
          <cell r="C36215"/>
          <cell r="D36215" t="str">
            <v>ESC.PG N.SRA.DA</v>
          </cell>
          <cell r="E36215">
            <v>406783</v>
          </cell>
        </row>
        <row r="36216">
          <cell r="C36216"/>
          <cell r="D36216" t="str">
            <v>EEPSG CICERO BA</v>
          </cell>
          <cell r="E36216">
            <v>406784</v>
          </cell>
        </row>
        <row r="36217">
          <cell r="C36217"/>
          <cell r="D36217" t="str">
            <v>EEPG TANCREDO N</v>
          </cell>
          <cell r="E36217">
            <v>406785</v>
          </cell>
        </row>
        <row r="36218">
          <cell r="C36218"/>
          <cell r="D36218" t="str">
            <v>ESC.PG PAULO DE</v>
          </cell>
          <cell r="E36218">
            <v>406786</v>
          </cell>
        </row>
        <row r="36219">
          <cell r="C36219"/>
          <cell r="D36219" t="str">
            <v>ESC.STA.CATARIN</v>
          </cell>
          <cell r="E36219">
            <v>406787</v>
          </cell>
        </row>
        <row r="36220">
          <cell r="C36220"/>
          <cell r="D36220" t="str">
            <v>EESG CILON ROSA</v>
          </cell>
          <cell r="E36220">
            <v>407627</v>
          </cell>
        </row>
        <row r="36221">
          <cell r="C36221"/>
          <cell r="D36221" t="str">
            <v>EESG PROFA.MARI</v>
          </cell>
          <cell r="E36221">
            <v>407628</v>
          </cell>
        </row>
        <row r="36222">
          <cell r="C36222"/>
          <cell r="D36222" t="str">
            <v>CESG MANOEL RIB</v>
          </cell>
          <cell r="E36222">
            <v>407629</v>
          </cell>
        </row>
        <row r="36223">
          <cell r="C36223"/>
          <cell r="D36223" t="str">
            <v>EEPSG CEL.PILAR</v>
          </cell>
          <cell r="E36223">
            <v>407630</v>
          </cell>
        </row>
        <row r="36224">
          <cell r="C36224"/>
          <cell r="D36224" t="str">
            <v>EM MJ.TANCREDO</v>
          </cell>
          <cell r="E36224">
            <v>408443</v>
          </cell>
        </row>
        <row r="36225">
          <cell r="C36225"/>
          <cell r="D36225" t="str">
            <v>INST.MARIANO DA</v>
          </cell>
          <cell r="E36225">
            <v>408550</v>
          </cell>
        </row>
        <row r="36226">
          <cell r="C36226"/>
          <cell r="D36226" t="str">
            <v>ESC.STO.ANTONIO</v>
          </cell>
          <cell r="E36226">
            <v>408624</v>
          </cell>
        </row>
        <row r="36227">
          <cell r="C36227"/>
          <cell r="D36227" t="str">
            <v>EEPG GEN.GOMES</v>
          </cell>
          <cell r="E36227">
            <v>410183</v>
          </cell>
        </row>
        <row r="36228">
          <cell r="C36228">
            <v>800035957</v>
          </cell>
          <cell r="D36228" t="str">
            <v>CANTINA TIA ELI</v>
          </cell>
          <cell r="E36228">
            <v>20224523000129</v>
          </cell>
        </row>
        <row r="36229">
          <cell r="C36229">
            <v>800036864</v>
          </cell>
          <cell r="D36229" t="str">
            <v>POLLY RODAS RAM</v>
          </cell>
          <cell r="E36229">
            <v>39380969000170</v>
          </cell>
        </row>
        <row r="36230">
          <cell r="C36230"/>
          <cell r="D36230" t="str">
            <v>CE JOSE DE ANCH</v>
          </cell>
          <cell r="E36230">
            <v>406305</v>
          </cell>
        </row>
        <row r="36231">
          <cell r="C36231"/>
          <cell r="D36231" t="str">
            <v>CE JOAO CIONEK</v>
          </cell>
          <cell r="E36231">
            <v>406307</v>
          </cell>
        </row>
        <row r="36232">
          <cell r="C36232"/>
          <cell r="D36232" t="str">
            <v>EM JOSE FELIX G</v>
          </cell>
          <cell r="E36232">
            <v>406308</v>
          </cell>
        </row>
        <row r="36233">
          <cell r="C36233"/>
          <cell r="D36233" t="str">
            <v>EE EUGENIA OLIV</v>
          </cell>
          <cell r="E36233">
            <v>411118</v>
          </cell>
        </row>
        <row r="36234">
          <cell r="C36234"/>
          <cell r="D36234" t="str">
            <v>EE CARLOS A.MIR</v>
          </cell>
          <cell r="E36234">
            <v>411159</v>
          </cell>
        </row>
        <row r="36235">
          <cell r="C36235"/>
          <cell r="D36235" t="str">
            <v>EEPSG MIN.OSCAR</v>
          </cell>
          <cell r="E36235">
            <v>409911</v>
          </cell>
        </row>
        <row r="36236">
          <cell r="C36236">
            <v>800035301</v>
          </cell>
          <cell r="D36236" t="str">
            <v>DELUXE MEDIA CR</v>
          </cell>
          <cell r="E36236">
            <v>87448</v>
          </cell>
        </row>
        <row r="36237">
          <cell r="C36237">
            <v>800036213</v>
          </cell>
          <cell r="D36237" t="str">
            <v>FABIANO SERGIO</v>
          </cell>
          <cell r="E36237">
            <v>22108491000121</v>
          </cell>
        </row>
        <row r="36238">
          <cell r="C36238">
            <v>800038671</v>
          </cell>
          <cell r="D36238" t="str">
            <v>P&amp;P COM. E REC.</v>
          </cell>
          <cell r="E36238">
            <v>7989803000160</v>
          </cell>
        </row>
        <row r="36239">
          <cell r="C36239"/>
          <cell r="D36239" t="str">
            <v>EE JOSEFINA VIE</v>
          </cell>
          <cell r="E36239">
            <v>404053</v>
          </cell>
        </row>
        <row r="36240">
          <cell r="C36240"/>
          <cell r="D36240" t="str">
            <v>COL.TEC.DELFIM</v>
          </cell>
          <cell r="E36240">
            <v>409756</v>
          </cell>
        </row>
        <row r="36241">
          <cell r="C36241">
            <v>800005315</v>
          </cell>
          <cell r="D36241" t="str">
            <v>ATRIUM</v>
          </cell>
          <cell r="E36241">
            <v>2818206000159</v>
          </cell>
        </row>
        <row r="36242">
          <cell r="C36242">
            <v>800006214</v>
          </cell>
          <cell r="D36242" t="str">
            <v>METAGAL</v>
          </cell>
          <cell r="E36242">
            <v>59106377000172</v>
          </cell>
        </row>
        <row r="36243">
          <cell r="C36243">
            <v>800006247</v>
          </cell>
          <cell r="D36243" t="str">
            <v>MOORE FORMULARI</v>
          </cell>
          <cell r="E36243">
            <v>62004395003416</v>
          </cell>
        </row>
        <row r="36244">
          <cell r="C36244">
            <v>800006476</v>
          </cell>
          <cell r="D36244" t="str">
            <v>SENSE ELETRONIC</v>
          </cell>
          <cell r="E36244">
            <v>47922042000143</v>
          </cell>
        </row>
        <row r="36245">
          <cell r="C36245">
            <v>800012580</v>
          </cell>
          <cell r="D36245" t="str">
            <v>MARTE BALANCAS</v>
          </cell>
          <cell r="E36245">
            <v>60431715000120</v>
          </cell>
        </row>
        <row r="36246">
          <cell r="C36246">
            <v>800020852</v>
          </cell>
          <cell r="D36246" t="str">
            <v>INFINITY SYSTEM</v>
          </cell>
          <cell r="E36246">
            <v>7809515000348</v>
          </cell>
        </row>
        <row r="36247">
          <cell r="C36247">
            <v>800027972</v>
          </cell>
          <cell r="D36247" t="str">
            <v>ATIVA SOL. TEC.</v>
          </cell>
          <cell r="E36247">
            <v>6241040000101</v>
          </cell>
        </row>
        <row r="36248">
          <cell r="C36248">
            <v>800033416</v>
          </cell>
          <cell r="D36248" t="str">
            <v>TELECOMUNICACOE</v>
          </cell>
          <cell r="E36248">
            <v>24492886000104</v>
          </cell>
        </row>
        <row r="36249">
          <cell r="C36249">
            <v>800033759</v>
          </cell>
          <cell r="D36249" t="str">
            <v>CLARION DO BRAS</v>
          </cell>
          <cell r="E36249">
            <v>3697329000222</v>
          </cell>
        </row>
        <row r="36250">
          <cell r="C36250">
            <v>800035530</v>
          </cell>
          <cell r="D36250" t="str">
            <v>CCK AUTOMACAO L</v>
          </cell>
          <cell r="E36250">
            <v>66087131000409</v>
          </cell>
        </row>
        <row r="36251">
          <cell r="C36251">
            <v>800041247</v>
          </cell>
          <cell r="D36251" t="str">
            <v>I.9 INOVACOES T</v>
          </cell>
          <cell r="E36251">
            <v>10595377000194</v>
          </cell>
        </row>
        <row r="36252">
          <cell r="C36252">
            <v>800041403</v>
          </cell>
          <cell r="D36252" t="str">
            <v>INDUSTRIA LTDA.</v>
          </cell>
          <cell r="E36252">
            <v>26893742000187</v>
          </cell>
        </row>
        <row r="36253">
          <cell r="C36253"/>
          <cell r="D36253" t="str">
            <v>REAL SULMINAS</v>
          </cell>
          <cell r="E36253">
            <v>23290158000149</v>
          </cell>
        </row>
        <row r="36254">
          <cell r="C36254"/>
          <cell r="D36254" t="str">
            <v>DURAVEIS</v>
          </cell>
          <cell r="E36254">
            <v>61159844000921</v>
          </cell>
        </row>
        <row r="36255">
          <cell r="C36255"/>
          <cell r="D36255" t="str">
            <v>PRODMEC</v>
          </cell>
          <cell r="E36255">
            <v>41777095000131</v>
          </cell>
        </row>
        <row r="36256">
          <cell r="C36256"/>
          <cell r="D36256" t="str">
            <v>REAL STA RITA E</v>
          </cell>
          <cell r="E36256">
            <v>17869926000110</v>
          </cell>
        </row>
        <row r="36257">
          <cell r="C36257">
            <v>800034123</v>
          </cell>
          <cell r="D36257" t="str">
            <v>INDUSUL INDUSTR</v>
          </cell>
          <cell r="E36257">
            <v>8018660000101</v>
          </cell>
        </row>
        <row r="36258">
          <cell r="C36258"/>
          <cell r="D36258" t="str">
            <v>ITALBRAS VEICUL</v>
          </cell>
          <cell r="E36258">
            <v>88504113000175</v>
          </cell>
        </row>
        <row r="36259">
          <cell r="C36259"/>
          <cell r="D36259" t="str">
            <v>MERCURIO</v>
          </cell>
          <cell r="E36259">
            <v>95591723003649</v>
          </cell>
        </row>
        <row r="36260">
          <cell r="C36260"/>
          <cell r="D36260" t="str">
            <v>COL.STA.ROSA DE</v>
          </cell>
          <cell r="E36260">
            <v>404319</v>
          </cell>
        </row>
        <row r="36261">
          <cell r="C36261"/>
          <cell r="D36261" t="str">
            <v>EEPSG CRUZEIRO</v>
          </cell>
          <cell r="E36261">
            <v>404420</v>
          </cell>
        </row>
        <row r="36262">
          <cell r="C36262"/>
          <cell r="D36262" t="str">
            <v>EPSG MACHADO DE</v>
          </cell>
          <cell r="E36262">
            <v>404466</v>
          </cell>
        </row>
        <row r="36263">
          <cell r="C36263"/>
          <cell r="D36263" t="str">
            <v>EEPSG SANTOS DU</v>
          </cell>
          <cell r="E36263">
            <v>404521</v>
          </cell>
        </row>
        <row r="36264">
          <cell r="C36264"/>
          <cell r="D36264" t="str">
            <v>EEPG MERCEDES M</v>
          </cell>
          <cell r="E36264">
            <v>405385</v>
          </cell>
        </row>
        <row r="36265">
          <cell r="C36265"/>
          <cell r="D36265" t="str">
            <v>COL.CONCORDIA</v>
          </cell>
          <cell r="E36265">
            <v>406794</v>
          </cell>
        </row>
        <row r="36266">
          <cell r="C36266"/>
          <cell r="D36266" t="str">
            <v>ESC.EVANGELICA</v>
          </cell>
          <cell r="E36266">
            <v>406795</v>
          </cell>
        </row>
        <row r="36267">
          <cell r="C36267"/>
          <cell r="D36267" t="str">
            <v>EEPG ERICO VERI</v>
          </cell>
          <cell r="E36267">
            <v>406796</v>
          </cell>
        </row>
        <row r="36268">
          <cell r="C36268"/>
          <cell r="D36268" t="str">
            <v>EEPG TIRADENTES</v>
          </cell>
          <cell r="E36268">
            <v>406797</v>
          </cell>
        </row>
        <row r="36269">
          <cell r="C36269"/>
          <cell r="D36269" t="str">
            <v>EMPG 15 DE NOVE</v>
          </cell>
          <cell r="E36269">
            <v>406798</v>
          </cell>
        </row>
        <row r="36270">
          <cell r="C36270"/>
          <cell r="D36270" t="str">
            <v>EMPG DUQUE DE C</v>
          </cell>
          <cell r="E36270">
            <v>406799</v>
          </cell>
        </row>
        <row r="36271">
          <cell r="C36271"/>
          <cell r="D36271" t="str">
            <v>EMPG INC.CEL.RA</v>
          </cell>
          <cell r="E36271">
            <v>406800</v>
          </cell>
        </row>
        <row r="36272">
          <cell r="C36272"/>
          <cell r="D36272" t="str">
            <v>EMPG INC.EXPEDI</v>
          </cell>
          <cell r="E36272">
            <v>406801</v>
          </cell>
        </row>
        <row r="36273">
          <cell r="C36273"/>
          <cell r="D36273" t="str">
            <v>EMPG INC.MARQUE</v>
          </cell>
          <cell r="E36273">
            <v>406802</v>
          </cell>
        </row>
        <row r="36274">
          <cell r="C36274"/>
          <cell r="D36274" t="str">
            <v>EMPG INC.PEDRO</v>
          </cell>
          <cell r="E36274">
            <v>406803</v>
          </cell>
        </row>
        <row r="36275">
          <cell r="C36275"/>
          <cell r="D36275" t="str">
            <v>EMPG N.SRA DE F</v>
          </cell>
          <cell r="E36275">
            <v>406804</v>
          </cell>
        </row>
        <row r="36276">
          <cell r="C36276"/>
          <cell r="D36276" t="str">
            <v>EMPG N.SRA.DA G</v>
          </cell>
          <cell r="E36276">
            <v>406805</v>
          </cell>
        </row>
        <row r="36277">
          <cell r="C36277"/>
          <cell r="D36277" t="str">
            <v>EMPG PAUL HARRI</v>
          </cell>
          <cell r="E36277">
            <v>406806</v>
          </cell>
        </row>
        <row r="36278">
          <cell r="C36278"/>
          <cell r="D36278" t="str">
            <v>EMPG PROF.FRANC</v>
          </cell>
          <cell r="E36278">
            <v>406807</v>
          </cell>
        </row>
        <row r="36279">
          <cell r="C36279"/>
          <cell r="D36279" t="str">
            <v>EMPG SAO JOSE</v>
          </cell>
          <cell r="E36279">
            <v>406808</v>
          </cell>
        </row>
        <row r="36280">
          <cell r="C36280"/>
          <cell r="D36280" t="str">
            <v>EMPG STA.RITA</v>
          </cell>
          <cell r="E36280">
            <v>406809</v>
          </cell>
        </row>
        <row r="36281">
          <cell r="C36281"/>
          <cell r="D36281" t="str">
            <v>EEPSG VISC.DE C</v>
          </cell>
          <cell r="E36281">
            <v>407646</v>
          </cell>
        </row>
        <row r="36282">
          <cell r="C36282"/>
          <cell r="D36282" t="str">
            <v>COL.SALESIANO D</v>
          </cell>
          <cell r="E36282">
            <v>408446</v>
          </cell>
        </row>
        <row r="36283">
          <cell r="C36283"/>
          <cell r="D36283" t="str">
            <v>EM FRANCISCO XA</v>
          </cell>
          <cell r="E36283">
            <v>410187</v>
          </cell>
        </row>
        <row r="36284">
          <cell r="C36284"/>
          <cell r="D36284" t="str">
            <v>EEPG FERNANDO A</v>
          </cell>
          <cell r="E36284">
            <v>410547</v>
          </cell>
        </row>
        <row r="36285">
          <cell r="C36285"/>
          <cell r="D36285" t="str">
            <v>EM N.SRA.DE FAT</v>
          </cell>
          <cell r="E36285">
            <v>410548</v>
          </cell>
        </row>
        <row r="36286">
          <cell r="C36286"/>
          <cell r="D36286" t="str">
            <v>EM EXP.WEBER</v>
          </cell>
          <cell r="E36286">
            <v>411059</v>
          </cell>
        </row>
        <row r="36287">
          <cell r="C36287"/>
          <cell r="D36287" t="str">
            <v>EM N.SRA.DA GLO</v>
          </cell>
          <cell r="E36287">
            <v>411060</v>
          </cell>
        </row>
        <row r="36288">
          <cell r="C36288">
            <v>800031858</v>
          </cell>
          <cell r="D36288" t="str">
            <v>NIG INDUSTRIA D</v>
          </cell>
          <cell r="E36288">
            <v>59274589000169</v>
          </cell>
        </row>
        <row r="36289">
          <cell r="C36289">
            <v>800019047</v>
          </cell>
          <cell r="D36289" t="str">
            <v>MANN HUMMEL MEX</v>
          </cell>
          <cell r="E36289">
            <v>83274</v>
          </cell>
        </row>
        <row r="36290">
          <cell r="C36290">
            <v>800025279</v>
          </cell>
          <cell r="D36290" t="str">
            <v>RONAL QUERETARO</v>
          </cell>
          <cell r="E36290">
            <v>85719</v>
          </cell>
        </row>
        <row r="36291">
          <cell r="C36291">
            <v>800042776</v>
          </cell>
          <cell r="D36291" t="str">
            <v>ZF ACTIVE SAFET</v>
          </cell>
          <cell r="E36291">
            <v>89355</v>
          </cell>
        </row>
        <row r="36292">
          <cell r="C36292">
            <v>800042792</v>
          </cell>
          <cell r="D36292" t="str">
            <v>VALEO SISTEMAS</v>
          </cell>
          <cell r="E36292">
            <v>89358</v>
          </cell>
        </row>
        <row r="36293">
          <cell r="C36293">
            <v>800037081</v>
          </cell>
          <cell r="D36293" t="str">
            <v>D. C. INDUST. E</v>
          </cell>
          <cell r="E36293">
            <v>15140922000171</v>
          </cell>
        </row>
        <row r="36294">
          <cell r="C36294"/>
          <cell r="D36294" t="str">
            <v>EMPSG CONVENIAD</v>
          </cell>
          <cell r="E36294">
            <v>408884</v>
          </cell>
        </row>
        <row r="36295">
          <cell r="C36295"/>
          <cell r="D36295" t="str">
            <v>EDUC.SAO FRANCI</v>
          </cell>
          <cell r="E36295">
            <v>410630</v>
          </cell>
        </row>
        <row r="36296">
          <cell r="C36296"/>
          <cell r="D36296" t="str">
            <v>EEPG PE.VICENTE</v>
          </cell>
          <cell r="E36296">
            <v>408437</v>
          </cell>
        </row>
        <row r="36297">
          <cell r="C36297">
            <v>800035090</v>
          </cell>
          <cell r="D36297" t="str">
            <v>BRW SUPORTE E L</v>
          </cell>
          <cell r="E36297">
            <v>1447737000110</v>
          </cell>
        </row>
        <row r="36298">
          <cell r="C36298">
            <v>800035134</v>
          </cell>
          <cell r="D36298" t="str">
            <v>ARKTUS IND. E C</v>
          </cell>
          <cell r="E36298">
            <v>1417367000178</v>
          </cell>
        </row>
        <row r="36299">
          <cell r="C36299">
            <v>800041599</v>
          </cell>
          <cell r="D36299" t="str">
            <v>E.TECH DISTRIBU</v>
          </cell>
          <cell r="E36299">
            <v>21090380000172</v>
          </cell>
        </row>
        <row r="36300">
          <cell r="C36300"/>
          <cell r="D36300" t="str">
            <v>EE CARLOS NEVES</v>
          </cell>
          <cell r="E36300">
            <v>409365</v>
          </cell>
        </row>
        <row r="36301">
          <cell r="C36301"/>
          <cell r="D36301" t="str">
            <v>CE DOM MANOEL K</v>
          </cell>
          <cell r="E36301">
            <v>409711</v>
          </cell>
        </row>
        <row r="36302">
          <cell r="C36302"/>
          <cell r="D36302" t="str">
            <v>EE ARCANGELO NA</v>
          </cell>
          <cell r="E36302">
            <v>411133</v>
          </cell>
        </row>
        <row r="36303">
          <cell r="C36303"/>
          <cell r="D36303" t="str">
            <v>EM TANCREDO NEV</v>
          </cell>
          <cell r="E36303">
            <v>403314</v>
          </cell>
        </row>
        <row r="36304">
          <cell r="C36304"/>
          <cell r="D36304" t="str">
            <v>EE SAO JOSE</v>
          </cell>
          <cell r="E36304">
            <v>403688</v>
          </cell>
        </row>
        <row r="36305">
          <cell r="C36305">
            <v>800007306</v>
          </cell>
          <cell r="D36305" t="str">
            <v>AUTOGERMANA</v>
          </cell>
          <cell r="E36305">
            <v>80959</v>
          </cell>
        </row>
        <row r="36306">
          <cell r="C36306">
            <v>800015307</v>
          </cell>
          <cell r="D36306" t="str">
            <v>CARTONALE IND.</v>
          </cell>
          <cell r="E36306">
            <v>4051261000191</v>
          </cell>
        </row>
        <row r="36307">
          <cell r="C36307"/>
          <cell r="D36307" t="str">
            <v>EM ALFERES PEDR</v>
          </cell>
          <cell r="E36307">
            <v>407571</v>
          </cell>
        </row>
        <row r="36308">
          <cell r="C36308"/>
          <cell r="D36308" t="str">
            <v>EM AMADELINO DE</v>
          </cell>
          <cell r="E36308">
            <v>407572</v>
          </cell>
        </row>
        <row r="36309">
          <cell r="C36309"/>
          <cell r="D36309" t="str">
            <v>EM BERNADINO DA</v>
          </cell>
          <cell r="E36309">
            <v>407573</v>
          </cell>
        </row>
        <row r="36310">
          <cell r="C36310"/>
          <cell r="D36310" t="str">
            <v>EM CEL.CORIOLAN</v>
          </cell>
          <cell r="E36310">
            <v>407574</v>
          </cell>
        </row>
        <row r="36311">
          <cell r="C36311"/>
          <cell r="D36311" t="str">
            <v>EM CIZINO C.MOU</v>
          </cell>
          <cell r="E36311">
            <v>407575</v>
          </cell>
        </row>
        <row r="36312">
          <cell r="C36312"/>
          <cell r="D36312" t="str">
            <v>EM D.PEDRO II</v>
          </cell>
          <cell r="E36312">
            <v>407576</v>
          </cell>
        </row>
        <row r="36313">
          <cell r="C36313"/>
          <cell r="D36313" t="str">
            <v>EM DR.MATIAS CA</v>
          </cell>
          <cell r="E36313">
            <v>407577</v>
          </cell>
        </row>
        <row r="36314">
          <cell r="C36314"/>
          <cell r="D36314" t="str">
            <v>EM DUQUE DE CAX</v>
          </cell>
          <cell r="E36314">
            <v>407578</v>
          </cell>
        </row>
        <row r="36315">
          <cell r="C36315"/>
          <cell r="D36315" t="str">
            <v>EM IDEBRANDO JA</v>
          </cell>
          <cell r="E36315">
            <v>407579</v>
          </cell>
        </row>
        <row r="36316">
          <cell r="C36316"/>
          <cell r="D36316" t="str">
            <v>EM IVO TEIXEIRA</v>
          </cell>
          <cell r="E36316">
            <v>407580</v>
          </cell>
        </row>
        <row r="36317">
          <cell r="C36317"/>
          <cell r="D36317" t="str">
            <v>EM JOSE ANTONIO</v>
          </cell>
          <cell r="E36317">
            <v>407581</v>
          </cell>
        </row>
        <row r="36318">
          <cell r="C36318"/>
          <cell r="D36318" t="str">
            <v>EM JULIO DE CAS</v>
          </cell>
          <cell r="E36318">
            <v>407582</v>
          </cell>
        </row>
        <row r="36319">
          <cell r="C36319"/>
          <cell r="D36319" t="str">
            <v>EM MANOEL DELFI</v>
          </cell>
          <cell r="E36319">
            <v>407583</v>
          </cell>
        </row>
        <row r="36320">
          <cell r="C36320"/>
          <cell r="D36320" t="str">
            <v>EM MARIO RODRIG</v>
          </cell>
          <cell r="E36320">
            <v>407584</v>
          </cell>
        </row>
        <row r="36321">
          <cell r="C36321"/>
          <cell r="D36321" t="str">
            <v>EM N.SRA.APAREC</v>
          </cell>
          <cell r="E36321">
            <v>407585</v>
          </cell>
        </row>
        <row r="36322">
          <cell r="C36322"/>
          <cell r="D36322" t="str">
            <v>EM PE.JULIO MAR</v>
          </cell>
          <cell r="E36322">
            <v>407586</v>
          </cell>
        </row>
        <row r="36323">
          <cell r="C36323"/>
          <cell r="D36323" t="str">
            <v>EM PE.REUS</v>
          </cell>
          <cell r="E36323">
            <v>407587</v>
          </cell>
        </row>
        <row r="36324">
          <cell r="C36324"/>
          <cell r="D36324" t="str">
            <v>EM PEDRO PEREIR</v>
          </cell>
          <cell r="E36324">
            <v>407588</v>
          </cell>
        </row>
        <row r="36325">
          <cell r="C36325"/>
          <cell r="D36325" t="str">
            <v>EM PROFA.CLODOM</v>
          </cell>
          <cell r="E36325">
            <v>407589</v>
          </cell>
        </row>
        <row r="36326">
          <cell r="C36326"/>
          <cell r="D36326" t="str">
            <v>EM PRUDENTE DE</v>
          </cell>
          <cell r="E36326">
            <v>407590</v>
          </cell>
        </row>
        <row r="36327">
          <cell r="C36327"/>
          <cell r="D36327" t="str">
            <v>EM RODRIGUES AL</v>
          </cell>
          <cell r="E36327">
            <v>407591</v>
          </cell>
        </row>
        <row r="36328">
          <cell r="C36328"/>
          <cell r="D36328" t="str">
            <v>EM SANTO ANTONI</v>
          </cell>
          <cell r="E36328">
            <v>407592</v>
          </cell>
        </row>
        <row r="36329">
          <cell r="C36329"/>
          <cell r="D36329" t="str">
            <v>EM SAO JOAO</v>
          </cell>
          <cell r="E36329">
            <v>407593</v>
          </cell>
        </row>
        <row r="36330">
          <cell r="C36330"/>
          <cell r="D36330" t="str">
            <v>EM STA.TEREZINH</v>
          </cell>
          <cell r="E36330">
            <v>407594</v>
          </cell>
        </row>
        <row r="36331">
          <cell r="C36331"/>
          <cell r="D36331" t="str">
            <v>EM TIRADENTES</v>
          </cell>
          <cell r="E36331">
            <v>407595</v>
          </cell>
        </row>
        <row r="36332">
          <cell r="C36332"/>
          <cell r="D36332" t="str">
            <v>EM VISC.DE MAUA</v>
          </cell>
          <cell r="E36332">
            <v>407596</v>
          </cell>
        </row>
        <row r="36333">
          <cell r="C36333"/>
          <cell r="D36333" t="str">
            <v>EM VITOR MEIREL</v>
          </cell>
          <cell r="E36333">
            <v>407597</v>
          </cell>
        </row>
        <row r="36334">
          <cell r="C36334"/>
          <cell r="D36334" t="str">
            <v>EM WALDOMIRO MO</v>
          </cell>
          <cell r="E36334">
            <v>407598</v>
          </cell>
        </row>
        <row r="36335">
          <cell r="C36335"/>
          <cell r="D36335" t="str">
            <v>EM JOSE DE ALEN</v>
          </cell>
          <cell r="E36335">
            <v>407599</v>
          </cell>
        </row>
        <row r="36336">
          <cell r="C36336"/>
          <cell r="D36336" t="str">
            <v>EM JOSE DE ANCH</v>
          </cell>
          <cell r="E36336">
            <v>407600</v>
          </cell>
        </row>
        <row r="36337">
          <cell r="C36337"/>
          <cell r="D36337" t="str">
            <v>EMPG DEZESSETE</v>
          </cell>
          <cell r="E36337">
            <v>407601</v>
          </cell>
        </row>
        <row r="36338">
          <cell r="C36338"/>
          <cell r="D36338" t="str">
            <v>EEPG MARLENE ME</v>
          </cell>
          <cell r="E36338">
            <v>409081</v>
          </cell>
        </row>
        <row r="36339">
          <cell r="C36339">
            <v>800016852</v>
          </cell>
          <cell r="D36339" t="str">
            <v>IBRADEP GESTAO</v>
          </cell>
          <cell r="E36339">
            <v>7933635000190</v>
          </cell>
        </row>
        <row r="36340">
          <cell r="C36340">
            <v>800029750</v>
          </cell>
          <cell r="D36340" t="str">
            <v>ALFATERM</v>
          </cell>
          <cell r="E36340">
            <v>55818397000115</v>
          </cell>
        </row>
        <row r="36341">
          <cell r="C36341"/>
          <cell r="D36341" t="str">
            <v>ECOPLAN ASSESSO</v>
          </cell>
          <cell r="E36341">
            <v>64649700000194</v>
          </cell>
        </row>
        <row r="36342">
          <cell r="C36342">
            <v>800017154</v>
          </cell>
          <cell r="D36342" t="str">
            <v>BOSSA NOVA FILM</v>
          </cell>
          <cell r="E36342">
            <v>7477471000134</v>
          </cell>
        </row>
        <row r="36343">
          <cell r="C36343">
            <v>800019406</v>
          </cell>
          <cell r="D36343" t="str">
            <v>MANAGEMENT ENGI</v>
          </cell>
          <cell r="E36343">
            <v>7015722000169</v>
          </cell>
        </row>
        <row r="36344">
          <cell r="C36344"/>
          <cell r="D36344" t="str">
            <v>ABB</v>
          </cell>
          <cell r="E36344">
            <v>61074829002410</v>
          </cell>
        </row>
        <row r="36345">
          <cell r="C36345"/>
          <cell r="D36345" t="str">
            <v>TCA DIVISAO</v>
          </cell>
          <cell r="E36345">
            <v>3989855000185</v>
          </cell>
        </row>
        <row r="36346">
          <cell r="C36346"/>
          <cell r="D36346" t="str">
            <v>MEGAPLAY</v>
          </cell>
          <cell r="E36346">
            <v>68000348000112</v>
          </cell>
        </row>
        <row r="36347">
          <cell r="C36347"/>
          <cell r="D36347" t="str">
            <v>RAS</v>
          </cell>
          <cell r="E36347">
            <v>43998350000100</v>
          </cell>
        </row>
        <row r="36348">
          <cell r="C36348"/>
          <cell r="D36348" t="str">
            <v>KJ BRASIL</v>
          </cell>
          <cell r="E36348">
            <v>5260172000118</v>
          </cell>
        </row>
        <row r="36349">
          <cell r="C36349">
            <v>800000600</v>
          </cell>
          <cell r="D36349" t="str">
            <v>MKO COMUNICACAO</v>
          </cell>
          <cell r="E36349">
            <v>2074028000280</v>
          </cell>
        </row>
        <row r="36350">
          <cell r="C36350">
            <v>800000808</v>
          </cell>
          <cell r="D36350" t="str">
            <v>COLLINS</v>
          </cell>
          <cell r="E36350">
            <v>72815111000167</v>
          </cell>
        </row>
        <row r="36351">
          <cell r="C36351">
            <v>800001084</v>
          </cell>
          <cell r="D36351" t="str">
            <v>STUDIO CERRI</v>
          </cell>
          <cell r="E36351">
            <v>4721942000110</v>
          </cell>
        </row>
        <row r="36352">
          <cell r="C36352">
            <v>800001146</v>
          </cell>
          <cell r="D36352" t="str">
            <v>BRASFAM</v>
          </cell>
          <cell r="E36352">
            <v>46962650000208</v>
          </cell>
        </row>
        <row r="36353">
          <cell r="C36353">
            <v>800001617</v>
          </cell>
          <cell r="D36353" t="str">
            <v>CGA AUTO PARTES</v>
          </cell>
          <cell r="E36353">
            <v>2947501000105</v>
          </cell>
        </row>
        <row r="36354">
          <cell r="C36354">
            <v>800001847</v>
          </cell>
          <cell r="D36354" t="str">
            <v>VERA ALDRIGHI</v>
          </cell>
          <cell r="E36354">
            <v>68312149000140</v>
          </cell>
        </row>
        <row r="36355">
          <cell r="C36355">
            <v>800002677</v>
          </cell>
          <cell r="D36355" t="str">
            <v>BUREAU VERITAS</v>
          </cell>
          <cell r="E36355">
            <v>33177148002280</v>
          </cell>
        </row>
        <row r="36356">
          <cell r="C36356">
            <v>800002698</v>
          </cell>
          <cell r="D36356" t="str">
            <v>CERSAN</v>
          </cell>
          <cell r="E36356">
            <v>49719727000112</v>
          </cell>
        </row>
        <row r="36357">
          <cell r="C36357">
            <v>800003608</v>
          </cell>
          <cell r="D36357" t="str">
            <v>R&amp;C TASK</v>
          </cell>
          <cell r="E36357">
            <v>3887371000125</v>
          </cell>
        </row>
        <row r="36358">
          <cell r="C36358">
            <v>800003728</v>
          </cell>
          <cell r="D36358" t="str">
            <v>SNG</v>
          </cell>
          <cell r="E36358">
            <v>5197119000110</v>
          </cell>
        </row>
        <row r="36359">
          <cell r="C36359">
            <v>800003884</v>
          </cell>
          <cell r="D36359" t="str">
            <v>CORPE</v>
          </cell>
          <cell r="E36359">
            <v>5694957000107</v>
          </cell>
        </row>
        <row r="36360">
          <cell r="C36360">
            <v>800003894</v>
          </cell>
          <cell r="D36360" t="str">
            <v>LATIN TECHNOLOG</v>
          </cell>
          <cell r="E36360">
            <v>487344000177</v>
          </cell>
        </row>
        <row r="36361">
          <cell r="C36361">
            <v>800004148</v>
          </cell>
          <cell r="D36361" t="str">
            <v>PLUGBUSS</v>
          </cell>
          <cell r="E36361">
            <v>5365446000133</v>
          </cell>
        </row>
        <row r="36362">
          <cell r="C36362">
            <v>800004197</v>
          </cell>
          <cell r="D36362" t="str">
            <v>BRASFORNO</v>
          </cell>
          <cell r="E36362">
            <v>68947308000182</v>
          </cell>
        </row>
        <row r="36363">
          <cell r="C36363">
            <v>800004322</v>
          </cell>
          <cell r="D36363" t="str">
            <v>SMARTTECH</v>
          </cell>
          <cell r="E36363">
            <v>6823551000131</v>
          </cell>
        </row>
        <row r="36364">
          <cell r="C36364">
            <v>800004689</v>
          </cell>
          <cell r="D36364" t="str">
            <v>CDH</v>
          </cell>
          <cell r="E36364">
            <v>3519281000181</v>
          </cell>
        </row>
        <row r="36365">
          <cell r="C36365">
            <v>800005076</v>
          </cell>
          <cell r="D36365" t="str">
            <v>ACROSS</v>
          </cell>
          <cell r="E36365">
            <v>5002784000100</v>
          </cell>
        </row>
        <row r="36366">
          <cell r="C36366">
            <v>800005081</v>
          </cell>
          <cell r="D36366" t="str">
            <v>ITBC</v>
          </cell>
          <cell r="E36366">
            <v>552839000132</v>
          </cell>
        </row>
        <row r="36367">
          <cell r="C36367">
            <v>800005208</v>
          </cell>
          <cell r="D36367" t="str">
            <v>ANS SERVIC</v>
          </cell>
          <cell r="E36367">
            <v>5897496000161</v>
          </cell>
        </row>
        <row r="36368">
          <cell r="C36368">
            <v>800005562</v>
          </cell>
          <cell r="D36368" t="str">
            <v>HAPPY TRAINING</v>
          </cell>
          <cell r="E36368">
            <v>7471443000100</v>
          </cell>
        </row>
        <row r="36369">
          <cell r="C36369">
            <v>800005610</v>
          </cell>
          <cell r="D36369" t="str">
            <v>PARADIGM</v>
          </cell>
          <cell r="E36369">
            <v>71735757000252</v>
          </cell>
        </row>
        <row r="36370">
          <cell r="C36370">
            <v>800005908</v>
          </cell>
          <cell r="D36370" t="str">
            <v>EUROSOFT</v>
          </cell>
          <cell r="E36370">
            <v>68078013000117</v>
          </cell>
        </row>
        <row r="36371">
          <cell r="C36371">
            <v>800006607</v>
          </cell>
          <cell r="D36371" t="str">
            <v>TSP</v>
          </cell>
          <cell r="E36371">
            <v>5062274000129</v>
          </cell>
        </row>
        <row r="36372">
          <cell r="C36372">
            <v>800007841</v>
          </cell>
          <cell r="D36372" t="str">
            <v>SKY</v>
          </cell>
          <cell r="E36372">
            <v>72820822002769</v>
          </cell>
        </row>
        <row r="36373">
          <cell r="C36373">
            <v>800007855</v>
          </cell>
          <cell r="D36373" t="str">
            <v>VB SERVICOS</v>
          </cell>
          <cell r="E36373">
            <v>288916000199</v>
          </cell>
        </row>
        <row r="36374">
          <cell r="C36374">
            <v>800007883</v>
          </cell>
          <cell r="D36374" t="str">
            <v>TECNOPONTA CINE</v>
          </cell>
          <cell r="E36374">
            <v>3600294000261</v>
          </cell>
        </row>
        <row r="36375">
          <cell r="C36375">
            <v>800007992</v>
          </cell>
          <cell r="D36375" t="str">
            <v>ERM BRASIL</v>
          </cell>
          <cell r="E36375">
            <v>65456832000596</v>
          </cell>
        </row>
        <row r="36376">
          <cell r="C36376">
            <v>800008046</v>
          </cell>
          <cell r="D36376" t="str">
            <v>VIP PRODUCOES</v>
          </cell>
          <cell r="E36376">
            <v>8092206000109</v>
          </cell>
        </row>
        <row r="36377">
          <cell r="C36377">
            <v>800008076</v>
          </cell>
          <cell r="D36377" t="str">
            <v>KSR</v>
          </cell>
          <cell r="E36377">
            <v>858009000138</v>
          </cell>
        </row>
        <row r="36378">
          <cell r="C36378">
            <v>800008083</v>
          </cell>
          <cell r="D36378" t="str">
            <v>BRA</v>
          </cell>
          <cell r="E36378">
            <v>3411928000157</v>
          </cell>
        </row>
        <row r="36379">
          <cell r="C36379">
            <v>800008119</v>
          </cell>
          <cell r="D36379" t="str">
            <v>SONNER</v>
          </cell>
          <cell r="E36379">
            <v>4168896000173</v>
          </cell>
        </row>
        <row r="36380">
          <cell r="C36380">
            <v>800008149</v>
          </cell>
          <cell r="D36380" t="str">
            <v>SUNSHINE</v>
          </cell>
          <cell r="E36380">
            <v>5131028000181</v>
          </cell>
        </row>
        <row r="36381">
          <cell r="C36381">
            <v>800008235</v>
          </cell>
          <cell r="D36381" t="str">
            <v>NITTO DENKO AME</v>
          </cell>
          <cell r="E36381">
            <v>4140522000140</v>
          </cell>
        </row>
        <row r="36382">
          <cell r="C36382">
            <v>800008425</v>
          </cell>
          <cell r="D36382" t="str">
            <v>REALISOFT</v>
          </cell>
          <cell r="E36382">
            <v>2978269000253</v>
          </cell>
        </row>
        <row r="36383">
          <cell r="C36383">
            <v>800008467</v>
          </cell>
          <cell r="D36383" t="str">
            <v>DIRECT TALK</v>
          </cell>
          <cell r="E36383">
            <v>3830701000227</v>
          </cell>
        </row>
        <row r="36384">
          <cell r="C36384">
            <v>800008480</v>
          </cell>
          <cell r="D36384" t="str">
            <v>MOLICAR PUBLICA</v>
          </cell>
          <cell r="E36384">
            <v>68153238000190</v>
          </cell>
        </row>
        <row r="36385">
          <cell r="C36385">
            <v>800008537</v>
          </cell>
          <cell r="D36385" t="str">
            <v>SUATRANS</v>
          </cell>
          <cell r="E36385">
            <v>62004692000284</v>
          </cell>
        </row>
        <row r="36386">
          <cell r="C36386">
            <v>800008689</v>
          </cell>
          <cell r="D36386" t="str">
            <v>ALEXANDRE HERCH</v>
          </cell>
          <cell r="E36386">
            <v>2558421000168</v>
          </cell>
        </row>
        <row r="36387">
          <cell r="C36387">
            <v>800008789</v>
          </cell>
          <cell r="D36387" t="str">
            <v>STRATTUS SOFTWA</v>
          </cell>
          <cell r="E36387">
            <v>7439195000110</v>
          </cell>
        </row>
        <row r="36388">
          <cell r="C36388">
            <v>800008868</v>
          </cell>
          <cell r="D36388" t="str">
            <v>VIA BR</v>
          </cell>
          <cell r="E36388">
            <v>3267132000172</v>
          </cell>
        </row>
        <row r="36389">
          <cell r="C36389">
            <v>800008921</v>
          </cell>
          <cell r="D36389" t="str">
            <v>CAPRIMAR</v>
          </cell>
          <cell r="E36389">
            <v>2936216000199</v>
          </cell>
        </row>
        <row r="36390">
          <cell r="C36390">
            <v>800008990</v>
          </cell>
          <cell r="D36390" t="str">
            <v>SMARTTECH</v>
          </cell>
          <cell r="E36390">
            <v>8221623000104</v>
          </cell>
        </row>
        <row r="36391">
          <cell r="C36391">
            <v>800009033</v>
          </cell>
          <cell r="D36391" t="str">
            <v>EDGE TECHNOLOGY</v>
          </cell>
          <cell r="E36391">
            <v>5378180000163</v>
          </cell>
        </row>
        <row r="36392">
          <cell r="C36392">
            <v>800009034</v>
          </cell>
          <cell r="D36392" t="str">
            <v>HOIGA</v>
          </cell>
          <cell r="E36392">
            <v>73045759000164</v>
          </cell>
        </row>
        <row r="36393">
          <cell r="C36393">
            <v>800009275</v>
          </cell>
          <cell r="D36393" t="str">
            <v>CIRO</v>
          </cell>
          <cell r="E36393">
            <v>1792791000100</v>
          </cell>
        </row>
        <row r="36394">
          <cell r="C36394">
            <v>800009321</v>
          </cell>
          <cell r="D36394" t="str">
            <v>XL MARKETING</v>
          </cell>
          <cell r="E36394">
            <v>5865923000120</v>
          </cell>
        </row>
        <row r="36395">
          <cell r="C36395">
            <v>800009414</v>
          </cell>
          <cell r="D36395" t="str">
            <v>EMBRASOFTWARE</v>
          </cell>
          <cell r="E36395">
            <v>53638722000132</v>
          </cell>
        </row>
        <row r="36396">
          <cell r="C36396">
            <v>800009702</v>
          </cell>
          <cell r="D36396" t="str">
            <v>CARAVELA</v>
          </cell>
          <cell r="E36396">
            <v>6222755000117</v>
          </cell>
        </row>
        <row r="36397">
          <cell r="C36397">
            <v>800009730</v>
          </cell>
          <cell r="D36397" t="str">
            <v>SIMPRESS COM.,</v>
          </cell>
          <cell r="E36397">
            <v>7432517000107</v>
          </cell>
        </row>
        <row r="36398">
          <cell r="C36398">
            <v>800012793</v>
          </cell>
          <cell r="D36398" t="str">
            <v>IMAGE PRESS</v>
          </cell>
          <cell r="E36398">
            <v>5534211000128</v>
          </cell>
        </row>
        <row r="36399">
          <cell r="C36399">
            <v>800012973</v>
          </cell>
          <cell r="D36399" t="str">
            <v>ENGRECON SA</v>
          </cell>
          <cell r="E36399">
            <v>60554219000164</v>
          </cell>
        </row>
        <row r="36400">
          <cell r="C36400">
            <v>800013354</v>
          </cell>
          <cell r="D36400" t="str">
            <v>CARGLASS</v>
          </cell>
          <cell r="E36400">
            <v>68062827000163</v>
          </cell>
        </row>
        <row r="36401">
          <cell r="C36401">
            <v>800013536</v>
          </cell>
          <cell r="D36401" t="str">
            <v>M V2 ENGENHARIA</v>
          </cell>
          <cell r="E36401">
            <v>7594473000103</v>
          </cell>
        </row>
        <row r="36402">
          <cell r="C36402">
            <v>800013684</v>
          </cell>
          <cell r="D36402" t="str">
            <v>POWERBURST</v>
          </cell>
          <cell r="E36402">
            <v>6008337000121</v>
          </cell>
        </row>
        <row r="36403">
          <cell r="C36403">
            <v>800014499</v>
          </cell>
          <cell r="D36403" t="str">
            <v>SMARTTECH PLAST</v>
          </cell>
          <cell r="E36403">
            <v>6816533000122</v>
          </cell>
        </row>
        <row r="36404">
          <cell r="C36404">
            <v>800014850</v>
          </cell>
          <cell r="D36404" t="str">
            <v>TNS SPORT</v>
          </cell>
          <cell r="E36404">
            <v>8971618000100</v>
          </cell>
        </row>
        <row r="36405">
          <cell r="C36405">
            <v>800016691</v>
          </cell>
          <cell r="D36405" t="str">
            <v>TERMODIN</v>
          </cell>
          <cell r="E36405">
            <v>71591358000184</v>
          </cell>
        </row>
        <row r="36406">
          <cell r="C36406">
            <v>800019708</v>
          </cell>
          <cell r="D36406" t="str">
            <v>FRESCAR</v>
          </cell>
          <cell r="E36406">
            <v>3324933000122</v>
          </cell>
        </row>
        <row r="36407">
          <cell r="C36407">
            <v>800020698</v>
          </cell>
          <cell r="D36407" t="str">
            <v>EDITORA GOL</v>
          </cell>
          <cell r="E36407">
            <v>3782338000130</v>
          </cell>
        </row>
        <row r="36408">
          <cell r="C36408">
            <v>800020950</v>
          </cell>
          <cell r="D36408" t="str">
            <v>CETIP</v>
          </cell>
          <cell r="E36408">
            <v>9358105000191</v>
          </cell>
        </row>
        <row r="36409">
          <cell r="C36409">
            <v>800021005</v>
          </cell>
          <cell r="D36409" t="str">
            <v>LARS GRAEL MARK</v>
          </cell>
          <cell r="E36409">
            <v>6350968000124</v>
          </cell>
        </row>
        <row r="36410">
          <cell r="C36410">
            <v>800021473</v>
          </cell>
          <cell r="D36410" t="str">
            <v>LOTUSLIFE DESEN</v>
          </cell>
          <cell r="E36410">
            <v>7308825000117</v>
          </cell>
        </row>
        <row r="36411">
          <cell r="C36411">
            <v>800021787</v>
          </cell>
          <cell r="D36411" t="str">
            <v>MAGNETOSCOPIO</v>
          </cell>
          <cell r="E36411">
            <v>7647467000177</v>
          </cell>
        </row>
        <row r="36412">
          <cell r="C36412">
            <v>800021932</v>
          </cell>
          <cell r="D36412" t="str">
            <v>ACAO INFORMATIC</v>
          </cell>
          <cell r="E36412">
            <v>81627838000535</v>
          </cell>
        </row>
        <row r="36413">
          <cell r="C36413">
            <v>800021941</v>
          </cell>
          <cell r="D36413" t="str">
            <v>SAO SEBASTIAO P</v>
          </cell>
          <cell r="E36413">
            <v>7333892000191</v>
          </cell>
        </row>
        <row r="36414">
          <cell r="C36414">
            <v>800024476</v>
          </cell>
          <cell r="D36414" t="str">
            <v>NOVEX LIMITADA</v>
          </cell>
          <cell r="E36414">
            <v>60584760000620</v>
          </cell>
        </row>
        <row r="36415">
          <cell r="C36415">
            <v>800024583</v>
          </cell>
          <cell r="D36415" t="str">
            <v>GC HIDAKA ME</v>
          </cell>
          <cell r="E36415">
            <v>14083496000119</v>
          </cell>
        </row>
        <row r="36416">
          <cell r="C36416">
            <v>800025259</v>
          </cell>
          <cell r="D36416" t="str">
            <v>J JIRE PRODUCOE</v>
          </cell>
          <cell r="E36416">
            <v>7817175000135</v>
          </cell>
        </row>
        <row r="36417">
          <cell r="C36417">
            <v>800027023</v>
          </cell>
          <cell r="D36417" t="str">
            <v>TELSINC PRE. S</v>
          </cell>
          <cell r="E36417">
            <v>74079484000142</v>
          </cell>
        </row>
        <row r="36418">
          <cell r="C36418">
            <v>800028132</v>
          </cell>
          <cell r="D36418" t="str">
            <v>HB EDUCATION</v>
          </cell>
          <cell r="E36418">
            <v>4573362000122</v>
          </cell>
        </row>
        <row r="36419">
          <cell r="C36419">
            <v>800028731</v>
          </cell>
          <cell r="D36419" t="str">
            <v>DENNIS VELILLA</v>
          </cell>
          <cell r="E36419">
            <v>17033537000150</v>
          </cell>
        </row>
        <row r="36420">
          <cell r="C36420">
            <v>800029480</v>
          </cell>
          <cell r="D36420" t="str">
            <v>DE INFORMATICA</v>
          </cell>
          <cell r="E36420">
            <v>1096059000198</v>
          </cell>
        </row>
        <row r="36421">
          <cell r="C36421">
            <v>800029527</v>
          </cell>
          <cell r="D36421" t="str">
            <v>EFTEC BRASIL LT</v>
          </cell>
          <cell r="E36421">
            <v>2931515000211</v>
          </cell>
        </row>
        <row r="36422">
          <cell r="C36422">
            <v>800029923</v>
          </cell>
          <cell r="D36422" t="str">
            <v>HIGH</v>
          </cell>
          <cell r="E36422">
            <v>592277000150</v>
          </cell>
        </row>
        <row r="36423">
          <cell r="C36423">
            <v>800032317</v>
          </cell>
          <cell r="D36423" t="str">
            <v>CIENTIFICA LTDA</v>
          </cell>
          <cell r="E36423">
            <v>4970722000120</v>
          </cell>
        </row>
        <row r="36424">
          <cell r="C36424">
            <v>800032676</v>
          </cell>
          <cell r="D36424" t="str">
            <v>E PUBLICIDADE L</v>
          </cell>
          <cell r="E36424">
            <v>8310801000165</v>
          </cell>
        </row>
        <row r="36425">
          <cell r="C36425">
            <v>800034784</v>
          </cell>
          <cell r="D36425" t="str">
            <v>BGT SERVICOS IN</v>
          </cell>
          <cell r="E36425">
            <v>15428839000100</v>
          </cell>
        </row>
        <row r="36426">
          <cell r="C36426">
            <v>800038399</v>
          </cell>
          <cell r="D36426" t="str">
            <v>GHIGGIA ENGENHA</v>
          </cell>
          <cell r="E36426">
            <v>20467279000125</v>
          </cell>
        </row>
        <row r="36427">
          <cell r="C36427">
            <v>800038457</v>
          </cell>
          <cell r="D36427" t="str">
            <v>LUBRIN LUBRIFIC</v>
          </cell>
          <cell r="E36427">
            <v>1078322000116</v>
          </cell>
        </row>
        <row r="36428">
          <cell r="C36428">
            <v>800039612</v>
          </cell>
          <cell r="D36428" t="str">
            <v>ENTERPRISE BUSI</v>
          </cell>
          <cell r="E36428">
            <v>4687304000120</v>
          </cell>
        </row>
        <row r="36429">
          <cell r="C36429">
            <v>800040828</v>
          </cell>
          <cell r="D36429" t="str">
            <v>EBDI POWER MIDI</v>
          </cell>
          <cell r="E36429">
            <v>2761261000150</v>
          </cell>
        </row>
        <row r="36430">
          <cell r="C36430">
            <v>800041943</v>
          </cell>
          <cell r="D36430" t="str">
            <v>AUTOPEL AUTOMACAO COMERCIAL E</v>
          </cell>
          <cell r="E36430">
            <v>6698091000590</v>
          </cell>
        </row>
        <row r="36431">
          <cell r="C36431">
            <v>800043426</v>
          </cell>
          <cell r="D36431" t="str">
            <v>MASTERDUCT BRAS</v>
          </cell>
          <cell r="E36431">
            <v>11907142000153</v>
          </cell>
        </row>
        <row r="36432">
          <cell r="C36432">
            <v>800044229</v>
          </cell>
          <cell r="D36432" t="str">
            <v>RD EVENTOS E PA</v>
          </cell>
          <cell r="E36432">
            <v>10014319000120</v>
          </cell>
        </row>
        <row r="36433">
          <cell r="C36433"/>
          <cell r="D36433" t="str">
            <v>F G EVENTOS</v>
          </cell>
          <cell r="E36433">
            <v>96493978000101</v>
          </cell>
        </row>
        <row r="36434">
          <cell r="C36434"/>
          <cell r="D36434" t="str">
            <v>GLADSTONE</v>
          </cell>
          <cell r="E36434">
            <v>478166000118</v>
          </cell>
        </row>
        <row r="36435">
          <cell r="C36435"/>
          <cell r="D36435" t="str">
            <v>R &amp; M PRODS</v>
          </cell>
          <cell r="E36435">
            <v>2588731000125</v>
          </cell>
        </row>
        <row r="36436">
          <cell r="C36436"/>
          <cell r="D36436" t="str">
            <v>CRIATIVISTA</v>
          </cell>
          <cell r="E36436">
            <v>3041744000142</v>
          </cell>
        </row>
        <row r="36437">
          <cell r="C36437"/>
          <cell r="D36437" t="str">
            <v>AKY</v>
          </cell>
          <cell r="E36437">
            <v>739097000159</v>
          </cell>
        </row>
        <row r="36438">
          <cell r="C36438"/>
          <cell r="D36438" t="str">
            <v>KITS &amp; LUZ</v>
          </cell>
          <cell r="E36438">
            <v>2372683000133</v>
          </cell>
        </row>
        <row r="36439">
          <cell r="C36439"/>
          <cell r="D36439" t="str">
            <v>CAMARA 46</v>
          </cell>
          <cell r="E36439">
            <v>3215719000138</v>
          </cell>
        </row>
        <row r="36440">
          <cell r="C36440"/>
          <cell r="D36440" t="str">
            <v>SER GARABETTI</v>
          </cell>
          <cell r="E36440">
            <v>3962429000158</v>
          </cell>
        </row>
        <row r="36441">
          <cell r="C36441"/>
          <cell r="D36441" t="str">
            <v>D+G ASSESSORIA</v>
          </cell>
          <cell r="E36441">
            <v>3193792000156</v>
          </cell>
        </row>
        <row r="36442">
          <cell r="C36442"/>
          <cell r="D36442" t="str">
            <v>DON CARLINI</v>
          </cell>
          <cell r="E36442">
            <v>4532986000100</v>
          </cell>
        </row>
        <row r="36443">
          <cell r="C36443"/>
          <cell r="D36443" t="str">
            <v>OFICINA IDEIAS</v>
          </cell>
          <cell r="E36443">
            <v>2659556000110</v>
          </cell>
        </row>
        <row r="36444">
          <cell r="C36444"/>
          <cell r="D36444" t="str">
            <v>BLUMARINE</v>
          </cell>
          <cell r="E36444">
            <v>4710433000191</v>
          </cell>
        </row>
        <row r="36445">
          <cell r="C36445"/>
          <cell r="D36445" t="str">
            <v>AML MARKETING</v>
          </cell>
          <cell r="E36445">
            <v>54790399000180</v>
          </cell>
        </row>
        <row r="36446">
          <cell r="C36446"/>
          <cell r="D36446" t="str">
            <v>MODERN SERVICOS</v>
          </cell>
          <cell r="E36446">
            <v>57103665000148</v>
          </cell>
        </row>
        <row r="36447">
          <cell r="C36447"/>
          <cell r="D36447" t="str">
            <v>USINA 4</v>
          </cell>
          <cell r="E36447">
            <v>2549193000160</v>
          </cell>
        </row>
        <row r="36448">
          <cell r="C36448"/>
          <cell r="D36448" t="str">
            <v>OLTP</v>
          </cell>
          <cell r="E36448">
            <v>1365061000115</v>
          </cell>
        </row>
        <row r="36449">
          <cell r="C36449"/>
          <cell r="D36449" t="str">
            <v>SUN MARKETING</v>
          </cell>
          <cell r="E36449">
            <v>2037438000250</v>
          </cell>
        </row>
        <row r="36450">
          <cell r="C36450"/>
          <cell r="D36450" t="str">
            <v>MULTIPRO INFORM</v>
          </cell>
          <cell r="E36450">
            <v>1601766000194</v>
          </cell>
        </row>
        <row r="36451">
          <cell r="C36451"/>
          <cell r="D36451" t="str">
            <v>SI'S MARK</v>
          </cell>
          <cell r="E36451">
            <v>96295977000314</v>
          </cell>
        </row>
        <row r="36452">
          <cell r="C36452"/>
          <cell r="D36452" t="str">
            <v>LIGTH &amp; MOVEMEN</v>
          </cell>
          <cell r="E36452">
            <v>594169000117</v>
          </cell>
        </row>
        <row r="36453">
          <cell r="C36453"/>
          <cell r="D36453" t="str">
            <v>FIBERPLASTIC</v>
          </cell>
          <cell r="E36453">
            <v>64503618000157</v>
          </cell>
        </row>
        <row r="36454">
          <cell r="C36454"/>
          <cell r="D36454" t="str">
            <v>COPARTNERS</v>
          </cell>
          <cell r="E36454">
            <v>1443800000140</v>
          </cell>
        </row>
        <row r="36455">
          <cell r="C36455"/>
          <cell r="D36455" t="str">
            <v>CONVERGE</v>
          </cell>
          <cell r="E36455">
            <v>2403886000140</v>
          </cell>
        </row>
        <row r="36456">
          <cell r="C36456"/>
          <cell r="D36456" t="str">
            <v>FABRIC WA</v>
          </cell>
          <cell r="E36456">
            <v>5000282000140</v>
          </cell>
        </row>
        <row r="36457">
          <cell r="C36457"/>
          <cell r="D36457" t="str">
            <v>CGE</v>
          </cell>
          <cell r="E36457">
            <v>3269227000125</v>
          </cell>
        </row>
        <row r="36458">
          <cell r="C36458"/>
          <cell r="D36458" t="str">
            <v>MARIALICE CEREL</v>
          </cell>
          <cell r="E36458">
            <v>3184192000121</v>
          </cell>
        </row>
        <row r="36459">
          <cell r="C36459"/>
          <cell r="D36459" t="str">
            <v>SMARTTECH FLUID</v>
          </cell>
          <cell r="E36459">
            <v>6950204000170</v>
          </cell>
        </row>
        <row r="36460">
          <cell r="C36460"/>
          <cell r="D36460" t="str">
            <v>EEPG RUTH A.SIL</v>
          </cell>
          <cell r="E36460">
            <v>403553</v>
          </cell>
        </row>
        <row r="36461">
          <cell r="C36461"/>
          <cell r="D36461" t="str">
            <v>EEPSG TEN.GEN.G</v>
          </cell>
          <cell r="E36461">
            <v>404567</v>
          </cell>
        </row>
        <row r="36462">
          <cell r="C36462"/>
          <cell r="D36462" t="str">
            <v>EEPG HOLMES VIL</v>
          </cell>
          <cell r="E36462">
            <v>405310</v>
          </cell>
        </row>
        <row r="36463">
          <cell r="C36463"/>
          <cell r="D36463" t="str">
            <v>EEPSG ABELARDO</v>
          </cell>
          <cell r="E36463">
            <v>405311</v>
          </cell>
        </row>
        <row r="36464">
          <cell r="C36464"/>
          <cell r="D36464" t="str">
            <v>EEPSG ALDONIO R</v>
          </cell>
          <cell r="E36464">
            <v>405312</v>
          </cell>
        </row>
        <row r="36465">
          <cell r="C36465"/>
          <cell r="D36465" t="str">
            <v>EEPSG ANACLETO</v>
          </cell>
          <cell r="E36465">
            <v>405313</v>
          </cell>
        </row>
        <row r="36466">
          <cell r="C36466"/>
          <cell r="D36466" t="str">
            <v>EEPSG GASPAR CO</v>
          </cell>
          <cell r="E36466">
            <v>405314</v>
          </cell>
        </row>
        <row r="36467">
          <cell r="C36467"/>
          <cell r="D36467" t="str">
            <v>EEPSG LEDA LAIR</v>
          </cell>
          <cell r="E36467">
            <v>405315</v>
          </cell>
        </row>
        <row r="36468">
          <cell r="C36468"/>
          <cell r="D36468" t="str">
            <v>EEPSG PROF.ALDO</v>
          </cell>
          <cell r="E36468">
            <v>405316</v>
          </cell>
        </row>
        <row r="36469">
          <cell r="C36469"/>
          <cell r="D36469" t="str">
            <v>EEPG BERNARDINO</v>
          </cell>
          <cell r="E36469">
            <v>405633</v>
          </cell>
        </row>
        <row r="36470">
          <cell r="C36470"/>
          <cell r="D36470" t="str">
            <v>EEPG ALVARO RIB</v>
          </cell>
          <cell r="E36470">
            <v>407658</v>
          </cell>
        </row>
        <row r="36471">
          <cell r="C36471"/>
          <cell r="D36471" t="str">
            <v>EEPG AURELIO GI</v>
          </cell>
          <cell r="E36471">
            <v>407669</v>
          </cell>
        </row>
        <row r="36472">
          <cell r="C36472"/>
          <cell r="D36472" t="str">
            <v>EE PROFA.ERMELI</v>
          </cell>
          <cell r="E36472">
            <v>408019</v>
          </cell>
        </row>
        <row r="36473">
          <cell r="C36473"/>
          <cell r="D36473" t="str">
            <v>EEPG JOAO SANT'</v>
          </cell>
          <cell r="E36473">
            <v>408020</v>
          </cell>
        </row>
        <row r="36474">
          <cell r="C36474"/>
          <cell r="D36474" t="str">
            <v>EEPG RICARDA DO</v>
          </cell>
          <cell r="E36474">
            <v>408021</v>
          </cell>
        </row>
        <row r="36475">
          <cell r="C36475"/>
          <cell r="D36475" t="str">
            <v>EEPSG PROF.CARL</v>
          </cell>
          <cell r="E36475">
            <v>409026</v>
          </cell>
        </row>
        <row r="36476">
          <cell r="C36476"/>
          <cell r="D36476" t="str">
            <v>MC7 MARKETING D</v>
          </cell>
          <cell r="E36476">
            <v>4447525000120</v>
          </cell>
        </row>
        <row r="36477">
          <cell r="C36477"/>
          <cell r="D36477" t="str">
            <v>EE CEL.DOMINGOS</v>
          </cell>
          <cell r="E36477">
            <v>403310</v>
          </cell>
        </row>
        <row r="36478">
          <cell r="C36478"/>
          <cell r="D36478" t="str">
            <v>EE JOAO MARTINS</v>
          </cell>
          <cell r="E36478">
            <v>403328</v>
          </cell>
        </row>
        <row r="36479">
          <cell r="C36479">
            <v>800002248</v>
          </cell>
          <cell r="D36479" t="str">
            <v>MOTORAMA</v>
          </cell>
          <cell r="E36479">
            <v>7269702000203</v>
          </cell>
        </row>
        <row r="36480">
          <cell r="C36480"/>
          <cell r="D36480" t="str">
            <v>ROTTA VEICULOS</v>
          </cell>
          <cell r="E36480">
            <v>91309252000152</v>
          </cell>
        </row>
        <row r="36481">
          <cell r="C36481"/>
          <cell r="D36481" t="str">
            <v>EMPG PEDRO ALEN</v>
          </cell>
          <cell r="E36481">
            <v>407996</v>
          </cell>
        </row>
        <row r="36482">
          <cell r="C36482"/>
          <cell r="D36482" t="str">
            <v>COL.STA.TEREZA</v>
          </cell>
          <cell r="E36482">
            <v>410184</v>
          </cell>
        </row>
        <row r="36483">
          <cell r="C36483"/>
          <cell r="D36483" t="str">
            <v>COL.SANTANENSE</v>
          </cell>
          <cell r="E36483">
            <v>410185</v>
          </cell>
        </row>
        <row r="36484">
          <cell r="C36484"/>
          <cell r="D36484" t="str">
            <v>EEPSG ALCEU WAM</v>
          </cell>
          <cell r="E36484">
            <v>410378</v>
          </cell>
        </row>
        <row r="36485">
          <cell r="C36485"/>
          <cell r="D36485" t="str">
            <v>TIME MOTORS</v>
          </cell>
          <cell r="E36485">
            <v>1553878000117</v>
          </cell>
        </row>
        <row r="36486">
          <cell r="C36486"/>
          <cell r="D36486" t="str">
            <v>MANOEL VIDAL</v>
          </cell>
          <cell r="E36486">
            <v>1256192000164</v>
          </cell>
        </row>
        <row r="36487">
          <cell r="C36487">
            <v>800006315</v>
          </cell>
          <cell r="D36487" t="str">
            <v>PRESERVAR</v>
          </cell>
          <cell r="E36487">
            <v>86502408000187</v>
          </cell>
        </row>
        <row r="36488">
          <cell r="C36488">
            <v>800028606</v>
          </cell>
          <cell r="D36488" t="str">
            <v>CONVACO SERVICE</v>
          </cell>
          <cell r="E36488">
            <v>7338485000177</v>
          </cell>
        </row>
        <row r="36489">
          <cell r="C36489">
            <v>800029131</v>
          </cell>
          <cell r="D36489" t="str">
            <v>OSCAR FABYAN FR</v>
          </cell>
          <cell r="E36489">
            <v>11517164000107</v>
          </cell>
        </row>
        <row r="36490">
          <cell r="C36490"/>
          <cell r="D36490" t="str">
            <v>EPQ EMP. PRODT.</v>
          </cell>
          <cell r="E36490">
            <v>19229186000183</v>
          </cell>
        </row>
        <row r="36491">
          <cell r="C36491"/>
          <cell r="D36491" t="str">
            <v>EM IDALINO AMAN</v>
          </cell>
          <cell r="E36491">
            <v>407059</v>
          </cell>
        </row>
        <row r="36492">
          <cell r="C36492"/>
          <cell r="D36492" t="str">
            <v>EM JOSE DIAS BI</v>
          </cell>
          <cell r="E36492">
            <v>407060</v>
          </cell>
        </row>
        <row r="36493">
          <cell r="C36493"/>
          <cell r="D36493" t="str">
            <v>EM JOAO MATIAS</v>
          </cell>
          <cell r="E36493">
            <v>407061</v>
          </cell>
        </row>
        <row r="36494">
          <cell r="C36494"/>
          <cell r="D36494" t="str">
            <v>EM MARIA IVONE</v>
          </cell>
          <cell r="E36494">
            <v>407062</v>
          </cell>
        </row>
        <row r="36495">
          <cell r="C36495"/>
          <cell r="D36495" t="str">
            <v>EM JOSEFINO ANE</v>
          </cell>
          <cell r="E36495">
            <v>407063</v>
          </cell>
        </row>
        <row r="36496">
          <cell r="C36496"/>
          <cell r="D36496" t="str">
            <v>EM MARIA ROSA D</v>
          </cell>
          <cell r="E36496">
            <v>407064</v>
          </cell>
        </row>
        <row r="36497">
          <cell r="C36497"/>
          <cell r="D36497" t="str">
            <v>EUROSOFT</v>
          </cell>
          <cell r="E36497">
            <v>68078013000206</v>
          </cell>
        </row>
        <row r="36498">
          <cell r="C36498"/>
          <cell r="D36498" t="str">
            <v>AEROSOFT CARGAS</v>
          </cell>
          <cell r="E36498">
            <v>1014373000346</v>
          </cell>
        </row>
        <row r="36499">
          <cell r="C36499">
            <v>800008514</v>
          </cell>
          <cell r="D36499" t="str">
            <v>IMAGE PRESS</v>
          </cell>
          <cell r="E36499">
            <v>71797930000247</v>
          </cell>
        </row>
        <row r="36500">
          <cell r="C36500">
            <v>800014453</v>
          </cell>
          <cell r="D36500" t="str">
            <v>PAILON</v>
          </cell>
          <cell r="E36500">
            <v>7370028000160</v>
          </cell>
        </row>
        <row r="36501">
          <cell r="C36501">
            <v>800015111</v>
          </cell>
          <cell r="D36501" t="str">
            <v>C A JULIO</v>
          </cell>
          <cell r="E36501">
            <v>59043489000121</v>
          </cell>
        </row>
        <row r="36502">
          <cell r="C36502">
            <v>800020480</v>
          </cell>
          <cell r="D36502" t="str">
            <v>MULTIPARK ESTAC</v>
          </cell>
          <cell r="E36502">
            <v>71529747000180</v>
          </cell>
        </row>
        <row r="36503">
          <cell r="C36503">
            <v>800021215</v>
          </cell>
          <cell r="D36503" t="str">
            <v>CETIP</v>
          </cell>
          <cell r="E36503">
            <v>9358105000353</v>
          </cell>
        </row>
        <row r="36504">
          <cell r="C36504">
            <v>800021615</v>
          </cell>
          <cell r="D36504" t="str">
            <v>SALDIT</v>
          </cell>
          <cell r="E36504">
            <v>11546269000194</v>
          </cell>
        </row>
        <row r="36505">
          <cell r="C36505">
            <v>800028896</v>
          </cell>
          <cell r="D36505" t="str">
            <v>ALATUR VIAGENS</v>
          </cell>
          <cell r="E36505">
            <v>15279665000234</v>
          </cell>
        </row>
        <row r="36506">
          <cell r="C36506"/>
          <cell r="D36506" t="str">
            <v>ONDALON</v>
          </cell>
          <cell r="E36506">
            <v>66975202000167</v>
          </cell>
        </row>
        <row r="36507">
          <cell r="C36507"/>
          <cell r="D36507" t="str">
            <v>STOLI FILMS</v>
          </cell>
          <cell r="E36507">
            <v>1025893000192</v>
          </cell>
        </row>
        <row r="36508">
          <cell r="C36508"/>
          <cell r="D36508" t="str">
            <v>AGESSE</v>
          </cell>
          <cell r="E36508">
            <v>1478977000181</v>
          </cell>
        </row>
        <row r="36509">
          <cell r="C36509"/>
          <cell r="D36509" t="str">
            <v>FIRST IN CAR</v>
          </cell>
          <cell r="E36509">
            <v>74683178000382</v>
          </cell>
        </row>
        <row r="36510">
          <cell r="C36510"/>
          <cell r="D36510" t="str">
            <v>IN MANAGEMENT</v>
          </cell>
          <cell r="E36510">
            <v>3061112000140</v>
          </cell>
        </row>
        <row r="36511">
          <cell r="C36511"/>
          <cell r="D36511" t="str">
            <v>KERMIT</v>
          </cell>
          <cell r="E36511">
            <v>57390122000159</v>
          </cell>
        </row>
        <row r="36512">
          <cell r="C36512"/>
          <cell r="D36512" t="str">
            <v>LLA BUFFET</v>
          </cell>
          <cell r="E36512">
            <v>71965461000147</v>
          </cell>
        </row>
        <row r="36513">
          <cell r="C36513"/>
          <cell r="D36513" t="str">
            <v>CLIC</v>
          </cell>
          <cell r="E36513">
            <v>3944417000109</v>
          </cell>
        </row>
        <row r="36514">
          <cell r="C36514"/>
          <cell r="D36514" t="str">
            <v>LAQUILA TELECOM</v>
          </cell>
          <cell r="E36514">
            <v>4213491000100</v>
          </cell>
        </row>
        <row r="36515">
          <cell r="C36515"/>
          <cell r="D36515" t="str">
            <v>SATRIND</v>
          </cell>
          <cell r="E36515">
            <v>2816190000145</v>
          </cell>
        </row>
        <row r="36516">
          <cell r="C36516"/>
          <cell r="D36516" t="str">
            <v>BLUMARINE</v>
          </cell>
          <cell r="E36516">
            <v>65918252000140</v>
          </cell>
        </row>
        <row r="36517">
          <cell r="C36517"/>
          <cell r="D36517" t="str">
            <v>DRILL PERFURAC</v>
          </cell>
          <cell r="E36517">
            <v>4370568000155</v>
          </cell>
        </row>
        <row r="36518">
          <cell r="C36518"/>
          <cell r="D36518" t="str">
            <v>MULTIART</v>
          </cell>
          <cell r="E36518">
            <v>72715410000120</v>
          </cell>
        </row>
        <row r="36519">
          <cell r="C36519"/>
          <cell r="D36519" t="str">
            <v>PLURAL EDITORA</v>
          </cell>
          <cell r="E36519">
            <v>1306088000137</v>
          </cell>
        </row>
        <row r="36520">
          <cell r="C36520"/>
          <cell r="D36520" t="str">
            <v>REINALDO ABRAMO</v>
          </cell>
          <cell r="E36520">
            <v>5504066000132</v>
          </cell>
        </row>
        <row r="36521">
          <cell r="C36521"/>
          <cell r="D36521" t="str">
            <v>SAMBAPHOTO</v>
          </cell>
          <cell r="E36521">
            <v>3332049000130</v>
          </cell>
        </row>
        <row r="36522">
          <cell r="C36522"/>
          <cell r="D36522" t="str">
            <v>EXCELLENCE</v>
          </cell>
          <cell r="E36522">
            <v>2525385000136</v>
          </cell>
        </row>
        <row r="36523">
          <cell r="C36523"/>
          <cell r="D36523" t="str">
            <v>CANAL EXECUTIVO</v>
          </cell>
          <cell r="E36523">
            <v>7346525000122</v>
          </cell>
        </row>
        <row r="36524">
          <cell r="C36524"/>
          <cell r="D36524" t="str">
            <v>INSTRUCOM</v>
          </cell>
          <cell r="E36524">
            <v>52108719000225</v>
          </cell>
        </row>
        <row r="36525">
          <cell r="C36525"/>
          <cell r="D36525" t="str">
            <v>THEMATICA</v>
          </cell>
          <cell r="E36525">
            <v>7474121000114</v>
          </cell>
        </row>
        <row r="36526">
          <cell r="C36526"/>
          <cell r="D36526" t="str">
            <v>BTI BRASIL</v>
          </cell>
          <cell r="E36526">
            <v>1373743000170</v>
          </cell>
        </row>
        <row r="36527">
          <cell r="C36527">
            <v>800022752</v>
          </cell>
          <cell r="D36527" t="str">
            <v>POUSADA CARUMBE</v>
          </cell>
          <cell r="E36527">
            <v>10287106000171</v>
          </cell>
        </row>
        <row r="36528">
          <cell r="C36528"/>
          <cell r="D36528" t="str">
            <v>FAZENDA MONJOLO</v>
          </cell>
          <cell r="E36528">
            <v>42961607000188</v>
          </cell>
        </row>
        <row r="36529">
          <cell r="C36529"/>
          <cell r="D36529" t="str">
            <v>EE DONA FRANCIS</v>
          </cell>
          <cell r="E36529">
            <v>403686</v>
          </cell>
        </row>
        <row r="36530">
          <cell r="C36530">
            <v>800041736</v>
          </cell>
          <cell r="D36530" t="str">
            <v>DL&amp;P INSTALACAO</v>
          </cell>
          <cell r="E36530">
            <v>5318828000106</v>
          </cell>
        </row>
        <row r="36531">
          <cell r="C36531"/>
          <cell r="D36531" t="str">
            <v>PAINTBALL JOGOS</v>
          </cell>
          <cell r="E36531">
            <v>62977830000120</v>
          </cell>
        </row>
        <row r="36532">
          <cell r="C36532">
            <v>800002216</v>
          </cell>
          <cell r="D36532" t="str">
            <v>VIA MARCONI</v>
          </cell>
          <cell r="E36532">
            <v>512663000276</v>
          </cell>
        </row>
        <row r="36533">
          <cell r="C36533"/>
          <cell r="D36533" t="str">
            <v>PONTA NEGRA</v>
          </cell>
          <cell r="E36533">
            <v>63874291000167</v>
          </cell>
        </row>
        <row r="36534">
          <cell r="C36534"/>
          <cell r="D36534" t="str">
            <v>LOCALIZA RENT A</v>
          </cell>
          <cell r="E36534">
            <v>6050742000108</v>
          </cell>
        </row>
        <row r="36535">
          <cell r="C36535"/>
          <cell r="D36535" t="str">
            <v>ESC.THOMAS P.DE</v>
          </cell>
          <cell r="E36535">
            <v>410650</v>
          </cell>
        </row>
        <row r="36536">
          <cell r="C36536">
            <v>800031942</v>
          </cell>
          <cell r="D36536" t="str">
            <v>VICI &amp; CO. S.P.</v>
          </cell>
          <cell r="E36536">
            <v>86655</v>
          </cell>
        </row>
        <row r="36537">
          <cell r="C36537"/>
          <cell r="D36537" t="str">
            <v>COMIMPORT</v>
          </cell>
          <cell r="E36537">
            <v>80373</v>
          </cell>
        </row>
        <row r="36538">
          <cell r="C36538">
            <v>800006753</v>
          </cell>
          <cell r="D36538" t="str">
            <v>RIETER</v>
          </cell>
          <cell r="E36538">
            <v>80212</v>
          </cell>
        </row>
        <row r="36539">
          <cell r="C36539">
            <v>800000101</v>
          </cell>
          <cell r="D36539" t="str">
            <v>FIAT CHILE SA</v>
          </cell>
          <cell r="E36539">
            <v>1290</v>
          </cell>
        </row>
        <row r="36540">
          <cell r="C36540">
            <v>800001977</v>
          </cell>
          <cell r="D36540" t="str">
            <v>FELICE</v>
          </cell>
          <cell r="E36540">
            <v>91525790000184</v>
          </cell>
        </row>
        <row r="36541">
          <cell r="C36541">
            <v>800006806</v>
          </cell>
          <cell r="D36541" t="str">
            <v>COMERCIAL ITALA</v>
          </cell>
          <cell r="E36541">
            <v>80334</v>
          </cell>
        </row>
        <row r="36542">
          <cell r="C36542">
            <v>800007516</v>
          </cell>
          <cell r="D36542" t="str">
            <v>COMERCIAL</v>
          </cell>
          <cell r="E36542">
            <v>81206</v>
          </cell>
        </row>
        <row r="36543">
          <cell r="C36543">
            <v>800023003</v>
          </cell>
          <cell r="D36543" t="str">
            <v>MICHAEL PAGE IN</v>
          </cell>
          <cell r="E36543">
            <v>83571</v>
          </cell>
        </row>
        <row r="36544">
          <cell r="C36544">
            <v>800035005</v>
          </cell>
          <cell r="D36544" t="str">
            <v>OJO MAGICO Y AS</v>
          </cell>
          <cell r="E36544">
            <v>87434</v>
          </cell>
        </row>
        <row r="36545">
          <cell r="C36545">
            <v>800035933</v>
          </cell>
          <cell r="D36545" t="str">
            <v>COMERCIAL CHRYS</v>
          </cell>
          <cell r="E36545">
            <v>87576</v>
          </cell>
        </row>
        <row r="36546">
          <cell r="C36546">
            <v>800035933</v>
          </cell>
          <cell r="D36546" t="str">
            <v>COMERCIAL FIAT</v>
          </cell>
          <cell r="E36546">
            <v>87577</v>
          </cell>
        </row>
        <row r="36547">
          <cell r="C36547">
            <v>800035933</v>
          </cell>
          <cell r="D36547" t="str">
            <v>COMERCIAL FIAT</v>
          </cell>
          <cell r="E36547">
            <v>87736</v>
          </cell>
        </row>
        <row r="36548">
          <cell r="C36548">
            <v>800036895</v>
          </cell>
          <cell r="D36548" t="str">
            <v>JOSE LUIZ COLPO</v>
          </cell>
          <cell r="E36548">
            <v>74764119000177</v>
          </cell>
        </row>
        <row r="36549">
          <cell r="C36549">
            <v>800038722</v>
          </cell>
          <cell r="D36549" t="str">
            <v>NICHOLAS PARKES</v>
          </cell>
          <cell r="E36549">
            <v>88922</v>
          </cell>
        </row>
        <row r="36550">
          <cell r="C36550">
            <v>800039135</v>
          </cell>
          <cell r="D36550" t="str">
            <v>CESO LTDA</v>
          </cell>
          <cell r="E36550">
            <v>88945</v>
          </cell>
        </row>
        <row r="36551">
          <cell r="C36551">
            <v>800040262</v>
          </cell>
          <cell r="D36551" t="str">
            <v>INFORMATICA CRO</v>
          </cell>
          <cell r="E36551">
            <v>89032</v>
          </cell>
        </row>
        <row r="36552">
          <cell r="C36552">
            <v>800040262</v>
          </cell>
          <cell r="D36552" t="str">
            <v>INFORMATICA CRO</v>
          </cell>
          <cell r="E36552">
            <v>89033</v>
          </cell>
        </row>
        <row r="36553">
          <cell r="C36553">
            <v>800040262</v>
          </cell>
          <cell r="D36553" t="str">
            <v>INFORMATICA CRO</v>
          </cell>
          <cell r="E36553">
            <v>89034</v>
          </cell>
        </row>
        <row r="36554">
          <cell r="C36554">
            <v>800040267</v>
          </cell>
          <cell r="D36554" t="str">
            <v>DITTBORN Y UNZU</v>
          </cell>
          <cell r="E36554">
            <v>89038</v>
          </cell>
        </row>
        <row r="36555">
          <cell r="C36555">
            <v>800040346</v>
          </cell>
          <cell r="D36555" t="str">
            <v>FCA CHILE IMPOR</v>
          </cell>
          <cell r="E36555">
            <v>89040</v>
          </cell>
        </row>
        <row r="36556">
          <cell r="C36556">
            <v>800040463</v>
          </cell>
          <cell r="D36556" t="str">
            <v>RAIMUNDO ENCINA</v>
          </cell>
          <cell r="E36556">
            <v>89062</v>
          </cell>
        </row>
        <row r="36557">
          <cell r="C36557">
            <v>800040602</v>
          </cell>
          <cell r="D36557" t="str">
            <v>SKBERGE SA S.A</v>
          </cell>
          <cell r="E36557">
            <v>89074</v>
          </cell>
        </row>
        <row r="36558">
          <cell r="C36558">
            <v>800042714</v>
          </cell>
          <cell r="D36558" t="str">
            <v>FOX INTERNATION</v>
          </cell>
          <cell r="E36558">
            <v>89351</v>
          </cell>
        </row>
        <row r="36559">
          <cell r="C36559">
            <v>800044346</v>
          </cell>
          <cell r="D36559" t="str">
            <v>ALASKA FILMS LT</v>
          </cell>
          <cell r="E36559">
            <v>89568</v>
          </cell>
        </row>
        <row r="36560">
          <cell r="C36560"/>
          <cell r="D36560" t="str">
            <v>MERCURIO</v>
          </cell>
          <cell r="E36560">
            <v>95591723000623</v>
          </cell>
        </row>
        <row r="36561">
          <cell r="C36561"/>
          <cell r="D36561" t="str">
            <v>CRISTALES Y VID</v>
          </cell>
          <cell r="E36561">
            <v>82547</v>
          </cell>
        </row>
        <row r="36562">
          <cell r="C36562"/>
          <cell r="D36562" t="str">
            <v>GOODYEAR</v>
          </cell>
          <cell r="E36562">
            <v>84107</v>
          </cell>
        </row>
        <row r="36563">
          <cell r="C36563"/>
          <cell r="D36563" t="str">
            <v>EEPG CANDIDO GE</v>
          </cell>
          <cell r="E36563">
            <v>407634</v>
          </cell>
        </row>
        <row r="36564">
          <cell r="C36564"/>
          <cell r="D36564" t="str">
            <v>EEPG APOLINARIO</v>
          </cell>
          <cell r="E36564">
            <v>409082</v>
          </cell>
        </row>
        <row r="36565">
          <cell r="C36565"/>
          <cell r="D36565" t="str">
            <v>EEPSG MONS.ASSI</v>
          </cell>
          <cell r="E36565">
            <v>409159</v>
          </cell>
        </row>
        <row r="36566">
          <cell r="C36566">
            <v>800042075</v>
          </cell>
          <cell r="D36566" t="str">
            <v>NOVOMERC CHILE</v>
          </cell>
          <cell r="E36566">
            <v>89278</v>
          </cell>
        </row>
        <row r="36567">
          <cell r="C36567">
            <v>800015100</v>
          </cell>
          <cell r="D36567" t="str">
            <v>SIMOLDES ACOS</v>
          </cell>
          <cell r="E36567">
            <v>82922</v>
          </cell>
        </row>
        <row r="36568">
          <cell r="C36568">
            <v>800015102</v>
          </cell>
          <cell r="D36568" t="str">
            <v>ULMOLDE</v>
          </cell>
          <cell r="E36568">
            <v>82923</v>
          </cell>
        </row>
        <row r="36569">
          <cell r="C36569">
            <v>800016106</v>
          </cell>
          <cell r="D36569" t="str">
            <v>COMERCIAL AUTOM</v>
          </cell>
          <cell r="E36569">
            <v>83000</v>
          </cell>
        </row>
        <row r="36570">
          <cell r="C36570">
            <v>800036726</v>
          </cell>
          <cell r="D36570" t="str">
            <v>RS CHILE S.ARS</v>
          </cell>
          <cell r="E36570">
            <v>87733</v>
          </cell>
        </row>
        <row r="36571">
          <cell r="C36571">
            <v>800035832</v>
          </cell>
          <cell r="D36571" t="str">
            <v>SERVICO SOCIAL</v>
          </cell>
          <cell r="E36571">
            <v>3910210000105</v>
          </cell>
        </row>
        <row r="36572">
          <cell r="C36572"/>
          <cell r="D36572" t="str">
            <v>FOSFAZIN</v>
          </cell>
          <cell r="E36572">
            <v>60823663000138</v>
          </cell>
        </row>
        <row r="36573">
          <cell r="C36573"/>
          <cell r="D36573" t="str">
            <v>TAPECOLOR</v>
          </cell>
          <cell r="E36573">
            <v>273016000178</v>
          </cell>
        </row>
        <row r="36574">
          <cell r="C36574"/>
          <cell r="D36574" t="str">
            <v>MARTELAO</v>
          </cell>
          <cell r="E36574">
            <v>55467856000163</v>
          </cell>
        </row>
        <row r="36575">
          <cell r="C36575"/>
          <cell r="D36575" t="str">
            <v>SCHNEIDER</v>
          </cell>
          <cell r="E36575">
            <v>82743287001003</v>
          </cell>
        </row>
        <row r="36576">
          <cell r="C36576"/>
          <cell r="D36576" t="str">
            <v>POLICON</v>
          </cell>
          <cell r="E36576">
            <v>48112452000191</v>
          </cell>
        </row>
        <row r="36577">
          <cell r="C36577"/>
          <cell r="D36577" t="str">
            <v>VULCAN</v>
          </cell>
          <cell r="E36577">
            <v>33066952004073</v>
          </cell>
        </row>
        <row r="36578">
          <cell r="C36578"/>
          <cell r="D36578" t="str">
            <v>RIWI COMERCIAL</v>
          </cell>
          <cell r="E36578">
            <v>60061868000123</v>
          </cell>
        </row>
        <row r="36579">
          <cell r="C36579"/>
          <cell r="D36579" t="str">
            <v>ZERO COMERCIAL</v>
          </cell>
          <cell r="E36579">
            <v>62225560000100</v>
          </cell>
        </row>
        <row r="36580">
          <cell r="C36580"/>
          <cell r="D36580" t="str">
            <v>MIRAFIORI</v>
          </cell>
          <cell r="E36580">
            <v>47413687001394</v>
          </cell>
        </row>
        <row r="36581">
          <cell r="C36581"/>
          <cell r="D36581" t="str">
            <v>ADD TECNOL.I.EL</v>
          </cell>
          <cell r="E36581">
            <v>53403572000188</v>
          </cell>
        </row>
        <row r="36582">
          <cell r="C36582"/>
          <cell r="D36582" t="str">
            <v>OPP</v>
          </cell>
          <cell r="E36582">
            <v>89546063000402</v>
          </cell>
        </row>
        <row r="36583">
          <cell r="C36583"/>
          <cell r="D36583" t="str">
            <v>HILTI</v>
          </cell>
          <cell r="E36583">
            <v>65000655000296</v>
          </cell>
        </row>
        <row r="36584">
          <cell r="C36584"/>
          <cell r="D36584" t="str">
            <v>ATLAS COPCO</v>
          </cell>
          <cell r="E36584">
            <v>57029431002141</v>
          </cell>
        </row>
        <row r="36585">
          <cell r="C36585"/>
          <cell r="D36585" t="str">
            <v>ITW</v>
          </cell>
          <cell r="E36585">
            <v>61435244001244</v>
          </cell>
        </row>
        <row r="36586">
          <cell r="C36586"/>
          <cell r="D36586" t="str">
            <v>ALTERNATIVA ESC</v>
          </cell>
          <cell r="E36586">
            <v>454459000165</v>
          </cell>
        </row>
        <row r="36587">
          <cell r="C36587"/>
          <cell r="D36587" t="str">
            <v>MULTIPLAST</v>
          </cell>
          <cell r="E36587">
            <v>55273155000193</v>
          </cell>
        </row>
        <row r="36588">
          <cell r="C36588"/>
          <cell r="D36588" t="str">
            <v>MDA-INDUSTRIA E</v>
          </cell>
          <cell r="E36588">
            <v>51951820000108</v>
          </cell>
        </row>
        <row r="36589">
          <cell r="C36589"/>
          <cell r="D36589" t="str">
            <v>SOLVENTEX IND Q</v>
          </cell>
          <cell r="E36589">
            <v>60433778000116</v>
          </cell>
        </row>
        <row r="36590">
          <cell r="C36590"/>
          <cell r="D36590" t="str">
            <v>CEN.EDUC.PE.FEN</v>
          </cell>
          <cell r="E36590">
            <v>405989</v>
          </cell>
        </row>
        <row r="36591">
          <cell r="C36591"/>
          <cell r="D36591" t="str">
            <v>ESC.COOP.DE STO</v>
          </cell>
          <cell r="E36591">
            <v>405990</v>
          </cell>
        </row>
        <row r="36592">
          <cell r="C36592"/>
          <cell r="D36592" t="str">
            <v>ESC.GOV.LUIZ VI</v>
          </cell>
          <cell r="E36592">
            <v>408232</v>
          </cell>
        </row>
        <row r="36593">
          <cell r="C36593"/>
          <cell r="D36593" t="str">
            <v>ESC.PRIMARIA AG</v>
          </cell>
          <cell r="E36593">
            <v>408233</v>
          </cell>
        </row>
        <row r="36594">
          <cell r="C36594"/>
          <cell r="D36594" t="str">
            <v>ESC.SEN.PEDRO L</v>
          </cell>
          <cell r="E36594">
            <v>408234</v>
          </cell>
        </row>
        <row r="36595">
          <cell r="C36595"/>
          <cell r="D36595" t="str">
            <v>SESI 138</v>
          </cell>
          <cell r="E36595">
            <v>402991</v>
          </cell>
        </row>
        <row r="36596">
          <cell r="C36596"/>
          <cell r="D36596" t="str">
            <v>LOSS PREVENTION</v>
          </cell>
          <cell r="E36596">
            <v>2373359000130</v>
          </cell>
        </row>
        <row r="36597">
          <cell r="C36597">
            <v>800016534</v>
          </cell>
          <cell r="D36597" t="str">
            <v>MOVESQ MOVEIS E</v>
          </cell>
          <cell r="E36597">
            <v>59919217000142</v>
          </cell>
        </row>
        <row r="36598">
          <cell r="C36598">
            <v>800000018</v>
          </cell>
          <cell r="D36598" t="str">
            <v>MARELLI</v>
          </cell>
          <cell r="E36598">
            <v>2865246000151</v>
          </cell>
        </row>
        <row r="36599">
          <cell r="C36599">
            <v>800000194</v>
          </cell>
          <cell r="D36599" t="str">
            <v>CARPELA INDUSTR</v>
          </cell>
          <cell r="E36599">
            <v>64877061000114</v>
          </cell>
        </row>
        <row r="36600">
          <cell r="C36600">
            <v>800000288</v>
          </cell>
          <cell r="D36600" t="str">
            <v>TECHTARGET EQUI</v>
          </cell>
          <cell r="E36600">
            <v>74376369000130</v>
          </cell>
        </row>
        <row r="36601">
          <cell r="C36601">
            <v>800000399</v>
          </cell>
          <cell r="D36601" t="str">
            <v>RECLIMAC RALLYE</v>
          </cell>
          <cell r="E36601">
            <v>44393700000169</v>
          </cell>
        </row>
        <row r="36602">
          <cell r="C36602">
            <v>800000571</v>
          </cell>
          <cell r="D36602" t="str">
            <v>D G SANTO ANDR</v>
          </cell>
          <cell r="E36602">
            <v>7019000160</v>
          </cell>
        </row>
        <row r="36603">
          <cell r="C36603">
            <v>800000685</v>
          </cell>
          <cell r="D36603" t="str">
            <v>PULSAR INFORMAT</v>
          </cell>
          <cell r="E36603">
            <v>43337203000180</v>
          </cell>
        </row>
        <row r="36604">
          <cell r="C36604">
            <v>800001097</v>
          </cell>
          <cell r="D36604" t="str">
            <v>QUALY MED</v>
          </cell>
          <cell r="E36604">
            <v>1098718000125</v>
          </cell>
        </row>
        <row r="36605">
          <cell r="C36605">
            <v>800001630</v>
          </cell>
          <cell r="D36605" t="str">
            <v>MAST</v>
          </cell>
          <cell r="E36605">
            <v>627556000102</v>
          </cell>
        </row>
        <row r="36606">
          <cell r="C36606">
            <v>800001979</v>
          </cell>
          <cell r="D36606" t="str">
            <v>ITAVEMA</v>
          </cell>
          <cell r="E36606">
            <v>47696711000106</v>
          </cell>
        </row>
        <row r="36607">
          <cell r="C36607">
            <v>800002283</v>
          </cell>
          <cell r="D36607" t="str">
            <v>PAULIMAR ABC</v>
          </cell>
          <cell r="E36607">
            <v>5585991000305</v>
          </cell>
        </row>
        <row r="36608">
          <cell r="C36608">
            <v>800002522</v>
          </cell>
          <cell r="D36608" t="str">
            <v>STARCAD</v>
          </cell>
          <cell r="E36608">
            <v>1187133000181</v>
          </cell>
        </row>
        <row r="36609">
          <cell r="C36609">
            <v>800002558</v>
          </cell>
          <cell r="D36609" t="str">
            <v>NOVELIS</v>
          </cell>
          <cell r="E36609">
            <v>60561800000294</v>
          </cell>
        </row>
        <row r="36610">
          <cell r="C36610">
            <v>800002647</v>
          </cell>
          <cell r="D36610" t="str">
            <v>WITZKE</v>
          </cell>
          <cell r="E36610">
            <v>2046492000181</v>
          </cell>
        </row>
        <row r="36611">
          <cell r="C36611">
            <v>800002814</v>
          </cell>
          <cell r="D36611" t="str">
            <v>PIERRE</v>
          </cell>
          <cell r="E36611">
            <v>57483208000398</v>
          </cell>
        </row>
        <row r="36612">
          <cell r="C36612">
            <v>800003071</v>
          </cell>
          <cell r="D36612" t="str">
            <v>X-KID</v>
          </cell>
          <cell r="E36612">
            <v>2427914000169</v>
          </cell>
        </row>
        <row r="36613">
          <cell r="C36613">
            <v>800003088</v>
          </cell>
          <cell r="D36613" t="str">
            <v>PRIMMAR GRAVAC.</v>
          </cell>
          <cell r="E36613">
            <v>66160383000173</v>
          </cell>
        </row>
        <row r="36614">
          <cell r="C36614">
            <v>800003293</v>
          </cell>
          <cell r="D36614" t="str">
            <v>IQF</v>
          </cell>
          <cell r="E36614">
            <v>2849899000147</v>
          </cell>
        </row>
        <row r="36615">
          <cell r="C36615">
            <v>800003355</v>
          </cell>
          <cell r="D36615" t="str">
            <v>MAXEL</v>
          </cell>
          <cell r="E36615">
            <v>96404942000104</v>
          </cell>
        </row>
        <row r="36616">
          <cell r="C36616">
            <v>800003361</v>
          </cell>
          <cell r="D36616" t="str">
            <v>MECANICA ABRIL</v>
          </cell>
          <cell r="E36616">
            <v>47828991000169</v>
          </cell>
        </row>
        <row r="36617">
          <cell r="C36617">
            <v>800003446</v>
          </cell>
          <cell r="D36617" t="str">
            <v>SUPRISTAR</v>
          </cell>
          <cell r="E36617">
            <v>4734724000110</v>
          </cell>
        </row>
        <row r="36618">
          <cell r="C36618">
            <v>800003487</v>
          </cell>
          <cell r="D36618" t="str">
            <v>LBC</v>
          </cell>
          <cell r="E36618">
            <v>56440969000138</v>
          </cell>
        </row>
        <row r="36619">
          <cell r="C36619">
            <v>800003657</v>
          </cell>
          <cell r="D36619" t="str">
            <v>CBA BORRACHAS</v>
          </cell>
          <cell r="E36619">
            <v>54113238000152</v>
          </cell>
        </row>
        <row r="36620">
          <cell r="C36620">
            <v>800003668</v>
          </cell>
          <cell r="D36620" t="str">
            <v>SPEED DESIGN</v>
          </cell>
          <cell r="E36620">
            <v>3874317000145</v>
          </cell>
        </row>
        <row r="36621">
          <cell r="C36621">
            <v>800003705</v>
          </cell>
          <cell r="D36621" t="str">
            <v>ASCONA</v>
          </cell>
          <cell r="E36621">
            <v>2145730000106</v>
          </cell>
        </row>
        <row r="36622">
          <cell r="C36622">
            <v>800003744</v>
          </cell>
          <cell r="D36622" t="str">
            <v>DELAMANO</v>
          </cell>
          <cell r="E36622">
            <v>47663778000144</v>
          </cell>
        </row>
        <row r="36623">
          <cell r="C36623">
            <v>800003765</v>
          </cell>
          <cell r="D36623" t="str">
            <v>PULSAR</v>
          </cell>
          <cell r="E36623">
            <v>43337203000857</v>
          </cell>
        </row>
        <row r="36624">
          <cell r="C36624">
            <v>800003921</v>
          </cell>
          <cell r="D36624" t="str">
            <v>ARS</v>
          </cell>
          <cell r="E36624">
            <v>57599581000147</v>
          </cell>
        </row>
        <row r="36625">
          <cell r="C36625">
            <v>800003968</v>
          </cell>
          <cell r="D36625" t="str">
            <v>PIRELLI III</v>
          </cell>
          <cell r="E36625">
            <v>59179838003314</v>
          </cell>
        </row>
        <row r="36626">
          <cell r="C36626">
            <v>800003971</v>
          </cell>
          <cell r="D36626" t="str">
            <v>BLISTER</v>
          </cell>
          <cell r="E36626">
            <v>96193446000159</v>
          </cell>
        </row>
        <row r="36627">
          <cell r="C36627">
            <v>800003999</v>
          </cell>
          <cell r="D36627" t="str">
            <v>PIRELLI I</v>
          </cell>
          <cell r="E36627">
            <v>59179838004477</v>
          </cell>
        </row>
        <row r="36628">
          <cell r="C36628">
            <v>800004008</v>
          </cell>
          <cell r="D36628" t="str">
            <v>MR</v>
          </cell>
          <cell r="E36628">
            <v>2986320000198</v>
          </cell>
        </row>
        <row r="36629">
          <cell r="C36629">
            <v>800004101</v>
          </cell>
          <cell r="D36629" t="str">
            <v>UTIL USINAGEM</v>
          </cell>
          <cell r="E36629">
            <v>57303927000118</v>
          </cell>
        </row>
        <row r="36630">
          <cell r="C36630">
            <v>800004115</v>
          </cell>
          <cell r="D36630" t="str">
            <v>PRATS LTDA</v>
          </cell>
          <cell r="E36630">
            <v>59288522000264</v>
          </cell>
        </row>
        <row r="36631">
          <cell r="C36631">
            <v>800004140</v>
          </cell>
          <cell r="D36631" t="str">
            <v>EUROFLEX</v>
          </cell>
          <cell r="E36631">
            <v>633542000100</v>
          </cell>
        </row>
        <row r="36632">
          <cell r="C36632">
            <v>800004154</v>
          </cell>
          <cell r="D36632" t="str">
            <v>MF MORAES</v>
          </cell>
          <cell r="E36632">
            <v>2001322000180</v>
          </cell>
        </row>
        <row r="36633">
          <cell r="C36633">
            <v>800004296</v>
          </cell>
          <cell r="D36633" t="str">
            <v>EXECUTIV</v>
          </cell>
          <cell r="E36633">
            <v>1252118000170</v>
          </cell>
        </row>
        <row r="36634">
          <cell r="C36634">
            <v>800004371</v>
          </cell>
          <cell r="D36634" t="str">
            <v>GASPEC</v>
          </cell>
          <cell r="E36634">
            <v>3635958000147</v>
          </cell>
        </row>
        <row r="36635">
          <cell r="C36635">
            <v>800004445</v>
          </cell>
          <cell r="D36635" t="str">
            <v>MAD COM</v>
          </cell>
          <cell r="E36635">
            <v>4068437000118</v>
          </cell>
        </row>
        <row r="36636">
          <cell r="C36636">
            <v>800004542</v>
          </cell>
          <cell r="D36636" t="str">
            <v>QUALITY FIX BR</v>
          </cell>
          <cell r="E36636">
            <v>6234065000188</v>
          </cell>
        </row>
        <row r="36637">
          <cell r="C36637">
            <v>800004675</v>
          </cell>
          <cell r="D36637" t="str">
            <v>SPERONE IND. E</v>
          </cell>
          <cell r="E36637">
            <v>6066108000163</v>
          </cell>
        </row>
        <row r="36638">
          <cell r="C36638">
            <v>800004777</v>
          </cell>
          <cell r="D36638" t="str">
            <v>MKS FABRICACAO</v>
          </cell>
          <cell r="E36638">
            <v>233111000148</v>
          </cell>
        </row>
        <row r="36639">
          <cell r="C36639">
            <v>800005040</v>
          </cell>
          <cell r="D36639" t="str">
            <v>VERZANI &amp; SANDR</v>
          </cell>
          <cell r="E36639">
            <v>57559387000138</v>
          </cell>
        </row>
        <row r="36640">
          <cell r="C36640">
            <v>800005184</v>
          </cell>
          <cell r="D36640" t="str">
            <v>CEI</v>
          </cell>
          <cell r="E36640">
            <v>7708323000183</v>
          </cell>
        </row>
        <row r="36641">
          <cell r="C36641">
            <v>800005204</v>
          </cell>
          <cell r="D36641" t="str">
            <v>PROTEMP</v>
          </cell>
          <cell r="E36641">
            <v>2899370000138</v>
          </cell>
        </row>
        <row r="36642">
          <cell r="C36642">
            <v>800005253</v>
          </cell>
          <cell r="D36642" t="str">
            <v>VERSANI SANDRIN</v>
          </cell>
          <cell r="E36642">
            <v>64179724000127</v>
          </cell>
        </row>
        <row r="36643">
          <cell r="C36643">
            <v>800005306</v>
          </cell>
          <cell r="D36643" t="str">
            <v>ROYCE CONNECT</v>
          </cell>
          <cell r="E36643">
            <v>59122234000154</v>
          </cell>
        </row>
        <row r="36644">
          <cell r="C36644">
            <v>800005396</v>
          </cell>
          <cell r="D36644" t="str">
            <v>MOSAICO IND</v>
          </cell>
          <cell r="E36644">
            <v>4859653000181</v>
          </cell>
        </row>
        <row r="36645">
          <cell r="C36645">
            <v>800005490</v>
          </cell>
          <cell r="D36645" t="str">
            <v>LOCALIZA SP</v>
          </cell>
          <cell r="E36645">
            <v>16670085018283</v>
          </cell>
        </row>
        <row r="36646">
          <cell r="C36646">
            <v>800005762</v>
          </cell>
          <cell r="D36646" t="str">
            <v>SOLVAY QUIMICA</v>
          </cell>
          <cell r="E36646">
            <v>3513203000170</v>
          </cell>
        </row>
        <row r="36647">
          <cell r="C36647">
            <v>800005763</v>
          </cell>
          <cell r="D36647" t="str">
            <v>SOLVAY DO BRASI</v>
          </cell>
          <cell r="E36647">
            <v>61460325000494</v>
          </cell>
        </row>
        <row r="36648">
          <cell r="C36648">
            <v>800005770</v>
          </cell>
          <cell r="D36648" t="str">
            <v>COFAP FABRIC</v>
          </cell>
          <cell r="E36648">
            <v>57500001000112</v>
          </cell>
        </row>
        <row r="36649">
          <cell r="C36649">
            <v>800005920</v>
          </cell>
          <cell r="D36649" t="str">
            <v>FALBO</v>
          </cell>
          <cell r="E36649">
            <v>57507634000152</v>
          </cell>
        </row>
        <row r="36650">
          <cell r="C36650">
            <v>800005947</v>
          </cell>
          <cell r="D36650" t="str">
            <v>BRIDGESTONE</v>
          </cell>
          <cell r="E36650">
            <v>57497539000115</v>
          </cell>
        </row>
        <row r="36651">
          <cell r="C36651">
            <v>800006009</v>
          </cell>
          <cell r="D36651" t="str">
            <v>GRAVOX</v>
          </cell>
          <cell r="E36651">
            <v>44049534000188</v>
          </cell>
        </row>
        <row r="36652">
          <cell r="C36652">
            <v>800006140</v>
          </cell>
          <cell r="D36652" t="str">
            <v>LABORTEX</v>
          </cell>
          <cell r="E36652">
            <v>57494239000182</v>
          </cell>
        </row>
        <row r="36653">
          <cell r="C36653">
            <v>800006221</v>
          </cell>
          <cell r="D36653" t="str">
            <v>METALFAC</v>
          </cell>
          <cell r="E36653">
            <v>49523863000132</v>
          </cell>
        </row>
        <row r="36654">
          <cell r="C36654">
            <v>800006345</v>
          </cell>
          <cell r="D36654" t="str">
            <v>PIRELLI II</v>
          </cell>
          <cell r="E36654">
            <v>59179838000560</v>
          </cell>
        </row>
        <row r="36655">
          <cell r="C36655">
            <v>800006350</v>
          </cell>
          <cell r="D36655" t="str">
            <v>PIRELLI CABOS S</v>
          </cell>
          <cell r="E36655">
            <v>61150751000260</v>
          </cell>
        </row>
        <row r="36656">
          <cell r="C36656">
            <v>800006378</v>
          </cell>
          <cell r="D36656" t="str">
            <v>METALURGICA QUA</v>
          </cell>
          <cell r="E36656">
            <v>50564582000107</v>
          </cell>
        </row>
        <row r="36657">
          <cell r="C36657">
            <v>800006603</v>
          </cell>
          <cell r="D36657" t="str">
            <v>TRW</v>
          </cell>
          <cell r="E36657">
            <v>60857349000680</v>
          </cell>
        </row>
        <row r="36658">
          <cell r="C36658">
            <v>800008102</v>
          </cell>
          <cell r="D36658" t="str">
            <v>ZABA EQUIPAMENT</v>
          </cell>
          <cell r="E36658">
            <v>3138273000195</v>
          </cell>
        </row>
        <row r="36659">
          <cell r="C36659">
            <v>800008222</v>
          </cell>
          <cell r="D36659" t="str">
            <v>ESPORTIVAS LTDA</v>
          </cell>
          <cell r="E36659">
            <v>72001555000169</v>
          </cell>
        </row>
        <row r="36660">
          <cell r="C36660">
            <v>800008661</v>
          </cell>
          <cell r="D36660" t="str">
            <v>SEA</v>
          </cell>
          <cell r="E36660">
            <v>56621501000140</v>
          </cell>
        </row>
        <row r="36661">
          <cell r="C36661">
            <v>800008680</v>
          </cell>
          <cell r="D36661" t="str">
            <v>PEDRO NEUENHAUS</v>
          </cell>
          <cell r="E36661">
            <v>57484164000159</v>
          </cell>
        </row>
        <row r="36662">
          <cell r="C36662">
            <v>800008733</v>
          </cell>
          <cell r="D36662" t="str">
            <v>DALFERINOX</v>
          </cell>
          <cell r="E36662">
            <v>57761975000150</v>
          </cell>
        </row>
        <row r="36663">
          <cell r="C36663">
            <v>800008747</v>
          </cell>
          <cell r="D36663" t="str">
            <v>METALFREZ USINA</v>
          </cell>
          <cell r="E36663">
            <v>3832845000131</v>
          </cell>
        </row>
        <row r="36664">
          <cell r="C36664">
            <v>800008954</v>
          </cell>
          <cell r="D36664" t="str">
            <v>HOPPE CONSULT</v>
          </cell>
          <cell r="E36664">
            <v>2047483000105</v>
          </cell>
        </row>
        <row r="36665">
          <cell r="C36665">
            <v>800009203</v>
          </cell>
          <cell r="D36665" t="str">
            <v>SEMCO</v>
          </cell>
          <cell r="E36665">
            <v>3416082000148</v>
          </cell>
        </row>
        <row r="36666">
          <cell r="C36666">
            <v>800009351</v>
          </cell>
          <cell r="D36666" t="str">
            <v>PRISMA EVENTOS</v>
          </cell>
          <cell r="E36666">
            <v>67926246000160</v>
          </cell>
        </row>
        <row r="36667">
          <cell r="C36667">
            <v>800009967</v>
          </cell>
          <cell r="D36667" t="str">
            <v>COMTRONICS</v>
          </cell>
          <cell r="E36667">
            <v>5023869000175</v>
          </cell>
        </row>
        <row r="36668">
          <cell r="C36668">
            <v>800012428</v>
          </cell>
          <cell r="D36668" t="str">
            <v>METASA</v>
          </cell>
          <cell r="E36668">
            <v>88416482000378</v>
          </cell>
        </row>
        <row r="36669">
          <cell r="C36669">
            <v>800012577</v>
          </cell>
          <cell r="D36669" t="str">
            <v>ACTOS</v>
          </cell>
          <cell r="E36669">
            <v>1998069000119</v>
          </cell>
        </row>
        <row r="36670">
          <cell r="C36670">
            <v>800012742</v>
          </cell>
          <cell r="D36670" t="str">
            <v>GPM INDUSTRIA E</v>
          </cell>
          <cell r="E36670">
            <v>7230180000147</v>
          </cell>
        </row>
        <row r="36671">
          <cell r="C36671">
            <v>800013282</v>
          </cell>
          <cell r="D36671" t="str">
            <v>NOVA IMAGEM LOC</v>
          </cell>
          <cell r="E36671">
            <v>9157375000134</v>
          </cell>
        </row>
        <row r="36672">
          <cell r="C36672">
            <v>800013290</v>
          </cell>
          <cell r="D36672" t="str">
            <v>SARTORIUS DO BR</v>
          </cell>
          <cell r="E36672">
            <v>3437141000164</v>
          </cell>
        </row>
        <row r="36673">
          <cell r="C36673">
            <v>800013498</v>
          </cell>
          <cell r="D36673" t="str">
            <v>OMEGA IND</v>
          </cell>
          <cell r="E36673">
            <v>54037411000180</v>
          </cell>
        </row>
        <row r="36674">
          <cell r="C36674">
            <v>800013677</v>
          </cell>
          <cell r="D36674" t="str">
            <v>USIFAST</v>
          </cell>
          <cell r="E36674">
            <v>86613403002841</v>
          </cell>
        </row>
        <row r="36675">
          <cell r="C36675">
            <v>800013841</v>
          </cell>
          <cell r="D36675" t="str">
            <v>SIGMA</v>
          </cell>
          <cell r="E36675">
            <v>6300053000104</v>
          </cell>
        </row>
        <row r="36676">
          <cell r="C36676">
            <v>800014304</v>
          </cell>
          <cell r="D36676" t="str">
            <v>ESTUDIO LA</v>
          </cell>
          <cell r="E36676">
            <v>8077958000192</v>
          </cell>
        </row>
        <row r="36677">
          <cell r="C36677">
            <v>800015276</v>
          </cell>
          <cell r="D36677" t="str">
            <v>WEBQUALITY</v>
          </cell>
          <cell r="E36677">
            <v>3320270000178</v>
          </cell>
        </row>
        <row r="36678">
          <cell r="C36678">
            <v>800015326</v>
          </cell>
          <cell r="D36678" t="str">
            <v>MAIS ETIQUETAS</v>
          </cell>
          <cell r="E36678">
            <v>7429685000135</v>
          </cell>
        </row>
        <row r="36679">
          <cell r="C36679">
            <v>800015430</v>
          </cell>
          <cell r="D36679" t="str">
            <v>EFICAZ MODELACA</v>
          </cell>
          <cell r="E36679">
            <v>4520370000100</v>
          </cell>
        </row>
        <row r="36680">
          <cell r="C36680">
            <v>800015438</v>
          </cell>
          <cell r="D36680" t="str">
            <v>FLEXCAD</v>
          </cell>
          <cell r="E36680">
            <v>5853881000107</v>
          </cell>
        </row>
        <row r="36681">
          <cell r="C36681">
            <v>800015538</v>
          </cell>
          <cell r="D36681" t="str">
            <v>SYNCREON S A</v>
          </cell>
          <cell r="E36681">
            <v>96643473001409</v>
          </cell>
        </row>
        <row r="36682">
          <cell r="C36682">
            <v>800015556</v>
          </cell>
          <cell r="D36682" t="str">
            <v>MEDICAO LTDA EP</v>
          </cell>
          <cell r="E36682">
            <v>7761705000170</v>
          </cell>
        </row>
        <row r="36683">
          <cell r="C36683">
            <v>800015604</v>
          </cell>
          <cell r="D36683" t="str">
            <v>ACESSORIOS PARA</v>
          </cell>
          <cell r="E36683">
            <v>7739131000134</v>
          </cell>
        </row>
        <row r="36684">
          <cell r="C36684">
            <v>800015694</v>
          </cell>
          <cell r="D36684" t="str">
            <v>SERVICOS DE INF</v>
          </cell>
          <cell r="E36684">
            <v>71711733000182</v>
          </cell>
        </row>
        <row r="36685">
          <cell r="C36685">
            <v>800015718</v>
          </cell>
          <cell r="D36685" t="str">
            <v>SOLVAY INDUPA</v>
          </cell>
          <cell r="E36685">
            <v>61460325000303</v>
          </cell>
        </row>
        <row r="36686">
          <cell r="C36686">
            <v>800016377</v>
          </cell>
          <cell r="D36686" t="str">
            <v>MADOPE</v>
          </cell>
          <cell r="E36686">
            <v>57495574000103</v>
          </cell>
        </row>
        <row r="36687">
          <cell r="C36687">
            <v>800016733</v>
          </cell>
          <cell r="D36687" t="str">
            <v>NAUCO</v>
          </cell>
          <cell r="E36687">
            <v>661209000104</v>
          </cell>
        </row>
        <row r="36688">
          <cell r="C36688">
            <v>800017087</v>
          </cell>
          <cell r="D36688" t="str">
            <v>HSI</v>
          </cell>
          <cell r="E36688">
            <v>68943117000142</v>
          </cell>
        </row>
        <row r="36689">
          <cell r="C36689">
            <v>800017574</v>
          </cell>
          <cell r="D36689" t="str">
            <v>GEOMAPAS ED. DE</v>
          </cell>
          <cell r="E36689">
            <v>44181634000163</v>
          </cell>
        </row>
        <row r="36690">
          <cell r="C36690">
            <v>800017720</v>
          </cell>
          <cell r="D36690" t="str">
            <v>INDUSTRIA MECAN</v>
          </cell>
          <cell r="E36690">
            <v>56871205000105</v>
          </cell>
        </row>
        <row r="36691">
          <cell r="C36691">
            <v>800017928</v>
          </cell>
          <cell r="D36691" t="str">
            <v>PREDICOR</v>
          </cell>
          <cell r="E36691">
            <v>55037063000104</v>
          </cell>
        </row>
        <row r="36692">
          <cell r="C36692">
            <v>800018034</v>
          </cell>
          <cell r="D36692" t="str">
            <v>CASFIL</v>
          </cell>
          <cell r="E36692">
            <v>53787404000133</v>
          </cell>
        </row>
        <row r="36693">
          <cell r="C36693">
            <v>800018159</v>
          </cell>
          <cell r="D36693" t="str">
            <v>SMARTEC</v>
          </cell>
          <cell r="E36693">
            <v>1542609000155</v>
          </cell>
        </row>
        <row r="36694">
          <cell r="C36694">
            <v>800018285</v>
          </cell>
          <cell r="D36694" t="str">
            <v>NALU PUBLICIDAD</v>
          </cell>
          <cell r="E36694">
            <v>2646021000104</v>
          </cell>
        </row>
        <row r="36695">
          <cell r="C36695">
            <v>800018620</v>
          </cell>
          <cell r="D36695" t="str">
            <v>ABRILMEC</v>
          </cell>
          <cell r="E36695">
            <v>7017533000125</v>
          </cell>
        </row>
        <row r="36696">
          <cell r="C36696">
            <v>800018652</v>
          </cell>
          <cell r="D36696" t="str">
            <v>DIVICENTER</v>
          </cell>
          <cell r="E36696">
            <v>2514000000135</v>
          </cell>
        </row>
        <row r="36697">
          <cell r="C36697">
            <v>800018676</v>
          </cell>
          <cell r="D36697" t="str">
            <v>QSA</v>
          </cell>
          <cell r="E36697">
            <v>7033914000106</v>
          </cell>
        </row>
        <row r="36698">
          <cell r="C36698">
            <v>800018753</v>
          </cell>
          <cell r="D36698" t="str">
            <v>PROMOJET</v>
          </cell>
          <cell r="E36698">
            <v>11714597000152</v>
          </cell>
        </row>
        <row r="36699">
          <cell r="C36699">
            <v>800018840</v>
          </cell>
          <cell r="D36699" t="str">
            <v>RETROFITTING IT</v>
          </cell>
          <cell r="E36699">
            <v>1727996000102</v>
          </cell>
        </row>
        <row r="36700">
          <cell r="C36700">
            <v>800019221</v>
          </cell>
          <cell r="D36700" t="str">
            <v>NEWRO</v>
          </cell>
          <cell r="E36700">
            <v>2908230000189</v>
          </cell>
        </row>
        <row r="36701">
          <cell r="C36701">
            <v>800019350</v>
          </cell>
          <cell r="D36701" t="str">
            <v>MHEA</v>
          </cell>
          <cell r="E36701">
            <v>56369606000153</v>
          </cell>
        </row>
        <row r="36702">
          <cell r="C36702">
            <v>800019375</v>
          </cell>
          <cell r="D36702" t="str">
            <v>MAST SERVICOS D</v>
          </cell>
          <cell r="E36702">
            <v>10494303000161</v>
          </cell>
        </row>
        <row r="36703">
          <cell r="C36703">
            <v>800019912</v>
          </cell>
          <cell r="D36703" t="str">
            <v>UNOTECH FILTER</v>
          </cell>
          <cell r="E36703">
            <v>2055072000161</v>
          </cell>
        </row>
        <row r="36704">
          <cell r="C36704">
            <v>800019914</v>
          </cell>
          <cell r="D36704" t="str">
            <v>MAGNOTEC INSTRU</v>
          </cell>
          <cell r="E36704">
            <v>2640196000104</v>
          </cell>
        </row>
        <row r="36705">
          <cell r="C36705">
            <v>800020084</v>
          </cell>
          <cell r="D36705" t="str">
            <v>FGM GLOBAL RELO</v>
          </cell>
          <cell r="E36705">
            <v>11440165000109</v>
          </cell>
        </row>
        <row r="36706">
          <cell r="C36706">
            <v>800020369</v>
          </cell>
          <cell r="D36706" t="str">
            <v>COOPERPISOS</v>
          </cell>
          <cell r="E36706">
            <v>11358605000175</v>
          </cell>
        </row>
        <row r="36707">
          <cell r="C36707">
            <v>800020486</v>
          </cell>
          <cell r="D36707" t="str">
            <v>STARCAD SUPRIME</v>
          </cell>
          <cell r="E36707">
            <v>12589382000110</v>
          </cell>
        </row>
        <row r="36708">
          <cell r="C36708">
            <v>800021146</v>
          </cell>
          <cell r="D36708" t="str">
            <v>BIA MAPAS EDITO</v>
          </cell>
          <cell r="E36708">
            <v>10443648000196</v>
          </cell>
        </row>
        <row r="36709">
          <cell r="C36709">
            <v>800021257</v>
          </cell>
          <cell r="D36709" t="str">
            <v>TRAX RENTAL</v>
          </cell>
          <cell r="E36709">
            <v>10364331000164</v>
          </cell>
        </row>
        <row r="36710">
          <cell r="C36710">
            <v>800021511</v>
          </cell>
          <cell r="D36710" t="str">
            <v>DIVISEG</v>
          </cell>
          <cell r="E36710">
            <v>1820068000180</v>
          </cell>
        </row>
        <row r="36711">
          <cell r="C36711">
            <v>800021533</v>
          </cell>
          <cell r="D36711" t="str">
            <v>EQUIPAMENTOS LT</v>
          </cell>
          <cell r="E36711">
            <v>3352042000180</v>
          </cell>
        </row>
        <row r="36712">
          <cell r="C36712">
            <v>800021551</v>
          </cell>
          <cell r="D36712" t="str">
            <v>UMICONTROL</v>
          </cell>
          <cell r="E36712">
            <v>1357677000144</v>
          </cell>
        </row>
        <row r="36713">
          <cell r="C36713">
            <v>800021568</v>
          </cell>
          <cell r="D36713" t="str">
            <v>LABORATORIO LT</v>
          </cell>
          <cell r="E36713">
            <v>10455933000127</v>
          </cell>
        </row>
        <row r="36714">
          <cell r="C36714">
            <v>800022003</v>
          </cell>
          <cell r="D36714" t="str">
            <v>IND MECANICA E</v>
          </cell>
          <cell r="E36714">
            <v>57507204000130</v>
          </cell>
        </row>
        <row r="36715">
          <cell r="C36715">
            <v>800022568</v>
          </cell>
          <cell r="D36715" t="str">
            <v>SCHWABEN SERVIC</v>
          </cell>
          <cell r="E36715">
            <v>8600141000157</v>
          </cell>
        </row>
        <row r="36716">
          <cell r="C36716">
            <v>800023112</v>
          </cell>
          <cell r="D36716" t="str">
            <v>3D</v>
          </cell>
          <cell r="E36716">
            <v>4841140000143</v>
          </cell>
        </row>
        <row r="36717">
          <cell r="C36717">
            <v>800023116</v>
          </cell>
          <cell r="D36717" t="str">
            <v>TOKIO MOTORS</v>
          </cell>
          <cell r="E36717">
            <v>11286404000100</v>
          </cell>
        </row>
        <row r="36718">
          <cell r="C36718">
            <v>800023783</v>
          </cell>
          <cell r="D36718" t="str">
            <v>ZIMBRAS IMP. EX</v>
          </cell>
          <cell r="E36718">
            <v>8697220000128</v>
          </cell>
        </row>
        <row r="36719">
          <cell r="C36719">
            <v>800023908</v>
          </cell>
          <cell r="D36719" t="str">
            <v>BR C. E SERVI</v>
          </cell>
          <cell r="E36719">
            <v>3724959000168</v>
          </cell>
        </row>
        <row r="36720">
          <cell r="C36720">
            <v>800023925</v>
          </cell>
          <cell r="D36720" t="str">
            <v>PHUSION F. IND.</v>
          </cell>
          <cell r="E36720">
            <v>10718805000129</v>
          </cell>
        </row>
        <row r="36721">
          <cell r="C36721">
            <v>800024682</v>
          </cell>
          <cell r="D36721" t="str">
            <v>MAXION WHEELS</v>
          </cell>
          <cell r="E36721">
            <v>2234234000129</v>
          </cell>
        </row>
        <row r="36722">
          <cell r="C36722">
            <v>800024725</v>
          </cell>
          <cell r="D36722" t="str">
            <v>CASA SANTO ANDR</v>
          </cell>
          <cell r="E36722">
            <v>50328632000157</v>
          </cell>
        </row>
        <row r="36723">
          <cell r="C36723">
            <v>800024867</v>
          </cell>
          <cell r="D36723" t="str">
            <v>HARRIS SOLDAS E</v>
          </cell>
          <cell r="E36723">
            <v>10139925000171</v>
          </cell>
        </row>
        <row r="36724">
          <cell r="C36724">
            <v>800024937</v>
          </cell>
          <cell r="D36724" t="str">
            <v>FAUZI INDUSTRIA</v>
          </cell>
          <cell r="E36724">
            <v>10980054000114</v>
          </cell>
        </row>
        <row r="36725">
          <cell r="C36725">
            <v>800025042</v>
          </cell>
          <cell r="D36725" t="str">
            <v>SCHUNK INTEC TE</v>
          </cell>
          <cell r="E36725">
            <v>14813983000190</v>
          </cell>
        </row>
        <row r="36726">
          <cell r="C36726">
            <v>800025340</v>
          </cell>
          <cell r="D36726" t="str">
            <v>APOIO QUALITY C</v>
          </cell>
          <cell r="E36726">
            <v>11283484000140</v>
          </cell>
        </row>
        <row r="36727">
          <cell r="C36727">
            <v>800025537</v>
          </cell>
          <cell r="D36727" t="str">
            <v>ESTATEC INDUSTR</v>
          </cell>
          <cell r="E36727">
            <v>55462196000128</v>
          </cell>
        </row>
        <row r="36728">
          <cell r="C36728">
            <v>800025765</v>
          </cell>
          <cell r="D36728" t="str">
            <v>HOMMEL-TECH COM</v>
          </cell>
          <cell r="E36728">
            <v>5433414000128</v>
          </cell>
        </row>
        <row r="36729">
          <cell r="C36729">
            <v>800026032</v>
          </cell>
          <cell r="D36729" t="str">
            <v>SANTA RITA EQUI</v>
          </cell>
          <cell r="E36729">
            <v>67590265000168</v>
          </cell>
        </row>
        <row r="36730">
          <cell r="C36730">
            <v>800026742</v>
          </cell>
          <cell r="D36730" t="str">
            <v>PROCESS DEVELOP</v>
          </cell>
          <cell r="E36730">
            <v>4006752000110</v>
          </cell>
        </row>
        <row r="36731">
          <cell r="C36731">
            <v>800026765</v>
          </cell>
          <cell r="D36731" t="str">
            <v>TEC TOR INDUSTR</v>
          </cell>
          <cell r="E36731">
            <v>56524051000177</v>
          </cell>
        </row>
        <row r="36732">
          <cell r="C36732">
            <v>800026835</v>
          </cell>
          <cell r="D36732" t="str">
            <v>LTDA.</v>
          </cell>
          <cell r="E36732">
            <v>13224382000189</v>
          </cell>
        </row>
        <row r="36733">
          <cell r="C36733">
            <v>800027255</v>
          </cell>
          <cell r="D36733" t="str">
            <v>CARLOS ALBERTO</v>
          </cell>
          <cell r="E36733">
            <v>62405196000151</v>
          </cell>
        </row>
        <row r="36734">
          <cell r="C36734">
            <v>800027733</v>
          </cell>
          <cell r="D36734" t="str">
            <v>JRA SERVICE &amp;</v>
          </cell>
          <cell r="E36734">
            <v>13108603000153</v>
          </cell>
        </row>
        <row r="36735">
          <cell r="C36735">
            <v>800028126</v>
          </cell>
          <cell r="D36735" t="str">
            <v>INDUSTRIA MECAN</v>
          </cell>
          <cell r="E36735">
            <v>57586620000171</v>
          </cell>
        </row>
        <row r="36736">
          <cell r="C36736">
            <v>800028254</v>
          </cell>
          <cell r="D36736" t="str">
            <v>VISION GRAPHIC</v>
          </cell>
          <cell r="E36736">
            <v>4539095000177</v>
          </cell>
        </row>
        <row r="36737">
          <cell r="C36737">
            <v>800028389</v>
          </cell>
          <cell r="D36737" t="str">
            <v>TEX ART TRAD.</v>
          </cell>
          <cell r="E36737">
            <v>55058978000104</v>
          </cell>
        </row>
        <row r="36738">
          <cell r="C36738">
            <v>800028893</v>
          </cell>
          <cell r="D36738" t="str">
            <v>GLOBAL EMPREGOS</v>
          </cell>
          <cell r="E36738">
            <v>8693411000111</v>
          </cell>
        </row>
        <row r="36739">
          <cell r="C36739">
            <v>800028976</v>
          </cell>
          <cell r="D36739" t="str">
            <v>BAX QUALITY CON</v>
          </cell>
          <cell r="E36739">
            <v>13986335000172</v>
          </cell>
        </row>
        <row r="36740">
          <cell r="C36740">
            <v>800029004</v>
          </cell>
          <cell r="D36740" t="str">
            <v>BILECA TRANSPOR</v>
          </cell>
          <cell r="E36740">
            <v>10673610000290</v>
          </cell>
        </row>
        <row r="36741">
          <cell r="C36741">
            <v>800029582</v>
          </cell>
          <cell r="D36741" t="str">
            <v>PARA SOLDA LTDA</v>
          </cell>
          <cell r="E36741">
            <v>58368150000132</v>
          </cell>
        </row>
        <row r="36742">
          <cell r="C36742">
            <v>800030136</v>
          </cell>
          <cell r="D36742" t="str">
            <v>ACESSORIOS PARA</v>
          </cell>
          <cell r="E36742">
            <v>10240202000164</v>
          </cell>
        </row>
        <row r="36743">
          <cell r="C36743">
            <v>800030618</v>
          </cell>
          <cell r="D36743" t="str">
            <v>LTDA</v>
          </cell>
          <cell r="E36743">
            <v>7288647000452</v>
          </cell>
        </row>
        <row r="36744">
          <cell r="C36744">
            <v>800030821</v>
          </cell>
          <cell r="D36744" t="str">
            <v>PRODUTOS LTDA</v>
          </cell>
          <cell r="E36744">
            <v>9251556000125</v>
          </cell>
        </row>
        <row r="36745">
          <cell r="C36745">
            <v>800031837</v>
          </cell>
          <cell r="D36745" t="str">
            <v>EDGE AUTO LTDA</v>
          </cell>
          <cell r="E36745">
            <v>9597852000263</v>
          </cell>
        </row>
        <row r="36746">
          <cell r="C36746">
            <v>800031889</v>
          </cell>
          <cell r="D36746" t="str">
            <v>LTDA ME</v>
          </cell>
          <cell r="E36746">
            <v>11323925000190</v>
          </cell>
        </row>
        <row r="36747">
          <cell r="C36747">
            <v>800032084</v>
          </cell>
          <cell r="D36747" t="str">
            <v>LTDA</v>
          </cell>
          <cell r="E36747">
            <v>18297249000176</v>
          </cell>
        </row>
        <row r="36748">
          <cell r="C36748">
            <v>800032145</v>
          </cell>
          <cell r="D36748" t="str">
            <v>EPP</v>
          </cell>
          <cell r="E36748">
            <v>1698301000101</v>
          </cell>
        </row>
        <row r="36749">
          <cell r="C36749">
            <v>800032399</v>
          </cell>
          <cell r="D36749" t="str">
            <v>INTUITIVE MOBIL</v>
          </cell>
          <cell r="E36749">
            <v>12448164000165</v>
          </cell>
        </row>
        <row r="36750">
          <cell r="C36750">
            <v>800032486</v>
          </cell>
          <cell r="D36750" t="str">
            <v>BELINCE GRAFICA</v>
          </cell>
          <cell r="E36750">
            <v>1899711000102</v>
          </cell>
        </row>
        <row r="36751">
          <cell r="C36751">
            <v>800032529</v>
          </cell>
          <cell r="D36751" t="str">
            <v>EIRELI ME</v>
          </cell>
          <cell r="E36751">
            <v>16973697000117</v>
          </cell>
        </row>
        <row r="36752">
          <cell r="C36752">
            <v>800032653</v>
          </cell>
          <cell r="D36752" t="str">
            <v>INDUSTRIA METAL</v>
          </cell>
          <cell r="E36752">
            <v>3563804000197</v>
          </cell>
        </row>
        <row r="36753">
          <cell r="C36753">
            <v>800033036</v>
          </cell>
          <cell r="D36753" t="str">
            <v>PARA COMUNICACA</v>
          </cell>
          <cell r="E36753">
            <v>11118474000159</v>
          </cell>
        </row>
        <row r="36754">
          <cell r="C36754">
            <v>800033269</v>
          </cell>
          <cell r="D36754" t="str">
            <v>COMERCIO DE SAN</v>
          </cell>
          <cell r="E36754">
            <v>1687851000117</v>
          </cell>
        </row>
        <row r="36755">
          <cell r="C36755">
            <v>800033417</v>
          </cell>
          <cell r="D36755" t="str">
            <v>SCORPIOS</v>
          </cell>
          <cell r="E36755">
            <v>44387629001345</v>
          </cell>
        </row>
        <row r="36756">
          <cell r="C36756">
            <v>800033860</v>
          </cell>
          <cell r="D36756" t="str">
            <v>OBJETIVA USINAG</v>
          </cell>
          <cell r="E36756">
            <v>20261190000108</v>
          </cell>
        </row>
        <row r="36757">
          <cell r="C36757">
            <v>800033991</v>
          </cell>
          <cell r="D36757" t="str">
            <v>EDAL 3D INDUSTR</v>
          </cell>
          <cell r="E36757">
            <v>5232187000172</v>
          </cell>
        </row>
        <row r="36758">
          <cell r="C36758">
            <v>800034037</v>
          </cell>
          <cell r="D36758" t="str">
            <v>NOVA GERACAO COMERCIAL ELETRI</v>
          </cell>
          <cell r="E36758">
            <v>67801142000129</v>
          </cell>
        </row>
        <row r="36759">
          <cell r="C36759">
            <v>800034073</v>
          </cell>
          <cell r="D36759" t="str">
            <v>VALMO SISTEMAS DE MEDICAO EIR</v>
          </cell>
          <cell r="E36759">
            <v>3441906000130</v>
          </cell>
        </row>
        <row r="36760">
          <cell r="C36760">
            <v>800034492</v>
          </cell>
          <cell r="D36760" t="str">
            <v>METALICOS LTDA</v>
          </cell>
          <cell r="E36760">
            <v>15288931000104</v>
          </cell>
        </row>
        <row r="36761">
          <cell r="C36761">
            <v>800034745</v>
          </cell>
          <cell r="D36761" t="str">
            <v>HIGINOX EIRELI</v>
          </cell>
          <cell r="E36761">
            <v>19776513000117</v>
          </cell>
        </row>
        <row r="36762">
          <cell r="C36762">
            <v>800035099</v>
          </cell>
          <cell r="D36762" t="str">
            <v>AESA EMPILHADEI</v>
          </cell>
          <cell r="E36762">
            <v>65020539000158</v>
          </cell>
        </row>
        <row r="36763">
          <cell r="C36763">
            <v>800035254</v>
          </cell>
          <cell r="D36763" t="str">
            <v>EUROBRAS CONST.</v>
          </cell>
          <cell r="E36763">
            <v>44721769000174</v>
          </cell>
        </row>
        <row r="36764">
          <cell r="C36764">
            <v>800035724</v>
          </cell>
          <cell r="D36764" t="str">
            <v>RAEK COMERCIO R</v>
          </cell>
          <cell r="E36764">
            <v>20092053000197</v>
          </cell>
        </row>
        <row r="36765">
          <cell r="C36765">
            <v>800035847</v>
          </cell>
          <cell r="D36765" t="str">
            <v>ANA CAROLINA CH</v>
          </cell>
          <cell r="E36765">
            <v>7606963000182</v>
          </cell>
        </row>
        <row r="36766">
          <cell r="C36766">
            <v>800035862</v>
          </cell>
          <cell r="D36766" t="str">
            <v>DTS TECHNIK AIR</v>
          </cell>
          <cell r="E36766">
            <v>19011332000108</v>
          </cell>
        </row>
        <row r="36767">
          <cell r="C36767">
            <v>800036197</v>
          </cell>
          <cell r="D36767" t="str">
            <v>MAXITRANS IND. E COM. EIRELI-</v>
          </cell>
          <cell r="E36767">
            <v>72718695000152</v>
          </cell>
        </row>
        <row r="36768">
          <cell r="C36768">
            <v>800036390</v>
          </cell>
          <cell r="D36768" t="str">
            <v>KMSIL EQUIPAMENTOS INDUST. LT</v>
          </cell>
          <cell r="E36768">
            <v>16845108000115</v>
          </cell>
        </row>
        <row r="36769">
          <cell r="C36769">
            <v>800036643</v>
          </cell>
          <cell r="D36769" t="str">
            <v>MUNICIPIO DE SA</v>
          </cell>
          <cell r="E36769">
            <v>46522942000130</v>
          </cell>
        </row>
        <row r="36770">
          <cell r="C36770">
            <v>800036650</v>
          </cell>
          <cell r="D36770" t="str">
            <v>MW TECNOLOGIA L</v>
          </cell>
          <cell r="E36770">
            <v>18847859000104</v>
          </cell>
        </row>
        <row r="36771">
          <cell r="C36771">
            <v>800037030</v>
          </cell>
          <cell r="D36771" t="str">
            <v>ASPAN-TECNICA A</v>
          </cell>
          <cell r="E36771">
            <v>23800490000106</v>
          </cell>
        </row>
        <row r="36772">
          <cell r="C36772">
            <v>800037183</v>
          </cell>
          <cell r="D36772" t="str">
            <v>SOLO COMERCIO D</v>
          </cell>
          <cell r="E36772">
            <v>14506870000141</v>
          </cell>
        </row>
        <row r="36773">
          <cell r="C36773">
            <v>800037573</v>
          </cell>
          <cell r="D36773" t="str">
            <v>FRANMETAL SINAR</v>
          </cell>
          <cell r="E36773">
            <v>3660902000142</v>
          </cell>
        </row>
        <row r="36774">
          <cell r="C36774">
            <v>800037608</v>
          </cell>
          <cell r="D36774" t="str">
            <v>CARMOVEL IND. E</v>
          </cell>
          <cell r="E36774">
            <v>2427438000186</v>
          </cell>
        </row>
        <row r="36775">
          <cell r="C36775">
            <v>800037626</v>
          </cell>
          <cell r="D36775" t="str">
            <v>SOLID CONCEPTS</v>
          </cell>
          <cell r="E36775">
            <v>16886925000111</v>
          </cell>
        </row>
        <row r="36776">
          <cell r="C36776">
            <v>800037704</v>
          </cell>
          <cell r="D36776" t="str">
            <v>STARCAD INSDUST</v>
          </cell>
          <cell r="E36776">
            <v>24848697000113</v>
          </cell>
        </row>
        <row r="36777">
          <cell r="C36777">
            <v>800037837</v>
          </cell>
          <cell r="D36777" t="str">
            <v>VRS PERFORMANCE</v>
          </cell>
          <cell r="E36777">
            <v>26606237000104</v>
          </cell>
        </row>
        <row r="36778">
          <cell r="C36778">
            <v>800038054</v>
          </cell>
          <cell r="D36778" t="str">
            <v>CEIME COMERCIO</v>
          </cell>
          <cell r="E36778">
            <v>61193637000136</v>
          </cell>
        </row>
        <row r="36779">
          <cell r="C36779">
            <v>800038110</v>
          </cell>
          <cell r="D36779" t="str">
            <v>MAST LAB ENSAIO</v>
          </cell>
          <cell r="E36779">
            <v>21297348000162</v>
          </cell>
        </row>
        <row r="36780">
          <cell r="C36780">
            <v>800038813</v>
          </cell>
          <cell r="D36780" t="str">
            <v>HPI HIDRAULICO,</v>
          </cell>
          <cell r="E36780">
            <v>5302614000141</v>
          </cell>
        </row>
        <row r="36781">
          <cell r="C36781">
            <v>800039259</v>
          </cell>
          <cell r="D36781" t="str">
            <v>POLUS DO ABC AU</v>
          </cell>
          <cell r="E36781">
            <v>72826944000123</v>
          </cell>
        </row>
        <row r="36782">
          <cell r="C36782">
            <v>800039279</v>
          </cell>
          <cell r="D36782" t="str">
            <v>MAGDA MIRANDA D</v>
          </cell>
          <cell r="E36782">
            <v>26704824000136</v>
          </cell>
        </row>
        <row r="36783">
          <cell r="C36783">
            <v>800039297</v>
          </cell>
          <cell r="D36783" t="str">
            <v>MARCO CESAR FER</v>
          </cell>
          <cell r="E36783">
            <v>28693613000170</v>
          </cell>
        </row>
        <row r="36784">
          <cell r="C36784">
            <v>800039441</v>
          </cell>
          <cell r="D36784" t="str">
            <v>TWK COMERCIO DE</v>
          </cell>
          <cell r="E36784">
            <v>14418993000120</v>
          </cell>
        </row>
        <row r="36785">
          <cell r="C36785">
            <v>800039929</v>
          </cell>
          <cell r="D36785" t="str">
            <v>COMER. LOC. DE</v>
          </cell>
          <cell r="E36785">
            <v>4446658000263</v>
          </cell>
        </row>
        <row r="36786">
          <cell r="C36786">
            <v>800039966</v>
          </cell>
          <cell r="D36786" t="str">
            <v>COMAU FACILITIE</v>
          </cell>
          <cell r="E36786">
            <v>24078780000150</v>
          </cell>
        </row>
        <row r="36787">
          <cell r="C36787">
            <v>800040010</v>
          </cell>
          <cell r="D36787" t="str">
            <v>SPECIAL SPRINGS</v>
          </cell>
          <cell r="E36787">
            <v>27470867000167</v>
          </cell>
        </row>
        <row r="36788">
          <cell r="C36788">
            <v>800040042</v>
          </cell>
          <cell r="D36788" t="str">
            <v>VISION DESIGN E</v>
          </cell>
          <cell r="E36788">
            <v>27956583000185</v>
          </cell>
        </row>
        <row r="36789">
          <cell r="C36789">
            <v>800040933</v>
          </cell>
          <cell r="D36789" t="str">
            <v>NEO BRAS INDUST</v>
          </cell>
          <cell r="E36789">
            <v>30166012000151</v>
          </cell>
        </row>
        <row r="36790">
          <cell r="C36790">
            <v>800041063</v>
          </cell>
          <cell r="D36790" t="str">
            <v>BRASKEM S.A</v>
          </cell>
          <cell r="E36790">
            <v>42150391004915</v>
          </cell>
        </row>
        <row r="36791">
          <cell r="C36791">
            <v>800041628</v>
          </cell>
          <cell r="D36791" t="str">
            <v>PRESS METROLOGIA COMERCIO DE</v>
          </cell>
          <cell r="E36791">
            <v>12651218000195</v>
          </cell>
        </row>
        <row r="36792">
          <cell r="C36792">
            <v>800041818</v>
          </cell>
          <cell r="D36792" t="str">
            <v>ASSTEFIL INDUST</v>
          </cell>
          <cell r="E36792">
            <v>61244349000163</v>
          </cell>
        </row>
        <row r="36793">
          <cell r="C36793">
            <v>800041957</v>
          </cell>
          <cell r="D36793" t="str">
            <v>POLICON SOLUCOE</v>
          </cell>
          <cell r="E36793">
            <v>3813766000183</v>
          </cell>
        </row>
        <row r="36794">
          <cell r="C36794">
            <v>800042029</v>
          </cell>
          <cell r="D36794" t="str">
            <v>SERIS - SERVICO</v>
          </cell>
          <cell r="E36794">
            <v>3044772000547</v>
          </cell>
        </row>
        <row r="36795">
          <cell r="C36795">
            <v>800042202</v>
          </cell>
          <cell r="D36795" t="str">
            <v>STAR CENTER SOL</v>
          </cell>
          <cell r="E36795">
            <v>3534661000195</v>
          </cell>
        </row>
        <row r="36796">
          <cell r="C36796">
            <v>800042267</v>
          </cell>
          <cell r="D36796" t="str">
            <v>STARCAD BRASIL</v>
          </cell>
          <cell r="E36796">
            <v>28620449000171</v>
          </cell>
        </row>
        <row r="36797">
          <cell r="C36797">
            <v>800042486</v>
          </cell>
          <cell r="D36797" t="str">
            <v>COMAU DO BRASIL</v>
          </cell>
          <cell r="E36797">
            <v>2693750001940</v>
          </cell>
        </row>
        <row r="36798">
          <cell r="C36798">
            <v>800042554</v>
          </cell>
          <cell r="D36798" t="str">
            <v>ITK INDUSTRIA M</v>
          </cell>
          <cell r="E36798">
            <v>28331655000161</v>
          </cell>
        </row>
        <row r="36799">
          <cell r="C36799">
            <v>800042571</v>
          </cell>
          <cell r="D36799" t="str">
            <v>U.S. MESS SERVI</v>
          </cell>
          <cell r="E36799">
            <v>4485151000138</v>
          </cell>
        </row>
        <row r="36800">
          <cell r="C36800">
            <v>800042794</v>
          </cell>
          <cell r="D36800" t="str">
            <v>VIAGENS S.A.</v>
          </cell>
          <cell r="E36800">
            <v>10760260000895</v>
          </cell>
        </row>
        <row r="36801">
          <cell r="C36801">
            <v>800042981</v>
          </cell>
          <cell r="D36801" t="str">
            <v>THIRAN TOLDOS E</v>
          </cell>
          <cell r="E36801">
            <v>7723308000104</v>
          </cell>
        </row>
        <row r="36802">
          <cell r="C36802">
            <v>800043419</v>
          </cell>
          <cell r="D36802" t="str">
            <v>MAINZ INDUST. C</v>
          </cell>
          <cell r="E36802">
            <v>26639524000110</v>
          </cell>
        </row>
        <row r="36803">
          <cell r="C36803">
            <v>800043536</v>
          </cell>
          <cell r="D36803" t="str">
            <v>RZR BOMBAS POSI</v>
          </cell>
          <cell r="E36803">
            <v>60708880000187</v>
          </cell>
        </row>
        <row r="36804">
          <cell r="C36804">
            <v>800043550</v>
          </cell>
          <cell r="D36804" t="str">
            <v>IZOLTEC SERVICO</v>
          </cell>
          <cell r="E36804">
            <v>27786370000152</v>
          </cell>
        </row>
        <row r="36805">
          <cell r="C36805">
            <v>800044472</v>
          </cell>
          <cell r="D36805" t="str">
            <v>ABRAFILTROS - A</v>
          </cell>
          <cell r="E36805">
            <v>8457825000141</v>
          </cell>
        </row>
        <row r="36806">
          <cell r="C36806">
            <v>800044666</v>
          </cell>
          <cell r="D36806" t="str">
            <v>G&amp;M</v>
          </cell>
          <cell r="E36806">
            <v>2272915000181</v>
          </cell>
        </row>
        <row r="36807">
          <cell r="C36807"/>
          <cell r="D36807" t="str">
            <v>NOVA SIPAT</v>
          </cell>
          <cell r="E36807">
            <v>67178095000109</v>
          </cell>
        </row>
        <row r="36808">
          <cell r="C36808"/>
          <cell r="D36808" t="str">
            <v>DOUGLAS</v>
          </cell>
          <cell r="E36808">
            <v>56395130000125</v>
          </cell>
        </row>
        <row r="36809">
          <cell r="C36809"/>
          <cell r="D36809" t="str">
            <v>UNILUB</v>
          </cell>
          <cell r="E36809">
            <v>54090550000178</v>
          </cell>
        </row>
        <row r="36810">
          <cell r="C36810"/>
          <cell r="D36810" t="str">
            <v>TRANS ABCD</v>
          </cell>
          <cell r="E36810">
            <v>66928821000109</v>
          </cell>
        </row>
        <row r="36811">
          <cell r="C36811"/>
          <cell r="D36811" t="str">
            <v>CADGRAPH</v>
          </cell>
          <cell r="E36811">
            <v>61470944000117</v>
          </cell>
        </row>
        <row r="36812">
          <cell r="C36812"/>
          <cell r="D36812" t="str">
            <v>CADGRAPH</v>
          </cell>
          <cell r="E36812">
            <v>61470944000206</v>
          </cell>
        </row>
        <row r="36813">
          <cell r="C36813"/>
          <cell r="D36813" t="str">
            <v>DLC</v>
          </cell>
          <cell r="E36813">
            <v>65922908000106</v>
          </cell>
        </row>
        <row r="36814">
          <cell r="C36814"/>
          <cell r="D36814" t="str">
            <v>COFAST</v>
          </cell>
          <cell r="E36814">
            <v>64546856000140</v>
          </cell>
        </row>
        <row r="36815">
          <cell r="C36815"/>
          <cell r="D36815" t="str">
            <v>VIANNA DINIZ</v>
          </cell>
          <cell r="E36815">
            <v>71256986000103</v>
          </cell>
        </row>
        <row r="36816">
          <cell r="C36816"/>
          <cell r="D36816" t="str">
            <v>WIND MOTO</v>
          </cell>
          <cell r="E36816">
            <v>2592972000148</v>
          </cell>
        </row>
        <row r="36817">
          <cell r="C36817"/>
          <cell r="D36817" t="str">
            <v>CALPHONE ABC TE</v>
          </cell>
          <cell r="E36817">
            <v>64607328000153</v>
          </cell>
        </row>
        <row r="36818">
          <cell r="C36818"/>
          <cell r="D36818" t="str">
            <v>DUREN</v>
          </cell>
          <cell r="E36818">
            <v>460398000220</v>
          </cell>
        </row>
        <row r="36819">
          <cell r="C36819"/>
          <cell r="D36819" t="str">
            <v>ELETROCONTROLES</v>
          </cell>
          <cell r="E36819">
            <v>60057403000107</v>
          </cell>
        </row>
        <row r="36820">
          <cell r="C36820"/>
          <cell r="D36820" t="str">
            <v>ABC BULL</v>
          </cell>
          <cell r="E36820">
            <v>45137122001991</v>
          </cell>
        </row>
        <row r="36821">
          <cell r="C36821"/>
          <cell r="D36821" t="str">
            <v>ENFOQUE COMUNIC</v>
          </cell>
          <cell r="E36821">
            <v>53982666000159</v>
          </cell>
        </row>
        <row r="36822">
          <cell r="C36822"/>
          <cell r="D36822" t="str">
            <v>IMECRIS</v>
          </cell>
          <cell r="E36822">
            <v>2241566000130</v>
          </cell>
        </row>
        <row r="36823">
          <cell r="C36823"/>
          <cell r="D36823" t="str">
            <v>TELE PONTO COM.</v>
          </cell>
          <cell r="E36823">
            <v>2195120000117</v>
          </cell>
        </row>
        <row r="36824">
          <cell r="C36824"/>
          <cell r="D36824" t="str">
            <v>IGF MOD.FERRAME</v>
          </cell>
          <cell r="E36824">
            <v>59904037000197</v>
          </cell>
        </row>
        <row r="36825">
          <cell r="C36825"/>
          <cell r="D36825" t="str">
            <v>ABC IMAGEM</v>
          </cell>
          <cell r="E36825">
            <v>66847633000148</v>
          </cell>
        </row>
        <row r="36826">
          <cell r="C36826"/>
          <cell r="D36826" t="str">
            <v>BEAM RADIO</v>
          </cell>
          <cell r="E36826">
            <v>4057622000379</v>
          </cell>
        </row>
        <row r="36827">
          <cell r="C36827"/>
          <cell r="D36827" t="str">
            <v>LOKIP - EQUIP.</v>
          </cell>
          <cell r="E36827">
            <v>65432809000138</v>
          </cell>
        </row>
        <row r="36828">
          <cell r="C36828"/>
          <cell r="D36828" t="str">
            <v>USINTEK</v>
          </cell>
          <cell r="E36828">
            <v>58717190000142</v>
          </cell>
        </row>
        <row r="36829">
          <cell r="C36829"/>
          <cell r="D36829" t="str">
            <v>LABMESS</v>
          </cell>
          <cell r="E36829">
            <v>3792018000161</v>
          </cell>
        </row>
        <row r="36830">
          <cell r="C36830"/>
          <cell r="D36830" t="str">
            <v>ELEGHAZA</v>
          </cell>
          <cell r="E36830">
            <v>935186000170</v>
          </cell>
        </row>
        <row r="36831">
          <cell r="C36831"/>
          <cell r="D36831" t="str">
            <v>DIS.IMIGRANTES</v>
          </cell>
          <cell r="E36831">
            <v>56836638000111</v>
          </cell>
        </row>
        <row r="36832">
          <cell r="C36832"/>
          <cell r="D36832" t="str">
            <v>DIST VEI.ITAIPU</v>
          </cell>
          <cell r="E36832">
            <v>67548255000164</v>
          </cell>
        </row>
        <row r="36833">
          <cell r="C36833"/>
          <cell r="D36833" t="str">
            <v>RIMASY</v>
          </cell>
          <cell r="E36833">
            <v>2157859000134</v>
          </cell>
        </row>
        <row r="36834">
          <cell r="C36834"/>
          <cell r="D36834" t="str">
            <v>ITVEMA</v>
          </cell>
          <cell r="E36834">
            <v>1990430000160</v>
          </cell>
        </row>
        <row r="36835">
          <cell r="C36835"/>
          <cell r="D36835" t="str">
            <v>FIORELLI</v>
          </cell>
          <cell r="E36835">
            <v>51196855000847</v>
          </cell>
        </row>
        <row r="36836">
          <cell r="C36836"/>
          <cell r="D36836" t="str">
            <v>JAYA EMBALAGENS</v>
          </cell>
          <cell r="E36836">
            <v>58023706000159</v>
          </cell>
        </row>
        <row r="36837">
          <cell r="C36837"/>
          <cell r="D36837" t="str">
            <v>REMATRON REFORM</v>
          </cell>
          <cell r="E36837">
            <v>59885467000109</v>
          </cell>
        </row>
        <row r="36838">
          <cell r="C36838"/>
          <cell r="D36838" t="str">
            <v>BRASTAK IND COM</v>
          </cell>
          <cell r="E36838">
            <v>44196327000156</v>
          </cell>
        </row>
        <row r="36839">
          <cell r="C36839"/>
          <cell r="D36839" t="str">
            <v>APOLO EMBALAGEN</v>
          </cell>
          <cell r="E36839">
            <v>62572953000181</v>
          </cell>
        </row>
        <row r="36840">
          <cell r="C36840"/>
          <cell r="D36840" t="str">
            <v>MCA BOMBAS LTDA</v>
          </cell>
          <cell r="E36840">
            <v>54295415000169</v>
          </cell>
        </row>
        <row r="36841">
          <cell r="C36841"/>
          <cell r="D36841" t="str">
            <v>MODELACAO ADS L</v>
          </cell>
          <cell r="E36841">
            <v>45001435000199</v>
          </cell>
        </row>
        <row r="36842">
          <cell r="C36842"/>
          <cell r="D36842" t="str">
            <v>PLASTINEG</v>
          </cell>
          <cell r="E36842">
            <v>69124543000117</v>
          </cell>
        </row>
        <row r="36843">
          <cell r="C36843"/>
          <cell r="D36843" t="str">
            <v>PRISMOL</v>
          </cell>
          <cell r="E36843">
            <v>10412000102</v>
          </cell>
        </row>
        <row r="36844">
          <cell r="C36844"/>
          <cell r="D36844" t="str">
            <v>AWW</v>
          </cell>
          <cell r="E36844">
            <v>57238651000131</v>
          </cell>
        </row>
        <row r="36845">
          <cell r="C36845"/>
          <cell r="D36845" t="str">
            <v>BEVEG</v>
          </cell>
          <cell r="E36845">
            <v>1410730000123</v>
          </cell>
        </row>
        <row r="36846">
          <cell r="C36846"/>
          <cell r="D36846" t="str">
            <v>MATIAS</v>
          </cell>
          <cell r="E36846">
            <v>57546764000102</v>
          </cell>
        </row>
        <row r="36847">
          <cell r="C36847"/>
          <cell r="D36847" t="str">
            <v>SONDER</v>
          </cell>
          <cell r="E36847">
            <v>1369836000120</v>
          </cell>
        </row>
        <row r="36848">
          <cell r="C36848"/>
          <cell r="D36848" t="str">
            <v>ABC BULL COML.</v>
          </cell>
          <cell r="E36848">
            <v>67039651000166</v>
          </cell>
        </row>
        <row r="36849">
          <cell r="C36849"/>
          <cell r="D36849" t="str">
            <v>KG TRAILER</v>
          </cell>
          <cell r="E36849">
            <v>52482718000165</v>
          </cell>
        </row>
        <row r="36850">
          <cell r="C36850"/>
          <cell r="D36850" t="str">
            <v>PIRELLI</v>
          </cell>
          <cell r="E36850">
            <v>59179838002261</v>
          </cell>
        </row>
        <row r="36851">
          <cell r="C36851"/>
          <cell r="D36851" t="str">
            <v>AMERICAN FINIS.</v>
          </cell>
          <cell r="E36851">
            <v>3249575000211</v>
          </cell>
        </row>
        <row r="36852">
          <cell r="C36852"/>
          <cell r="D36852" t="str">
            <v>ANTONIO PILOTTI</v>
          </cell>
          <cell r="E36852">
            <v>57529810000157</v>
          </cell>
        </row>
        <row r="36853">
          <cell r="C36853"/>
          <cell r="D36853" t="str">
            <v>OPPE</v>
          </cell>
          <cell r="E36853">
            <v>16313363000974</v>
          </cell>
        </row>
        <row r="36854">
          <cell r="C36854"/>
          <cell r="D36854" t="str">
            <v>JETBRAS</v>
          </cell>
          <cell r="E36854">
            <v>1559320000149</v>
          </cell>
        </row>
        <row r="36855">
          <cell r="C36855"/>
          <cell r="D36855" t="str">
            <v>DIARIO DO ABC</v>
          </cell>
          <cell r="E36855">
            <v>57541377000175</v>
          </cell>
        </row>
        <row r="36856">
          <cell r="C36856"/>
          <cell r="D36856" t="str">
            <v>PILOTTI</v>
          </cell>
          <cell r="E36856">
            <v>3163400000106</v>
          </cell>
        </row>
        <row r="36857">
          <cell r="C36857"/>
          <cell r="D36857" t="str">
            <v>LIDERTRON</v>
          </cell>
          <cell r="E36857">
            <v>4051154000163</v>
          </cell>
        </row>
        <row r="36858">
          <cell r="C36858"/>
          <cell r="D36858" t="str">
            <v>BRINGER</v>
          </cell>
          <cell r="E36858">
            <v>59186809000100</v>
          </cell>
        </row>
        <row r="36859">
          <cell r="C36859"/>
          <cell r="D36859" t="str">
            <v>TRY TRANSPORTES</v>
          </cell>
          <cell r="E36859">
            <v>60805330000186</v>
          </cell>
        </row>
        <row r="36860">
          <cell r="C36860"/>
          <cell r="D36860" t="str">
            <v>ANSEL</v>
          </cell>
          <cell r="E36860">
            <v>197900000170</v>
          </cell>
        </row>
        <row r="36861">
          <cell r="C36861"/>
          <cell r="D36861" t="str">
            <v>SCANNER IMPORTA</v>
          </cell>
          <cell r="E36861">
            <v>57166084000155</v>
          </cell>
        </row>
        <row r="36862">
          <cell r="C36862"/>
          <cell r="D36862" t="str">
            <v>ALVORADA</v>
          </cell>
          <cell r="E36862">
            <v>3421267000140</v>
          </cell>
        </row>
        <row r="36863">
          <cell r="C36863"/>
          <cell r="D36863" t="str">
            <v>MEC-Q</v>
          </cell>
          <cell r="E36863">
            <v>96513486000130</v>
          </cell>
        </row>
        <row r="36864">
          <cell r="C36864"/>
          <cell r="D36864" t="str">
            <v>ARIANE INFORMAT</v>
          </cell>
          <cell r="E36864">
            <v>942960000170</v>
          </cell>
        </row>
        <row r="36865">
          <cell r="C36865"/>
          <cell r="D36865" t="str">
            <v>COPAFER</v>
          </cell>
          <cell r="E36865">
            <v>55728224000106</v>
          </cell>
        </row>
        <row r="36866">
          <cell r="C36866"/>
          <cell r="D36866" t="str">
            <v>ALCOA</v>
          </cell>
          <cell r="E36866">
            <v>23637697009834</v>
          </cell>
        </row>
        <row r="36867">
          <cell r="C36867"/>
          <cell r="D36867" t="str">
            <v>MARINGA</v>
          </cell>
          <cell r="E36867">
            <v>60922598000874</v>
          </cell>
        </row>
        <row r="36868">
          <cell r="C36868"/>
          <cell r="D36868" t="str">
            <v>BAIAMONTE INSTR</v>
          </cell>
          <cell r="E36868">
            <v>52420874000100</v>
          </cell>
        </row>
        <row r="36869">
          <cell r="C36869"/>
          <cell r="D36869" t="str">
            <v>ENGETINTAS</v>
          </cell>
          <cell r="E36869">
            <v>219694000152</v>
          </cell>
        </row>
        <row r="36870">
          <cell r="C36870"/>
          <cell r="D36870" t="str">
            <v>ELCE</v>
          </cell>
          <cell r="E36870">
            <v>5425437000190</v>
          </cell>
        </row>
        <row r="36871">
          <cell r="C36871"/>
          <cell r="D36871" t="str">
            <v>ELCE</v>
          </cell>
          <cell r="E36871">
            <v>5425437000271</v>
          </cell>
        </row>
        <row r="36872">
          <cell r="C36872"/>
          <cell r="D36872" t="str">
            <v>DANIEL</v>
          </cell>
          <cell r="E36872">
            <v>664863000163</v>
          </cell>
        </row>
        <row r="36873">
          <cell r="C36873"/>
          <cell r="D36873" t="str">
            <v>PRO &amp; IND</v>
          </cell>
          <cell r="E36873">
            <v>3056653000180</v>
          </cell>
        </row>
        <row r="36874">
          <cell r="C36874"/>
          <cell r="D36874" t="str">
            <v>EUROFLEX</v>
          </cell>
          <cell r="E36874">
            <v>4209084000390</v>
          </cell>
        </row>
        <row r="36875">
          <cell r="C36875"/>
          <cell r="D36875" t="str">
            <v>HIPPERQUIMICA S</v>
          </cell>
          <cell r="E36875">
            <v>64138944000102</v>
          </cell>
        </row>
        <row r="36876">
          <cell r="C36876"/>
          <cell r="D36876" t="str">
            <v>HELICENT COMERC</v>
          </cell>
          <cell r="E36876">
            <v>4804552000103</v>
          </cell>
        </row>
        <row r="36877">
          <cell r="C36877"/>
          <cell r="D36877" t="str">
            <v>CASA CARRO TINT</v>
          </cell>
          <cell r="E36877">
            <v>62615521000100</v>
          </cell>
        </row>
        <row r="36878">
          <cell r="C36878"/>
          <cell r="D36878" t="str">
            <v>CABOTESTE</v>
          </cell>
          <cell r="E36878">
            <v>74312935000140</v>
          </cell>
        </row>
        <row r="36879">
          <cell r="C36879"/>
          <cell r="D36879" t="str">
            <v>CHRIS CINTOS</v>
          </cell>
          <cell r="E36879">
            <v>49729718000536</v>
          </cell>
        </row>
        <row r="36880">
          <cell r="C36880"/>
          <cell r="D36880" t="str">
            <v>TINTAS CORAL S/</v>
          </cell>
          <cell r="E36880">
            <v>57483034002811</v>
          </cell>
        </row>
        <row r="36881">
          <cell r="C36881"/>
          <cell r="D36881" t="str">
            <v>CORTIRIS S/A IN</v>
          </cell>
          <cell r="E36881">
            <v>61074324000240</v>
          </cell>
        </row>
        <row r="36882">
          <cell r="C36882"/>
          <cell r="D36882" t="str">
            <v>EQUIP.INS.TURIM</v>
          </cell>
          <cell r="E36882">
            <v>57488058000143</v>
          </cell>
        </row>
        <row r="36883">
          <cell r="C36883"/>
          <cell r="D36883" t="str">
            <v>FESTO-MAQ EQUIP</v>
          </cell>
          <cell r="E36883">
            <v>57582793000979</v>
          </cell>
        </row>
        <row r="36884">
          <cell r="C36884"/>
          <cell r="D36884" t="str">
            <v>FIXART PROM.E P</v>
          </cell>
          <cell r="E36884">
            <v>57603235000195</v>
          </cell>
        </row>
        <row r="36885">
          <cell r="C36885"/>
          <cell r="D36885" t="str">
            <v>HGB PROJETOS IN</v>
          </cell>
          <cell r="E36885">
            <v>46039145000105</v>
          </cell>
        </row>
        <row r="36886">
          <cell r="C36886"/>
          <cell r="D36886" t="str">
            <v>JOANA DARC ORGA</v>
          </cell>
          <cell r="E36886">
            <v>44051084000168</v>
          </cell>
        </row>
        <row r="36887">
          <cell r="C36887"/>
          <cell r="D36887" t="str">
            <v>JOHNSON CONTROL</v>
          </cell>
          <cell r="E36887">
            <v>514820000525</v>
          </cell>
        </row>
        <row r="36888">
          <cell r="C36888"/>
          <cell r="D36888" t="str">
            <v>IND MEC KRAUSE</v>
          </cell>
          <cell r="E36888">
            <v>57490955000191</v>
          </cell>
        </row>
        <row r="36889">
          <cell r="C36889"/>
          <cell r="D36889" t="str">
            <v>KRAUSE</v>
          </cell>
          <cell r="E36889">
            <v>57490955000353</v>
          </cell>
        </row>
        <row r="36890">
          <cell r="C36890"/>
          <cell r="D36890" t="str">
            <v>F.P.S.BR</v>
          </cell>
          <cell r="E36890">
            <v>48211304000124</v>
          </cell>
        </row>
        <row r="36891">
          <cell r="C36891"/>
          <cell r="D36891" t="str">
            <v>PLASTIVALMA IND</v>
          </cell>
          <cell r="E36891">
            <v>47024864000107</v>
          </cell>
        </row>
        <row r="36892">
          <cell r="C36892"/>
          <cell r="D36892" t="str">
            <v>PAR.VEIC RAOL</v>
          </cell>
          <cell r="E36892">
            <v>57608630000160</v>
          </cell>
        </row>
        <row r="36893">
          <cell r="C36893"/>
          <cell r="D36893" t="str">
            <v>RENIMA IND COM</v>
          </cell>
          <cell r="E36893">
            <v>59294900000131</v>
          </cell>
        </row>
        <row r="36894">
          <cell r="C36894"/>
          <cell r="D36894" t="str">
            <v>SENDA &amp; CIA LTD</v>
          </cell>
          <cell r="E36894">
            <v>57498818000101</v>
          </cell>
        </row>
        <row r="36895">
          <cell r="C36895"/>
          <cell r="D36895" t="str">
            <v>MET. SAO JUSTO</v>
          </cell>
          <cell r="E36895">
            <v>57507329000160</v>
          </cell>
        </row>
        <row r="36896">
          <cell r="C36896"/>
          <cell r="D36896" t="str">
            <v>TRW-VALVULAS</v>
          </cell>
          <cell r="E36896">
            <v>59105106000526</v>
          </cell>
        </row>
        <row r="36897">
          <cell r="C36897"/>
          <cell r="D36897" t="str">
            <v>UTIPELCO</v>
          </cell>
          <cell r="E36897">
            <v>71784664000137</v>
          </cell>
        </row>
        <row r="36898">
          <cell r="C36898"/>
          <cell r="D36898" t="str">
            <v>CEFAM JTO A EEP</v>
          </cell>
          <cell r="E36898">
            <v>400002</v>
          </cell>
        </row>
        <row r="36899">
          <cell r="C36899"/>
          <cell r="D36899" t="str">
            <v>EE MANOEL GRAND</v>
          </cell>
          <cell r="E36899">
            <v>400004</v>
          </cell>
        </row>
        <row r="36900">
          <cell r="C36900"/>
          <cell r="D36900" t="str">
            <v>EE JOSE BRANCAG</v>
          </cell>
          <cell r="E36900">
            <v>400005</v>
          </cell>
        </row>
        <row r="36901">
          <cell r="C36901"/>
          <cell r="D36901" t="str">
            <v>EE JOAO GALEAO</v>
          </cell>
          <cell r="E36901">
            <v>400006</v>
          </cell>
        </row>
        <row r="36902">
          <cell r="C36902"/>
          <cell r="D36902" t="str">
            <v>EEPSG ARISTIDES</v>
          </cell>
          <cell r="E36902">
            <v>400020</v>
          </cell>
        </row>
        <row r="36903">
          <cell r="C36903"/>
          <cell r="D36903" t="str">
            <v>EEPSG EDEVALDO</v>
          </cell>
          <cell r="E36903">
            <v>400037</v>
          </cell>
        </row>
        <row r="36904">
          <cell r="C36904"/>
          <cell r="D36904" t="str">
            <v>EEPSG FIORAVANT</v>
          </cell>
          <cell r="E36904">
            <v>400042</v>
          </cell>
        </row>
        <row r="36905">
          <cell r="C36905"/>
          <cell r="D36905" t="str">
            <v>EEPSG NICOLAU M</v>
          </cell>
          <cell r="E36905">
            <v>400095</v>
          </cell>
        </row>
        <row r="36906">
          <cell r="C36906"/>
          <cell r="D36906" t="str">
            <v>CLOVIS BEVILACQ</v>
          </cell>
          <cell r="E36906">
            <v>400237</v>
          </cell>
        </row>
        <row r="36907">
          <cell r="C36907"/>
          <cell r="D36907" t="str">
            <v>ARTUR DE QUEIRO</v>
          </cell>
          <cell r="E36907">
            <v>400562</v>
          </cell>
        </row>
        <row r="36908">
          <cell r="C36908"/>
          <cell r="D36908" t="str">
            <v>ETIP ESCOLA DE</v>
          </cell>
          <cell r="E36908">
            <v>401430</v>
          </cell>
        </row>
        <row r="36909">
          <cell r="C36909"/>
          <cell r="D36909" t="str">
            <v>INSTITUTO CORAC</v>
          </cell>
          <cell r="E36909">
            <v>401454</v>
          </cell>
        </row>
        <row r="36910">
          <cell r="C36910"/>
          <cell r="D36910" t="str">
            <v>SANTO ANTONIO E</v>
          </cell>
          <cell r="E36910">
            <v>401485</v>
          </cell>
        </row>
        <row r="36911">
          <cell r="C36911"/>
          <cell r="D36911" t="str">
            <v>SAO JOSE COLEGI</v>
          </cell>
          <cell r="E36911">
            <v>401488</v>
          </cell>
        </row>
        <row r="36912">
          <cell r="C36912"/>
          <cell r="D36912" t="str">
            <v>SESI 221 CENTRO</v>
          </cell>
          <cell r="E36912">
            <v>401494</v>
          </cell>
        </row>
        <row r="36913">
          <cell r="C36913"/>
          <cell r="D36913" t="str">
            <v>EEPSG CARLINA C</v>
          </cell>
          <cell r="E36913">
            <v>401755</v>
          </cell>
        </row>
        <row r="36914">
          <cell r="C36914"/>
          <cell r="D36914" t="str">
            <v>EEPG PROFA.ORDA</v>
          </cell>
          <cell r="E36914">
            <v>402069</v>
          </cell>
        </row>
        <row r="36915">
          <cell r="C36915"/>
          <cell r="D36915" t="str">
            <v>EEPSG PROF.CARL</v>
          </cell>
          <cell r="E36915">
            <v>402720</v>
          </cell>
        </row>
        <row r="36916">
          <cell r="C36916"/>
          <cell r="D36916" t="str">
            <v>ETE JULIO DE ME</v>
          </cell>
          <cell r="E36916">
            <v>402928</v>
          </cell>
        </row>
        <row r="36917">
          <cell r="C36917"/>
          <cell r="D36917" t="str">
            <v>SESI 166</v>
          </cell>
          <cell r="E36917">
            <v>403002</v>
          </cell>
        </row>
        <row r="36918">
          <cell r="C36918"/>
          <cell r="D36918" t="str">
            <v>SESI 265</v>
          </cell>
          <cell r="E36918">
            <v>403035</v>
          </cell>
        </row>
        <row r="36919">
          <cell r="C36919"/>
          <cell r="D36919" t="str">
            <v>SESI 80</v>
          </cell>
          <cell r="E36919">
            <v>403113</v>
          </cell>
        </row>
        <row r="36920">
          <cell r="C36920"/>
          <cell r="D36920" t="str">
            <v>SESI 94</v>
          </cell>
          <cell r="E36920">
            <v>403120</v>
          </cell>
        </row>
        <row r="36921">
          <cell r="C36921"/>
          <cell r="D36921" t="str">
            <v>COLEGIO BRASIL</v>
          </cell>
          <cell r="E36921">
            <v>403152</v>
          </cell>
        </row>
        <row r="36922">
          <cell r="C36922"/>
          <cell r="D36922" t="str">
            <v>SERVICO SOCIAL</v>
          </cell>
          <cell r="E36922">
            <v>403256</v>
          </cell>
        </row>
        <row r="36923">
          <cell r="C36923"/>
          <cell r="D36923" t="str">
            <v>EEPSG PAPA PAUL</v>
          </cell>
          <cell r="E36923">
            <v>403357</v>
          </cell>
        </row>
        <row r="36924">
          <cell r="C36924"/>
          <cell r="D36924" t="str">
            <v>EEPSG DR.AMERIC</v>
          </cell>
          <cell r="E36924">
            <v>403473</v>
          </cell>
        </row>
        <row r="36925">
          <cell r="C36925"/>
          <cell r="D36925" t="str">
            <v>EEPSG PROFA.INA</v>
          </cell>
          <cell r="E36925">
            <v>403474</v>
          </cell>
        </row>
        <row r="36926">
          <cell r="C36926"/>
          <cell r="D36926" t="str">
            <v>EEPG PROF.GABRI</v>
          </cell>
          <cell r="E36926">
            <v>403482</v>
          </cell>
        </row>
        <row r="36927">
          <cell r="C36927"/>
          <cell r="D36927" t="str">
            <v>COL.STOCCO</v>
          </cell>
          <cell r="E36927">
            <v>403536</v>
          </cell>
        </row>
        <row r="36928">
          <cell r="C36928"/>
          <cell r="D36928" t="str">
            <v>EEPSG PROF.TERC</v>
          </cell>
          <cell r="E36928">
            <v>403799</v>
          </cell>
        </row>
        <row r="36929">
          <cell r="C36929"/>
          <cell r="D36929" t="str">
            <v>ESC.PSG CASTRO</v>
          </cell>
          <cell r="E36929">
            <v>404076</v>
          </cell>
        </row>
        <row r="36930">
          <cell r="C36930"/>
          <cell r="D36930" t="str">
            <v>COL.PADRAO</v>
          </cell>
          <cell r="E36930">
            <v>404085</v>
          </cell>
        </row>
        <row r="36931">
          <cell r="C36931"/>
          <cell r="D36931" t="str">
            <v>EEPG PROF.CELES</v>
          </cell>
          <cell r="E36931">
            <v>404136</v>
          </cell>
        </row>
        <row r="36932">
          <cell r="C36932"/>
          <cell r="D36932" t="str">
            <v>EEPSG DR.CARLOS</v>
          </cell>
          <cell r="E36932">
            <v>404198</v>
          </cell>
        </row>
        <row r="36933">
          <cell r="C36933"/>
          <cell r="D36933" t="str">
            <v>EEPG PROFA.HERM</v>
          </cell>
          <cell r="E36933">
            <v>404199</v>
          </cell>
        </row>
        <row r="36934">
          <cell r="C36934"/>
          <cell r="D36934" t="str">
            <v>EESG AMARAL WAG</v>
          </cell>
          <cell r="E36934">
            <v>404201</v>
          </cell>
        </row>
        <row r="36935">
          <cell r="C36935"/>
          <cell r="D36935" t="str">
            <v>EEPSG ATILIO TO</v>
          </cell>
          <cell r="E36935">
            <v>404285</v>
          </cell>
        </row>
        <row r="36936">
          <cell r="C36936"/>
          <cell r="D36936" t="str">
            <v>INST.PENTAGONO</v>
          </cell>
          <cell r="E36936">
            <v>404401</v>
          </cell>
        </row>
        <row r="36937">
          <cell r="C36937"/>
          <cell r="D36937" t="str">
            <v>EEPSG PROFA.CRI</v>
          </cell>
          <cell r="E36937">
            <v>404588</v>
          </cell>
        </row>
        <row r="36938">
          <cell r="C36938"/>
          <cell r="D36938" t="str">
            <v>ESC.SG STO.ANDR</v>
          </cell>
          <cell r="E36938">
            <v>404589</v>
          </cell>
        </row>
        <row r="36939">
          <cell r="C36939"/>
          <cell r="D36939" t="str">
            <v>COL.SINGULAR JR</v>
          </cell>
          <cell r="E36939">
            <v>404590</v>
          </cell>
        </row>
        <row r="36940">
          <cell r="C36940"/>
          <cell r="D36940" t="str">
            <v>EEPSG MAL.JUARE</v>
          </cell>
          <cell r="E36940">
            <v>404591</v>
          </cell>
        </row>
        <row r="36941">
          <cell r="C36941"/>
          <cell r="D36941" t="str">
            <v>EEPG RIVERA MIR</v>
          </cell>
          <cell r="E36941">
            <v>404592</v>
          </cell>
        </row>
        <row r="36942">
          <cell r="C36942"/>
          <cell r="D36942" t="str">
            <v>EEPSG J.BATISTA</v>
          </cell>
          <cell r="E36942">
            <v>404593</v>
          </cell>
        </row>
        <row r="36943">
          <cell r="C36943"/>
          <cell r="D36943" t="str">
            <v>EEPG PROFA.CLOT</v>
          </cell>
          <cell r="E36943">
            <v>404594</v>
          </cell>
        </row>
        <row r="36944">
          <cell r="C36944"/>
          <cell r="D36944" t="str">
            <v>EEPSG ANTONIO A</v>
          </cell>
          <cell r="E36944">
            <v>404595</v>
          </cell>
        </row>
        <row r="36945">
          <cell r="C36945"/>
          <cell r="D36945" t="str">
            <v>EEPG MARIA LOUR</v>
          </cell>
          <cell r="E36945">
            <v>404596</v>
          </cell>
        </row>
        <row r="36946">
          <cell r="C36946"/>
          <cell r="D36946" t="str">
            <v>EEPG BENEDITO G</v>
          </cell>
          <cell r="E36946">
            <v>404597</v>
          </cell>
        </row>
        <row r="36947">
          <cell r="C36947"/>
          <cell r="D36947" t="str">
            <v>EEPG ALBERTO FR</v>
          </cell>
          <cell r="E36947">
            <v>404598</v>
          </cell>
        </row>
        <row r="36948">
          <cell r="C36948"/>
          <cell r="D36948" t="str">
            <v>EEPSG PROFA.EST</v>
          </cell>
          <cell r="E36948">
            <v>404599</v>
          </cell>
        </row>
        <row r="36949">
          <cell r="C36949"/>
          <cell r="D36949" t="str">
            <v>EEPG DR.FELICIO</v>
          </cell>
          <cell r="E36949">
            <v>404600</v>
          </cell>
        </row>
        <row r="36950">
          <cell r="C36950"/>
          <cell r="D36950" t="str">
            <v>CEN.EDUC.INTEG.</v>
          </cell>
          <cell r="E36950">
            <v>404601</v>
          </cell>
        </row>
        <row r="36951">
          <cell r="C36951"/>
          <cell r="D36951" t="str">
            <v>EEPSG BENERALDO</v>
          </cell>
          <cell r="E36951">
            <v>404602</v>
          </cell>
        </row>
        <row r="36952">
          <cell r="C36952"/>
          <cell r="D36952" t="str">
            <v>EEPSG OSCAVO DE</v>
          </cell>
          <cell r="E36952">
            <v>404603</v>
          </cell>
        </row>
        <row r="36953">
          <cell r="C36953"/>
          <cell r="D36953" t="str">
            <v>COL.SINGULAR JR</v>
          </cell>
          <cell r="E36953">
            <v>405238</v>
          </cell>
        </row>
        <row r="36954">
          <cell r="C36954"/>
          <cell r="D36954" t="str">
            <v>EEPSG PROF.JOSE</v>
          </cell>
          <cell r="E36954">
            <v>405352</v>
          </cell>
        </row>
        <row r="36955">
          <cell r="C36955"/>
          <cell r="D36955" t="str">
            <v>EEPSG JOSE CALV</v>
          </cell>
          <cell r="E36955">
            <v>405353</v>
          </cell>
        </row>
        <row r="36956">
          <cell r="C36956"/>
          <cell r="D36956" t="str">
            <v>EEPSG PROF.RENE</v>
          </cell>
          <cell r="E36956">
            <v>405354</v>
          </cell>
        </row>
        <row r="36957">
          <cell r="C36957"/>
          <cell r="D36957" t="str">
            <v>EEPSG AGNALDO S</v>
          </cell>
          <cell r="E36957">
            <v>405355</v>
          </cell>
        </row>
        <row r="36958">
          <cell r="C36958"/>
          <cell r="D36958" t="str">
            <v>EEPG ODYLO COST</v>
          </cell>
          <cell r="E36958">
            <v>405356</v>
          </cell>
        </row>
        <row r="36959">
          <cell r="C36959"/>
          <cell r="D36959" t="str">
            <v>EEPG HOMERO THO</v>
          </cell>
          <cell r="E36959">
            <v>405357</v>
          </cell>
        </row>
        <row r="36960">
          <cell r="C36960"/>
          <cell r="D36960" t="str">
            <v>EEPG PAULO SINN</v>
          </cell>
          <cell r="E36960">
            <v>405358</v>
          </cell>
        </row>
        <row r="36961">
          <cell r="C36961"/>
          <cell r="D36961" t="str">
            <v>EEPSG DR.GENERO</v>
          </cell>
          <cell r="E36961">
            <v>405359</v>
          </cell>
        </row>
        <row r="36962">
          <cell r="C36962"/>
          <cell r="D36962" t="str">
            <v>EEPSG PROF.JOSE</v>
          </cell>
          <cell r="E36962">
            <v>405360</v>
          </cell>
        </row>
        <row r="36963">
          <cell r="C36963"/>
          <cell r="D36963" t="str">
            <v>EEPG SEN.LACERD</v>
          </cell>
          <cell r="E36963">
            <v>405361</v>
          </cell>
        </row>
        <row r="36964">
          <cell r="C36964"/>
          <cell r="D36964" t="str">
            <v>EEPG JOSE M.SES</v>
          </cell>
          <cell r="E36964">
            <v>405362</v>
          </cell>
        </row>
        <row r="36965">
          <cell r="C36965"/>
          <cell r="D36965" t="str">
            <v>EEPG JULIO PIGN</v>
          </cell>
          <cell r="E36965">
            <v>405363</v>
          </cell>
        </row>
        <row r="36966">
          <cell r="C36966"/>
          <cell r="D36966" t="str">
            <v>EEPG PROF.JULIO</v>
          </cell>
          <cell r="E36966">
            <v>405364</v>
          </cell>
        </row>
        <row r="36967">
          <cell r="C36967"/>
          <cell r="D36967" t="str">
            <v>EEPSG OITO DE A</v>
          </cell>
          <cell r="E36967">
            <v>405365</v>
          </cell>
        </row>
        <row r="36968">
          <cell r="C36968"/>
          <cell r="D36968" t="str">
            <v>EEPSG DR.LUIZ L</v>
          </cell>
          <cell r="E36968">
            <v>405366</v>
          </cell>
        </row>
        <row r="36969">
          <cell r="C36969"/>
          <cell r="D36969" t="str">
            <v>EEPSG SERGIO MI</v>
          </cell>
          <cell r="E36969">
            <v>405367</v>
          </cell>
        </row>
        <row r="36970">
          <cell r="C36970"/>
          <cell r="D36970" t="str">
            <v>EEPSG JOAO DE B</v>
          </cell>
          <cell r="E36970">
            <v>405368</v>
          </cell>
        </row>
        <row r="36971">
          <cell r="C36971"/>
          <cell r="D36971" t="str">
            <v>EEPSG ADAMASTOR</v>
          </cell>
          <cell r="E36971">
            <v>405369</v>
          </cell>
        </row>
        <row r="36972">
          <cell r="C36972"/>
          <cell r="D36972" t="str">
            <v>EEPSG PROF.RUBE</v>
          </cell>
          <cell r="E36972">
            <v>405370</v>
          </cell>
        </row>
        <row r="36973">
          <cell r="C36973"/>
          <cell r="D36973" t="str">
            <v>EEPSG PAPA JOAO</v>
          </cell>
          <cell r="E36973">
            <v>405371</v>
          </cell>
        </row>
        <row r="36974">
          <cell r="C36974"/>
          <cell r="D36974" t="str">
            <v>EEPG PROFA.WAND</v>
          </cell>
          <cell r="E36974">
            <v>405372</v>
          </cell>
        </row>
        <row r="36975">
          <cell r="C36975"/>
          <cell r="D36975" t="str">
            <v>EEPG IVONE PALM</v>
          </cell>
          <cell r="E36975">
            <v>405373</v>
          </cell>
        </row>
        <row r="36976">
          <cell r="C36976"/>
          <cell r="D36976" t="str">
            <v>EEPG NAGIB MIGU</v>
          </cell>
          <cell r="E36976">
            <v>405374</v>
          </cell>
        </row>
        <row r="36977">
          <cell r="C36977"/>
          <cell r="D36977" t="str">
            <v>ESC.NELSON PIZZ</v>
          </cell>
          <cell r="E36977">
            <v>407676</v>
          </cell>
        </row>
        <row r="36978">
          <cell r="C36978"/>
          <cell r="D36978" t="str">
            <v>ESC.CLOTHILDE M</v>
          </cell>
          <cell r="E36978">
            <v>407677</v>
          </cell>
        </row>
        <row r="36979">
          <cell r="C36979"/>
          <cell r="D36979" t="str">
            <v>EEPG PROFA.MARI</v>
          </cell>
          <cell r="E36979">
            <v>408035</v>
          </cell>
        </row>
        <row r="36980">
          <cell r="C36980"/>
          <cell r="D36980" t="str">
            <v>COL.MONTEIRO LO</v>
          </cell>
          <cell r="E36980">
            <v>408593</v>
          </cell>
        </row>
        <row r="36981">
          <cell r="C36981"/>
          <cell r="D36981" t="str">
            <v>COL.ADVENT.STO.</v>
          </cell>
          <cell r="E36981">
            <v>408849</v>
          </cell>
        </row>
        <row r="36982">
          <cell r="C36982"/>
          <cell r="D36982" t="str">
            <v>COL.STO.ANDRE</v>
          </cell>
          <cell r="E36982">
            <v>408882</v>
          </cell>
        </row>
        <row r="36983">
          <cell r="C36983"/>
          <cell r="D36983" t="str">
            <v>EEPSG PROF.OVID</v>
          </cell>
          <cell r="E36983">
            <v>409221</v>
          </cell>
        </row>
        <row r="36984">
          <cell r="C36984"/>
          <cell r="D36984" t="str">
            <v>EE PROF.PERCIO</v>
          </cell>
          <cell r="E36984">
            <v>409375</v>
          </cell>
        </row>
        <row r="36985">
          <cell r="C36985"/>
          <cell r="D36985" t="str">
            <v>EE ROMAO PUIGAR</v>
          </cell>
          <cell r="E36985">
            <v>409732</v>
          </cell>
        </row>
        <row r="36986">
          <cell r="C36986"/>
          <cell r="D36986" t="str">
            <v>COL.ARBOS</v>
          </cell>
          <cell r="E36986">
            <v>409737</v>
          </cell>
        </row>
        <row r="36987">
          <cell r="C36987"/>
          <cell r="D36987" t="str">
            <v>EEPSG JOSE H.PA</v>
          </cell>
          <cell r="E36987">
            <v>409841</v>
          </cell>
        </row>
        <row r="36988">
          <cell r="C36988"/>
          <cell r="D36988" t="str">
            <v>EEPSG PROF.OVID</v>
          </cell>
          <cell r="E36988">
            <v>410014</v>
          </cell>
        </row>
        <row r="36989">
          <cell r="C36989"/>
          <cell r="D36989" t="str">
            <v>EE JOAQUIM LUCI</v>
          </cell>
          <cell r="E36989">
            <v>410015</v>
          </cell>
        </row>
        <row r="36990">
          <cell r="C36990"/>
          <cell r="D36990" t="str">
            <v>EE PROF.JOAO DE</v>
          </cell>
          <cell r="E36990">
            <v>410418</v>
          </cell>
        </row>
        <row r="36991">
          <cell r="C36991"/>
          <cell r="D36991" t="str">
            <v>EE PROF.JULIO N</v>
          </cell>
          <cell r="E36991">
            <v>410706</v>
          </cell>
        </row>
        <row r="36992">
          <cell r="C36992">
            <v>800002186</v>
          </cell>
          <cell r="D36992" t="str">
            <v>FELICE</v>
          </cell>
          <cell r="E36992">
            <v>91525790000427</v>
          </cell>
        </row>
        <row r="36993">
          <cell r="C36993">
            <v>800012595</v>
          </cell>
          <cell r="D36993" t="str">
            <v>LOCALIZA AGEN</v>
          </cell>
          <cell r="E36993">
            <v>16670085025816</v>
          </cell>
        </row>
        <row r="36994">
          <cell r="C36994"/>
          <cell r="D36994" t="str">
            <v>MISSIOVEL-MISSI</v>
          </cell>
          <cell r="E36994">
            <v>93073203000199</v>
          </cell>
        </row>
        <row r="36995">
          <cell r="C36995"/>
          <cell r="D36995" t="str">
            <v>LOCALIZA</v>
          </cell>
          <cell r="E36995">
            <v>96214176000115</v>
          </cell>
        </row>
        <row r="36996">
          <cell r="C36996"/>
          <cell r="D36996" t="str">
            <v>LOCALIZA</v>
          </cell>
          <cell r="E36996">
            <v>2731144000224</v>
          </cell>
        </row>
        <row r="36997">
          <cell r="C36997"/>
          <cell r="D36997" t="str">
            <v>LOCALIZA RENT A</v>
          </cell>
          <cell r="E36997">
            <v>2767797000263</v>
          </cell>
        </row>
        <row r="36998">
          <cell r="C36998"/>
          <cell r="D36998" t="str">
            <v>ESC.PG BALAO MA</v>
          </cell>
          <cell r="E36998">
            <v>408552</v>
          </cell>
        </row>
        <row r="36999">
          <cell r="C36999"/>
          <cell r="D36999" t="str">
            <v>ESC.PSG.CENECIS</v>
          </cell>
          <cell r="E36999">
            <v>409419</v>
          </cell>
        </row>
        <row r="37000">
          <cell r="C37000"/>
          <cell r="D37000" t="str">
            <v>COL.TEREZA VERZ</v>
          </cell>
          <cell r="E37000">
            <v>409511</v>
          </cell>
        </row>
        <row r="37001">
          <cell r="C37001">
            <v>800002047</v>
          </cell>
          <cell r="D37001" t="str">
            <v>SAMP AUTO VEICU</v>
          </cell>
          <cell r="E37001">
            <v>78066800000100</v>
          </cell>
        </row>
        <row r="37002">
          <cell r="C37002"/>
          <cell r="D37002" t="str">
            <v>COL.CASUCHA</v>
          </cell>
          <cell r="E37002">
            <v>410688</v>
          </cell>
        </row>
        <row r="37003">
          <cell r="C37003"/>
          <cell r="D37003" t="str">
            <v>COL.TIA ANA MAR</v>
          </cell>
          <cell r="E37003">
            <v>410689</v>
          </cell>
        </row>
        <row r="37004">
          <cell r="C37004">
            <v>800002038</v>
          </cell>
          <cell r="D37004" t="str">
            <v>RECONVEL RECONC</v>
          </cell>
          <cell r="E37004">
            <v>14484406000100</v>
          </cell>
        </row>
        <row r="37005">
          <cell r="C37005"/>
          <cell r="D37005" t="str">
            <v>ESC.OS PIRRALHO</v>
          </cell>
          <cell r="E37005">
            <v>408662</v>
          </cell>
        </row>
        <row r="37006">
          <cell r="C37006"/>
          <cell r="D37006" t="str">
            <v>COL.NOVO ESPACO</v>
          </cell>
          <cell r="E37006">
            <v>409001</v>
          </cell>
        </row>
        <row r="37007">
          <cell r="C37007"/>
          <cell r="D37007" t="str">
            <v>REJE VEICULOS L</v>
          </cell>
          <cell r="E37007">
            <v>31659576000199</v>
          </cell>
        </row>
        <row r="37008">
          <cell r="C37008"/>
          <cell r="D37008" t="str">
            <v>EM PROFA.LEILAO</v>
          </cell>
          <cell r="E37008">
            <v>403761</v>
          </cell>
        </row>
        <row r="37009">
          <cell r="C37009"/>
          <cell r="D37009" t="str">
            <v>INST.EDUC.ANAID</v>
          </cell>
          <cell r="E37009">
            <v>410314</v>
          </cell>
        </row>
        <row r="37010">
          <cell r="C37010"/>
          <cell r="D37010" t="str">
            <v>EM JOAO MAURICI</v>
          </cell>
          <cell r="E37010">
            <v>410483</v>
          </cell>
        </row>
        <row r="37011">
          <cell r="C37011"/>
          <cell r="D37011" t="str">
            <v>EM PROFA.DELIA</v>
          </cell>
          <cell r="E37011">
            <v>410484</v>
          </cell>
        </row>
        <row r="37012">
          <cell r="C37012"/>
          <cell r="D37012" t="str">
            <v>RUDOJ</v>
          </cell>
          <cell r="E37012">
            <v>53904066000172</v>
          </cell>
        </row>
        <row r="37013">
          <cell r="C37013"/>
          <cell r="D37013" t="str">
            <v>EE LETICIA PAGO</v>
          </cell>
          <cell r="E37013">
            <v>410268</v>
          </cell>
        </row>
        <row r="37014">
          <cell r="C37014">
            <v>800002896</v>
          </cell>
          <cell r="D37014" t="str">
            <v>DMC PROPAGANDA</v>
          </cell>
          <cell r="E37014">
            <v>58999376000212</v>
          </cell>
        </row>
        <row r="37015">
          <cell r="C37015">
            <v>800012578</v>
          </cell>
          <cell r="D37015" t="str">
            <v>FREEART</v>
          </cell>
          <cell r="E37015">
            <v>6950591000144</v>
          </cell>
        </row>
        <row r="37016">
          <cell r="C37016">
            <v>800018305</v>
          </cell>
          <cell r="D37016" t="str">
            <v>YARA BRASIL FER</v>
          </cell>
          <cell r="E37016">
            <v>92660604011540</v>
          </cell>
        </row>
        <row r="37017">
          <cell r="C37017">
            <v>800035074</v>
          </cell>
          <cell r="D37017" t="str">
            <v>JSP BRASIL</v>
          </cell>
          <cell r="E37017">
            <v>1599556000451</v>
          </cell>
        </row>
        <row r="37018">
          <cell r="C37018"/>
          <cell r="D37018" t="str">
            <v>TBM AMERICA</v>
          </cell>
          <cell r="E37018">
            <v>692405000138</v>
          </cell>
        </row>
        <row r="37019">
          <cell r="C37019"/>
          <cell r="D37019" t="str">
            <v>EE NEWTON FERRE</v>
          </cell>
          <cell r="E37019">
            <v>404907</v>
          </cell>
        </row>
        <row r="37020">
          <cell r="C37020"/>
          <cell r="D37020" t="str">
            <v>SAFETY SYSTEM</v>
          </cell>
          <cell r="E37020">
            <v>1683413000261</v>
          </cell>
        </row>
        <row r="37021">
          <cell r="C37021"/>
          <cell r="D37021" t="str">
            <v>EE MARIA DALVA</v>
          </cell>
          <cell r="E37021">
            <v>411001</v>
          </cell>
        </row>
        <row r="37022">
          <cell r="C37022"/>
          <cell r="D37022" t="str">
            <v>EM PEDRO DOS SA</v>
          </cell>
          <cell r="E37022">
            <v>407921</v>
          </cell>
        </row>
        <row r="37023">
          <cell r="C37023"/>
          <cell r="D37023" t="str">
            <v>EM AFONSO ADAMA</v>
          </cell>
          <cell r="E37023">
            <v>407924</v>
          </cell>
        </row>
        <row r="37024">
          <cell r="C37024"/>
          <cell r="D37024" t="str">
            <v>EM AUGUSTO ORTE</v>
          </cell>
          <cell r="E37024">
            <v>407925</v>
          </cell>
        </row>
        <row r="37025">
          <cell r="C37025"/>
          <cell r="D37025" t="str">
            <v>EM CAMILA POLGA</v>
          </cell>
          <cell r="E37025">
            <v>407926</v>
          </cell>
        </row>
        <row r="37026">
          <cell r="C37026"/>
          <cell r="D37026" t="str">
            <v>EM CRECENCIO MA</v>
          </cell>
          <cell r="E37026">
            <v>407927</v>
          </cell>
        </row>
        <row r="37027">
          <cell r="C37027"/>
          <cell r="D37027" t="str">
            <v>EM DORIVAL MAGR</v>
          </cell>
          <cell r="E37027">
            <v>407928</v>
          </cell>
        </row>
        <row r="37028">
          <cell r="C37028"/>
          <cell r="D37028" t="str">
            <v>EM PROFA.JACINT</v>
          </cell>
          <cell r="E37028">
            <v>407929</v>
          </cell>
        </row>
        <row r="37029">
          <cell r="C37029">
            <v>800008108</v>
          </cell>
          <cell r="D37029" t="str">
            <v>EDOM</v>
          </cell>
          <cell r="E37029">
            <v>81414</v>
          </cell>
        </row>
        <row r="37030">
          <cell r="C37030">
            <v>800016998</v>
          </cell>
          <cell r="D37030" t="str">
            <v>PELLERANO E HER</v>
          </cell>
          <cell r="E37030">
            <v>83088</v>
          </cell>
        </row>
        <row r="37031">
          <cell r="C37031">
            <v>800016998</v>
          </cell>
          <cell r="D37031" t="str">
            <v>PELLERANO E HER</v>
          </cell>
          <cell r="E37031">
            <v>83091</v>
          </cell>
        </row>
        <row r="37032">
          <cell r="C37032">
            <v>800044370</v>
          </cell>
          <cell r="D37032" t="str">
            <v>REID &amp; COMPANIA</v>
          </cell>
          <cell r="E37032">
            <v>89566</v>
          </cell>
        </row>
        <row r="37033">
          <cell r="C37033"/>
          <cell r="D37033" t="str">
            <v>COL.MUN.N.SRA.A</v>
          </cell>
          <cell r="E37033">
            <v>403662</v>
          </cell>
        </row>
        <row r="37034">
          <cell r="C37034">
            <v>800001270</v>
          </cell>
          <cell r="D37034" t="str">
            <v>WILSON SONS</v>
          </cell>
          <cell r="E37034">
            <v>423733001615</v>
          </cell>
        </row>
        <row r="37035">
          <cell r="C37035">
            <v>800001304</v>
          </cell>
          <cell r="D37035" t="str">
            <v>GLOBAL OSI</v>
          </cell>
          <cell r="E37035">
            <v>3823094000197</v>
          </cell>
        </row>
        <row r="37036">
          <cell r="C37036">
            <v>800001376</v>
          </cell>
          <cell r="D37036" t="str">
            <v>OCEANUS</v>
          </cell>
          <cell r="E37036">
            <v>32082489000931</v>
          </cell>
        </row>
        <row r="37037">
          <cell r="C37037">
            <v>800001392</v>
          </cell>
          <cell r="D37037" t="str">
            <v>CAF TRANSPORTES</v>
          </cell>
          <cell r="E37037">
            <v>27096000181</v>
          </cell>
        </row>
        <row r="37038">
          <cell r="C37038">
            <v>800002182</v>
          </cell>
          <cell r="D37038" t="str">
            <v>GENIALI</v>
          </cell>
          <cell r="E37038">
            <v>2370121000231</v>
          </cell>
        </row>
        <row r="37039">
          <cell r="C37039">
            <v>800002271</v>
          </cell>
          <cell r="D37039" t="str">
            <v>BHASE VEIC</v>
          </cell>
          <cell r="E37039">
            <v>4730728000120</v>
          </cell>
        </row>
        <row r="37040">
          <cell r="C37040">
            <v>800002410</v>
          </cell>
          <cell r="D37040" t="str">
            <v>PROVAC</v>
          </cell>
          <cell r="E37040">
            <v>56850589000171</v>
          </cell>
        </row>
        <row r="37041">
          <cell r="C37041">
            <v>800002641</v>
          </cell>
          <cell r="D37041" t="str">
            <v>INTEGRAL TRANSP</v>
          </cell>
          <cell r="E37041">
            <v>43145945001771</v>
          </cell>
        </row>
        <row r="37042">
          <cell r="C37042">
            <v>800002746</v>
          </cell>
          <cell r="D37042" t="str">
            <v>MSC</v>
          </cell>
          <cell r="E37042">
            <v>2378779000109</v>
          </cell>
        </row>
        <row r="37043">
          <cell r="C37043">
            <v>800002805</v>
          </cell>
          <cell r="D37043" t="str">
            <v>DEICMAR</v>
          </cell>
          <cell r="E37043">
            <v>58188756002210</v>
          </cell>
        </row>
        <row r="37044">
          <cell r="C37044">
            <v>800002824</v>
          </cell>
          <cell r="D37044" t="str">
            <v>UNIMAR AG MARIT</v>
          </cell>
          <cell r="E37044">
            <v>728995000101</v>
          </cell>
        </row>
        <row r="37045">
          <cell r="C37045">
            <v>800003515</v>
          </cell>
          <cell r="D37045" t="str">
            <v>BARWIL BRASIL</v>
          </cell>
          <cell r="E37045">
            <v>315641000135</v>
          </cell>
        </row>
        <row r="37046">
          <cell r="C37046">
            <v>800003572</v>
          </cell>
          <cell r="D37046" t="str">
            <v>DEICMAR</v>
          </cell>
          <cell r="E37046">
            <v>58188756002059</v>
          </cell>
        </row>
        <row r="37047">
          <cell r="C37047">
            <v>800003604</v>
          </cell>
          <cell r="D37047" t="str">
            <v>SCAN NVOCC</v>
          </cell>
          <cell r="E37047">
            <v>5144596000117</v>
          </cell>
        </row>
        <row r="37048">
          <cell r="C37048">
            <v>800003622</v>
          </cell>
          <cell r="D37048" t="str">
            <v>LOCALIZA</v>
          </cell>
          <cell r="E37048">
            <v>16670085013567</v>
          </cell>
        </row>
        <row r="37049">
          <cell r="C37049">
            <v>800003778</v>
          </cell>
          <cell r="D37049" t="str">
            <v>FREE SHIPPING</v>
          </cell>
          <cell r="E37049">
            <v>96181441000106</v>
          </cell>
        </row>
        <row r="37050">
          <cell r="C37050">
            <v>800003922</v>
          </cell>
          <cell r="D37050" t="str">
            <v>ALIANCA</v>
          </cell>
          <cell r="E37050">
            <v>2427026001207</v>
          </cell>
        </row>
        <row r="37051">
          <cell r="C37051">
            <v>800003923</v>
          </cell>
          <cell r="D37051" t="str">
            <v>HAMBURG</v>
          </cell>
          <cell r="E37051">
            <v>60867520000209</v>
          </cell>
        </row>
        <row r="37052">
          <cell r="C37052">
            <v>800004002</v>
          </cell>
          <cell r="D37052" t="str">
            <v>LIBRA TERMINAL</v>
          </cell>
          <cell r="E37052">
            <v>2373383000250</v>
          </cell>
        </row>
        <row r="37053">
          <cell r="C37053">
            <v>800004003</v>
          </cell>
          <cell r="D37053" t="str">
            <v>LIBRA TERMINAI</v>
          </cell>
          <cell r="E37053">
            <v>33813452001032</v>
          </cell>
        </row>
        <row r="37054">
          <cell r="C37054">
            <v>800004020</v>
          </cell>
          <cell r="D37054" t="str">
            <v>INTEGRAL</v>
          </cell>
          <cell r="E37054">
            <v>43145945000708</v>
          </cell>
        </row>
        <row r="37055">
          <cell r="C37055">
            <v>800004265</v>
          </cell>
          <cell r="D37055" t="str">
            <v>RODRIMAR SA</v>
          </cell>
          <cell r="E37055">
            <v>52223427000829</v>
          </cell>
        </row>
        <row r="37056">
          <cell r="C37056">
            <v>800004387</v>
          </cell>
          <cell r="D37056" t="str">
            <v>FC DESPACHOS AD</v>
          </cell>
          <cell r="E37056">
            <v>2847000000157</v>
          </cell>
        </row>
        <row r="37057">
          <cell r="C37057">
            <v>800004516</v>
          </cell>
          <cell r="D37057" t="str">
            <v>VB CARGAS</v>
          </cell>
          <cell r="E37057">
            <v>4915315000896</v>
          </cell>
        </row>
        <row r="37058">
          <cell r="C37058">
            <v>800004537</v>
          </cell>
          <cell r="D37058" t="str">
            <v>MERCOTRADE</v>
          </cell>
          <cell r="E37058">
            <v>74617358000285</v>
          </cell>
        </row>
        <row r="37059">
          <cell r="C37059">
            <v>800004666</v>
          </cell>
          <cell r="D37059" t="str">
            <v>SINCROLOG</v>
          </cell>
          <cell r="E37059">
            <v>7056595000146</v>
          </cell>
        </row>
        <row r="37060">
          <cell r="C37060">
            <v>800005221</v>
          </cell>
          <cell r="D37060" t="str">
            <v>AVARON</v>
          </cell>
          <cell r="E37060">
            <v>54766308000171</v>
          </cell>
        </row>
        <row r="37061">
          <cell r="C37061">
            <v>800005284</v>
          </cell>
          <cell r="D37061" t="str">
            <v>GRUPO PORTO</v>
          </cell>
          <cell r="E37061">
            <v>3045429000193</v>
          </cell>
        </row>
        <row r="37062">
          <cell r="C37062">
            <v>800008143</v>
          </cell>
          <cell r="D37062" t="str">
            <v>JAS DO BRASIL</v>
          </cell>
          <cell r="E37062">
            <v>36181089000500</v>
          </cell>
        </row>
        <row r="37063">
          <cell r="C37063">
            <v>800008178</v>
          </cell>
          <cell r="D37063" t="str">
            <v>ESTUDIO 58</v>
          </cell>
          <cell r="E37063">
            <v>8148029000127</v>
          </cell>
        </row>
        <row r="37064">
          <cell r="C37064">
            <v>800008928</v>
          </cell>
          <cell r="D37064" t="str">
            <v>UNIOCEAN</v>
          </cell>
          <cell r="E37064">
            <v>4793780000125</v>
          </cell>
        </row>
        <row r="37065">
          <cell r="C37065">
            <v>800012800</v>
          </cell>
          <cell r="D37065" t="str">
            <v>TERMARES TERMIN</v>
          </cell>
          <cell r="E37065">
            <v>53730495000170</v>
          </cell>
        </row>
        <row r="37066">
          <cell r="C37066">
            <v>800012844</v>
          </cell>
          <cell r="D37066" t="str">
            <v>DELLA VOLPE</v>
          </cell>
          <cell r="E37066">
            <v>61139432001900</v>
          </cell>
        </row>
        <row r="37067">
          <cell r="C37067">
            <v>800012896</v>
          </cell>
          <cell r="D37067" t="str">
            <v>FRANCISCO ANTON</v>
          </cell>
          <cell r="E37067">
            <v>56476138000116</v>
          </cell>
        </row>
        <row r="37068">
          <cell r="C37068">
            <v>800012938</v>
          </cell>
          <cell r="D37068" t="str">
            <v>DHL</v>
          </cell>
          <cell r="E37068">
            <v>2836056003202</v>
          </cell>
        </row>
        <row r="37069">
          <cell r="C37069">
            <v>800013230</v>
          </cell>
          <cell r="D37069" t="str">
            <v>PREMIUM BARBOSA</v>
          </cell>
          <cell r="E37069">
            <v>65448144000150</v>
          </cell>
        </row>
        <row r="37070">
          <cell r="C37070">
            <v>800013270</v>
          </cell>
          <cell r="D37070" t="str">
            <v>PANALPINA</v>
          </cell>
          <cell r="E37070">
            <v>49728108000275</v>
          </cell>
        </row>
        <row r="37071">
          <cell r="C37071">
            <v>800013592</v>
          </cell>
          <cell r="D37071" t="str">
            <v>RADIUS LINE TEL</v>
          </cell>
          <cell r="E37071">
            <v>5233608000180</v>
          </cell>
        </row>
        <row r="37072">
          <cell r="C37072">
            <v>800014698</v>
          </cell>
          <cell r="D37072" t="str">
            <v>MENDES HOTEIS T</v>
          </cell>
          <cell r="E37072">
            <v>56067705000180</v>
          </cell>
        </row>
        <row r="37073">
          <cell r="C37073">
            <v>800014722</v>
          </cell>
          <cell r="D37073" t="str">
            <v>E SERVICOS TECN</v>
          </cell>
          <cell r="E37073">
            <v>1811362000206</v>
          </cell>
        </row>
        <row r="37074">
          <cell r="C37074">
            <v>800015128</v>
          </cell>
          <cell r="D37074" t="str">
            <v>WORLD FREIGHT</v>
          </cell>
          <cell r="E37074">
            <v>71908859000303</v>
          </cell>
        </row>
        <row r="37075">
          <cell r="C37075">
            <v>800015375</v>
          </cell>
          <cell r="D37075" t="str">
            <v>DEPOTRANS CONTA</v>
          </cell>
          <cell r="E37075">
            <v>65482200000173</v>
          </cell>
        </row>
        <row r="37076">
          <cell r="C37076">
            <v>800016188</v>
          </cell>
          <cell r="D37076" t="str">
            <v>HAPAG LLOYD BRA</v>
          </cell>
          <cell r="E37076">
            <v>96452545000108</v>
          </cell>
        </row>
        <row r="37077">
          <cell r="C37077">
            <v>800017570</v>
          </cell>
          <cell r="D37077" t="str">
            <v>SCHENKER DO BRA</v>
          </cell>
          <cell r="E37077">
            <v>43823079001135</v>
          </cell>
        </row>
        <row r="37078">
          <cell r="C37078">
            <v>800018344</v>
          </cell>
          <cell r="D37078" t="str">
            <v>ECO PORTO SANTO</v>
          </cell>
          <cell r="E37078">
            <v>2390435000115</v>
          </cell>
        </row>
        <row r="37079">
          <cell r="C37079">
            <v>800018717</v>
          </cell>
          <cell r="D37079" t="str">
            <v>GOTZ ENGINEERIN</v>
          </cell>
          <cell r="E37079">
            <v>4761675000104</v>
          </cell>
        </row>
        <row r="37080">
          <cell r="C37080">
            <v>800018778</v>
          </cell>
          <cell r="D37080" t="str">
            <v>ESCOLA SENAI SA</v>
          </cell>
          <cell r="E37080">
            <v>3774819006135</v>
          </cell>
        </row>
        <row r="37081">
          <cell r="C37081">
            <v>800019888</v>
          </cell>
          <cell r="D37081" t="str">
            <v>AGRIMEC</v>
          </cell>
          <cell r="E37081">
            <v>4049487000158</v>
          </cell>
        </row>
        <row r="37082">
          <cell r="C37082">
            <v>800019933</v>
          </cell>
          <cell r="D37082" t="str">
            <v>ARATU AMBIENTAL</v>
          </cell>
          <cell r="E37082">
            <v>4825937000157</v>
          </cell>
        </row>
        <row r="37083">
          <cell r="C37083">
            <v>800020534</v>
          </cell>
          <cell r="D37083" t="str">
            <v>CMA CGM</v>
          </cell>
          <cell r="E37083">
            <v>5951386001455</v>
          </cell>
        </row>
        <row r="37084">
          <cell r="C37084">
            <v>800021017</v>
          </cell>
          <cell r="D37084" t="str">
            <v>CEVA FREIGHT MA</v>
          </cell>
          <cell r="E37084">
            <v>3229138000406</v>
          </cell>
        </row>
        <row r="37085">
          <cell r="C37085">
            <v>800021617</v>
          </cell>
          <cell r="D37085" t="str">
            <v>ROCHAMAR AGENCI</v>
          </cell>
          <cell r="E37085">
            <v>11256147000325</v>
          </cell>
        </row>
        <row r="37086">
          <cell r="C37086">
            <v>800022204</v>
          </cell>
          <cell r="D37086" t="str">
            <v>ATRI SANTOS</v>
          </cell>
          <cell r="E37086">
            <v>46101424001549</v>
          </cell>
        </row>
        <row r="37087">
          <cell r="C37087">
            <v>800022547</v>
          </cell>
          <cell r="D37087" t="str">
            <v>MEDLOG</v>
          </cell>
          <cell r="E37087">
            <v>8680888000162</v>
          </cell>
        </row>
        <row r="37088">
          <cell r="C37088">
            <v>800022745</v>
          </cell>
          <cell r="D37088" t="str">
            <v>HANJIN</v>
          </cell>
          <cell r="E37088">
            <v>2176957000119</v>
          </cell>
        </row>
        <row r="37089">
          <cell r="C37089">
            <v>800022855</v>
          </cell>
          <cell r="D37089" t="str">
            <v>LUNA TERMINAIS</v>
          </cell>
          <cell r="E37089">
            <v>11479121000184</v>
          </cell>
        </row>
        <row r="37090">
          <cell r="C37090">
            <v>800023133</v>
          </cell>
          <cell r="D37090" t="str">
            <v>FLIPPER LOGISTI</v>
          </cell>
          <cell r="E37090">
            <v>158200000177</v>
          </cell>
        </row>
        <row r="37091">
          <cell r="C37091">
            <v>800023609</v>
          </cell>
          <cell r="D37091" t="str">
            <v>WILHELMSEN SHIP</v>
          </cell>
          <cell r="E37091">
            <v>42586974000491</v>
          </cell>
        </row>
        <row r="37092">
          <cell r="C37092">
            <v>800023698</v>
          </cell>
          <cell r="D37092" t="str">
            <v>SGS DO BRASIL L</v>
          </cell>
          <cell r="E37092">
            <v>33182809001706</v>
          </cell>
        </row>
        <row r="37093">
          <cell r="C37093">
            <v>800024371</v>
          </cell>
          <cell r="D37093" t="str">
            <v>CONFINS TRANSPO</v>
          </cell>
          <cell r="E37093">
            <v>64294325000450</v>
          </cell>
        </row>
        <row r="37094">
          <cell r="C37094">
            <v>800024497</v>
          </cell>
          <cell r="D37094" t="str">
            <v>ANELMAR COMERCI</v>
          </cell>
          <cell r="E37094">
            <v>663651000161</v>
          </cell>
        </row>
        <row r="37095">
          <cell r="C37095">
            <v>800024955</v>
          </cell>
          <cell r="D37095" t="str">
            <v>LUCIMARY M. BI</v>
          </cell>
          <cell r="E37095">
            <v>5856253000185</v>
          </cell>
        </row>
        <row r="37096">
          <cell r="C37096">
            <v>800025324</v>
          </cell>
          <cell r="D37096" t="str">
            <v>ITATRANS AGILIT</v>
          </cell>
          <cell r="E37096">
            <v>57067928000534</v>
          </cell>
        </row>
        <row r="37097">
          <cell r="C37097">
            <v>800025523</v>
          </cell>
          <cell r="D37097" t="str">
            <v>BEACON &amp; SOUTH</v>
          </cell>
          <cell r="E37097">
            <v>65474660000150</v>
          </cell>
        </row>
        <row r="37098">
          <cell r="C37098">
            <v>800027197</v>
          </cell>
          <cell r="D37098" t="str">
            <v>DNA AMBIENTAL F</v>
          </cell>
          <cell r="E37098">
            <v>10766314000153</v>
          </cell>
        </row>
        <row r="37099">
          <cell r="C37099">
            <v>800027226</v>
          </cell>
          <cell r="D37099" t="str">
            <v>ASIA SHIPPING T</v>
          </cell>
          <cell r="E37099">
            <v>1137526000180</v>
          </cell>
        </row>
        <row r="37100">
          <cell r="C37100">
            <v>800027333</v>
          </cell>
          <cell r="D37100" t="str">
            <v>ASLL AIRSEA L</v>
          </cell>
          <cell r="E37100">
            <v>13119811000158</v>
          </cell>
        </row>
        <row r="37101">
          <cell r="C37101">
            <v>800028344</v>
          </cell>
          <cell r="D37101" t="str">
            <v>TECNOTEXTIL IND</v>
          </cell>
          <cell r="E37101">
            <v>67439513000174</v>
          </cell>
        </row>
        <row r="37102">
          <cell r="C37102">
            <v>800028616</v>
          </cell>
          <cell r="D37102" t="str">
            <v>WALLENIUS WILHE</v>
          </cell>
          <cell r="E37102">
            <v>15328938000293</v>
          </cell>
        </row>
        <row r="37103">
          <cell r="C37103">
            <v>800028624</v>
          </cell>
          <cell r="D37103" t="str">
            <v>DELFIN GROUP BR</v>
          </cell>
          <cell r="E37103">
            <v>11922006000132</v>
          </cell>
        </row>
        <row r="37104">
          <cell r="C37104">
            <v>800028830</v>
          </cell>
          <cell r="D37104" t="str">
            <v>NOVA LOGISTICA</v>
          </cell>
          <cell r="E37104">
            <v>58180316000192</v>
          </cell>
        </row>
        <row r="37105">
          <cell r="C37105">
            <v>800028922</v>
          </cell>
          <cell r="D37105" t="str">
            <v>AGUNSA SERVICOS</v>
          </cell>
          <cell r="E37105">
            <v>11527435000377</v>
          </cell>
        </row>
        <row r="37106">
          <cell r="C37106">
            <v>800029468</v>
          </cell>
          <cell r="D37106" t="str">
            <v>RUBEN.ELIANA AD</v>
          </cell>
          <cell r="E37106">
            <v>2312928000137</v>
          </cell>
        </row>
        <row r="37107">
          <cell r="C37107">
            <v>800029853</v>
          </cell>
          <cell r="D37107" t="str">
            <v>ALIANCA COM IMP</v>
          </cell>
          <cell r="E37107">
            <v>5138146000111</v>
          </cell>
        </row>
        <row r="37108">
          <cell r="C37108">
            <v>800030356</v>
          </cell>
          <cell r="D37108" t="str">
            <v>BRASIL TERMINAL</v>
          </cell>
          <cell r="E37108">
            <v>4887625000178</v>
          </cell>
        </row>
        <row r="37109">
          <cell r="C37109">
            <v>800030626</v>
          </cell>
          <cell r="D37109" t="str">
            <v>BRAZIL PROLOGIC</v>
          </cell>
          <cell r="E37109">
            <v>53386215001201</v>
          </cell>
        </row>
        <row r="37110">
          <cell r="C37110">
            <v>800030695</v>
          </cell>
          <cell r="D37110" t="str">
            <v>SEAPORT TRANSPO</v>
          </cell>
          <cell r="E37110">
            <v>5205759000124</v>
          </cell>
        </row>
        <row r="37111">
          <cell r="C37111">
            <v>800030970</v>
          </cell>
          <cell r="D37111" t="str">
            <v>DE TERMINAIS PO</v>
          </cell>
          <cell r="E37111">
            <v>2805610000279</v>
          </cell>
        </row>
        <row r="37112">
          <cell r="C37112">
            <v>800031392</v>
          </cell>
          <cell r="D37112" t="str">
            <v>PETERLINE AMBIE</v>
          </cell>
          <cell r="E37112">
            <v>14874201000122</v>
          </cell>
        </row>
        <row r="37113">
          <cell r="C37113">
            <v>800033170</v>
          </cell>
          <cell r="D37113" t="str">
            <v>LTDA</v>
          </cell>
          <cell r="E37113">
            <v>17264027000194</v>
          </cell>
        </row>
        <row r="37114">
          <cell r="C37114">
            <v>800033309</v>
          </cell>
          <cell r="D37114" t="str">
            <v>COMPANHIA BANDE</v>
          </cell>
          <cell r="E37114">
            <v>58128174000203</v>
          </cell>
        </row>
        <row r="37115">
          <cell r="C37115">
            <v>800034207</v>
          </cell>
          <cell r="D37115" t="str">
            <v>DHL GLOBAL FORW</v>
          </cell>
          <cell r="E37115">
            <v>10228777000242</v>
          </cell>
        </row>
        <row r="37116">
          <cell r="C37116">
            <v>800034270</v>
          </cell>
          <cell r="D37116" t="str">
            <v>TSI TECNICA SER</v>
          </cell>
          <cell r="E37116">
            <v>2553388000183</v>
          </cell>
        </row>
        <row r="37117">
          <cell r="C37117">
            <v>800034532</v>
          </cell>
          <cell r="D37117" t="str">
            <v>COMPANHIA LIBRA</v>
          </cell>
          <cell r="E37117">
            <v>42581413001714</v>
          </cell>
        </row>
        <row r="37118">
          <cell r="C37118">
            <v>800034650</v>
          </cell>
          <cell r="D37118" t="str">
            <v>TRANSTECHNO LOG</v>
          </cell>
          <cell r="E37118">
            <v>5024383000232</v>
          </cell>
        </row>
        <row r="37119">
          <cell r="C37119">
            <v>800035358</v>
          </cell>
          <cell r="D37119" t="str">
            <v>M V DA SILVA RA</v>
          </cell>
          <cell r="E37119">
            <v>5934848000101</v>
          </cell>
        </row>
        <row r="37120">
          <cell r="C37120">
            <v>800036684</v>
          </cell>
          <cell r="D37120" t="str">
            <v>TITULOS DE SANT</v>
          </cell>
          <cell r="E37120">
            <v>54351036000149</v>
          </cell>
        </row>
        <row r="37121">
          <cell r="C37121">
            <v>800037190</v>
          </cell>
          <cell r="D37121" t="str">
            <v>GENIALI DISTR.D</v>
          </cell>
          <cell r="E37121">
            <v>2370121000401</v>
          </cell>
        </row>
        <row r="37122">
          <cell r="C37122">
            <v>800037554</v>
          </cell>
          <cell r="D37122" t="str">
            <v>TORA TRANSPORTE</v>
          </cell>
          <cell r="E37122">
            <v>20468310010296</v>
          </cell>
        </row>
        <row r="37123">
          <cell r="C37123">
            <v>800038425</v>
          </cell>
          <cell r="D37123" t="str">
            <v>E ARMAZENS GERA</v>
          </cell>
          <cell r="E37123">
            <v>7836442000545</v>
          </cell>
        </row>
        <row r="37124">
          <cell r="C37124">
            <v>800038740</v>
          </cell>
          <cell r="D37124" t="str">
            <v>FREE SHIPPING S</v>
          </cell>
          <cell r="E37124">
            <v>26744976000162</v>
          </cell>
        </row>
        <row r="37125">
          <cell r="C37125">
            <v>800038824</v>
          </cell>
          <cell r="D37125" t="str">
            <v>TERMINAL MARITI</v>
          </cell>
          <cell r="E37125">
            <v>3972401000100</v>
          </cell>
        </row>
        <row r="37126">
          <cell r="C37126">
            <v>800038940</v>
          </cell>
          <cell r="D37126" t="str">
            <v>ATR COM.E SERV.</v>
          </cell>
          <cell r="E37126">
            <v>10375056000184</v>
          </cell>
        </row>
        <row r="37127">
          <cell r="C37127">
            <v>800039162</v>
          </cell>
          <cell r="D37127" t="str">
            <v>COLORADO COMERC</v>
          </cell>
          <cell r="E37127">
            <v>22064457000283</v>
          </cell>
        </row>
        <row r="37128">
          <cell r="C37128">
            <v>800040399</v>
          </cell>
          <cell r="D37128" t="str">
            <v>METAL HORSE IMP</v>
          </cell>
          <cell r="E37128">
            <v>19090122000144</v>
          </cell>
        </row>
        <row r="37129">
          <cell r="C37129">
            <v>800040619</v>
          </cell>
          <cell r="D37129" t="str">
            <v>LACHMANN AGENCI</v>
          </cell>
          <cell r="E37129">
            <v>43145945003391</v>
          </cell>
        </row>
        <row r="37130">
          <cell r="C37130">
            <v>800040957</v>
          </cell>
          <cell r="D37130" t="str">
            <v>GLS BRASIL SERV</v>
          </cell>
          <cell r="E37130">
            <v>27692314000159</v>
          </cell>
        </row>
        <row r="37131">
          <cell r="C37131">
            <v>800042708</v>
          </cell>
          <cell r="D37131" t="str">
            <v>LOG-IN - LOGIST</v>
          </cell>
          <cell r="E37131">
            <v>42278291001104</v>
          </cell>
        </row>
        <row r="37132">
          <cell r="C37132">
            <v>800042908</v>
          </cell>
          <cell r="D37132" t="str">
            <v>AMBPLUS GESTAO</v>
          </cell>
          <cell r="E37132">
            <v>29734139000140</v>
          </cell>
        </row>
        <row r="37133">
          <cell r="C37133">
            <v>800042931</v>
          </cell>
          <cell r="D37133" t="str">
            <v>S.A</v>
          </cell>
          <cell r="E37133">
            <v>58188756000277</v>
          </cell>
        </row>
        <row r="37134">
          <cell r="C37134">
            <v>800042985</v>
          </cell>
          <cell r="D37134" t="str">
            <v>DHL EXPRESS (BR</v>
          </cell>
          <cell r="E37134">
            <v>58890252001276</v>
          </cell>
        </row>
        <row r="37135">
          <cell r="C37135">
            <v>800043085</v>
          </cell>
          <cell r="D37135" t="str">
            <v>DH EXPRESS (BRA</v>
          </cell>
          <cell r="E37135">
            <v>58890252004100</v>
          </cell>
        </row>
        <row r="37136">
          <cell r="C37136">
            <v>800043474</v>
          </cell>
          <cell r="D37136" t="str">
            <v>MARCELLI MORAES</v>
          </cell>
          <cell r="E37136">
            <v>16491518000105</v>
          </cell>
        </row>
        <row r="37137">
          <cell r="C37137">
            <v>800044457</v>
          </cell>
          <cell r="D37137" t="str">
            <v>PROTSAN EQUIP S</v>
          </cell>
          <cell r="E37137">
            <v>15301412000139</v>
          </cell>
        </row>
        <row r="37138">
          <cell r="C37138">
            <v>800044497</v>
          </cell>
          <cell r="D37138" t="str">
            <v>PAUE TREINAMENT</v>
          </cell>
          <cell r="E37138">
            <v>17567018000172</v>
          </cell>
        </row>
        <row r="37139">
          <cell r="C37139"/>
          <cell r="D37139" t="str">
            <v>NORD MOTORE</v>
          </cell>
          <cell r="E37139">
            <v>360509000145</v>
          </cell>
        </row>
        <row r="37140">
          <cell r="C37140"/>
          <cell r="D37140" t="str">
            <v>ITALMAR</v>
          </cell>
          <cell r="E37140">
            <v>29942810000149</v>
          </cell>
        </row>
        <row r="37141">
          <cell r="C37141"/>
          <cell r="D37141" t="str">
            <v>GONZAGA FLAT</v>
          </cell>
          <cell r="E37141">
            <v>34542000185</v>
          </cell>
        </row>
        <row r="37142">
          <cell r="C37142"/>
          <cell r="D37142" t="str">
            <v>AEROVIAS DHL TR</v>
          </cell>
          <cell r="E37142">
            <v>46360541001608</v>
          </cell>
        </row>
        <row r="37143">
          <cell r="C37143"/>
          <cell r="D37143" t="str">
            <v>FAUSTO SADDI</v>
          </cell>
          <cell r="E37143">
            <v>67110205000109</v>
          </cell>
        </row>
        <row r="37144">
          <cell r="C37144"/>
          <cell r="D37144" t="str">
            <v>TELA FLOR</v>
          </cell>
          <cell r="E37144">
            <v>45052206000101</v>
          </cell>
        </row>
        <row r="37145">
          <cell r="C37145"/>
          <cell r="D37145" t="str">
            <v>SMARTUR</v>
          </cell>
          <cell r="E37145">
            <v>64497092000140</v>
          </cell>
        </row>
        <row r="37146">
          <cell r="C37146"/>
          <cell r="D37146" t="str">
            <v>ALPI VEICULOS L</v>
          </cell>
          <cell r="E37146">
            <v>52215514000168</v>
          </cell>
        </row>
        <row r="37147">
          <cell r="C37147"/>
          <cell r="D37147" t="str">
            <v>CAR VEICULOS E</v>
          </cell>
          <cell r="E37147">
            <v>58237959000125</v>
          </cell>
        </row>
        <row r="37148">
          <cell r="C37148"/>
          <cell r="D37148" t="str">
            <v>AL MARE</v>
          </cell>
          <cell r="E37148">
            <v>1361381000105</v>
          </cell>
        </row>
        <row r="37149">
          <cell r="C37149"/>
          <cell r="D37149" t="str">
            <v>NORDI MOTORI</v>
          </cell>
          <cell r="E37149">
            <v>360509000226</v>
          </cell>
        </row>
        <row r="37150">
          <cell r="C37150"/>
          <cell r="D37150" t="str">
            <v>DEICMAR</v>
          </cell>
          <cell r="E37150">
            <v>58188756001249</v>
          </cell>
        </row>
        <row r="37151">
          <cell r="C37151"/>
          <cell r="D37151" t="str">
            <v>SAAM</v>
          </cell>
          <cell r="E37151">
            <v>28740000136</v>
          </cell>
        </row>
        <row r="37152">
          <cell r="C37152"/>
          <cell r="D37152" t="str">
            <v>SULNAV</v>
          </cell>
          <cell r="E37152">
            <v>65070815000192</v>
          </cell>
        </row>
        <row r="37153">
          <cell r="C37153"/>
          <cell r="D37153" t="str">
            <v>SISTEMA TRANSP.</v>
          </cell>
          <cell r="E37153">
            <v>46771804000195</v>
          </cell>
        </row>
        <row r="37154">
          <cell r="C37154"/>
          <cell r="D37154" t="str">
            <v>LOCALIZA</v>
          </cell>
          <cell r="E37154">
            <v>1623436000108</v>
          </cell>
        </row>
        <row r="37155">
          <cell r="C37155"/>
          <cell r="D37155" t="str">
            <v>ESSO</v>
          </cell>
          <cell r="E37155">
            <v>33000092002455</v>
          </cell>
        </row>
        <row r="37156">
          <cell r="C37156"/>
          <cell r="D37156" t="str">
            <v>ANATRANS</v>
          </cell>
          <cell r="E37156">
            <v>2474186000146</v>
          </cell>
        </row>
        <row r="37157">
          <cell r="C37157"/>
          <cell r="D37157" t="str">
            <v>SANTOS INSPECTI</v>
          </cell>
          <cell r="E37157">
            <v>54359898000118</v>
          </cell>
        </row>
        <row r="37158">
          <cell r="C37158"/>
          <cell r="D37158" t="str">
            <v>TRADE WAY</v>
          </cell>
          <cell r="E37158">
            <v>4361394000164</v>
          </cell>
        </row>
        <row r="37159">
          <cell r="C37159"/>
          <cell r="D37159" t="str">
            <v>RODRIMAR</v>
          </cell>
          <cell r="E37159">
            <v>52223427000667</v>
          </cell>
        </row>
        <row r="37160">
          <cell r="C37160"/>
          <cell r="D37160" t="str">
            <v>B F TRANSPORTES</v>
          </cell>
          <cell r="E37160">
            <v>18728709000688</v>
          </cell>
        </row>
        <row r="37161">
          <cell r="C37161"/>
          <cell r="D37161" t="str">
            <v>AG.VAP. GRIEG</v>
          </cell>
          <cell r="E37161">
            <v>58130691000128</v>
          </cell>
        </row>
        <row r="37162">
          <cell r="C37162"/>
          <cell r="D37162" t="str">
            <v>A LEONEZA DE CO</v>
          </cell>
          <cell r="E37162">
            <v>58135963000182</v>
          </cell>
        </row>
        <row r="37163">
          <cell r="C37163"/>
          <cell r="D37163" t="str">
            <v>MIRAMAR</v>
          </cell>
          <cell r="E37163">
            <v>66126459000306</v>
          </cell>
        </row>
        <row r="37164">
          <cell r="C37164"/>
          <cell r="D37164" t="str">
            <v>MILAN COM.REPRE</v>
          </cell>
          <cell r="E37164">
            <v>54252879000198</v>
          </cell>
        </row>
        <row r="37165">
          <cell r="C37165"/>
          <cell r="D37165" t="str">
            <v>MIRAMAR ARMAZEN</v>
          </cell>
          <cell r="E37165">
            <v>66126459000144</v>
          </cell>
        </row>
        <row r="37166">
          <cell r="C37166"/>
          <cell r="D37166" t="str">
            <v>MOBIL OIL DO BR</v>
          </cell>
          <cell r="E37166">
            <v>60860673000305</v>
          </cell>
        </row>
        <row r="37167">
          <cell r="C37167"/>
          <cell r="D37167" t="str">
            <v>RADIOTEC</v>
          </cell>
          <cell r="E37167">
            <v>66119827000127</v>
          </cell>
        </row>
        <row r="37168">
          <cell r="C37168"/>
          <cell r="D37168" t="str">
            <v>SERGIO FERRERA</v>
          </cell>
          <cell r="E37168">
            <v>71658579000122</v>
          </cell>
        </row>
        <row r="37169">
          <cell r="C37169"/>
          <cell r="D37169" t="str">
            <v>TRANSITARIA</v>
          </cell>
          <cell r="E37169">
            <v>45557022000195</v>
          </cell>
        </row>
        <row r="37170">
          <cell r="C37170"/>
          <cell r="D37170" t="str">
            <v>TRIEL INDUSTRIA</v>
          </cell>
          <cell r="E37170">
            <v>21830120000196</v>
          </cell>
        </row>
        <row r="37171">
          <cell r="C37171"/>
          <cell r="D37171" t="str">
            <v>UNIAO S/A TERMI</v>
          </cell>
          <cell r="E37171">
            <v>50280387000406</v>
          </cell>
        </row>
        <row r="37172">
          <cell r="C37172"/>
          <cell r="D37172" t="str">
            <v>EEPSG PE. BARTO</v>
          </cell>
          <cell r="E37172">
            <v>401220</v>
          </cell>
        </row>
        <row r="37173">
          <cell r="C37173"/>
          <cell r="D37173" t="str">
            <v>EPSG PRESIDENTE</v>
          </cell>
          <cell r="E37173">
            <v>401390</v>
          </cell>
        </row>
        <row r="37174">
          <cell r="C37174"/>
          <cell r="D37174" t="str">
            <v>COL.SG LUSIADAS</v>
          </cell>
          <cell r="E37174">
            <v>401642</v>
          </cell>
        </row>
        <row r="37175">
          <cell r="C37175"/>
          <cell r="D37175" t="str">
            <v>COLEGIO STELLA</v>
          </cell>
          <cell r="E37175">
            <v>401695</v>
          </cell>
        </row>
        <row r="37176">
          <cell r="C37176"/>
          <cell r="D37176" t="str">
            <v>EEPSG DOS ANDRA</v>
          </cell>
          <cell r="E37176">
            <v>401762</v>
          </cell>
        </row>
        <row r="37177">
          <cell r="C37177"/>
          <cell r="D37177" t="str">
            <v>EEPSG DR.PAULO</v>
          </cell>
          <cell r="E37177">
            <v>401765</v>
          </cell>
        </row>
        <row r="37178">
          <cell r="C37178"/>
          <cell r="D37178" t="str">
            <v>EEPSG. VISCONDE</v>
          </cell>
          <cell r="E37178">
            <v>401823</v>
          </cell>
        </row>
        <row r="37179">
          <cell r="C37179"/>
          <cell r="D37179" t="str">
            <v>LICEU SANTISTA</v>
          </cell>
          <cell r="E37179">
            <v>401922</v>
          </cell>
        </row>
        <row r="37180">
          <cell r="C37180"/>
          <cell r="D37180" t="str">
            <v>LICEU SAO PAULO</v>
          </cell>
          <cell r="E37180">
            <v>401923</v>
          </cell>
        </row>
        <row r="37181">
          <cell r="C37181"/>
          <cell r="D37181" t="str">
            <v>OBJETIVO CENT.E</v>
          </cell>
          <cell r="E37181">
            <v>401926</v>
          </cell>
        </row>
        <row r="37182">
          <cell r="C37182"/>
          <cell r="D37182" t="str">
            <v>COL.CARMO</v>
          </cell>
          <cell r="E37182">
            <v>401991</v>
          </cell>
        </row>
        <row r="37183">
          <cell r="C37183"/>
          <cell r="D37183" t="str">
            <v>EEPSG ESCOLASTI</v>
          </cell>
          <cell r="E37183">
            <v>402072</v>
          </cell>
        </row>
        <row r="37184">
          <cell r="C37184"/>
          <cell r="D37184" t="str">
            <v>ESC.ED.IN.PSG C</v>
          </cell>
          <cell r="E37184">
            <v>402267</v>
          </cell>
        </row>
        <row r="37185">
          <cell r="C37185"/>
          <cell r="D37185" t="str">
            <v>EEPSG DOS ANDRA</v>
          </cell>
          <cell r="E37185">
            <v>402687</v>
          </cell>
        </row>
        <row r="37186">
          <cell r="C37186"/>
          <cell r="D37186" t="str">
            <v>EMPG DR.JOSE DA</v>
          </cell>
          <cell r="E37186">
            <v>402820</v>
          </cell>
        </row>
        <row r="37187">
          <cell r="C37187"/>
          <cell r="D37187" t="str">
            <v>ETE ARISTOTELES</v>
          </cell>
          <cell r="E37187">
            <v>402919</v>
          </cell>
        </row>
        <row r="37188">
          <cell r="C37188"/>
          <cell r="D37188" t="str">
            <v>SESI 292</v>
          </cell>
          <cell r="E37188">
            <v>403045</v>
          </cell>
        </row>
        <row r="37189">
          <cell r="C37189"/>
          <cell r="D37189" t="str">
            <v>SESI 412</v>
          </cell>
          <cell r="E37189">
            <v>403100</v>
          </cell>
        </row>
        <row r="37190">
          <cell r="C37190"/>
          <cell r="D37190" t="str">
            <v>SESI 87</v>
          </cell>
          <cell r="E37190">
            <v>403118</v>
          </cell>
        </row>
        <row r="37191">
          <cell r="C37191"/>
          <cell r="D37191" t="str">
            <v>ESCOLA  PRESIDE</v>
          </cell>
          <cell r="E37191">
            <v>403195</v>
          </cell>
        </row>
        <row r="37192">
          <cell r="C37192"/>
          <cell r="D37192" t="str">
            <v>COL.MODERNO ADA</v>
          </cell>
          <cell r="E37192">
            <v>403390</v>
          </cell>
        </row>
        <row r="37193">
          <cell r="C37193"/>
          <cell r="D37193" t="str">
            <v>EMPG PROF.MARIO</v>
          </cell>
          <cell r="E37193">
            <v>403667</v>
          </cell>
        </row>
        <row r="37194">
          <cell r="C37194"/>
          <cell r="D37194" t="str">
            <v>ESC.PSG JOSE BO</v>
          </cell>
          <cell r="E37194">
            <v>403866</v>
          </cell>
        </row>
        <row r="37195">
          <cell r="C37195"/>
          <cell r="D37195" t="str">
            <v>ESC.AMERICANA D</v>
          </cell>
          <cell r="E37195">
            <v>403883</v>
          </cell>
        </row>
        <row r="37196">
          <cell r="C37196"/>
          <cell r="D37196" t="str">
            <v>EEIPSG LEAO XII</v>
          </cell>
          <cell r="E37196">
            <v>403955</v>
          </cell>
        </row>
        <row r="37197">
          <cell r="C37197"/>
          <cell r="D37197" t="str">
            <v>COL.POSITIVUS</v>
          </cell>
          <cell r="E37197">
            <v>403956</v>
          </cell>
        </row>
        <row r="37198">
          <cell r="C37198"/>
          <cell r="D37198" t="str">
            <v>COL.SIGMA</v>
          </cell>
          <cell r="E37198">
            <v>403976</v>
          </cell>
        </row>
        <row r="37199">
          <cell r="C37199"/>
          <cell r="D37199" t="str">
            <v>ESC.PUERI MUNDI</v>
          </cell>
          <cell r="E37199">
            <v>403977</v>
          </cell>
        </row>
        <row r="37200">
          <cell r="C37200"/>
          <cell r="D37200" t="str">
            <v>ESC.SAO JOSE</v>
          </cell>
          <cell r="E37200">
            <v>403978</v>
          </cell>
        </row>
        <row r="37201">
          <cell r="C37201"/>
          <cell r="D37201" t="str">
            <v>EXT.STA.MARCELI</v>
          </cell>
          <cell r="E37201">
            <v>403979</v>
          </cell>
        </row>
        <row r="37202">
          <cell r="C37202"/>
          <cell r="D37202" t="str">
            <v>COL.JEAN PIAGET</v>
          </cell>
          <cell r="E37202">
            <v>403980</v>
          </cell>
        </row>
        <row r="37203">
          <cell r="C37203"/>
          <cell r="D37203" t="str">
            <v>COL.INTEGRADA M</v>
          </cell>
          <cell r="E37203">
            <v>403997</v>
          </cell>
        </row>
        <row r="37204">
          <cell r="C37204"/>
          <cell r="D37204" t="str">
            <v>ESC.ADVENTISTA</v>
          </cell>
          <cell r="E37204">
            <v>404080</v>
          </cell>
        </row>
        <row r="37205">
          <cell r="C37205"/>
          <cell r="D37205" t="str">
            <v>ESC.O EXECUTIVO</v>
          </cell>
          <cell r="E37205">
            <v>404164</v>
          </cell>
        </row>
        <row r="37206">
          <cell r="C37206"/>
          <cell r="D37206" t="str">
            <v>EEPSG AZEVEDO J</v>
          </cell>
          <cell r="E37206">
            <v>404173</v>
          </cell>
        </row>
        <row r="37207">
          <cell r="C37207"/>
          <cell r="D37207" t="str">
            <v>COL.UNIVERSITAR</v>
          </cell>
          <cell r="E37207">
            <v>404270</v>
          </cell>
        </row>
        <row r="37208">
          <cell r="C37208"/>
          <cell r="D37208" t="str">
            <v>CEN.EDUC.OBJETI</v>
          </cell>
          <cell r="E37208">
            <v>404333</v>
          </cell>
        </row>
        <row r="37209">
          <cell r="C37209"/>
          <cell r="D37209" t="str">
            <v>COL.MASTER</v>
          </cell>
          <cell r="E37209">
            <v>404374</v>
          </cell>
        </row>
        <row r="37210">
          <cell r="C37210"/>
          <cell r="D37210" t="str">
            <v>COL.SANTISTA</v>
          </cell>
          <cell r="E37210">
            <v>404392</v>
          </cell>
        </row>
        <row r="37211">
          <cell r="C37211"/>
          <cell r="D37211" t="str">
            <v>COL.SAO JOSE</v>
          </cell>
          <cell r="E37211">
            <v>404398</v>
          </cell>
        </row>
        <row r="37212">
          <cell r="C37212"/>
          <cell r="D37212" t="str">
            <v>ESC.TEC.TREINAS</v>
          </cell>
          <cell r="E37212">
            <v>404630</v>
          </cell>
        </row>
        <row r="37213">
          <cell r="C37213"/>
          <cell r="D37213" t="str">
            <v>COL.AFONSO PENA</v>
          </cell>
          <cell r="E37213">
            <v>404631</v>
          </cell>
        </row>
        <row r="37214">
          <cell r="C37214"/>
          <cell r="D37214" t="str">
            <v>COL.CENACULO</v>
          </cell>
          <cell r="E37214">
            <v>404632</v>
          </cell>
        </row>
        <row r="37215">
          <cell r="C37215"/>
          <cell r="D37215" t="str">
            <v>COL.HUMANITAS</v>
          </cell>
          <cell r="E37215">
            <v>404633</v>
          </cell>
        </row>
        <row r="37216">
          <cell r="C37216"/>
          <cell r="D37216" t="str">
            <v>ESC.EDUC.INF.PS</v>
          </cell>
          <cell r="E37216">
            <v>404634</v>
          </cell>
        </row>
        <row r="37217">
          <cell r="C37217"/>
          <cell r="D37217" t="str">
            <v>EEI MARZA</v>
          </cell>
          <cell r="E37217">
            <v>404635</v>
          </cell>
        </row>
        <row r="37218">
          <cell r="C37218"/>
          <cell r="D37218" t="str">
            <v>EEI MARZA</v>
          </cell>
          <cell r="E37218">
            <v>405240</v>
          </cell>
        </row>
        <row r="37219">
          <cell r="C37219"/>
          <cell r="D37219" t="str">
            <v>ESC.PEQUENO PRI</v>
          </cell>
          <cell r="E37219">
            <v>405395</v>
          </cell>
        </row>
        <row r="37220">
          <cell r="C37220"/>
          <cell r="D37220" t="str">
            <v>ESC.N.SRA.DIVIN</v>
          </cell>
          <cell r="E37220">
            <v>405396</v>
          </cell>
        </row>
        <row r="37221">
          <cell r="C37221"/>
          <cell r="D37221" t="str">
            <v>COL.VITAS</v>
          </cell>
          <cell r="E37221">
            <v>405397</v>
          </cell>
        </row>
        <row r="37222">
          <cell r="C37222"/>
          <cell r="D37222" t="str">
            <v>COL.SEDES SAPIE</v>
          </cell>
          <cell r="E37222">
            <v>405398</v>
          </cell>
        </row>
        <row r="37223">
          <cell r="C37223"/>
          <cell r="D37223" t="str">
            <v>COL.UNIVERSITAS</v>
          </cell>
          <cell r="E37223">
            <v>405399</v>
          </cell>
        </row>
        <row r="37224">
          <cell r="C37224"/>
          <cell r="D37224" t="str">
            <v>ESC.ORDEM E PRO</v>
          </cell>
          <cell r="E37224">
            <v>405400</v>
          </cell>
        </row>
        <row r="37225">
          <cell r="C37225"/>
          <cell r="D37225" t="str">
            <v>INST.EDUC.LUIS</v>
          </cell>
          <cell r="E37225">
            <v>405401</v>
          </cell>
        </row>
        <row r="37226">
          <cell r="C37226"/>
          <cell r="D37226" t="str">
            <v>COL.ANGLO AMERI</v>
          </cell>
          <cell r="E37226">
            <v>405402</v>
          </cell>
        </row>
        <row r="37227">
          <cell r="C37227"/>
          <cell r="D37227" t="str">
            <v>COL.VERITAS</v>
          </cell>
          <cell r="E37227">
            <v>405403</v>
          </cell>
        </row>
        <row r="37228">
          <cell r="C37228"/>
          <cell r="D37228" t="str">
            <v>EXT.STA.RITA</v>
          </cell>
          <cell r="E37228">
            <v>405404</v>
          </cell>
        </row>
        <row r="37229">
          <cell r="C37229"/>
          <cell r="D37229" t="str">
            <v>EXT.SAO LUIZ</v>
          </cell>
          <cell r="E37229">
            <v>405405</v>
          </cell>
        </row>
        <row r="37230">
          <cell r="C37230"/>
          <cell r="D37230" t="str">
            <v>EEPSG BARNABE</v>
          </cell>
          <cell r="E37230">
            <v>406882</v>
          </cell>
        </row>
        <row r="37231">
          <cell r="C37231"/>
          <cell r="D37231" t="str">
            <v>EEPSG DONA LUIZ</v>
          </cell>
          <cell r="E37231">
            <v>406883</v>
          </cell>
        </row>
        <row r="37232">
          <cell r="C37232"/>
          <cell r="D37232" t="str">
            <v>EEPSG DOS ANDRA</v>
          </cell>
          <cell r="E37232">
            <v>406884</v>
          </cell>
        </row>
        <row r="37233">
          <cell r="C37233"/>
          <cell r="D37233" t="str">
            <v>EEPSG DR.ANTONI</v>
          </cell>
          <cell r="E37233">
            <v>406885</v>
          </cell>
        </row>
        <row r="37234">
          <cell r="C37234"/>
          <cell r="D37234" t="str">
            <v>EEPSG VISCONDE</v>
          </cell>
          <cell r="E37234">
            <v>406886</v>
          </cell>
        </row>
        <row r="37235">
          <cell r="C37235"/>
          <cell r="D37235" t="str">
            <v>EEPSG PROF.CLEO</v>
          </cell>
          <cell r="E37235">
            <v>406887</v>
          </cell>
        </row>
        <row r="37236">
          <cell r="C37236"/>
          <cell r="D37236" t="str">
            <v>EESG CANADA</v>
          </cell>
          <cell r="E37236">
            <v>406888</v>
          </cell>
        </row>
        <row r="37237">
          <cell r="C37237"/>
          <cell r="D37237" t="str">
            <v>EEPSG MARQUES D</v>
          </cell>
          <cell r="E37237">
            <v>406889</v>
          </cell>
        </row>
        <row r="37238">
          <cell r="C37238"/>
          <cell r="D37238" t="str">
            <v>EEPSG BRAS CUBA</v>
          </cell>
          <cell r="E37238">
            <v>406890</v>
          </cell>
        </row>
        <row r="37239">
          <cell r="C37239"/>
          <cell r="D37239" t="str">
            <v>EEPSG JOAO OCTA</v>
          </cell>
          <cell r="E37239">
            <v>406891</v>
          </cell>
        </row>
        <row r="37240">
          <cell r="C37240"/>
          <cell r="D37240" t="str">
            <v>EEPSG NEVES PRA</v>
          </cell>
          <cell r="E37240">
            <v>406892</v>
          </cell>
        </row>
        <row r="37241">
          <cell r="C37241"/>
          <cell r="D37241" t="str">
            <v>EEPSG PROF.FRAN</v>
          </cell>
          <cell r="E37241">
            <v>406893</v>
          </cell>
        </row>
        <row r="37242">
          <cell r="C37242"/>
          <cell r="D37242" t="str">
            <v>EEPSG PROFA.ZUM</v>
          </cell>
          <cell r="E37242">
            <v>406894</v>
          </cell>
        </row>
        <row r="37243">
          <cell r="C37243"/>
          <cell r="D37243" t="str">
            <v>EEPSG PROF.BENE</v>
          </cell>
          <cell r="E37243">
            <v>406895</v>
          </cell>
        </row>
        <row r="37244">
          <cell r="C37244"/>
          <cell r="D37244" t="str">
            <v>EEPG DR.CESARIO</v>
          </cell>
          <cell r="E37244">
            <v>407679</v>
          </cell>
        </row>
        <row r="37245">
          <cell r="C37245"/>
          <cell r="D37245" t="str">
            <v>EMPG GOTA DE LE</v>
          </cell>
          <cell r="E37245">
            <v>407680</v>
          </cell>
        </row>
        <row r="37246">
          <cell r="C37246"/>
          <cell r="D37246" t="str">
            <v>EEPG PROF.SUETO</v>
          </cell>
          <cell r="E37246">
            <v>407681</v>
          </cell>
        </row>
        <row r="37247">
          <cell r="C37247"/>
          <cell r="D37247" t="str">
            <v>CE MARIA AP.P.F</v>
          </cell>
          <cell r="E37247">
            <v>407682</v>
          </cell>
        </row>
        <row r="37248">
          <cell r="C37248"/>
          <cell r="D37248" t="str">
            <v>EMEE MARIA CARM</v>
          </cell>
          <cell r="E37248">
            <v>407683</v>
          </cell>
        </row>
        <row r="37249">
          <cell r="C37249"/>
          <cell r="D37249" t="str">
            <v>EEPSG OLGA CURY</v>
          </cell>
          <cell r="E37249">
            <v>407684</v>
          </cell>
        </row>
        <row r="37250">
          <cell r="C37250"/>
          <cell r="D37250" t="str">
            <v>EEPSG DR.RUY RI</v>
          </cell>
          <cell r="E37250">
            <v>407685</v>
          </cell>
        </row>
        <row r="37251">
          <cell r="C37251"/>
          <cell r="D37251" t="str">
            <v>EMPG ANTONIO DE</v>
          </cell>
          <cell r="E37251">
            <v>407686</v>
          </cell>
        </row>
        <row r="37252">
          <cell r="C37252"/>
          <cell r="D37252" t="str">
            <v>EMPG IRMAO JOSE</v>
          </cell>
          <cell r="E37252">
            <v>407687</v>
          </cell>
        </row>
        <row r="37253">
          <cell r="C37253"/>
          <cell r="D37253" t="str">
            <v>EMPG OLAVO BILA</v>
          </cell>
          <cell r="E37253">
            <v>407688</v>
          </cell>
        </row>
        <row r="37254">
          <cell r="C37254"/>
          <cell r="D37254" t="str">
            <v>EMPG BARAO DO R</v>
          </cell>
          <cell r="E37254">
            <v>407689</v>
          </cell>
        </row>
        <row r="37255">
          <cell r="C37255"/>
          <cell r="D37255" t="str">
            <v>EEPG DEP.EMILIO</v>
          </cell>
          <cell r="E37255">
            <v>407690</v>
          </cell>
        </row>
        <row r="37256">
          <cell r="C37256"/>
          <cell r="D37256" t="str">
            <v>EMPG MARTINS FO</v>
          </cell>
          <cell r="E37256">
            <v>407691</v>
          </cell>
        </row>
        <row r="37257">
          <cell r="C37257"/>
          <cell r="D37257" t="str">
            <v>EMPG VINTE E OI</v>
          </cell>
          <cell r="E37257">
            <v>407692</v>
          </cell>
        </row>
        <row r="37258">
          <cell r="C37258"/>
          <cell r="D37258" t="str">
            <v>EMPG FERNANDO C</v>
          </cell>
          <cell r="E37258">
            <v>407693</v>
          </cell>
        </row>
        <row r="37259">
          <cell r="C37259"/>
          <cell r="D37259" t="str">
            <v>EMPG PROFA.MARI</v>
          </cell>
          <cell r="E37259">
            <v>407694</v>
          </cell>
        </row>
        <row r="37260">
          <cell r="C37260"/>
          <cell r="D37260" t="str">
            <v>EMPG AUXILIADOR</v>
          </cell>
          <cell r="E37260">
            <v>407695</v>
          </cell>
        </row>
        <row r="37261">
          <cell r="C37261"/>
          <cell r="D37261" t="str">
            <v>EMPG PROFA.WALD</v>
          </cell>
          <cell r="E37261">
            <v>407696</v>
          </cell>
        </row>
        <row r="37262">
          <cell r="C37262"/>
          <cell r="D37262" t="str">
            <v>EMPG MARIA LUIZ</v>
          </cell>
          <cell r="E37262">
            <v>408045</v>
          </cell>
        </row>
        <row r="37263">
          <cell r="C37263"/>
          <cell r="D37263" t="str">
            <v>EMPG PEDRO II</v>
          </cell>
          <cell r="E37263">
            <v>408046</v>
          </cell>
        </row>
        <row r="37264">
          <cell r="C37264"/>
          <cell r="D37264" t="str">
            <v>EMPG LOURDES OR</v>
          </cell>
          <cell r="E37264">
            <v>408047</v>
          </cell>
        </row>
        <row r="37265">
          <cell r="C37265"/>
          <cell r="D37265" t="str">
            <v>EMPG FLORESTAN</v>
          </cell>
          <cell r="E37265">
            <v>408048</v>
          </cell>
        </row>
        <row r="37266">
          <cell r="C37266"/>
          <cell r="D37266" t="str">
            <v>EMPG DINO BUENO</v>
          </cell>
          <cell r="E37266">
            <v>408049</v>
          </cell>
        </row>
        <row r="37267">
          <cell r="C37267"/>
          <cell r="D37267" t="str">
            <v>COL.UNIVERSITAS</v>
          </cell>
          <cell r="E37267">
            <v>408475</v>
          </cell>
        </row>
        <row r="37268">
          <cell r="C37268"/>
          <cell r="D37268" t="str">
            <v>COL.BORBAGATO</v>
          </cell>
          <cell r="E37268">
            <v>408476</v>
          </cell>
        </row>
        <row r="37269">
          <cell r="C37269"/>
          <cell r="D37269" t="str">
            <v>EMEF PROF.AVELI</v>
          </cell>
          <cell r="E37269">
            <v>408968</v>
          </cell>
        </row>
        <row r="37270">
          <cell r="C37270"/>
          <cell r="D37270" t="str">
            <v>CECAP</v>
          </cell>
          <cell r="E37270">
            <v>408987</v>
          </cell>
        </row>
        <row r="37271">
          <cell r="C37271"/>
          <cell r="D37271" t="str">
            <v>COL.JEAN PIAGET</v>
          </cell>
          <cell r="E37271">
            <v>409223</v>
          </cell>
        </row>
        <row r="37272">
          <cell r="C37272"/>
          <cell r="D37272" t="str">
            <v>INST.DE EDUC.MA</v>
          </cell>
          <cell r="E37272">
            <v>409376</v>
          </cell>
        </row>
        <row r="37273">
          <cell r="C37273"/>
          <cell r="D37273" t="str">
            <v>ESC.MODELO</v>
          </cell>
          <cell r="E37273">
            <v>409377</v>
          </cell>
        </row>
        <row r="37274">
          <cell r="C37274"/>
          <cell r="D37274" t="str">
            <v>EMEF IRMAO JOSE</v>
          </cell>
          <cell r="E37274">
            <v>409378</v>
          </cell>
        </row>
        <row r="37275">
          <cell r="C37275"/>
          <cell r="D37275" t="str">
            <v>ESC.PROF.ALZIRA</v>
          </cell>
          <cell r="E37275">
            <v>409379</v>
          </cell>
        </row>
        <row r="37276">
          <cell r="C37276"/>
          <cell r="D37276" t="str">
            <v>EM ACASSIO PAUL</v>
          </cell>
          <cell r="E37276">
            <v>409847</v>
          </cell>
        </row>
        <row r="37277">
          <cell r="C37277"/>
          <cell r="D37277" t="str">
            <v>SECAO DE EDUC.J</v>
          </cell>
          <cell r="E37277">
            <v>409848</v>
          </cell>
        </row>
        <row r="37278">
          <cell r="C37278"/>
          <cell r="D37278" t="str">
            <v>EM CIDADE DE SA</v>
          </cell>
          <cell r="E37278">
            <v>410238</v>
          </cell>
        </row>
        <row r="37279">
          <cell r="C37279"/>
          <cell r="D37279" t="str">
            <v>EM EDMEIA LADEV</v>
          </cell>
          <cell r="E37279">
            <v>410239</v>
          </cell>
        </row>
        <row r="37280">
          <cell r="C37280"/>
          <cell r="D37280" t="str">
            <v>COL.VERTEX</v>
          </cell>
          <cell r="E37280">
            <v>410240</v>
          </cell>
        </row>
        <row r="37281">
          <cell r="C37281"/>
          <cell r="D37281" t="str">
            <v>EM AYRTON SENNA</v>
          </cell>
          <cell r="E37281">
            <v>410241</v>
          </cell>
        </row>
        <row r="37282">
          <cell r="C37282"/>
          <cell r="D37282" t="str">
            <v>EM EMILIA MARIA</v>
          </cell>
          <cell r="E37282">
            <v>410242</v>
          </cell>
        </row>
        <row r="37283">
          <cell r="C37283"/>
          <cell r="D37283" t="str">
            <v>EM PE.LEONARDO</v>
          </cell>
          <cell r="E37283">
            <v>410243</v>
          </cell>
        </row>
        <row r="37284">
          <cell r="C37284"/>
          <cell r="D37284" t="str">
            <v>EM PROF.MARIA L</v>
          </cell>
          <cell r="E37284">
            <v>410244</v>
          </cell>
        </row>
        <row r="37285">
          <cell r="C37285"/>
          <cell r="D37285" t="str">
            <v>EM PROF.PEDRO C</v>
          </cell>
          <cell r="E37285">
            <v>410245</v>
          </cell>
        </row>
        <row r="37286">
          <cell r="C37286"/>
          <cell r="D37286" t="str">
            <v>ESC.MARIA MONTE</v>
          </cell>
          <cell r="E37286">
            <v>410246</v>
          </cell>
        </row>
        <row r="37287">
          <cell r="C37287"/>
          <cell r="D37287" t="str">
            <v>EM JOSE CARLOS</v>
          </cell>
          <cell r="E37287">
            <v>410247</v>
          </cell>
        </row>
        <row r="37288">
          <cell r="C37288"/>
          <cell r="D37288" t="str">
            <v>EM JUDOCA RICAR</v>
          </cell>
          <cell r="E37288">
            <v>410248</v>
          </cell>
        </row>
        <row r="37289">
          <cell r="C37289"/>
          <cell r="D37289" t="str">
            <v>EM DOCAS DE SAN</v>
          </cell>
          <cell r="E37289">
            <v>410249</v>
          </cell>
        </row>
        <row r="37290">
          <cell r="C37290"/>
          <cell r="D37290" t="str">
            <v>ESC.REGINA ALTM</v>
          </cell>
          <cell r="E37290">
            <v>410427</v>
          </cell>
        </row>
        <row r="37291">
          <cell r="C37291"/>
          <cell r="D37291" t="str">
            <v>EE NEVES PRADO</v>
          </cell>
          <cell r="E37291">
            <v>410553</v>
          </cell>
        </row>
        <row r="37292">
          <cell r="C37292">
            <v>800002183</v>
          </cell>
          <cell r="D37292" t="str">
            <v>FIBRA</v>
          </cell>
          <cell r="E37292">
            <v>630773000232</v>
          </cell>
        </row>
        <row r="37293">
          <cell r="C37293"/>
          <cell r="D37293" t="str">
            <v>A.S.MANTIQUEIRA</v>
          </cell>
          <cell r="E37293">
            <v>348629000208</v>
          </cell>
        </row>
        <row r="37294">
          <cell r="C37294"/>
          <cell r="D37294" t="str">
            <v>COL.SANTOS DUMO</v>
          </cell>
          <cell r="E37294">
            <v>402019</v>
          </cell>
        </row>
        <row r="37295">
          <cell r="C37295"/>
          <cell r="D37295" t="str">
            <v>EE GOV.BIAS FOR</v>
          </cell>
          <cell r="E37295">
            <v>402053</v>
          </cell>
        </row>
        <row r="37296">
          <cell r="C37296"/>
          <cell r="D37296" t="str">
            <v>COL.PSG PIO X</v>
          </cell>
          <cell r="E37296">
            <v>404406</v>
          </cell>
        </row>
        <row r="37297">
          <cell r="C37297"/>
          <cell r="D37297" t="str">
            <v>ESC.CBCC PG</v>
          </cell>
          <cell r="E37297">
            <v>404871</v>
          </cell>
        </row>
        <row r="37298">
          <cell r="C37298"/>
          <cell r="D37298" t="str">
            <v>FACIL TRANSPORT</v>
          </cell>
          <cell r="E37298">
            <v>31134935001085</v>
          </cell>
        </row>
        <row r="37299">
          <cell r="C37299">
            <v>800021180</v>
          </cell>
          <cell r="D37299" t="str">
            <v>EXPERTISE GROUP</v>
          </cell>
          <cell r="E37299">
            <v>4515852000172</v>
          </cell>
        </row>
        <row r="37300">
          <cell r="C37300"/>
          <cell r="D37300" t="str">
            <v>PIANO</v>
          </cell>
          <cell r="E37300">
            <v>58426420000114</v>
          </cell>
        </row>
        <row r="37301">
          <cell r="C37301"/>
          <cell r="D37301" t="str">
            <v>BONOTTO CONSULT</v>
          </cell>
          <cell r="E37301">
            <v>53055349000197</v>
          </cell>
        </row>
        <row r="37302">
          <cell r="C37302">
            <v>800039409</v>
          </cell>
          <cell r="D37302" t="str">
            <v>H B EVENTOS E B</v>
          </cell>
          <cell r="E37302">
            <v>21602832000158</v>
          </cell>
        </row>
        <row r="37303">
          <cell r="C37303">
            <v>800001337</v>
          </cell>
          <cell r="D37303" t="str">
            <v>TUPER</v>
          </cell>
          <cell r="E37303">
            <v>81315426001450</v>
          </cell>
        </row>
        <row r="37304">
          <cell r="C37304">
            <v>800002116</v>
          </cell>
          <cell r="D37304" t="str">
            <v>MEGACAR</v>
          </cell>
          <cell r="E37304">
            <v>1656775000182</v>
          </cell>
        </row>
        <row r="37305">
          <cell r="C37305">
            <v>800002528</v>
          </cell>
          <cell r="D37305" t="str">
            <v>OXFORD</v>
          </cell>
          <cell r="E37305">
            <v>86046463000100</v>
          </cell>
        </row>
        <row r="37306">
          <cell r="C37306">
            <v>800002955</v>
          </cell>
          <cell r="D37306" t="str">
            <v>TUPER</v>
          </cell>
          <cell r="E37306">
            <v>81315426000136</v>
          </cell>
        </row>
        <row r="37307">
          <cell r="C37307">
            <v>800004637</v>
          </cell>
          <cell r="D37307" t="str">
            <v>K L C PINTURAS</v>
          </cell>
          <cell r="E37307">
            <v>7359844000172</v>
          </cell>
        </row>
        <row r="37308">
          <cell r="C37308">
            <v>800009850</v>
          </cell>
          <cell r="D37308" t="str">
            <v>LOCALIZA</v>
          </cell>
          <cell r="E37308">
            <v>16670085024410</v>
          </cell>
        </row>
        <row r="37309">
          <cell r="C37309">
            <v>800020136</v>
          </cell>
          <cell r="D37309" t="str">
            <v>FREZITE FERRAME</v>
          </cell>
          <cell r="E37309">
            <v>1018240000186</v>
          </cell>
        </row>
        <row r="37310">
          <cell r="C37310">
            <v>800020641</v>
          </cell>
          <cell r="D37310" t="str">
            <v>FUCK AUTOMOVEIS</v>
          </cell>
          <cell r="E37310">
            <v>83528232000497</v>
          </cell>
        </row>
        <row r="37311">
          <cell r="C37311">
            <v>800024131</v>
          </cell>
          <cell r="D37311" t="str">
            <v>FUNDACAO EDUCAC</v>
          </cell>
          <cell r="E37311">
            <v>84714682000275</v>
          </cell>
        </row>
        <row r="37312">
          <cell r="C37312">
            <v>800025132</v>
          </cell>
          <cell r="D37312" t="str">
            <v>TUPER TECNOLOGI</v>
          </cell>
          <cell r="E37312">
            <v>83407304000871</v>
          </cell>
        </row>
        <row r="37313">
          <cell r="C37313">
            <v>800025485</v>
          </cell>
          <cell r="D37313" t="str">
            <v>GENIALTEC SOLUC</v>
          </cell>
          <cell r="E37313">
            <v>10234700000102</v>
          </cell>
        </row>
        <row r="37314">
          <cell r="C37314">
            <v>800029914</v>
          </cell>
          <cell r="D37314" t="str">
            <v>TUPER</v>
          </cell>
          <cell r="E37314">
            <v>81315426002775</v>
          </cell>
        </row>
        <row r="37315">
          <cell r="C37315">
            <v>800031089</v>
          </cell>
          <cell r="D37315" t="str">
            <v>TUPER S/A</v>
          </cell>
          <cell r="E37315">
            <v>81315426002856</v>
          </cell>
        </row>
        <row r="37316">
          <cell r="C37316">
            <v>800043724</v>
          </cell>
          <cell r="D37316" t="str">
            <v>GSOFT SOLUCOES</v>
          </cell>
          <cell r="E37316">
            <v>20622295000145</v>
          </cell>
        </row>
        <row r="37317">
          <cell r="C37317"/>
          <cell r="D37317" t="str">
            <v>MERCURIO</v>
          </cell>
          <cell r="E37317">
            <v>95591723005501</v>
          </cell>
        </row>
        <row r="37318">
          <cell r="C37318"/>
          <cell r="D37318" t="str">
            <v>TUPER</v>
          </cell>
          <cell r="E37318">
            <v>83786830000113</v>
          </cell>
        </row>
        <row r="37319">
          <cell r="C37319"/>
          <cell r="D37319" t="str">
            <v>CEN.TEC.DO MOBI</v>
          </cell>
          <cell r="E37319">
            <v>405161</v>
          </cell>
        </row>
        <row r="37320">
          <cell r="C37320"/>
          <cell r="D37320" t="str">
            <v>ESC.EVANG.FRIED</v>
          </cell>
          <cell r="E37320">
            <v>405162</v>
          </cell>
        </row>
        <row r="37321">
          <cell r="C37321"/>
          <cell r="D37321" t="str">
            <v>COL.SAO JOSE</v>
          </cell>
          <cell r="E37321">
            <v>406579</v>
          </cell>
        </row>
        <row r="37322">
          <cell r="C37322">
            <v>800015314</v>
          </cell>
          <cell r="D37322" t="str">
            <v>SONI TECH DO BR</v>
          </cell>
          <cell r="E37322">
            <v>6183509000101</v>
          </cell>
        </row>
        <row r="37323">
          <cell r="C37323">
            <v>800020118</v>
          </cell>
          <cell r="D37323" t="str">
            <v>PANAMBRA ZWICK</v>
          </cell>
          <cell r="E37323">
            <v>11898006000144</v>
          </cell>
        </row>
        <row r="37324">
          <cell r="C37324"/>
          <cell r="D37324" t="str">
            <v>VIGORELLI</v>
          </cell>
          <cell r="E37324">
            <v>59927160000123</v>
          </cell>
        </row>
        <row r="37325">
          <cell r="C37325">
            <v>800018766</v>
          </cell>
          <cell r="D37325" t="str">
            <v>ESCOLA SENAI SA</v>
          </cell>
          <cell r="E37325">
            <v>3774819005910</v>
          </cell>
        </row>
        <row r="37326">
          <cell r="C37326">
            <v>800018994</v>
          </cell>
          <cell r="D37326" t="str">
            <v>PORTA CABOS</v>
          </cell>
          <cell r="E37326">
            <v>5376896000121</v>
          </cell>
        </row>
        <row r="37327">
          <cell r="C37327">
            <v>800019165</v>
          </cell>
          <cell r="D37327" t="str">
            <v>PRIME ACTION CO</v>
          </cell>
          <cell r="E37327">
            <v>59057208000190</v>
          </cell>
        </row>
        <row r="37328">
          <cell r="C37328">
            <v>800028603</v>
          </cell>
          <cell r="D37328" t="str">
            <v>SUNNEN B. I. C.</v>
          </cell>
          <cell r="E37328">
            <v>17198100000177</v>
          </cell>
        </row>
        <row r="37329">
          <cell r="C37329">
            <v>800032085</v>
          </cell>
          <cell r="D37329" t="str">
            <v>LTDA ME</v>
          </cell>
          <cell r="E37329">
            <v>19954918000106</v>
          </cell>
        </row>
        <row r="37330">
          <cell r="C37330">
            <v>800032894</v>
          </cell>
          <cell r="D37330" t="str">
            <v>FSE DESENVOLVIM</v>
          </cell>
          <cell r="E37330">
            <v>5997167000192</v>
          </cell>
        </row>
        <row r="37331">
          <cell r="C37331">
            <v>800032916</v>
          </cell>
          <cell r="D37331" t="str">
            <v>CHROMA LTDA EPP</v>
          </cell>
          <cell r="E37331">
            <v>5093961000101</v>
          </cell>
        </row>
        <row r="37332">
          <cell r="C37332">
            <v>800032926</v>
          </cell>
          <cell r="D37332" t="str">
            <v>TECHNOFLOW MANUTENCAO E</v>
          </cell>
          <cell r="E37332">
            <v>10715535000100</v>
          </cell>
        </row>
        <row r="37333">
          <cell r="C37333">
            <v>800035584</v>
          </cell>
          <cell r="D37333" t="str">
            <v>ECO EVOLUTION S</v>
          </cell>
          <cell r="E37333">
            <v>22740801000126</v>
          </cell>
        </row>
        <row r="37334">
          <cell r="C37334">
            <v>800043740</v>
          </cell>
          <cell r="D37334" t="str">
            <v>VIX LOGISTICA</v>
          </cell>
          <cell r="E37334">
            <v>32681371005999</v>
          </cell>
        </row>
        <row r="37335">
          <cell r="C37335"/>
          <cell r="D37335" t="str">
            <v>R. LEITE</v>
          </cell>
          <cell r="E37335">
            <v>74375031000163</v>
          </cell>
        </row>
        <row r="37336">
          <cell r="C37336"/>
          <cell r="D37336" t="str">
            <v>NYNA</v>
          </cell>
          <cell r="E37336">
            <v>1659729000137</v>
          </cell>
        </row>
        <row r="37337">
          <cell r="C37337"/>
          <cell r="D37337" t="str">
            <v>GREMAFER COML I</v>
          </cell>
          <cell r="E37337">
            <v>59161083000739</v>
          </cell>
        </row>
        <row r="37338">
          <cell r="C37338"/>
          <cell r="D37338" t="str">
            <v>GREMAFER COML I</v>
          </cell>
          <cell r="E37338">
            <v>59161083001387</v>
          </cell>
        </row>
        <row r="37339">
          <cell r="C37339">
            <v>800009223</v>
          </cell>
          <cell r="D37339" t="str">
            <v>PEPPERL FUCHS L</v>
          </cell>
          <cell r="E37339">
            <v>64126675000164</v>
          </cell>
        </row>
        <row r="37340">
          <cell r="C37340">
            <v>800034192</v>
          </cell>
          <cell r="D37340" t="str">
            <v>JADLOG LOGISTIC</v>
          </cell>
          <cell r="E37340">
            <v>4884082002340</v>
          </cell>
        </row>
        <row r="37341">
          <cell r="C37341"/>
          <cell r="D37341" t="str">
            <v>PAP. BAMBINO</v>
          </cell>
          <cell r="E37341">
            <v>59120600000136</v>
          </cell>
        </row>
        <row r="37342">
          <cell r="C37342"/>
          <cell r="D37342" t="str">
            <v>PLOTTEC</v>
          </cell>
          <cell r="E37342">
            <v>1271467000139</v>
          </cell>
        </row>
        <row r="37343">
          <cell r="C37343"/>
          <cell r="D37343" t="str">
            <v>ALGOD. OLAN P.</v>
          </cell>
          <cell r="E37343">
            <v>61075172000208</v>
          </cell>
        </row>
        <row r="37344">
          <cell r="C37344"/>
          <cell r="D37344" t="str">
            <v>XEROX DO BRASIL</v>
          </cell>
          <cell r="E37344">
            <v>29213386001840</v>
          </cell>
        </row>
        <row r="37345">
          <cell r="C37345"/>
          <cell r="D37345" t="str">
            <v>EEPSG AMADEU OL</v>
          </cell>
          <cell r="E37345">
            <v>401055</v>
          </cell>
        </row>
        <row r="37346">
          <cell r="C37346"/>
          <cell r="D37346" t="str">
            <v>EEPSG CARLOS PE</v>
          </cell>
          <cell r="E37346">
            <v>401086</v>
          </cell>
        </row>
        <row r="37347">
          <cell r="C37347"/>
          <cell r="D37347" t="str">
            <v>EEPSG DR JOAO F</v>
          </cell>
          <cell r="E37347">
            <v>401108</v>
          </cell>
        </row>
        <row r="37348">
          <cell r="C37348"/>
          <cell r="D37348" t="str">
            <v>EEPSG DR. ADAIL</v>
          </cell>
          <cell r="E37348">
            <v>401110</v>
          </cell>
        </row>
        <row r="37349">
          <cell r="C37349"/>
          <cell r="D37349" t="str">
            <v>EEPSG DR.JOSE F</v>
          </cell>
          <cell r="E37349">
            <v>401116</v>
          </cell>
        </row>
        <row r="37350">
          <cell r="C37350"/>
          <cell r="D37350" t="str">
            <v>EEPSG ENG. FRAN</v>
          </cell>
          <cell r="E37350">
            <v>401122</v>
          </cell>
        </row>
        <row r="37351">
          <cell r="C37351"/>
          <cell r="D37351" t="str">
            <v>EEPSG JOAO BATI</v>
          </cell>
          <cell r="E37351">
            <v>401149</v>
          </cell>
        </row>
        <row r="37352">
          <cell r="C37352"/>
          <cell r="D37352" t="str">
            <v>EEPSG JOAO RAMA</v>
          </cell>
          <cell r="E37352">
            <v>401153</v>
          </cell>
        </row>
        <row r="37353">
          <cell r="C37353"/>
          <cell r="D37353" t="str">
            <v>EEPSG LAS PALMA</v>
          </cell>
          <cell r="E37353">
            <v>401168</v>
          </cell>
        </row>
        <row r="37354">
          <cell r="C37354"/>
          <cell r="D37354" t="str">
            <v>EEPSG MARIA IRA</v>
          </cell>
          <cell r="E37354">
            <v>401184</v>
          </cell>
        </row>
        <row r="37355">
          <cell r="C37355"/>
          <cell r="D37355" t="str">
            <v>EEPSG MARIA ROS</v>
          </cell>
          <cell r="E37355">
            <v>401188</v>
          </cell>
        </row>
        <row r="37356">
          <cell r="C37356"/>
          <cell r="D37356" t="str">
            <v>EEPSG MIZUO ABU</v>
          </cell>
          <cell r="E37356">
            <v>401194</v>
          </cell>
        </row>
        <row r="37357">
          <cell r="C37357"/>
          <cell r="D37357" t="str">
            <v>EEPSG PROF.JORG</v>
          </cell>
          <cell r="E37357">
            <v>401261</v>
          </cell>
        </row>
        <row r="37358">
          <cell r="C37358"/>
          <cell r="D37358" t="str">
            <v>EEPSG PROFA MAR</v>
          </cell>
          <cell r="E37358">
            <v>401268</v>
          </cell>
        </row>
        <row r="37359">
          <cell r="C37359"/>
          <cell r="D37359" t="str">
            <v>EEPSG SENADOR R</v>
          </cell>
          <cell r="E37359">
            <v>401284</v>
          </cell>
        </row>
        <row r="37360">
          <cell r="C37360"/>
          <cell r="D37360" t="str">
            <v>EEPSG STA.DALMO</v>
          </cell>
          <cell r="E37360">
            <v>401289</v>
          </cell>
        </row>
        <row r="37361">
          <cell r="C37361"/>
          <cell r="D37361" t="str">
            <v>EEPSG WALLACE C</v>
          </cell>
          <cell r="E37361">
            <v>401302</v>
          </cell>
        </row>
        <row r="37362">
          <cell r="C37362"/>
          <cell r="D37362" t="str">
            <v>EEPSG 20 DE AGO</v>
          </cell>
          <cell r="E37362">
            <v>401308</v>
          </cell>
        </row>
        <row r="37363">
          <cell r="C37363"/>
          <cell r="D37363" t="str">
            <v>EEPSG JOAO BATI</v>
          </cell>
          <cell r="E37363">
            <v>401777</v>
          </cell>
        </row>
        <row r="37364">
          <cell r="C37364"/>
          <cell r="D37364" t="str">
            <v>EEPSG LAS PALMA</v>
          </cell>
          <cell r="E37364">
            <v>401785</v>
          </cell>
        </row>
        <row r="37365">
          <cell r="C37365"/>
          <cell r="D37365" t="str">
            <v>EEPSG PROF.JORG</v>
          </cell>
          <cell r="E37365">
            <v>401811</v>
          </cell>
        </row>
        <row r="37366">
          <cell r="C37366">
            <v>800000164</v>
          </cell>
          <cell r="D37366" t="str">
            <v>ANACOM CIENTIFI</v>
          </cell>
          <cell r="E37366">
            <v>59117507000172</v>
          </cell>
        </row>
        <row r="37367">
          <cell r="C37367">
            <v>800000228</v>
          </cell>
          <cell r="D37367" t="str">
            <v>MKSPEC</v>
          </cell>
          <cell r="E37367">
            <v>71539001000157</v>
          </cell>
        </row>
        <row r="37368">
          <cell r="C37368">
            <v>800000245</v>
          </cell>
          <cell r="D37368" t="str">
            <v>ASCETEC IND MEC</v>
          </cell>
          <cell r="E37368">
            <v>57687519000107</v>
          </cell>
        </row>
        <row r="37369">
          <cell r="C37369">
            <v>800000259</v>
          </cell>
          <cell r="D37369" t="str">
            <v>WEIDMULLER CONE</v>
          </cell>
          <cell r="E37369">
            <v>47160221000190</v>
          </cell>
        </row>
        <row r="37370">
          <cell r="C37370">
            <v>800000301</v>
          </cell>
          <cell r="D37370" t="str">
            <v>MAKITA</v>
          </cell>
          <cell r="E37370">
            <v>45865920000100</v>
          </cell>
        </row>
        <row r="37371">
          <cell r="C37371">
            <v>800000335</v>
          </cell>
          <cell r="D37371" t="str">
            <v>JOHNSON CONTROL</v>
          </cell>
          <cell r="E37371">
            <v>514820000100</v>
          </cell>
        </row>
        <row r="37372">
          <cell r="C37372">
            <v>800000395</v>
          </cell>
          <cell r="D37372" t="str">
            <v>SERRA BUCHER</v>
          </cell>
          <cell r="E37372">
            <v>1123340000172</v>
          </cell>
        </row>
        <row r="37373">
          <cell r="C37373">
            <v>800000624</v>
          </cell>
          <cell r="D37373" t="str">
            <v>GAGE</v>
          </cell>
          <cell r="E37373">
            <v>2532371000220</v>
          </cell>
        </row>
        <row r="37374">
          <cell r="C37374">
            <v>800000666</v>
          </cell>
          <cell r="D37374" t="str">
            <v>ARCINCO II</v>
          </cell>
          <cell r="E37374">
            <v>67114389000177</v>
          </cell>
        </row>
        <row r="37375">
          <cell r="C37375">
            <v>800000687</v>
          </cell>
          <cell r="D37375" t="str">
            <v>GKW SERVICOS</v>
          </cell>
          <cell r="E37375">
            <v>48079644000143</v>
          </cell>
        </row>
        <row r="37376">
          <cell r="C37376">
            <v>800001003</v>
          </cell>
          <cell r="D37376" t="str">
            <v>MAXIOIL</v>
          </cell>
          <cell r="E37376">
            <v>64747280000189</v>
          </cell>
        </row>
        <row r="37377">
          <cell r="C37377">
            <v>800001230</v>
          </cell>
          <cell r="D37377" t="str">
            <v>NAPRO ELETRONIC</v>
          </cell>
          <cell r="E37377">
            <v>57816183000135</v>
          </cell>
        </row>
        <row r="37378">
          <cell r="C37378">
            <v>800001278</v>
          </cell>
          <cell r="D37378" t="str">
            <v>RYDER</v>
          </cell>
          <cell r="E37378">
            <v>59109017006599</v>
          </cell>
        </row>
        <row r="37379">
          <cell r="C37379">
            <v>800001362</v>
          </cell>
          <cell r="D37379" t="str">
            <v>CV</v>
          </cell>
          <cell r="E37379">
            <v>4379029000187</v>
          </cell>
        </row>
        <row r="37380">
          <cell r="C37380">
            <v>800001686</v>
          </cell>
          <cell r="D37380" t="str">
            <v>PRO MODEL USINA</v>
          </cell>
          <cell r="E37380">
            <v>4588639000190</v>
          </cell>
        </row>
        <row r="37381">
          <cell r="C37381">
            <v>800001755</v>
          </cell>
          <cell r="D37381" t="str">
            <v>ARCINCO I</v>
          </cell>
          <cell r="E37381">
            <v>5746712000178</v>
          </cell>
        </row>
        <row r="37382">
          <cell r="C37382">
            <v>800001842</v>
          </cell>
          <cell r="D37382" t="str">
            <v>SEMAN SERV ESP</v>
          </cell>
          <cell r="E37382">
            <v>62062997000161</v>
          </cell>
        </row>
        <row r="37383">
          <cell r="C37383">
            <v>800001870</v>
          </cell>
          <cell r="D37383" t="str">
            <v>SULZER BRASIL</v>
          </cell>
          <cell r="E37383">
            <v>33574575000177</v>
          </cell>
        </row>
        <row r="37384">
          <cell r="C37384">
            <v>800001943</v>
          </cell>
          <cell r="D37384" t="str">
            <v>TEKIN IND.COM.E</v>
          </cell>
          <cell r="E37384">
            <v>55275614000178</v>
          </cell>
        </row>
        <row r="37385">
          <cell r="C37385">
            <v>800001988</v>
          </cell>
          <cell r="D37385" t="str">
            <v>TM BEVO IND.COM</v>
          </cell>
          <cell r="E37385">
            <v>56241466000133</v>
          </cell>
        </row>
        <row r="37386">
          <cell r="C37386">
            <v>800002105</v>
          </cell>
          <cell r="D37386" t="str">
            <v>DELLA STRADA</v>
          </cell>
          <cell r="E37386">
            <v>2775776000109</v>
          </cell>
        </row>
        <row r="37387">
          <cell r="C37387">
            <v>800002192</v>
          </cell>
          <cell r="D37387" t="str">
            <v>SINAL</v>
          </cell>
          <cell r="E37387">
            <v>434116000643</v>
          </cell>
        </row>
        <row r="37388">
          <cell r="C37388">
            <v>800002209</v>
          </cell>
          <cell r="D37388" t="str">
            <v>DEVA</v>
          </cell>
          <cell r="E37388">
            <v>6036612000897</v>
          </cell>
        </row>
        <row r="37389">
          <cell r="C37389">
            <v>800002215</v>
          </cell>
          <cell r="D37389" t="str">
            <v>SINAL</v>
          </cell>
          <cell r="E37389">
            <v>434116000996</v>
          </cell>
        </row>
        <row r="37390">
          <cell r="C37390">
            <v>800002337</v>
          </cell>
          <cell r="D37390" t="str">
            <v>ABRACATEC</v>
          </cell>
          <cell r="E37390">
            <v>59105882000100</v>
          </cell>
        </row>
        <row r="37391">
          <cell r="C37391">
            <v>800002393</v>
          </cell>
          <cell r="D37391" t="str">
            <v>SOGEFI</v>
          </cell>
          <cell r="E37391">
            <v>66975699000113</v>
          </cell>
        </row>
        <row r="37392">
          <cell r="C37392">
            <v>800002491</v>
          </cell>
          <cell r="D37392" t="str">
            <v>BOAINAIN</v>
          </cell>
          <cell r="E37392">
            <v>59311241000102</v>
          </cell>
        </row>
        <row r="37393">
          <cell r="C37393">
            <v>800002500</v>
          </cell>
          <cell r="D37393" t="str">
            <v>POLIMOLD</v>
          </cell>
          <cell r="E37393">
            <v>44106466000141</v>
          </cell>
        </row>
        <row r="37394">
          <cell r="C37394">
            <v>800002521</v>
          </cell>
          <cell r="D37394" t="str">
            <v>PEMATEC I</v>
          </cell>
          <cell r="E37394">
            <v>61938312000135</v>
          </cell>
        </row>
        <row r="37395">
          <cell r="C37395">
            <v>800002654</v>
          </cell>
          <cell r="D37395" t="str">
            <v>OPTICAL</v>
          </cell>
          <cell r="E37395">
            <v>1313029000196</v>
          </cell>
        </row>
        <row r="37396">
          <cell r="C37396">
            <v>800002672</v>
          </cell>
          <cell r="D37396" t="str">
            <v>PIER 17</v>
          </cell>
          <cell r="E37396">
            <v>413846000153</v>
          </cell>
        </row>
        <row r="37397">
          <cell r="C37397">
            <v>800002686</v>
          </cell>
          <cell r="D37397" t="str">
            <v>TECMETRO</v>
          </cell>
          <cell r="E37397">
            <v>67178988000154</v>
          </cell>
        </row>
        <row r="37398">
          <cell r="C37398">
            <v>800002709</v>
          </cell>
          <cell r="D37398" t="str">
            <v>TEGMA</v>
          </cell>
          <cell r="E37398">
            <v>2351144000118</v>
          </cell>
        </row>
        <row r="37399">
          <cell r="C37399">
            <v>800002743</v>
          </cell>
          <cell r="D37399" t="str">
            <v>PROBE</v>
          </cell>
          <cell r="E37399">
            <v>1702757000190</v>
          </cell>
        </row>
        <row r="37400">
          <cell r="C37400">
            <v>800002786</v>
          </cell>
          <cell r="D37400" t="str">
            <v>SACHS AUTOMOTIV</v>
          </cell>
          <cell r="E37400">
            <v>57000317000145</v>
          </cell>
        </row>
        <row r="37401">
          <cell r="C37401">
            <v>800002787</v>
          </cell>
          <cell r="D37401" t="str">
            <v>SBC</v>
          </cell>
          <cell r="E37401">
            <v>2552323000113</v>
          </cell>
        </row>
        <row r="37402">
          <cell r="C37402">
            <v>800002788</v>
          </cell>
          <cell r="D37402" t="str">
            <v>FHUSA DO BRASIL</v>
          </cell>
          <cell r="E37402">
            <v>58686213000107</v>
          </cell>
        </row>
        <row r="37403">
          <cell r="C37403">
            <v>800002802</v>
          </cell>
          <cell r="D37403" t="str">
            <v>PILZ BR SIST. E</v>
          </cell>
          <cell r="E37403">
            <v>2469056000115</v>
          </cell>
        </row>
        <row r="37404">
          <cell r="C37404">
            <v>800002829</v>
          </cell>
          <cell r="D37404" t="str">
            <v>MEDSERV SUP.</v>
          </cell>
          <cell r="E37404">
            <v>60298361000198</v>
          </cell>
        </row>
        <row r="37405">
          <cell r="C37405">
            <v>800002909</v>
          </cell>
          <cell r="D37405" t="str">
            <v>TECHNOFAN EQUIP</v>
          </cell>
          <cell r="E37405">
            <v>819143000120</v>
          </cell>
        </row>
        <row r="37406">
          <cell r="C37406">
            <v>800002927</v>
          </cell>
          <cell r="D37406" t="str">
            <v>HYDAC TECNOLOGI</v>
          </cell>
          <cell r="E37406">
            <v>1697279000177</v>
          </cell>
        </row>
        <row r="37407">
          <cell r="C37407">
            <v>800002957</v>
          </cell>
          <cell r="D37407" t="str">
            <v>LUKSNOVA</v>
          </cell>
          <cell r="E37407">
            <v>44381747000102</v>
          </cell>
        </row>
        <row r="37408">
          <cell r="C37408">
            <v>800002980</v>
          </cell>
          <cell r="D37408" t="str">
            <v>FASE</v>
          </cell>
          <cell r="E37408">
            <v>3331544000124</v>
          </cell>
        </row>
        <row r="37409">
          <cell r="C37409">
            <v>800002991</v>
          </cell>
          <cell r="D37409" t="str">
            <v>APV SOUTH AMERI</v>
          </cell>
          <cell r="E37409">
            <v>59105833000160</v>
          </cell>
        </row>
        <row r="37410">
          <cell r="C37410">
            <v>800002994</v>
          </cell>
          <cell r="D37410" t="str">
            <v>SIXTEC IND</v>
          </cell>
          <cell r="E37410">
            <v>64976640000114</v>
          </cell>
        </row>
        <row r="37411">
          <cell r="C37411">
            <v>800002997</v>
          </cell>
          <cell r="D37411" t="str">
            <v>JAT TRANSPORTES</v>
          </cell>
          <cell r="E37411">
            <v>3349915000103</v>
          </cell>
        </row>
        <row r="37412">
          <cell r="C37412">
            <v>800003003</v>
          </cell>
          <cell r="D37412" t="str">
            <v>INGEPAL</v>
          </cell>
          <cell r="E37412">
            <v>61403481000170</v>
          </cell>
        </row>
        <row r="37413">
          <cell r="C37413">
            <v>800003048</v>
          </cell>
          <cell r="D37413" t="str">
            <v>FORD MOTOR</v>
          </cell>
          <cell r="E37413">
            <v>3470727000120</v>
          </cell>
        </row>
        <row r="37414">
          <cell r="C37414">
            <v>800003056</v>
          </cell>
          <cell r="D37414" t="str">
            <v>SILIBOR</v>
          </cell>
          <cell r="E37414">
            <v>43366111000200</v>
          </cell>
        </row>
        <row r="37415">
          <cell r="C37415">
            <v>800003096</v>
          </cell>
          <cell r="D37415" t="str">
            <v>SMC</v>
          </cell>
          <cell r="E37415">
            <v>2545405000130</v>
          </cell>
        </row>
        <row r="37416">
          <cell r="C37416">
            <v>800003135</v>
          </cell>
          <cell r="D37416" t="str">
            <v>POWER PLAST</v>
          </cell>
          <cell r="E37416">
            <v>3490285000184</v>
          </cell>
        </row>
        <row r="37417">
          <cell r="C37417">
            <v>800003241</v>
          </cell>
          <cell r="D37417" t="str">
            <v>ARTEB</v>
          </cell>
          <cell r="E37417">
            <v>62291380000207</v>
          </cell>
        </row>
        <row r="37418">
          <cell r="C37418">
            <v>800003253</v>
          </cell>
          <cell r="D37418" t="str">
            <v>GMD LOGISTICA</v>
          </cell>
          <cell r="E37418">
            <v>3009160000190</v>
          </cell>
        </row>
        <row r="37419">
          <cell r="C37419">
            <v>800003263</v>
          </cell>
          <cell r="D37419" t="str">
            <v>FASE FATORES</v>
          </cell>
          <cell r="E37419">
            <v>4050053000178</v>
          </cell>
        </row>
        <row r="37420">
          <cell r="C37420">
            <v>800003319</v>
          </cell>
          <cell r="D37420" t="str">
            <v>ASBRASIL</v>
          </cell>
          <cell r="E37420">
            <v>59118000000133</v>
          </cell>
        </row>
        <row r="37421">
          <cell r="C37421">
            <v>800003342</v>
          </cell>
          <cell r="D37421" t="str">
            <v>SAARGUMMI</v>
          </cell>
          <cell r="E37421">
            <v>3488562000114</v>
          </cell>
        </row>
        <row r="37422">
          <cell r="C37422">
            <v>800003365</v>
          </cell>
          <cell r="D37422" t="str">
            <v>TECNOFIBRAS</v>
          </cell>
          <cell r="E37422">
            <v>83537704000206</v>
          </cell>
        </row>
        <row r="37423">
          <cell r="C37423">
            <v>800003393</v>
          </cell>
          <cell r="D37423" t="str">
            <v>ROLLER SYSTEM</v>
          </cell>
          <cell r="E37423">
            <v>2874668000193</v>
          </cell>
        </row>
        <row r="37424">
          <cell r="C37424">
            <v>800003395</v>
          </cell>
          <cell r="D37424" t="str">
            <v>PROEMA</v>
          </cell>
          <cell r="E37424">
            <v>4450767000173</v>
          </cell>
        </row>
        <row r="37425">
          <cell r="C37425">
            <v>800003467</v>
          </cell>
          <cell r="D37425" t="str">
            <v>SANPOSS TEC SUP</v>
          </cell>
          <cell r="E37425">
            <v>4196391000112</v>
          </cell>
        </row>
        <row r="37426">
          <cell r="C37426">
            <v>800003530</v>
          </cell>
          <cell r="D37426" t="str">
            <v>MOTOJUNTAS</v>
          </cell>
          <cell r="E37426">
            <v>51708881000130</v>
          </cell>
        </row>
        <row r="37427">
          <cell r="C37427">
            <v>800003534</v>
          </cell>
          <cell r="D37427" t="str">
            <v>WCT SERVICE</v>
          </cell>
          <cell r="E37427">
            <v>3775155000198</v>
          </cell>
        </row>
        <row r="37428">
          <cell r="C37428">
            <v>800003589</v>
          </cell>
          <cell r="D37428" t="str">
            <v>AUTO SERVICE</v>
          </cell>
          <cell r="E37428">
            <v>25436130000100</v>
          </cell>
        </row>
        <row r="37429">
          <cell r="C37429">
            <v>800003592</v>
          </cell>
          <cell r="D37429" t="str">
            <v>AUSBRAND FAB ME</v>
          </cell>
          <cell r="E37429">
            <v>61509162000144</v>
          </cell>
        </row>
        <row r="37430">
          <cell r="C37430">
            <v>800003597</v>
          </cell>
          <cell r="D37430" t="str">
            <v>ROSS SOUTH</v>
          </cell>
          <cell r="E37430">
            <v>3930827000192</v>
          </cell>
        </row>
        <row r="37431">
          <cell r="C37431">
            <v>800003602</v>
          </cell>
          <cell r="D37431" t="str">
            <v>AUTOMETAL D</v>
          </cell>
          <cell r="E37431">
            <v>59104513000195</v>
          </cell>
        </row>
        <row r="37432">
          <cell r="C37432">
            <v>800003640</v>
          </cell>
          <cell r="D37432" t="str">
            <v>POLLONE</v>
          </cell>
          <cell r="E37432">
            <v>4743659000199</v>
          </cell>
        </row>
        <row r="37433">
          <cell r="C37433">
            <v>800003680</v>
          </cell>
          <cell r="D37433" t="str">
            <v>FORI AUTOMATION</v>
          </cell>
          <cell r="E37433">
            <v>4491105000141</v>
          </cell>
        </row>
        <row r="37434">
          <cell r="C37434">
            <v>800003698</v>
          </cell>
          <cell r="D37434" t="str">
            <v>GMD</v>
          </cell>
          <cell r="E37434">
            <v>5568585000164</v>
          </cell>
        </row>
        <row r="37435">
          <cell r="C37435">
            <v>800003803</v>
          </cell>
          <cell r="D37435" t="str">
            <v>PEMATEC</v>
          </cell>
          <cell r="E37435">
            <v>61938312000216</v>
          </cell>
        </row>
        <row r="37436">
          <cell r="C37436">
            <v>800003818</v>
          </cell>
          <cell r="D37436" t="str">
            <v>CYDAK</v>
          </cell>
          <cell r="E37436">
            <v>4785340000126</v>
          </cell>
        </row>
        <row r="37437">
          <cell r="C37437">
            <v>800003819</v>
          </cell>
          <cell r="D37437" t="str">
            <v>VEPE</v>
          </cell>
          <cell r="E37437">
            <v>43928183000112</v>
          </cell>
        </row>
        <row r="37438">
          <cell r="C37438">
            <v>800003878</v>
          </cell>
          <cell r="D37438" t="str">
            <v>GABARDO</v>
          </cell>
          <cell r="E37438">
            <v>92644483001076</v>
          </cell>
        </row>
        <row r="37439">
          <cell r="C37439">
            <v>800003967</v>
          </cell>
          <cell r="D37439" t="str">
            <v>A&amp;C</v>
          </cell>
          <cell r="E37439">
            <v>65453888000163</v>
          </cell>
        </row>
        <row r="37440">
          <cell r="C37440">
            <v>800004010</v>
          </cell>
          <cell r="D37440" t="str">
            <v>ZF DO BRASIL</v>
          </cell>
          <cell r="E37440">
            <v>59280685000209</v>
          </cell>
        </row>
        <row r="37441">
          <cell r="C37441">
            <v>800004061</v>
          </cell>
          <cell r="D37441" t="str">
            <v>LORD</v>
          </cell>
          <cell r="E37441">
            <v>44156008000117</v>
          </cell>
        </row>
        <row r="37442">
          <cell r="C37442">
            <v>800004149</v>
          </cell>
          <cell r="D37442" t="str">
            <v>I 9 DESIGN</v>
          </cell>
          <cell r="E37442">
            <v>5868017000189</v>
          </cell>
        </row>
        <row r="37443">
          <cell r="C37443">
            <v>800004152</v>
          </cell>
          <cell r="D37443" t="str">
            <v>EXATA MASTER</v>
          </cell>
          <cell r="E37443">
            <v>58141672000105</v>
          </cell>
        </row>
        <row r="37444">
          <cell r="C37444">
            <v>800004181</v>
          </cell>
          <cell r="D37444" t="str">
            <v>JORMAM</v>
          </cell>
          <cell r="E37444">
            <v>5342797000129</v>
          </cell>
        </row>
        <row r="37445">
          <cell r="C37445">
            <v>800004206</v>
          </cell>
          <cell r="D37445" t="str">
            <v>QUANTUM</v>
          </cell>
          <cell r="E37445">
            <v>57418857000143</v>
          </cell>
        </row>
        <row r="37446">
          <cell r="C37446">
            <v>800004341</v>
          </cell>
          <cell r="D37446" t="str">
            <v>PRODEMOL</v>
          </cell>
          <cell r="E37446">
            <v>962220000104</v>
          </cell>
        </row>
        <row r="37447">
          <cell r="C37447">
            <v>800004352</v>
          </cell>
          <cell r="D37447" t="str">
            <v>FORMEL D</v>
          </cell>
          <cell r="E37447">
            <v>1641180000153</v>
          </cell>
        </row>
        <row r="37448">
          <cell r="C37448">
            <v>800004360</v>
          </cell>
          <cell r="D37448" t="str">
            <v>GIACOMETO</v>
          </cell>
          <cell r="E37448">
            <v>58831421000144</v>
          </cell>
        </row>
        <row r="37449">
          <cell r="C37449">
            <v>800004496</v>
          </cell>
          <cell r="D37449" t="str">
            <v>BANDEIR. GRAFIC</v>
          </cell>
          <cell r="E37449">
            <v>57502395000148</v>
          </cell>
        </row>
        <row r="37450">
          <cell r="C37450">
            <v>800004566</v>
          </cell>
          <cell r="D37450" t="str">
            <v>TECNOP.BELFANO</v>
          </cell>
          <cell r="E37450">
            <v>61252185000116</v>
          </cell>
        </row>
        <row r="37451">
          <cell r="C37451">
            <v>800004593</v>
          </cell>
          <cell r="D37451" t="str">
            <v>GKW SISTEMAS</v>
          </cell>
          <cell r="E37451">
            <v>2069765000103</v>
          </cell>
        </row>
        <row r="37452">
          <cell r="C37452">
            <v>800004685</v>
          </cell>
          <cell r="D37452" t="str">
            <v>VISION GRAFHIC</v>
          </cell>
          <cell r="E37452">
            <v>3730238000160</v>
          </cell>
        </row>
        <row r="37453">
          <cell r="C37453">
            <v>800004719</v>
          </cell>
          <cell r="D37453" t="str">
            <v>ALLEVARD</v>
          </cell>
          <cell r="E37453">
            <v>2042860000385</v>
          </cell>
        </row>
        <row r="37454">
          <cell r="C37454">
            <v>800004773</v>
          </cell>
          <cell r="D37454" t="str">
            <v>MSM POWERTRAIN</v>
          </cell>
          <cell r="E37454">
            <v>7277115000177</v>
          </cell>
        </row>
        <row r="37455">
          <cell r="C37455">
            <v>800004811</v>
          </cell>
          <cell r="D37455" t="str">
            <v>TARGET SISTEMAS</v>
          </cell>
          <cell r="E37455">
            <v>1736604000163</v>
          </cell>
        </row>
        <row r="37456">
          <cell r="C37456">
            <v>800004860</v>
          </cell>
          <cell r="D37456" t="str">
            <v>ARMCO</v>
          </cell>
          <cell r="E37456">
            <v>71586952000500</v>
          </cell>
        </row>
        <row r="37457">
          <cell r="C37457">
            <v>800004870</v>
          </cell>
          <cell r="D37457" t="str">
            <v>KUKA SYSTEMS DO</v>
          </cell>
          <cell r="E37457">
            <v>2912332000178</v>
          </cell>
        </row>
        <row r="37458">
          <cell r="C37458">
            <v>800004873</v>
          </cell>
          <cell r="D37458" t="str">
            <v>MERKLE</v>
          </cell>
          <cell r="E37458">
            <v>2138275000111</v>
          </cell>
        </row>
        <row r="37459">
          <cell r="C37459">
            <v>800004911</v>
          </cell>
          <cell r="D37459" t="str">
            <v>R E B LASER COM</v>
          </cell>
          <cell r="E37459">
            <v>5503476000169</v>
          </cell>
        </row>
        <row r="37460">
          <cell r="C37460">
            <v>800004969</v>
          </cell>
          <cell r="D37460" t="str">
            <v>MAZZAFERRO</v>
          </cell>
          <cell r="E37460">
            <v>63964118000150</v>
          </cell>
        </row>
        <row r="37461">
          <cell r="C37461">
            <v>800005011</v>
          </cell>
          <cell r="D37461" t="str">
            <v>CAST</v>
          </cell>
          <cell r="E37461">
            <v>3407951000178</v>
          </cell>
        </row>
        <row r="37462">
          <cell r="C37462">
            <v>800005059</v>
          </cell>
          <cell r="D37462" t="str">
            <v>KALUNGA COMERC</v>
          </cell>
          <cell r="E37462">
            <v>43283811000664</v>
          </cell>
        </row>
        <row r="37463">
          <cell r="C37463">
            <v>800005173</v>
          </cell>
          <cell r="D37463" t="str">
            <v>DESPACHANTE BRA</v>
          </cell>
          <cell r="E37463">
            <v>1550241000177</v>
          </cell>
        </row>
        <row r="37464">
          <cell r="C37464">
            <v>800005202</v>
          </cell>
          <cell r="D37464" t="str">
            <v>SERIS SERVICOS</v>
          </cell>
          <cell r="E37464">
            <v>3044772000202</v>
          </cell>
        </row>
        <row r="37465">
          <cell r="C37465">
            <v>800005210</v>
          </cell>
          <cell r="D37465" t="str">
            <v>IN 9 DESIGN SUP</v>
          </cell>
          <cell r="E37465">
            <v>7326017000182</v>
          </cell>
        </row>
        <row r="37466">
          <cell r="C37466">
            <v>800005360</v>
          </cell>
          <cell r="D37466" t="str">
            <v>ARTECNICA</v>
          </cell>
          <cell r="E37466">
            <v>46814414000155</v>
          </cell>
        </row>
        <row r="37467">
          <cell r="C37467">
            <v>800005368</v>
          </cell>
          <cell r="D37467" t="str">
            <v>DYNABRADE</v>
          </cell>
          <cell r="E37467">
            <v>5064016000181</v>
          </cell>
        </row>
        <row r="37468">
          <cell r="C37468">
            <v>800005398</v>
          </cell>
          <cell r="D37468" t="str">
            <v>PATRIZZI</v>
          </cell>
          <cell r="E37468">
            <v>67612390000121</v>
          </cell>
        </row>
        <row r="37469">
          <cell r="C37469">
            <v>800005433</v>
          </cell>
          <cell r="D37469" t="str">
            <v>FACTFINDER</v>
          </cell>
          <cell r="E37469">
            <v>7570167000137</v>
          </cell>
        </row>
        <row r="37470">
          <cell r="C37470">
            <v>800005571</v>
          </cell>
          <cell r="D37470" t="str">
            <v>STILL BRASIL</v>
          </cell>
          <cell r="E37470">
            <v>42365296000860</v>
          </cell>
        </row>
        <row r="37471">
          <cell r="C37471">
            <v>800005600</v>
          </cell>
          <cell r="D37471" t="str">
            <v>CONSENSO</v>
          </cell>
          <cell r="E37471">
            <v>54434584000132</v>
          </cell>
        </row>
        <row r="37472">
          <cell r="C37472">
            <v>800005721</v>
          </cell>
          <cell r="D37472" t="str">
            <v>CYDAK</v>
          </cell>
          <cell r="E37472">
            <v>74425562000113</v>
          </cell>
        </row>
        <row r="37473">
          <cell r="C37473">
            <v>800005914</v>
          </cell>
          <cell r="D37473" t="str">
            <v>MG EXIM</v>
          </cell>
          <cell r="E37473">
            <v>53647996000198</v>
          </cell>
        </row>
        <row r="37474">
          <cell r="C37474">
            <v>800005943</v>
          </cell>
          <cell r="D37474" t="str">
            <v>FIBAM</v>
          </cell>
          <cell r="E37474">
            <v>61410395000195</v>
          </cell>
        </row>
        <row r="37475">
          <cell r="C37475">
            <v>800005945</v>
          </cell>
          <cell r="D37475" t="str">
            <v>FIAMM LATIN</v>
          </cell>
          <cell r="E37475">
            <v>2489022000192</v>
          </cell>
        </row>
        <row r="37476">
          <cell r="C37476">
            <v>800005969</v>
          </cell>
          <cell r="D37476" t="str">
            <v>FRIS MOLDU CAR</v>
          </cell>
          <cell r="E37476">
            <v>59107383000144</v>
          </cell>
        </row>
        <row r="37477">
          <cell r="C37477">
            <v>800006002</v>
          </cell>
          <cell r="D37477" t="str">
            <v>BASF</v>
          </cell>
          <cell r="E37477">
            <v>48539407007392</v>
          </cell>
        </row>
        <row r="37478">
          <cell r="C37478">
            <v>800006012</v>
          </cell>
          <cell r="D37478" t="str">
            <v>GREMAFER COML I</v>
          </cell>
          <cell r="E37478">
            <v>59161083000143</v>
          </cell>
        </row>
        <row r="37479">
          <cell r="C37479">
            <v>800006082</v>
          </cell>
          <cell r="D37479" t="str">
            <v>INTERPRINT LTDA</v>
          </cell>
          <cell r="E37479">
            <v>42123091000100</v>
          </cell>
        </row>
        <row r="37480">
          <cell r="C37480">
            <v>800006119</v>
          </cell>
          <cell r="D37480" t="str">
            <v>KARMANN GHIA AU</v>
          </cell>
          <cell r="E37480">
            <v>59107797000173</v>
          </cell>
        </row>
        <row r="37481">
          <cell r="C37481">
            <v>800006128</v>
          </cell>
          <cell r="D37481" t="str">
            <v>KOSTAL</v>
          </cell>
          <cell r="E37481">
            <v>60852274000130</v>
          </cell>
        </row>
        <row r="37482">
          <cell r="C37482">
            <v>800006131</v>
          </cell>
          <cell r="D37482" t="str">
            <v>KRUTH</v>
          </cell>
          <cell r="E37482">
            <v>2395203000150</v>
          </cell>
        </row>
        <row r="37483">
          <cell r="C37483">
            <v>800006157</v>
          </cell>
          <cell r="D37483" t="str">
            <v>AUTOMETAL</v>
          </cell>
          <cell r="E37483">
            <v>3985506000195</v>
          </cell>
        </row>
        <row r="37484">
          <cell r="C37484">
            <v>800006160</v>
          </cell>
          <cell r="D37484" t="str">
            <v>SAMBERCAMP</v>
          </cell>
          <cell r="E37484">
            <v>61076899002164</v>
          </cell>
        </row>
        <row r="37485">
          <cell r="C37485">
            <v>800006173</v>
          </cell>
          <cell r="D37485" t="str">
            <v>IOCHPE MAXION</v>
          </cell>
          <cell r="E37485">
            <v>2267712000288</v>
          </cell>
        </row>
        <row r="37486">
          <cell r="C37486">
            <v>800006174</v>
          </cell>
          <cell r="D37486" t="str">
            <v>MAXIMPAR</v>
          </cell>
          <cell r="E37486">
            <v>1340898000100</v>
          </cell>
        </row>
        <row r="37487">
          <cell r="C37487">
            <v>800006205</v>
          </cell>
          <cell r="D37487" t="str">
            <v>MERICOL</v>
          </cell>
          <cell r="E37487">
            <v>59164087000185</v>
          </cell>
        </row>
        <row r="37488">
          <cell r="C37488">
            <v>800006209</v>
          </cell>
          <cell r="D37488" t="str">
            <v>DAIMLERCHYSLER</v>
          </cell>
          <cell r="E37488">
            <v>59104273000129</v>
          </cell>
        </row>
        <row r="37489">
          <cell r="C37489">
            <v>800006220</v>
          </cell>
          <cell r="D37489" t="str">
            <v>METAL LEVE BRNZ</v>
          </cell>
          <cell r="E37489">
            <v>60476884001744</v>
          </cell>
        </row>
        <row r="37490">
          <cell r="C37490">
            <v>800006374</v>
          </cell>
          <cell r="D37490" t="str">
            <v>PROEMA</v>
          </cell>
          <cell r="E37490">
            <v>59121103000152</v>
          </cell>
        </row>
        <row r="37491">
          <cell r="C37491">
            <v>800006388</v>
          </cell>
          <cell r="D37491" t="str">
            <v>JEDAL REDENTOR</v>
          </cell>
          <cell r="E37491">
            <v>47287461000231</v>
          </cell>
        </row>
        <row r="37492">
          <cell r="C37492">
            <v>800006406</v>
          </cell>
          <cell r="D37492" t="str">
            <v>AKZO NOBEL</v>
          </cell>
          <cell r="E37492">
            <v>60561719002258</v>
          </cell>
        </row>
        <row r="37493">
          <cell r="C37493">
            <v>800006421</v>
          </cell>
          <cell r="D37493" t="str">
            <v>RONING IND E CO</v>
          </cell>
          <cell r="E37493">
            <v>59105742000124</v>
          </cell>
        </row>
        <row r="37494">
          <cell r="C37494">
            <v>800006433</v>
          </cell>
          <cell r="D37494" t="str">
            <v>SADA TRANSPORTE</v>
          </cell>
          <cell r="E37494">
            <v>19199348000188</v>
          </cell>
        </row>
        <row r="37495">
          <cell r="C37495">
            <v>800006470</v>
          </cell>
          <cell r="D37495" t="str">
            <v>SAARGUMMI</v>
          </cell>
          <cell r="E37495">
            <v>3488562000203</v>
          </cell>
        </row>
        <row r="37496">
          <cell r="C37496">
            <v>800006494</v>
          </cell>
          <cell r="D37496" t="str">
            <v>SILVATRIM</v>
          </cell>
          <cell r="E37496">
            <v>63016281000190</v>
          </cell>
        </row>
        <row r="37497">
          <cell r="C37497">
            <v>800006498</v>
          </cell>
          <cell r="D37497" t="str">
            <v>TRANS SINIMBU</v>
          </cell>
          <cell r="E37497">
            <v>33786625000180</v>
          </cell>
        </row>
        <row r="37498">
          <cell r="C37498">
            <v>800006514</v>
          </cell>
          <cell r="D37498" t="str">
            <v>SUEME METALURGI</v>
          </cell>
          <cell r="E37498">
            <v>56507221000105</v>
          </cell>
        </row>
        <row r="37499">
          <cell r="C37499">
            <v>800006525</v>
          </cell>
          <cell r="D37499" t="str">
            <v>VALEO</v>
          </cell>
          <cell r="E37499">
            <v>57010662002707</v>
          </cell>
        </row>
        <row r="37500">
          <cell r="C37500">
            <v>800006535</v>
          </cell>
          <cell r="D37500" t="str">
            <v>SPRAYING SYSTEM</v>
          </cell>
          <cell r="E37500">
            <v>52462215000128</v>
          </cell>
        </row>
        <row r="37501">
          <cell r="C37501">
            <v>800006576</v>
          </cell>
          <cell r="D37501" t="str">
            <v>TOME ENGENHARIA</v>
          </cell>
          <cell r="E37501">
            <v>44384832000124</v>
          </cell>
        </row>
        <row r="37502">
          <cell r="C37502">
            <v>800006579</v>
          </cell>
          <cell r="D37502" t="str">
            <v>MTE THOMSON</v>
          </cell>
          <cell r="E37502">
            <v>47156898000155</v>
          </cell>
        </row>
        <row r="37503">
          <cell r="C37503">
            <v>800006588</v>
          </cell>
          <cell r="D37503" t="str">
            <v>DE BALANCAS LTD</v>
          </cell>
          <cell r="E37503">
            <v>59704510000192</v>
          </cell>
        </row>
        <row r="37504">
          <cell r="C37504">
            <v>800006609</v>
          </cell>
          <cell r="D37504" t="str">
            <v>TUBRA</v>
          </cell>
          <cell r="E37504">
            <v>49934250000198</v>
          </cell>
        </row>
        <row r="37505">
          <cell r="C37505">
            <v>800006650</v>
          </cell>
          <cell r="D37505" t="str">
            <v>ZF</v>
          </cell>
          <cell r="E37505">
            <v>59280685000705</v>
          </cell>
        </row>
        <row r="37506">
          <cell r="C37506">
            <v>800006674</v>
          </cell>
          <cell r="D37506" t="str">
            <v>ZEMA</v>
          </cell>
          <cell r="E37506">
            <v>57490906000159</v>
          </cell>
        </row>
        <row r="37507">
          <cell r="C37507">
            <v>800008013</v>
          </cell>
          <cell r="D37507" t="str">
            <v>INDUSTRIAS ARTE</v>
          </cell>
          <cell r="E37507">
            <v>62291380000118</v>
          </cell>
        </row>
        <row r="37508">
          <cell r="C37508">
            <v>800008066</v>
          </cell>
          <cell r="D37508" t="str">
            <v>INFOR OFFICE</v>
          </cell>
          <cell r="E37508">
            <v>5656881000117</v>
          </cell>
        </row>
        <row r="37509">
          <cell r="C37509">
            <v>800008253</v>
          </cell>
          <cell r="D37509" t="str">
            <v>MESC</v>
          </cell>
          <cell r="E37509">
            <v>51127249000101</v>
          </cell>
        </row>
        <row r="37510">
          <cell r="C37510">
            <v>800008356</v>
          </cell>
          <cell r="D37510" t="str">
            <v>GFL GESTAO FATO</v>
          </cell>
          <cell r="E37510">
            <v>6926680000155</v>
          </cell>
        </row>
        <row r="37511">
          <cell r="C37511">
            <v>800008408</v>
          </cell>
          <cell r="D37511" t="str">
            <v>FHUSA DO BRASIL</v>
          </cell>
          <cell r="E37511">
            <v>58686213000360</v>
          </cell>
        </row>
        <row r="37512">
          <cell r="C37512">
            <v>800008428</v>
          </cell>
          <cell r="D37512" t="str">
            <v>LOCALIZA RENT A</v>
          </cell>
          <cell r="E37512">
            <v>16670085021586</v>
          </cell>
        </row>
        <row r="37513">
          <cell r="C37513">
            <v>800008766</v>
          </cell>
          <cell r="D37513" t="str">
            <v>POLISERVICE</v>
          </cell>
          <cell r="E37513">
            <v>1174600000139</v>
          </cell>
        </row>
        <row r="37514">
          <cell r="C37514">
            <v>800008828</v>
          </cell>
          <cell r="D37514" t="str">
            <v>EDAG.</v>
          </cell>
          <cell r="E37514">
            <v>68867225000183</v>
          </cell>
        </row>
        <row r="37515">
          <cell r="C37515">
            <v>800008904</v>
          </cell>
          <cell r="D37515" t="str">
            <v>VEC</v>
          </cell>
          <cell r="E37515">
            <v>57685588000181</v>
          </cell>
        </row>
        <row r="37516">
          <cell r="C37516">
            <v>800009101</v>
          </cell>
          <cell r="D37516" t="str">
            <v>COMAU</v>
          </cell>
          <cell r="E37516">
            <v>2693750000626</v>
          </cell>
        </row>
        <row r="37517">
          <cell r="C37517">
            <v>800009109</v>
          </cell>
          <cell r="D37517" t="str">
            <v>FATRUWAL</v>
          </cell>
          <cell r="E37517">
            <v>5114398000100</v>
          </cell>
        </row>
        <row r="37518">
          <cell r="C37518">
            <v>800009131</v>
          </cell>
          <cell r="D37518" t="str">
            <v>TECNO R</v>
          </cell>
          <cell r="E37518">
            <v>4411215000156</v>
          </cell>
        </row>
        <row r="37519">
          <cell r="C37519">
            <v>800009233</v>
          </cell>
          <cell r="D37519" t="str">
            <v>NET BEE ACESSOR</v>
          </cell>
          <cell r="E37519">
            <v>38840815000151</v>
          </cell>
        </row>
        <row r="37520">
          <cell r="C37520">
            <v>800009256</v>
          </cell>
          <cell r="D37520" t="str">
            <v>HMC HYDRAULICS</v>
          </cell>
          <cell r="E37520">
            <v>4322650000104</v>
          </cell>
        </row>
        <row r="37521">
          <cell r="C37521">
            <v>800009421</v>
          </cell>
          <cell r="D37521" t="str">
            <v>APEMA</v>
          </cell>
          <cell r="E37521">
            <v>60425857000185</v>
          </cell>
        </row>
        <row r="37522">
          <cell r="C37522">
            <v>800009460</v>
          </cell>
          <cell r="D37522" t="str">
            <v>MUNOZ ACUNA</v>
          </cell>
          <cell r="E37522">
            <v>72995418000197</v>
          </cell>
        </row>
        <row r="37523">
          <cell r="C37523">
            <v>800009461</v>
          </cell>
          <cell r="D37523" t="str">
            <v>ASTA INDUSTRIA</v>
          </cell>
          <cell r="E37523">
            <v>530823000129</v>
          </cell>
        </row>
        <row r="37524">
          <cell r="C37524">
            <v>800009481</v>
          </cell>
          <cell r="D37524" t="str">
            <v>OPEN ENGLISH</v>
          </cell>
          <cell r="E37524">
            <v>344388000148</v>
          </cell>
        </row>
        <row r="37525">
          <cell r="C37525">
            <v>800009600</v>
          </cell>
          <cell r="D37525" t="str">
            <v>TRANSFORM</v>
          </cell>
          <cell r="E37525">
            <v>5495281000114</v>
          </cell>
        </row>
        <row r="37526">
          <cell r="C37526">
            <v>800009824</v>
          </cell>
          <cell r="D37526" t="str">
            <v>TRANSPORTES FUR</v>
          </cell>
          <cell r="E37526">
            <v>67599878000166</v>
          </cell>
        </row>
        <row r="37527">
          <cell r="C37527">
            <v>800012380</v>
          </cell>
          <cell r="D37527" t="str">
            <v>GIOPROT</v>
          </cell>
          <cell r="E37527">
            <v>3623799000160</v>
          </cell>
        </row>
        <row r="37528">
          <cell r="C37528">
            <v>800012612</v>
          </cell>
          <cell r="D37528" t="str">
            <v>ELEVADORES OTIS</v>
          </cell>
          <cell r="E37528">
            <v>29739737004108</v>
          </cell>
        </row>
        <row r="37529">
          <cell r="C37529">
            <v>800012620</v>
          </cell>
          <cell r="D37529" t="str">
            <v>DZ ULTRA</v>
          </cell>
          <cell r="E37529">
            <v>7871313000164</v>
          </cell>
        </row>
        <row r="37530">
          <cell r="C37530">
            <v>800012787</v>
          </cell>
          <cell r="D37530" t="str">
            <v>HENDERSON INDUS</v>
          </cell>
          <cell r="E37530">
            <v>96283700000100</v>
          </cell>
        </row>
        <row r="37531">
          <cell r="C37531">
            <v>800012799</v>
          </cell>
          <cell r="D37531" t="str">
            <v>NEXPRESS TERC.</v>
          </cell>
          <cell r="E37531">
            <v>1317476000113</v>
          </cell>
        </row>
        <row r="37532">
          <cell r="C37532">
            <v>800012861</v>
          </cell>
          <cell r="D37532" t="str">
            <v>CONSENSO LOCACA</v>
          </cell>
          <cell r="E37532">
            <v>7535296000194</v>
          </cell>
        </row>
        <row r="37533">
          <cell r="C37533">
            <v>800012985</v>
          </cell>
          <cell r="D37533" t="str">
            <v>GRAFICA LTDA</v>
          </cell>
          <cell r="E37533">
            <v>4669000151</v>
          </cell>
        </row>
        <row r="37534">
          <cell r="C37534">
            <v>800013119</v>
          </cell>
          <cell r="D37534" t="str">
            <v>SKL</v>
          </cell>
          <cell r="E37534">
            <v>4236990000112</v>
          </cell>
        </row>
        <row r="37535">
          <cell r="C37535">
            <v>800013425</v>
          </cell>
          <cell r="D37535" t="str">
            <v>TRANS LINE TRAN</v>
          </cell>
          <cell r="E37535">
            <v>3425985000195</v>
          </cell>
        </row>
        <row r="37536">
          <cell r="C37536">
            <v>800013689</v>
          </cell>
          <cell r="D37536" t="str">
            <v>BONFIGLIOLI RED</v>
          </cell>
          <cell r="E37536">
            <v>72989908000180</v>
          </cell>
        </row>
        <row r="37537">
          <cell r="C37537">
            <v>800013883</v>
          </cell>
          <cell r="D37537" t="str">
            <v>FLEXFAB SOUTH A</v>
          </cell>
          <cell r="E37537">
            <v>3472386000122</v>
          </cell>
        </row>
        <row r="37538">
          <cell r="C37538">
            <v>800013924</v>
          </cell>
          <cell r="D37538" t="str">
            <v>RASSINI -NHK AUTOPECAS</v>
          </cell>
          <cell r="E37538">
            <v>61142063000177</v>
          </cell>
        </row>
        <row r="37539">
          <cell r="C37539">
            <v>800014059</v>
          </cell>
          <cell r="D37539" t="str">
            <v>INOXFORTE</v>
          </cell>
          <cell r="E37539">
            <v>7801105000199</v>
          </cell>
        </row>
        <row r="37540">
          <cell r="C37540">
            <v>800014214</v>
          </cell>
          <cell r="D37540" t="str">
            <v>MSX</v>
          </cell>
          <cell r="E37540">
            <v>900441000301</v>
          </cell>
        </row>
        <row r="37541">
          <cell r="C37541">
            <v>800014346</v>
          </cell>
          <cell r="D37541" t="str">
            <v>TPS COMERCIO</v>
          </cell>
          <cell r="E37541">
            <v>4479844000118</v>
          </cell>
        </row>
        <row r="37542">
          <cell r="C37542">
            <v>800014388</v>
          </cell>
          <cell r="D37542" t="str">
            <v>LILITH CENOGRAF</v>
          </cell>
          <cell r="E37542">
            <v>5473729000107</v>
          </cell>
        </row>
        <row r="37543">
          <cell r="C37543">
            <v>800014954</v>
          </cell>
          <cell r="D37543" t="str">
            <v>TRANSCOLE</v>
          </cell>
          <cell r="E37543">
            <v>9071896000174</v>
          </cell>
        </row>
        <row r="37544">
          <cell r="C37544">
            <v>800014983</v>
          </cell>
          <cell r="D37544" t="str">
            <v>TEKROLL EQUIPAM</v>
          </cell>
          <cell r="E37544">
            <v>8600822000115</v>
          </cell>
        </row>
        <row r="37545">
          <cell r="C37545">
            <v>800015010</v>
          </cell>
          <cell r="D37545" t="str">
            <v>COLUNNA INDUSTR</v>
          </cell>
          <cell r="E37545">
            <v>65439044000168</v>
          </cell>
        </row>
        <row r="37546">
          <cell r="C37546">
            <v>800015040</v>
          </cell>
          <cell r="D37546" t="str">
            <v>SURTEC</v>
          </cell>
          <cell r="E37546">
            <v>3117903000145</v>
          </cell>
        </row>
        <row r="37547">
          <cell r="C37547">
            <v>800015301</v>
          </cell>
          <cell r="D37547" t="str">
            <v>RHODIA POLIAMID</v>
          </cell>
          <cell r="E37547">
            <v>15179682002405</v>
          </cell>
        </row>
        <row r="37548">
          <cell r="C37548">
            <v>800015431</v>
          </cell>
          <cell r="D37548" t="str">
            <v>EFICAZ DESENHOS</v>
          </cell>
          <cell r="E37548">
            <v>71532246000152</v>
          </cell>
        </row>
        <row r="37549">
          <cell r="C37549">
            <v>800015448</v>
          </cell>
          <cell r="D37549" t="str">
            <v>PREFEITURA DE S</v>
          </cell>
          <cell r="E37549">
            <v>46523239000147</v>
          </cell>
        </row>
        <row r="37550">
          <cell r="C37550">
            <v>800015515</v>
          </cell>
          <cell r="D37550" t="str">
            <v>USION</v>
          </cell>
          <cell r="E37550">
            <v>4592392000186</v>
          </cell>
        </row>
        <row r="37551">
          <cell r="C37551">
            <v>800015643</v>
          </cell>
          <cell r="D37551" t="str">
            <v>INTERNACIONAIS</v>
          </cell>
          <cell r="E37551">
            <v>10579685000126</v>
          </cell>
        </row>
        <row r="37552">
          <cell r="C37552">
            <v>800015682</v>
          </cell>
          <cell r="D37552" t="str">
            <v>LOCACAO ME</v>
          </cell>
          <cell r="E37552">
            <v>8766333000138</v>
          </cell>
        </row>
        <row r="37553">
          <cell r="C37553">
            <v>800015749</v>
          </cell>
          <cell r="D37553" t="str">
            <v>LUIZ CARLOS SER</v>
          </cell>
          <cell r="E37553">
            <v>7051526000140</v>
          </cell>
        </row>
        <row r="37554">
          <cell r="C37554">
            <v>800015817</v>
          </cell>
          <cell r="D37554" t="str">
            <v>BRONTEC</v>
          </cell>
          <cell r="E37554">
            <v>1597294000143</v>
          </cell>
        </row>
        <row r="37555">
          <cell r="C37555">
            <v>800015920</v>
          </cell>
          <cell r="D37555" t="str">
            <v>BKL INDUSTRIA</v>
          </cell>
          <cell r="E37555">
            <v>5046195000124</v>
          </cell>
        </row>
        <row r="37556">
          <cell r="C37556">
            <v>800016018</v>
          </cell>
          <cell r="D37556" t="str">
            <v>CJD DO BRASIL</v>
          </cell>
          <cell r="E37556">
            <v>8938372000256</v>
          </cell>
        </row>
        <row r="37557">
          <cell r="C37557">
            <v>800016108</v>
          </cell>
          <cell r="D37557" t="str">
            <v>BALITEK</v>
          </cell>
          <cell r="E37557">
            <v>59662312000103</v>
          </cell>
        </row>
        <row r="37558">
          <cell r="C37558">
            <v>800016174</v>
          </cell>
          <cell r="D37558" t="str">
            <v>ADM FERRAMENTAR</v>
          </cell>
          <cell r="E37558">
            <v>2968791000173</v>
          </cell>
        </row>
        <row r="37559">
          <cell r="C37559">
            <v>800016206</v>
          </cell>
          <cell r="D37559" t="str">
            <v>VELOCE LOGISTIV</v>
          </cell>
          <cell r="E37559">
            <v>10299567000164</v>
          </cell>
        </row>
        <row r="37560">
          <cell r="C37560">
            <v>800016207</v>
          </cell>
          <cell r="D37560" t="str">
            <v>CEVA LOGISTICS</v>
          </cell>
          <cell r="E37560">
            <v>43854116005674</v>
          </cell>
        </row>
        <row r="37561">
          <cell r="C37561">
            <v>800016344</v>
          </cell>
          <cell r="D37561" t="str">
            <v>NESPRESSO</v>
          </cell>
          <cell r="E37561">
            <v>60409075011863</v>
          </cell>
        </row>
        <row r="37562">
          <cell r="C37562">
            <v>800016503</v>
          </cell>
          <cell r="D37562" t="str">
            <v>MOTRIZ AUTOMOCA</v>
          </cell>
          <cell r="E37562">
            <v>4508235000140</v>
          </cell>
        </row>
        <row r="37563">
          <cell r="C37563">
            <v>800016559</v>
          </cell>
          <cell r="D37563" t="str">
            <v>MAGNETI MARELLI</v>
          </cell>
          <cell r="E37563">
            <v>2865246002286</v>
          </cell>
        </row>
        <row r="37564">
          <cell r="C37564">
            <v>800016653</v>
          </cell>
          <cell r="D37564" t="str">
            <v>IMT METROLOGIA</v>
          </cell>
          <cell r="E37564">
            <v>10608332000107</v>
          </cell>
        </row>
        <row r="37565">
          <cell r="C37565">
            <v>800016729</v>
          </cell>
          <cell r="D37565" t="str">
            <v>INAFLEX INDUSTR</v>
          </cell>
          <cell r="E37565">
            <v>52786803000117</v>
          </cell>
        </row>
        <row r="37566">
          <cell r="C37566">
            <v>800017074</v>
          </cell>
          <cell r="D37566" t="str">
            <v>ENGBRAS SOFTWAR</v>
          </cell>
          <cell r="E37566">
            <v>4377648000132</v>
          </cell>
        </row>
        <row r="37567">
          <cell r="C37567">
            <v>800017100</v>
          </cell>
          <cell r="D37567" t="str">
            <v>ARMAZENAGEM LTD</v>
          </cell>
          <cell r="E37567">
            <v>8875763000511</v>
          </cell>
        </row>
        <row r="37568">
          <cell r="C37568">
            <v>800017164</v>
          </cell>
          <cell r="D37568" t="str">
            <v>FUND C. A. F. E</v>
          </cell>
          <cell r="E37568">
            <v>61023156000344</v>
          </cell>
        </row>
        <row r="37569">
          <cell r="C37569">
            <v>800017723</v>
          </cell>
          <cell r="D37569" t="str">
            <v>ALPINA EQUIPAME</v>
          </cell>
          <cell r="E37569">
            <v>55257034000158</v>
          </cell>
        </row>
        <row r="37570">
          <cell r="C37570">
            <v>800017772</v>
          </cell>
          <cell r="D37570" t="str">
            <v>DIMAS FERRAMENT</v>
          </cell>
          <cell r="E37570">
            <v>7020056000157</v>
          </cell>
        </row>
        <row r="37571">
          <cell r="C37571">
            <v>800017844</v>
          </cell>
          <cell r="D37571" t="str">
            <v>BOZZA</v>
          </cell>
          <cell r="E37571">
            <v>61103669000101</v>
          </cell>
        </row>
        <row r="37572">
          <cell r="C37572">
            <v>800018307</v>
          </cell>
          <cell r="D37572" t="str">
            <v>ENGECOM</v>
          </cell>
          <cell r="E37572">
            <v>10982175000103</v>
          </cell>
        </row>
        <row r="37573">
          <cell r="C37573">
            <v>800018498</v>
          </cell>
          <cell r="D37573" t="str">
            <v>BALOONTECH</v>
          </cell>
          <cell r="E37573">
            <v>49789175000119</v>
          </cell>
        </row>
        <row r="37574">
          <cell r="C37574">
            <v>800018543</v>
          </cell>
          <cell r="D37574" t="str">
            <v>KNOLL</v>
          </cell>
          <cell r="E37574">
            <v>1586992000143</v>
          </cell>
        </row>
        <row r="37575">
          <cell r="C37575">
            <v>800018565</v>
          </cell>
          <cell r="D37575" t="str">
            <v>UENI IND COM IM</v>
          </cell>
          <cell r="E37575">
            <v>74522251000172</v>
          </cell>
        </row>
        <row r="37576">
          <cell r="C37576">
            <v>800018972</v>
          </cell>
          <cell r="D37576" t="str">
            <v>EXCEL COMERCIO</v>
          </cell>
          <cell r="E37576">
            <v>67744375000137</v>
          </cell>
        </row>
        <row r="37577">
          <cell r="C37577">
            <v>800019423</v>
          </cell>
          <cell r="D37577" t="str">
            <v>LOGIC EQUIPAMEN</v>
          </cell>
          <cell r="E37577">
            <v>4075513000112</v>
          </cell>
        </row>
        <row r="37578">
          <cell r="C37578">
            <v>800019570</v>
          </cell>
          <cell r="D37578" t="str">
            <v>B M G ACO INOXI</v>
          </cell>
          <cell r="E37578">
            <v>72686249000103</v>
          </cell>
        </row>
        <row r="37579">
          <cell r="C37579">
            <v>800019595</v>
          </cell>
          <cell r="D37579" t="str">
            <v>3D DESIGN</v>
          </cell>
          <cell r="E37579">
            <v>3507220000102</v>
          </cell>
        </row>
        <row r="37580">
          <cell r="C37580">
            <v>800019645</v>
          </cell>
          <cell r="D37580" t="str">
            <v>VOLKSWAGEN DO B</v>
          </cell>
          <cell r="E37580">
            <v>59104422000150</v>
          </cell>
        </row>
        <row r="37581">
          <cell r="C37581">
            <v>800019759</v>
          </cell>
          <cell r="D37581" t="str">
            <v>GROW JOGOS E BR</v>
          </cell>
          <cell r="E37581">
            <v>43422278000160</v>
          </cell>
        </row>
        <row r="37582">
          <cell r="C37582">
            <v>800019774</v>
          </cell>
          <cell r="D37582" t="str">
            <v>MAK AUTOMACAO</v>
          </cell>
          <cell r="E37582">
            <v>10840708000104</v>
          </cell>
        </row>
        <row r="37583">
          <cell r="C37583">
            <v>800019847</v>
          </cell>
          <cell r="D37583" t="str">
            <v>FEV BRASIL</v>
          </cell>
          <cell r="E37583">
            <v>10517104000121</v>
          </cell>
        </row>
        <row r="37584">
          <cell r="C37584">
            <v>800019909</v>
          </cell>
          <cell r="D37584" t="str">
            <v>FTE INDUSTRIA E</v>
          </cell>
          <cell r="E37584">
            <v>5249401000101</v>
          </cell>
        </row>
        <row r="37585">
          <cell r="C37585">
            <v>800020005</v>
          </cell>
          <cell r="D37585" t="str">
            <v>PEDRO LOURENCO</v>
          </cell>
          <cell r="E37585">
            <v>11706834000133</v>
          </cell>
        </row>
        <row r="37586">
          <cell r="C37586">
            <v>800020006</v>
          </cell>
          <cell r="D37586" t="str">
            <v>RVO PROPAGANDA</v>
          </cell>
          <cell r="E37586">
            <v>53707386000132</v>
          </cell>
        </row>
        <row r="37587">
          <cell r="C37587">
            <v>800020040</v>
          </cell>
          <cell r="D37587" t="str">
            <v>ABC MIXX COMERC</v>
          </cell>
          <cell r="E37587">
            <v>12436904000143</v>
          </cell>
        </row>
        <row r="37588">
          <cell r="C37588">
            <v>800020309</v>
          </cell>
          <cell r="D37588" t="str">
            <v>HSI SISTEMAS</v>
          </cell>
          <cell r="E37588">
            <v>12792450000143</v>
          </cell>
        </row>
        <row r="37589">
          <cell r="C37589">
            <v>800020365</v>
          </cell>
          <cell r="D37589" t="str">
            <v>VIBRASOM TECNOL</v>
          </cell>
          <cell r="E37589">
            <v>57206328000186</v>
          </cell>
        </row>
        <row r="37590">
          <cell r="C37590">
            <v>800020754</v>
          </cell>
          <cell r="D37590" t="str">
            <v>IDIADA TECNOLOG</v>
          </cell>
          <cell r="E37590">
            <v>773287000192</v>
          </cell>
        </row>
        <row r="37591">
          <cell r="C37591">
            <v>800020787</v>
          </cell>
          <cell r="D37591" t="str">
            <v>SAMI E SAMI IND</v>
          </cell>
          <cell r="E37591">
            <v>4504359000157</v>
          </cell>
        </row>
        <row r="37592">
          <cell r="C37592">
            <v>800020876</v>
          </cell>
          <cell r="D37592" t="str">
            <v>CARREFOUR</v>
          </cell>
          <cell r="E37592">
            <v>45543915004845</v>
          </cell>
        </row>
        <row r="37593">
          <cell r="C37593">
            <v>800021336</v>
          </cell>
          <cell r="D37593" t="str">
            <v>IVM PROJETOS AU</v>
          </cell>
          <cell r="E37593">
            <v>7691639000100</v>
          </cell>
        </row>
        <row r="37594">
          <cell r="C37594">
            <v>800021370</v>
          </cell>
          <cell r="D37594" t="str">
            <v>APTA ADESIVOS</v>
          </cell>
          <cell r="E37594">
            <v>4569881000117</v>
          </cell>
        </row>
        <row r="37595">
          <cell r="C37595">
            <v>800021436</v>
          </cell>
          <cell r="D37595" t="str">
            <v>AUTOFLOW</v>
          </cell>
          <cell r="E37595">
            <v>10783042000108</v>
          </cell>
        </row>
        <row r="37596">
          <cell r="C37596">
            <v>800021648</v>
          </cell>
          <cell r="D37596" t="str">
            <v>CESAR AUGUSTO U</v>
          </cell>
          <cell r="E37596">
            <v>5936391000174</v>
          </cell>
        </row>
        <row r="37597">
          <cell r="C37597">
            <v>800021931</v>
          </cell>
          <cell r="D37597" t="str">
            <v>AMAM EMBALAGENS</v>
          </cell>
          <cell r="E37597">
            <v>1539761000189</v>
          </cell>
        </row>
        <row r="37598">
          <cell r="C37598">
            <v>800021965</v>
          </cell>
          <cell r="D37598" t="str">
            <v>UNIPOLI EMBALAG</v>
          </cell>
          <cell r="E37598">
            <v>3683043000107</v>
          </cell>
        </row>
        <row r="37599">
          <cell r="C37599">
            <v>800022184</v>
          </cell>
          <cell r="D37599" t="str">
            <v>HDTECH SOLUCOES</v>
          </cell>
          <cell r="E37599">
            <v>6813647000119</v>
          </cell>
        </row>
        <row r="37600">
          <cell r="C37600">
            <v>800022491</v>
          </cell>
          <cell r="D37600" t="str">
            <v>SP EQUIP.DE PRO</v>
          </cell>
          <cell r="E37600">
            <v>59609123001220</v>
          </cell>
        </row>
        <row r="37601">
          <cell r="C37601">
            <v>800023002</v>
          </cell>
          <cell r="D37601" t="str">
            <v>CENTRAL</v>
          </cell>
          <cell r="E37601">
            <v>3159139000170</v>
          </cell>
        </row>
        <row r="37602">
          <cell r="C37602">
            <v>800023830</v>
          </cell>
          <cell r="D37602" t="str">
            <v>LL SYSTEMS COMU</v>
          </cell>
          <cell r="E37602">
            <v>61067575000116</v>
          </cell>
        </row>
        <row r="37603">
          <cell r="C37603">
            <v>800024183</v>
          </cell>
          <cell r="D37603" t="str">
            <v>LFTEIXEIRA IND.</v>
          </cell>
          <cell r="E37603">
            <v>11110308000106</v>
          </cell>
        </row>
        <row r="37604">
          <cell r="C37604">
            <v>800024209</v>
          </cell>
          <cell r="D37604" t="str">
            <v>AUTOFORM DO BRA</v>
          </cell>
          <cell r="E37604">
            <v>13229321000104</v>
          </cell>
        </row>
        <row r="37605">
          <cell r="C37605">
            <v>800024256</v>
          </cell>
          <cell r="D37605" t="str">
            <v>HAYA SOLUTION L</v>
          </cell>
          <cell r="E37605">
            <v>10664368000108</v>
          </cell>
        </row>
        <row r="37606">
          <cell r="C37606">
            <v>800024355</v>
          </cell>
          <cell r="D37606" t="str">
            <v>PME IND E COM D</v>
          </cell>
          <cell r="E37606">
            <v>5066096000104</v>
          </cell>
        </row>
        <row r="37607">
          <cell r="C37607">
            <v>800024834</v>
          </cell>
          <cell r="D37607" t="str">
            <v>SPINDLE SERVICE</v>
          </cell>
          <cell r="E37607">
            <v>10859046000114</v>
          </cell>
        </row>
        <row r="37608">
          <cell r="C37608">
            <v>800024991</v>
          </cell>
          <cell r="D37608" t="str">
            <v>MONDIAL SERVICO</v>
          </cell>
          <cell r="E37608">
            <v>52910023000137</v>
          </cell>
        </row>
        <row r="37609">
          <cell r="C37609">
            <v>800025280</v>
          </cell>
          <cell r="D37609" t="str">
            <v>PAPARCURA REPRE</v>
          </cell>
          <cell r="E37609">
            <v>15361812000130</v>
          </cell>
        </row>
        <row r="37610">
          <cell r="C37610">
            <v>800025341</v>
          </cell>
          <cell r="D37610" t="str">
            <v>METALURGICOS LT</v>
          </cell>
          <cell r="E37610">
            <v>67855585000100</v>
          </cell>
        </row>
        <row r="37611">
          <cell r="C37611">
            <v>800025391</v>
          </cell>
          <cell r="D37611" t="str">
            <v>UNIMETA PASTAS</v>
          </cell>
          <cell r="E37611">
            <v>66804055000162</v>
          </cell>
        </row>
        <row r="37612">
          <cell r="C37612">
            <v>800025417</v>
          </cell>
          <cell r="D37612" t="str">
            <v>BHERING ASSISTE</v>
          </cell>
          <cell r="E37612">
            <v>8033788000144</v>
          </cell>
        </row>
        <row r="37613">
          <cell r="C37613">
            <v>800025686</v>
          </cell>
          <cell r="D37613" t="str">
            <v>HONTECH EIRELI</v>
          </cell>
          <cell r="E37613">
            <v>869054000198</v>
          </cell>
        </row>
        <row r="37614">
          <cell r="C37614">
            <v>800025712</v>
          </cell>
          <cell r="D37614" t="str">
            <v>AUT SISTEMAS DE</v>
          </cell>
          <cell r="E37614">
            <v>5013308000195</v>
          </cell>
        </row>
        <row r="37615">
          <cell r="C37615">
            <v>800025733</v>
          </cell>
          <cell r="D37615" t="str">
            <v>OSBORN</v>
          </cell>
          <cell r="E37615">
            <v>51775203000190</v>
          </cell>
        </row>
        <row r="37616">
          <cell r="C37616">
            <v>800025746</v>
          </cell>
          <cell r="D37616" t="str">
            <v>B. GROB DO BRASIL S/A</v>
          </cell>
          <cell r="E37616">
            <v>60586450000130</v>
          </cell>
        </row>
        <row r="37617">
          <cell r="C37617">
            <v>800025762</v>
          </cell>
          <cell r="D37617" t="str">
            <v>ERWIN JUNKER MAQUINAS LTDA</v>
          </cell>
          <cell r="E37617">
            <v>5950700000160</v>
          </cell>
        </row>
        <row r="37618">
          <cell r="C37618">
            <v>800025969</v>
          </cell>
          <cell r="D37618" t="str">
            <v>MEDMICRON CAL.</v>
          </cell>
          <cell r="E37618">
            <v>57365108000103</v>
          </cell>
        </row>
        <row r="37619">
          <cell r="C37619">
            <v>800026886</v>
          </cell>
          <cell r="D37619" t="str">
            <v>FOCUS LOCADORA</v>
          </cell>
          <cell r="E37619">
            <v>5117055000108</v>
          </cell>
        </row>
        <row r="37620">
          <cell r="C37620">
            <v>800026944</v>
          </cell>
          <cell r="D37620" t="str">
            <v>JODECLAN FERRAM</v>
          </cell>
          <cell r="E37620">
            <v>58818642000182</v>
          </cell>
        </row>
        <row r="37621">
          <cell r="C37621">
            <v>800027062</v>
          </cell>
          <cell r="D37621" t="str">
            <v>ROBERT BOSCH LI</v>
          </cell>
          <cell r="E37621">
            <v>45990181001908</v>
          </cell>
        </row>
        <row r="37622">
          <cell r="C37622">
            <v>800027064</v>
          </cell>
          <cell r="D37622" t="str">
            <v>GLOW IMAGES LIC</v>
          </cell>
          <cell r="E37622">
            <v>9510016000119</v>
          </cell>
        </row>
        <row r="37623">
          <cell r="C37623">
            <v>800027076</v>
          </cell>
          <cell r="D37623" t="str">
            <v>SANRRI INDUSTRI</v>
          </cell>
          <cell r="E37623">
            <v>703638000199</v>
          </cell>
        </row>
        <row r="37624">
          <cell r="C37624">
            <v>800027337</v>
          </cell>
          <cell r="D37624" t="str">
            <v>JENOPTIK DO BR</v>
          </cell>
          <cell r="E37624">
            <v>15300967000166</v>
          </cell>
        </row>
        <row r="37625">
          <cell r="C37625">
            <v>800027347</v>
          </cell>
          <cell r="D37625" t="str">
            <v>ACOS BOHLER U</v>
          </cell>
          <cell r="E37625">
            <v>61075131000122</v>
          </cell>
        </row>
        <row r="37626">
          <cell r="C37626">
            <v>800027365</v>
          </cell>
          <cell r="D37626" t="str">
            <v>PROJETA TECNOLO</v>
          </cell>
          <cell r="E37626">
            <v>3457614000195</v>
          </cell>
        </row>
        <row r="37627">
          <cell r="C37627">
            <v>800027567</v>
          </cell>
          <cell r="D37627" t="str">
            <v>FAURECIA AUTOMO I</v>
          </cell>
          <cell r="E37627">
            <v>1178298000782</v>
          </cell>
        </row>
        <row r="37628">
          <cell r="C37628">
            <v>800027859</v>
          </cell>
          <cell r="D37628" t="str">
            <v>SICK SOLUCAO EM</v>
          </cell>
          <cell r="E37628">
            <v>769222000335</v>
          </cell>
        </row>
        <row r="37629">
          <cell r="C37629">
            <v>800027897</v>
          </cell>
          <cell r="D37629" t="str">
            <v>REAL CONECTORES</v>
          </cell>
          <cell r="E37629">
            <v>5459997000166</v>
          </cell>
        </row>
        <row r="37630">
          <cell r="C37630">
            <v>800027954</v>
          </cell>
          <cell r="D37630" t="str">
            <v>TECHNOSIM CO.</v>
          </cell>
          <cell r="E37630">
            <v>7989275000149</v>
          </cell>
        </row>
        <row r="37631">
          <cell r="C37631">
            <v>800028407</v>
          </cell>
          <cell r="D37631" t="str">
            <v>TRIAXIS IND. E</v>
          </cell>
          <cell r="E37631">
            <v>3351534000150</v>
          </cell>
        </row>
        <row r="37632">
          <cell r="C37632">
            <v>800028494</v>
          </cell>
          <cell r="D37632" t="str">
            <v>NESTLE BRASIL L</v>
          </cell>
          <cell r="E37632">
            <v>60409075010034</v>
          </cell>
        </row>
        <row r="37633">
          <cell r="C37633">
            <v>800028958</v>
          </cell>
          <cell r="D37633" t="str">
            <v>MAGNUM SERVICOS</v>
          </cell>
          <cell r="E37633">
            <v>64864408000194</v>
          </cell>
        </row>
        <row r="37634">
          <cell r="C37634">
            <v>800029249</v>
          </cell>
          <cell r="D37634" t="str">
            <v>ADV COM DE PROD</v>
          </cell>
          <cell r="E37634">
            <v>19001824000104</v>
          </cell>
        </row>
        <row r="37635">
          <cell r="C37635">
            <v>800029256</v>
          </cell>
          <cell r="D37635" t="str">
            <v>IAV DO BRASIL L</v>
          </cell>
          <cell r="E37635">
            <v>5385154000243</v>
          </cell>
        </row>
        <row r="37636">
          <cell r="C37636">
            <v>800029331</v>
          </cell>
          <cell r="D37636" t="str">
            <v>ENGEPLAN EQUIPA</v>
          </cell>
          <cell r="E37636">
            <v>1597661000109</v>
          </cell>
        </row>
        <row r="37637">
          <cell r="C37637">
            <v>800029332</v>
          </cell>
          <cell r="D37637" t="str">
            <v>2P PROJ.E INST.</v>
          </cell>
          <cell r="E37637">
            <v>5548160000193</v>
          </cell>
        </row>
        <row r="37638">
          <cell r="C37638">
            <v>800029541</v>
          </cell>
          <cell r="D37638" t="str">
            <v>T SYSTEMS DO BR</v>
          </cell>
          <cell r="E37638">
            <v>4426565000277</v>
          </cell>
        </row>
        <row r="37639">
          <cell r="C37639">
            <v>800029572</v>
          </cell>
          <cell r="D37639" t="str">
            <v>AUTOCROMO</v>
          </cell>
          <cell r="E37639">
            <v>14584941000124</v>
          </cell>
        </row>
        <row r="37640">
          <cell r="C37640">
            <v>800029611</v>
          </cell>
          <cell r="D37640" t="str">
            <v>ZF DO BRASIL LT</v>
          </cell>
          <cell r="E37640">
            <v>59280685001434</v>
          </cell>
        </row>
        <row r="37641">
          <cell r="C37641">
            <v>800029727</v>
          </cell>
          <cell r="D37641" t="str">
            <v>ALUK</v>
          </cell>
          <cell r="E37641">
            <v>6212428000184</v>
          </cell>
        </row>
        <row r="37642">
          <cell r="C37642">
            <v>800029729</v>
          </cell>
          <cell r="D37642" t="str">
            <v>OLGA COLOR</v>
          </cell>
          <cell r="E37642">
            <v>71815161000262</v>
          </cell>
        </row>
        <row r="37643">
          <cell r="C37643">
            <v>800029799</v>
          </cell>
          <cell r="D37643" t="str">
            <v>DINAMICA 1</v>
          </cell>
          <cell r="E37643">
            <v>8624328000190</v>
          </cell>
        </row>
        <row r="37644">
          <cell r="C37644">
            <v>800029875</v>
          </cell>
          <cell r="D37644" t="str">
            <v>FEITAL S/A IMPO</v>
          </cell>
          <cell r="E37644">
            <v>33038464000146</v>
          </cell>
        </row>
        <row r="37645">
          <cell r="C37645">
            <v>800029885</v>
          </cell>
          <cell r="D37645" t="str">
            <v>INDUSTRIA E COM</v>
          </cell>
          <cell r="E37645">
            <v>13079060000193</v>
          </cell>
        </row>
        <row r="37646">
          <cell r="C37646">
            <v>800030287</v>
          </cell>
          <cell r="D37646" t="str">
            <v>TRANSFORMADORES</v>
          </cell>
          <cell r="E37646">
            <v>7565205000163</v>
          </cell>
        </row>
        <row r="37647">
          <cell r="C37647">
            <v>800030292</v>
          </cell>
          <cell r="D37647" t="str">
            <v>MFS ENGENHARIA</v>
          </cell>
          <cell r="E37647">
            <v>14676326000148</v>
          </cell>
        </row>
        <row r="37648">
          <cell r="C37648">
            <v>800030313</v>
          </cell>
          <cell r="D37648" t="str">
            <v>USIDUR INDUSTRI</v>
          </cell>
          <cell r="E37648">
            <v>5072682000161</v>
          </cell>
        </row>
        <row r="37649">
          <cell r="C37649">
            <v>800030388</v>
          </cell>
          <cell r="D37649" t="str">
            <v>GKW EQUIPAMENTO</v>
          </cell>
          <cell r="E37649">
            <v>50669290000139</v>
          </cell>
        </row>
        <row r="37650">
          <cell r="C37650">
            <v>800030602</v>
          </cell>
          <cell r="D37650" t="str">
            <v>PARAFUSOS RUDGE</v>
          </cell>
          <cell r="E37650">
            <v>96221486000167</v>
          </cell>
        </row>
        <row r="37651">
          <cell r="C37651">
            <v>800030651</v>
          </cell>
          <cell r="D37651" t="str">
            <v>MONTAGEM E PERF</v>
          </cell>
          <cell r="E37651">
            <v>17688800000140</v>
          </cell>
        </row>
        <row r="37652">
          <cell r="C37652">
            <v>800031006</v>
          </cell>
          <cell r="D37652" t="str">
            <v>BAUMIER AUTOMAT</v>
          </cell>
          <cell r="E37652">
            <v>7376456000108</v>
          </cell>
        </row>
        <row r="37653">
          <cell r="C37653">
            <v>800031073</v>
          </cell>
          <cell r="D37653" t="str">
            <v>EQUIPAMENTOS PA</v>
          </cell>
          <cell r="E37653">
            <v>13223500000134</v>
          </cell>
        </row>
        <row r="37654">
          <cell r="C37654">
            <v>800031077</v>
          </cell>
          <cell r="D37654" t="str">
            <v>BOWDEN INDUSTRI</v>
          </cell>
          <cell r="E37654">
            <v>15358561000134</v>
          </cell>
        </row>
        <row r="37655">
          <cell r="C37655">
            <v>800031142</v>
          </cell>
          <cell r="D37655" t="str">
            <v>E REPRESENTACAO</v>
          </cell>
          <cell r="E37655">
            <v>4538846000130</v>
          </cell>
        </row>
        <row r="37656">
          <cell r="C37656">
            <v>800031147</v>
          </cell>
          <cell r="D37656" t="str">
            <v>ACR SISTEMAS IN</v>
          </cell>
          <cell r="E37656">
            <v>4632102000180</v>
          </cell>
        </row>
        <row r="37657">
          <cell r="C37657">
            <v>800031381</v>
          </cell>
          <cell r="D37657" t="str">
            <v>E ACESSORIOS LT</v>
          </cell>
          <cell r="E37657">
            <v>10531265000170</v>
          </cell>
        </row>
        <row r="37658">
          <cell r="C37658">
            <v>800031463</v>
          </cell>
          <cell r="D37658" t="str">
            <v>LTDA</v>
          </cell>
          <cell r="E37658">
            <v>67346882000112</v>
          </cell>
        </row>
        <row r="37659">
          <cell r="C37659">
            <v>800031477</v>
          </cell>
          <cell r="D37659" t="str">
            <v>T SYSTEMS DO BR</v>
          </cell>
          <cell r="E37659">
            <v>4426565001591</v>
          </cell>
        </row>
        <row r="37660">
          <cell r="C37660">
            <v>800031536</v>
          </cell>
          <cell r="D37660" t="str">
            <v>ZEPP DESING E B</v>
          </cell>
          <cell r="E37660">
            <v>11202455000106</v>
          </cell>
        </row>
        <row r="37661">
          <cell r="C37661">
            <v>800031620</v>
          </cell>
          <cell r="D37661" t="str">
            <v>E DISPOSITIVOS</v>
          </cell>
          <cell r="E37661">
            <v>8374222000186</v>
          </cell>
        </row>
        <row r="37662">
          <cell r="C37662">
            <v>800031967</v>
          </cell>
          <cell r="D37662" t="str">
            <v>FAURECIA AUTOMO II</v>
          </cell>
          <cell r="E37662">
            <v>1178298001673</v>
          </cell>
        </row>
        <row r="37663">
          <cell r="C37663">
            <v>800032002</v>
          </cell>
          <cell r="D37663" t="str">
            <v>LTDA ME</v>
          </cell>
          <cell r="E37663">
            <v>14222767000170</v>
          </cell>
        </row>
        <row r="37664">
          <cell r="C37664">
            <v>800032167</v>
          </cell>
          <cell r="D37664" t="str">
            <v>STONE ENGENHARI</v>
          </cell>
          <cell r="E37664">
            <v>2823213000149</v>
          </cell>
        </row>
        <row r="37665">
          <cell r="C37665">
            <v>800032406</v>
          </cell>
          <cell r="D37665" t="str">
            <v>LIMITADA</v>
          </cell>
          <cell r="E37665">
            <v>64846488000155</v>
          </cell>
        </row>
        <row r="37666">
          <cell r="C37666">
            <v>800032513</v>
          </cell>
          <cell r="D37666" t="str">
            <v>IMPRESSAO A LAS</v>
          </cell>
          <cell r="E37666">
            <v>5313140000133</v>
          </cell>
        </row>
        <row r="37667">
          <cell r="C37667">
            <v>800032543</v>
          </cell>
          <cell r="D37667" t="str">
            <v>METODO ASSESSOR</v>
          </cell>
          <cell r="E37667">
            <v>4391923000172</v>
          </cell>
        </row>
        <row r="37668">
          <cell r="C37668">
            <v>800032582</v>
          </cell>
          <cell r="D37668" t="str">
            <v>HIGIENE LTDA EP</v>
          </cell>
          <cell r="E37668">
            <v>8519637000109</v>
          </cell>
        </row>
        <row r="37669">
          <cell r="C37669">
            <v>800032651</v>
          </cell>
          <cell r="D37669" t="str">
            <v>PREMIUM CORPORA</v>
          </cell>
          <cell r="E37669">
            <v>14487513000183</v>
          </cell>
        </row>
        <row r="37670">
          <cell r="C37670">
            <v>800032935</v>
          </cell>
          <cell r="D37670" t="str">
            <v>CHESCO BRASIL L</v>
          </cell>
          <cell r="E37670">
            <v>1724535000178</v>
          </cell>
        </row>
        <row r="37671">
          <cell r="C37671">
            <v>800033102</v>
          </cell>
          <cell r="D37671" t="str">
            <v>MAISATIVO INTER</v>
          </cell>
          <cell r="E37671">
            <v>3836739000126</v>
          </cell>
        </row>
        <row r="37672">
          <cell r="C37672">
            <v>800033164</v>
          </cell>
          <cell r="D37672" t="str">
            <v>LOGISTICA EIREL</v>
          </cell>
          <cell r="E37672">
            <v>13470329000168</v>
          </cell>
        </row>
        <row r="37673">
          <cell r="C37673">
            <v>800033237</v>
          </cell>
          <cell r="D37673" t="str">
            <v>TOTALLUBRI COME</v>
          </cell>
          <cell r="E37673">
            <v>16880468000158</v>
          </cell>
        </row>
        <row r="37674">
          <cell r="C37674">
            <v>800033267</v>
          </cell>
          <cell r="D37674" t="str">
            <v>LTDA</v>
          </cell>
          <cell r="E37674">
            <v>46382206000124</v>
          </cell>
        </row>
        <row r="37675">
          <cell r="C37675">
            <v>800033643</v>
          </cell>
          <cell r="D37675" t="str">
            <v>MARTIN EGON PRA</v>
          </cell>
          <cell r="E37675">
            <v>23197633504</v>
          </cell>
        </row>
        <row r="37676">
          <cell r="C37676">
            <v>800033980</v>
          </cell>
          <cell r="D37676" t="str">
            <v>REXTEC INST.PRO</v>
          </cell>
          <cell r="E37676">
            <v>13588463000168</v>
          </cell>
        </row>
        <row r="37677">
          <cell r="C37677">
            <v>800034051</v>
          </cell>
          <cell r="D37677" t="str">
            <v>ITALPNEUMATICA</v>
          </cell>
          <cell r="E37677">
            <v>67174896000104</v>
          </cell>
        </row>
        <row r="37678">
          <cell r="C37678">
            <v>800034767</v>
          </cell>
          <cell r="D37678" t="str">
            <v>E EXPORTACAO -</v>
          </cell>
          <cell r="E37678">
            <v>17030540000110</v>
          </cell>
        </row>
        <row r="37679">
          <cell r="C37679">
            <v>800034824</v>
          </cell>
          <cell r="D37679" t="str">
            <v>TOYOTA DO BRASI</v>
          </cell>
          <cell r="E37679">
            <v>59104760000191</v>
          </cell>
        </row>
        <row r="37680">
          <cell r="C37680">
            <v>800034926</v>
          </cell>
          <cell r="D37680" t="str">
            <v>E ARMAZENAGEM L</v>
          </cell>
          <cell r="E37680">
            <v>7869892000100</v>
          </cell>
        </row>
        <row r="37681">
          <cell r="C37681">
            <v>800034989</v>
          </cell>
          <cell r="D37681" t="str">
            <v>BIOPROT COM.DE EQUI.DE PROT.</v>
          </cell>
          <cell r="E37681">
            <v>11554066000140</v>
          </cell>
        </row>
        <row r="37682">
          <cell r="C37682">
            <v>800035041</v>
          </cell>
          <cell r="D37682" t="str">
            <v>IDEAL INDUSTRIE</v>
          </cell>
          <cell r="E37682">
            <v>5552254000136</v>
          </cell>
        </row>
        <row r="37683">
          <cell r="C37683">
            <v>800035199</v>
          </cell>
          <cell r="D37683" t="str">
            <v>SALVIATO REDUTO</v>
          </cell>
          <cell r="E37683">
            <v>15912317000171</v>
          </cell>
        </row>
        <row r="37684">
          <cell r="C37684">
            <v>800035259</v>
          </cell>
          <cell r="D37684" t="str">
            <v>VISION SERVICE</v>
          </cell>
          <cell r="E37684">
            <v>10916705000107</v>
          </cell>
        </row>
        <row r="37685">
          <cell r="C37685">
            <v>800035359</v>
          </cell>
          <cell r="D37685" t="str">
            <v>TW ESPUMAS LTDA</v>
          </cell>
          <cell r="E37685">
            <v>789312000126</v>
          </cell>
        </row>
        <row r="37686">
          <cell r="C37686">
            <v>800035408</v>
          </cell>
          <cell r="D37686" t="str">
            <v>LTDA</v>
          </cell>
          <cell r="E37686">
            <v>14309992000300</v>
          </cell>
        </row>
        <row r="37687">
          <cell r="C37687">
            <v>800035697</v>
          </cell>
          <cell r="D37687" t="str">
            <v>PUMPEN VERTRIEB BOMBAS INDUST</v>
          </cell>
          <cell r="E37687">
            <v>24022529000174</v>
          </cell>
        </row>
        <row r="37688">
          <cell r="C37688">
            <v>800035813</v>
          </cell>
          <cell r="D37688" t="str">
            <v>MACKVEN MAQUINAS INDUST. LTDA</v>
          </cell>
          <cell r="E37688">
            <v>5441222000163</v>
          </cell>
        </row>
        <row r="37689">
          <cell r="C37689">
            <v>800035965</v>
          </cell>
          <cell r="D37689" t="str">
            <v>MBS METALS USIN</v>
          </cell>
          <cell r="E37689">
            <v>15045194000119</v>
          </cell>
        </row>
        <row r="37690">
          <cell r="C37690">
            <v>800036405</v>
          </cell>
          <cell r="D37690" t="str">
            <v>BILFINGER WATER</v>
          </cell>
          <cell r="E37690">
            <v>7573497000186</v>
          </cell>
        </row>
        <row r="37691">
          <cell r="C37691">
            <v>800036425</v>
          </cell>
          <cell r="D37691" t="str">
            <v>AUTOMOTIVE EXTE</v>
          </cell>
          <cell r="E37691">
            <v>24153233000192</v>
          </cell>
        </row>
        <row r="37692">
          <cell r="C37692">
            <v>800036666</v>
          </cell>
          <cell r="D37692" t="str">
            <v>2001 LTA EPP</v>
          </cell>
          <cell r="E37692">
            <v>3176000105</v>
          </cell>
        </row>
        <row r="37693">
          <cell r="C37693">
            <v>800036814</v>
          </cell>
          <cell r="D37693" t="str">
            <v>JEFFERSON SOLEN</v>
          </cell>
          <cell r="E37693">
            <v>56541642000152</v>
          </cell>
        </row>
        <row r="37694">
          <cell r="C37694">
            <v>800037045</v>
          </cell>
          <cell r="D37694" t="str">
            <v>FAURECIA AUTOMO</v>
          </cell>
          <cell r="E37694">
            <v>1178298001320</v>
          </cell>
        </row>
        <row r="37695">
          <cell r="C37695">
            <v>800037123</v>
          </cell>
          <cell r="D37695" t="str">
            <v>GWB DISTRIBUIDO</v>
          </cell>
          <cell r="E37695">
            <v>18320255000105</v>
          </cell>
        </row>
        <row r="37696">
          <cell r="C37696">
            <v>800037185</v>
          </cell>
          <cell r="D37696" t="str">
            <v>AMAZONAS LESTE</v>
          </cell>
          <cell r="E37696">
            <v>68400449001748</v>
          </cell>
        </row>
        <row r="37697">
          <cell r="C37697">
            <v>800037588</v>
          </cell>
          <cell r="D37697" t="str">
            <v>LUIZ LEANDRO DI</v>
          </cell>
          <cell r="E37697">
            <v>21966797000156</v>
          </cell>
        </row>
        <row r="37698">
          <cell r="C37698">
            <v>800037761</v>
          </cell>
          <cell r="D37698" t="str">
            <v>3BE COMERCIO E</v>
          </cell>
          <cell r="E37698">
            <v>10774449000160</v>
          </cell>
        </row>
        <row r="37699">
          <cell r="C37699">
            <v>800037818</v>
          </cell>
          <cell r="D37699" t="str">
            <v>OHMINI COM., IM</v>
          </cell>
          <cell r="E37699">
            <v>17734901000100</v>
          </cell>
        </row>
        <row r="37700">
          <cell r="C37700">
            <v>800037850</v>
          </cell>
          <cell r="D37700" t="str">
            <v>N-RODSO ESCOVAS INDUSTRIAIS L</v>
          </cell>
          <cell r="E37700">
            <v>26642895000151</v>
          </cell>
        </row>
        <row r="37701">
          <cell r="C37701">
            <v>800037952</v>
          </cell>
          <cell r="D37701" t="str">
            <v>PLASTIC OMNIUM</v>
          </cell>
          <cell r="E37701">
            <v>2645941000370</v>
          </cell>
        </row>
        <row r="37702">
          <cell r="C37702">
            <v>800038081</v>
          </cell>
          <cell r="D37702" t="str">
            <v>CASAIDEA PREMIU</v>
          </cell>
          <cell r="E37702">
            <v>26667768000107</v>
          </cell>
        </row>
        <row r="37703">
          <cell r="C37703">
            <v>800038187</v>
          </cell>
          <cell r="D37703" t="str">
            <v>MAQUINAS E EQUI</v>
          </cell>
          <cell r="E37703">
            <v>26489691000122</v>
          </cell>
        </row>
        <row r="37704">
          <cell r="C37704">
            <v>800038757</v>
          </cell>
          <cell r="D37704" t="str">
            <v>FELIPE ALEX POLICARPO PEREIRA</v>
          </cell>
          <cell r="E37704">
            <v>20187143000161</v>
          </cell>
        </row>
        <row r="37705">
          <cell r="C37705">
            <v>800038826</v>
          </cell>
          <cell r="D37705" t="str">
            <v>TRANSPORTES &amp; C</v>
          </cell>
          <cell r="E37705">
            <v>17080195000120</v>
          </cell>
        </row>
        <row r="37706">
          <cell r="C37706">
            <v>800038877</v>
          </cell>
          <cell r="D37706" t="str">
            <v>FLORESTAL ATLAN</v>
          </cell>
          <cell r="E37706">
            <v>10738401000105</v>
          </cell>
        </row>
        <row r="37707">
          <cell r="C37707">
            <v>800038909</v>
          </cell>
          <cell r="D37707" t="str">
            <v>NEXPRESSCARGO T</v>
          </cell>
          <cell r="E37707">
            <v>9082543000170</v>
          </cell>
        </row>
        <row r="37708">
          <cell r="C37708">
            <v>800038949</v>
          </cell>
          <cell r="D37708" t="str">
            <v>ENERG GERADORES SERV.E ENG. L</v>
          </cell>
          <cell r="E37708">
            <v>6696624000171</v>
          </cell>
        </row>
        <row r="37709">
          <cell r="C37709">
            <v>800039200</v>
          </cell>
          <cell r="D37709" t="str">
            <v>H SERVICE TECNO</v>
          </cell>
          <cell r="E37709">
            <v>27886188000173</v>
          </cell>
        </row>
        <row r="37710">
          <cell r="C37710">
            <v>800039286</v>
          </cell>
          <cell r="D37710" t="str">
            <v>TRANSPORTADORA</v>
          </cell>
          <cell r="E37710">
            <v>76104397000204</v>
          </cell>
        </row>
        <row r="37711">
          <cell r="C37711">
            <v>800039483</v>
          </cell>
          <cell r="D37711" t="str">
            <v>RENATO BALDONAD</v>
          </cell>
          <cell r="E37711">
            <v>19636416000129</v>
          </cell>
        </row>
        <row r="37712">
          <cell r="C37712">
            <v>800039502</v>
          </cell>
          <cell r="D37712" t="str">
            <v>PIQUETUR LOG LO</v>
          </cell>
          <cell r="E37712">
            <v>4045101000130</v>
          </cell>
        </row>
        <row r="37713">
          <cell r="C37713">
            <v>800039670</v>
          </cell>
          <cell r="D37713" t="str">
            <v>TRANSZERO TRANS</v>
          </cell>
          <cell r="E37713">
            <v>59107938000158</v>
          </cell>
        </row>
        <row r="37714">
          <cell r="C37714">
            <v>800039676</v>
          </cell>
          <cell r="D37714" t="str">
            <v>ALMAR SERV. EM</v>
          </cell>
          <cell r="E37714">
            <v>28591657000190</v>
          </cell>
        </row>
        <row r="37715">
          <cell r="C37715">
            <v>800039711</v>
          </cell>
          <cell r="D37715" t="str">
            <v>LASERLINE DO BRA. DIODE LASER</v>
          </cell>
          <cell r="E37715">
            <v>26559878000155</v>
          </cell>
        </row>
        <row r="37716">
          <cell r="C37716">
            <v>800039877</v>
          </cell>
          <cell r="D37716" t="str">
            <v>OKK SOLUCOES CO</v>
          </cell>
          <cell r="E37716">
            <v>26355949000106</v>
          </cell>
        </row>
        <row r="37717">
          <cell r="C37717">
            <v>800039907</v>
          </cell>
          <cell r="D37717" t="str">
            <v>BIO-SOLUTION BR</v>
          </cell>
          <cell r="E37717">
            <v>14284222000198</v>
          </cell>
        </row>
        <row r="37718">
          <cell r="C37718">
            <v>800039983</v>
          </cell>
          <cell r="D37718" t="str">
            <v>BCAE AUTOMACAO</v>
          </cell>
          <cell r="E37718">
            <v>455100000102</v>
          </cell>
        </row>
        <row r="37719">
          <cell r="C37719">
            <v>800040048</v>
          </cell>
          <cell r="D37719" t="str">
            <v>SP&amp;M ASSIST. EM</v>
          </cell>
          <cell r="E37719">
            <v>6199554000146</v>
          </cell>
        </row>
        <row r="37720">
          <cell r="C37720">
            <v>800040128</v>
          </cell>
          <cell r="D37720" t="str">
            <v>PROMINENT BRASIL LTDA</v>
          </cell>
          <cell r="E37720">
            <v>38875381000125</v>
          </cell>
        </row>
        <row r="37721">
          <cell r="C37721">
            <v>800040283</v>
          </cell>
          <cell r="D37721" t="str">
            <v>ACURA TECHNOLOG</v>
          </cell>
          <cell r="E37721">
            <v>4740975000107</v>
          </cell>
        </row>
        <row r="37722">
          <cell r="C37722">
            <v>800040302</v>
          </cell>
          <cell r="D37722" t="str">
            <v>IPEX LOG SERVIC</v>
          </cell>
          <cell r="E37722">
            <v>6336984000162</v>
          </cell>
        </row>
        <row r="37723">
          <cell r="C37723">
            <v>800040447</v>
          </cell>
          <cell r="D37723" t="str">
            <v>LSF CONSULTORIA</v>
          </cell>
          <cell r="E37723">
            <v>30799769000182</v>
          </cell>
        </row>
        <row r="37724">
          <cell r="C37724">
            <v>800040524</v>
          </cell>
          <cell r="D37724" t="str">
            <v>MP AUTOMACAO IN</v>
          </cell>
          <cell r="E37724">
            <v>10454174000188</v>
          </cell>
        </row>
        <row r="37725">
          <cell r="C37725">
            <v>800040729</v>
          </cell>
          <cell r="D37725" t="str">
            <v>DEMOLIDORA E MA</v>
          </cell>
          <cell r="E37725">
            <v>19713902000101</v>
          </cell>
        </row>
        <row r="37726">
          <cell r="C37726">
            <v>800040764</v>
          </cell>
          <cell r="D37726" t="str">
            <v>EXPRESSO BOM SU</v>
          </cell>
          <cell r="E37726">
            <v>14775519000237</v>
          </cell>
        </row>
        <row r="37727">
          <cell r="C37727">
            <v>800041048</v>
          </cell>
          <cell r="D37727" t="str">
            <v>TESCAN DO BRASI</v>
          </cell>
          <cell r="E37727">
            <v>23283642000140</v>
          </cell>
        </row>
        <row r="37728">
          <cell r="C37728">
            <v>800041129</v>
          </cell>
          <cell r="D37728" t="str">
            <v>NOVA MB REPRESE</v>
          </cell>
          <cell r="E37728">
            <v>10471702000107</v>
          </cell>
        </row>
        <row r="37729">
          <cell r="C37729">
            <v>800041132</v>
          </cell>
          <cell r="D37729" t="str">
            <v>R. BADDINI PINT</v>
          </cell>
          <cell r="E37729">
            <v>10343230000107</v>
          </cell>
        </row>
        <row r="37730">
          <cell r="C37730">
            <v>800041136</v>
          </cell>
          <cell r="D37730" t="str">
            <v>AF CONSULT DO B</v>
          </cell>
          <cell r="E37730">
            <v>8307539000108</v>
          </cell>
        </row>
        <row r="37731">
          <cell r="C37731">
            <v>800041188</v>
          </cell>
          <cell r="D37731" t="str">
            <v>PRALA PRAKA TRA</v>
          </cell>
          <cell r="E37731">
            <v>3695964000190</v>
          </cell>
        </row>
        <row r="37732">
          <cell r="C37732">
            <v>800041272</v>
          </cell>
          <cell r="D37732" t="str">
            <v>COOPERATIVA DOS</v>
          </cell>
          <cell r="E37732">
            <v>45956679000125</v>
          </cell>
        </row>
        <row r="37733">
          <cell r="C37733">
            <v>800041283</v>
          </cell>
          <cell r="D37733" t="str">
            <v>AUTOPORT TRANSP</v>
          </cell>
          <cell r="E37733">
            <v>7677731000891</v>
          </cell>
        </row>
        <row r="37734">
          <cell r="C37734">
            <v>800041435</v>
          </cell>
          <cell r="D37734" t="str">
            <v>REP INJETORAS D</v>
          </cell>
          <cell r="E37734">
            <v>2140737000135</v>
          </cell>
        </row>
        <row r="37735">
          <cell r="C37735">
            <v>800041512</v>
          </cell>
          <cell r="D37735" t="str">
            <v>ALPINA EQUIPAME</v>
          </cell>
          <cell r="E37735">
            <v>55265490000140</v>
          </cell>
        </row>
        <row r="37736">
          <cell r="C37736">
            <v>800041623</v>
          </cell>
          <cell r="D37736" t="str">
            <v>GCABE PRODUTOS ELETRICOS LTDA</v>
          </cell>
          <cell r="E37736">
            <v>52930484000171</v>
          </cell>
        </row>
        <row r="37737">
          <cell r="C37737">
            <v>800041689</v>
          </cell>
          <cell r="D37737" t="str">
            <v>TURY DO BRASIL</v>
          </cell>
          <cell r="E37737">
            <v>62706981000144</v>
          </cell>
        </row>
        <row r="37738">
          <cell r="C37738">
            <v>800041835</v>
          </cell>
          <cell r="D37738" t="str">
            <v>AGM COMUNICACAO</v>
          </cell>
          <cell r="E37738">
            <v>15447834000117</v>
          </cell>
        </row>
        <row r="37739">
          <cell r="C37739">
            <v>800041951</v>
          </cell>
          <cell r="D37739" t="str">
            <v>BRFILTRI AUTOMA</v>
          </cell>
          <cell r="E37739">
            <v>26966004000112</v>
          </cell>
        </row>
        <row r="37740">
          <cell r="C37740">
            <v>800042102</v>
          </cell>
          <cell r="D37740" t="str">
            <v>INVENT COMERCIO</v>
          </cell>
          <cell r="E37740">
            <v>21218719000173</v>
          </cell>
        </row>
        <row r="37741">
          <cell r="C37741">
            <v>800042255</v>
          </cell>
          <cell r="D37741" t="str">
            <v>THIAGO DE ABREU</v>
          </cell>
          <cell r="E37741">
            <v>10401996000109</v>
          </cell>
        </row>
        <row r="37742">
          <cell r="C37742">
            <v>800042257</v>
          </cell>
          <cell r="D37742" t="str">
            <v>INTERLUB ESPECI</v>
          </cell>
          <cell r="E37742">
            <v>5777410000167</v>
          </cell>
        </row>
        <row r="37743">
          <cell r="C37743">
            <v>800042686</v>
          </cell>
          <cell r="D37743" t="str">
            <v>CARGOLIFT LOGIS</v>
          </cell>
          <cell r="E37743">
            <v>82270711002003</v>
          </cell>
        </row>
        <row r="37744">
          <cell r="C37744">
            <v>800042702</v>
          </cell>
          <cell r="D37744" t="str">
            <v>TECHNOFLOW CALI</v>
          </cell>
          <cell r="E37744">
            <v>9303797000170</v>
          </cell>
        </row>
        <row r="37745">
          <cell r="C37745">
            <v>800042819</v>
          </cell>
          <cell r="D37745" t="str">
            <v>THERJ INDUSTRIA</v>
          </cell>
          <cell r="E37745">
            <v>3551422000143</v>
          </cell>
        </row>
        <row r="37746">
          <cell r="C37746">
            <v>800042903</v>
          </cell>
          <cell r="D37746" t="str">
            <v>AUTOSERVICE LOG</v>
          </cell>
          <cell r="E37746">
            <v>25436130000364</v>
          </cell>
        </row>
        <row r="37747">
          <cell r="C37747">
            <v>800043179</v>
          </cell>
          <cell r="D37747" t="str">
            <v>LTDA</v>
          </cell>
          <cell r="E37747">
            <v>28519642000110</v>
          </cell>
        </row>
        <row r="37748">
          <cell r="C37748">
            <v>800043522</v>
          </cell>
          <cell r="D37748" t="str">
            <v>FUNDACAO ESPACO</v>
          </cell>
          <cell r="E37748">
            <v>7689082000172</v>
          </cell>
        </row>
        <row r="37749">
          <cell r="C37749">
            <v>800044125</v>
          </cell>
          <cell r="D37749" t="str">
            <v>ALEXANDRE D.COM</v>
          </cell>
          <cell r="E37749">
            <v>13362654000107</v>
          </cell>
        </row>
        <row r="37750">
          <cell r="C37750">
            <v>800044180</v>
          </cell>
          <cell r="D37750" t="str">
            <v>BMB PROJ - SERV</v>
          </cell>
          <cell r="E37750">
            <v>24121424000172</v>
          </cell>
        </row>
        <row r="37751">
          <cell r="C37751">
            <v>800044196</v>
          </cell>
          <cell r="D37751" t="str">
            <v>CARLOS PEREIRA</v>
          </cell>
          <cell r="E37751">
            <v>33270334000134</v>
          </cell>
        </row>
        <row r="37752">
          <cell r="C37752">
            <v>800044392</v>
          </cell>
          <cell r="D37752" t="str">
            <v>FTA ROBOTICA MA</v>
          </cell>
          <cell r="E37752">
            <v>10219044000160</v>
          </cell>
        </row>
        <row r="37753">
          <cell r="C37753">
            <v>800044520</v>
          </cell>
          <cell r="D37753" t="str">
            <v>OPERTIME LOGIST</v>
          </cell>
          <cell r="E37753">
            <v>20909375000186</v>
          </cell>
        </row>
        <row r="37754">
          <cell r="C37754"/>
          <cell r="D37754" t="str">
            <v>FIAT S.P.</v>
          </cell>
          <cell r="E37754">
            <v>16701716001985</v>
          </cell>
        </row>
        <row r="37755">
          <cell r="C37755"/>
          <cell r="D37755" t="str">
            <v>MARELLI COFAP</v>
          </cell>
          <cell r="E37755">
            <v>2865246000232</v>
          </cell>
        </row>
        <row r="37756">
          <cell r="C37756"/>
          <cell r="D37756" t="str">
            <v>PTA ENGENHARIA</v>
          </cell>
          <cell r="E37756">
            <v>47712377000137</v>
          </cell>
        </row>
        <row r="37757">
          <cell r="C37757"/>
          <cell r="D37757" t="str">
            <v>ASTREIN ASSES T</v>
          </cell>
          <cell r="E37757">
            <v>49528318000139</v>
          </cell>
        </row>
        <row r="37758">
          <cell r="C37758"/>
          <cell r="D37758" t="str">
            <v>GOLDPRINT IND E</v>
          </cell>
          <cell r="E37758">
            <v>47399712000199</v>
          </cell>
        </row>
        <row r="37759">
          <cell r="C37759"/>
          <cell r="D37759" t="str">
            <v>AUTO DESIGN PRO</v>
          </cell>
          <cell r="E37759">
            <v>58161704000126</v>
          </cell>
        </row>
        <row r="37760">
          <cell r="C37760"/>
          <cell r="D37760" t="str">
            <v>AVEL APOLINARIO</v>
          </cell>
          <cell r="E37760">
            <v>59148452000168</v>
          </cell>
        </row>
        <row r="37761">
          <cell r="C37761"/>
          <cell r="D37761" t="str">
            <v>COOKSON</v>
          </cell>
          <cell r="E37761">
            <v>892361000190</v>
          </cell>
        </row>
        <row r="37762">
          <cell r="C37762"/>
          <cell r="D37762" t="str">
            <v>JOHNSON CONTROL</v>
          </cell>
          <cell r="E37762">
            <v>46450714000798</v>
          </cell>
        </row>
        <row r="37763">
          <cell r="C37763"/>
          <cell r="D37763" t="str">
            <v>OXIBRAS EQUIPAM.LTDA</v>
          </cell>
          <cell r="E37763">
            <v>62379292000172</v>
          </cell>
        </row>
        <row r="37764">
          <cell r="C37764"/>
          <cell r="D37764" t="str">
            <v>BASF</v>
          </cell>
          <cell r="E37764">
            <v>14171912000483</v>
          </cell>
        </row>
        <row r="37765">
          <cell r="C37765"/>
          <cell r="D37765" t="str">
            <v>TAMB. BORBOREMA</v>
          </cell>
          <cell r="E37765">
            <v>51116101000163</v>
          </cell>
        </row>
        <row r="37766">
          <cell r="C37766"/>
          <cell r="D37766" t="str">
            <v>SILVAPLASS</v>
          </cell>
          <cell r="E37766">
            <v>54612171000109</v>
          </cell>
        </row>
        <row r="37767">
          <cell r="C37767"/>
          <cell r="D37767" t="str">
            <v>DIDATIKOS TREIN</v>
          </cell>
          <cell r="E37767">
            <v>55051940000100</v>
          </cell>
        </row>
        <row r="37768">
          <cell r="C37768"/>
          <cell r="D37768" t="str">
            <v>POIT ENGENHARIA</v>
          </cell>
          <cell r="E37768">
            <v>27351000277</v>
          </cell>
        </row>
        <row r="37769">
          <cell r="C37769"/>
          <cell r="D37769" t="str">
            <v>BALITEK</v>
          </cell>
          <cell r="E37769">
            <v>59662312000294</v>
          </cell>
        </row>
        <row r="37770">
          <cell r="C37770"/>
          <cell r="D37770" t="str">
            <v>ERICHRIST IND.C</v>
          </cell>
          <cell r="E37770">
            <v>57100679000108</v>
          </cell>
        </row>
        <row r="37771">
          <cell r="C37771"/>
          <cell r="D37771" t="str">
            <v>D.R. PROMAQ</v>
          </cell>
          <cell r="E37771">
            <v>58076019000363</v>
          </cell>
        </row>
        <row r="37772">
          <cell r="C37772"/>
          <cell r="D37772" t="str">
            <v>DUREN</v>
          </cell>
          <cell r="E37772">
            <v>460398000149</v>
          </cell>
        </row>
        <row r="37773">
          <cell r="C37773"/>
          <cell r="D37773" t="str">
            <v>BEBE</v>
          </cell>
          <cell r="E37773">
            <v>1256097000160</v>
          </cell>
        </row>
        <row r="37774">
          <cell r="C37774"/>
          <cell r="D37774" t="str">
            <v>FREEMB COMERCIA</v>
          </cell>
          <cell r="E37774">
            <v>53796272000106</v>
          </cell>
        </row>
        <row r="37775">
          <cell r="C37775"/>
          <cell r="D37775" t="str">
            <v>PLUG INFORMATIC</v>
          </cell>
          <cell r="E37775">
            <v>3205094000123</v>
          </cell>
        </row>
        <row r="37776">
          <cell r="C37776"/>
          <cell r="D37776" t="str">
            <v>HOTEIS PRESIDEN</v>
          </cell>
          <cell r="E37776">
            <v>44356038000177</v>
          </cell>
        </row>
        <row r="37777">
          <cell r="C37777"/>
          <cell r="D37777" t="str">
            <v>STAR SIGN</v>
          </cell>
          <cell r="E37777">
            <v>401804000100</v>
          </cell>
        </row>
        <row r="37778">
          <cell r="C37778"/>
          <cell r="D37778" t="str">
            <v>ATENTO BRASIL</v>
          </cell>
          <cell r="E37778">
            <v>2879250000683</v>
          </cell>
        </row>
        <row r="37779">
          <cell r="C37779"/>
          <cell r="D37779" t="str">
            <v>CAMPOS E RIBEIR</v>
          </cell>
          <cell r="E37779">
            <v>378855000150</v>
          </cell>
        </row>
        <row r="37780">
          <cell r="C37780"/>
          <cell r="D37780" t="str">
            <v>GRAFICA SENADOR</v>
          </cell>
          <cell r="E37780">
            <v>59128330000100</v>
          </cell>
        </row>
        <row r="37781">
          <cell r="C37781"/>
          <cell r="D37781" t="str">
            <v>LILIA-MANUFACTU</v>
          </cell>
          <cell r="E37781">
            <v>59599571000137</v>
          </cell>
        </row>
        <row r="37782">
          <cell r="C37782"/>
          <cell r="D37782" t="str">
            <v>ARTE NOVA</v>
          </cell>
          <cell r="E37782">
            <v>4081545000120</v>
          </cell>
        </row>
        <row r="37783">
          <cell r="C37783"/>
          <cell r="D37783" t="str">
            <v>INSTITUDO PESQU</v>
          </cell>
          <cell r="E37783">
            <v>61023156000263</v>
          </cell>
        </row>
        <row r="37784">
          <cell r="C37784"/>
          <cell r="D37784" t="str">
            <v>USS ASSISTENCIA</v>
          </cell>
          <cell r="E37784">
            <v>1979936000179</v>
          </cell>
        </row>
        <row r="37785">
          <cell r="C37785"/>
          <cell r="D37785" t="str">
            <v>METALUR. DULONG</v>
          </cell>
          <cell r="E37785">
            <v>61597407000132</v>
          </cell>
        </row>
        <row r="37786">
          <cell r="C37786"/>
          <cell r="D37786" t="str">
            <v>P.K. HOTELARIA</v>
          </cell>
          <cell r="E37786">
            <v>67425066000102</v>
          </cell>
        </row>
        <row r="37787">
          <cell r="C37787"/>
          <cell r="D37787" t="str">
            <v>BLUESTAR</v>
          </cell>
          <cell r="E37787">
            <v>3725134000168</v>
          </cell>
        </row>
        <row r="37788">
          <cell r="C37788"/>
          <cell r="D37788" t="str">
            <v>FARMINCO</v>
          </cell>
          <cell r="E37788">
            <v>60885274000307</v>
          </cell>
        </row>
        <row r="37789">
          <cell r="C37789"/>
          <cell r="D37789" t="str">
            <v>CINEMARK</v>
          </cell>
          <cell r="E37789">
            <v>779721000737</v>
          </cell>
        </row>
        <row r="37790">
          <cell r="C37790"/>
          <cell r="D37790" t="str">
            <v>A. J. C.</v>
          </cell>
          <cell r="E37790">
            <v>1220601000172</v>
          </cell>
        </row>
        <row r="37791">
          <cell r="C37791"/>
          <cell r="D37791" t="str">
            <v>PECC EQUIPS.CIE</v>
          </cell>
          <cell r="E37791">
            <v>54048715000143</v>
          </cell>
        </row>
        <row r="37792">
          <cell r="C37792"/>
          <cell r="D37792" t="str">
            <v>RENOCAR GUINCHO</v>
          </cell>
          <cell r="E37792">
            <v>906483000198</v>
          </cell>
        </row>
        <row r="37793">
          <cell r="C37793"/>
          <cell r="D37793" t="str">
            <v>PROATI S/C LTDA</v>
          </cell>
          <cell r="E37793">
            <v>43350800000145</v>
          </cell>
        </row>
        <row r="37794">
          <cell r="C37794"/>
          <cell r="D37794" t="str">
            <v>SOMA-TECH</v>
          </cell>
          <cell r="E37794">
            <v>68397280000157</v>
          </cell>
        </row>
        <row r="37795">
          <cell r="C37795"/>
          <cell r="D37795" t="str">
            <v>ALPI-ABC</v>
          </cell>
          <cell r="E37795">
            <v>163936000133</v>
          </cell>
        </row>
        <row r="37796">
          <cell r="C37796"/>
          <cell r="D37796" t="str">
            <v>SIM</v>
          </cell>
          <cell r="E37796">
            <v>58123530000107</v>
          </cell>
        </row>
        <row r="37797">
          <cell r="C37797"/>
          <cell r="D37797" t="str">
            <v>PIRAMIDE</v>
          </cell>
          <cell r="E37797">
            <v>43253301000130</v>
          </cell>
        </row>
        <row r="37798">
          <cell r="C37798"/>
          <cell r="D37798" t="str">
            <v>PIRAMIDE</v>
          </cell>
          <cell r="E37798">
            <v>43253301000210</v>
          </cell>
        </row>
        <row r="37799">
          <cell r="C37799"/>
          <cell r="D37799" t="str">
            <v>TERMOMECANICA</v>
          </cell>
          <cell r="E37799">
            <v>59106666000171</v>
          </cell>
        </row>
        <row r="37800">
          <cell r="C37800"/>
          <cell r="D37800" t="str">
            <v>ARTE NOVA FEIRA</v>
          </cell>
          <cell r="E37800">
            <v>51144848000125</v>
          </cell>
        </row>
        <row r="37801">
          <cell r="C37801"/>
          <cell r="D37801" t="str">
            <v>FATHOM EQUIP IN</v>
          </cell>
          <cell r="E37801">
            <v>46367157000150</v>
          </cell>
        </row>
        <row r="37802">
          <cell r="C37802"/>
          <cell r="D37802" t="str">
            <v>TERMOM.S.PAULO</v>
          </cell>
          <cell r="E37802">
            <v>59106666001577</v>
          </cell>
        </row>
        <row r="37803">
          <cell r="C37803"/>
          <cell r="D37803" t="str">
            <v>LANCER SOLDAS</v>
          </cell>
          <cell r="E37803">
            <v>47239462000120</v>
          </cell>
        </row>
        <row r="37804">
          <cell r="C37804"/>
          <cell r="D37804" t="str">
            <v>PEMA</v>
          </cell>
          <cell r="E37804">
            <v>53546776000178</v>
          </cell>
        </row>
        <row r="37805">
          <cell r="C37805"/>
          <cell r="D37805" t="str">
            <v>FATHOM EQUIP IN</v>
          </cell>
          <cell r="E37805">
            <v>46367157000231</v>
          </cell>
        </row>
        <row r="37806">
          <cell r="C37806"/>
          <cell r="D37806" t="str">
            <v>TECNIGRAV IND C</v>
          </cell>
          <cell r="E37806">
            <v>60326501000194</v>
          </cell>
        </row>
        <row r="37807">
          <cell r="C37807"/>
          <cell r="D37807" t="str">
            <v>FRADO</v>
          </cell>
          <cell r="E37807">
            <v>58696931000156</v>
          </cell>
        </row>
        <row r="37808">
          <cell r="C37808"/>
          <cell r="D37808" t="str">
            <v>SULAMERICANA</v>
          </cell>
          <cell r="E37808">
            <v>61174686000121</v>
          </cell>
        </row>
        <row r="37809">
          <cell r="C37809"/>
          <cell r="D37809" t="str">
            <v>DEL MICA</v>
          </cell>
          <cell r="E37809">
            <v>60731155000120</v>
          </cell>
        </row>
        <row r="37810">
          <cell r="C37810"/>
          <cell r="D37810" t="str">
            <v>ATLAS COPCO CMT</v>
          </cell>
          <cell r="E37810">
            <v>59105288000101</v>
          </cell>
        </row>
        <row r="37811">
          <cell r="C37811"/>
          <cell r="D37811" t="str">
            <v>MEM COMERCIAL E INDL LTDA</v>
          </cell>
          <cell r="E37811">
            <v>58686114000117</v>
          </cell>
        </row>
        <row r="37812">
          <cell r="C37812"/>
          <cell r="D37812" t="str">
            <v>NEW PORT</v>
          </cell>
          <cell r="E37812">
            <v>65853285000159</v>
          </cell>
        </row>
        <row r="37813">
          <cell r="C37813"/>
          <cell r="D37813" t="str">
            <v>COMAU</v>
          </cell>
          <cell r="E37813">
            <v>556385000178</v>
          </cell>
        </row>
        <row r="37814">
          <cell r="C37814"/>
          <cell r="D37814" t="str">
            <v>KLOECKNER</v>
          </cell>
          <cell r="E37814">
            <v>43149541000199</v>
          </cell>
        </row>
        <row r="37815">
          <cell r="C37815"/>
          <cell r="D37815" t="str">
            <v>KEI TEC</v>
          </cell>
          <cell r="E37815">
            <v>59718510000141</v>
          </cell>
        </row>
        <row r="37816">
          <cell r="C37816"/>
          <cell r="D37816" t="str">
            <v>TECRISTEL</v>
          </cell>
          <cell r="E37816">
            <v>67388553000134</v>
          </cell>
        </row>
        <row r="37817">
          <cell r="C37817"/>
          <cell r="D37817" t="str">
            <v>PINCAS GRASSI</v>
          </cell>
          <cell r="E37817">
            <v>59119578000104</v>
          </cell>
        </row>
        <row r="37818">
          <cell r="C37818"/>
          <cell r="D37818" t="str">
            <v>IBF IND BRAS DE</v>
          </cell>
          <cell r="E37818">
            <v>61405858000120</v>
          </cell>
        </row>
        <row r="37819">
          <cell r="C37819"/>
          <cell r="D37819" t="str">
            <v>F4TH</v>
          </cell>
          <cell r="E37819">
            <v>71532188000167</v>
          </cell>
        </row>
        <row r="37820">
          <cell r="C37820"/>
          <cell r="D37820" t="str">
            <v>WORK OUT</v>
          </cell>
          <cell r="E37820">
            <v>160900000104</v>
          </cell>
        </row>
        <row r="37821">
          <cell r="C37821"/>
          <cell r="D37821" t="str">
            <v>POLIMOLD</v>
          </cell>
          <cell r="E37821">
            <v>44106466000222</v>
          </cell>
        </row>
        <row r="37822">
          <cell r="C37822"/>
          <cell r="D37822" t="str">
            <v>JETIMPORT</v>
          </cell>
          <cell r="E37822">
            <v>599410000109</v>
          </cell>
        </row>
        <row r="37823">
          <cell r="C37823"/>
          <cell r="D37823" t="str">
            <v>PPG AUTOTINTAS</v>
          </cell>
          <cell r="E37823">
            <v>811344000261</v>
          </cell>
        </row>
        <row r="37824">
          <cell r="C37824"/>
          <cell r="D37824" t="str">
            <v>ALGOD.OLAN P. A</v>
          </cell>
          <cell r="E37824">
            <v>61075172000119</v>
          </cell>
        </row>
        <row r="37825">
          <cell r="C37825"/>
          <cell r="D37825" t="str">
            <v>WAYTECH</v>
          </cell>
          <cell r="E37825">
            <v>96352455000145</v>
          </cell>
        </row>
        <row r="37826">
          <cell r="C37826"/>
          <cell r="D37826" t="str">
            <v>ZARA</v>
          </cell>
          <cell r="E37826">
            <v>43386630000159</v>
          </cell>
        </row>
        <row r="37827">
          <cell r="C37827"/>
          <cell r="D37827" t="str">
            <v>SUMAR  BRINDES</v>
          </cell>
          <cell r="E37827">
            <v>794923000162</v>
          </cell>
        </row>
        <row r="37828">
          <cell r="C37828"/>
          <cell r="D37828" t="str">
            <v>INSTRUMENTAL</v>
          </cell>
          <cell r="E37828">
            <v>66092024000126</v>
          </cell>
        </row>
        <row r="37829">
          <cell r="C37829"/>
          <cell r="D37829" t="str">
            <v>PANEX</v>
          </cell>
          <cell r="E37829">
            <v>61077830000101</v>
          </cell>
        </row>
        <row r="37830">
          <cell r="C37830"/>
          <cell r="D37830" t="str">
            <v>ELETRO POPULAR</v>
          </cell>
          <cell r="E37830">
            <v>74528472000158</v>
          </cell>
        </row>
        <row r="37831">
          <cell r="C37831"/>
          <cell r="D37831" t="str">
            <v>LIDETRON</v>
          </cell>
          <cell r="E37831">
            <v>894871000104</v>
          </cell>
        </row>
        <row r="37832">
          <cell r="C37832"/>
          <cell r="D37832" t="str">
            <v>CABOMAT</v>
          </cell>
          <cell r="E37832">
            <v>59106807000156</v>
          </cell>
        </row>
        <row r="37833">
          <cell r="C37833"/>
          <cell r="D37833" t="str">
            <v>LINK TECNO-EMP.</v>
          </cell>
          <cell r="E37833">
            <v>55051296000161</v>
          </cell>
        </row>
        <row r="37834">
          <cell r="C37834"/>
          <cell r="D37834" t="str">
            <v>GEDAS</v>
          </cell>
          <cell r="E37834">
            <v>2499004000191</v>
          </cell>
        </row>
        <row r="37835">
          <cell r="C37835"/>
          <cell r="D37835" t="str">
            <v>APLIQUIM EQIP.</v>
          </cell>
          <cell r="E37835">
            <v>54097159000103</v>
          </cell>
        </row>
        <row r="37836">
          <cell r="C37836"/>
          <cell r="D37836" t="str">
            <v>PENAZZO</v>
          </cell>
          <cell r="E37836">
            <v>48702955000117</v>
          </cell>
        </row>
        <row r="37837">
          <cell r="C37837"/>
          <cell r="D37837" t="str">
            <v>CHENCLEAN</v>
          </cell>
          <cell r="E37837">
            <v>58126020000193</v>
          </cell>
        </row>
        <row r="37838">
          <cell r="C37838"/>
          <cell r="D37838" t="str">
            <v>TRACOINSA</v>
          </cell>
          <cell r="E37838">
            <v>1404769000138</v>
          </cell>
        </row>
        <row r="37839">
          <cell r="C37839"/>
          <cell r="D37839" t="str">
            <v>SCANIA</v>
          </cell>
          <cell r="E37839">
            <v>59104901000176</v>
          </cell>
        </row>
        <row r="37840">
          <cell r="C37840"/>
          <cell r="D37840" t="str">
            <v>SBI</v>
          </cell>
          <cell r="E37840">
            <v>685079000131</v>
          </cell>
        </row>
        <row r="37841">
          <cell r="C37841"/>
          <cell r="D37841" t="str">
            <v>DONNELLY</v>
          </cell>
          <cell r="E37841">
            <v>2437117000162</v>
          </cell>
        </row>
        <row r="37842">
          <cell r="C37842"/>
          <cell r="D37842" t="str">
            <v>AXIS SINIMBU</v>
          </cell>
          <cell r="E37842">
            <v>2351144001866</v>
          </cell>
        </row>
        <row r="37843">
          <cell r="C37843"/>
          <cell r="D37843" t="str">
            <v>LAUFT</v>
          </cell>
          <cell r="E37843">
            <v>2348410000153</v>
          </cell>
        </row>
        <row r="37844">
          <cell r="C37844"/>
          <cell r="D37844" t="str">
            <v>EDS ELECTRONIC</v>
          </cell>
          <cell r="E37844">
            <v>53710331001404</v>
          </cell>
        </row>
        <row r="37845">
          <cell r="C37845"/>
          <cell r="D37845" t="str">
            <v>HIDROPIG</v>
          </cell>
          <cell r="E37845">
            <v>57959488000104</v>
          </cell>
        </row>
        <row r="37846">
          <cell r="C37846"/>
          <cell r="D37846" t="str">
            <v>VIDCON PROJETOS</v>
          </cell>
          <cell r="E37846">
            <v>4896012000105</v>
          </cell>
        </row>
        <row r="37847">
          <cell r="C37847"/>
          <cell r="D37847" t="str">
            <v>AUTOKRAFT</v>
          </cell>
          <cell r="E37847">
            <v>67875096000102</v>
          </cell>
        </row>
        <row r="37848">
          <cell r="C37848"/>
          <cell r="D37848" t="str">
            <v>AV AUDIOVISUAL</v>
          </cell>
          <cell r="E37848">
            <v>1852764000178</v>
          </cell>
        </row>
        <row r="37849">
          <cell r="C37849"/>
          <cell r="D37849" t="str">
            <v>TRANSANDRE</v>
          </cell>
          <cell r="E37849">
            <v>4589775000103</v>
          </cell>
        </row>
        <row r="37850">
          <cell r="C37850"/>
          <cell r="D37850" t="str">
            <v>CAHIB</v>
          </cell>
          <cell r="E37850">
            <v>29413358000209</v>
          </cell>
        </row>
        <row r="37851">
          <cell r="C37851"/>
          <cell r="D37851" t="str">
            <v>ECLIPSE</v>
          </cell>
          <cell r="E37851">
            <v>5078439000150</v>
          </cell>
        </row>
        <row r="37852">
          <cell r="C37852"/>
          <cell r="D37852" t="str">
            <v>TREVISAN</v>
          </cell>
          <cell r="E37852">
            <v>5612946000122</v>
          </cell>
        </row>
        <row r="37853">
          <cell r="C37853"/>
          <cell r="D37853" t="str">
            <v>DELTRA</v>
          </cell>
          <cell r="E37853">
            <v>3915248000170</v>
          </cell>
        </row>
        <row r="37854">
          <cell r="C37854"/>
          <cell r="D37854" t="str">
            <v>BREDA</v>
          </cell>
          <cell r="E37854">
            <v>5160935000159</v>
          </cell>
        </row>
        <row r="37855">
          <cell r="C37855"/>
          <cell r="D37855" t="str">
            <v>DARLEN</v>
          </cell>
          <cell r="E37855">
            <v>614408000153</v>
          </cell>
        </row>
        <row r="37856">
          <cell r="C37856"/>
          <cell r="D37856" t="str">
            <v>INOX-TECH</v>
          </cell>
          <cell r="E37856">
            <v>49934250001240</v>
          </cell>
        </row>
        <row r="37857">
          <cell r="C37857"/>
          <cell r="D37857" t="str">
            <v>REQUIP</v>
          </cell>
          <cell r="E37857">
            <v>60292497000190</v>
          </cell>
        </row>
        <row r="37858">
          <cell r="C37858"/>
          <cell r="D37858" t="str">
            <v>STAR CENTER</v>
          </cell>
          <cell r="E37858">
            <v>2255030000174</v>
          </cell>
        </row>
        <row r="37859">
          <cell r="C37859"/>
          <cell r="D37859" t="str">
            <v>SEA DO BRASIL S</v>
          </cell>
          <cell r="E37859">
            <v>1161032000131</v>
          </cell>
        </row>
        <row r="37860">
          <cell r="C37860"/>
          <cell r="D37860" t="str">
            <v>RUCKER DO BRASI</v>
          </cell>
          <cell r="E37860">
            <v>67698001000122</v>
          </cell>
        </row>
        <row r="37861">
          <cell r="C37861"/>
          <cell r="D37861" t="str">
            <v>RCLM COMERCIO</v>
          </cell>
          <cell r="E37861">
            <v>4811775000106</v>
          </cell>
        </row>
        <row r="37862">
          <cell r="C37862"/>
          <cell r="D37862" t="str">
            <v>EUROPARTS IND D</v>
          </cell>
          <cell r="E37862">
            <v>66869991000151</v>
          </cell>
        </row>
        <row r="37863">
          <cell r="C37863"/>
          <cell r="D37863" t="str">
            <v>MULTIFLUX MAQ</v>
          </cell>
          <cell r="E37863">
            <v>2033168000129</v>
          </cell>
        </row>
        <row r="37864">
          <cell r="C37864"/>
          <cell r="D37864" t="str">
            <v>BORG-WARNER BRA</v>
          </cell>
          <cell r="E37864">
            <v>59108613000432</v>
          </cell>
        </row>
        <row r="37865">
          <cell r="C37865"/>
          <cell r="D37865" t="str">
            <v>CARFRIZ PRODS M</v>
          </cell>
          <cell r="E37865">
            <v>59105718000195</v>
          </cell>
        </row>
        <row r="37866">
          <cell r="C37866"/>
          <cell r="D37866" t="str">
            <v>CARJAC</v>
          </cell>
          <cell r="E37866">
            <v>61355285000259</v>
          </cell>
        </row>
        <row r="37867">
          <cell r="C37867"/>
          <cell r="D37867" t="str">
            <v>CELMAR ENG PROJ</v>
          </cell>
          <cell r="E37867">
            <v>60988961000188</v>
          </cell>
        </row>
        <row r="37868">
          <cell r="C37868"/>
          <cell r="D37868" t="str">
            <v>CONSISTRON CONT</v>
          </cell>
          <cell r="E37868">
            <v>57930414000137</v>
          </cell>
        </row>
        <row r="37869">
          <cell r="C37869"/>
          <cell r="D37869" t="str">
            <v>DIMENSAO TECNOL</v>
          </cell>
          <cell r="E37869">
            <v>44780005000150</v>
          </cell>
        </row>
        <row r="37870">
          <cell r="C37870"/>
          <cell r="D37870" t="str">
            <v>E.H.P EQUIP. HI</v>
          </cell>
          <cell r="E37870">
            <v>52098225000126</v>
          </cell>
        </row>
        <row r="37871">
          <cell r="C37871"/>
          <cell r="D37871" t="str">
            <v>RIETER SP</v>
          </cell>
          <cell r="E37871">
            <v>59104596000112</v>
          </cell>
        </row>
        <row r="37872">
          <cell r="C37872"/>
          <cell r="D37872" t="str">
            <v>ENCO-ZOLCSAK EQ</v>
          </cell>
          <cell r="E37872">
            <v>61230819000130</v>
          </cell>
        </row>
        <row r="37873">
          <cell r="C37873"/>
          <cell r="D37873" t="str">
            <v>TERMOMECANICA</v>
          </cell>
          <cell r="E37873">
            <v>59106666001739</v>
          </cell>
        </row>
        <row r="37874">
          <cell r="C37874"/>
          <cell r="D37874" t="str">
            <v>FORD-SBC</v>
          </cell>
          <cell r="E37874">
            <v>57290355001313</v>
          </cell>
        </row>
        <row r="37875">
          <cell r="C37875"/>
          <cell r="D37875" t="str">
            <v>MAUA DIST.TINTA</v>
          </cell>
          <cell r="E37875">
            <v>51134336000188</v>
          </cell>
        </row>
        <row r="37876">
          <cell r="C37876"/>
          <cell r="D37876" t="str">
            <v>JW FROEHLICH MA</v>
          </cell>
          <cell r="E37876">
            <v>46388666000160</v>
          </cell>
        </row>
        <row r="37877">
          <cell r="C37877"/>
          <cell r="D37877" t="str">
            <v>FUND.T.PAULISTA</v>
          </cell>
          <cell r="E37877">
            <v>59137208000108</v>
          </cell>
        </row>
        <row r="37878">
          <cell r="C37878"/>
          <cell r="D37878" t="str">
            <v>GRANDE ABC</v>
          </cell>
          <cell r="E37878">
            <v>62091558000187</v>
          </cell>
        </row>
        <row r="37879">
          <cell r="C37879"/>
          <cell r="D37879" t="str">
            <v>GLASURIT</v>
          </cell>
          <cell r="E37879">
            <v>59104414000103</v>
          </cell>
        </row>
        <row r="37880">
          <cell r="C37880"/>
          <cell r="D37880" t="str">
            <v>GREVEN</v>
          </cell>
          <cell r="E37880">
            <v>22554000190</v>
          </cell>
        </row>
        <row r="37881">
          <cell r="C37881"/>
          <cell r="D37881" t="str">
            <v>GREMAFER COML I</v>
          </cell>
          <cell r="E37881">
            <v>59161083000224</v>
          </cell>
        </row>
        <row r="37882">
          <cell r="C37882"/>
          <cell r="D37882" t="str">
            <v>JOHNSON&amp;JOHNSON</v>
          </cell>
          <cell r="E37882">
            <v>61192571000240</v>
          </cell>
        </row>
        <row r="37883">
          <cell r="C37883"/>
          <cell r="D37883" t="str">
            <v>KRUPP AUTOMOTI.</v>
          </cell>
          <cell r="E37883">
            <v>2093897000170</v>
          </cell>
        </row>
        <row r="37884">
          <cell r="C37884"/>
          <cell r="D37884" t="str">
            <v>SAMBERCAMP</v>
          </cell>
          <cell r="E37884">
            <v>61076899000110</v>
          </cell>
        </row>
        <row r="37885">
          <cell r="C37885"/>
          <cell r="D37885" t="str">
            <v>SAMBERCAMP</v>
          </cell>
          <cell r="E37885">
            <v>61076899001869</v>
          </cell>
        </row>
        <row r="37886">
          <cell r="C37886"/>
          <cell r="D37886" t="str">
            <v>MANGELS</v>
          </cell>
          <cell r="E37886">
            <v>17958315000491</v>
          </cell>
        </row>
        <row r="37887">
          <cell r="C37887"/>
          <cell r="D37887" t="str">
            <v>MILFLEX INDS QU</v>
          </cell>
          <cell r="E37887">
            <v>62085618000159</v>
          </cell>
        </row>
        <row r="37888">
          <cell r="C37888"/>
          <cell r="D37888" t="str">
            <v>MIROAL IND E CO</v>
          </cell>
          <cell r="E37888">
            <v>62752654000129</v>
          </cell>
        </row>
        <row r="37889">
          <cell r="C37889"/>
          <cell r="D37889" t="str">
            <v>OFF TEC GALILEO</v>
          </cell>
          <cell r="E37889">
            <v>43579622000129</v>
          </cell>
        </row>
        <row r="37890">
          <cell r="C37890"/>
          <cell r="D37890" t="str">
            <v>ORUTRAX IND ELE</v>
          </cell>
          <cell r="E37890">
            <v>61088670000104</v>
          </cell>
        </row>
        <row r="37891">
          <cell r="C37891"/>
          <cell r="D37891" t="str">
            <v>TINTAS RENNER</v>
          </cell>
          <cell r="E37891">
            <v>61142865002988</v>
          </cell>
        </row>
        <row r="37892">
          <cell r="C37892"/>
          <cell r="D37892" t="str">
            <v>PIRAMIDAL</v>
          </cell>
          <cell r="E37892">
            <v>54568803000176</v>
          </cell>
        </row>
        <row r="37893">
          <cell r="C37893"/>
          <cell r="D37893" t="str">
            <v>J PETIT E CIA L</v>
          </cell>
          <cell r="E37893">
            <v>61479010000146</v>
          </cell>
        </row>
        <row r="37894">
          <cell r="C37894"/>
          <cell r="D37894" t="str">
            <v>PROTEIA PROJ EN</v>
          </cell>
          <cell r="E37894">
            <v>55060735000100</v>
          </cell>
        </row>
        <row r="37895">
          <cell r="C37895"/>
          <cell r="D37895" t="str">
            <v>PROTIFIRE-PROT</v>
          </cell>
          <cell r="E37895">
            <v>59166983000183</v>
          </cell>
        </row>
        <row r="37896">
          <cell r="C37896"/>
          <cell r="D37896" t="str">
            <v>RECAF COMERCIAL</v>
          </cell>
          <cell r="E37896">
            <v>60787538000110</v>
          </cell>
        </row>
        <row r="37897">
          <cell r="C37897"/>
          <cell r="D37897" t="str">
            <v>RHODIA</v>
          </cell>
          <cell r="E37897">
            <v>57507626011817</v>
          </cell>
        </row>
        <row r="37898">
          <cell r="C37898"/>
          <cell r="D37898" t="str">
            <v>SACHS AUTOMOTIV</v>
          </cell>
          <cell r="E37898">
            <v>57000317000226</v>
          </cell>
        </row>
        <row r="37899">
          <cell r="C37899"/>
          <cell r="D37899" t="str">
            <v>SADA FORJAS</v>
          </cell>
          <cell r="E37899">
            <v>25308198000104</v>
          </cell>
        </row>
        <row r="37900">
          <cell r="C37900"/>
          <cell r="D37900" t="str">
            <v>FORJ.S.BERNADO</v>
          </cell>
          <cell r="E37900">
            <v>59113142000108</v>
          </cell>
        </row>
        <row r="37901">
          <cell r="C37901"/>
          <cell r="D37901" t="str">
            <v>SENDA &amp; CIA LTD</v>
          </cell>
          <cell r="E37901">
            <v>57498818000284</v>
          </cell>
        </row>
        <row r="37902">
          <cell r="C37902"/>
          <cell r="D37902" t="str">
            <v>SILIBOR IND. CO</v>
          </cell>
          <cell r="E37902">
            <v>43366111000129</v>
          </cell>
        </row>
        <row r="37903">
          <cell r="C37903"/>
          <cell r="D37903" t="str">
            <v>SOPLAST</v>
          </cell>
          <cell r="E37903">
            <v>54583836000357</v>
          </cell>
        </row>
        <row r="37904">
          <cell r="C37904"/>
          <cell r="D37904" t="str">
            <v>STOLA</v>
          </cell>
          <cell r="E37904">
            <v>2069153000200</v>
          </cell>
        </row>
        <row r="37905">
          <cell r="C37905"/>
          <cell r="D37905" t="str">
            <v>STOLA -DIV.SALD</v>
          </cell>
          <cell r="E37905">
            <v>2069153000382</v>
          </cell>
        </row>
        <row r="37906">
          <cell r="C37906"/>
          <cell r="D37906" t="str">
            <v>SULZER BOMBAS E</v>
          </cell>
          <cell r="E37906">
            <v>61532487000148</v>
          </cell>
        </row>
        <row r="37907">
          <cell r="C37907"/>
          <cell r="D37907" t="str">
            <v>TAKIPLAS</v>
          </cell>
          <cell r="E37907">
            <v>62820808000172</v>
          </cell>
        </row>
        <row r="37908">
          <cell r="C37908"/>
          <cell r="D37908" t="str">
            <v>TME</v>
          </cell>
          <cell r="E37908">
            <v>49455660000318</v>
          </cell>
        </row>
        <row r="37909">
          <cell r="C37909"/>
          <cell r="D37909" t="str">
            <v>TECMETROL</v>
          </cell>
          <cell r="E37909">
            <v>55033054000145</v>
          </cell>
        </row>
        <row r="37910">
          <cell r="C37910"/>
          <cell r="D37910" t="str">
            <v>TRANSAUTO TRANS</v>
          </cell>
          <cell r="E37910">
            <v>59105262000163</v>
          </cell>
        </row>
        <row r="37911">
          <cell r="C37911"/>
          <cell r="D37911" t="str">
            <v>TRANSMET S/A CO</v>
          </cell>
          <cell r="E37911">
            <v>61082087000188</v>
          </cell>
        </row>
        <row r="37912">
          <cell r="C37912"/>
          <cell r="D37912" t="str">
            <v>TRI SURE IND E</v>
          </cell>
          <cell r="E37912">
            <v>59104562000128</v>
          </cell>
        </row>
        <row r="37913">
          <cell r="C37913"/>
          <cell r="D37913" t="str">
            <v>VOL-FERR</v>
          </cell>
          <cell r="E37913">
            <v>56740210000170</v>
          </cell>
        </row>
        <row r="37914">
          <cell r="C37914"/>
          <cell r="D37914" t="str">
            <v>ATOBRASIL</v>
          </cell>
          <cell r="E37914">
            <v>59104422005895</v>
          </cell>
        </row>
        <row r="37915">
          <cell r="C37915"/>
          <cell r="D37915" t="str">
            <v>WEE MOTOR INDUS</v>
          </cell>
          <cell r="E37915">
            <v>59065029000102</v>
          </cell>
        </row>
        <row r="37916">
          <cell r="C37916"/>
          <cell r="D37916" t="str">
            <v>EEPG PROF.M.CRI</v>
          </cell>
          <cell r="E37916">
            <v>400003</v>
          </cell>
        </row>
        <row r="37917">
          <cell r="C37917"/>
          <cell r="D37917" t="str">
            <v>EEPSG MARIA IRA</v>
          </cell>
          <cell r="E37917">
            <v>400011</v>
          </cell>
        </row>
        <row r="37918">
          <cell r="C37918"/>
          <cell r="D37918" t="str">
            <v>EEPSG FAUSTO CA</v>
          </cell>
          <cell r="E37918">
            <v>400041</v>
          </cell>
        </row>
        <row r="37919">
          <cell r="C37919"/>
          <cell r="D37919" t="str">
            <v>EEPSG NEUSA FIG</v>
          </cell>
          <cell r="E37919">
            <v>400092</v>
          </cell>
        </row>
        <row r="37920">
          <cell r="C37920"/>
          <cell r="D37920" t="str">
            <v>BRASILIA COLEGI</v>
          </cell>
          <cell r="E37920">
            <v>400236</v>
          </cell>
        </row>
        <row r="37921">
          <cell r="C37921"/>
          <cell r="D37921" t="str">
            <v>ANCHIETA COL.E</v>
          </cell>
          <cell r="E37921">
            <v>400248</v>
          </cell>
        </row>
        <row r="37922">
          <cell r="C37922"/>
          <cell r="D37922" t="str">
            <v>EEPG PROF.M.CRI</v>
          </cell>
          <cell r="E37922">
            <v>400498</v>
          </cell>
        </row>
        <row r="37923">
          <cell r="C37923"/>
          <cell r="D37923" t="str">
            <v>CEFAM TEREZA DE</v>
          </cell>
          <cell r="E37923">
            <v>400553</v>
          </cell>
        </row>
        <row r="37924">
          <cell r="C37924"/>
          <cell r="D37924" t="str">
            <v>CENT. EDUC. CUL</v>
          </cell>
          <cell r="E37924">
            <v>400587</v>
          </cell>
        </row>
        <row r="37925">
          <cell r="C37925"/>
          <cell r="D37925" t="str">
            <v>CENTRO EDUCACIO</v>
          </cell>
          <cell r="E37925">
            <v>400614</v>
          </cell>
        </row>
        <row r="37926">
          <cell r="C37926"/>
          <cell r="D37926" t="str">
            <v>COLEGIO SAO BER</v>
          </cell>
          <cell r="E37926">
            <v>400722</v>
          </cell>
        </row>
        <row r="37927">
          <cell r="C37927"/>
          <cell r="D37927" t="str">
            <v>EE FRANCISCO EM</v>
          </cell>
          <cell r="E37927">
            <v>400814</v>
          </cell>
        </row>
        <row r="37928">
          <cell r="C37928"/>
          <cell r="D37928" t="str">
            <v>EE SEGUNDA DE S</v>
          </cell>
          <cell r="E37928">
            <v>400955</v>
          </cell>
        </row>
        <row r="37929">
          <cell r="C37929"/>
          <cell r="D37929" t="str">
            <v>EEPG CLOVIS DE</v>
          </cell>
          <cell r="E37929">
            <v>400977</v>
          </cell>
        </row>
        <row r="37930">
          <cell r="C37930"/>
          <cell r="D37930" t="str">
            <v>EEPG FRANC.CRIS</v>
          </cell>
          <cell r="E37930">
            <v>400987</v>
          </cell>
        </row>
        <row r="37931">
          <cell r="C37931"/>
          <cell r="D37931" t="str">
            <v>EEPG JACOB CASS</v>
          </cell>
          <cell r="E37931">
            <v>400991</v>
          </cell>
        </row>
        <row r="37932">
          <cell r="C37932"/>
          <cell r="D37932" t="str">
            <v>EEPG JEAN PIAGE</v>
          </cell>
          <cell r="E37932">
            <v>400993</v>
          </cell>
        </row>
        <row r="37933">
          <cell r="C37933"/>
          <cell r="D37933" t="str">
            <v>EEPG JOAQUIM MO</v>
          </cell>
          <cell r="E37933">
            <v>400994</v>
          </cell>
        </row>
        <row r="37934">
          <cell r="C37934"/>
          <cell r="D37934" t="str">
            <v>EEPG JOSE GONCA</v>
          </cell>
          <cell r="E37934">
            <v>400997</v>
          </cell>
        </row>
        <row r="37935">
          <cell r="C37935"/>
          <cell r="D37935" t="str">
            <v>EEPG M.LUIZA FE</v>
          </cell>
          <cell r="E37935">
            <v>401002</v>
          </cell>
        </row>
        <row r="37936">
          <cell r="C37936"/>
          <cell r="D37936" t="str">
            <v>EEPG MARIA PIRE</v>
          </cell>
          <cell r="E37936">
            <v>401005</v>
          </cell>
        </row>
        <row r="37937">
          <cell r="C37937"/>
          <cell r="D37937" t="str">
            <v>EEPG MARINEIDA</v>
          </cell>
          <cell r="E37937">
            <v>401006</v>
          </cell>
        </row>
        <row r="37938">
          <cell r="C37938"/>
          <cell r="D37938" t="str">
            <v>EEPG MIN.LAUDO</v>
          </cell>
          <cell r="E37938">
            <v>401009</v>
          </cell>
        </row>
        <row r="37939">
          <cell r="C37939"/>
          <cell r="D37939" t="str">
            <v>EEPG NAIL FRANC</v>
          </cell>
          <cell r="E37939">
            <v>401010</v>
          </cell>
        </row>
        <row r="37940">
          <cell r="C37940"/>
          <cell r="D37940" t="str">
            <v>EEPG P.YOLANDA</v>
          </cell>
          <cell r="E37940">
            <v>401014</v>
          </cell>
        </row>
        <row r="37941">
          <cell r="C37941"/>
          <cell r="D37941" t="str">
            <v>EEPG PALMIRA GR</v>
          </cell>
          <cell r="E37941">
            <v>401015</v>
          </cell>
        </row>
        <row r="37942">
          <cell r="C37942"/>
          <cell r="D37942" t="str">
            <v>EEPG PROF ISMAE</v>
          </cell>
          <cell r="E37942">
            <v>401024</v>
          </cell>
        </row>
        <row r="37943">
          <cell r="C37943"/>
          <cell r="D37943" t="str">
            <v>EEPG PROF.ANDRE</v>
          </cell>
          <cell r="E37943">
            <v>401027</v>
          </cell>
        </row>
        <row r="37944">
          <cell r="C37944"/>
          <cell r="D37944" t="str">
            <v>EEPG PROF.CELIO</v>
          </cell>
          <cell r="E37944">
            <v>401029</v>
          </cell>
        </row>
        <row r="37945">
          <cell r="C37945"/>
          <cell r="D37945" t="str">
            <v>EEPG PROF.EUCLY</v>
          </cell>
          <cell r="E37945">
            <v>401030</v>
          </cell>
        </row>
        <row r="37946">
          <cell r="C37946"/>
          <cell r="D37946" t="str">
            <v>EEPG PROFA CLAR</v>
          </cell>
          <cell r="E37946">
            <v>401034</v>
          </cell>
        </row>
        <row r="37947">
          <cell r="C37947"/>
          <cell r="D37947" t="str">
            <v>EEPG PROFA FAUS</v>
          </cell>
          <cell r="E37947">
            <v>401035</v>
          </cell>
        </row>
        <row r="37948">
          <cell r="C37948"/>
          <cell r="D37948" t="str">
            <v>EEPG PROFA JULI</v>
          </cell>
          <cell r="E37948">
            <v>401038</v>
          </cell>
        </row>
        <row r="37949">
          <cell r="C37949"/>
          <cell r="D37949" t="str">
            <v>EEPG PROFA VILM</v>
          </cell>
          <cell r="E37949">
            <v>401039</v>
          </cell>
        </row>
        <row r="37950">
          <cell r="C37950"/>
          <cell r="D37950" t="str">
            <v>EEPG RUDGE RAMO</v>
          </cell>
          <cell r="E37950">
            <v>401043</v>
          </cell>
        </row>
        <row r="37951">
          <cell r="C37951"/>
          <cell r="D37951" t="str">
            <v>EEPG TITO LIMA</v>
          </cell>
          <cell r="E37951">
            <v>401044</v>
          </cell>
        </row>
        <row r="37952">
          <cell r="C37952"/>
          <cell r="D37952" t="str">
            <v>EEPSG ANTONIO N</v>
          </cell>
          <cell r="E37952">
            <v>401065</v>
          </cell>
        </row>
        <row r="37953">
          <cell r="C37953"/>
          <cell r="D37953" t="str">
            <v>EEPSG BAETA NEV</v>
          </cell>
          <cell r="E37953">
            <v>401073</v>
          </cell>
        </row>
        <row r="37954">
          <cell r="C37954"/>
          <cell r="D37954" t="str">
            <v>EEPSG CARLOS PE</v>
          </cell>
          <cell r="E37954">
            <v>401085</v>
          </cell>
        </row>
        <row r="37955">
          <cell r="C37955"/>
          <cell r="D37955" t="str">
            <v>EEPSG DR FAUSTO</v>
          </cell>
          <cell r="E37955">
            <v>401107</v>
          </cell>
        </row>
        <row r="37956">
          <cell r="C37956"/>
          <cell r="D37956" t="str">
            <v>EEPSG DR. ADAIL</v>
          </cell>
          <cell r="E37956">
            <v>401109</v>
          </cell>
        </row>
        <row r="37957">
          <cell r="C37957"/>
          <cell r="D37957" t="str">
            <v>EEPSG DR. BAETA</v>
          </cell>
          <cell r="E37957">
            <v>401112</v>
          </cell>
        </row>
        <row r="37958">
          <cell r="C37958"/>
          <cell r="D37958" t="str">
            <v>EEPSG DR.JOSE F</v>
          </cell>
          <cell r="E37958">
            <v>401115</v>
          </cell>
        </row>
        <row r="37959">
          <cell r="C37959"/>
          <cell r="D37959" t="str">
            <v>EEPSG ENG. FRAN</v>
          </cell>
          <cell r="E37959">
            <v>401121</v>
          </cell>
        </row>
        <row r="37960">
          <cell r="C37960"/>
          <cell r="D37960" t="str">
            <v>EEPSG JOAO BATI</v>
          </cell>
          <cell r="E37960">
            <v>401150</v>
          </cell>
        </row>
        <row r="37961">
          <cell r="C37961"/>
          <cell r="D37961" t="str">
            <v>EEPSG JOAO FIRM</v>
          </cell>
          <cell r="E37961">
            <v>401151</v>
          </cell>
        </row>
        <row r="37962">
          <cell r="C37962"/>
          <cell r="D37962" t="str">
            <v>EEPSG LAS PALMA</v>
          </cell>
          <cell r="E37962">
            <v>401167</v>
          </cell>
        </row>
        <row r="37963">
          <cell r="C37963"/>
          <cell r="D37963" t="str">
            <v>EEPSG NEUSA FIG</v>
          </cell>
          <cell r="E37963">
            <v>401197</v>
          </cell>
        </row>
        <row r="37964">
          <cell r="C37964"/>
          <cell r="D37964" t="str">
            <v>EEPSG PROF.JORG</v>
          </cell>
          <cell r="E37964">
            <v>401260</v>
          </cell>
        </row>
        <row r="37965">
          <cell r="C37965"/>
          <cell r="D37965" t="str">
            <v>EEPSG PROFA MAR</v>
          </cell>
          <cell r="E37965">
            <v>401267</v>
          </cell>
        </row>
        <row r="37966">
          <cell r="C37966"/>
          <cell r="D37966" t="str">
            <v>EEPSG SENADOR R</v>
          </cell>
          <cell r="E37966">
            <v>401283</v>
          </cell>
        </row>
        <row r="37967">
          <cell r="C37967"/>
          <cell r="D37967" t="str">
            <v>EEPSG STA.DALMO</v>
          </cell>
          <cell r="E37967">
            <v>401288</v>
          </cell>
        </row>
        <row r="37968">
          <cell r="C37968"/>
          <cell r="D37968" t="str">
            <v>EEPSG WALLACE C</v>
          </cell>
          <cell r="E37968">
            <v>401303</v>
          </cell>
        </row>
        <row r="37969">
          <cell r="C37969"/>
          <cell r="D37969" t="str">
            <v>EEPSG 20 DE AGO</v>
          </cell>
          <cell r="E37969">
            <v>401307</v>
          </cell>
        </row>
        <row r="37970">
          <cell r="C37970"/>
          <cell r="D37970" t="str">
            <v>SALETE ESCOLA D</v>
          </cell>
          <cell r="E37970">
            <v>401484</v>
          </cell>
        </row>
        <row r="37971">
          <cell r="C37971"/>
          <cell r="D37971" t="str">
            <v>TERMOMECANICA C</v>
          </cell>
          <cell r="E37971">
            <v>401497</v>
          </cell>
        </row>
        <row r="37972">
          <cell r="C37972"/>
          <cell r="D37972" t="str">
            <v>VIVA VIDA ESC.D</v>
          </cell>
          <cell r="E37972">
            <v>401501</v>
          </cell>
        </row>
        <row r="37973">
          <cell r="C37973"/>
          <cell r="D37973" t="str">
            <v>EEPSG JORN. VLA</v>
          </cell>
          <cell r="E37973">
            <v>401779</v>
          </cell>
        </row>
        <row r="37974">
          <cell r="C37974"/>
          <cell r="D37974" t="str">
            <v>ESCOLA TERRA MA</v>
          </cell>
          <cell r="E37974">
            <v>401880</v>
          </cell>
        </row>
        <row r="37975">
          <cell r="C37975"/>
          <cell r="D37975" t="str">
            <v>EEPG AYRTON SEN</v>
          </cell>
          <cell r="E37975">
            <v>402630</v>
          </cell>
        </row>
        <row r="37976">
          <cell r="C37976"/>
          <cell r="D37976" t="str">
            <v>EEPSG MIZUO ABU</v>
          </cell>
          <cell r="E37976">
            <v>402708</v>
          </cell>
        </row>
        <row r="37977">
          <cell r="C37977"/>
          <cell r="D37977" t="str">
            <v>EEPSG PROF.AMAD</v>
          </cell>
          <cell r="E37977">
            <v>402714</v>
          </cell>
        </row>
        <row r="37978">
          <cell r="C37978"/>
          <cell r="D37978" t="str">
            <v>EEPSG PROF.JORG</v>
          </cell>
          <cell r="E37978">
            <v>402726</v>
          </cell>
        </row>
        <row r="37979">
          <cell r="C37979"/>
          <cell r="D37979" t="str">
            <v>SESI 416</v>
          </cell>
          <cell r="E37979">
            <v>403103</v>
          </cell>
        </row>
        <row r="37980">
          <cell r="C37980"/>
          <cell r="D37980" t="str">
            <v>CENTRO EDUCACIO</v>
          </cell>
          <cell r="E37980">
            <v>403132</v>
          </cell>
        </row>
        <row r="37981">
          <cell r="C37981"/>
          <cell r="D37981" t="str">
            <v>COLEGIO METODIS</v>
          </cell>
          <cell r="E37981">
            <v>403170</v>
          </cell>
        </row>
        <row r="37982">
          <cell r="C37982"/>
          <cell r="D37982" t="str">
            <v>COL.PARAISO</v>
          </cell>
          <cell r="E37982">
            <v>403315</v>
          </cell>
        </row>
        <row r="37983">
          <cell r="C37983"/>
          <cell r="D37983" t="str">
            <v>ETE LAURO GOMES</v>
          </cell>
          <cell r="E37983">
            <v>403378</v>
          </cell>
        </row>
        <row r="37984">
          <cell r="C37984"/>
          <cell r="D37984" t="str">
            <v>CEN.EDUC.SAO CA</v>
          </cell>
          <cell r="E37984">
            <v>403537</v>
          </cell>
        </row>
        <row r="37985">
          <cell r="C37985"/>
          <cell r="D37985" t="str">
            <v>COL.ABACO</v>
          </cell>
          <cell r="E37985">
            <v>403538</v>
          </cell>
        </row>
        <row r="37986">
          <cell r="C37986"/>
          <cell r="D37986" t="str">
            <v>EEPSG MARIA FRA</v>
          </cell>
          <cell r="E37986">
            <v>403910</v>
          </cell>
        </row>
        <row r="37987">
          <cell r="C37987"/>
          <cell r="D37987" t="str">
            <v>EEPG GOFREDO TE</v>
          </cell>
          <cell r="E37987">
            <v>404608</v>
          </cell>
        </row>
        <row r="37988">
          <cell r="C37988"/>
          <cell r="D37988" t="str">
            <v>COL.DRUMMONT</v>
          </cell>
          <cell r="E37988">
            <v>404609</v>
          </cell>
        </row>
        <row r="37989">
          <cell r="C37989"/>
          <cell r="D37989" t="str">
            <v>EEPG WALKER DA</v>
          </cell>
          <cell r="E37989">
            <v>404610</v>
          </cell>
        </row>
        <row r="37990">
          <cell r="C37990"/>
          <cell r="D37990" t="str">
            <v>EEPG FLAMINEO A</v>
          </cell>
          <cell r="E37990">
            <v>404611</v>
          </cell>
        </row>
        <row r="37991">
          <cell r="C37991"/>
          <cell r="D37991" t="str">
            <v>EEPG OMAR DONAT</v>
          </cell>
          <cell r="E37991">
            <v>404612</v>
          </cell>
        </row>
        <row r="37992">
          <cell r="C37992"/>
          <cell r="D37992" t="str">
            <v>EEPSG STA.OLIMP</v>
          </cell>
          <cell r="E37992">
            <v>404613</v>
          </cell>
        </row>
        <row r="37993">
          <cell r="C37993"/>
          <cell r="D37993" t="str">
            <v>EEPSG MARIA ROS</v>
          </cell>
          <cell r="E37993">
            <v>404614</v>
          </cell>
        </row>
        <row r="37994">
          <cell r="C37994"/>
          <cell r="D37994" t="str">
            <v>ESC.SENAI MARIO</v>
          </cell>
          <cell r="E37994">
            <v>404615</v>
          </cell>
        </row>
        <row r="37995">
          <cell r="C37995"/>
          <cell r="D37995" t="str">
            <v>EEPG RAMIRO GON</v>
          </cell>
          <cell r="E37995">
            <v>404616</v>
          </cell>
        </row>
        <row r="37996">
          <cell r="C37996"/>
          <cell r="D37996" t="str">
            <v>EEPG SYLVIA MAR</v>
          </cell>
          <cell r="E37996">
            <v>404617</v>
          </cell>
        </row>
        <row r="37997">
          <cell r="C37997"/>
          <cell r="D37997" t="str">
            <v>EEPG JOSE G.ESC</v>
          </cell>
          <cell r="E37997">
            <v>404618</v>
          </cell>
        </row>
        <row r="37998">
          <cell r="C37998"/>
          <cell r="D37998" t="str">
            <v>ESC.SENAI MARIO</v>
          </cell>
          <cell r="E37998">
            <v>405239</v>
          </cell>
        </row>
        <row r="37999">
          <cell r="C37999"/>
          <cell r="D37999" t="str">
            <v>EEPG ANESIA LOU</v>
          </cell>
          <cell r="E37999">
            <v>405379</v>
          </cell>
        </row>
        <row r="38000">
          <cell r="C38000"/>
          <cell r="D38000" t="str">
            <v>EXT.RIO BRANCO</v>
          </cell>
          <cell r="E38000">
            <v>405380</v>
          </cell>
        </row>
        <row r="38001">
          <cell r="C38001"/>
          <cell r="D38001" t="str">
            <v>EEPSG LAURO GOM</v>
          </cell>
          <cell r="E38001">
            <v>405381</v>
          </cell>
        </row>
        <row r="38002">
          <cell r="C38002"/>
          <cell r="D38002" t="str">
            <v>EEPSG PROF.ANTO</v>
          </cell>
          <cell r="E38002">
            <v>405382</v>
          </cell>
        </row>
        <row r="38003">
          <cell r="C38003"/>
          <cell r="D38003" t="str">
            <v>EEPG REVERENDO</v>
          </cell>
          <cell r="E38003">
            <v>405383</v>
          </cell>
        </row>
        <row r="38004">
          <cell r="C38004"/>
          <cell r="D38004" t="str">
            <v>EEPSG LOPES TRO</v>
          </cell>
          <cell r="E38004">
            <v>405384</v>
          </cell>
        </row>
        <row r="38005">
          <cell r="C38005"/>
          <cell r="D38005" t="str">
            <v>EEPG PROF.JOSE</v>
          </cell>
          <cell r="E38005">
            <v>406879</v>
          </cell>
        </row>
        <row r="38006">
          <cell r="C38006"/>
          <cell r="D38006" t="str">
            <v>SESI MERCEDES B</v>
          </cell>
          <cell r="E38006">
            <v>406880</v>
          </cell>
        </row>
        <row r="38007">
          <cell r="C38007"/>
          <cell r="D38007" t="str">
            <v>EEPG DR.MATHIAS</v>
          </cell>
          <cell r="E38007">
            <v>407678</v>
          </cell>
        </row>
        <row r="38008">
          <cell r="C38008"/>
          <cell r="D38008" t="str">
            <v>EEPG PROFA.MARI</v>
          </cell>
          <cell r="E38008">
            <v>408040</v>
          </cell>
        </row>
        <row r="38009">
          <cell r="C38009"/>
          <cell r="D38009" t="str">
            <v>EEPG JOSE JORGE</v>
          </cell>
          <cell r="E38009">
            <v>408041</v>
          </cell>
        </row>
        <row r="38010">
          <cell r="C38010"/>
          <cell r="D38010" t="str">
            <v>EEPSG MARIA A.M</v>
          </cell>
          <cell r="E38010">
            <v>408042</v>
          </cell>
        </row>
        <row r="38011">
          <cell r="C38011"/>
          <cell r="D38011" t="str">
            <v>EEPG PROFA.JULI</v>
          </cell>
          <cell r="E38011">
            <v>408043</v>
          </cell>
        </row>
        <row r="38012">
          <cell r="C38012"/>
          <cell r="D38012" t="str">
            <v>SAO JOSE ESC.ED</v>
          </cell>
          <cell r="E38012">
            <v>408632</v>
          </cell>
        </row>
        <row r="38013">
          <cell r="C38013"/>
          <cell r="D38013" t="str">
            <v>EE PROFA.VILMA</v>
          </cell>
          <cell r="E38013">
            <v>409161</v>
          </cell>
        </row>
        <row r="38014">
          <cell r="C38014"/>
          <cell r="D38014" t="str">
            <v>EEPSG DOMINGOS</v>
          </cell>
          <cell r="E38014">
            <v>409844</v>
          </cell>
        </row>
        <row r="38015">
          <cell r="C38015"/>
          <cell r="D38015" t="str">
            <v>EEPSG FRANCISCO</v>
          </cell>
          <cell r="E38015">
            <v>409845</v>
          </cell>
        </row>
        <row r="38016">
          <cell r="C38016"/>
          <cell r="D38016" t="str">
            <v>COL.SAPIENS</v>
          </cell>
          <cell r="E38016">
            <v>410233</v>
          </cell>
        </row>
        <row r="38017">
          <cell r="C38017"/>
          <cell r="D38017" t="str">
            <v>EE PROF.ISMAEL</v>
          </cell>
          <cell r="E38017">
            <v>410234</v>
          </cell>
        </row>
        <row r="38018">
          <cell r="C38018"/>
          <cell r="D38018" t="str">
            <v>EE APRESIA LOUR</v>
          </cell>
          <cell r="E38018">
            <v>410711</v>
          </cell>
        </row>
        <row r="38019">
          <cell r="C38019"/>
          <cell r="D38019" t="str">
            <v>COL.PETROPOLIS</v>
          </cell>
          <cell r="E38019">
            <v>410712</v>
          </cell>
        </row>
        <row r="38020">
          <cell r="C38020">
            <v>800002987</v>
          </cell>
          <cell r="D38020" t="str">
            <v>OLSA</v>
          </cell>
          <cell r="E38020">
            <v>3479456000174</v>
          </cell>
        </row>
        <row r="38021">
          <cell r="C38021">
            <v>800046299</v>
          </cell>
          <cell r="D38021" t="str">
            <v>MAGNA</v>
          </cell>
          <cell r="E38021">
            <v>970934000903</v>
          </cell>
        </row>
        <row r="38022">
          <cell r="C38022"/>
          <cell r="D38022" t="str">
            <v>DIANA</v>
          </cell>
          <cell r="E38022">
            <v>59104976000157</v>
          </cell>
        </row>
        <row r="38023">
          <cell r="C38023">
            <v>800041827</v>
          </cell>
          <cell r="D38023" t="str">
            <v>COPA AMERICA 20</v>
          </cell>
          <cell r="E38023">
            <v>29960066000105</v>
          </cell>
        </row>
        <row r="38024">
          <cell r="C38024"/>
          <cell r="D38024" t="str">
            <v>EEPSG DR.GENESI</v>
          </cell>
          <cell r="E38024">
            <v>409382</v>
          </cell>
        </row>
        <row r="38025">
          <cell r="C38025">
            <v>800034574</v>
          </cell>
          <cell r="D38025" t="str">
            <v>MAR TECNICA MOD</v>
          </cell>
          <cell r="E38025">
            <v>54091541000100</v>
          </cell>
        </row>
        <row r="38026">
          <cell r="C38026">
            <v>800024823</v>
          </cell>
          <cell r="D38026" t="str">
            <v>VOLKSWAGEN BR I</v>
          </cell>
          <cell r="E38026">
            <v>59104422005704</v>
          </cell>
        </row>
        <row r="38027">
          <cell r="C38027"/>
          <cell r="D38027" t="str">
            <v>EEPSG OLAVO BIL</v>
          </cell>
          <cell r="E38027">
            <v>403945</v>
          </cell>
        </row>
        <row r="38028">
          <cell r="C38028">
            <v>800002238</v>
          </cell>
          <cell r="D38028" t="str">
            <v>FELICE</v>
          </cell>
          <cell r="E38028">
            <v>91525790000265</v>
          </cell>
        </row>
        <row r="38029">
          <cell r="C38029">
            <v>800013336</v>
          </cell>
          <cell r="D38029" t="str">
            <v>MERCOVIA</v>
          </cell>
          <cell r="E38029">
            <v>1645397000131</v>
          </cell>
        </row>
        <row r="38030">
          <cell r="C38030"/>
          <cell r="D38030" t="str">
            <v>ICR CEREAIS</v>
          </cell>
          <cell r="E38030">
            <v>93543015000187</v>
          </cell>
        </row>
        <row r="38031">
          <cell r="C38031"/>
          <cell r="D38031" t="str">
            <v>CEREALISTA YVAY</v>
          </cell>
          <cell r="E38031">
            <v>94672854000168</v>
          </cell>
        </row>
        <row r="38032">
          <cell r="C38032">
            <v>800000033</v>
          </cell>
          <cell r="D38032" t="str">
            <v>GM POWERTRAIN</v>
          </cell>
          <cell r="E38032">
            <v>4115780000338</v>
          </cell>
        </row>
        <row r="38033">
          <cell r="C38033">
            <v>800000472</v>
          </cell>
          <cell r="D38033" t="str">
            <v>LOCALIZA</v>
          </cell>
          <cell r="E38033">
            <v>16670085010118</v>
          </cell>
        </row>
        <row r="38034">
          <cell r="C38034">
            <v>800000535</v>
          </cell>
          <cell r="D38034" t="str">
            <v>ENGEFOOD EQ ENG</v>
          </cell>
          <cell r="E38034">
            <v>66535477000180</v>
          </cell>
        </row>
        <row r="38035">
          <cell r="C38035">
            <v>800000781</v>
          </cell>
          <cell r="D38035" t="str">
            <v>WORLD CICLA</v>
          </cell>
          <cell r="E38035">
            <v>2651963000180</v>
          </cell>
        </row>
        <row r="38036">
          <cell r="C38036">
            <v>800002149</v>
          </cell>
          <cell r="D38036" t="str">
            <v>GPV</v>
          </cell>
          <cell r="E38036">
            <v>67452128000400</v>
          </cell>
        </row>
        <row r="38037">
          <cell r="C38037">
            <v>800002307</v>
          </cell>
          <cell r="D38037" t="str">
            <v>FIXOPAR</v>
          </cell>
          <cell r="E38037">
            <v>44393825000199</v>
          </cell>
        </row>
        <row r="38038">
          <cell r="C38038">
            <v>800002347</v>
          </cell>
          <cell r="D38038" t="str">
            <v>SCROBACK</v>
          </cell>
          <cell r="E38038">
            <v>64984693000187</v>
          </cell>
        </row>
        <row r="38039">
          <cell r="C38039">
            <v>800002432</v>
          </cell>
          <cell r="D38039" t="str">
            <v>AFA I</v>
          </cell>
          <cell r="E38039">
            <v>61578183000111</v>
          </cell>
        </row>
        <row r="38040">
          <cell r="C38040">
            <v>800002433</v>
          </cell>
          <cell r="D38040" t="str">
            <v>AFA II</v>
          </cell>
          <cell r="E38040">
            <v>61578183000545</v>
          </cell>
        </row>
        <row r="38041">
          <cell r="C38041">
            <v>800002479</v>
          </cell>
          <cell r="D38041" t="str">
            <v>INSTITUTO MAUA</v>
          </cell>
          <cell r="E38041">
            <v>60749736000270</v>
          </cell>
        </row>
        <row r="38042">
          <cell r="C38042">
            <v>800002990</v>
          </cell>
          <cell r="D38042" t="str">
            <v>A PEDRO</v>
          </cell>
          <cell r="E38042">
            <v>44403558000193</v>
          </cell>
        </row>
        <row r="38043">
          <cell r="C38043">
            <v>800003082</v>
          </cell>
          <cell r="D38043" t="str">
            <v>GIPA DO BRASIL</v>
          </cell>
          <cell r="E38043">
            <v>3842217000137</v>
          </cell>
        </row>
        <row r="38044">
          <cell r="C38044">
            <v>800003180</v>
          </cell>
          <cell r="D38044" t="str">
            <v>NEUMACON.</v>
          </cell>
          <cell r="E38044">
            <v>28367000113</v>
          </cell>
        </row>
        <row r="38045">
          <cell r="C38045">
            <v>800003245</v>
          </cell>
          <cell r="D38045" t="str">
            <v>AMA</v>
          </cell>
          <cell r="E38045">
            <v>69039154000193</v>
          </cell>
        </row>
        <row r="38046">
          <cell r="C38046">
            <v>800003273</v>
          </cell>
          <cell r="D38046" t="str">
            <v>PROGRESSO</v>
          </cell>
          <cell r="E38046">
            <v>43744226000100</v>
          </cell>
        </row>
        <row r="38047">
          <cell r="C38047">
            <v>800003434</v>
          </cell>
          <cell r="D38047" t="str">
            <v>SIEMENS INDUSTR</v>
          </cell>
          <cell r="E38047">
            <v>2283647000101</v>
          </cell>
        </row>
        <row r="38048">
          <cell r="C38048">
            <v>800003454</v>
          </cell>
          <cell r="D38048" t="str">
            <v>PEROLA</v>
          </cell>
          <cell r="E38048">
            <v>59307991000100</v>
          </cell>
        </row>
        <row r="38049">
          <cell r="C38049">
            <v>800003739</v>
          </cell>
          <cell r="D38049" t="str">
            <v>CALFA</v>
          </cell>
          <cell r="E38049">
            <v>618530000106</v>
          </cell>
        </row>
        <row r="38050">
          <cell r="C38050">
            <v>800003776</v>
          </cell>
          <cell r="D38050" t="str">
            <v>LANE PUNCH</v>
          </cell>
          <cell r="E38050">
            <v>4488825000158</v>
          </cell>
        </row>
        <row r="38051">
          <cell r="C38051">
            <v>800003872</v>
          </cell>
          <cell r="D38051" t="str">
            <v>COBRASMAM</v>
          </cell>
          <cell r="E38051">
            <v>5923375000147</v>
          </cell>
        </row>
        <row r="38052">
          <cell r="C38052">
            <v>800004258</v>
          </cell>
          <cell r="D38052" t="str">
            <v>CELAN</v>
          </cell>
          <cell r="E38052">
            <v>64526601000115</v>
          </cell>
        </row>
        <row r="38053">
          <cell r="C38053">
            <v>800004353</v>
          </cell>
          <cell r="D38053" t="str">
            <v>SR GRAFICA</v>
          </cell>
          <cell r="E38053">
            <v>62829510000123</v>
          </cell>
        </row>
        <row r="38054">
          <cell r="C38054">
            <v>800004365</v>
          </cell>
          <cell r="D38054" t="str">
            <v>WILL PACK</v>
          </cell>
          <cell r="E38054">
            <v>7165864000102</v>
          </cell>
        </row>
        <row r="38055">
          <cell r="C38055">
            <v>800004459</v>
          </cell>
          <cell r="D38055" t="str">
            <v>SISTEMAS E SERV</v>
          </cell>
          <cell r="E38055">
            <v>7563525000184</v>
          </cell>
        </row>
        <row r="38056">
          <cell r="C38056">
            <v>800004480</v>
          </cell>
          <cell r="D38056" t="str">
            <v>CIAP</v>
          </cell>
          <cell r="E38056">
            <v>59287912000139</v>
          </cell>
        </row>
        <row r="38057">
          <cell r="C38057">
            <v>800004577</v>
          </cell>
          <cell r="D38057" t="str">
            <v>MICROBLAU</v>
          </cell>
          <cell r="E38057">
            <v>53676474000114</v>
          </cell>
        </row>
        <row r="38058">
          <cell r="C38058">
            <v>800004632</v>
          </cell>
          <cell r="D38058" t="str">
            <v>NEWTREND EMPREE</v>
          </cell>
          <cell r="E38058">
            <v>6117661000188</v>
          </cell>
        </row>
        <row r="38059">
          <cell r="C38059">
            <v>800004756</v>
          </cell>
          <cell r="D38059" t="str">
            <v>WILLY</v>
          </cell>
          <cell r="E38059">
            <v>7645541000205</v>
          </cell>
        </row>
        <row r="38060">
          <cell r="C38060">
            <v>800004931</v>
          </cell>
          <cell r="D38060" t="str">
            <v>MASTERLABOR INS</v>
          </cell>
          <cell r="E38060">
            <v>5354661000139</v>
          </cell>
        </row>
        <row r="38061">
          <cell r="C38061">
            <v>800005480</v>
          </cell>
          <cell r="D38061" t="str">
            <v>GUILLERMO</v>
          </cell>
          <cell r="E38061">
            <v>74550567000178</v>
          </cell>
        </row>
        <row r="38062">
          <cell r="C38062">
            <v>800005579</v>
          </cell>
          <cell r="D38062" t="str">
            <v>EURO SERV SERVI</v>
          </cell>
          <cell r="E38062">
            <v>5903412000155</v>
          </cell>
        </row>
        <row r="38063">
          <cell r="C38063">
            <v>800005764</v>
          </cell>
          <cell r="D38063" t="str">
            <v>DPM</v>
          </cell>
          <cell r="E38063">
            <v>96237334000152</v>
          </cell>
        </row>
        <row r="38064">
          <cell r="C38064">
            <v>800005805</v>
          </cell>
          <cell r="D38064" t="str">
            <v>DELPHI</v>
          </cell>
          <cell r="E38064">
            <v>857758000140</v>
          </cell>
        </row>
        <row r="38065">
          <cell r="C38065">
            <v>800005933</v>
          </cell>
          <cell r="D38065" t="str">
            <v>FERRIPLAX INSTR</v>
          </cell>
          <cell r="E38065">
            <v>60699907000112</v>
          </cell>
        </row>
        <row r="38066">
          <cell r="C38066">
            <v>800005986</v>
          </cell>
          <cell r="D38066" t="str">
            <v>GENERAL MOTORS</v>
          </cell>
          <cell r="E38066">
            <v>59275792000150</v>
          </cell>
        </row>
        <row r="38067">
          <cell r="C38067">
            <v>800006218</v>
          </cell>
          <cell r="D38067" t="str">
            <v>SAO CAETANO</v>
          </cell>
          <cell r="E38067">
            <v>59274563000110</v>
          </cell>
        </row>
        <row r="38068">
          <cell r="C38068">
            <v>800006240</v>
          </cell>
          <cell r="D38068" t="str">
            <v>MS COMERCIO FER</v>
          </cell>
          <cell r="E38068">
            <v>62917810000164</v>
          </cell>
        </row>
        <row r="38069">
          <cell r="C38069">
            <v>800006266</v>
          </cell>
          <cell r="D38069" t="str">
            <v>NAKA</v>
          </cell>
          <cell r="E38069">
            <v>47377759000151</v>
          </cell>
        </row>
        <row r="38070">
          <cell r="C38070">
            <v>800006473</v>
          </cell>
          <cell r="D38070" t="str">
            <v>SCORPIOS</v>
          </cell>
          <cell r="E38070">
            <v>44387629000101</v>
          </cell>
        </row>
        <row r="38071">
          <cell r="C38071">
            <v>800006495</v>
          </cell>
          <cell r="D38071" t="str">
            <v>SERIE Q</v>
          </cell>
          <cell r="E38071">
            <v>327456000160</v>
          </cell>
        </row>
        <row r="38072">
          <cell r="C38072">
            <v>800006601</v>
          </cell>
          <cell r="D38072" t="str">
            <v>TREVISO IND MEC</v>
          </cell>
          <cell r="E38072">
            <v>44389401000150</v>
          </cell>
        </row>
        <row r="38073">
          <cell r="C38073">
            <v>800008135</v>
          </cell>
          <cell r="D38073" t="str">
            <v>VIANNA E CONSUL</v>
          </cell>
          <cell r="E38073">
            <v>58170994000174</v>
          </cell>
        </row>
        <row r="38074">
          <cell r="C38074">
            <v>800008142</v>
          </cell>
          <cell r="D38074" t="str">
            <v>RAX</v>
          </cell>
          <cell r="E38074">
            <v>3631329000149</v>
          </cell>
        </row>
        <row r="38075">
          <cell r="C38075">
            <v>800008181</v>
          </cell>
          <cell r="D38075" t="str">
            <v>AUTOMOTIVO LTDA</v>
          </cell>
          <cell r="E38075">
            <v>5018399000151</v>
          </cell>
        </row>
        <row r="38076">
          <cell r="C38076">
            <v>800008284</v>
          </cell>
          <cell r="D38076" t="str">
            <v>HUNION</v>
          </cell>
          <cell r="E38076">
            <v>7314961000110</v>
          </cell>
        </row>
        <row r="38077">
          <cell r="C38077">
            <v>800008937</v>
          </cell>
          <cell r="D38077" t="str">
            <v>RUDGE BRINDES</v>
          </cell>
          <cell r="E38077">
            <v>3836266000167</v>
          </cell>
        </row>
        <row r="38078">
          <cell r="C38078">
            <v>800009204</v>
          </cell>
          <cell r="D38078" t="str">
            <v>FALCARE EQUIPAM</v>
          </cell>
          <cell r="E38078">
            <v>5586184000137</v>
          </cell>
        </row>
        <row r="38079">
          <cell r="C38079">
            <v>800009423</v>
          </cell>
          <cell r="D38079" t="str">
            <v>SBMO</v>
          </cell>
          <cell r="E38079">
            <v>50954403000148</v>
          </cell>
        </row>
        <row r="38080">
          <cell r="C38080">
            <v>800009622</v>
          </cell>
          <cell r="D38080" t="str">
            <v>USICONTROL EQUI</v>
          </cell>
          <cell r="E38080">
            <v>2428998000155</v>
          </cell>
        </row>
        <row r="38081">
          <cell r="C38081">
            <v>800009664</v>
          </cell>
          <cell r="D38081" t="str">
            <v>ELEFER</v>
          </cell>
          <cell r="E38081">
            <v>6196825000100</v>
          </cell>
        </row>
        <row r="38082">
          <cell r="C38082">
            <v>800009765</v>
          </cell>
          <cell r="D38082" t="str">
            <v>COLUMBIANN STUD</v>
          </cell>
          <cell r="E38082">
            <v>71534549000104</v>
          </cell>
        </row>
        <row r="38083">
          <cell r="C38083">
            <v>800012503</v>
          </cell>
          <cell r="D38083" t="str">
            <v>FLOWSERVE</v>
          </cell>
          <cell r="E38083">
            <v>61628780000103</v>
          </cell>
        </row>
        <row r="38084">
          <cell r="C38084">
            <v>800013640</v>
          </cell>
          <cell r="D38084" t="str">
            <v>GLPICCOLO</v>
          </cell>
          <cell r="E38084">
            <v>3447657000190</v>
          </cell>
        </row>
        <row r="38085">
          <cell r="C38085">
            <v>800013718</v>
          </cell>
          <cell r="D38085" t="str">
            <v>MAGTEX COMERCIO</v>
          </cell>
          <cell r="E38085">
            <v>7938924000182</v>
          </cell>
        </row>
        <row r="38086">
          <cell r="C38086">
            <v>800014337</v>
          </cell>
          <cell r="D38086" t="str">
            <v>VIRTUALCAE SERV</v>
          </cell>
          <cell r="E38086">
            <v>7780429000198</v>
          </cell>
        </row>
        <row r="38087">
          <cell r="C38087">
            <v>800015286</v>
          </cell>
          <cell r="D38087" t="str">
            <v>MANKIEWICZ DO B</v>
          </cell>
          <cell r="E38087">
            <v>4113141000252</v>
          </cell>
        </row>
        <row r="38088">
          <cell r="C38088">
            <v>800015321</v>
          </cell>
          <cell r="D38088" t="str">
            <v>MD BUS ASSENTOS</v>
          </cell>
          <cell r="E38088">
            <v>2157185000178</v>
          </cell>
        </row>
        <row r="38089">
          <cell r="C38089">
            <v>800015439</v>
          </cell>
          <cell r="D38089" t="str">
            <v>PROREVEST</v>
          </cell>
          <cell r="E38089">
            <v>53617221000170</v>
          </cell>
        </row>
        <row r="38090">
          <cell r="C38090">
            <v>800015554</v>
          </cell>
          <cell r="D38090" t="str">
            <v>CONTROLE LTDA E</v>
          </cell>
          <cell r="E38090">
            <v>8035471000147</v>
          </cell>
        </row>
        <row r="38091">
          <cell r="C38091">
            <v>800015738</v>
          </cell>
          <cell r="D38091" t="str">
            <v>TOTAL SAFETY</v>
          </cell>
          <cell r="E38091">
            <v>3386421000190</v>
          </cell>
        </row>
        <row r="38092">
          <cell r="C38092">
            <v>800015919</v>
          </cell>
          <cell r="D38092" t="str">
            <v>INFORGEL FORNOS</v>
          </cell>
          <cell r="E38092">
            <v>592490000162</v>
          </cell>
        </row>
        <row r="38093">
          <cell r="C38093">
            <v>800015977</v>
          </cell>
          <cell r="D38093" t="str">
            <v>SG IND E COM DE</v>
          </cell>
          <cell r="E38093">
            <v>43037720000134</v>
          </cell>
        </row>
        <row r="38094">
          <cell r="C38094">
            <v>800016049</v>
          </cell>
          <cell r="D38094" t="str">
            <v>CONTEMP</v>
          </cell>
          <cell r="E38094">
            <v>53543047000168</v>
          </cell>
        </row>
        <row r="38095">
          <cell r="C38095">
            <v>800016753</v>
          </cell>
          <cell r="D38095" t="str">
            <v>WILLY INSTRUMEN</v>
          </cell>
          <cell r="E38095">
            <v>7645541000116</v>
          </cell>
        </row>
        <row r="38096">
          <cell r="C38096">
            <v>800017951</v>
          </cell>
          <cell r="D38096" t="str">
            <v>SACCH</v>
          </cell>
          <cell r="E38096">
            <v>61677993000125</v>
          </cell>
        </row>
        <row r="38097">
          <cell r="C38097">
            <v>800018078</v>
          </cell>
          <cell r="D38097" t="str">
            <v>EPLAN</v>
          </cell>
          <cell r="E38097">
            <v>2307513000175</v>
          </cell>
        </row>
        <row r="38098">
          <cell r="C38098">
            <v>800018293</v>
          </cell>
          <cell r="D38098" t="str">
            <v>REBAL COMERCIAL</v>
          </cell>
          <cell r="E38098">
            <v>44386134000168</v>
          </cell>
        </row>
        <row r="38099">
          <cell r="C38099">
            <v>800018568</v>
          </cell>
          <cell r="D38099" t="str">
            <v>ARETE</v>
          </cell>
          <cell r="E38099">
            <v>1998782000162</v>
          </cell>
        </row>
        <row r="38100">
          <cell r="C38100">
            <v>800019334</v>
          </cell>
          <cell r="D38100" t="str">
            <v>ANACOM</v>
          </cell>
          <cell r="E38100">
            <v>64772163000175</v>
          </cell>
        </row>
        <row r="38101">
          <cell r="C38101">
            <v>800019349</v>
          </cell>
          <cell r="D38101" t="str">
            <v>NEWVIEW</v>
          </cell>
          <cell r="E38101">
            <v>8700443000105</v>
          </cell>
        </row>
        <row r="38102">
          <cell r="C38102">
            <v>800019871</v>
          </cell>
          <cell r="D38102" t="str">
            <v>GENERAL MOTORS</v>
          </cell>
          <cell r="E38102">
            <v>59275792000664</v>
          </cell>
        </row>
        <row r="38103">
          <cell r="C38103">
            <v>800019890</v>
          </cell>
          <cell r="D38103" t="str">
            <v>FIODELL</v>
          </cell>
          <cell r="E38103">
            <v>59151746000149</v>
          </cell>
        </row>
        <row r="38104">
          <cell r="C38104">
            <v>800019919</v>
          </cell>
          <cell r="D38104" t="str">
            <v>BUENO BR CENOGR</v>
          </cell>
          <cell r="E38104">
            <v>69119055000111</v>
          </cell>
        </row>
        <row r="38105">
          <cell r="C38105">
            <v>800020233</v>
          </cell>
          <cell r="D38105" t="str">
            <v>NNVIEW</v>
          </cell>
          <cell r="E38105">
            <v>10171463000170</v>
          </cell>
        </row>
        <row r="38106">
          <cell r="C38106">
            <v>800020577</v>
          </cell>
          <cell r="D38106" t="str">
            <v>AMBORETTO BAMBA I</v>
          </cell>
          <cell r="E38106">
            <v>1705998000273</v>
          </cell>
        </row>
        <row r="38107">
          <cell r="C38107">
            <v>800020882</v>
          </cell>
          <cell r="D38107" t="str">
            <v>MARTEKE MANUTAN</v>
          </cell>
          <cell r="E38107">
            <v>5643852000110</v>
          </cell>
        </row>
        <row r="38108">
          <cell r="C38108">
            <v>800021342</v>
          </cell>
          <cell r="D38108" t="str">
            <v>CW INDUSTRIA E</v>
          </cell>
          <cell r="E38108">
            <v>11990480000100</v>
          </cell>
        </row>
        <row r="38109">
          <cell r="C38109">
            <v>800021535</v>
          </cell>
          <cell r="D38109" t="str">
            <v>DE PRODUTOS MAG</v>
          </cell>
          <cell r="E38109">
            <v>10586209000132</v>
          </cell>
        </row>
        <row r="38110">
          <cell r="C38110">
            <v>800021691</v>
          </cell>
          <cell r="D38110" t="str">
            <v>MODENA 21</v>
          </cell>
          <cell r="E38110">
            <v>11733082000108</v>
          </cell>
        </row>
        <row r="38111">
          <cell r="C38111">
            <v>800021844</v>
          </cell>
          <cell r="D38111" t="str">
            <v>POWER SAFE</v>
          </cell>
          <cell r="E38111">
            <v>6282480000107</v>
          </cell>
        </row>
        <row r="38112">
          <cell r="C38112">
            <v>800023103</v>
          </cell>
          <cell r="D38112" t="str">
            <v>KAEFER ISOBRASI</v>
          </cell>
          <cell r="E38112">
            <v>13278334000173</v>
          </cell>
        </row>
        <row r="38113">
          <cell r="C38113">
            <v>800023821</v>
          </cell>
          <cell r="D38113" t="str">
            <v>LMS DA AMERICA</v>
          </cell>
          <cell r="E38113">
            <v>13248660000138</v>
          </cell>
        </row>
        <row r="38114">
          <cell r="C38114">
            <v>800023829</v>
          </cell>
          <cell r="D38114" t="str">
            <v>ZECODE TECHNOLO</v>
          </cell>
          <cell r="E38114">
            <v>6145784000122</v>
          </cell>
        </row>
        <row r="38115">
          <cell r="C38115">
            <v>800024223</v>
          </cell>
          <cell r="D38115" t="str">
            <v>SUPRIMENTOS IND</v>
          </cell>
          <cell r="E38115">
            <v>4141824000132</v>
          </cell>
        </row>
        <row r="38116">
          <cell r="C38116">
            <v>800024319</v>
          </cell>
          <cell r="D38116" t="str">
            <v>ROOZ DESIGN STU</v>
          </cell>
          <cell r="E38116">
            <v>8849977000190</v>
          </cell>
        </row>
        <row r="38117">
          <cell r="C38117">
            <v>800024726</v>
          </cell>
          <cell r="D38117" t="str">
            <v>RECOMEX CO. E M</v>
          </cell>
          <cell r="E38117">
            <v>5235702000178</v>
          </cell>
        </row>
        <row r="38118">
          <cell r="C38118">
            <v>800025225</v>
          </cell>
          <cell r="D38118" t="str">
            <v>MODENA SISTEMAS</v>
          </cell>
          <cell r="E38118">
            <v>4844717000170</v>
          </cell>
        </row>
        <row r="38119">
          <cell r="C38119">
            <v>800026787</v>
          </cell>
          <cell r="D38119" t="str">
            <v>SOS LASER CO.</v>
          </cell>
          <cell r="E38119">
            <v>6879631000109</v>
          </cell>
        </row>
        <row r="38120">
          <cell r="C38120">
            <v>800026859</v>
          </cell>
          <cell r="D38120" t="str">
            <v>VMF INDUSTRIA E</v>
          </cell>
          <cell r="E38120">
            <v>13036343000158</v>
          </cell>
        </row>
        <row r="38121">
          <cell r="C38121">
            <v>800026985</v>
          </cell>
          <cell r="D38121" t="str">
            <v>QUIMINAC INDUST</v>
          </cell>
          <cell r="E38121">
            <v>67548412000131</v>
          </cell>
        </row>
        <row r="38122">
          <cell r="C38122">
            <v>800027212</v>
          </cell>
          <cell r="D38122" t="str">
            <v>DADCO FERRAMENT</v>
          </cell>
          <cell r="E38122">
            <v>12927637000107</v>
          </cell>
        </row>
        <row r="38123">
          <cell r="C38123">
            <v>800028313</v>
          </cell>
          <cell r="D38123" t="str">
            <v>INSTRUVAL INSTR</v>
          </cell>
          <cell r="E38123">
            <v>5063000130</v>
          </cell>
        </row>
        <row r="38124">
          <cell r="C38124">
            <v>800028533</v>
          </cell>
          <cell r="D38124" t="str">
            <v>OXIMAG IND E CO</v>
          </cell>
          <cell r="E38124">
            <v>5936964000160</v>
          </cell>
        </row>
        <row r="38125">
          <cell r="C38125">
            <v>800029272</v>
          </cell>
          <cell r="D38125" t="str">
            <v>TEKNO TOOLS DIS</v>
          </cell>
          <cell r="E38125">
            <v>16678092000101</v>
          </cell>
        </row>
        <row r="38126">
          <cell r="C38126">
            <v>800029334</v>
          </cell>
          <cell r="D38126" t="str">
            <v>HAWAII GRAFICA</v>
          </cell>
          <cell r="E38126">
            <v>62773031000132</v>
          </cell>
        </row>
        <row r="38127">
          <cell r="C38127">
            <v>800030069</v>
          </cell>
          <cell r="D38127" t="str">
            <v>LAVA LOUCAS E S</v>
          </cell>
          <cell r="E38127">
            <v>12210279000117</v>
          </cell>
        </row>
        <row r="38128">
          <cell r="C38128">
            <v>800030093</v>
          </cell>
          <cell r="D38128" t="str">
            <v>TECNOMATRIZES I</v>
          </cell>
          <cell r="E38128">
            <v>6905887000143</v>
          </cell>
        </row>
        <row r="38129">
          <cell r="C38129">
            <v>800030530</v>
          </cell>
          <cell r="D38129" t="str">
            <v>COMERCIO LTDA</v>
          </cell>
          <cell r="E38129">
            <v>72711583000170</v>
          </cell>
        </row>
        <row r="38130">
          <cell r="C38130">
            <v>800031192</v>
          </cell>
          <cell r="D38130" t="str">
            <v>PAULO RENATO DE</v>
          </cell>
          <cell r="E38130">
            <v>14503220000142</v>
          </cell>
        </row>
        <row r="38131">
          <cell r="C38131">
            <v>800031200</v>
          </cell>
          <cell r="D38131" t="str">
            <v>AMBORETTO BOMBA II</v>
          </cell>
          <cell r="E38131">
            <v>1705998000354</v>
          </cell>
        </row>
        <row r="38132">
          <cell r="C38132">
            <v>800032546</v>
          </cell>
          <cell r="D38132" t="str">
            <v>CONTROL FLEET L</v>
          </cell>
          <cell r="E38132">
            <v>2700282000165</v>
          </cell>
        </row>
        <row r="38133">
          <cell r="C38133">
            <v>800032979</v>
          </cell>
          <cell r="D38133" t="str">
            <v>MAQUINAS E PECA</v>
          </cell>
          <cell r="E38133">
            <v>4473214000136</v>
          </cell>
        </row>
        <row r="38134">
          <cell r="C38134">
            <v>800034830</v>
          </cell>
          <cell r="D38134" t="str">
            <v>FD BRASIL COMERCIO DE EQUIPAM</v>
          </cell>
          <cell r="E38134">
            <v>21813911000108</v>
          </cell>
        </row>
        <row r="38135">
          <cell r="C38135">
            <v>800035202</v>
          </cell>
          <cell r="D38135" t="str">
            <v>LASER OPTICS DO BRASIL COMERC</v>
          </cell>
          <cell r="E38135">
            <v>14351972000135</v>
          </cell>
        </row>
        <row r="38136">
          <cell r="C38136">
            <v>800035398</v>
          </cell>
          <cell r="D38136" t="str">
            <v>NEW SOS LASER C</v>
          </cell>
          <cell r="E38136">
            <v>23792230000136</v>
          </cell>
        </row>
        <row r="38137">
          <cell r="C38137">
            <v>800037181</v>
          </cell>
          <cell r="D38137" t="str">
            <v>MAIS DISTRIB. D</v>
          </cell>
          <cell r="E38137">
            <v>434116001704</v>
          </cell>
        </row>
        <row r="38138">
          <cell r="C38138">
            <v>800037182</v>
          </cell>
          <cell r="D38138" t="str">
            <v>SOLO COMERCIO D</v>
          </cell>
          <cell r="E38138">
            <v>14506870000222</v>
          </cell>
        </row>
        <row r="38139">
          <cell r="C38139">
            <v>800037862</v>
          </cell>
          <cell r="D38139" t="str">
            <v>EDM COMPONENTES</v>
          </cell>
          <cell r="E38139">
            <v>23928614000133</v>
          </cell>
        </row>
        <row r="38140">
          <cell r="C38140">
            <v>800038098</v>
          </cell>
          <cell r="D38140" t="str">
            <v>ROI MEDIA PARTI</v>
          </cell>
          <cell r="E38140">
            <v>12982386000163</v>
          </cell>
        </row>
        <row r="38141">
          <cell r="C38141">
            <v>800038261</v>
          </cell>
          <cell r="D38141" t="str">
            <v>BTECH BRASIL EN</v>
          </cell>
          <cell r="E38141">
            <v>12539865000100</v>
          </cell>
        </row>
        <row r="38142">
          <cell r="C38142">
            <v>800038400</v>
          </cell>
          <cell r="D38142" t="str">
            <v>TEXA DIAGNOSTICO AUTOMOT. DO</v>
          </cell>
          <cell r="E38142">
            <v>20446260000100</v>
          </cell>
        </row>
        <row r="38143">
          <cell r="C38143">
            <v>800039417</v>
          </cell>
          <cell r="D38143" t="str">
            <v>FLOWSERVE DO BR</v>
          </cell>
          <cell r="E38143">
            <v>33273681000382</v>
          </cell>
        </row>
        <row r="38144">
          <cell r="C38144">
            <v>800040004</v>
          </cell>
          <cell r="D38144" t="str">
            <v>ICON TAXI AEREO</v>
          </cell>
          <cell r="E38144">
            <v>17455913000103</v>
          </cell>
        </row>
        <row r="38145">
          <cell r="C38145">
            <v>800040549</v>
          </cell>
          <cell r="D38145" t="str">
            <v>AUTOMA SISTEMAS</v>
          </cell>
          <cell r="E38145">
            <v>10311571000109</v>
          </cell>
        </row>
        <row r="38146">
          <cell r="C38146">
            <v>800040554</v>
          </cell>
          <cell r="D38146" t="str">
            <v>ITURAN ROAD TRA</v>
          </cell>
          <cell r="E38146">
            <v>15161218000103</v>
          </cell>
        </row>
        <row r="38147">
          <cell r="C38147">
            <v>800040656</v>
          </cell>
          <cell r="D38147" t="str">
            <v>BONANCA TRANSPO</v>
          </cell>
          <cell r="E38147">
            <v>43632736000195</v>
          </cell>
        </row>
        <row r="38148">
          <cell r="C38148">
            <v>800040784</v>
          </cell>
          <cell r="D38148" t="str">
            <v>MANSERV MONTAGE</v>
          </cell>
          <cell r="E38148">
            <v>54183587000221</v>
          </cell>
        </row>
        <row r="38149">
          <cell r="C38149">
            <v>800040807</v>
          </cell>
          <cell r="D38149" t="str">
            <v>VAS TECNOLOGIA</v>
          </cell>
          <cell r="E38149">
            <v>12331558000139</v>
          </cell>
        </row>
        <row r="38150">
          <cell r="C38150">
            <v>800040881</v>
          </cell>
          <cell r="D38150" t="str">
            <v>LABSIS COMERCIO</v>
          </cell>
          <cell r="E38150">
            <v>4150357000107</v>
          </cell>
        </row>
        <row r="38151">
          <cell r="C38151">
            <v>800041015</v>
          </cell>
          <cell r="D38151" t="str">
            <v>MANSERV FACILIT</v>
          </cell>
          <cell r="E38151">
            <v>20707884000126</v>
          </cell>
        </row>
        <row r="38152">
          <cell r="C38152">
            <v>800041826</v>
          </cell>
          <cell r="D38152" t="str">
            <v>MSXI RNS BRASIL</v>
          </cell>
          <cell r="E38152">
            <v>23167140000154</v>
          </cell>
        </row>
        <row r="38153">
          <cell r="C38153">
            <v>800042256</v>
          </cell>
          <cell r="D38153" t="str">
            <v>EXATA INFORMACA</v>
          </cell>
          <cell r="E38153">
            <v>15624728000161</v>
          </cell>
        </row>
        <row r="38154">
          <cell r="C38154">
            <v>800042814</v>
          </cell>
          <cell r="D38154" t="str">
            <v>SAINT GOBAIN DO</v>
          </cell>
          <cell r="E38154">
            <v>61064838009190</v>
          </cell>
        </row>
        <row r="38155">
          <cell r="C38155">
            <v>800043203</v>
          </cell>
          <cell r="D38155" t="str">
            <v>EMBALAGENS FLEX</v>
          </cell>
          <cell r="E38155">
            <v>30187442000150</v>
          </cell>
        </row>
        <row r="38156">
          <cell r="C38156">
            <v>800043554</v>
          </cell>
          <cell r="D38156" t="str">
            <v>TECCOM INDUSTRI</v>
          </cell>
          <cell r="E38156">
            <v>5659898000128</v>
          </cell>
        </row>
        <row r="38157">
          <cell r="C38157">
            <v>800043689</v>
          </cell>
          <cell r="D38157" t="str">
            <v>L &amp; C - COMERCI</v>
          </cell>
          <cell r="E38157">
            <v>7085404000174</v>
          </cell>
        </row>
        <row r="38158">
          <cell r="C38158"/>
          <cell r="D38158" t="str">
            <v>TUTELA FILTROS</v>
          </cell>
          <cell r="E38158">
            <v>58612482000110</v>
          </cell>
        </row>
        <row r="38159">
          <cell r="C38159"/>
          <cell r="D38159" t="str">
            <v>GM-FIAT PURCHAS</v>
          </cell>
          <cell r="E38159">
            <v>4116517000100</v>
          </cell>
        </row>
        <row r="38160">
          <cell r="C38160"/>
          <cell r="D38160" t="str">
            <v>NOVA GESTAO TRE</v>
          </cell>
          <cell r="E38160">
            <v>59960245000103</v>
          </cell>
        </row>
        <row r="38161">
          <cell r="C38161"/>
          <cell r="D38161" t="str">
            <v>SEUSU</v>
          </cell>
          <cell r="E38161">
            <v>44392215000170</v>
          </cell>
        </row>
        <row r="38162">
          <cell r="C38162"/>
          <cell r="D38162" t="str">
            <v>ATRION</v>
          </cell>
          <cell r="E38162">
            <v>64610538000109</v>
          </cell>
        </row>
        <row r="38163">
          <cell r="C38163"/>
          <cell r="D38163" t="str">
            <v>COAST</v>
          </cell>
          <cell r="E38163">
            <v>1159112000152</v>
          </cell>
        </row>
        <row r="38164">
          <cell r="C38164"/>
          <cell r="D38164" t="str">
            <v>TECNOSHOW LOCAC</v>
          </cell>
          <cell r="E38164">
            <v>74340043000152</v>
          </cell>
        </row>
        <row r="38165">
          <cell r="C38165"/>
          <cell r="D38165" t="str">
            <v>MICROPOWER</v>
          </cell>
          <cell r="E38165">
            <v>74333246000111</v>
          </cell>
        </row>
        <row r="38166">
          <cell r="C38166"/>
          <cell r="D38166" t="str">
            <v>MAURICIO KORN</v>
          </cell>
          <cell r="E38166">
            <v>59314799000133</v>
          </cell>
        </row>
        <row r="38167">
          <cell r="C38167"/>
          <cell r="D38167" t="str">
            <v>PIRAMIDE IN.COM</v>
          </cell>
          <cell r="E38167">
            <v>59206367000109</v>
          </cell>
        </row>
        <row r="38168">
          <cell r="C38168"/>
          <cell r="D38168" t="str">
            <v>ZARGES LOUSVILE</v>
          </cell>
          <cell r="E38168">
            <v>46663373000143</v>
          </cell>
        </row>
        <row r="38169">
          <cell r="C38169"/>
          <cell r="D38169" t="str">
            <v>PALMARES COMERC</v>
          </cell>
          <cell r="E38169">
            <v>47210216000145</v>
          </cell>
        </row>
        <row r="38170">
          <cell r="C38170"/>
          <cell r="D38170" t="str">
            <v>ADRIA PROD ALIM</v>
          </cell>
          <cell r="E38170">
            <v>45038197000196</v>
          </cell>
        </row>
        <row r="38171">
          <cell r="C38171"/>
          <cell r="D38171" t="str">
            <v>DRESSER</v>
          </cell>
          <cell r="E38171">
            <v>42120394000404</v>
          </cell>
        </row>
        <row r="38172">
          <cell r="C38172"/>
          <cell r="D38172" t="str">
            <v>VIDRONI</v>
          </cell>
          <cell r="E38172">
            <v>59331843000113</v>
          </cell>
        </row>
        <row r="38173">
          <cell r="C38173"/>
          <cell r="D38173" t="str">
            <v>REFINO DE OLEOS</v>
          </cell>
          <cell r="E38173">
            <v>973052000144</v>
          </cell>
        </row>
        <row r="38174">
          <cell r="C38174"/>
          <cell r="D38174" t="str">
            <v>HYDRAULIC</v>
          </cell>
          <cell r="E38174">
            <v>233228000121</v>
          </cell>
        </row>
        <row r="38175">
          <cell r="C38175"/>
          <cell r="D38175" t="str">
            <v>ACAIAH</v>
          </cell>
          <cell r="E38175">
            <v>731338000113</v>
          </cell>
        </row>
        <row r="38176">
          <cell r="C38176"/>
          <cell r="D38176" t="str">
            <v>OPTICO</v>
          </cell>
          <cell r="E38176">
            <v>74333329000100</v>
          </cell>
        </row>
        <row r="38177">
          <cell r="C38177"/>
          <cell r="D38177" t="str">
            <v>ENGEMATICA</v>
          </cell>
          <cell r="E38177">
            <v>62115670000100</v>
          </cell>
        </row>
        <row r="38178">
          <cell r="C38178"/>
          <cell r="D38178" t="str">
            <v>LATAMTEC</v>
          </cell>
          <cell r="E38178">
            <v>59040501000144</v>
          </cell>
        </row>
        <row r="38179">
          <cell r="C38179"/>
          <cell r="D38179" t="str">
            <v>NASCENTE TECNO.</v>
          </cell>
          <cell r="E38179">
            <v>65802019000288</v>
          </cell>
        </row>
        <row r="38180">
          <cell r="C38180"/>
          <cell r="D38180" t="str">
            <v>ADRIA</v>
          </cell>
          <cell r="E38180">
            <v>847276000290</v>
          </cell>
        </row>
        <row r="38181">
          <cell r="C38181"/>
          <cell r="D38181" t="str">
            <v>SKILL SAO CAET.</v>
          </cell>
          <cell r="E38181">
            <v>3617879000103</v>
          </cell>
        </row>
        <row r="38182">
          <cell r="C38182"/>
          <cell r="D38182" t="str">
            <v>QUAL-EFFIC</v>
          </cell>
          <cell r="E38182">
            <v>2881697000182</v>
          </cell>
        </row>
        <row r="38183">
          <cell r="C38183"/>
          <cell r="D38183" t="str">
            <v>EDS DESENVOLVIM</v>
          </cell>
          <cell r="E38183">
            <v>1071457000150</v>
          </cell>
        </row>
        <row r="38184">
          <cell r="C38184"/>
          <cell r="D38184" t="str">
            <v>CAAD</v>
          </cell>
          <cell r="E38184">
            <v>57635179000251</v>
          </cell>
        </row>
        <row r="38185">
          <cell r="C38185"/>
          <cell r="D38185" t="str">
            <v>BOA HORA</v>
          </cell>
          <cell r="E38185">
            <v>58757725000290</v>
          </cell>
        </row>
        <row r="38186">
          <cell r="C38186"/>
          <cell r="D38186" t="str">
            <v>EDS</v>
          </cell>
          <cell r="E38186">
            <v>53710331000939</v>
          </cell>
        </row>
        <row r="38187">
          <cell r="C38187"/>
          <cell r="D38187" t="str">
            <v>FINDER COMPONEN</v>
          </cell>
          <cell r="E38187">
            <v>2457479000115</v>
          </cell>
        </row>
        <row r="38188">
          <cell r="C38188"/>
          <cell r="D38188" t="str">
            <v>HADEN</v>
          </cell>
          <cell r="E38188">
            <v>862236000137</v>
          </cell>
        </row>
        <row r="38189">
          <cell r="C38189"/>
          <cell r="D38189" t="str">
            <v>BARDUSCH</v>
          </cell>
          <cell r="E38189">
            <v>44390128000184</v>
          </cell>
        </row>
        <row r="38190">
          <cell r="C38190"/>
          <cell r="D38190" t="str">
            <v>AVIS AUTOMOVEIS</v>
          </cell>
          <cell r="E38190">
            <v>50664408000136</v>
          </cell>
        </row>
        <row r="38191">
          <cell r="C38191"/>
          <cell r="D38191" t="str">
            <v>GRADAU USINAGEM</v>
          </cell>
          <cell r="E38191">
            <v>3728669000192</v>
          </cell>
        </row>
        <row r="38192">
          <cell r="C38192"/>
          <cell r="D38192" t="str">
            <v>FIT GRAPHICS</v>
          </cell>
          <cell r="E38192">
            <v>1428225000106</v>
          </cell>
        </row>
        <row r="38193">
          <cell r="C38193"/>
          <cell r="D38193" t="str">
            <v>PRINTER</v>
          </cell>
          <cell r="E38193">
            <v>73482887000175</v>
          </cell>
        </row>
        <row r="38194">
          <cell r="C38194"/>
          <cell r="D38194" t="str">
            <v>METAL</v>
          </cell>
          <cell r="E38194">
            <v>2727823000149</v>
          </cell>
        </row>
        <row r="38195">
          <cell r="C38195"/>
          <cell r="D38195" t="str">
            <v>ANDREY</v>
          </cell>
          <cell r="E38195">
            <v>3458318000109</v>
          </cell>
        </row>
        <row r="38196">
          <cell r="C38196"/>
          <cell r="D38196" t="str">
            <v>HOLLD MEYER</v>
          </cell>
          <cell r="E38196">
            <v>45035888000136</v>
          </cell>
        </row>
        <row r="38197">
          <cell r="C38197"/>
          <cell r="D38197" t="str">
            <v>ENGESEG</v>
          </cell>
          <cell r="E38197">
            <v>64545866000160</v>
          </cell>
        </row>
        <row r="38198">
          <cell r="C38198"/>
          <cell r="D38198" t="str">
            <v>T C I M</v>
          </cell>
          <cell r="E38198">
            <v>5086809000100</v>
          </cell>
        </row>
        <row r="38199">
          <cell r="C38199"/>
          <cell r="D38199" t="str">
            <v>LOC RENT A CAR</v>
          </cell>
          <cell r="E38199">
            <v>16670085010037</v>
          </cell>
        </row>
        <row r="38200">
          <cell r="C38200"/>
          <cell r="D38200" t="str">
            <v>CGS</v>
          </cell>
          <cell r="E38200">
            <v>4924384000190</v>
          </cell>
        </row>
        <row r="38201">
          <cell r="C38201"/>
          <cell r="D38201" t="str">
            <v>MODULUS</v>
          </cell>
          <cell r="E38201">
            <v>3055499000122</v>
          </cell>
        </row>
        <row r="38202">
          <cell r="C38202"/>
          <cell r="D38202" t="str">
            <v>ENGELHARD</v>
          </cell>
          <cell r="E38202">
            <v>43752567000127</v>
          </cell>
        </row>
        <row r="38203">
          <cell r="C38203"/>
          <cell r="D38203" t="str">
            <v>ETERA</v>
          </cell>
          <cell r="E38203">
            <v>59292904000180</v>
          </cell>
        </row>
        <row r="38204">
          <cell r="C38204"/>
          <cell r="D38204" t="str">
            <v>FARINA</v>
          </cell>
          <cell r="E38204">
            <v>53945077000109</v>
          </cell>
        </row>
        <row r="38205">
          <cell r="C38205"/>
          <cell r="D38205" t="str">
            <v>FEDERAL METROLO</v>
          </cell>
          <cell r="E38205">
            <v>54441910000309</v>
          </cell>
        </row>
        <row r="38206">
          <cell r="C38206"/>
          <cell r="D38206" t="str">
            <v>GENERAL MOTORS</v>
          </cell>
          <cell r="E38206">
            <v>59275792006948</v>
          </cell>
        </row>
        <row r="38207">
          <cell r="C38207"/>
          <cell r="D38207" t="str">
            <v>GILFER IND META</v>
          </cell>
          <cell r="E38207">
            <v>54412150000131</v>
          </cell>
        </row>
        <row r="38208">
          <cell r="C38208"/>
          <cell r="D38208" t="str">
            <v>ICOFER FERRAM I</v>
          </cell>
          <cell r="E38208">
            <v>54376306000176</v>
          </cell>
        </row>
        <row r="38209">
          <cell r="C38209"/>
          <cell r="D38209" t="str">
            <v>CIA IPIRANGA</v>
          </cell>
          <cell r="E38209">
            <v>33069766003601</v>
          </cell>
        </row>
        <row r="38210">
          <cell r="C38210"/>
          <cell r="D38210" t="str">
            <v>LIONI</v>
          </cell>
          <cell r="E38210">
            <v>74229287000162</v>
          </cell>
        </row>
        <row r="38211">
          <cell r="C38211"/>
          <cell r="D38211" t="str">
            <v>MAXIMUM</v>
          </cell>
          <cell r="E38211">
            <v>57685638000120</v>
          </cell>
        </row>
        <row r="38212">
          <cell r="C38212"/>
          <cell r="D38212" t="str">
            <v>MARSELHA CONFEC</v>
          </cell>
          <cell r="E38212">
            <v>65950172000171</v>
          </cell>
        </row>
        <row r="38213">
          <cell r="C38213"/>
          <cell r="D38213" t="str">
            <v>MK JOALHEIROS L</v>
          </cell>
          <cell r="E38213">
            <v>53384657000166</v>
          </cell>
        </row>
        <row r="38214">
          <cell r="C38214"/>
          <cell r="D38214" t="str">
            <v>MOVEIS CENTER R</v>
          </cell>
          <cell r="E38214">
            <v>55036271000199</v>
          </cell>
        </row>
        <row r="38215">
          <cell r="C38215"/>
          <cell r="D38215" t="str">
            <v>NOXXON</v>
          </cell>
          <cell r="E38215">
            <v>53126876000226</v>
          </cell>
        </row>
        <row r="38216">
          <cell r="C38216"/>
          <cell r="D38216" t="str">
            <v>PICCOLO</v>
          </cell>
          <cell r="E38216">
            <v>50148741000192</v>
          </cell>
        </row>
        <row r="38217">
          <cell r="C38217"/>
          <cell r="D38217" t="str">
            <v>METROL.PRECISAO</v>
          </cell>
          <cell r="E38217">
            <v>54441910000139</v>
          </cell>
        </row>
        <row r="38218">
          <cell r="C38218"/>
          <cell r="D38218" t="str">
            <v>BASSI-FERRAMENT</v>
          </cell>
          <cell r="E38218">
            <v>43248392000115</v>
          </cell>
        </row>
        <row r="38219">
          <cell r="C38219"/>
          <cell r="D38219" t="str">
            <v>PRIMUS INDUSTRI</v>
          </cell>
          <cell r="E38219">
            <v>60603776000128</v>
          </cell>
        </row>
        <row r="38220">
          <cell r="C38220"/>
          <cell r="D38220" t="str">
            <v>COR.SAO CAETANO</v>
          </cell>
          <cell r="E38220">
            <v>59275438000125</v>
          </cell>
        </row>
        <row r="38221">
          <cell r="C38221"/>
          <cell r="D38221" t="str">
            <v>SCORPIOS</v>
          </cell>
          <cell r="E38221">
            <v>44387629000535</v>
          </cell>
        </row>
        <row r="38222">
          <cell r="C38222"/>
          <cell r="D38222" t="str">
            <v>TEXACO</v>
          </cell>
          <cell r="E38222">
            <v>33337122001956</v>
          </cell>
        </row>
        <row r="38223">
          <cell r="C38223"/>
          <cell r="D38223" t="str">
            <v>TRATEC IND E CO</v>
          </cell>
          <cell r="E38223">
            <v>59277640000277</v>
          </cell>
        </row>
        <row r="38224">
          <cell r="C38224"/>
          <cell r="D38224" t="str">
            <v>VILLARES</v>
          </cell>
          <cell r="E38224">
            <v>60664810000255</v>
          </cell>
        </row>
        <row r="38225">
          <cell r="C38225"/>
          <cell r="D38225" t="str">
            <v>COL ATENEU</v>
          </cell>
          <cell r="E38225">
            <v>401572</v>
          </cell>
        </row>
        <row r="38226">
          <cell r="C38226"/>
          <cell r="D38226" t="str">
            <v>COL.QUARUP</v>
          </cell>
          <cell r="E38226">
            <v>401636</v>
          </cell>
        </row>
        <row r="38227">
          <cell r="C38227"/>
          <cell r="D38227" t="str">
            <v>EEPSG LICEU DI</v>
          </cell>
          <cell r="E38227">
            <v>401786</v>
          </cell>
        </row>
        <row r="38228">
          <cell r="C38228"/>
          <cell r="D38228" t="str">
            <v>IRMA CATARINA E</v>
          </cell>
          <cell r="E38228">
            <v>401919</v>
          </cell>
        </row>
        <row r="38229">
          <cell r="C38229"/>
          <cell r="D38229" t="str">
            <v>INST.DE ENS.SAO</v>
          </cell>
          <cell r="E38229">
            <v>402280</v>
          </cell>
        </row>
        <row r="38230">
          <cell r="C38230"/>
          <cell r="D38230" t="str">
            <v>EEPG PROFA.JOAN</v>
          </cell>
          <cell r="E38230">
            <v>402665</v>
          </cell>
        </row>
        <row r="38231">
          <cell r="C38231"/>
          <cell r="D38231" t="str">
            <v>EEPSG LICEU DI</v>
          </cell>
          <cell r="E38231">
            <v>402703</v>
          </cell>
        </row>
        <row r="38232">
          <cell r="C38232"/>
          <cell r="D38232" t="str">
            <v>SESI 222</v>
          </cell>
          <cell r="E38232">
            <v>403018</v>
          </cell>
        </row>
        <row r="38233">
          <cell r="C38233"/>
          <cell r="D38233" t="str">
            <v>COL.IURIBITABA</v>
          </cell>
          <cell r="E38233">
            <v>403401</v>
          </cell>
        </row>
        <row r="38234">
          <cell r="C38234"/>
          <cell r="D38234" t="str">
            <v>ETE JORGE STREE</v>
          </cell>
          <cell r="E38234">
            <v>403423</v>
          </cell>
        </row>
        <row r="38235">
          <cell r="C38235"/>
          <cell r="D38235" t="str">
            <v>EPSG MAGISTER</v>
          </cell>
          <cell r="E38235">
            <v>403434</v>
          </cell>
        </row>
        <row r="38236">
          <cell r="C38236"/>
          <cell r="D38236" t="str">
            <v>COL.LICEU DI TH</v>
          </cell>
          <cell r="E38236">
            <v>403579</v>
          </cell>
        </row>
        <row r="38237">
          <cell r="C38237"/>
          <cell r="D38237" t="str">
            <v>COL.EDUARDO GOM</v>
          </cell>
          <cell r="E38237">
            <v>404361</v>
          </cell>
        </row>
        <row r="38238">
          <cell r="C38238"/>
          <cell r="D38238" t="str">
            <v>COL.ADVENTISTA</v>
          </cell>
          <cell r="E38238">
            <v>404369</v>
          </cell>
        </row>
        <row r="38239">
          <cell r="C38239"/>
          <cell r="D38239" t="str">
            <v>CEN.EDUC.OBJETI</v>
          </cell>
          <cell r="E38239">
            <v>404607</v>
          </cell>
        </row>
        <row r="38240">
          <cell r="C38240"/>
          <cell r="D38240" t="str">
            <v>ESC.PG NOVO MUN</v>
          </cell>
          <cell r="E38240">
            <v>405376</v>
          </cell>
        </row>
        <row r="38241">
          <cell r="C38241"/>
          <cell r="D38241" t="str">
            <v>EXT.STO.ANTONIO</v>
          </cell>
          <cell r="E38241">
            <v>405377</v>
          </cell>
        </row>
        <row r="38242">
          <cell r="C38242"/>
          <cell r="D38242" t="str">
            <v>EM INFORMATICA</v>
          </cell>
          <cell r="E38242">
            <v>406878</v>
          </cell>
        </row>
        <row r="38243">
          <cell r="C38243"/>
          <cell r="D38243" t="str">
            <v>EEPG LAURA LOPE</v>
          </cell>
          <cell r="E38243">
            <v>408039</v>
          </cell>
        </row>
        <row r="38244">
          <cell r="C38244"/>
          <cell r="D38244" t="str">
            <v>INST.DE ENS.SAG</v>
          </cell>
          <cell r="E38244">
            <v>409222</v>
          </cell>
        </row>
        <row r="38245">
          <cell r="C38245">
            <v>800000402</v>
          </cell>
          <cell r="D38245" t="str">
            <v>FABRICA II CED</v>
          </cell>
          <cell r="E38245">
            <v>59596908000748</v>
          </cell>
        </row>
        <row r="38246">
          <cell r="C38246">
            <v>800001861</v>
          </cell>
          <cell r="D38246" t="str">
            <v>AUFI VEICULOS E</v>
          </cell>
          <cell r="E38246">
            <v>48527394000167</v>
          </cell>
        </row>
        <row r="38247">
          <cell r="C38247">
            <v>800004540</v>
          </cell>
          <cell r="D38247" t="str">
            <v>SOLUCOES ARTIS</v>
          </cell>
          <cell r="E38247">
            <v>56886518000129</v>
          </cell>
        </row>
        <row r="38248">
          <cell r="C38248">
            <v>800006208</v>
          </cell>
          <cell r="D38248" t="str">
            <v>METROLOG CONTRO</v>
          </cell>
          <cell r="E38248">
            <v>57169864000159</v>
          </cell>
        </row>
        <row r="38249">
          <cell r="C38249">
            <v>800008354</v>
          </cell>
          <cell r="D38249" t="str">
            <v>LOCALIZA</v>
          </cell>
          <cell r="E38249">
            <v>16670085020504</v>
          </cell>
        </row>
        <row r="38250">
          <cell r="C38250">
            <v>800009636</v>
          </cell>
          <cell r="D38250" t="str">
            <v>MULTICORPOS ENG</v>
          </cell>
          <cell r="E38250">
            <v>4830218000124</v>
          </cell>
        </row>
        <row r="38251">
          <cell r="C38251">
            <v>800013050</v>
          </cell>
          <cell r="D38251" t="str">
            <v>TECNOMOTOR</v>
          </cell>
          <cell r="E38251">
            <v>44762458000153</v>
          </cell>
        </row>
        <row r="38252">
          <cell r="C38252">
            <v>800013123</v>
          </cell>
          <cell r="D38252" t="str">
            <v>FIPAI</v>
          </cell>
          <cell r="E38252">
            <v>47035662000160</v>
          </cell>
        </row>
        <row r="38253">
          <cell r="C38253">
            <v>800013126</v>
          </cell>
          <cell r="D38253" t="str">
            <v>INSTITUTO INTER</v>
          </cell>
          <cell r="E38253">
            <v>6951981000139</v>
          </cell>
        </row>
        <row r="38254">
          <cell r="C38254">
            <v>800013473</v>
          </cell>
          <cell r="D38254" t="str">
            <v>PROMINAS</v>
          </cell>
          <cell r="E38254">
            <v>59598946000144</v>
          </cell>
        </row>
        <row r="38255">
          <cell r="C38255">
            <v>800013565</v>
          </cell>
          <cell r="D38255" t="str">
            <v>FUNDACAO DE APO</v>
          </cell>
          <cell r="E38255">
            <v>66991647000130</v>
          </cell>
        </row>
        <row r="38256">
          <cell r="C38256">
            <v>800017161</v>
          </cell>
          <cell r="D38256" t="str">
            <v>CEA BRASIL</v>
          </cell>
          <cell r="E38256">
            <v>8020746000179</v>
          </cell>
        </row>
        <row r="38257">
          <cell r="C38257">
            <v>800018508</v>
          </cell>
          <cell r="D38257" t="str">
            <v>ESCOLA SENAI SA</v>
          </cell>
          <cell r="E38257">
            <v>3774819002067</v>
          </cell>
        </row>
        <row r="38258">
          <cell r="C38258">
            <v>800019028</v>
          </cell>
          <cell r="D38258" t="str">
            <v>DISTRIBUIDORA</v>
          </cell>
          <cell r="E38258">
            <v>1811547000130</v>
          </cell>
        </row>
        <row r="38259">
          <cell r="C38259">
            <v>800023109</v>
          </cell>
          <cell r="D38259" t="str">
            <v>G GOMES</v>
          </cell>
          <cell r="E38259">
            <v>11782660000198</v>
          </cell>
        </row>
        <row r="38260">
          <cell r="C38260">
            <v>800024507</v>
          </cell>
          <cell r="D38260" t="str">
            <v>CASTELO POSTO</v>
          </cell>
          <cell r="E38260">
            <v>59597849000137</v>
          </cell>
        </row>
        <row r="38261">
          <cell r="C38261">
            <v>800028108</v>
          </cell>
          <cell r="D38261" t="str">
            <v>ESTATCAMP CONS.</v>
          </cell>
          <cell r="E38261">
            <v>2195435000164</v>
          </cell>
        </row>
        <row r="38262">
          <cell r="C38262">
            <v>800028919</v>
          </cell>
          <cell r="D38262" t="str">
            <v>SIPOM ADM.E PAR</v>
          </cell>
          <cell r="E38262">
            <v>6014742000152</v>
          </cell>
        </row>
        <row r="38263">
          <cell r="C38263">
            <v>800029065</v>
          </cell>
          <cell r="D38263" t="str">
            <v>RC ENGENHARIA I</v>
          </cell>
          <cell r="E38263">
            <v>4402002000168</v>
          </cell>
        </row>
        <row r="38264">
          <cell r="C38264">
            <v>800029684</v>
          </cell>
          <cell r="D38264" t="str">
            <v>SIDERTEC</v>
          </cell>
          <cell r="E38264">
            <v>56959422000143</v>
          </cell>
        </row>
        <row r="38265">
          <cell r="C38265">
            <v>800029752</v>
          </cell>
          <cell r="D38265" t="str">
            <v>DMR2</v>
          </cell>
          <cell r="E38265">
            <v>15071203000146</v>
          </cell>
        </row>
        <row r="38266">
          <cell r="C38266">
            <v>800029796</v>
          </cell>
          <cell r="D38266" t="str">
            <v>SIDERTEC</v>
          </cell>
          <cell r="E38266">
            <v>4761246000137</v>
          </cell>
        </row>
        <row r="38267">
          <cell r="C38267">
            <v>800035430</v>
          </cell>
          <cell r="D38267" t="str">
            <v>TOLEDO &amp; SOUZA</v>
          </cell>
          <cell r="E38267">
            <v>13294089000198</v>
          </cell>
        </row>
        <row r="38268">
          <cell r="C38268">
            <v>800036429</v>
          </cell>
          <cell r="D38268" t="str">
            <v>SERASA S.A.</v>
          </cell>
          <cell r="E38268">
            <v>62173620009306</v>
          </cell>
        </row>
        <row r="38269">
          <cell r="C38269">
            <v>800042310</v>
          </cell>
          <cell r="D38269" t="str">
            <v>KME AUTOMACAO C</v>
          </cell>
          <cell r="E38269">
            <v>8214798000186</v>
          </cell>
        </row>
        <row r="38270">
          <cell r="C38270"/>
          <cell r="D38270" t="str">
            <v>ABPOL</v>
          </cell>
          <cell r="E38270">
            <v>57716367000123</v>
          </cell>
        </row>
        <row r="38271">
          <cell r="C38271"/>
          <cell r="D38271" t="str">
            <v>FABER CASTEL</v>
          </cell>
          <cell r="E38271">
            <v>59596908000152</v>
          </cell>
        </row>
        <row r="38272">
          <cell r="C38272"/>
          <cell r="D38272" t="str">
            <v>IGNIS COMUNICAC</v>
          </cell>
          <cell r="E38272">
            <v>55517767000184</v>
          </cell>
        </row>
        <row r="38273">
          <cell r="C38273"/>
          <cell r="D38273" t="str">
            <v>TEMA PROPAGANDA</v>
          </cell>
          <cell r="E38273">
            <v>53769204000158</v>
          </cell>
        </row>
        <row r="38274">
          <cell r="C38274"/>
          <cell r="D38274" t="str">
            <v>LOCALIZA</v>
          </cell>
          <cell r="E38274">
            <v>873894000477</v>
          </cell>
        </row>
        <row r="38275">
          <cell r="C38275"/>
          <cell r="D38275" t="str">
            <v>OPMETRIX</v>
          </cell>
          <cell r="E38275">
            <v>4641082000104</v>
          </cell>
        </row>
        <row r="38276">
          <cell r="C38276"/>
          <cell r="D38276" t="str">
            <v>EQUITRON</v>
          </cell>
          <cell r="E38276">
            <v>53630901000123</v>
          </cell>
        </row>
        <row r="38277">
          <cell r="C38277"/>
          <cell r="D38277" t="str">
            <v>PARQTEC</v>
          </cell>
          <cell r="E38277">
            <v>52380169000118</v>
          </cell>
        </row>
        <row r="38278">
          <cell r="C38278"/>
          <cell r="D38278" t="str">
            <v>L&amp;M ALTA TEC.SI</v>
          </cell>
          <cell r="E38278">
            <v>55911366000104</v>
          </cell>
        </row>
        <row r="38279">
          <cell r="C38279"/>
          <cell r="D38279" t="str">
            <v>CEN.EDUC.DIOCES</v>
          </cell>
          <cell r="E38279">
            <v>401530</v>
          </cell>
        </row>
        <row r="38280">
          <cell r="C38280"/>
          <cell r="D38280" t="str">
            <v>COLEGIO ADVENTI</v>
          </cell>
          <cell r="E38280">
            <v>401646</v>
          </cell>
        </row>
        <row r="38281">
          <cell r="C38281"/>
          <cell r="D38281" t="str">
            <v>INST.DE EDUC.E</v>
          </cell>
          <cell r="E38281">
            <v>401904</v>
          </cell>
        </row>
        <row r="38282">
          <cell r="C38282"/>
          <cell r="D38282" t="str">
            <v>SESI 106</v>
          </cell>
          <cell r="E38282">
            <v>402975</v>
          </cell>
        </row>
        <row r="38283">
          <cell r="C38283"/>
          <cell r="D38283" t="str">
            <v>SESI 108</v>
          </cell>
          <cell r="E38283">
            <v>402976</v>
          </cell>
        </row>
        <row r="38284">
          <cell r="C38284"/>
          <cell r="D38284" t="str">
            <v>SESI 407</v>
          </cell>
          <cell r="E38284">
            <v>403098</v>
          </cell>
        </row>
        <row r="38285">
          <cell r="C38285"/>
          <cell r="D38285" t="str">
            <v>SENAC</v>
          </cell>
          <cell r="E38285">
            <v>403384</v>
          </cell>
        </row>
        <row r="38286">
          <cell r="C38286"/>
          <cell r="D38286" t="str">
            <v>CEN.EDUC.SAO CA</v>
          </cell>
          <cell r="E38286">
            <v>403987</v>
          </cell>
        </row>
        <row r="38287">
          <cell r="C38287"/>
          <cell r="D38287" t="str">
            <v>EEIPG OCA DOS C</v>
          </cell>
          <cell r="E38287">
            <v>403995</v>
          </cell>
        </row>
        <row r="38288">
          <cell r="C38288"/>
          <cell r="D38288" t="str">
            <v>COL.CECILIA MEI</v>
          </cell>
          <cell r="E38288">
            <v>404003</v>
          </cell>
        </row>
        <row r="38289">
          <cell r="C38289"/>
          <cell r="D38289" t="str">
            <v>COL.SAPIENS</v>
          </cell>
          <cell r="E38289">
            <v>404391</v>
          </cell>
        </row>
        <row r="38290">
          <cell r="C38290"/>
          <cell r="D38290" t="str">
            <v>COL.CIDADE DE S</v>
          </cell>
          <cell r="E38290">
            <v>404395</v>
          </cell>
        </row>
        <row r="38291">
          <cell r="C38291"/>
          <cell r="D38291" t="str">
            <v>COL.SAO CARLOS</v>
          </cell>
          <cell r="E38291">
            <v>405436</v>
          </cell>
        </row>
        <row r="38292">
          <cell r="C38292"/>
          <cell r="D38292" t="str">
            <v>CEN.EDUC.QUINTA</v>
          </cell>
          <cell r="E38292">
            <v>409031</v>
          </cell>
        </row>
        <row r="38293">
          <cell r="C38293"/>
          <cell r="D38293" t="str">
            <v>FAZENDA BENTO</v>
          </cell>
          <cell r="E38293">
            <v>38749487000182</v>
          </cell>
        </row>
        <row r="38294">
          <cell r="C38294"/>
          <cell r="D38294" t="str">
            <v>EEPSG PRES.TANC</v>
          </cell>
          <cell r="E38294">
            <v>408575</v>
          </cell>
        </row>
        <row r="38295">
          <cell r="C38295">
            <v>800016754</v>
          </cell>
          <cell r="D38295" t="str">
            <v>CARRETAS RUSSO</v>
          </cell>
          <cell r="E38295">
            <v>5702625000119</v>
          </cell>
        </row>
        <row r="38296">
          <cell r="C38296">
            <v>800038660</v>
          </cell>
          <cell r="D38296" t="str">
            <v>GETFEEDBACK INC</v>
          </cell>
          <cell r="E38296">
            <v>88905</v>
          </cell>
        </row>
        <row r="38297">
          <cell r="C38297"/>
          <cell r="D38297" t="str">
            <v>VANMAX LIMPEZA</v>
          </cell>
          <cell r="E38297">
            <v>51503589000262</v>
          </cell>
        </row>
        <row r="38298">
          <cell r="C38298"/>
          <cell r="D38298" t="str">
            <v>VANGUARDA SEG E</v>
          </cell>
          <cell r="E38298">
            <v>47190129000254</v>
          </cell>
        </row>
        <row r="38299">
          <cell r="C38299"/>
          <cell r="D38299" t="str">
            <v>EE ADAO VIEIRA</v>
          </cell>
          <cell r="E38299">
            <v>402465</v>
          </cell>
        </row>
        <row r="38300">
          <cell r="C38300"/>
          <cell r="D38300" t="str">
            <v>EE BRASILIANO B</v>
          </cell>
          <cell r="E38300">
            <v>402478</v>
          </cell>
        </row>
        <row r="38301">
          <cell r="C38301"/>
          <cell r="D38301" t="str">
            <v>EE CLEMENCIA RO</v>
          </cell>
          <cell r="E38301">
            <v>402490</v>
          </cell>
        </row>
        <row r="38302">
          <cell r="C38302"/>
          <cell r="D38302" t="str">
            <v>EE COELHO NETO</v>
          </cell>
          <cell r="E38302">
            <v>402491</v>
          </cell>
        </row>
        <row r="38303">
          <cell r="C38303"/>
          <cell r="D38303" t="str">
            <v>EE CONCEICAO DA</v>
          </cell>
          <cell r="E38303">
            <v>402493</v>
          </cell>
        </row>
        <row r="38304">
          <cell r="C38304"/>
          <cell r="D38304" t="str">
            <v>EE DONA ALICE M</v>
          </cell>
          <cell r="E38304">
            <v>402506</v>
          </cell>
        </row>
        <row r="38305">
          <cell r="C38305"/>
          <cell r="D38305" t="str">
            <v>EE DR.TARCISIO</v>
          </cell>
          <cell r="E38305">
            <v>402510</v>
          </cell>
        </row>
        <row r="38306">
          <cell r="C38306"/>
          <cell r="D38306" t="str">
            <v>EE EVERARDO GON</v>
          </cell>
          <cell r="E38306">
            <v>402516</v>
          </cell>
        </row>
        <row r="38307">
          <cell r="C38307"/>
          <cell r="D38307" t="str">
            <v>EE JACINTO DE M</v>
          </cell>
          <cell r="E38307">
            <v>402528</v>
          </cell>
        </row>
        <row r="38308">
          <cell r="C38308"/>
          <cell r="D38308" t="str">
            <v>EE PROF.RAUL RE</v>
          </cell>
          <cell r="E38308">
            <v>402603</v>
          </cell>
        </row>
        <row r="38309">
          <cell r="C38309"/>
          <cell r="D38309" t="str">
            <v>EE SEBASTIANA P</v>
          </cell>
          <cell r="E38309">
            <v>402619</v>
          </cell>
        </row>
        <row r="38310">
          <cell r="C38310"/>
          <cell r="D38310" t="str">
            <v>INST.EDUC.CEL.J</v>
          </cell>
          <cell r="E38310">
            <v>402946</v>
          </cell>
        </row>
        <row r="38311">
          <cell r="C38311"/>
          <cell r="D38311" t="str">
            <v>EE DONA ALICE M</v>
          </cell>
          <cell r="E38311">
            <v>403849</v>
          </cell>
        </row>
        <row r="38312">
          <cell r="C38312"/>
          <cell r="D38312" t="str">
            <v>ESC.CANTINHO FE</v>
          </cell>
          <cell r="E38312">
            <v>410984</v>
          </cell>
        </row>
        <row r="38313">
          <cell r="C38313">
            <v>800004732</v>
          </cell>
          <cell r="D38313" t="str">
            <v>HORSERBACK</v>
          </cell>
          <cell r="E38313">
            <v>152383000113</v>
          </cell>
        </row>
        <row r="38314">
          <cell r="C38314"/>
          <cell r="D38314" t="str">
            <v>AKRON</v>
          </cell>
          <cell r="E38314">
            <v>70995725000223</v>
          </cell>
        </row>
        <row r="38315">
          <cell r="C38315"/>
          <cell r="D38315" t="str">
            <v>EM DE STA.TERES</v>
          </cell>
          <cell r="E38315">
            <v>408213</v>
          </cell>
        </row>
        <row r="38316">
          <cell r="C38316">
            <v>800035171</v>
          </cell>
          <cell r="D38316" t="str">
            <v>PETROBRAS DISTR</v>
          </cell>
          <cell r="E38316">
            <v>34274233008006</v>
          </cell>
        </row>
        <row r="38317">
          <cell r="C38317">
            <v>800006633</v>
          </cell>
          <cell r="D38317" t="str">
            <v>VEGA DO SUL</v>
          </cell>
          <cell r="E38317">
            <v>3795031000174</v>
          </cell>
        </row>
        <row r="38318">
          <cell r="C38318">
            <v>800009767</v>
          </cell>
          <cell r="D38318" t="str">
            <v>CST SC</v>
          </cell>
          <cell r="E38318">
            <v>27251974000951</v>
          </cell>
        </row>
        <row r="38319">
          <cell r="C38319">
            <v>800017153</v>
          </cell>
          <cell r="D38319" t="str">
            <v>ARCELORMITTAL</v>
          </cell>
          <cell r="E38319">
            <v>17469701010644</v>
          </cell>
        </row>
        <row r="38320">
          <cell r="C38320">
            <v>800041096</v>
          </cell>
          <cell r="D38320" t="str">
            <v>PROFIAD - IMPOR</v>
          </cell>
          <cell r="E38320">
            <v>12418918000134</v>
          </cell>
        </row>
        <row r="38321">
          <cell r="C38321">
            <v>800042809</v>
          </cell>
          <cell r="D38321" t="str">
            <v>DUFERCO DO BRAS</v>
          </cell>
          <cell r="E38321">
            <v>16950950000206</v>
          </cell>
        </row>
        <row r="38322">
          <cell r="C38322"/>
          <cell r="D38322" t="str">
            <v>ESC.BASICA FELI</v>
          </cell>
          <cell r="E38322">
            <v>408698</v>
          </cell>
        </row>
        <row r="38323">
          <cell r="C38323"/>
          <cell r="D38323" t="str">
            <v>CE STA.CATARINA</v>
          </cell>
          <cell r="E38323">
            <v>408720</v>
          </cell>
        </row>
        <row r="38324">
          <cell r="C38324"/>
          <cell r="D38324" t="str">
            <v>ESC.ADVENTISTA</v>
          </cell>
          <cell r="E38324">
            <v>409410</v>
          </cell>
        </row>
        <row r="38325">
          <cell r="C38325"/>
          <cell r="D38325" t="str">
            <v>EB JOAO ALFREDO</v>
          </cell>
          <cell r="E38325">
            <v>411030</v>
          </cell>
        </row>
        <row r="38326">
          <cell r="C38326">
            <v>800002258</v>
          </cell>
          <cell r="D38326" t="str">
            <v>MOTORAMA</v>
          </cell>
          <cell r="E38326">
            <v>7269702000114</v>
          </cell>
        </row>
        <row r="38327">
          <cell r="C38327"/>
          <cell r="D38327" t="str">
            <v>EMPG DR.PEDRO F</v>
          </cell>
          <cell r="E38327">
            <v>406790</v>
          </cell>
        </row>
        <row r="38328">
          <cell r="C38328"/>
          <cell r="D38328" t="str">
            <v>ESC.FAMILIA AGR</v>
          </cell>
          <cell r="E38328">
            <v>408646</v>
          </cell>
        </row>
        <row r="38329">
          <cell r="C38329"/>
          <cell r="D38329" t="str">
            <v>CEN.EDUC.ADV.SA</v>
          </cell>
          <cell r="E38329">
            <v>408647</v>
          </cell>
        </row>
        <row r="38330">
          <cell r="C38330"/>
          <cell r="D38330" t="str">
            <v>ESC.PSG COOPESG</v>
          </cell>
          <cell r="E38330">
            <v>409747</v>
          </cell>
        </row>
        <row r="38331">
          <cell r="C38331"/>
          <cell r="D38331" t="str">
            <v>EE IRMA ADELAID</v>
          </cell>
          <cell r="E38331">
            <v>410826</v>
          </cell>
        </row>
        <row r="38332">
          <cell r="C38332"/>
          <cell r="D38332" t="str">
            <v>ESC.PSG CARLOS</v>
          </cell>
          <cell r="E38332">
            <v>407604</v>
          </cell>
        </row>
        <row r="38333">
          <cell r="C38333"/>
          <cell r="D38333" t="str">
            <v>EM PROF.ARLINDO</v>
          </cell>
          <cell r="E38333">
            <v>409207</v>
          </cell>
        </row>
        <row r="38334">
          <cell r="C38334"/>
          <cell r="D38334" t="str">
            <v>CE JOES FERREIR</v>
          </cell>
          <cell r="E38334">
            <v>409716</v>
          </cell>
        </row>
        <row r="38335">
          <cell r="C38335">
            <v>800002210</v>
          </cell>
          <cell r="D38335" t="str">
            <v>DICASA</v>
          </cell>
          <cell r="E38335">
            <v>4203026000279</v>
          </cell>
        </row>
        <row r="38336">
          <cell r="C38336">
            <v>800008757</v>
          </cell>
          <cell r="D38336" t="str">
            <v>SORRISO DO SID</v>
          </cell>
          <cell r="E38336">
            <v>32547580000128</v>
          </cell>
        </row>
        <row r="38337">
          <cell r="C38337">
            <v>800028105</v>
          </cell>
          <cell r="D38337" t="str">
            <v>COMERIO LTDA ME</v>
          </cell>
          <cell r="E38337">
            <v>10888515000123</v>
          </cell>
        </row>
        <row r="38338">
          <cell r="C38338">
            <v>800037935</v>
          </cell>
          <cell r="D38338" t="str">
            <v>RJFACIL COM. EL</v>
          </cell>
          <cell r="E38338">
            <v>14551644000182</v>
          </cell>
        </row>
        <row r="38339">
          <cell r="C38339">
            <v>800038552</v>
          </cell>
          <cell r="D38339" t="str">
            <v>AKZO NOBEL LTDA</v>
          </cell>
          <cell r="E38339">
            <v>60561719005940</v>
          </cell>
        </row>
        <row r="38340">
          <cell r="C38340">
            <v>800042304</v>
          </cell>
          <cell r="D38340" t="str">
            <v>3C SERVICES S A</v>
          </cell>
          <cell r="E38340">
            <v>4214233000148</v>
          </cell>
        </row>
        <row r="38341">
          <cell r="C38341">
            <v>800043209</v>
          </cell>
          <cell r="D38341" t="str">
            <v>ZEMAX SERVICOS</v>
          </cell>
          <cell r="E38341">
            <v>29764518000183</v>
          </cell>
        </row>
        <row r="38342">
          <cell r="C38342"/>
          <cell r="D38342" t="str">
            <v>TINTAS INTERNAC</v>
          </cell>
          <cell r="E38342">
            <v>31675457000120</v>
          </cell>
        </row>
        <row r="38343">
          <cell r="C38343"/>
          <cell r="D38343" t="str">
            <v>DEHON</v>
          </cell>
          <cell r="E38343">
            <v>31832025000185</v>
          </cell>
        </row>
        <row r="38344">
          <cell r="C38344"/>
          <cell r="D38344" t="str">
            <v>HERBERTFLEX</v>
          </cell>
          <cell r="E38344">
            <v>32212979000158</v>
          </cell>
        </row>
        <row r="38345">
          <cell r="C38345"/>
          <cell r="D38345" t="str">
            <v>DICASA - DIST C</v>
          </cell>
          <cell r="E38345">
            <v>29876828000190</v>
          </cell>
        </row>
        <row r="38346">
          <cell r="C38346"/>
          <cell r="D38346" t="str">
            <v>COSIGUA</v>
          </cell>
          <cell r="E38346">
            <v>33611500001948</v>
          </cell>
        </row>
        <row r="38347">
          <cell r="C38347"/>
          <cell r="D38347" t="str">
            <v>MULTISERVICE S/</v>
          </cell>
          <cell r="E38347">
            <v>33162298000195</v>
          </cell>
        </row>
        <row r="38348">
          <cell r="C38348"/>
          <cell r="D38348" t="str">
            <v>COL EST DR ADIN</v>
          </cell>
          <cell r="E38348">
            <v>400136</v>
          </cell>
        </row>
        <row r="38349">
          <cell r="C38349"/>
          <cell r="D38349" t="str">
            <v>COL EST WALTER</v>
          </cell>
          <cell r="E38349">
            <v>400193</v>
          </cell>
        </row>
        <row r="38350">
          <cell r="C38350"/>
          <cell r="D38350" t="str">
            <v>COL EST PE MANU</v>
          </cell>
          <cell r="E38350">
            <v>400206</v>
          </cell>
        </row>
        <row r="38351">
          <cell r="C38351"/>
          <cell r="D38351" t="str">
            <v>INST.DE ED.CLEL</v>
          </cell>
          <cell r="E38351">
            <v>400208</v>
          </cell>
        </row>
        <row r="38352">
          <cell r="C38352"/>
          <cell r="D38352" t="str">
            <v>COL EST NILO PE</v>
          </cell>
          <cell r="E38352">
            <v>400398</v>
          </cell>
        </row>
        <row r="38353">
          <cell r="C38353"/>
          <cell r="D38353" t="str">
            <v>EE CEL.JOAO TAR</v>
          </cell>
          <cell r="E38353">
            <v>400399</v>
          </cell>
        </row>
        <row r="38354">
          <cell r="C38354"/>
          <cell r="D38354" t="str">
            <v>EE PROF.ANTONIE</v>
          </cell>
          <cell r="E38354">
            <v>400407</v>
          </cell>
        </row>
        <row r="38355">
          <cell r="C38355"/>
          <cell r="D38355" t="str">
            <v>ESC EST CAP OSW</v>
          </cell>
          <cell r="E38355">
            <v>400408</v>
          </cell>
        </row>
        <row r="38356">
          <cell r="C38356"/>
          <cell r="D38356" t="str">
            <v>ESC EST MONS. B</v>
          </cell>
          <cell r="E38356">
            <v>400409</v>
          </cell>
        </row>
        <row r="38357">
          <cell r="C38357"/>
          <cell r="D38357" t="str">
            <v>ESC EST VITAL B</v>
          </cell>
          <cell r="E38357">
            <v>400410</v>
          </cell>
        </row>
        <row r="38358">
          <cell r="C38358"/>
          <cell r="D38358" t="str">
            <v>COL ESTADUAL AR</v>
          </cell>
          <cell r="E38358">
            <v>400430</v>
          </cell>
        </row>
        <row r="38359">
          <cell r="C38359"/>
          <cell r="D38359" t="str">
            <v>EE PROF. ANTONI</v>
          </cell>
          <cell r="E38359">
            <v>400431</v>
          </cell>
        </row>
        <row r="38360">
          <cell r="C38360"/>
          <cell r="D38360" t="str">
            <v>COL EST MONSENH</v>
          </cell>
          <cell r="E38360">
            <v>400438</v>
          </cell>
        </row>
        <row r="38361">
          <cell r="C38361"/>
          <cell r="D38361" t="str">
            <v>EE CORONEL FRAN</v>
          </cell>
          <cell r="E38361">
            <v>400450</v>
          </cell>
        </row>
        <row r="38362">
          <cell r="C38362"/>
          <cell r="D38362" t="str">
            <v>COL EST CORONEL</v>
          </cell>
          <cell r="E38362">
            <v>400458</v>
          </cell>
        </row>
        <row r="38363">
          <cell r="C38363"/>
          <cell r="D38363" t="str">
            <v>EE DR.LUIZ PALM</v>
          </cell>
          <cell r="E38363">
            <v>400491</v>
          </cell>
        </row>
        <row r="38364">
          <cell r="C38364"/>
          <cell r="D38364" t="str">
            <v>CIEP 430-CARLOS</v>
          </cell>
          <cell r="E38364">
            <v>400516</v>
          </cell>
        </row>
        <row r="38365">
          <cell r="C38365"/>
          <cell r="D38365" t="str">
            <v>EE FREDERICO OZ</v>
          </cell>
          <cell r="E38365">
            <v>400518</v>
          </cell>
        </row>
        <row r="38366">
          <cell r="C38366"/>
          <cell r="D38366" t="str">
            <v>EE CORONEL FRAN</v>
          </cell>
          <cell r="E38366">
            <v>400519</v>
          </cell>
        </row>
        <row r="38367">
          <cell r="C38367"/>
          <cell r="D38367" t="str">
            <v>EE LEONOR FRANC</v>
          </cell>
          <cell r="E38367">
            <v>400520</v>
          </cell>
        </row>
        <row r="38368">
          <cell r="C38368"/>
          <cell r="D38368" t="str">
            <v>EE AURELIA QUAR</v>
          </cell>
          <cell r="E38368">
            <v>400521</v>
          </cell>
        </row>
        <row r="38369">
          <cell r="C38369"/>
          <cell r="D38369" t="str">
            <v>EE CRUZEIRO DO</v>
          </cell>
          <cell r="E38369">
            <v>400523</v>
          </cell>
        </row>
        <row r="38370">
          <cell r="C38370"/>
          <cell r="D38370" t="str">
            <v>EE ALBERTINA CA</v>
          </cell>
          <cell r="E38370">
            <v>400524</v>
          </cell>
        </row>
        <row r="38371">
          <cell r="C38371"/>
          <cell r="D38371" t="str">
            <v>EE AMANDA VELAS</v>
          </cell>
          <cell r="E38371">
            <v>400525</v>
          </cell>
        </row>
        <row r="38372">
          <cell r="C38372"/>
          <cell r="D38372" t="str">
            <v>COL.EST.ADINS X</v>
          </cell>
          <cell r="E38372">
            <v>400526</v>
          </cell>
        </row>
        <row r="38373">
          <cell r="C38373"/>
          <cell r="D38373" t="str">
            <v>CE PADRE MANUEL</v>
          </cell>
          <cell r="E38373">
            <v>400529</v>
          </cell>
        </row>
        <row r="38374">
          <cell r="C38374"/>
          <cell r="D38374" t="str">
            <v>EE LAURO CORREA</v>
          </cell>
          <cell r="E38374">
            <v>400530</v>
          </cell>
        </row>
        <row r="38375">
          <cell r="C38375"/>
          <cell r="D38375" t="str">
            <v>INST.DE ED.CLEL</v>
          </cell>
          <cell r="E38375">
            <v>400531</v>
          </cell>
        </row>
        <row r="38376">
          <cell r="C38376"/>
          <cell r="D38376" t="str">
            <v>CE CEL.SERRADO</v>
          </cell>
          <cell r="E38376">
            <v>400532</v>
          </cell>
        </row>
        <row r="38377">
          <cell r="C38377"/>
          <cell r="D38377" t="str">
            <v>EE BARAO DE S.G</v>
          </cell>
          <cell r="E38377">
            <v>400541</v>
          </cell>
        </row>
        <row r="38378">
          <cell r="C38378"/>
          <cell r="D38378" t="str">
            <v>EE DR.HUMBERTO</v>
          </cell>
          <cell r="E38378">
            <v>400558</v>
          </cell>
        </row>
        <row r="38379">
          <cell r="C38379"/>
          <cell r="D38379" t="str">
            <v>CE PANDIA CALOG</v>
          </cell>
          <cell r="E38379">
            <v>400577</v>
          </cell>
        </row>
        <row r="38380">
          <cell r="C38380"/>
          <cell r="D38380" t="str">
            <v>COL.EST.JOSE AU</v>
          </cell>
          <cell r="E38380">
            <v>400671</v>
          </cell>
        </row>
        <row r="38381">
          <cell r="C38381"/>
          <cell r="D38381" t="str">
            <v>COL.EST.TRASILB</v>
          </cell>
          <cell r="E38381">
            <v>400674</v>
          </cell>
        </row>
        <row r="38382">
          <cell r="C38382"/>
          <cell r="D38382" t="str">
            <v>EE DR. ARMANDO</v>
          </cell>
          <cell r="E38382">
            <v>400801</v>
          </cell>
        </row>
        <row r="38383">
          <cell r="C38383"/>
          <cell r="D38383" t="str">
            <v>EE PROF. ANTONI</v>
          </cell>
          <cell r="E38383">
            <v>400925</v>
          </cell>
        </row>
        <row r="38384">
          <cell r="C38384"/>
          <cell r="D38384" t="str">
            <v>EE PROF.ANTONIE</v>
          </cell>
          <cell r="E38384">
            <v>400926</v>
          </cell>
        </row>
        <row r="38385">
          <cell r="C38385"/>
          <cell r="D38385" t="str">
            <v>ESC EST ELIZA M</v>
          </cell>
          <cell r="E38385">
            <v>401397</v>
          </cell>
        </row>
        <row r="38386">
          <cell r="C38386"/>
          <cell r="D38386" t="str">
            <v>ESTR DO SACRAME</v>
          </cell>
          <cell r="E38386">
            <v>401429</v>
          </cell>
        </row>
        <row r="38387">
          <cell r="C38387"/>
          <cell r="D38387" t="str">
            <v>CE AUGUSTO C. D</v>
          </cell>
          <cell r="E38387">
            <v>401515</v>
          </cell>
        </row>
        <row r="38388">
          <cell r="C38388"/>
          <cell r="D38388" t="str">
            <v>CE PANDIA CALOG</v>
          </cell>
          <cell r="E38388">
            <v>402323</v>
          </cell>
        </row>
        <row r="38389">
          <cell r="C38389"/>
          <cell r="D38389" t="str">
            <v>COL.EST.AUGUSTO</v>
          </cell>
          <cell r="E38389">
            <v>402410</v>
          </cell>
        </row>
        <row r="38390">
          <cell r="C38390"/>
          <cell r="D38390" t="str">
            <v>COL.EST.TRASILB</v>
          </cell>
          <cell r="E38390">
            <v>402418</v>
          </cell>
        </row>
        <row r="38391">
          <cell r="C38391"/>
          <cell r="D38391" t="str">
            <v>COL.SANTA TEREZ</v>
          </cell>
          <cell r="E38391">
            <v>402446</v>
          </cell>
        </row>
        <row r="38392">
          <cell r="C38392"/>
          <cell r="D38392" t="str">
            <v>EE DR.ARMANDO D</v>
          </cell>
          <cell r="E38392">
            <v>402508</v>
          </cell>
        </row>
        <row r="38393">
          <cell r="C38393"/>
          <cell r="D38393" t="str">
            <v>COLEGIO ESTADUA</v>
          </cell>
          <cell r="E38393">
            <v>403157</v>
          </cell>
        </row>
        <row r="38394">
          <cell r="C38394"/>
          <cell r="D38394" t="str">
            <v>CE VISC.DE SEPE</v>
          </cell>
          <cell r="E38394">
            <v>405491</v>
          </cell>
        </row>
        <row r="38395">
          <cell r="C38395"/>
          <cell r="D38395" t="str">
            <v>EM MARGARIDA RO</v>
          </cell>
          <cell r="E38395">
            <v>405492</v>
          </cell>
        </row>
        <row r="38396">
          <cell r="C38396"/>
          <cell r="D38396" t="str">
            <v>GIN.PUB.PROFA.A</v>
          </cell>
          <cell r="E38396">
            <v>405493</v>
          </cell>
        </row>
        <row r="38397">
          <cell r="C38397"/>
          <cell r="D38397" t="str">
            <v>CE NILO PECANHA</v>
          </cell>
          <cell r="E38397">
            <v>406984</v>
          </cell>
        </row>
        <row r="38398">
          <cell r="C38398"/>
          <cell r="D38398" t="str">
            <v>COL.MUN.PRES.CA</v>
          </cell>
          <cell r="E38398">
            <v>406985</v>
          </cell>
        </row>
        <row r="38399">
          <cell r="C38399"/>
          <cell r="D38399" t="str">
            <v>EM DR.ERACLITO</v>
          </cell>
          <cell r="E38399">
            <v>406986</v>
          </cell>
        </row>
        <row r="38400">
          <cell r="C38400"/>
          <cell r="D38400" t="str">
            <v>EM JOSE MARINA</v>
          </cell>
          <cell r="E38400">
            <v>407754</v>
          </cell>
        </row>
        <row r="38401">
          <cell r="C38401"/>
          <cell r="D38401" t="str">
            <v>EM STA.LUZIA</v>
          </cell>
          <cell r="E38401">
            <v>408113</v>
          </cell>
        </row>
        <row r="38402">
          <cell r="C38402"/>
          <cell r="D38402" t="str">
            <v>EM JOAQUIM LAVO</v>
          </cell>
          <cell r="E38402">
            <v>408114</v>
          </cell>
        </row>
        <row r="38403">
          <cell r="C38403"/>
          <cell r="D38403" t="str">
            <v>EM DUQUE ESTRAD</v>
          </cell>
          <cell r="E38403">
            <v>408115</v>
          </cell>
        </row>
        <row r="38404">
          <cell r="C38404"/>
          <cell r="D38404" t="str">
            <v>EM ZELINA BARBO</v>
          </cell>
          <cell r="E38404">
            <v>408116</v>
          </cell>
        </row>
        <row r="38405">
          <cell r="C38405"/>
          <cell r="D38405" t="str">
            <v>EM JOAO AIRES S</v>
          </cell>
          <cell r="E38405">
            <v>408981</v>
          </cell>
        </row>
        <row r="38406">
          <cell r="C38406"/>
          <cell r="D38406" t="str">
            <v>SESI-SAO GONCAL</v>
          </cell>
          <cell r="E38406">
            <v>410560</v>
          </cell>
        </row>
        <row r="38407">
          <cell r="C38407">
            <v>800012825</v>
          </cell>
          <cell r="D38407" t="str">
            <v>CONSTRUTORA TEI</v>
          </cell>
          <cell r="E38407">
            <v>41927039000136</v>
          </cell>
        </row>
        <row r="38408">
          <cell r="C38408">
            <v>800040133</v>
          </cell>
          <cell r="D38408" t="str">
            <v>GTEL GRUPO TECN</v>
          </cell>
          <cell r="E38408">
            <v>47144548000411</v>
          </cell>
        </row>
        <row r="38409">
          <cell r="C38409">
            <v>800002520</v>
          </cell>
          <cell r="D38409" t="str">
            <v>NOVAMEDICAO</v>
          </cell>
          <cell r="E38409">
            <v>798332000163</v>
          </cell>
        </row>
        <row r="38410">
          <cell r="C38410">
            <v>800009459</v>
          </cell>
          <cell r="D38410" t="str">
            <v>ROUPAS PROF.MUN</v>
          </cell>
          <cell r="E38410">
            <v>72995418000278</v>
          </cell>
        </row>
        <row r="38411">
          <cell r="C38411">
            <v>800026887</v>
          </cell>
          <cell r="D38411" t="str">
            <v>ALLERAND MULT I</v>
          </cell>
          <cell r="E38411">
            <v>3706368000168</v>
          </cell>
        </row>
        <row r="38412">
          <cell r="C38412"/>
          <cell r="D38412" t="str">
            <v>ED. ARTISTICA</v>
          </cell>
          <cell r="E38412">
            <v>26071241000115</v>
          </cell>
        </row>
        <row r="38413">
          <cell r="C38413"/>
          <cell r="D38413" t="str">
            <v>EM DEP.NOIDE CE</v>
          </cell>
          <cell r="E38413">
            <v>408235</v>
          </cell>
        </row>
        <row r="38414">
          <cell r="C38414">
            <v>800037160</v>
          </cell>
          <cell r="D38414" t="str">
            <v>COPAVE COML PAT</v>
          </cell>
          <cell r="E38414">
            <v>19050715000268</v>
          </cell>
        </row>
        <row r="38415">
          <cell r="C38415"/>
          <cell r="D38415" t="str">
            <v>COL.EDUCARE-RED</v>
          </cell>
          <cell r="E38415">
            <v>404962</v>
          </cell>
        </row>
        <row r="38416">
          <cell r="C38416"/>
          <cell r="D38416" t="str">
            <v>COSTART MOV.LTD</v>
          </cell>
          <cell r="E38416">
            <v>38534590000105</v>
          </cell>
        </row>
        <row r="38417">
          <cell r="C38417"/>
          <cell r="D38417" t="str">
            <v>EE JOAO XXIII</v>
          </cell>
          <cell r="E38417">
            <v>411148</v>
          </cell>
        </row>
        <row r="38418">
          <cell r="C38418"/>
          <cell r="D38418" t="str">
            <v>EM PROFA.VERA L</v>
          </cell>
          <cell r="E38418">
            <v>411149</v>
          </cell>
        </row>
        <row r="38419">
          <cell r="C38419">
            <v>800033840</v>
          </cell>
          <cell r="D38419" t="str">
            <v>LB COMERCIO DE</v>
          </cell>
          <cell r="E38419">
            <v>5529117000695</v>
          </cell>
        </row>
        <row r="38420">
          <cell r="C38420"/>
          <cell r="D38420" t="str">
            <v>EEPG DOM PEDRO</v>
          </cell>
          <cell r="E38420">
            <v>407342</v>
          </cell>
        </row>
        <row r="38421">
          <cell r="C38421"/>
          <cell r="D38421" t="str">
            <v>EEPG PRINCESA I</v>
          </cell>
          <cell r="E38421">
            <v>407343</v>
          </cell>
        </row>
        <row r="38422">
          <cell r="C38422"/>
          <cell r="D38422" t="str">
            <v>EMPG CASTRO ALV</v>
          </cell>
          <cell r="E38422">
            <v>407344</v>
          </cell>
        </row>
        <row r="38423">
          <cell r="C38423"/>
          <cell r="D38423" t="str">
            <v>EMPG N.SRA.APAR</v>
          </cell>
          <cell r="E38423">
            <v>407345</v>
          </cell>
        </row>
        <row r="38424">
          <cell r="C38424"/>
          <cell r="D38424" t="str">
            <v>EMPG SAO JOAO</v>
          </cell>
          <cell r="E38424">
            <v>407346</v>
          </cell>
        </row>
        <row r="38425">
          <cell r="C38425"/>
          <cell r="D38425" t="str">
            <v>EMPG N.SRA.DE F</v>
          </cell>
          <cell r="E38425">
            <v>407347</v>
          </cell>
        </row>
        <row r="38426">
          <cell r="C38426"/>
          <cell r="D38426" t="str">
            <v>EEPG JOSE DE AN</v>
          </cell>
          <cell r="E38426">
            <v>407348</v>
          </cell>
        </row>
        <row r="38427">
          <cell r="C38427"/>
          <cell r="D38427" t="str">
            <v>EMPG N.SRA.DE L</v>
          </cell>
          <cell r="E38427">
            <v>407349</v>
          </cell>
        </row>
        <row r="38428">
          <cell r="C38428"/>
          <cell r="D38428" t="str">
            <v>EMPG SAO PEDRO</v>
          </cell>
          <cell r="E38428">
            <v>407350</v>
          </cell>
        </row>
        <row r="38429">
          <cell r="C38429"/>
          <cell r="D38429" t="str">
            <v>EEPG SAO LUIS</v>
          </cell>
          <cell r="E38429">
            <v>407351</v>
          </cell>
        </row>
        <row r="38430">
          <cell r="C38430"/>
          <cell r="D38430" t="str">
            <v>EMPG IMACULADA</v>
          </cell>
          <cell r="E38430">
            <v>407352</v>
          </cell>
        </row>
        <row r="38431">
          <cell r="C38431"/>
          <cell r="D38431" t="str">
            <v>EEPG DOIS IRMAO</v>
          </cell>
          <cell r="E38431">
            <v>407353</v>
          </cell>
        </row>
        <row r="38432">
          <cell r="C38432"/>
          <cell r="D38432" t="str">
            <v>EE JOSE SEVERAI</v>
          </cell>
          <cell r="E38432">
            <v>404034</v>
          </cell>
        </row>
        <row r="38433">
          <cell r="C38433">
            <v>800001917</v>
          </cell>
          <cell r="D38433" t="str">
            <v>FATTORE</v>
          </cell>
          <cell r="E38433">
            <v>50973031000105</v>
          </cell>
        </row>
        <row r="38434">
          <cell r="C38434">
            <v>800014838</v>
          </cell>
          <cell r="D38434" t="str">
            <v>AUTOCAM DO BRAS</v>
          </cell>
          <cell r="E38434">
            <v>25160000608</v>
          </cell>
        </row>
        <row r="38435">
          <cell r="C38435">
            <v>800024898</v>
          </cell>
          <cell r="D38435" t="str">
            <v>PADARIA E CONF.</v>
          </cell>
          <cell r="E38435">
            <v>10581149000165</v>
          </cell>
        </row>
        <row r="38436">
          <cell r="C38436">
            <v>800028579</v>
          </cell>
          <cell r="D38436" t="str">
            <v>SOUFER INDUSTRI</v>
          </cell>
          <cell r="E38436">
            <v>45987062000177</v>
          </cell>
        </row>
        <row r="38437">
          <cell r="C38437">
            <v>800028962</v>
          </cell>
          <cell r="D38437" t="str">
            <v>CASA DE PAES DA</v>
          </cell>
          <cell r="E38437">
            <v>2987245000180</v>
          </cell>
        </row>
        <row r="38438">
          <cell r="C38438">
            <v>800034255</v>
          </cell>
          <cell r="D38438" t="str">
            <v>PRODEM SISTEMAS</v>
          </cell>
          <cell r="E38438">
            <v>22066101000106</v>
          </cell>
        </row>
        <row r="38439">
          <cell r="C38439">
            <v>800040603</v>
          </cell>
          <cell r="D38439" t="str">
            <v>SOUFER INDUSTRI</v>
          </cell>
          <cell r="E38439">
            <v>45987062001300</v>
          </cell>
        </row>
        <row r="38440">
          <cell r="C38440">
            <v>800042447</v>
          </cell>
          <cell r="D38440" t="str">
            <v>AUTOCAM DO BRASIL USINAGEM LTDA</v>
          </cell>
          <cell r="E38440">
            <v>25160000780</v>
          </cell>
        </row>
        <row r="38441">
          <cell r="C38441">
            <v>800043059</v>
          </cell>
          <cell r="D38441" t="str">
            <v>SOUFER INDUSTRI</v>
          </cell>
          <cell r="E38441">
            <v>45987062001220</v>
          </cell>
        </row>
        <row r="38442">
          <cell r="C38442">
            <v>800043185</v>
          </cell>
          <cell r="D38442" t="str">
            <v>PRODEM SISTEMA</v>
          </cell>
          <cell r="E38442">
            <v>22066101000289</v>
          </cell>
        </row>
        <row r="38443">
          <cell r="C38443">
            <v>800043237</v>
          </cell>
          <cell r="D38443" t="str">
            <v>PRODEM MINAS SI</v>
          </cell>
          <cell r="E38443">
            <v>28902020000177</v>
          </cell>
        </row>
        <row r="38444">
          <cell r="C38444"/>
          <cell r="D38444" t="str">
            <v>LOCALIZA</v>
          </cell>
          <cell r="E38444">
            <v>67002071000102</v>
          </cell>
        </row>
        <row r="38445">
          <cell r="C38445"/>
          <cell r="D38445" t="str">
            <v>LOCALIZA</v>
          </cell>
          <cell r="E38445">
            <v>1792911000242</v>
          </cell>
        </row>
        <row r="38446">
          <cell r="C38446"/>
          <cell r="D38446" t="str">
            <v>SESI 156</v>
          </cell>
          <cell r="E38446">
            <v>402996</v>
          </cell>
        </row>
        <row r="38447">
          <cell r="C38447"/>
          <cell r="D38447" t="str">
            <v>EEPG PROF.ANESI</v>
          </cell>
          <cell r="E38447">
            <v>403666</v>
          </cell>
        </row>
        <row r="38448">
          <cell r="C38448"/>
          <cell r="D38448" t="str">
            <v>ESC.PSG SELETIV</v>
          </cell>
          <cell r="E38448">
            <v>404289</v>
          </cell>
        </row>
        <row r="38449">
          <cell r="C38449"/>
          <cell r="D38449" t="str">
            <v>COL.SAO JOAO</v>
          </cell>
          <cell r="E38449">
            <v>404294</v>
          </cell>
        </row>
        <row r="38450">
          <cell r="C38450"/>
          <cell r="D38450" t="str">
            <v>CEN.EDUC.SAO JO</v>
          </cell>
          <cell r="E38450">
            <v>404370</v>
          </cell>
        </row>
        <row r="38451">
          <cell r="C38451"/>
          <cell r="D38451" t="str">
            <v>EXT.STO.AGOSTIN</v>
          </cell>
          <cell r="E38451">
            <v>404411</v>
          </cell>
        </row>
        <row r="38452">
          <cell r="C38452"/>
          <cell r="D38452" t="str">
            <v>COL.CARLOS DRUM</v>
          </cell>
          <cell r="E38452">
            <v>404425</v>
          </cell>
        </row>
        <row r="38453">
          <cell r="C38453"/>
          <cell r="D38453" t="str">
            <v>COL.EXPERIMENTA</v>
          </cell>
          <cell r="E38453">
            <v>405438</v>
          </cell>
        </row>
        <row r="38454">
          <cell r="C38454">
            <v>800046212</v>
          </cell>
          <cell r="D38454" t="str">
            <v>AUTOCAM DO BRASIL</v>
          </cell>
        </row>
        <row r="38455">
          <cell r="C38455"/>
          <cell r="D38455" t="str">
            <v>EE CONEGO PAULO</v>
          </cell>
          <cell r="E38455">
            <v>410761</v>
          </cell>
        </row>
        <row r="38456">
          <cell r="C38456"/>
          <cell r="D38456" t="str">
            <v>EEPSG JOSE BRAN</v>
          </cell>
          <cell r="E38456">
            <v>401780</v>
          </cell>
        </row>
        <row r="38457">
          <cell r="C38457">
            <v>800002866</v>
          </cell>
          <cell r="D38457" t="str">
            <v>ONTECH</v>
          </cell>
          <cell r="E38457">
            <v>2009210000176</v>
          </cell>
        </row>
        <row r="38458">
          <cell r="C38458"/>
          <cell r="D38458" t="str">
            <v>COLKER'S BUFFET</v>
          </cell>
          <cell r="E38458">
            <v>112493000151</v>
          </cell>
        </row>
        <row r="38459">
          <cell r="C38459"/>
          <cell r="D38459" t="str">
            <v>CASA SHOW S/A</v>
          </cell>
          <cell r="E38459">
            <v>28200947000165</v>
          </cell>
        </row>
        <row r="38460">
          <cell r="C38460"/>
          <cell r="D38460" t="str">
            <v>CASA SHOW</v>
          </cell>
          <cell r="E38460">
            <v>28200947001218</v>
          </cell>
        </row>
        <row r="38461">
          <cell r="C38461"/>
          <cell r="D38461" t="str">
            <v>CASA SHOW</v>
          </cell>
          <cell r="E38461">
            <v>28200947000327</v>
          </cell>
        </row>
        <row r="38462">
          <cell r="C38462"/>
          <cell r="D38462" t="str">
            <v>UNISYS</v>
          </cell>
          <cell r="E38462">
            <v>33426420004938</v>
          </cell>
        </row>
        <row r="38463">
          <cell r="C38463"/>
          <cell r="D38463" t="str">
            <v>LOCALIZA</v>
          </cell>
          <cell r="E38463">
            <v>1844823000247</v>
          </cell>
        </row>
        <row r="38464">
          <cell r="C38464"/>
          <cell r="D38464" t="str">
            <v>INST EDUC MOYSE</v>
          </cell>
          <cell r="E38464">
            <v>400133</v>
          </cell>
        </row>
        <row r="38465">
          <cell r="C38465"/>
          <cell r="D38465" t="str">
            <v>COL EST PROF AL</v>
          </cell>
          <cell r="E38465">
            <v>400400</v>
          </cell>
        </row>
        <row r="38466">
          <cell r="C38466"/>
          <cell r="D38466" t="str">
            <v>ESC EST PEDRO A</v>
          </cell>
          <cell r="E38466">
            <v>400419</v>
          </cell>
        </row>
        <row r="38467">
          <cell r="C38467"/>
          <cell r="D38467" t="str">
            <v>COL EST ANTONIO</v>
          </cell>
          <cell r="E38467">
            <v>400633</v>
          </cell>
        </row>
        <row r="38468">
          <cell r="C38468"/>
          <cell r="D38468" t="str">
            <v>COL.EST.JD.MERI</v>
          </cell>
          <cell r="E38468">
            <v>400668</v>
          </cell>
        </row>
        <row r="38469">
          <cell r="C38469"/>
          <cell r="D38469" t="str">
            <v>COL.EST.JD.MERI</v>
          </cell>
          <cell r="E38469">
            <v>400669</v>
          </cell>
        </row>
        <row r="38470">
          <cell r="C38470"/>
          <cell r="D38470" t="str">
            <v>EE DR.OSCAR PIM</v>
          </cell>
          <cell r="E38470">
            <v>400804</v>
          </cell>
        </row>
        <row r="38471">
          <cell r="C38471"/>
          <cell r="D38471" t="str">
            <v>GP 175-JOSE LIN</v>
          </cell>
          <cell r="E38471">
            <v>401436</v>
          </cell>
        </row>
        <row r="38472">
          <cell r="C38472"/>
          <cell r="D38472" t="str">
            <v>GP-175 JOSE LIN</v>
          </cell>
          <cell r="E38472">
            <v>401437</v>
          </cell>
        </row>
        <row r="38473">
          <cell r="C38473"/>
          <cell r="D38473" t="str">
            <v>COL.EST.ANTONIO</v>
          </cell>
          <cell r="E38473">
            <v>401609</v>
          </cell>
        </row>
        <row r="38474">
          <cell r="C38474"/>
          <cell r="D38474" t="str">
            <v>COL.EST.JD.MERI</v>
          </cell>
          <cell r="E38474">
            <v>401612</v>
          </cell>
        </row>
        <row r="38475">
          <cell r="C38475"/>
          <cell r="D38475" t="str">
            <v>COL.EST.PROF.MU</v>
          </cell>
          <cell r="E38475">
            <v>401615</v>
          </cell>
        </row>
        <row r="38476">
          <cell r="C38476"/>
          <cell r="D38476" t="str">
            <v>EE ANTONIO DE O</v>
          </cell>
          <cell r="E38476">
            <v>401706</v>
          </cell>
        </row>
        <row r="38477">
          <cell r="C38477"/>
          <cell r="D38477" t="str">
            <v>GINASIO PUBLICO</v>
          </cell>
          <cell r="E38477">
            <v>401895</v>
          </cell>
        </row>
        <row r="38478">
          <cell r="C38478"/>
          <cell r="D38478" t="str">
            <v>GP OSWALD DE AN</v>
          </cell>
          <cell r="E38478">
            <v>401896</v>
          </cell>
        </row>
        <row r="38479">
          <cell r="C38479"/>
          <cell r="D38479" t="str">
            <v>CE RUBENS FARRU</v>
          </cell>
          <cell r="E38479">
            <v>402326</v>
          </cell>
        </row>
        <row r="38480">
          <cell r="C38480"/>
          <cell r="D38480" t="str">
            <v>COL.EST.VERA CR</v>
          </cell>
          <cell r="E38480">
            <v>402419</v>
          </cell>
        </row>
        <row r="38481">
          <cell r="C38481"/>
          <cell r="D38481" t="str">
            <v>EE GOV.ROBERTO</v>
          </cell>
          <cell r="E38481">
            <v>402522</v>
          </cell>
        </row>
        <row r="38482">
          <cell r="C38482"/>
          <cell r="D38482" t="str">
            <v>EE PROFA.SANDRA</v>
          </cell>
          <cell r="E38482">
            <v>402610</v>
          </cell>
        </row>
        <row r="38483">
          <cell r="C38483"/>
          <cell r="D38483" t="str">
            <v>GP OSWALD DE AN</v>
          </cell>
          <cell r="E38483">
            <v>402941</v>
          </cell>
        </row>
        <row r="38484">
          <cell r="C38484"/>
          <cell r="D38484" t="str">
            <v>GP-397 PAULO PO</v>
          </cell>
          <cell r="E38484">
            <v>402942</v>
          </cell>
        </row>
        <row r="38485">
          <cell r="C38485"/>
          <cell r="D38485" t="str">
            <v>CE HILTON GAMA</v>
          </cell>
          <cell r="E38485">
            <v>404204</v>
          </cell>
        </row>
        <row r="38486">
          <cell r="C38486"/>
          <cell r="D38486" t="str">
            <v>CE PROF.MURUC B</v>
          </cell>
          <cell r="E38486">
            <v>405501</v>
          </cell>
        </row>
        <row r="38487">
          <cell r="C38487">
            <v>800002119</v>
          </cell>
          <cell r="D38487" t="str">
            <v>FIBRA</v>
          </cell>
          <cell r="E38487">
            <v>630773000313</v>
          </cell>
        </row>
        <row r="38488">
          <cell r="C38488">
            <v>800002718</v>
          </cell>
          <cell r="D38488" t="str">
            <v>PHOENIX</v>
          </cell>
          <cell r="E38488">
            <v>25363896000102</v>
          </cell>
        </row>
        <row r="38489">
          <cell r="C38489">
            <v>800004512</v>
          </cell>
          <cell r="D38489" t="str">
            <v>WHYDOG</v>
          </cell>
          <cell r="E38489">
            <v>7328364000144</v>
          </cell>
        </row>
        <row r="38490">
          <cell r="C38490">
            <v>800004780</v>
          </cell>
          <cell r="D38490" t="str">
            <v>POSTO BARRA DEZ</v>
          </cell>
          <cell r="E38490">
            <v>5014395000103</v>
          </cell>
        </row>
        <row r="38491">
          <cell r="C38491">
            <v>800009816</v>
          </cell>
          <cell r="D38491" t="str">
            <v>LOCALIZA</v>
          </cell>
          <cell r="E38491">
            <v>86599446000108</v>
          </cell>
        </row>
        <row r="38492">
          <cell r="C38492">
            <v>800013606</v>
          </cell>
          <cell r="D38492" t="str">
            <v>FAUF</v>
          </cell>
          <cell r="E38492">
            <v>5418239000108</v>
          </cell>
        </row>
        <row r="38493">
          <cell r="C38493">
            <v>800014805</v>
          </cell>
          <cell r="D38493" t="str">
            <v>LABCHROM</v>
          </cell>
          <cell r="E38493">
            <v>41723883000145</v>
          </cell>
        </row>
        <row r="38494">
          <cell r="C38494">
            <v>800014988</v>
          </cell>
          <cell r="D38494" t="str">
            <v>LOCALIZA RENT A</v>
          </cell>
          <cell r="E38494">
            <v>16670085029480</v>
          </cell>
        </row>
        <row r="38495">
          <cell r="C38495">
            <v>800024170</v>
          </cell>
          <cell r="D38495" t="str">
            <v>GARDEN HILL GOL</v>
          </cell>
          <cell r="E38495">
            <v>3741349000172</v>
          </cell>
        </row>
        <row r="38496">
          <cell r="C38496"/>
          <cell r="D38496" t="str">
            <v>RECONTRAN</v>
          </cell>
          <cell r="E38496">
            <v>71178735000158</v>
          </cell>
        </row>
        <row r="38497">
          <cell r="C38497"/>
          <cell r="D38497" t="str">
            <v>DISCAV</v>
          </cell>
          <cell r="E38497">
            <v>619624000191</v>
          </cell>
        </row>
        <row r="38498">
          <cell r="C38498"/>
          <cell r="D38498" t="str">
            <v>KROK'S BATATAS</v>
          </cell>
          <cell r="E38498">
            <v>26180596000142</v>
          </cell>
        </row>
        <row r="38499">
          <cell r="C38499"/>
          <cell r="D38499" t="str">
            <v>FUNREI-FUND. EN</v>
          </cell>
          <cell r="E38499">
            <v>401432</v>
          </cell>
        </row>
        <row r="38500">
          <cell r="C38500"/>
          <cell r="D38500" t="str">
            <v>CEN.EDUC.FREI S</v>
          </cell>
          <cell r="E38500">
            <v>402364</v>
          </cell>
        </row>
        <row r="38501">
          <cell r="C38501"/>
          <cell r="D38501" t="str">
            <v>CFP SILVIO ASSU</v>
          </cell>
          <cell r="E38501">
            <v>402392</v>
          </cell>
        </row>
        <row r="38502">
          <cell r="C38502"/>
          <cell r="D38502" t="str">
            <v>CEN.EDUC.TANCRE</v>
          </cell>
          <cell r="E38502">
            <v>403388</v>
          </cell>
        </row>
        <row r="38503">
          <cell r="C38503"/>
          <cell r="D38503" t="str">
            <v>CEN.PEDAGOGICO</v>
          </cell>
          <cell r="E38503">
            <v>404872</v>
          </cell>
        </row>
        <row r="38504">
          <cell r="C38504"/>
          <cell r="D38504" t="str">
            <v>EE DR.GARCIA DE</v>
          </cell>
          <cell r="E38504">
            <v>404873</v>
          </cell>
        </row>
        <row r="38505">
          <cell r="C38505"/>
          <cell r="D38505" t="str">
            <v>EE CONEGO OSVAL</v>
          </cell>
          <cell r="E38505">
            <v>407072</v>
          </cell>
        </row>
        <row r="38506">
          <cell r="C38506"/>
          <cell r="D38506" t="str">
            <v>EE GOV.MILTON C</v>
          </cell>
          <cell r="E38506">
            <v>407073</v>
          </cell>
        </row>
        <row r="38507">
          <cell r="C38507"/>
          <cell r="D38507" t="str">
            <v>EE JOAO DOS SAN</v>
          </cell>
          <cell r="E38507">
            <v>407831</v>
          </cell>
        </row>
        <row r="38508">
          <cell r="C38508"/>
          <cell r="D38508" t="str">
            <v>EE MIN.GABRIEL</v>
          </cell>
          <cell r="E38508">
            <v>407832</v>
          </cell>
        </row>
        <row r="38509">
          <cell r="C38509"/>
          <cell r="D38509" t="str">
            <v>EE PE.SACREMENT</v>
          </cell>
          <cell r="E38509">
            <v>407833</v>
          </cell>
        </row>
        <row r="38510">
          <cell r="C38510"/>
          <cell r="D38510" t="str">
            <v>EE PROF.LAGO PI</v>
          </cell>
          <cell r="E38510">
            <v>407834</v>
          </cell>
        </row>
        <row r="38511">
          <cell r="C38511"/>
          <cell r="D38511" t="str">
            <v>EE TOME PORTES</v>
          </cell>
          <cell r="E38511">
            <v>407835</v>
          </cell>
        </row>
        <row r="38512">
          <cell r="C38512"/>
          <cell r="D38512" t="str">
            <v>CAT DOM BOSCO</v>
          </cell>
          <cell r="E38512">
            <v>408997</v>
          </cell>
        </row>
        <row r="38513">
          <cell r="C38513"/>
          <cell r="D38513" t="str">
            <v>JOHN SOMERS</v>
          </cell>
          <cell r="E38513">
            <v>24738957000106</v>
          </cell>
        </row>
        <row r="38514">
          <cell r="C38514"/>
          <cell r="D38514" t="str">
            <v>MARCOS ANTONIO</v>
          </cell>
          <cell r="E38514">
            <v>25192675000100</v>
          </cell>
        </row>
        <row r="38515">
          <cell r="C38515"/>
          <cell r="D38515" t="str">
            <v>NONA BUFFET</v>
          </cell>
          <cell r="E38515">
            <v>2437031000130</v>
          </cell>
        </row>
        <row r="38516">
          <cell r="C38516"/>
          <cell r="D38516" t="str">
            <v>NAES - SAO JOAO</v>
          </cell>
          <cell r="E38516">
            <v>411171</v>
          </cell>
        </row>
        <row r="38517">
          <cell r="C38517">
            <v>800023507</v>
          </cell>
          <cell r="D38517" t="str">
            <v>REFRIGERACAO PO</v>
          </cell>
          <cell r="E38517">
            <v>31935612000108</v>
          </cell>
        </row>
        <row r="38518">
          <cell r="C38518"/>
          <cell r="D38518" t="str">
            <v>COL EST VERA CR</v>
          </cell>
          <cell r="E38518">
            <v>401586</v>
          </cell>
        </row>
        <row r="38519">
          <cell r="C38519"/>
          <cell r="D38519" t="str">
            <v>CE PE.TEODORO T</v>
          </cell>
          <cell r="E38519">
            <v>409992</v>
          </cell>
        </row>
        <row r="38520">
          <cell r="C38520">
            <v>800012668</v>
          </cell>
          <cell r="D38520" t="str">
            <v>ATIVA SERVICE L</v>
          </cell>
          <cell r="E38520">
            <v>923864000770</v>
          </cell>
        </row>
        <row r="38521">
          <cell r="C38521"/>
          <cell r="D38521" t="str">
            <v>EE PROFA.ADELAI</v>
          </cell>
          <cell r="E38521">
            <v>408342</v>
          </cell>
        </row>
        <row r="38522">
          <cell r="C38522"/>
          <cell r="D38522" t="str">
            <v>CE FRANCISCO NE</v>
          </cell>
          <cell r="E38522">
            <v>408511</v>
          </cell>
        </row>
        <row r="38523">
          <cell r="C38523"/>
          <cell r="D38523" t="str">
            <v>SOCIPRESS FORMU</v>
          </cell>
          <cell r="E38523">
            <v>40290009000107</v>
          </cell>
        </row>
        <row r="38524">
          <cell r="C38524"/>
          <cell r="D38524" t="str">
            <v>CE VERA CRUZ</v>
          </cell>
          <cell r="E38524">
            <v>405504</v>
          </cell>
        </row>
        <row r="38525">
          <cell r="C38525"/>
          <cell r="D38525" t="str">
            <v>ESC.DA COM.DR.A</v>
          </cell>
          <cell r="E38525">
            <v>401849</v>
          </cell>
        </row>
        <row r="38526">
          <cell r="C38526"/>
          <cell r="D38526" t="str">
            <v>APAE DE SAO JOA</v>
          </cell>
          <cell r="E38526">
            <v>408819</v>
          </cell>
        </row>
        <row r="38527">
          <cell r="C38527"/>
          <cell r="D38527" t="str">
            <v>ESC.BAS.ROCHA P</v>
          </cell>
          <cell r="E38527">
            <v>408820</v>
          </cell>
        </row>
        <row r="38528">
          <cell r="C38528"/>
          <cell r="D38528" t="str">
            <v>EDUCANDARIO STA</v>
          </cell>
          <cell r="E38528">
            <v>409259</v>
          </cell>
        </row>
        <row r="38529">
          <cell r="C38529"/>
          <cell r="D38529" t="str">
            <v>EE MANOEL DA CR</v>
          </cell>
          <cell r="E38529">
            <v>411022</v>
          </cell>
        </row>
        <row r="38530">
          <cell r="C38530">
            <v>800030668</v>
          </cell>
          <cell r="D38530" t="str">
            <v>COLORADO VEICUL</v>
          </cell>
          <cell r="E38530">
            <v>44613693000325</v>
          </cell>
        </row>
        <row r="38531">
          <cell r="C38531"/>
          <cell r="D38531" t="str">
            <v>EE CARDOSO DE S</v>
          </cell>
          <cell r="E38531">
            <v>409880</v>
          </cell>
        </row>
        <row r="38532">
          <cell r="C38532"/>
          <cell r="D38532" t="str">
            <v>FUND.EDUC.DA AL</v>
          </cell>
          <cell r="E38532">
            <v>409881</v>
          </cell>
        </row>
        <row r="38533">
          <cell r="C38533"/>
          <cell r="D38533" t="str">
            <v>EE CARDOSO DE S</v>
          </cell>
          <cell r="E38533">
            <v>410272</v>
          </cell>
        </row>
        <row r="38534">
          <cell r="C38534"/>
          <cell r="D38534" t="str">
            <v>EE SYLVIO TORQU</v>
          </cell>
          <cell r="E38534">
            <v>410455</v>
          </cell>
        </row>
        <row r="38535">
          <cell r="C38535">
            <v>800002279</v>
          </cell>
          <cell r="D38535" t="str">
            <v>AUTO SOCORRO MG</v>
          </cell>
          <cell r="E38535">
            <v>6864325000107</v>
          </cell>
        </row>
        <row r="38536">
          <cell r="C38536">
            <v>800003288</v>
          </cell>
          <cell r="D38536" t="str">
            <v>METALURGICA</v>
          </cell>
          <cell r="E38536">
            <v>1413937000151</v>
          </cell>
        </row>
        <row r="38537">
          <cell r="C38537">
            <v>800003478</v>
          </cell>
          <cell r="D38537" t="str">
            <v>SCALI DO BRASIL</v>
          </cell>
          <cell r="E38537">
            <v>3934854000133</v>
          </cell>
        </row>
        <row r="38538">
          <cell r="C38538">
            <v>800004289</v>
          </cell>
          <cell r="D38538" t="str">
            <v>ART BICAS</v>
          </cell>
          <cell r="E38538">
            <v>23804941000183</v>
          </cell>
        </row>
        <row r="38539">
          <cell r="C38539">
            <v>800004348</v>
          </cell>
          <cell r="D38539" t="str">
            <v>SEOYON INTECH</v>
          </cell>
          <cell r="E38539">
            <v>7385124000181</v>
          </cell>
        </row>
        <row r="38540">
          <cell r="C38540">
            <v>800005089</v>
          </cell>
          <cell r="D38540" t="str">
            <v>LEF</v>
          </cell>
          <cell r="E38540">
            <v>5757784000110</v>
          </cell>
        </row>
        <row r="38541">
          <cell r="C38541">
            <v>800005700</v>
          </cell>
          <cell r="D38541" t="str">
            <v>LM CAME</v>
          </cell>
          <cell r="E38541">
            <v>18300210000160</v>
          </cell>
        </row>
        <row r="38542">
          <cell r="C38542">
            <v>800005932</v>
          </cell>
          <cell r="D38542" t="str">
            <v>FEAM</v>
          </cell>
          <cell r="E38542">
            <v>1741166000121</v>
          </cell>
        </row>
        <row r="38543">
          <cell r="C38543">
            <v>800006070</v>
          </cell>
          <cell r="D38543" t="str">
            <v>SOFIMA</v>
          </cell>
          <cell r="E38543">
            <v>51936094000308</v>
          </cell>
        </row>
        <row r="38544">
          <cell r="C38544">
            <v>800006394</v>
          </cell>
          <cell r="D38544" t="str">
            <v>RESIL MINAS</v>
          </cell>
          <cell r="E38544">
            <v>18583682000178</v>
          </cell>
        </row>
        <row r="38545">
          <cell r="C38545">
            <v>800012489</v>
          </cell>
          <cell r="D38545" t="str">
            <v>JOSE SALVADOR A</v>
          </cell>
          <cell r="E38545">
            <v>2211103000126</v>
          </cell>
        </row>
        <row r="38546">
          <cell r="C38546">
            <v>800015396</v>
          </cell>
          <cell r="D38546" t="str">
            <v>FAMTEC CONFORMA</v>
          </cell>
          <cell r="E38546">
            <v>5385292000141</v>
          </cell>
        </row>
        <row r="38547">
          <cell r="C38547">
            <v>800021452</v>
          </cell>
          <cell r="D38547" t="str">
            <v>MG TRAFOS SOLUC</v>
          </cell>
          <cell r="E38547">
            <v>7743406000103</v>
          </cell>
        </row>
        <row r="38548">
          <cell r="C38548">
            <v>800022513</v>
          </cell>
          <cell r="D38548" t="str">
            <v>MAGNA</v>
          </cell>
          <cell r="E38548">
            <v>970934000580</v>
          </cell>
        </row>
        <row r="38549">
          <cell r="C38549">
            <v>800023251</v>
          </cell>
          <cell r="D38549" t="str">
            <v>MICBOX LOCACOES</v>
          </cell>
          <cell r="E38549">
            <v>11569276000101</v>
          </cell>
        </row>
        <row r="38550">
          <cell r="C38550">
            <v>800024091</v>
          </cell>
          <cell r="D38550" t="str">
            <v>LAUDICEIA CAPRI</v>
          </cell>
          <cell r="E38550">
            <v>14626445000196</v>
          </cell>
        </row>
        <row r="38551">
          <cell r="C38551">
            <v>800027292</v>
          </cell>
          <cell r="D38551" t="str">
            <v>FERCUS T. L.</v>
          </cell>
          <cell r="E38551">
            <v>14666645000172</v>
          </cell>
        </row>
        <row r="38552">
          <cell r="C38552">
            <v>800030569</v>
          </cell>
          <cell r="D38552" t="str">
            <v>MARIA APARECIDA</v>
          </cell>
          <cell r="E38552">
            <v>19209341000108</v>
          </cell>
        </row>
        <row r="38553">
          <cell r="C38553">
            <v>800035091</v>
          </cell>
          <cell r="D38553" t="str">
            <v>GK ELETROMECANI</v>
          </cell>
          <cell r="E38553">
            <v>16860452000183</v>
          </cell>
        </row>
        <row r="38554">
          <cell r="C38554">
            <v>800039492</v>
          </cell>
          <cell r="D38554" t="str">
            <v>AGUA MINERAL AG</v>
          </cell>
          <cell r="E38554">
            <v>4860747000170</v>
          </cell>
        </row>
        <row r="38555">
          <cell r="C38555">
            <v>800040208</v>
          </cell>
          <cell r="D38555" t="str">
            <v>GML ESTRUTURAS</v>
          </cell>
          <cell r="E38555">
            <v>13356524000161</v>
          </cell>
        </row>
        <row r="38556">
          <cell r="C38556">
            <v>800040389</v>
          </cell>
          <cell r="D38556" t="str">
            <v>BRUMAJATO PINTU</v>
          </cell>
          <cell r="E38556">
            <v>7244657000143</v>
          </cell>
        </row>
        <row r="38557">
          <cell r="C38557">
            <v>800041240</v>
          </cell>
          <cell r="D38557" t="str">
            <v>LEANDRO LIMA DE</v>
          </cell>
          <cell r="E38557">
            <v>11910433000109</v>
          </cell>
        </row>
        <row r="38558">
          <cell r="C38558">
            <v>800041925</v>
          </cell>
          <cell r="D38558" t="str">
            <v>MVS INDUSTRIA E</v>
          </cell>
          <cell r="E38558">
            <v>14811906000109</v>
          </cell>
        </row>
        <row r="38559">
          <cell r="C38559">
            <v>800043376</v>
          </cell>
          <cell r="D38559" t="str">
            <v>VIBAZ INDUSTRIA</v>
          </cell>
          <cell r="E38559">
            <v>13376191000213</v>
          </cell>
        </row>
        <row r="38560">
          <cell r="C38560">
            <v>800043465</v>
          </cell>
          <cell r="D38560" t="str">
            <v>COOPERATIVA DE</v>
          </cell>
          <cell r="E38560">
            <v>3800045000139</v>
          </cell>
        </row>
        <row r="38561">
          <cell r="C38561">
            <v>800043544</v>
          </cell>
          <cell r="D38561" t="str">
            <v>PROVER INDUSRTI</v>
          </cell>
          <cell r="E38561">
            <v>15017018000173</v>
          </cell>
        </row>
        <row r="38562">
          <cell r="C38562">
            <v>800044186</v>
          </cell>
          <cell r="D38562" t="str">
            <v>MUNDIAL INJECAO</v>
          </cell>
          <cell r="E38562">
            <v>18510312000100</v>
          </cell>
        </row>
        <row r="38563">
          <cell r="C38563">
            <v>800044965</v>
          </cell>
          <cell r="D38563" t="str">
            <v>STEEL SERVICE C</v>
          </cell>
          <cell r="E38563">
            <v>24909144000123</v>
          </cell>
        </row>
        <row r="38564">
          <cell r="C38564">
            <v>800045144</v>
          </cell>
          <cell r="D38564" t="str">
            <v>NEO STEEL SA</v>
          </cell>
          <cell r="E38564" t="str">
            <v>36615460000252</v>
          </cell>
        </row>
        <row r="38565">
          <cell r="C38565"/>
          <cell r="D38565" t="str">
            <v>INAPE</v>
          </cell>
          <cell r="E38565">
            <v>1005831000119</v>
          </cell>
        </row>
        <row r="38566">
          <cell r="C38566"/>
          <cell r="D38566" t="str">
            <v>METALURG.PECAS</v>
          </cell>
          <cell r="E38566">
            <v>1633638000122</v>
          </cell>
        </row>
        <row r="38567">
          <cell r="C38567"/>
          <cell r="D38567" t="str">
            <v>RESIL EXTIN</v>
          </cell>
          <cell r="E38567">
            <v>49251911000261</v>
          </cell>
        </row>
        <row r="38568">
          <cell r="C38568">
            <v>800034233</v>
          </cell>
          <cell r="D38568" t="str">
            <v>CAMILA DE MELO</v>
          </cell>
          <cell r="E38568">
            <v>18367712000109</v>
          </cell>
        </row>
        <row r="38569">
          <cell r="C38569"/>
          <cell r="D38569" t="str">
            <v>FRATELLI</v>
          </cell>
          <cell r="E38569">
            <v>28869000144</v>
          </cell>
        </row>
        <row r="38570">
          <cell r="C38570"/>
          <cell r="D38570" t="str">
            <v>EE PROF.CESAR B</v>
          </cell>
          <cell r="E38570">
            <v>408399</v>
          </cell>
        </row>
        <row r="38571">
          <cell r="C38571">
            <v>800001540</v>
          </cell>
          <cell r="D38571" t="str">
            <v>TED RACING</v>
          </cell>
          <cell r="E38571">
            <v>6249165000188</v>
          </cell>
        </row>
        <row r="38572">
          <cell r="C38572">
            <v>800002194</v>
          </cell>
          <cell r="D38572" t="str">
            <v>REPECON</v>
          </cell>
          <cell r="E38572">
            <v>83878512000182</v>
          </cell>
        </row>
        <row r="38573">
          <cell r="C38573">
            <v>800004825</v>
          </cell>
          <cell r="D38573" t="str">
            <v>DESTERRO</v>
          </cell>
          <cell r="E38573">
            <v>95759767000105</v>
          </cell>
        </row>
        <row r="38574">
          <cell r="C38574">
            <v>800005048</v>
          </cell>
          <cell r="D38574" t="str">
            <v>ATLAS TRANSPORT</v>
          </cell>
          <cell r="E38574">
            <v>60664828002977</v>
          </cell>
        </row>
        <row r="38575">
          <cell r="C38575">
            <v>800007860</v>
          </cell>
          <cell r="D38575" t="str">
            <v>SUPERACAO ACADE</v>
          </cell>
          <cell r="E38575">
            <v>1255160000144</v>
          </cell>
        </row>
        <row r="38576">
          <cell r="C38576">
            <v>800013688</v>
          </cell>
          <cell r="D38576" t="str">
            <v>EQUISUL INDUSTR</v>
          </cell>
          <cell r="E38576">
            <v>668382000126</v>
          </cell>
        </row>
        <row r="38577">
          <cell r="C38577">
            <v>800015009</v>
          </cell>
          <cell r="D38577" t="str">
            <v>PRO SPEED</v>
          </cell>
          <cell r="E38577">
            <v>5991458000173</v>
          </cell>
        </row>
        <row r="38578">
          <cell r="C38578">
            <v>800015099</v>
          </cell>
          <cell r="D38578" t="str">
            <v>AUTOMATISA SIST</v>
          </cell>
          <cell r="E38578">
            <v>4698769000186</v>
          </cell>
        </row>
        <row r="38579">
          <cell r="C38579">
            <v>800015574</v>
          </cell>
          <cell r="D38579" t="str">
            <v>DENTAL KOBRASOL</v>
          </cell>
          <cell r="E38579">
            <v>81022832000100</v>
          </cell>
        </row>
        <row r="38580">
          <cell r="C38580">
            <v>800015843</v>
          </cell>
          <cell r="D38580" t="str">
            <v>SOLUCAR</v>
          </cell>
          <cell r="E38580">
            <v>5096444000196</v>
          </cell>
        </row>
        <row r="38581">
          <cell r="C38581">
            <v>800017962</v>
          </cell>
          <cell r="D38581" t="str">
            <v>POLIPEX INDUSTR</v>
          </cell>
          <cell r="E38581">
            <v>85213759000105</v>
          </cell>
        </row>
        <row r="38582">
          <cell r="C38582">
            <v>800018771</v>
          </cell>
          <cell r="D38582" t="str">
            <v>ANAEROBICOS DO</v>
          </cell>
          <cell r="E38582">
            <v>4465057000117</v>
          </cell>
        </row>
        <row r="38583">
          <cell r="C38583">
            <v>800024388</v>
          </cell>
          <cell r="D38583" t="str">
            <v>IMAGINARIUM COM</v>
          </cell>
          <cell r="E38583">
            <v>399603000612</v>
          </cell>
        </row>
        <row r="38584">
          <cell r="C38584">
            <v>800024649</v>
          </cell>
          <cell r="D38584" t="str">
            <v>BOMBINOX IND &amp;</v>
          </cell>
          <cell r="E38584">
            <v>3146377000141</v>
          </cell>
        </row>
        <row r="38585">
          <cell r="C38585">
            <v>800024915</v>
          </cell>
          <cell r="D38585" t="str">
            <v>CINTIA ROSA DO</v>
          </cell>
          <cell r="E38585">
            <v>16505797000119</v>
          </cell>
        </row>
        <row r="38586">
          <cell r="C38586">
            <v>800025346</v>
          </cell>
          <cell r="D38586" t="str">
            <v>TRACTON INDUSTR</v>
          </cell>
          <cell r="E38586">
            <v>73710394000145</v>
          </cell>
        </row>
        <row r="38587">
          <cell r="C38587">
            <v>800026914</v>
          </cell>
          <cell r="D38587" t="str">
            <v>MOACIR LAURENTI</v>
          </cell>
          <cell r="E38587">
            <v>1021653000110</v>
          </cell>
        </row>
        <row r="38588">
          <cell r="C38588">
            <v>800027065</v>
          </cell>
          <cell r="D38588" t="str">
            <v>ANKYLA SERVICOS</v>
          </cell>
          <cell r="E38588">
            <v>7509210000159</v>
          </cell>
        </row>
        <row r="38589">
          <cell r="C38589">
            <v>800027673</v>
          </cell>
          <cell r="D38589" t="str">
            <v>VANDERLEI ISIDO</v>
          </cell>
          <cell r="E38589">
            <v>10760198000165</v>
          </cell>
        </row>
        <row r="38590">
          <cell r="C38590">
            <v>800033739</v>
          </cell>
          <cell r="D38590" t="str">
            <v>DVA AUTOMOVEIS</v>
          </cell>
          <cell r="E38590">
            <v>143758000189</v>
          </cell>
        </row>
        <row r="38591">
          <cell r="C38591">
            <v>800035437</v>
          </cell>
          <cell r="D38591" t="str">
            <v>LTDA ME</v>
          </cell>
          <cell r="E38591">
            <v>11850063000153</v>
          </cell>
        </row>
        <row r="38592">
          <cell r="C38592">
            <v>800035656</v>
          </cell>
          <cell r="D38592" t="str">
            <v>DVA AUTO COMERC</v>
          </cell>
          <cell r="E38592">
            <v>13109247000192</v>
          </cell>
        </row>
        <row r="38593">
          <cell r="C38593">
            <v>800036320</v>
          </cell>
          <cell r="D38593" t="str">
            <v>JOAO PAULO FADE</v>
          </cell>
          <cell r="E38593">
            <v>14526126000109</v>
          </cell>
        </row>
        <row r="38594">
          <cell r="C38594">
            <v>800037831</v>
          </cell>
          <cell r="D38594" t="str">
            <v>DOMINIK COM. E</v>
          </cell>
          <cell r="E38594">
            <v>72332794000100</v>
          </cell>
        </row>
        <row r="38595">
          <cell r="C38595">
            <v>800038091</v>
          </cell>
          <cell r="D38595" t="str">
            <v>PAO DA ESQUINA</v>
          </cell>
          <cell r="E38595">
            <v>9613114000181</v>
          </cell>
        </row>
        <row r="38596">
          <cell r="C38596">
            <v>800041634</v>
          </cell>
          <cell r="D38596" t="str">
            <v>PAUTA DISTRIBUI</v>
          </cell>
          <cell r="E38596">
            <v>83064741000597</v>
          </cell>
        </row>
        <row r="38597">
          <cell r="C38597">
            <v>800042432</v>
          </cell>
          <cell r="D38597" t="str">
            <v>D.Y.5  ELETRONI</v>
          </cell>
          <cell r="E38597">
            <v>8879741000104</v>
          </cell>
        </row>
        <row r="38598">
          <cell r="C38598">
            <v>800044108</v>
          </cell>
          <cell r="D38598" t="str">
            <v>CONNECT IMPORT</v>
          </cell>
          <cell r="E38598">
            <v>18082923000103</v>
          </cell>
        </row>
        <row r="38599">
          <cell r="C38599"/>
          <cell r="D38599" t="str">
            <v>RALLYE</v>
          </cell>
          <cell r="E38599">
            <v>78879368000169</v>
          </cell>
        </row>
        <row r="38600">
          <cell r="C38600"/>
          <cell r="D38600" t="str">
            <v>MURILO GUINCHO</v>
          </cell>
          <cell r="E38600">
            <v>1015446000152</v>
          </cell>
        </row>
        <row r="38601">
          <cell r="C38601"/>
          <cell r="D38601" t="str">
            <v>MOTO SHOP</v>
          </cell>
          <cell r="E38601">
            <v>2510794000169</v>
          </cell>
        </row>
        <row r="38602">
          <cell r="C38602"/>
          <cell r="D38602" t="str">
            <v>NR EDITORA</v>
          </cell>
          <cell r="E38602">
            <v>2776988000100</v>
          </cell>
        </row>
        <row r="38603">
          <cell r="C38603"/>
          <cell r="D38603" t="str">
            <v>ABADIA</v>
          </cell>
          <cell r="E38603">
            <v>81830465000171</v>
          </cell>
        </row>
        <row r="38604">
          <cell r="C38604"/>
          <cell r="D38604" t="str">
            <v>SANTA ROSA</v>
          </cell>
          <cell r="E38604">
            <v>95875324000180</v>
          </cell>
        </row>
        <row r="38605">
          <cell r="C38605"/>
          <cell r="D38605" t="str">
            <v>ACS S/A ELETRON</v>
          </cell>
          <cell r="E38605">
            <v>78656949000131</v>
          </cell>
        </row>
        <row r="38606">
          <cell r="C38606"/>
          <cell r="D38606" t="str">
            <v>CALTECH</v>
          </cell>
          <cell r="E38606">
            <v>81334401000180</v>
          </cell>
        </row>
        <row r="38607">
          <cell r="C38607"/>
          <cell r="D38607" t="str">
            <v>LOCALIZA</v>
          </cell>
          <cell r="E38607">
            <v>83931956000991</v>
          </cell>
        </row>
        <row r="38608">
          <cell r="C38608"/>
          <cell r="D38608" t="str">
            <v>SENAI</v>
          </cell>
          <cell r="E38608">
            <v>3774688000406</v>
          </cell>
        </row>
        <row r="38609">
          <cell r="C38609"/>
          <cell r="D38609" t="str">
            <v>CE CECILIA ROSA</v>
          </cell>
          <cell r="E38609">
            <v>404485</v>
          </cell>
        </row>
        <row r="38610">
          <cell r="C38610"/>
          <cell r="D38610" t="str">
            <v>COL.ALPHA OBJET</v>
          </cell>
          <cell r="E38610">
            <v>405112</v>
          </cell>
        </row>
        <row r="38611">
          <cell r="C38611"/>
          <cell r="D38611" t="str">
            <v>COL.SOLAR CHAPE</v>
          </cell>
          <cell r="E38611">
            <v>405114</v>
          </cell>
        </row>
        <row r="38612">
          <cell r="C38612"/>
          <cell r="D38612" t="str">
            <v>CEN.EDUC.STA.CR</v>
          </cell>
          <cell r="E38612">
            <v>405115</v>
          </cell>
        </row>
        <row r="38613">
          <cell r="C38613"/>
          <cell r="D38613" t="str">
            <v>CEN.EDUC. CAMIN</v>
          </cell>
          <cell r="E38613">
            <v>405116</v>
          </cell>
        </row>
        <row r="38614">
          <cell r="C38614"/>
          <cell r="D38614" t="str">
            <v>ESC.ELISA ANDRE</v>
          </cell>
          <cell r="E38614">
            <v>405117</v>
          </cell>
        </row>
        <row r="38615">
          <cell r="C38615"/>
          <cell r="D38615" t="str">
            <v>COL.EST.PROF.JO</v>
          </cell>
          <cell r="E38615">
            <v>405118</v>
          </cell>
        </row>
        <row r="38616">
          <cell r="C38616"/>
          <cell r="D38616" t="str">
            <v>COL.DOM JAIME C</v>
          </cell>
          <cell r="E38616">
            <v>406524</v>
          </cell>
        </row>
        <row r="38617">
          <cell r="C38617"/>
          <cell r="D38617" t="str">
            <v>ESC.BASICA DR.H</v>
          </cell>
          <cell r="E38617">
            <v>406525</v>
          </cell>
        </row>
        <row r="38618">
          <cell r="C38618"/>
          <cell r="D38618" t="str">
            <v>CEN.EDUC.BARREI</v>
          </cell>
          <cell r="E38618">
            <v>406526</v>
          </cell>
        </row>
        <row r="38619">
          <cell r="C38619"/>
          <cell r="D38619" t="str">
            <v>CE PROF.LAERCIO</v>
          </cell>
          <cell r="E38619">
            <v>407394</v>
          </cell>
        </row>
        <row r="38620">
          <cell r="C38620"/>
          <cell r="D38620" t="str">
            <v>CE MARIA BARBOS</v>
          </cell>
          <cell r="E38620">
            <v>407395</v>
          </cell>
        </row>
        <row r="38621">
          <cell r="C38621"/>
          <cell r="D38621" t="str">
            <v>CE FRANCISCO TO</v>
          </cell>
          <cell r="E38621">
            <v>407396</v>
          </cell>
        </row>
        <row r="38622">
          <cell r="C38622"/>
          <cell r="D38622" t="str">
            <v>CE WANDERLEY JU</v>
          </cell>
          <cell r="E38622">
            <v>407397</v>
          </cell>
        </row>
        <row r="38623">
          <cell r="C38623"/>
          <cell r="D38623" t="str">
            <v>ESC.PE.AGOSTINH</v>
          </cell>
          <cell r="E38623">
            <v>407398</v>
          </cell>
        </row>
        <row r="38624">
          <cell r="C38624"/>
          <cell r="D38624" t="str">
            <v>EB ALDO CAMARA</v>
          </cell>
          <cell r="E38624">
            <v>407941</v>
          </cell>
        </row>
        <row r="38625">
          <cell r="C38625"/>
          <cell r="D38625" t="str">
            <v>EB PROF.OSWALDO</v>
          </cell>
          <cell r="E38625">
            <v>407942</v>
          </cell>
        </row>
        <row r="38626">
          <cell r="C38626"/>
          <cell r="D38626" t="str">
            <v>EB CRISTO REI</v>
          </cell>
          <cell r="E38626">
            <v>407943</v>
          </cell>
        </row>
        <row r="38627">
          <cell r="C38627"/>
          <cell r="D38627" t="str">
            <v>EB SAO MIGUEL</v>
          </cell>
          <cell r="E38627">
            <v>407944</v>
          </cell>
        </row>
        <row r="38628">
          <cell r="C38628"/>
          <cell r="D38628" t="str">
            <v>EB PROF.AMERICO</v>
          </cell>
          <cell r="E38628">
            <v>407945</v>
          </cell>
        </row>
        <row r="38629">
          <cell r="C38629"/>
          <cell r="D38629" t="str">
            <v>COL.ALPHA OBJET</v>
          </cell>
          <cell r="E38629">
            <v>411014</v>
          </cell>
        </row>
        <row r="38630">
          <cell r="C38630">
            <v>800037953</v>
          </cell>
          <cell r="D38630" t="str">
            <v>PIRAJU LOC. DE</v>
          </cell>
          <cell r="E38630">
            <v>2527674000174</v>
          </cell>
        </row>
        <row r="38631">
          <cell r="C38631">
            <v>800000802</v>
          </cell>
          <cell r="D38631" t="str">
            <v>ICAL IND.DE CAL</v>
          </cell>
          <cell r="E38631">
            <v>17157264000156</v>
          </cell>
        </row>
        <row r="38632">
          <cell r="C38632">
            <v>800005750</v>
          </cell>
          <cell r="D38632" t="str">
            <v>FAB DE CAL IND</v>
          </cell>
          <cell r="E38632">
            <v>24030025006218</v>
          </cell>
        </row>
        <row r="38633">
          <cell r="C38633">
            <v>800016747</v>
          </cell>
          <cell r="D38633" t="str">
            <v>BELOCAL</v>
          </cell>
          <cell r="E38633">
            <v>6730693000154</v>
          </cell>
        </row>
        <row r="38634">
          <cell r="C38634">
            <v>800039268</v>
          </cell>
          <cell r="D38634" t="str">
            <v>REBOQUES UNIAO</v>
          </cell>
          <cell r="E38634">
            <v>1524559000183</v>
          </cell>
        </row>
        <row r="38635">
          <cell r="C38635">
            <v>800039647</v>
          </cell>
          <cell r="D38635" t="str">
            <v>LIMAVULC LTDA E</v>
          </cell>
          <cell r="E38635">
            <v>4948001000113</v>
          </cell>
        </row>
        <row r="38636">
          <cell r="C38636"/>
          <cell r="D38636" t="str">
            <v>NUTRIR</v>
          </cell>
          <cell r="E38636">
            <v>26333088000157</v>
          </cell>
        </row>
        <row r="38637">
          <cell r="C38637"/>
          <cell r="D38637" t="str">
            <v>MTE AGROPECUAR.</v>
          </cell>
          <cell r="E38637">
            <v>1099724000105</v>
          </cell>
        </row>
        <row r="38638">
          <cell r="C38638"/>
          <cell r="D38638" t="str">
            <v>VF HIDRAULICA</v>
          </cell>
          <cell r="E38638">
            <v>2113970000129</v>
          </cell>
        </row>
        <row r="38639">
          <cell r="C38639"/>
          <cell r="D38639" t="str">
            <v>LOCARCON</v>
          </cell>
          <cell r="E38639">
            <v>2027757000102</v>
          </cell>
        </row>
        <row r="38640">
          <cell r="C38640"/>
          <cell r="D38640" t="str">
            <v>EE NARCISO MEND</v>
          </cell>
          <cell r="E38640">
            <v>406506</v>
          </cell>
        </row>
        <row r="38641">
          <cell r="C38641">
            <v>800029715</v>
          </cell>
          <cell r="D38641" t="str">
            <v>PAVBLOCOS</v>
          </cell>
          <cell r="E38641">
            <v>10159207000167</v>
          </cell>
        </row>
        <row r="38642">
          <cell r="C38642">
            <v>800000765</v>
          </cell>
          <cell r="D38642" t="str">
            <v>MARLUVAS</v>
          </cell>
          <cell r="E38642">
            <v>19653054000770</v>
          </cell>
        </row>
        <row r="38643">
          <cell r="C38643">
            <v>800006190</v>
          </cell>
          <cell r="D38643" t="str">
            <v>MARLUVAS</v>
          </cell>
          <cell r="E38643">
            <v>19653054001156</v>
          </cell>
        </row>
        <row r="38644">
          <cell r="C38644">
            <v>800015599</v>
          </cell>
          <cell r="D38644" t="str">
            <v>TNT MERCURIO CA</v>
          </cell>
          <cell r="E38644">
            <v>95591723013288</v>
          </cell>
        </row>
        <row r="38645">
          <cell r="C38645">
            <v>800012614</v>
          </cell>
          <cell r="D38645" t="str">
            <v>GERMEK EQUIPAME</v>
          </cell>
          <cell r="E38645">
            <v>48613327000165</v>
          </cell>
        </row>
        <row r="38646">
          <cell r="C38646"/>
          <cell r="D38646" t="str">
            <v>VIME</v>
          </cell>
          <cell r="E38646">
            <v>86504776000245</v>
          </cell>
        </row>
        <row r="38647">
          <cell r="C38647"/>
          <cell r="D38647" t="str">
            <v>EEPG TARQUINIO</v>
          </cell>
          <cell r="E38647">
            <v>402670</v>
          </cell>
        </row>
        <row r="38648">
          <cell r="C38648">
            <v>800036472</v>
          </cell>
          <cell r="D38648" t="str">
            <v>DELBRAS COMERCI</v>
          </cell>
          <cell r="E38648">
            <v>9146798000159</v>
          </cell>
        </row>
        <row r="38649">
          <cell r="C38649">
            <v>800001985</v>
          </cell>
          <cell r="D38649" t="str">
            <v>J S MARELLA</v>
          </cell>
          <cell r="E38649">
            <v>68087329000175</v>
          </cell>
        </row>
        <row r="38650">
          <cell r="C38650">
            <v>800002278</v>
          </cell>
          <cell r="D38650" t="str">
            <v>ALPINIA</v>
          </cell>
          <cell r="E38650">
            <v>3926925000318</v>
          </cell>
        </row>
        <row r="38651">
          <cell r="C38651">
            <v>800007837</v>
          </cell>
          <cell r="D38651" t="str">
            <v>LOCALIZA</v>
          </cell>
          <cell r="E38651">
            <v>923864000185</v>
          </cell>
        </row>
        <row r="38652">
          <cell r="C38652">
            <v>800008120</v>
          </cell>
          <cell r="D38652" t="str">
            <v>OSCAR ROBERTO</v>
          </cell>
          <cell r="E38652">
            <v>74296948000172</v>
          </cell>
        </row>
        <row r="38653">
          <cell r="C38653">
            <v>800009820</v>
          </cell>
          <cell r="D38653" t="str">
            <v>ATIVA SERVICE L</v>
          </cell>
          <cell r="E38653">
            <v>923864000690</v>
          </cell>
        </row>
        <row r="38654">
          <cell r="C38654">
            <v>800012797</v>
          </cell>
          <cell r="D38654" t="str">
            <v>VITTAFISIO</v>
          </cell>
          <cell r="E38654">
            <v>55370001000110</v>
          </cell>
        </row>
        <row r="38655">
          <cell r="C38655">
            <v>800016225</v>
          </cell>
          <cell r="D38655" t="str">
            <v>NEW CANDY</v>
          </cell>
          <cell r="E38655">
            <v>4335883000141</v>
          </cell>
        </row>
        <row r="38656">
          <cell r="C38656">
            <v>800018316</v>
          </cell>
          <cell r="D38656" t="str">
            <v>SAINT PAUL PLAZ</v>
          </cell>
          <cell r="E38656">
            <v>319295000163</v>
          </cell>
        </row>
        <row r="38657">
          <cell r="C38657">
            <v>800018507</v>
          </cell>
          <cell r="D38657" t="str">
            <v>ESCOLA SENAI SA</v>
          </cell>
          <cell r="E38657">
            <v>3774819003039</v>
          </cell>
        </row>
        <row r="38658">
          <cell r="C38658">
            <v>800021688</v>
          </cell>
          <cell r="D38658" t="str">
            <v>O REI DO PAO DE</v>
          </cell>
          <cell r="E38658">
            <v>7430322000110</v>
          </cell>
        </row>
        <row r="38659">
          <cell r="C38659">
            <v>800021723</v>
          </cell>
          <cell r="D38659" t="str">
            <v>NOWAK IND COM</v>
          </cell>
          <cell r="E38659">
            <v>5943623000111</v>
          </cell>
        </row>
        <row r="38660">
          <cell r="C38660">
            <v>800023031</v>
          </cell>
          <cell r="D38660" t="str">
            <v>O REI DO PAO DE</v>
          </cell>
          <cell r="E38660">
            <v>69199040000100</v>
          </cell>
        </row>
        <row r="38661">
          <cell r="C38661">
            <v>800024897</v>
          </cell>
          <cell r="D38661" t="str">
            <v>ROMA CONSTRUCOE</v>
          </cell>
          <cell r="E38661">
            <v>60340858000127</v>
          </cell>
        </row>
        <row r="38662">
          <cell r="C38662">
            <v>800024957</v>
          </cell>
          <cell r="D38662" t="str">
            <v>JOSE HENRIQUE C</v>
          </cell>
          <cell r="E38662">
            <v>4477678000110</v>
          </cell>
        </row>
        <row r="38663">
          <cell r="C38663">
            <v>800028259</v>
          </cell>
          <cell r="D38663" t="str">
            <v>L DE OLIVEIRA C</v>
          </cell>
          <cell r="E38663">
            <v>58733536000104</v>
          </cell>
        </row>
        <row r="38664">
          <cell r="C38664">
            <v>800029404</v>
          </cell>
          <cell r="D38664" t="str">
            <v>NOGUEIRA BRINQU</v>
          </cell>
          <cell r="E38664">
            <v>11807481000168</v>
          </cell>
        </row>
        <row r="38665">
          <cell r="C38665">
            <v>800029564</v>
          </cell>
          <cell r="D38665" t="str">
            <v>REGIANE DA SILV</v>
          </cell>
          <cell r="E38665">
            <v>16667382000141</v>
          </cell>
        </row>
        <row r="38666">
          <cell r="C38666">
            <v>800031373</v>
          </cell>
          <cell r="D38666" t="str">
            <v>DE AUTOMACAO LT</v>
          </cell>
          <cell r="E38666">
            <v>71852248000129</v>
          </cell>
        </row>
        <row r="38667">
          <cell r="C38667">
            <v>800032583</v>
          </cell>
          <cell r="D38667" t="str">
            <v>J.C DE OLIVEIRA</v>
          </cell>
          <cell r="E38667">
            <v>58568130000105</v>
          </cell>
        </row>
        <row r="38668">
          <cell r="C38668">
            <v>800032842</v>
          </cell>
          <cell r="D38668" t="str">
            <v>TECNOLOGIA LTDA</v>
          </cell>
          <cell r="E38668">
            <v>8164505000101</v>
          </cell>
        </row>
        <row r="38669">
          <cell r="C38669">
            <v>800034417</v>
          </cell>
          <cell r="D38669" t="str">
            <v>ANDRE VINICIUS</v>
          </cell>
          <cell r="E38669">
            <v>17755694000170</v>
          </cell>
        </row>
        <row r="38670">
          <cell r="C38670">
            <v>800035119</v>
          </cell>
          <cell r="D38670" t="str">
            <v>AV7 COMERCIO DE</v>
          </cell>
          <cell r="E38670">
            <v>8939138000162</v>
          </cell>
        </row>
        <row r="38671">
          <cell r="C38671">
            <v>800035239</v>
          </cell>
          <cell r="D38671" t="str">
            <v>DE ESTRUTURAS M</v>
          </cell>
          <cell r="E38671">
            <v>1212753000123</v>
          </cell>
        </row>
        <row r="38672">
          <cell r="C38672">
            <v>800036455</v>
          </cell>
          <cell r="D38672" t="str">
            <v>FARIA VEICULOS</v>
          </cell>
          <cell r="E38672">
            <v>1869253000240</v>
          </cell>
        </row>
        <row r="38673">
          <cell r="C38673">
            <v>800036678</v>
          </cell>
          <cell r="D38673" t="str">
            <v>EMERSON MONTEIR</v>
          </cell>
          <cell r="E38673">
            <v>7843817000170</v>
          </cell>
        </row>
        <row r="38674">
          <cell r="C38674">
            <v>800037130</v>
          </cell>
          <cell r="D38674" t="str">
            <v>GWB DISTRIBUIDO</v>
          </cell>
          <cell r="E38674">
            <v>18320255000601</v>
          </cell>
        </row>
        <row r="38675">
          <cell r="C38675">
            <v>800040408</v>
          </cell>
          <cell r="D38675" t="str">
            <v>HIDRAUMON INDUS</v>
          </cell>
          <cell r="E38675">
            <v>27415438000197</v>
          </cell>
        </row>
        <row r="38676">
          <cell r="C38676"/>
          <cell r="D38676" t="str">
            <v>SERANTOLA</v>
          </cell>
          <cell r="E38676">
            <v>54309042000138</v>
          </cell>
        </row>
        <row r="38677">
          <cell r="C38677"/>
          <cell r="D38677" t="str">
            <v>SONIA BASTOS AD</v>
          </cell>
          <cell r="E38677">
            <v>4241839000172</v>
          </cell>
        </row>
        <row r="38678">
          <cell r="C38678"/>
          <cell r="D38678" t="str">
            <v>COTAVE</v>
          </cell>
          <cell r="E38678">
            <v>52656352000101</v>
          </cell>
        </row>
        <row r="38679">
          <cell r="C38679"/>
          <cell r="D38679" t="str">
            <v>LECIO COM VEIC</v>
          </cell>
          <cell r="E38679">
            <v>61714846000188</v>
          </cell>
        </row>
        <row r="38680">
          <cell r="C38680"/>
          <cell r="D38680" t="str">
            <v>BOSSAN,CIPULLO</v>
          </cell>
          <cell r="E38680">
            <v>74287988000158</v>
          </cell>
        </row>
        <row r="38681">
          <cell r="C38681"/>
          <cell r="D38681" t="str">
            <v>CENTRO EDUCACIO</v>
          </cell>
          <cell r="E38681">
            <v>401555</v>
          </cell>
        </row>
        <row r="38682">
          <cell r="C38682"/>
          <cell r="D38682" t="str">
            <v>COL.INTEGRADO U</v>
          </cell>
          <cell r="E38682">
            <v>401621</v>
          </cell>
        </row>
        <row r="38683">
          <cell r="C38683"/>
          <cell r="D38683" t="str">
            <v>SESI 338</v>
          </cell>
          <cell r="E38683">
            <v>403067</v>
          </cell>
        </row>
        <row r="38684">
          <cell r="C38684"/>
          <cell r="D38684" t="str">
            <v>CENTRO DE EDUCA</v>
          </cell>
          <cell r="E38684">
            <v>403127</v>
          </cell>
        </row>
        <row r="38685">
          <cell r="C38685"/>
          <cell r="D38685" t="str">
            <v>SERVICO SOCIAL</v>
          </cell>
          <cell r="E38685">
            <v>403262</v>
          </cell>
        </row>
        <row r="38686">
          <cell r="C38686"/>
          <cell r="D38686" t="str">
            <v>COL.ADVENTISTA</v>
          </cell>
          <cell r="E38686">
            <v>403877</v>
          </cell>
        </row>
        <row r="38687">
          <cell r="C38687"/>
          <cell r="D38687" t="str">
            <v>ESC.COOP.DR.ZER</v>
          </cell>
          <cell r="E38687">
            <v>404290</v>
          </cell>
        </row>
        <row r="38688">
          <cell r="C38688"/>
          <cell r="D38688" t="str">
            <v>ESC.CIDADE DE R</v>
          </cell>
          <cell r="E38688">
            <v>404710</v>
          </cell>
        </row>
        <row r="38689">
          <cell r="C38689"/>
          <cell r="D38689" t="str">
            <v>COL.STO.ANDRE</v>
          </cell>
          <cell r="E38689">
            <v>404711</v>
          </cell>
        </row>
        <row r="38690">
          <cell r="C38690"/>
          <cell r="D38690" t="str">
            <v>CEN.EDUC.CULT.A</v>
          </cell>
          <cell r="E38690">
            <v>404712</v>
          </cell>
        </row>
        <row r="38691">
          <cell r="C38691"/>
          <cell r="D38691" t="str">
            <v>COL.SISTINA POS</v>
          </cell>
          <cell r="E38691">
            <v>406929</v>
          </cell>
        </row>
        <row r="38692">
          <cell r="C38692"/>
          <cell r="D38692" t="str">
            <v>ETE PHILADELPHO</v>
          </cell>
          <cell r="E38692">
            <v>408924</v>
          </cell>
        </row>
        <row r="38693">
          <cell r="C38693"/>
          <cell r="D38693" t="str">
            <v>EM PROFA.RUI NA</v>
          </cell>
          <cell r="E38693">
            <v>409439</v>
          </cell>
        </row>
        <row r="38694">
          <cell r="C38694"/>
          <cell r="D38694" t="str">
            <v>EE VICTOR BRITT</v>
          </cell>
          <cell r="E38694">
            <v>409440</v>
          </cell>
        </row>
        <row r="38695">
          <cell r="C38695"/>
          <cell r="D38695" t="str">
            <v>EE PROF.ANTONIO</v>
          </cell>
          <cell r="E38695">
            <v>409886</v>
          </cell>
        </row>
        <row r="38696">
          <cell r="C38696"/>
          <cell r="D38696" t="str">
            <v>CEFAM PROFA.LUC</v>
          </cell>
          <cell r="E38696">
            <v>409887</v>
          </cell>
        </row>
        <row r="38697">
          <cell r="C38697"/>
          <cell r="D38697" t="str">
            <v>EM DEP.ARLINDO</v>
          </cell>
          <cell r="E38697">
            <v>410274</v>
          </cell>
        </row>
        <row r="38698">
          <cell r="C38698"/>
          <cell r="D38698" t="str">
            <v>EE PROF.M.LOURD</v>
          </cell>
          <cell r="E38698">
            <v>410275</v>
          </cell>
        </row>
        <row r="38699">
          <cell r="C38699"/>
          <cell r="D38699" t="str">
            <v>EE DR.OSCAR BAR</v>
          </cell>
          <cell r="E38699">
            <v>410456</v>
          </cell>
        </row>
        <row r="38700">
          <cell r="C38700"/>
          <cell r="D38700" t="str">
            <v>SESI 430</v>
          </cell>
          <cell r="E38700">
            <v>410729</v>
          </cell>
        </row>
        <row r="38701">
          <cell r="C38701">
            <v>800000323</v>
          </cell>
          <cell r="D38701" t="str">
            <v>LJU DO BRASIL</v>
          </cell>
          <cell r="E38701">
            <v>969588000196</v>
          </cell>
        </row>
        <row r="38702">
          <cell r="C38702">
            <v>800000647</v>
          </cell>
          <cell r="D38702" t="str">
            <v>REALTEC</v>
          </cell>
          <cell r="E38702">
            <v>54406095000177</v>
          </cell>
        </row>
        <row r="38703">
          <cell r="C38703">
            <v>800000965</v>
          </cell>
          <cell r="D38703" t="str">
            <v>CAMERINI &amp; CAME</v>
          </cell>
          <cell r="E38703">
            <v>4743486000109</v>
          </cell>
        </row>
        <row r="38704">
          <cell r="C38704">
            <v>800001263</v>
          </cell>
          <cell r="D38704" t="str">
            <v>PARKER HANNIFIN</v>
          </cell>
          <cell r="E38704">
            <v>54823455000721</v>
          </cell>
        </row>
        <row r="38705">
          <cell r="C38705">
            <v>800002166</v>
          </cell>
          <cell r="D38705" t="str">
            <v>ITAVEMA ITALIA</v>
          </cell>
          <cell r="E38705">
            <v>47696711001005</v>
          </cell>
        </row>
        <row r="38706">
          <cell r="C38706">
            <v>800002414</v>
          </cell>
          <cell r="D38706" t="str">
            <v>EATON PROD.AUTO</v>
          </cell>
          <cell r="E38706">
            <v>54625819002621</v>
          </cell>
        </row>
        <row r="38707">
          <cell r="C38707">
            <v>800002804</v>
          </cell>
          <cell r="D38707" t="str">
            <v>AXIS SINIMBU</v>
          </cell>
          <cell r="E38707">
            <v>2351144000460</v>
          </cell>
        </row>
        <row r="38708">
          <cell r="C38708">
            <v>800003121</v>
          </cell>
          <cell r="D38708" t="str">
            <v>AGIPLIQUIGAS</v>
          </cell>
          <cell r="E38708">
            <v>60886413012234</v>
          </cell>
        </row>
        <row r="38709">
          <cell r="C38709">
            <v>800003599</v>
          </cell>
          <cell r="D38709" t="str">
            <v>RF COM</v>
          </cell>
          <cell r="E38709">
            <v>259055000110</v>
          </cell>
        </row>
        <row r="38710">
          <cell r="C38710">
            <v>800003661</v>
          </cell>
          <cell r="D38710" t="str">
            <v>PANASONIC</v>
          </cell>
          <cell r="E38710">
            <v>61874715000168</v>
          </cell>
        </row>
        <row r="38711">
          <cell r="C38711">
            <v>800004174</v>
          </cell>
          <cell r="D38711" t="str">
            <v>HOLLD MEYER</v>
          </cell>
          <cell r="E38711">
            <v>45035888000306</v>
          </cell>
        </row>
        <row r="38712">
          <cell r="C38712">
            <v>800004189</v>
          </cell>
          <cell r="D38712" t="str">
            <v>P &amp; J</v>
          </cell>
          <cell r="E38712">
            <v>2201672000190</v>
          </cell>
        </row>
        <row r="38713">
          <cell r="C38713">
            <v>800004299</v>
          </cell>
          <cell r="D38713" t="str">
            <v>LOCALIZA</v>
          </cell>
          <cell r="E38713">
            <v>16670085014296</v>
          </cell>
        </row>
        <row r="38714">
          <cell r="C38714">
            <v>800004448</v>
          </cell>
          <cell r="D38714" t="str">
            <v>CHEGOBEM</v>
          </cell>
          <cell r="E38714">
            <v>6240747000101</v>
          </cell>
        </row>
        <row r="38715">
          <cell r="C38715">
            <v>800004711</v>
          </cell>
          <cell r="D38715" t="str">
            <v>BK LOCADORA</v>
          </cell>
          <cell r="E38715">
            <v>6879488000155</v>
          </cell>
        </row>
        <row r="38716">
          <cell r="C38716">
            <v>800004809</v>
          </cell>
          <cell r="D38716" t="str">
            <v>CONCRECOR PISOS</v>
          </cell>
          <cell r="E38716">
            <v>2140733000157</v>
          </cell>
        </row>
        <row r="38717">
          <cell r="C38717">
            <v>800005235</v>
          </cell>
          <cell r="D38717" t="str">
            <v>CV</v>
          </cell>
          <cell r="E38717">
            <v>7957106000127</v>
          </cell>
        </row>
        <row r="38718">
          <cell r="C38718">
            <v>800005544</v>
          </cell>
          <cell r="D38718" t="str">
            <v>PANASONIC</v>
          </cell>
          <cell r="E38718">
            <v>4403408000912</v>
          </cell>
        </row>
        <row r="38719">
          <cell r="C38719">
            <v>800005880</v>
          </cell>
          <cell r="D38719" t="str">
            <v>TI BUNDY</v>
          </cell>
          <cell r="E38719">
            <v>55981351000112</v>
          </cell>
        </row>
        <row r="38720">
          <cell r="C38720">
            <v>800005881</v>
          </cell>
          <cell r="D38720" t="str">
            <v>TI MARWAL</v>
          </cell>
          <cell r="E38720">
            <v>55981351002409</v>
          </cell>
        </row>
        <row r="38721">
          <cell r="C38721">
            <v>800005989</v>
          </cell>
          <cell r="D38721" t="str">
            <v>GENERAL MOTORS</v>
          </cell>
          <cell r="E38721">
            <v>59275792000826</v>
          </cell>
        </row>
        <row r="38722">
          <cell r="C38722">
            <v>800006302</v>
          </cell>
          <cell r="D38722" t="str">
            <v>ORION</v>
          </cell>
          <cell r="E38722">
            <v>61082863000140</v>
          </cell>
        </row>
        <row r="38723">
          <cell r="C38723">
            <v>800006333</v>
          </cell>
          <cell r="D38723" t="str">
            <v>PETROBRAS</v>
          </cell>
          <cell r="E38723">
            <v>34274233028023</v>
          </cell>
        </row>
        <row r="38724">
          <cell r="C38724">
            <v>800008546</v>
          </cell>
          <cell r="D38724" t="str">
            <v>APT ITA</v>
          </cell>
          <cell r="E38724">
            <v>1368336000174</v>
          </cell>
        </row>
        <row r="38725">
          <cell r="C38725">
            <v>800009512</v>
          </cell>
          <cell r="D38725" t="str">
            <v>IMAGEM</v>
          </cell>
          <cell r="E38725">
            <v>67393181000134</v>
          </cell>
        </row>
        <row r="38726">
          <cell r="C38726">
            <v>800009670</v>
          </cell>
          <cell r="D38726" t="str">
            <v>HITACHI AR COND</v>
          </cell>
          <cell r="E38726">
            <v>33284522000626</v>
          </cell>
        </row>
        <row r="38727">
          <cell r="C38727">
            <v>800009752</v>
          </cell>
          <cell r="D38727" t="str">
            <v>DISPARCO INDUST</v>
          </cell>
          <cell r="E38727">
            <v>72954993000141</v>
          </cell>
        </row>
        <row r="38728">
          <cell r="C38728">
            <v>800012703</v>
          </cell>
          <cell r="D38728" t="str">
            <v>STAR CINE VIDEO</v>
          </cell>
          <cell r="E38728">
            <v>7372906000186</v>
          </cell>
        </row>
        <row r="38729">
          <cell r="C38729">
            <v>800013242</v>
          </cell>
          <cell r="D38729" t="str">
            <v>LUNA FIX</v>
          </cell>
          <cell r="E38729">
            <v>5460448000101</v>
          </cell>
        </row>
        <row r="38730">
          <cell r="C38730">
            <v>800013369</v>
          </cell>
          <cell r="D38730" t="str">
            <v>STRATUS COMPOST</v>
          </cell>
          <cell r="E38730">
            <v>1878213000183</v>
          </cell>
        </row>
        <row r="38731">
          <cell r="C38731">
            <v>800014504</v>
          </cell>
          <cell r="D38731" t="str">
            <v>COMUNICACAO 3 B</v>
          </cell>
          <cell r="E38731">
            <v>4215776000180</v>
          </cell>
        </row>
        <row r="38732">
          <cell r="C38732">
            <v>800014819</v>
          </cell>
          <cell r="D38732" t="str">
            <v>FERDIMAT</v>
          </cell>
          <cell r="E38732">
            <v>45182805000131</v>
          </cell>
        </row>
        <row r="38733">
          <cell r="C38733">
            <v>800014861</v>
          </cell>
          <cell r="D38733" t="str">
            <v>LR PISOS</v>
          </cell>
          <cell r="E38733">
            <v>9254489000100</v>
          </cell>
        </row>
        <row r="38734">
          <cell r="C38734">
            <v>800015161</v>
          </cell>
          <cell r="D38734" t="str">
            <v>FUNCATE</v>
          </cell>
          <cell r="E38734">
            <v>51619104000110</v>
          </cell>
        </row>
        <row r="38735">
          <cell r="C38735">
            <v>800015279</v>
          </cell>
          <cell r="D38735" t="str">
            <v>DIAMANT</v>
          </cell>
          <cell r="E38735">
            <v>5852986000141</v>
          </cell>
        </row>
        <row r="38736">
          <cell r="C38736">
            <v>800016143</v>
          </cell>
          <cell r="D38736" t="str">
            <v>INDUSTRIA METAL</v>
          </cell>
          <cell r="E38736">
            <v>60198967000151</v>
          </cell>
        </row>
        <row r="38737">
          <cell r="C38737">
            <v>800018060</v>
          </cell>
          <cell r="D38737" t="str">
            <v>SYGMA MOTORS</v>
          </cell>
          <cell r="E38737">
            <v>9296540000139</v>
          </cell>
        </row>
        <row r="38738">
          <cell r="C38738">
            <v>800018185</v>
          </cell>
          <cell r="D38738" t="str">
            <v>EMBRAER</v>
          </cell>
          <cell r="E38738">
            <v>7689002000189</v>
          </cell>
        </row>
        <row r="38739">
          <cell r="C38739">
            <v>800018286</v>
          </cell>
          <cell r="D38739" t="str">
            <v>JB PROPAGANDA</v>
          </cell>
          <cell r="E38739">
            <v>5936046000130</v>
          </cell>
        </row>
        <row r="38740">
          <cell r="C38740">
            <v>800018296</v>
          </cell>
          <cell r="D38740" t="str">
            <v>ALL SAFETY ERG.</v>
          </cell>
          <cell r="E38740">
            <v>8924309000180</v>
          </cell>
        </row>
        <row r="38741">
          <cell r="C38741">
            <v>800020398</v>
          </cell>
          <cell r="D38741" t="str">
            <v>TRELLEBORG DO B</v>
          </cell>
          <cell r="E38741">
            <v>5827188000160</v>
          </cell>
        </row>
        <row r="38742">
          <cell r="C38742">
            <v>800020443</v>
          </cell>
          <cell r="D38742" t="str">
            <v>EXTIMBRAS EXTIN</v>
          </cell>
          <cell r="E38742">
            <v>43709799002731</v>
          </cell>
        </row>
        <row r="38743">
          <cell r="C38743">
            <v>800021312</v>
          </cell>
          <cell r="D38743" t="str">
            <v>AUTVALE</v>
          </cell>
          <cell r="E38743">
            <v>2917114000126</v>
          </cell>
        </row>
        <row r="38744">
          <cell r="C38744">
            <v>800021661</v>
          </cell>
          <cell r="D38744" t="str">
            <v>PROMARKING TECN</v>
          </cell>
          <cell r="E38744">
            <v>11501312000103</v>
          </cell>
        </row>
        <row r="38745">
          <cell r="C38745">
            <v>800021782</v>
          </cell>
          <cell r="D38745" t="str">
            <v>PMO CONTRUCOES</v>
          </cell>
          <cell r="E38745">
            <v>54971668000105</v>
          </cell>
        </row>
        <row r="38746">
          <cell r="C38746">
            <v>800021815</v>
          </cell>
          <cell r="D38746" t="str">
            <v>ELETRICA HIGHER</v>
          </cell>
          <cell r="E38746">
            <v>62986732000150</v>
          </cell>
        </row>
        <row r="38747">
          <cell r="C38747">
            <v>800022299</v>
          </cell>
          <cell r="D38747" t="str">
            <v>V C PIZZANI E A</v>
          </cell>
          <cell r="E38747">
            <v>8196497000177</v>
          </cell>
        </row>
        <row r="38748">
          <cell r="C38748">
            <v>800022465</v>
          </cell>
          <cell r="D38748" t="str">
            <v>JR ENGENHARIA</v>
          </cell>
          <cell r="E38748">
            <v>11033343000179</v>
          </cell>
        </row>
        <row r="38749">
          <cell r="C38749">
            <v>800022923</v>
          </cell>
          <cell r="D38749" t="str">
            <v>PADARIA PAO CHI</v>
          </cell>
          <cell r="E38749">
            <v>50011352000110</v>
          </cell>
        </row>
        <row r="38750">
          <cell r="C38750">
            <v>800023704</v>
          </cell>
          <cell r="D38750" t="str">
            <v>TRADUCTA BRASIL</v>
          </cell>
          <cell r="E38750">
            <v>11006817000193</v>
          </cell>
        </row>
        <row r="38751">
          <cell r="C38751">
            <v>800024709</v>
          </cell>
          <cell r="D38751" t="str">
            <v>POLYTEC COM DE</v>
          </cell>
          <cell r="E38751">
            <v>96268214000112</v>
          </cell>
        </row>
        <row r="38752">
          <cell r="C38752">
            <v>800025060</v>
          </cell>
          <cell r="D38752" t="str">
            <v>FERBEL IND., CO</v>
          </cell>
          <cell r="E38752">
            <v>56800782000106</v>
          </cell>
        </row>
        <row r="38753">
          <cell r="C38753">
            <v>800026164</v>
          </cell>
          <cell r="D38753" t="str">
            <v>CONCRECOR REVES</v>
          </cell>
          <cell r="E38753">
            <v>10553590000133</v>
          </cell>
        </row>
        <row r="38754">
          <cell r="C38754">
            <v>800026916</v>
          </cell>
          <cell r="D38754" t="str">
            <v>GRENZEBACH DO B</v>
          </cell>
          <cell r="E38754">
            <v>52606464000140</v>
          </cell>
        </row>
        <row r="38755">
          <cell r="C38755">
            <v>800026969</v>
          </cell>
          <cell r="D38755" t="str">
            <v>LANCHONETE E PA</v>
          </cell>
          <cell r="E38755">
            <v>47446166000108</v>
          </cell>
        </row>
        <row r="38756">
          <cell r="C38756">
            <v>800027784</v>
          </cell>
          <cell r="D38756" t="str">
            <v>FUNDACAO CASIMI</v>
          </cell>
          <cell r="E38756">
            <v>64037492000172</v>
          </cell>
        </row>
        <row r="38757">
          <cell r="C38757">
            <v>800028123</v>
          </cell>
          <cell r="D38757" t="str">
            <v>DOVER DO BRASIL</v>
          </cell>
          <cell r="E38757">
            <v>53670709001485</v>
          </cell>
        </row>
        <row r="38758">
          <cell r="C38758">
            <v>800028644</v>
          </cell>
          <cell r="D38758" t="str">
            <v>FLORICULT. YOSH</v>
          </cell>
          <cell r="E38758">
            <v>50917350000195</v>
          </cell>
        </row>
        <row r="38759">
          <cell r="C38759">
            <v>800029022</v>
          </cell>
          <cell r="D38759" t="str">
            <v>PIZZANI LUBRIFI</v>
          </cell>
          <cell r="E38759">
            <v>15642942000140</v>
          </cell>
        </row>
        <row r="38760">
          <cell r="C38760">
            <v>800031533</v>
          </cell>
          <cell r="D38760" t="str">
            <v>ME</v>
          </cell>
          <cell r="E38760">
            <v>10673569000252</v>
          </cell>
        </row>
        <row r="38761">
          <cell r="C38761">
            <v>800031978</v>
          </cell>
          <cell r="D38761" t="str">
            <v>ALEXANDRE GUTHE</v>
          </cell>
          <cell r="E38761">
            <v>17281435000154</v>
          </cell>
        </row>
        <row r="38762">
          <cell r="C38762">
            <v>800032271</v>
          </cell>
          <cell r="D38762" t="str">
            <v>ERGONOMICOS LTD</v>
          </cell>
          <cell r="E38762">
            <v>8728515000114</v>
          </cell>
        </row>
        <row r="38763">
          <cell r="C38763">
            <v>800033414</v>
          </cell>
          <cell r="D38763" t="str">
            <v>DURAFLEX REVEST</v>
          </cell>
          <cell r="E38763">
            <v>62359955000197</v>
          </cell>
        </row>
        <row r="38764">
          <cell r="C38764">
            <v>800033433</v>
          </cell>
          <cell r="D38764" t="str">
            <v>IMPORTACAO E EX</v>
          </cell>
          <cell r="E38764">
            <v>12454330000136</v>
          </cell>
        </row>
        <row r="38765">
          <cell r="C38765">
            <v>800034253</v>
          </cell>
          <cell r="D38765" t="str">
            <v>M.S.AMBROGIO</v>
          </cell>
          <cell r="E38765">
            <v>2949991000189</v>
          </cell>
        </row>
        <row r="38766">
          <cell r="C38766">
            <v>800034523</v>
          </cell>
          <cell r="D38766" t="str">
            <v>MECANICA E INDU</v>
          </cell>
          <cell r="E38766">
            <v>6248791000150</v>
          </cell>
        </row>
        <row r="38767">
          <cell r="C38767">
            <v>800035101</v>
          </cell>
          <cell r="D38767" t="str">
            <v>SERVNEWS ROBOTI</v>
          </cell>
          <cell r="E38767">
            <v>2973703000121</v>
          </cell>
        </row>
        <row r="38768">
          <cell r="C38768">
            <v>800035572</v>
          </cell>
          <cell r="D38768" t="str">
            <v>T-LINE SJC VEIC</v>
          </cell>
          <cell r="E38768">
            <v>22368635000189</v>
          </cell>
        </row>
        <row r="38769">
          <cell r="C38769">
            <v>800035960</v>
          </cell>
          <cell r="D38769" t="str">
            <v>CARGOLIFT LOGIS</v>
          </cell>
          <cell r="E38769">
            <v>82270711001112</v>
          </cell>
        </row>
        <row r="38770">
          <cell r="C38770">
            <v>800037211</v>
          </cell>
          <cell r="D38770" t="str">
            <v>ITAVEMA ITALIA</v>
          </cell>
          <cell r="E38770">
            <v>47696711002583</v>
          </cell>
        </row>
        <row r="38771">
          <cell r="C38771">
            <v>800037695</v>
          </cell>
          <cell r="D38771" t="str">
            <v>HELPSEG ASSES.</v>
          </cell>
          <cell r="E38771">
            <v>6195060000193</v>
          </cell>
        </row>
        <row r="38772">
          <cell r="C38772">
            <v>800037910</v>
          </cell>
          <cell r="D38772" t="str">
            <v>GEOAMBIENTE SIS</v>
          </cell>
          <cell r="E38772">
            <v>5048940000174</v>
          </cell>
        </row>
        <row r="38773">
          <cell r="C38773">
            <v>800038276</v>
          </cell>
          <cell r="D38773" t="str">
            <v>MEGASTEAM INSTR</v>
          </cell>
          <cell r="E38773">
            <v>94544483000210</v>
          </cell>
        </row>
        <row r="38774">
          <cell r="C38774">
            <v>800038443</v>
          </cell>
          <cell r="D38774" t="str">
            <v>MICRO ASSIST IN</v>
          </cell>
          <cell r="E38774">
            <v>62797899000172</v>
          </cell>
        </row>
        <row r="38775">
          <cell r="C38775">
            <v>800038656</v>
          </cell>
          <cell r="D38775" t="str">
            <v>EIRELI EPP</v>
          </cell>
          <cell r="E38775">
            <v>13067563000149</v>
          </cell>
        </row>
        <row r="38776">
          <cell r="C38776">
            <v>800039381</v>
          </cell>
          <cell r="D38776" t="str">
            <v>AUTAZA TECNOLOG</v>
          </cell>
          <cell r="E38776">
            <v>24595008000106</v>
          </cell>
        </row>
        <row r="38777">
          <cell r="C38777">
            <v>800039879</v>
          </cell>
          <cell r="D38777" t="str">
            <v>MTS SISTEMAS DO BRASIL LTDA  *</v>
          </cell>
          <cell r="E38777">
            <v>512528000492</v>
          </cell>
        </row>
        <row r="38778">
          <cell r="C38778">
            <v>800039974</v>
          </cell>
          <cell r="D38778" t="str">
            <v>BRAZIL TRUCKS LTDA</v>
          </cell>
          <cell r="E38778">
            <v>546758000120</v>
          </cell>
        </row>
        <row r="38779">
          <cell r="C38779">
            <v>800040071</v>
          </cell>
          <cell r="D38779" t="str">
            <v>ELTEK SISTEMAS</v>
          </cell>
          <cell r="E38779">
            <v>5843415000140</v>
          </cell>
        </row>
        <row r="38780">
          <cell r="C38780">
            <v>800040721</v>
          </cell>
          <cell r="D38780" t="str">
            <v>LACE SERVICOS D</v>
          </cell>
          <cell r="E38780">
            <v>22483795000179</v>
          </cell>
        </row>
        <row r="38781">
          <cell r="C38781">
            <v>800040835</v>
          </cell>
          <cell r="D38781" t="str">
            <v>TRANSPORTADORA</v>
          </cell>
          <cell r="E38781">
            <v>86501400000953</v>
          </cell>
        </row>
        <row r="38782">
          <cell r="C38782">
            <v>800041385</v>
          </cell>
          <cell r="D38782" t="str">
            <v>UMLAUT DO BRASI</v>
          </cell>
          <cell r="E38782">
            <v>21372741000173</v>
          </cell>
        </row>
        <row r="38783">
          <cell r="C38783">
            <v>800041912</v>
          </cell>
          <cell r="D38783" t="str">
            <v>J ARAUJO CONSTR</v>
          </cell>
          <cell r="E38783">
            <v>4945338000177</v>
          </cell>
        </row>
        <row r="38784">
          <cell r="C38784">
            <v>800041974</v>
          </cell>
          <cell r="D38784" t="str">
            <v>REIS E REIS IND</v>
          </cell>
          <cell r="E38784">
            <v>320025000172</v>
          </cell>
        </row>
        <row r="38785">
          <cell r="C38785">
            <v>800042860</v>
          </cell>
          <cell r="D38785" t="str">
            <v>REI DO PEN DRIV</v>
          </cell>
          <cell r="E38785">
            <v>18164271000148</v>
          </cell>
        </row>
        <row r="38786">
          <cell r="C38786">
            <v>800043074</v>
          </cell>
          <cell r="D38786" t="str">
            <v>RH MASTER SISTE</v>
          </cell>
          <cell r="E38786">
            <v>6929200000100</v>
          </cell>
        </row>
        <row r="38787">
          <cell r="C38787">
            <v>800043143</v>
          </cell>
          <cell r="D38787" t="str">
            <v>EMBRAER S.A</v>
          </cell>
          <cell r="E38787">
            <v>7689002000693</v>
          </cell>
        </row>
        <row r="38788">
          <cell r="C38788">
            <v>800044309</v>
          </cell>
          <cell r="D38788" t="str">
            <v>NCA AUTOMACAO I</v>
          </cell>
          <cell r="E38788">
            <v>28196971000178</v>
          </cell>
        </row>
        <row r="38789">
          <cell r="C38789">
            <v>800044342</v>
          </cell>
          <cell r="D38789" t="str">
            <v>K M H COMERCIO</v>
          </cell>
          <cell r="E38789">
            <v>7323273000116</v>
          </cell>
        </row>
        <row r="38790">
          <cell r="C38790">
            <v>800045008</v>
          </cell>
          <cell r="D38790" t="str">
            <v>OETIKER DO BRAS</v>
          </cell>
          <cell r="E38790">
            <v>2376767000579</v>
          </cell>
        </row>
        <row r="38791">
          <cell r="C38791"/>
          <cell r="D38791" t="str">
            <v>GM POWERTRAIN 1</v>
          </cell>
          <cell r="E38791">
            <v>4115780000176</v>
          </cell>
        </row>
        <row r="38792">
          <cell r="C38792"/>
          <cell r="D38792" t="str">
            <v>GM POWERTRAIN</v>
          </cell>
          <cell r="E38792">
            <v>4115780000257</v>
          </cell>
        </row>
        <row r="38793">
          <cell r="C38793"/>
          <cell r="D38793" t="str">
            <v>DATANAV</v>
          </cell>
          <cell r="E38793">
            <v>53614939000102</v>
          </cell>
        </row>
        <row r="38794">
          <cell r="C38794"/>
          <cell r="D38794" t="str">
            <v>LOCALIZA</v>
          </cell>
          <cell r="E38794">
            <v>1428453000267</v>
          </cell>
        </row>
        <row r="38795">
          <cell r="C38795"/>
          <cell r="D38795" t="str">
            <v>CTA</v>
          </cell>
          <cell r="E38795">
            <v>394429002073</v>
          </cell>
        </row>
        <row r="38796">
          <cell r="C38796"/>
          <cell r="D38796" t="str">
            <v>DIAVIA</v>
          </cell>
          <cell r="E38796">
            <v>1022423000175</v>
          </cell>
        </row>
        <row r="38797">
          <cell r="C38797"/>
          <cell r="D38797" t="str">
            <v>IRMA</v>
          </cell>
          <cell r="E38797">
            <v>57537755000147</v>
          </cell>
        </row>
        <row r="38798">
          <cell r="C38798"/>
          <cell r="D38798" t="str">
            <v>KODAK</v>
          </cell>
          <cell r="E38798">
            <v>61186938001023</v>
          </cell>
        </row>
        <row r="38799">
          <cell r="C38799"/>
          <cell r="D38799" t="str">
            <v>ULTRAGAZ</v>
          </cell>
          <cell r="E38799">
            <v>61602199001860</v>
          </cell>
        </row>
        <row r="38800">
          <cell r="C38800"/>
          <cell r="D38800" t="str">
            <v>MATEL TECN. TEL</v>
          </cell>
          <cell r="E38800">
            <v>56795362002700</v>
          </cell>
        </row>
        <row r="38801">
          <cell r="C38801"/>
          <cell r="D38801" t="str">
            <v>CINEMARK</v>
          </cell>
          <cell r="E38801">
            <v>779721000222</v>
          </cell>
        </row>
        <row r="38802">
          <cell r="C38802"/>
          <cell r="D38802" t="str">
            <v>PIAZZA VALE</v>
          </cell>
          <cell r="E38802">
            <v>3010000180</v>
          </cell>
        </row>
        <row r="38803">
          <cell r="C38803"/>
          <cell r="D38803" t="str">
            <v>PIAZZA</v>
          </cell>
          <cell r="E38803">
            <v>1719240000103</v>
          </cell>
        </row>
        <row r="38804">
          <cell r="C38804"/>
          <cell r="D38804" t="str">
            <v>TORINO - VEIC M</v>
          </cell>
          <cell r="E38804">
            <v>55690085000179</v>
          </cell>
        </row>
        <row r="38805">
          <cell r="C38805"/>
          <cell r="D38805" t="str">
            <v>EPEC. S/A</v>
          </cell>
          <cell r="E38805">
            <v>61896148000140</v>
          </cell>
        </row>
        <row r="38806">
          <cell r="C38806"/>
          <cell r="D38806" t="str">
            <v>DIAMANT</v>
          </cell>
          <cell r="E38806">
            <v>48719033000112</v>
          </cell>
        </row>
        <row r="38807">
          <cell r="C38807"/>
          <cell r="D38807" t="str">
            <v>MIT</v>
          </cell>
          <cell r="E38807">
            <v>1263896000598</v>
          </cell>
        </row>
        <row r="38808">
          <cell r="C38808"/>
          <cell r="D38808" t="str">
            <v>GERDAU</v>
          </cell>
          <cell r="E38808">
            <v>33611500006230</v>
          </cell>
        </row>
        <row r="38809">
          <cell r="C38809"/>
          <cell r="D38809" t="str">
            <v>LOCALIZA</v>
          </cell>
          <cell r="E38809">
            <v>61886867000180</v>
          </cell>
        </row>
        <row r="38810">
          <cell r="C38810"/>
          <cell r="D38810" t="str">
            <v>LC EXPRESS</v>
          </cell>
          <cell r="E38810">
            <v>2968528000184</v>
          </cell>
        </row>
        <row r="38811">
          <cell r="C38811"/>
          <cell r="D38811" t="str">
            <v>AR INSTAL INSTA</v>
          </cell>
          <cell r="E38811">
            <v>69159432000146</v>
          </cell>
        </row>
        <row r="38812">
          <cell r="C38812"/>
          <cell r="D38812" t="str">
            <v>AIR FLOW VENTIL</v>
          </cell>
          <cell r="E38812">
            <v>69159119000108</v>
          </cell>
        </row>
        <row r="38813">
          <cell r="C38813"/>
          <cell r="D38813" t="str">
            <v>MOLDE PLASTICOS</v>
          </cell>
          <cell r="E38813">
            <v>54829775000101</v>
          </cell>
        </row>
        <row r="38814">
          <cell r="C38814"/>
          <cell r="D38814" t="str">
            <v>SIETEC</v>
          </cell>
          <cell r="E38814">
            <v>62133186000538</v>
          </cell>
        </row>
        <row r="38815">
          <cell r="C38815"/>
          <cell r="D38815" t="str">
            <v>RELACIONAL</v>
          </cell>
          <cell r="E38815">
            <v>35791730000647</v>
          </cell>
        </row>
        <row r="38816">
          <cell r="C38816"/>
          <cell r="D38816" t="str">
            <v>BIELETRO</v>
          </cell>
          <cell r="E38816">
            <v>67295071000130</v>
          </cell>
        </row>
        <row r="38817">
          <cell r="C38817"/>
          <cell r="D38817" t="str">
            <v>W R AGENCIA</v>
          </cell>
          <cell r="E38817">
            <v>4652306000183</v>
          </cell>
        </row>
        <row r="38818">
          <cell r="C38818"/>
          <cell r="D38818" t="str">
            <v>COMPSIS</v>
          </cell>
          <cell r="E38818">
            <v>60480357000146</v>
          </cell>
        </row>
        <row r="38819">
          <cell r="C38819"/>
          <cell r="D38819" t="str">
            <v>SMIBUSAK</v>
          </cell>
          <cell r="E38819">
            <v>4480563000509</v>
          </cell>
        </row>
        <row r="38820">
          <cell r="C38820"/>
          <cell r="D38820" t="str">
            <v>TECSERVICE</v>
          </cell>
          <cell r="E38820">
            <v>67721860000195</v>
          </cell>
        </row>
        <row r="38821">
          <cell r="C38821"/>
          <cell r="D38821" t="str">
            <v>GERDAU S/A</v>
          </cell>
          <cell r="E38821">
            <v>20141321002752</v>
          </cell>
        </row>
        <row r="38822">
          <cell r="C38822"/>
          <cell r="D38822" t="str">
            <v>EATON</v>
          </cell>
          <cell r="E38822">
            <v>50653914000200</v>
          </cell>
        </row>
        <row r="38823">
          <cell r="C38823"/>
          <cell r="D38823" t="str">
            <v>ENIMA AUTOM.INF</v>
          </cell>
          <cell r="E38823">
            <v>56029242000162</v>
          </cell>
        </row>
        <row r="38824">
          <cell r="C38824"/>
          <cell r="D38824" t="str">
            <v>ICOA IND.COMP.A</v>
          </cell>
          <cell r="E38824">
            <v>60426186000177</v>
          </cell>
        </row>
        <row r="38825">
          <cell r="C38825"/>
          <cell r="D38825" t="str">
            <v>MCQUAY DO BRASI</v>
          </cell>
          <cell r="E38825">
            <v>60179488000198</v>
          </cell>
        </row>
        <row r="38826">
          <cell r="C38826"/>
          <cell r="D38826" t="str">
            <v>JOSSENSE</v>
          </cell>
          <cell r="E38826">
            <v>45180361000103</v>
          </cell>
        </row>
        <row r="38827">
          <cell r="C38827"/>
          <cell r="D38827" t="str">
            <v>METAL. JOSEENSE</v>
          </cell>
          <cell r="E38827">
            <v>45180361000286</v>
          </cell>
        </row>
        <row r="38828">
          <cell r="C38828"/>
          <cell r="D38828" t="str">
            <v>RTV BANDEIRANTE</v>
          </cell>
          <cell r="E38828">
            <v>48665517000126</v>
          </cell>
        </row>
        <row r="38829">
          <cell r="C38829"/>
          <cell r="D38829" t="str">
            <v>EVERARDO PASSOS</v>
          </cell>
          <cell r="E38829">
            <v>400250</v>
          </cell>
        </row>
        <row r="38830">
          <cell r="C38830"/>
          <cell r="D38830" t="str">
            <v>EEPSG ANA CANDI</v>
          </cell>
          <cell r="E38830">
            <v>401056</v>
          </cell>
        </row>
        <row r="38831">
          <cell r="C38831"/>
          <cell r="D38831" t="str">
            <v>EEPSG PEDRO MAZ</v>
          </cell>
          <cell r="E38831">
            <v>401224</v>
          </cell>
        </row>
        <row r="38832">
          <cell r="C38832"/>
          <cell r="D38832" t="str">
            <v>EEPSG PROF. PED</v>
          </cell>
          <cell r="E38832">
            <v>401254</v>
          </cell>
        </row>
        <row r="38833">
          <cell r="C38833"/>
          <cell r="D38833" t="str">
            <v>EEPSG PROF. PED</v>
          </cell>
          <cell r="E38833">
            <v>401255</v>
          </cell>
        </row>
        <row r="38834">
          <cell r="C38834"/>
          <cell r="D38834" t="str">
            <v>EESP ESTEVAM FE</v>
          </cell>
          <cell r="E38834">
            <v>401316</v>
          </cell>
        </row>
        <row r="38835">
          <cell r="C38835"/>
          <cell r="D38835" t="str">
            <v>LIVRE OPCAO ESC</v>
          </cell>
          <cell r="E38835">
            <v>401462</v>
          </cell>
        </row>
        <row r="38836">
          <cell r="C38836"/>
          <cell r="D38836" t="str">
            <v>MANOEL P.OLIVEI</v>
          </cell>
          <cell r="E38836">
            <v>401463</v>
          </cell>
        </row>
        <row r="38837">
          <cell r="C38837"/>
          <cell r="D38837" t="str">
            <v>MATER DEI COLEG</v>
          </cell>
          <cell r="E38837">
            <v>401467</v>
          </cell>
        </row>
        <row r="38838">
          <cell r="C38838"/>
          <cell r="D38838" t="str">
            <v>OLAVO BILAC COL</v>
          </cell>
          <cell r="E38838">
            <v>401477</v>
          </cell>
        </row>
        <row r="38839">
          <cell r="C38839"/>
          <cell r="D38839" t="str">
            <v>SAO JOSE CAMPOS</v>
          </cell>
          <cell r="E38839">
            <v>401487</v>
          </cell>
        </row>
        <row r="38840">
          <cell r="C38840"/>
          <cell r="D38840" t="str">
            <v>CEN.EDUC.SESI 1</v>
          </cell>
          <cell r="E38840">
            <v>401535</v>
          </cell>
        </row>
        <row r="38841">
          <cell r="C38841"/>
          <cell r="D38841" t="str">
            <v>EESG JOSE VIEIR</v>
          </cell>
          <cell r="E38841">
            <v>401824</v>
          </cell>
        </row>
        <row r="38842">
          <cell r="C38842"/>
          <cell r="D38842" t="str">
            <v>ESC.ED.INF.PSG</v>
          </cell>
          <cell r="E38842">
            <v>401851</v>
          </cell>
        </row>
        <row r="38843">
          <cell r="C38843"/>
          <cell r="D38843" t="str">
            <v>INST.SAO JOSE</v>
          </cell>
          <cell r="E38843">
            <v>402283</v>
          </cell>
        </row>
        <row r="38844">
          <cell r="C38844"/>
          <cell r="D38844" t="str">
            <v>EEPSG JOSE MARI</v>
          </cell>
          <cell r="E38844">
            <v>402701</v>
          </cell>
        </row>
        <row r="38845">
          <cell r="C38845"/>
          <cell r="D38845" t="str">
            <v>EEPSG MARIA A.</v>
          </cell>
          <cell r="E38845">
            <v>402705</v>
          </cell>
        </row>
        <row r="38846">
          <cell r="C38846"/>
          <cell r="D38846" t="str">
            <v>EEPSG PROF.JORG</v>
          </cell>
          <cell r="E38846">
            <v>402725</v>
          </cell>
        </row>
        <row r="38847">
          <cell r="C38847"/>
          <cell r="D38847" t="str">
            <v>COLEGIO TECNICO</v>
          </cell>
          <cell r="E38847">
            <v>403189</v>
          </cell>
        </row>
        <row r="38848">
          <cell r="C38848"/>
          <cell r="D38848" t="str">
            <v>SERVICO SOCIAL</v>
          </cell>
          <cell r="E38848">
            <v>403255</v>
          </cell>
        </row>
        <row r="38849">
          <cell r="C38849"/>
          <cell r="D38849" t="str">
            <v>EEPSG PROFA.ZIL</v>
          </cell>
          <cell r="E38849">
            <v>403411</v>
          </cell>
        </row>
        <row r="38850">
          <cell r="C38850"/>
          <cell r="D38850" t="str">
            <v>CEFAM</v>
          </cell>
          <cell r="E38850">
            <v>403418</v>
          </cell>
        </row>
        <row r="38851">
          <cell r="C38851"/>
          <cell r="D38851" t="str">
            <v>COL.OBJETIVO JR</v>
          </cell>
          <cell r="E38851">
            <v>403544</v>
          </cell>
        </row>
        <row r="38852">
          <cell r="C38852"/>
          <cell r="D38852" t="str">
            <v>COL.ADVENTISTA</v>
          </cell>
          <cell r="E38852">
            <v>403545</v>
          </cell>
        </row>
        <row r="38853">
          <cell r="C38853"/>
          <cell r="D38853" t="str">
            <v>EM PROF.HELIO A</v>
          </cell>
          <cell r="E38853">
            <v>403607</v>
          </cell>
        </row>
        <row r="38854">
          <cell r="C38854"/>
          <cell r="D38854" t="str">
            <v>EMPG PROFA.MARI</v>
          </cell>
          <cell r="E38854">
            <v>403640</v>
          </cell>
        </row>
        <row r="38855">
          <cell r="C38855"/>
          <cell r="D38855" t="str">
            <v>EMPG PROFA.SEBA</v>
          </cell>
          <cell r="E38855">
            <v>403659</v>
          </cell>
        </row>
        <row r="38856">
          <cell r="C38856"/>
          <cell r="D38856" t="str">
            <v>EMPG PROFA.VERA</v>
          </cell>
          <cell r="E38856">
            <v>403696</v>
          </cell>
        </row>
        <row r="38857">
          <cell r="C38857"/>
          <cell r="D38857" t="str">
            <v>EMPG PROFA.ANA</v>
          </cell>
          <cell r="E38857">
            <v>403712</v>
          </cell>
        </row>
        <row r="38858">
          <cell r="C38858"/>
          <cell r="D38858" t="str">
            <v>EMPG PROF.HELIO</v>
          </cell>
          <cell r="E38858">
            <v>403713</v>
          </cell>
        </row>
        <row r="38859">
          <cell r="C38859"/>
          <cell r="D38859" t="str">
            <v>EMPG PROFA.MARI</v>
          </cell>
          <cell r="E38859">
            <v>403714</v>
          </cell>
        </row>
        <row r="38860">
          <cell r="C38860"/>
          <cell r="D38860" t="str">
            <v>EMPG PROFA.PALM</v>
          </cell>
          <cell r="E38860">
            <v>403715</v>
          </cell>
        </row>
        <row r="38861">
          <cell r="C38861"/>
          <cell r="D38861" t="str">
            <v>EMPG PROFA.MARI</v>
          </cell>
          <cell r="E38861">
            <v>403716</v>
          </cell>
        </row>
        <row r="38862">
          <cell r="C38862"/>
          <cell r="D38862" t="str">
            <v>EMPG DOM PEDRO</v>
          </cell>
          <cell r="E38862">
            <v>403717</v>
          </cell>
        </row>
        <row r="38863">
          <cell r="C38863"/>
          <cell r="D38863" t="str">
            <v>EMPG PROFA.ELZA</v>
          </cell>
          <cell r="E38863">
            <v>403718</v>
          </cell>
        </row>
        <row r="38864">
          <cell r="C38864"/>
          <cell r="D38864" t="str">
            <v>EMPG PROFA.AURE</v>
          </cell>
          <cell r="E38864">
            <v>403719</v>
          </cell>
        </row>
        <row r="38865">
          <cell r="C38865"/>
          <cell r="D38865" t="str">
            <v>EMPG PROF.MOACY</v>
          </cell>
          <cell r="E38865">
            <v>403720</v>
          </cell>
        </row>
        <row r="38866">
          <cell r="C38866"/>
          <cell r="D38866" t="str">
            <v>EMPG PROFA.JACY</v>
          </cell>
          <cell r="E38866">
            <v>403724</v>
          </cell>
        </row>
        <row r="38867">
          <cell r="C38867"/>
          <cell r="D38867" t="str">
            <v>EMPG DO TRABALH</v>
          </cell>
          <cell r="E38867">
            <v>403725</v>
          </cell>
        </row>
        <row r="38868">
          <cell r="C38868"/>
          <cell r="D38868" t="str">
            <v>EMPG PROFA.MERC</v>
          </cell>
          <cell r="E38868">
            <v>403726</v>
          </cell>
        </row>
        <row r="38869">
          <cell r="C38869"/>
          <cell r="D38869" t="str">
            <v>EMPG PROFA.OTAC</v>
          </cell>
          <cell r="E38869">
            <v>403727</v>
          </cell>
        </row>
        <row r="38870">
          <cell r="C38870"/>
          <cell r="D38870" t="str">
            <v>EMPG POSSIDONIO</v>
          </cell>
          <cell r="E38870">
            <v>403738</v>
          </cell>
        </row>
        <row r="38871">
          <cell r="C38871"/>
          <cell r="D38871" t="str">
            <v>EMPG PROFA.LUCI</v>
          </cell>
          <cell r="E38871">
            <v>403739</v>
          </cell>
        </row>
        <row r="38872">
          <cell r="C38872"/>
          <cell r="D38872" t="str">
            <v>EMPG PROFA.VERA</v>
          </cell>
          <cell r="E38872">
            <v>403740</v>
          </cell>
        </row>
        <row r="38873">
          <cell r="C38873"/>
          <cell r="D38873" t="str">
            <v>EMPG THEREZINHA</v>
          </cell>
          <cell r="E38873">
            <v>403814</v>
          </cell>
        </row>
        <row r="38874">
          <cell r="C38874"/>
          <cell r="D38874" t="str">
            <v>ESC.DE ENS.FUND</v>
          </cell>
          <cell r="E38874">
            <v>403878</v>
          </cell>
        </row>
        <row r="38875">
          <cell r="C38875"/>
          <cell r="D38875" t="str">
            <v>INST.EDUC.THEOF</v>
          </cell>
          <cell r="E38875">
            <v>403886</v>
          </cell>
        </row>
        <row r="38876">
          <cell r="C38876"/>
          <cell r="D38876" t="str">
            <v>COL.N.SRA.APARE</v>
          </cell>
          <cell r="E38876">
            <v>403999</v>
          </cell>
        </row>
        <row r="38877">
          <cell r="C38877"/>
          <cell r="D38877" t="str">
            <v>COLLEGIUM ILLUM</v>
          </cell>
          <cell r="E38877">
            <v>404086</v>
          </cell>
        </row>
        <row r="38878">
          <cell r="C38878"/>
          <cell r="D38878" t="str">
            <v>ESC.WALTER FORT</v>
          </cell>
          <cell r="E38878">
            <v>404152</v>
          </cell>
        </row>
        <row r="38879">
          <cell r="C38879"/>
          <cell r="D38879" t="str">
            <v>ESC.PSG CARLOS</v>
          </cell>
          <cell r="E38879">
            <v>404159</v>
          </cell>
        </row>
        <row r="38880">
          <cell r="C38880"/>
          <cell r="D38880" t="str">
            <v>COL.SAO JOSE DO</v>
          </cell>
          <cell r="E38880">
            <v>404262</v>
          </cell>
        </row>
        <row r="38881">
          <cell r="C38881"/>
          <cell r="D38881" t="str">
            <v>EPSG SYNESIO MA</v>
          </cell>
          <cell r="E38881">
            <v>404651</v>
          </cell>
        </row>
        <row r="38882">
          <cell r="C38882"/>
          <cell r="D38882" t="str">
            <v>COL.CASSIANO RI</v>
          </cell>
          <cell r="E38882">
            <v>404652</v>
          </cell>
        </row>
        <row r="38883">
          <cell r="C38883"/>
          <cell r="D38883" t="str">
            <v>INST.EDUC.IGUAT</v>
          </cell>
          <cell r="E38883">
            <v>404653</v>
          </cell>
        </row>
        <row r="38884">
          <cell r="C38884"/>
          <cell r="D38884" t="str">
            <v>CASSIANO RICARD</v>
          </cell>
          <cell r="E38884">
            <v>404654</v>
          </cell>
        </row>
        <row r="38885">
          <cell r="C38885"/>
          <cell r="D38885" t="str">
            <v>EESG PROF.ESTEV</v>
          </cell>
          <cell r="E38885">
            <v>405406</v>
          </cell>
        </row>
        <row r="38886">
          <cell r="C38886"/>
          <cell r="D38886" t="str">
            <v>EEPSG PROFA.AYR</v>
          </cell>
          <cell r="E38886">
            <v>405407</v>
          </cell>
        </row>
        <row r="38887">
          <cell r="C38887"/>
          <cell r="D38887" t="str">
            <v>EEPSG PROF.ALCE</v>
          </cell>
          <cell r="E38887">
            <v>406897</v>
          </cell>
        </row>
        <row r="38888">
          <cell r="C38888"/>
          <cell r="D38888" t="str">
            <v>EEPG PROFA.GERA</v>
          </cell>
          <cell r="E38888">
            <v>408051</v>
          </cell>
        </row>
        <row r="38889">
          <cell r="C38889"/>
          <cell r="D38889" t="str">
            <v>COL.INTEG.OBJET</v>
          </cell>
          <cell r="E38889">
            <v>408477</v>
          </cell>
        </row>
        <row r="38890">
          <cell r="C38890"/>
          <cell r="D38890" t="str">
            <v>ESC.CRISTA BATI</v>
          </cell>
          <cell r="E38890">
            <v>408850</v>
          </cell>
        </row>
        <row r="38891">
          <cell r="C38891"/>
          <cell r="D38891" t="str">
            <v>EM PROF.MOACYR</v>
          </cell>
          <cell r="E38891">
            <v>409030</v>
          </cell>
        </row>
        <row r="38892">
          <cell r="C38892"/>
          <cell r="D38892" t="str">
            <v>EE MJ.MIGUEL NA</v>
          </cell>
          <cell r="E38892">
            <v>409381</v>
          </cell>
        </row>
        <row r="38893">
          <cell r="C38893"/>
          <cell r="D38893" t="str">
            <v>EM PROFA.JACYRA</v>
          </cell>
          <cell r="E38893">
            <v>409740</v>
          </cell>
        </row>
        <row r="38894">
          <cell r="C38894"/>
          <cell r="D38894" t="str">
            <v>EMEF MARIA NAZA</v>
          </cell>
          <cell r="E38894">
            <v>410259</v>
          </cell>
        </row>
        <row r="38895">
          <cell r="C38895"/>
          <cell r="D38895" t="str">
            <v>FUND.HELIO AUGU</v>
          </cell>
          <cell r="E38895">
            <v>410435</v>
          </cell>
        </row>
        <row r="38896">
          <cell r="C38896"/>
          <cell r="D38896" t="str">
            <v>EE PROF.ALCEU M</v>
          </cell>
          <cell r="E38896">
            <v>410721</v>
          </cell>
        </row>
        <row r="38897">
          <cell r="C38897">
            <v>800017493</v>
          </cell>
          <cell r="D38897" t="str">
            <v>FLORENCA CAMINH</v>
          </cell>
          <cell r="E38897">
            <v>9091832000135</v>
          </cell>
        </row>
        <row r="38898">
          <cell r="C38898">
            <v>800000045</v>
          </cell>
          <cell r="D38898" t="str">
            <v>COMAU</v>
          </cell>
          <cell r="E38898">
            <v>2693750000464</v>
          </cell>
        </row>
        <row r="38899">
          <cell r="C38899">
            <v>800000467</v>
          </cell>
          <cell r="D38899" t="str">
            <v>G.M.E.</v>
          </cell>
          <cell r="E38899">
            <v>2155862000119</v>
          </cell>
        </row>
        <row r="38900">
          <cell r="C38900">
            <v>800000672</v>
          </cell>
          <cell r="D38900" t="str">
            <v>E METALURGICOS</v>
          </cell>
          <cell r="E38900">
            <v>77152338000193</v>
          </cell>
        </row>
        <row r="38901">
          <cell r="C38901">
            <v>800001051</v>
          </cell>
          <cell r="D38901" t="str">
            <v>UNIVER DO BRASI</v>
          </cell>
          <cell r="E38901">
            <v>3062664000173</v>
          </cell>
        </row>
        <row r="38902">
          <cell r="C38902">
            <v>800002424</v>
          </cell>
          <cell r="D38902" t="str">
            <v>GEICO</v>
          </cell>
          <cell r="E38902">
            <v>629924000151</v>
          </cell>
        </row>
        <row r="38903">
          <cell r="C38903">
            <v>800002711</v>
          </cell>
          <cell r="D38903" t="str">
            <v>RENAULT</v>
          </cell>
          <cell r="E38903">
            <v>913443000173</v>
          </cell>
        </row>
        <row r="38904">
          <cell r="C38904">
            <v>800002970</v>
          </cell>
          <cell r="D38904" t="str">
            <v>MVC</v>
          </cell>
          <cell r="E38904">
            <v>81424962000170</v>
          </cell>
        </row>
        <row r="38905">
          <cell r="C38905">
            <v>800003206</v>
          </cell>
          <cell r="D38905" t="str">
            <v>LUMICENTER</v>
          </cell>
          <cell r="E38905">
            <v>78331899000112</v>
          </cell>
        </row>
        <row r="38906">
          <cell r="C38906">
            <v>800003226</v>
          </cell>
          <cell r="D38906" t="str">
            <v>GESTAMP</v>
          </cell>
          <cell r="E38906">
            <v>2147467000194</v>
          </cell>
        </row>
        <row r="38907">
          <cell r="C38907">
            <v>800003616</v>
          </cell>
          <cell r="D38907" t="str">
            <v>CEVA LOGISTICS</v>
          </cell>
          <cell r="E38907">
            <v>43854116000443</v>
          </cell>
        </row>
        <row r="38908">
          <cell r="C38908">
            <v>800004159</v>
          </cell>
          <cell r="D38908" t="str">
            <v>BROSE</v>
          </cell>
          <cell r="E38908">
            <v>2258243000150</v>
          </cell>
        </row>
        <row r="38909">
          <cell r="C38909">
            <v>800004381</v>
          </cell>
          <cell r="D38909" t="str">
            <v>EXPRESSO ADORNO</v>
          </cell>
          <cell r="E38909">
            <v>79458584000101</v>
          </cell>
        </row>
        <row r="38910">
          <cell r="C38910">
            <v>800004420</v>
          </cell>
          <cell r="D38910" t="str">
            <v>SADA TRANSPORTE</v>
          </cell>
          <cell r="E38910">
            <v>19199348003446</v>
          </cell>
        </row>
        <row r="38911">
          <cell r="C38911">
            <v>800004635</v>
          </cell>
          <cell r="D38911" t="str">
            <v>MAGIUS</v>
          </cell>
          <cell r="E38911">
            <v>81312894000157</v>
          </cell>
        </row>
        <row r="38912">
          <cell r="C38912">
            <v>800004951</v>
          </cell>
          <cell r="D38912" t="str">
            <v>TECNOLOGIAS ESP</v>
          </cell>
          <cell r="E38912">
            <v>5607657000135</v>
          </cell>
        </row>
        <row r="38913">
          <cell r="C38913">
            <v>800004981</v>
          </cell>
          <cell r="D38913" t="str">
            <v>HEF DO BRASIL</v>
          </cell>
          <cell r="E38913">
            <v>46375309000329</v>
          </cell>
        </row>
        <row r="38914">
          <cell r="C38914">
            <v>800005557</v>
          </cell>
          <cell r="D38914" t="str">
            <v>FASE GME</v>
          </cell>
          <cell r="E38914">
            <v>7396129000100</v>
          </cell>
        </row>
        <row r="38915">
          <cell r="C38915">
            <v>800005635</v>
          </cell>
          <cell r="D38915" t="str">
            <v>NISSAN DO BR</v>
          </cell>
          <cell r="E38915">
            <v>4104117000176</v>
          </cell>
        </row>
        <row r="38916">
          <cell r="C38916">
            <v>800006038</v>
          </cell>
          <cell r="D38916" t="str">
            <v>KRUPP PRESTA</v>
          </cell>
          <cell r="E38916">
            <v>2720313000140</v>
          </cell>
        </row>
        <row r="38917">
          <cell r="C38917">
            <v>800006500</v>
          </cell>
          <cell r="D38917" t="str">
            <v>SIMOLDES ACOS B</v>
          </cell>
          <cell r="E38917">
            <v>2810621000166</v>
          </cell>
        </row>
        <row r="38918">
          <cell r="C38918">
            <v>800007811</v>
          </cell>
          <cell r="D38918" t="str">
            <v>PLATIT.</v>
          </cell>
          <cell r="E38918">
            <v>4720107000165</v>
          </cell>
        </row>
        <row r="38919">
          <cell r="C38919">
            <v>800007911</v>
          </cell>
          <cell r="D38919" t="str">
            <v>LOCALIZA RENT A</v>
          </cell>
          <cell r="E38919">
            <v>16670085004304</v>
          </cell>
        </row>
        <row r="38920">
          <cell r="C38920">
            <v>800008110</v>
          </cell>
          <cell r="D38920" t="str">
            <v>AXIS SINIMBU</v>
          </cell>
          <cell r="E38920">
            <v>2351144000703</v>
          </cell>
        </row>
        <row r="38921">
          <cell r="C38921">
            <v>800008665</v>
          </cell>
          <cell r="D38921" t="str">
            <v>DE EQUIPAMENTOS</v>
          </cell>
          <cell r="E38921">
            <v>3686815000164</v>
          </cell>
        </row>
        <row r="38922">
          <cell r="C38922">
            <v>800009123</v>
          </cell>
          <cell r="D38922" t="str">
            <v>LTDA</v>
          </cell>
          <cell r="E38922">
            <v>7973198000139</v>
          </cell>
        </row>
        <row r="38923">
          <cell r="C38923">
            <v>800009529</v>
          </cell>
          <cell r="D38923" t="str">
            <v>SPEED SYSTEM</v>
          </cell>
          <cell r="E38923">
            <v>2488020000189</v>
          </cell>
        </row>
        <row r="38924">
          <cell r="C38924">
            <v>800012866</v>
          </cell>
          <cell r="D38924" t="str">
            <v>EURONOBRE</v>
          </cell>
          <cell r="E38924">
            <v>7904885000100</v>
          </cell>
        </row>
        <row r="38925">
          <cell r="C38925">
            <v>800013221</v>
          </cell>
          <cell r="D38925" t="str">
            <v>ENGENHO PROGRAM</v>
          </cell>
          <cell r="E38925">
            <v>195337000100</v>
          </cell>
        </row>
        <row r="38926">
          <cell r="C38926">
            <v>800013583</v>
          </cell>
          <cell r="D38926" t="str">
            <v>CONDUSPAR CONDU</v>
          </cell>
          <cell r="E38926">
            <v>79327649000171</v>
          </cell>
        </row>
        <row r="38927">
          <cell r="C38927">
            <v>800014550</v>
          </cell>
          <cell r="D38927" t="str">
            <v>POLIONDA</v>
          </cell>
          <cell r="E38927">
            <v>5918498000190</v>
          </cell>
        </row>
        <row r="38928">
          <cell r="C38928">
            <v>800014932</v>
          </cell>
          <cell r="D38928" t="str">
            <v>DISDIARIOS</v>
          </cell>
          <cell r="E38928">
            <v>87346755000120</v>
          </cell>
        </row>
        <row r="38929">
          <cell r="C38929">
            <v>800015238</v>
          </cell>
          <cell r="D38929" t="str">
            <v>YNOWA FERRAMENT</v>
          </cell>
          <cell r="E38929">
            <v>8089188000106</v>
          </cell>
        </row>
        <row r="38930">
          <cell r="C38930">
            <v>800015673</v>
          </cell>
          <cell r="D38930" t="str">
            <v>C S I CARGO LOG</v>
          </cell>
          <cell r="E38930">
            <v>2554149000148</v>
          </cell>
        </row>
        <row r="38931">
          <cell r="C38931">
            <v>800015950</v>
          </cell>
          <cell r="D38931" t="str">
            <v>LABORAN</v>
          </cell>
          <cell r="E38931">
            <v>76652122000124</v>
          </cell>
        </row>
        <row r="38932">
          <cell r="C38932">
            <v>800015959</v>
          </cell>
          <cell r="D38932" t="str">
            <v>EVEREST GRAFICA</v>
          </cell>
          <cell r="E38932">
            <v>7970455000189</v>
          </cell>
        </row>
        <row r="38933">
          <cell r="C38933">
            <v>800015961</v>
          </cell>
          <cell r="D38933" t="str">
            <v>MEGAFILTER FIL</v>
          </cell>
          <cell r="E38933">
            <v>4972595000106</v>
          </cell>
        </row>
        <row r="38934">
          <cell r="C38934">
            <v>800016532</v>
          </cell>
          <cell r="D38934" t="str">
            <v>SO SQUEEZE</v>
          </cell>
          <cell r="E38934">
            <v>10499435000186</v>
          </cell>
        </row>
        <row r="38935">
          <cell r="C38935">
            <v>800016617</v>
          </cell>
          <cell r="D38935" t="str">
            <v>BEL HOUSE RESTA</v>
          </cell>
          <cell r="E38935">
            <v>85471845000118</v>
          </cell>
        </row>
        <row r="38936">
          <cell r="C38936">
            <v>800016827</v>
          </cell>
          <cell r="D38936" t="str">
            <v>DGRANDE</v>
          </cell>
          <cell r="E38936">
            <v>9245767000155</v>
          </cell>
        </row>
        <row r="38937">
          <cell r="C38937">
            <v>800016854</v>
          </cell>
          <cell r="D38937" t="str">
            <v>CRISOL</v>
          </cell>
          <cell r="E38937">
            <v>4510994000147</v>
          </cell>
        </row>
        <row r="38938">
          <cell r="C38938">
            <v>800017097</v>
          </cell>
          <cell r="D38938" t="str">
            <v>CEVA FREIGHT MA</v>
          </cell>
          <cell r="E38938">
            <v>3229138000902</v>
          </cell>
        </row>
        <row r="38939">
          <cell r="C38939">
            <v>800017735</v>
          </cell>
          <cell r="D38939" t="str">
            <v>BRF BRASIL FOOD</v>
          </cell>
          <cell r="E38939">
            <v>1838723012567</v>
          </cell>
        </row>
        <row r="38940">
          <cell r="C38940">
            <v>800017795</v>
          </cell>
          <cell r="D38940" t="str">
            <v>MULTICASE SYSTE</v>
          </cell>
          <cell r="E38940">
            <v>4398321000147</v>
          </cell>
        </row>
        <row r="38941">
          <cell r="C38941">
            <v>800017868</v>
          </cell>
          <cell r="D38941" t="str">
            <v>JTEKT AUTOMOTIV</v>
          </cell>
          <cell r="E38941">
            <v>2638940000306</v>
          </cell>
        </row>
        <row r="38942">
          <cell r="C38942">
            <v>800018538</v>
          </cell>
          <cell r="D38942" t="str">
            <v>TRANSLOVATO</v>
          </cell>
          <cell r="E38942">
            <v>89823918000578</v>
          </cell>
        </row>
        <row r="38943">
          <cell r="C38943">
            <v>800018731</v>
          </cell>
          <cell r="D38943" t="str">
            <v>LOJA DAS FECHAD</v>
          </cell>
          <cell r="E38943">
            <v>95424230000194</v>
          </cell>
        </row>
        <row r="38944">
          <cell r="C38944">
            <v>800018890</v>
          </cell>
          <cell r="D38944" t="str">
            <v>PAINER COMUNICA</v>
          </cell>
          <cell r="E38944">
            <v>5143864000186</v>
          </cell>
        </row>
        <row r="38945">
          <cell r="C38945">
            <v>800018974</v>
          </cell>
          <cell r="D38945" t="str">
            <v>PONTES</v>
          </cell>
          <cell r="E38945">
            <v>2307614000146</v>
          </cell>
        </row>
        <row r="38946">
          <cell r="C38946">
            <v>800018992</v>
          </cell>
          <cell r="D38946" t="str">
            <v>FABESUL DATASUP</v>
          </cell>
          <cell r="E38946">
            <v>89054050000670</v>
          </cell>
        </row>
        <row r="38947">
          <cell r="C38947">
            <v>800019032</v>
          </cell>
          <cell r="D38947" t="str">
            <v>SELETTRA</v>
          </cell>
          <cell r="E38947">
            <v>4853481000139</v>
          </cell>
        </row>
        <row r="38948">
          <cell r="C38948">
            <v>800019126</v>
          </cell>
          <cell r="D38948" t="str">
            <v>MK ELETRO MOTOR</v>
          </cell>
          <cell r="E38948">
            <v>9629086000190</v>
          </cell>
        </row>
        <row r="38949">
          <cell r="C38949">
            <v>800019186</v>
          </cell>
          <cell r="D38949" t="str">
            <v>ECONFER</v>
          </cell>
          <cell r="E38949">
            <v>8286933000107</v>
          </cell>
        </row>
        <row r="38950">
          <cell r="C38950">
            <v>800019707</v>
          </cell>
          <cell r="D38950" t="str">
            <v>TEGMA GESTAO LO</v>
          </cell>
          <cell r="E38950">
            <v>2351144003052</v>
          </cell>
        </row>
        <row r="38951">
          <cell r="C38951">
            <v>800019967</v>
          </cell>
          <cell r="D38951" t="str">
            <v>INESCAP</v>
          </cell>
          <cell r="E38951">
            <v>82504325000176</v>
          </cell>
        </row>
        <row r="38952">
          <cell r="C38952">
            <v>800020067</v>
          </cell>
          <cell r="D38952" t="str">
            <v>ALL TECH IMP.</v>
          </cell>
          <cell r="E38952">
            <v>7950600000160</v>
          </cell>
        </row>
        <row r="38953">
          <cell r="C38953">
            <v>800020122</v>
          </cell>
          <cell r="D38953" t="str">
            <v>FRACEL REFRIGER</v>
          </cell>
          <cell r="E38953">
            <v>5322435000176</v>
          </cell>
        </row>
        <row r="38954">
          <cell r="C38954">
            <v>800020614</v>
          </cell>
          <cell r="D38954" t="str">
            <v>AUTOLOG TRANS.L</v>
          </cell>
          <cell r="E38954">
            <v>8875763000864</v>
          </cell>
        </row>
        <row r="38955">
          <cell r="C38955">
            <v>800020757</v>
          </cell>
          <cell r="D38955" t="str">
            <v>GEFCO LOGISTICA</v>
          </cell>
          <cell r="E38955">
            <v>3094658000874</v>
          </cell>
        </row>
        <row r="38956">
          <cell r="C38956">
            <v>800020973</v>
          </cell>
          <cell r="D38956" t="str">
            <v>TRES T ENGENHAR</v>
          </cell>
          <cell r="E38956">
            <v>2871766000177</v>
          </cell>
        </row>
        <row r="38957">
          <cell r="C38957">
            <v>800020987</v>
          </cell>
          <cell r="D38957" t="str">
            <v>TEGMA GESTAO LO</v>
          </cell>
          <cell r="E38957">
            <v>2351144001513</v>
          </cell>
        </row>
        <row r="38958">
          <cell r="C38958">
            <v>800021046</v>
          </cell>
          <cell r="D38958" t="str">
            <v>FLORALIZ</v>
          </cell>
          <cell r="E38958">
            <v>52081346000165</v>
          </cell>
        </row>
        <row r="38959">
          <cell r="C38959">
            <v>800021092</v>
          </cell>
          <cell r="D38959" t="str">
            <v>CEQUIPEL</v>
          </cell>
          <cell r="E38959">
            <v>325400000177</v>
          </cell>
        </row>
        <row r="38960">
          <cell r="C38960">
            <v>800021159</v>
          </cell>
          <cell r="D38960" t="str">
            <v>METALCOR METAIS</v>
          </cell>
          <cell r="E38960">
            <v>12867234000110</v>
          </cell>
        </row>
        <row r="38961">
          <cell r="C38961">
            <v>800021181</v>
          </cell>
          <cell r="D38961" t="str">
            <v>SUPERA COMUNICA</v>
          </cell>
          <cell r="E38961">
            <v>3215139000140</v>
          </cell>
        </row>
        <row r="38962">
          <cell r="C38962">
            <v>800021597</v>
          </cell>
          <cell r="D38962" t="str">
            <v>CIMHSA</v>
          </cell>
          <cell r="E38962">
            <v>708290000122</v>
          </cell>
        </row>
        <row r="38963">
          <cell r="C38963">
            <v>800021934</v>
          </cell>
          <cell r="D38963" t="str">
            <v>VISUAL GRAPH</v>
          </cell>
          <cell r="E38963">
            <v>769614000132</v>
          </cell>
        </row>
        <row r="38964">
          <cell r="C38964">
            <v>800022057</v>
          </cell>
          <cell r="D38964" t="str">
            <v>VIP JET</v>
          </cell>
          <cell r="E38964">
            <v>2211747000114</v>
          </cell>
        </row>
        <row r="38965">
          <cell r="C38965">
            <v>800022178</v>
          </cell>
          <cell r="D38965" t="str">
            <v>OERLIKON BALZER</v>
          </cell>
          <cell r="E38965">
            <v>2044059000298</v>
          </cell>
        </row>
        <row r="38966">
          <cell r="C38966">
            <v>800022331</v>
          </cell>
          <cell r="D38966" t="str">
            <v>IKF</v>
          </cell>
          <cell r="E38966">
            <v>8089201000119</v>
          </cell>
        </row>
        <row r="38967">
          <cell r="C38967">
            <v>800022573</v>
          </cell>
          <cell r="D38967" t="str">
            <v>INTER KOLLER FI</v>
          </cell>
          <cell r="E38967">
            <v>3481113000144</v>
          </cell>
        </row>
        <row r="38968">
          <cell r="C38968">
            <v>800023169</v>
          </cell>
          <cell r="D38968" t="str">
            <v>OFFICER DISTRIB</v>
          </cell>
          <cell r="E38968">
            <v>71702716001070</v>
          </cell>
        </row>
        <row r="38969">
          <cell r="C38969">
            <v>800023336</v>
          </cell>
          <cell r="D38969" t="str">
            <v>TNT MERCURIO CA</v>
          </cell>
          <cell r="E38969">
            <v>95591723002162</v>
          </cell>
        </row>
        <row r="38970">
          <cell r="C38970">
            <v>800023339</v>
          </cell>
          <cell r="D38970" t="str">
            <v>VOLKSWAGEN DO B</v>
          </cell>
          <cell r="E38970">
            <v>59104422010384</v>
          </cell>
        </row>
        <row r="38971">
          <cell r="C38971">
            <v>800023707</v>
          </cell>
          <cell r="D38971" t="str">
            <v>METALCOR METAIS</v>
          </cell>
          <cell r="E38971">
            <v>12867234000209</v>
          </cell>
        </row>
        <row r="38972">
          <cell r="C38972">
            <v>800024122</v>
          </cell>
          <cell r="D38972" t="str">
            <v>INJEFLEX PLASTI</v>
          </cell>
          <cell r="E38972">
            <v>3142893000106</v>
          </cell>
        </row>
        <row r="38973">
          <cell r="C38973">
            <v>800024681</v>
          </cell>
          <cell r="D38973" t="str">
            <v>DE MANUFATURADO</v>
          </cell>
          <cell r="E38973">
            <v>7714426000156</v>
          </cell>
        </row>
        <row r="38974">
          <cell r="C38974">
            <v>800024764</v>
          </cell>
          <cell r="D38974" t="str">
            <v>AM COMERCIO DE</v>
          </cell>
          <cell r="E38974">
            <v>5913584000100</v>
          </cell>
        </row>
        <row r="38975">
          <cell r="C38975">
            <v>800024874</v>
          </cell>
          <cell r="D38975" t="str">
            <v>BIANCA RODRIGUE</v>
          </cell>
          <cell r="E38975">
            <v>13122472000169</v>
          </cell>
        </row>
        <row r="38976">
          <cell r="C38976">
            <v>800025313</v>
          </cell>
          <cell r="D38976" t="str">
            <v>METAL CAIRO LTD</v>
          </cell>
          <cell r="E38976">
            <v>1346883000159</v>
          </cell>
        </row>
        <row r="38977">
          <cell r="C38977">
            <v>800025423</v>
          </cell>
          <cell r="D38977" t="str">
            <v>LAMISTEEL COMER</v>
          </cell>
          <cell r="E38977">
            <v>8873029000190</v>
          </cell>
        </row>
        <row r="38978">
          <cell r="C38978">
            <v>800025458</v>
          </cell>
          <cell r="D38978" t="str">
            <v>NOXTRA INST. MA</v>
          </cell>
          <cell r="E38978">
            <v>12045962000146</v>
          </cell>
        </row>
        <row r="38979">
          <cell r="C38979">
            <v>800025471</v>
          </cell>
          <cell r="D38979" t="str">
            <v>INDUSTRIA METAL</v>
          </cell>
          <cell r="E38979">
            <v>5439986000114</v>
          </cell>
        </row>
        <row r="38980">
          <cell r="C38980">
            <v>800025510</v>
          </cell>
          <cell r="D38980" t="str">
            <v>ACRILSUL INDUST</v>
          </cell>
          <cell r="E38980">
            <v>8601690000146</v>
          </cell>
        </row>
        <row r="38981">
          <cell r="C38981">
            <v>800026858</v>
          </cell>
          <cell r="D38981" t="str">
            <v>CEVA FREIGHT MA</v>
          </cell>
          <cell r="E38981">
            <v>3229138001550</v>
          </cell>
        </row>
        <row r="38982">
          <cell r="C38982">
            <v>800027153</v>
          </cell>
          <cell r="D38982" t="str">
            <v>TOYOTA MAT. HAN</v>
          </cell>
          <cell r="E38982">
            <v>6053214000374</v>
          </cell>
        </row>
        <row r="38983">
          <cell r="C38983">
            <v>800027687</v>
          </cell>
          <cell r="D38983" t="str">
            <v>BAOMARC</v>
          </cell>
          <cell r="E38983">
            <v>7900045000161</v>
          </cell>
        </row>
        <row r="38984">
          <cell r="C38984">
            <v>800028064</v>
          </cell>
          <cell r="D38984" t="str">
            <v>GME AEROSPACE I</v>
          </cell>
          <cell r="E38984">
            <v>9138393000179</v>
          </cell>
        </row>
        <row r="38985">
          <cell r="C38985">
            <v>800028301</v>
          </cell>
          <cell r="D38985" t="str">
            <v>MAX EXPRESS TRA</v>
          </cell>
          <cell r="E38985">
            <v>5402446000409</v>
          </cell>
        </row>
        <row r="38986">
          <cell r="C38986">
            <v>800028445</v>
          </cell>
          <cell r="D38986" t="str">
            <v>STEELPAPER BR.</v>
          </cell>
          <cell r="E38986">
            <v>81111239000130</v>
          </cell>
        </row>
        <row r="38987">
          <cell r="C38987">
            <v>800028556</v>
          </cell>
          <cell r="D38987" t="str">
            <v>EXPRESSO ORIENT</v>
          </cell>
          <cell r="E38987">
            <v>2728821000840</v>
          </cell>
        </row>
        <row r="38988">
          <cell r="C38988">
            <v>800028623</v>
          </cell>
          <cell r="D38988" t="str">
            <v>TELEFONICA BRAS</v>
          </cell>
          <cell r="E38988">
            <v>2558157018703</v>
          </cell>
        </row>
        <row r="38989">
          <cell r="C38989">
            <v>800028628</v>
          </cell>
          <cell r="D38989" t="str">
            <v>FRANCOVIG TRANS</v>
          </cell>
          <cell r="E38989">
            <v>1276767000100</v>
          </cell>
        </row>
        <row r="38990">
          <cell r="C38990">
            <v>800028687</v>
          </cell>
          <cell r="D38990" t="str">
            <v>PLUGSUL INFORMA</v>
          </cell>
          <cell r="E38990">
            <v>11238224000152</v>
          </cell>
        </row>
        <row r="38991">
          <cell r="C38991">
            <v>800028887</v>
          </cell>
          <cell r="D38991" t="str">
            <v>SEARA ALIMENTOS</v>
          </cell>
          <cell r="E38991">
            <v>2914460019927</v>
          </cell>
        </row>
        <row r="38992">
          <cell r="C38992">
            <v>800030255</v>
          </cell>
          <cell r="D38992" t="str">
            <v>THYSSENKRUPP</v>
          </cell>
          <cell r="E38992">
            <v>47366273000541</v>
          </cell>
        </row>
        <row r="38993">
          <cell r="C38993">
            <v>800030635</v>
          </cell>
          <cell r="D38993" t="str">
            <v>E PECAS LTDA</v>
          </cell>
          <cell r="E38993">
            <v>379858000885</v>
          </cell>
        </row>
        <row r="38994">
          <cell r="C38994">
            <v>800030723</v>
          </cell>
          <cell r="D38994" t="str">
            <v>LTDA</v>
          </cell>
          <cell r="E38994">
            <v>15570988000100</v>
          </cell>
        </row>
        <row r="38995">
          <cell r="C38995">
            <v>800031206</v>
          </cell>
          <cell r="D38995" t="str">
            <v>DINAMIK COM. LO</v>
          </cell>
          <cell r="E38995">
            <v>19576494000185</v>
          </cell>
        </row>
        <row r="38996">
          <cell r="C38996">
            <v>800031254</v>
          </cell>
          <cell r="D38996" t="str">
            <v>RODONAVES TRANS</v>
          </cell>
          <cell r="E38996">
            <v>44914992003820</v>
          </cell>
        </row>
        <row r="38997">
          <cell r="C38997">
            <v>800031647</v>
          </cell>
          <cell r="D38997" t="str">
            <v>TAU AUTOMACAO I</v>
          </cell>
          <cell r="E38997">
            <v>18080385000100</v>
          </cell>
        </row>
        <row r="38998">
          <cell r="C38998">
            <v>800031750</v>
          </cell>
          <cell r="D38998" t="str">
            <v>LTDA</v>
          </cell>
          <cell r="E38998">
            <v>7973198000309</v>
          </cell>
        </row>
        <row r="38999">
          <cell r="C38999">
            <v>800031860</v>
          </cell>
          <cell r="D38999" t="str">
            <v>MULTILIT FIBROC</v>
          </cell>
          <cell r="E38999">
            <v>72071541000200</v>
          </cell>
        </row>
        <row r="39000">
          <cell r="C39000">
            <v>800033077</v>
          </cell>
          <cell r="D39000" t="str">
            <v>EXPRESSO NEPOMU</v>
          </cell>
          <cell r="E39000">
            <v>19368927001260</v>
          </cell>
        </row>
        <row r="39001">
          <cell r="C39001">
            <v>800033373</v>
          </cell>
          <cell r="D39001" t="str">
            <v>HEAD NET ENGENH</v>
          </cell>
          <cell r="E39001">
            <v>6323719000140</v>
          </cell>
        </row>
        <row r="39002">
          <cell r="C39002">
            <v>800033817</v>
          </cell>
          <cell r="D39002" t="str">
            <v>EIRELI ME</v>
          </cell>
          <cell r="E39002">
            <v>7739783000179</v>
          </cell>
        </row>
        <row r="39003">
          <cell r="C39003">
            <v>800034368</v>
          </cell>
          <cell r="D39003" t="str">
            <v>JAT TRANSPORTE</v>
          </cell>
          <cell r="E39003">
            <v>3349915000790</v>
          </cell>
        </row>
        <row r="39004">
          <cell r="C39004">
            <v>800034421</v>
          </cell>
          <cell r="D39004" t="str">
            <v>TRANSPORTE FURL</v>
          </cell>
          <cell r="E39004">
            <v>67599878000590</v>
          </cell>
        </row>
        <row r="39005">
          <cell r="C39005">
            <v>800034443</v>
          </cell>
          <cell r="D39005" t="str">
            <v>NGC DO BRASIL L</v>
          </cell>
          <cell r="E39005">
            <v>1162617000176</v>
          </cell>
        </row>
        <row r="39006">
          <cell r="C39006">
            <v>800034892</v>
          </cell>
          <cell r="D39006" t="str">
            <v>MIGUEL CARRARO</v>
          </cell>
          <cell r="E39006">
            <v>10704703000154</v>
          </cell>
        </row>
        <row r="39007">
          <cell r="C39007">
            <v>800037635</v>
          </cell>
          <cell r="D39007" t="str">
            <v>FIXA BEM IND. E</v>
          </cell>
          <cell r="E39007">
            <v>24122634000185</v>
          </cell>
        </row>
        <row r="39008">
          <cell r="C39008">
            <v>800037782</v>
          </cell>
          <cell r="D39008" t="str">
            <v>PENSKE LOGISTIC</v>
          </cell>
          <cell r="E39008">
            <v>65849838002810</v>
          </cell>
        </row>
        <row r="39009">
          <cell r="C39009">
            <v>800038003</v>
          </cell>
          <cell r="D39009" t="str">
            <v>SMP</v>
          </cell>
          <cell r="E39009">
            <v>786246000130</v>
          </cell>
        </row>
        <row r="39010">
          <cell r="C39010">
            <v>800038242</v>
          </cell>
          <cell r="D39010" t="str">
            <v>SUZANO PAPEL E</v>
          </cell>
          <cell r="E39010">
            <v>16404287015004</v>
          </cell>
        </row>
        <row r="39011">
          <cell r="C39011">
            <v>800038600</v>
          </cell>
          <cell r="D39011" t="str">
            <v>CARGOLIFT LOGIS</v>
          </cell>
          <cell r="E39011">
            <v>82270711000817</v>
          </cell>
        </row>
        <row r="39012">
          <cell r="C39012">
            <v>800038845</v>
          </cell>
          <cell r="D39012" t="str">
            <v>BRENEX - CONSUL</v>
          </cell>
          <cell r="E39012">
            <v>21171115000119</v>
          </cell>
        </row>
        <row r="39013">
          <cell r="C39013">
            <v>800038851</v>
          </cell>
          <cell r="D39013" t="str">
            <v>MICRONTEK FERRA</v>
          </cell>
          <cell r="E39013">
            <v>4195642000144</v>
          </cell>
        </row>
        <row r="39014">
          <cell r="C39014">
            <v>800038908</v>
          </cell>
          <cell r="D39014" t="str">
            <v>JUNGHEINRICH LI</v>
          </cell>
          <cell r="E39014">
            <v>4759657000279</v>
          </cell>
        </row>
        <row r="39015">
          <cell r="C39015">
            <v>800039341</v>
          </cell>
          <cell r="D39015" t="str">
            <v>DVS EQUIP. DE P</v>
          </cell>
          <cell r="E39015">
            <v>58533209000524</v>
          </cell>
        </row>
        <row r="39016">
          <cell r="C39016">
            <v>800039658</v>
          </cell>
          <cell r="D39016" t="str">
            <v>VIBAZ FAB. DE E</v>
          </cell>
          <cell r="E39016">
            <v>13376191000132</v>
          </cell>
        </row>
        <row r="39017">
          <cell r="C39017">
            <v>800040073</v>
          </cell>
          <cell r="D39017" t="str">
            <v>FRESNOMAQ INDUS</v>
          </cell>
          <cell r="E39017">
            <v>6337280000104</v>
          </cell>
        </row>
        <row r="39018">
          <cell r="C39018">
            <v>800040489</v>
          </cell>
          <cell r="D39018" t="str">
            <v>ZANINI</v>
          </cell>
          <cell r="E39018">
            <v>3209267000181</v>
          </cell>
        </row>
        <row r="39019">
          <cell r="C39019">
            <v>800040670</v>
          </cell>
          <cell r="D39019" t="str">
            <v>POSITIVO SERVIC</v>
          </cell>
          <cell r="E39019">
            <v>30195423000175</v>
          </cell>
        </row>
        <row r="39020">
          <cell r="C39020">
            <v>800040688</v>
          </cell>
          <cell r="D39020" t="str">
            <v>JADIMO TRANSPOR</v>
          </cell>
          <cell r="E39020">
            <v>81724908000140</v>
          </cell>
        </row>
        <row r="39021">
          <cell r="C39021">
            <v>800041562</v>
          </cell>
          <cell r="D39021" t="str">
            <v>BATZ LIGHTWEIGH</v>
          </cell>
          <cell r="E39021">
            <v>2226126000104</v>
          </cell>
        </row>
        <row r="39022">
          <cell r="C39022">
            <v>800042254</v>
          </cell>
          <cell r="D39022" t="str">
            <v>FRESNOMAQ INDUS</v>
          </cell>
          <cell r="E39022">
            <v>6337280000457</v>
          </cell>
        </row>
        <row r="39023">
          <cell r="C39023">
            <v>800042649</v>
          </cell>
          <cell r="D39023" t="str">
            <v>INDUSTRIAIS LTD</v>
          </cell>
          <cell r="E39023">
            <v>30620957000100</v>
          </cell>
        </row>
        <row r="39024">
          <cell r="C39024">
            <v>800042655</v>
          </cell>
          <cell r="D39024" t="str">
            <v>TRYOUTECH SOLUC</v>
          </cell>
          <cell r="E39024">
            <v>23513557000121</v>
          </cell>
        </row>
        <row r="39025">
          <cell r="C39025">
            <v>800042734</v>
          </cell>
          <cell r="D39025" t="str">
            <v>NANO FERRAMENTA</v>
          </cell>
          <cell r="E39025">
            <v>942245000138</v>
          </cell>
        </row>
        <row r="39026">
          <cell r="C39026">
            <v>800042996</v>
          </cell>
          <cell r="D39026" t="str">
            <v>J M S INDUSTRIA</v>
          </cell>
          <cell r="E39026">
            <v>84951649000188</v>
          </cell>
        </row>
        <row r="39027">
          <cell r="C39027">
            <v>800043086</v>
          </cell>
          <cell r="D39027" t="str">
            <v>COMPANHIA PROVI</v>
          </cell>
          <cell r="E39027">
            <v>76500180000132</v>
          </cell>
        </row>
        <row r="39028">
          <cell r="C39028">
            <v>800043317</v>
          </cell>
          <cell r="D39028" t="str">
            <v>AZUL LINHAS AER</v>
          </cell>
          <cell r="E39028">
            <v>9296295000402</v>
          </cell>
        </row>
        <row r="39029">
          <cell r="C39029">
            <v>800044506</v>
          </cell>
          <cell r="D39029" t="str">
            <v>AUTO CORES-DIST</v>
          </cell>
          <cell r="E39029">
            <v>4268212000105</v>
          </cell>
        </row>
        <row r="39030">
          <cell r="C39030">
            <v>800044515</v>
          </cell>
          <cell r="D39030" t="str">
            <v>TECHRAD RADIADO</v>
          </cell>
          <cell r="E39030">
            <v>36140509000187</v>
          </cell>
        </row>
        <row r="39031">
          <cell r="C39031"/>
          <cell r="D39031" t="str">
            <v>PERDIG¶O</v>
          </cell>
          <cell r="E39031">
            <v>86547619021648</v>
          </cell>
        </row>
        <row r="39032">
          <cell r="C39032"/>
          <cell r="D39032" t="str">
            <v>BRITANIA</v>
          </cell>
          <cell r="E39032">
            <v>76492701000157</v>
          </cell>
        </row>
        <row r="39033">
          <cell r="C39033"/>
          <cell r="D39033" t="str">
            <v>SUNDOW</v>
          </cell>
          <cell r="E39033">
            <v>97487433000155</v>
          </cell>
        </row>
        <row r="39034">
          <cell r="C39034"/>
          <cell r="D39034" t="str">
            <v>UTZ</v>
          </cell>
          <cell r="E39034">
            <v>4288034000184</v>
          </cell>
        </row>
        <row r="39035">
          <cell r="C39035"/>
          <cell r="D39035" t="str">
            <v>TIM</v>
          </cell>
          <cell r="E39035">
            <v>2334700001039</v>
          </cell>
        </row>
        <row r="39036">
          <cell r="C39036"/>
          <cell r="D39036" t="str">
            <v>PDB FILTROS</v>
          </cell>
          <cell r="E39036">
            <v>1949950000120</v>
          </cell>
        </row>
        <row r="39037">
          <cell r="C39037"/>
          <cell r="D39037" t="str">
            <v>NUTRIMENTAL</v>
          </cell>
          <cell r="E39037">
            <v>76633890002699</v>
          </cell>
        </row>
        <row r="39038">
          <cell r="C39038"/>
          <cell r="D39038" t="str">
            <v>IBIS CURITIBA</v>
          </cell>
          <cell r="E39038">
            <v>9967852006087</v>
          </cell>
        </row>
        <row r="39039">
          <cell r="C39039"/>
          <cell r="D39039" t="str">
            <v>IMAPA EQUIP IND</v>
          </cell>
          <cell r="E39039">
            <v>76571942000191</v>
          </cell>
        </row>
        <row r="39040">
          <cell r="C39040"/>
          <cell r="D39040" t="str">
            <v>CEPSG SAO CRIST</v>
          </cell>
          <cell r="E39040">
            <v>404119</v>
          </cell>
        </row>
        <row r="39041">
          <cell r="C39041"/>
          <cell r="D39041" t="str">
            <v>EE DA COLONIA M</v>
          </cell>
          <cell r="E39041">
            <v>405079</v>
          </cell>
        </row>
        <row r="39042">
          <cell r="C39042"/>
          <cell r="D39042" t="str">
            <v>CEPSG COSTA VIA</v>
          </cell>
          <cell r="E39042">
            <v>406219</v>
          </cell>
        </row>
        <row r="39043">
          <cell r="C39043"/>
          <cell r="D39043" t="str">
            <v>ESC.FLORIANO PE</v>
          </cell>
          <cell r="E39043">
            <v>406220</v>
          </cell>
        </row>
        <row r="39044">
          <cell r="C39044"/>
          <cell r="D39044" t="str">
            <v>CE PE.ARNALDO J</v>
          </cell>
          <cell r="E39044">
            <v>406221</v>
          </cell>
        </row>
        <row r="39045">
          <cell r="C39045"/>
          <cell r="D39045" t="str">
            <v>CE ENS.PSG ANIT</v>
          </cell>
          <cell r="E39045">
            <v>406222</v>
          </cell>
        </row>
        <row r="39046">
          <cell r="C39046"/>
          <cell r="D39046" t="str">
            <v>CEPSG PE.ARNOLD</v>
          </cell>
          <cell r="E39046">
            <v>406223</v>
          </cell>
        </row>
        <row r="39047">
          <cell r="C39047"/>
          <cell r="D39047" t="str">
            <v>ESC.O PEQUENO P</v>
          </cell>
          <cell r="E39047">
            <v>406224</v>
          </cell>
        </row>
        <row r="39048">
          <cell r="C39048"/>
          <cell r="D39048" t="str">
            <v>CEPSG EUNICE BO</v>
          </cell>
          <cell r="E39048">
            <v>406225</v>
          </cell>
        </row>
        <row r="39049">
          <cell r="C39049"/>
          <cell r="D39049" t="str">
            <v>CE JUSCELINO R.</v>
          </cell>
          <cell r="E39049">
            <v>406226</v>
          </cell>
        </row>
        <row r="39050">
          <cell r="C39050"/>
          <cell r="D39050" t="str">
            <v>CE CHICO MENDES</v>
          </cell>
          <cell r="E39050">
            <v>406227</v>
          </cell>
        </row>
        <row r="39051">
          <cell r="C39051"/>
          <cell r="D39051" t="str">
            <v>CEPSG UNIDADE P</v>
          </cell>
          <cell r="E39051">
            <v>406228</v>
          </cell>
        </row>
        <row r="39052">
          <cell r="C39052"/>
          <cell r="D39052" t="str">
            <v>COL.GRILO FALAN</v>
          </cell>
          <cell r="E39052">
            <v>406229</v>
          </cell>
        </row>
        <row r="39053">
          <cell r="C39053"/>
          <cell r="D39053" t="str">
            <v>EE MARIA VIDAL</v>
          </cell>
          <cell r="E39053">
            <v>406230</v>
          </cell>
        </row>
        <row r="39054">
          <cell r="C39054"/>
          <cell r="D39054" t="str">
            <v>CE AFONSO PENA-</v>
          </cell>
          <cell r="E39054">
            <v>406231</v>
          </cell>
        </row>
        <row r="39055">
          <cell r="C39055"/>
          <cell r="D39055" t="str">
            <v>ESC.CRIANCA FEL</v>
          </cell>
          <cell r="E39055">
            <v>406232</v>
          </cell>
        </row>
        <row r="39056">
          <cell r="C39056"/>
          <cell r="D39056" t="str">
            <v>CE PROFA.LINDAU</v>
          </cell>
          <cell r="E39056">
            <v>406233</v>
          </cell>
        </row>
        <row r="39057">
          <cell r="C39057"/>
          <cell r="D39057" t="str">
            <v>CE GUATUPE</v>
          </cell>
          <cell r="E39057">
            <v>406234</v>
          </cell>
        </row>
        <row r="39058">
          <cell r="C39058"/>
          <cell r="D39058" t="str">
            <v>EM ANTONIO FRAN</v>
          </cell>
          <cell r="E39058">
            <v>406235</v>
          </cell>
        </row>
        <row r="39059">
          <cell r="C39059"/>
          <cell r="D39059" t="str">
            <v>CE TIRADENTES E</v>
          </cell>
          <cell r="E39059">
            <v>406236</v>
          </cell>
        </row>
        <row r="39060">
          <cell r="C39060"/>
          <cell r="D39060" t="str">
            <v>CE TIRADENTES</v>
          </cell>
          <cell r="E39060">
            <v>406569</v>
          </cell>
        </row>
        <row r="39061">
          <cell r="C39061"/>
          <cell r="D39061" t="str">
            <v>EM PROF.MARIO F</v>
          </cell>
          <cell r="E39061">
            <v>407323</v>
          </cell>
        </row>
        <row r="39062">
          <cell r="C39062"/>
          <cell r="D39062" t="str">
            <v>CE SILVEIRA DA</v>
          </cell>
          <cell r="E39062">
            <v>407324</v>
          </cell>
        </row>
        <row r="39063">
          <cell r="C39063"/>
          <cell r="D39063" t="str">
            <v>CE ANITA CANET</v>
          </cell>
          <cell r="E39063">
            <v>407325</v>
          </cell>
        </row>
        <row r="39064">
          <cell r="C39064"/>
          <cell r="D39064" t="str">
            <v>EM PAPA PAULO V</v>
          </cell>
          <cell r="E39064">
            <v>407326</v>
          </cell>
        </row>
        <row r="39065">
          <cell r="C39065"/>
          <cell r="D39065" t="str">
            <v>SOC.EDUC.MODELO</v>
          </cell>
          <cell r="E39065">
            <v>407327</v>
          </cell>
        </row>
        <row r="39066">
          <cell r="C39066"/>
          <cell r="D39066" t="str">
            <v>EE N.SRA.DOS MI</v>
          </cell>
          <cell r="E39066">
            <v>407328</v>
          </cell>
        </row>
        <row r="39067">
          <cell r="C39067"/>
          <cell r="D39067" t="str">
            <v>EE ELZA SCHERNE</v>
          </cell>
          <cell r="E39067">
            <v>407329</v>
          </cell>
        </row>
        <row r="39068">
          <cell r="C39068"/>
          <cell r="D39068" t="str">
            <v>EM IRMA DULCE</v>
          </cell>
          <cell r="E39068">
            <v>407914</v>
          </cell>
        </row>
        <row r="39069">
          <cell r="C39069"/>
          <cell r="D39069" t="str">
            <v>EM PROFA.GENOVE</v>
          </cell>
          <cell r="E39069">
            <v>409461</v>
          </cell>
        </row>
        <row r="39070">
          <cell r="C39070"/>
          <cell r="D39070" t="str">
            <v>CURSO E COL.SAO</v>
          </cell>
          <cell r="E39070">
            <v>410969</v>
          </cell>
        </row>
        <row r="39071">
          <cell r="C39071">
            <v>800025833</v>
          </cell>
          <cell r="D39071" t="str">
            <v>PETRONAS</v>
          </cell>
          <cell r="E39071">
            <v>3613421000348</v>
          </cell>
        </row>
        <row r="39072">
          <cell r="C39072">
            <v>800018484</v>
          </cell>
          <cell r="D39072" t="str">
            <v>COOPERLOG</v>
          </cell>
          <cell r="E39072">
            <v>2462609000108</v>
          </cell>
        </row>
        <row r="39073">
          <cell r="C39073"/>
          <cell r="D39073" t="str">
            <v>EE PROF.ADAIR G</v>
          </cell>
          <cell r="E39073">
            <v>409888</v>
          </cell>
        </row>
        <row r="39074">
          <cell r="C39074">
            <v>800018663</v>
          </cell>
          <cell r="D39074" t="str">
            <v>WEATHERFORD IND</v>
          </cell>
          <cell r="E39074">
            <v>93189694000219</v>
          </cell>
        </row>
        <row r="39075">
          <cell r="C39075">
            <v>800000454</v>
          </cell>
          <cell r="D39075" t="str">
            <v>BENITES E CERQ.</v>
          </cell>
          <cell r="E39075">
            <v>94149200000154</v>
          </cell>
        </row>
        <row r="39076">
          <cell r="C39076">
            <v>800000475</v>
          </cell>
          <cell r="D39076" t="str">
            <v>COESTER</v>
          </cell>
          <cell r="E39076">
            <v>88000955000190</v>
          </cell>
        </row>
        <row r="39077">
          <cell r="C39077">
            <v>800001632</v>
          </cell>
          <cell r="D39077" t="str">
            <v>GARCEZ ADVOGADO</v>
          </cell>
          <cell r="E39077">
            <v>92931518000167</v>
          </cell>
        </row>
        <row r="39078">
          <cell r="C39078">
            <v>800002135</v>
          </cell>
          <cell r="D39078" t="str">
            <v>RITMO</v>
          </cell>
          <cell r="E39078">
            <v>89905210000302</v>
          </cell>
        </row>
        <row r="39079">
          <cell r="C39079">
            <v>800004973</v>
          </cell>
          <cell r="D39079" t="str">
            <v>N&amp;G</v>
          </cell>
          <cell r="E39079">
            <v>2777400000133</v>
          </cell>
        </row>
        <row r="39080">
          <cell r="C39080">
            <v>800005936</v>
          </cell>
          <cell r="D39080" t="str">
            <v>GEDORE</v>
          </cell>
          <cell r="E39080">
            <v>96736350000190</v>
          </cell>
        </row>
        <row r="39081">
          <cell r="C39081">
            <v>800008892</v>
          </cell>
          <cell r="D39081" t="str">
            <v>PONFAC SA</v>
          </cell>
          <cell r="E39081">
            <v>2041190000110</v>
          </cell>
        </row>
        <row r="39082">
          <cell r="C39082">
            <v>800008966</v>
          </cell>
          <cell r="D39082" t="str">
            <v>METAL WORK</v>
          </cell>
          <cell r="E39082">
            <v>88041454000151</v>
          </cell>
        </row>
        <row r="39083">
          <cell r="C39083">
            <v>800009688</v>
          </cell>
          <cell r="D39083" t="str">
            <v>BERLINER LUFT I</v>
          </cell>
          <cell r="E39083">
            <v>3593705000158</v>
          </cell>
        </row>
        <row r="39084">
          <cell r="C39084">
            <v>800012535</v>
          </cell>
          <cell r="D39084" t="str">
            <v>ALTUS</v>
          </cell>
          <cell r="E39084">
            <v>88471578000177</v>
          </cell>
        </row>
        <row r="39085">
          <cell r="C39085">
            <v>800016293</v>
          </cell>
          <cell r="D39085" t="str">
            <v>SERV. NACIONAL</v>
          </cell>
          <cell r="E39085">
            <v>3775069000932</v>
          </cell>
        </row>
        <row r="39086">
          <cell r="C39086">
            <v>800018893</v>
          </cell>
          <cell r="D39086" t="str">
            <v>AMS PERICIAS</v>
          </cell>
          <cell r="E39086">
            <v>4000350000109</v>
          </cell>
        </row>
        <row r="39087">
          <cell r="C39087">
            <v>800019886</v>
          </cell>
          <cell r="D39087" t="str">
            <v>METALFEMA</v>
          </cell>
          <cell r="E39087">
            <v>89813802000124</v>
          </cell>
        </row>
        <row r="39088">
          <cell r="C39088">
            <v>800020657</v>
          </cell>
          <cell r="D39088" t="str">
            <v>FATE PNEUS DO B</v>
          </cell>
          <cell r="E39088">
            <v>12357041000208</v>
          </cell>
        </row>
        <row r="39089">
          <cell r="C39089">
            <v>800024872</v>
          </cell>
          <cell r="D39089" t="str">
            <v>EXPRESSO ORIENT</v>
          </cell>
          <cell r="E39089">
            <v>2728821000760</v>
          </cell>
        </row>
        <row r="39090">
          <cell r="C39090">
            <v>800025578</v>
          </cell>
          <cell r="D39090" t="str">
            <v>AKSO PRODUTOS E</v>
          </cell>
          <cell r="E39090">
            <v>5545381000108</v>
          </cell>
        </row>
        <row r="39091">
          <cell r="C39091">
            <v>800027123</v>
          </cell>
          <cell r="D39091" t="str">
            <v>SKA AUTOMACAO D</v>
          </cell>
          <cell r="E39091">
            <v>81329823000167</v>
          </cell>
        </row>
        <row r="39092">
          <cell r="C39092">
            <v>800032103</v>
          </cell>
          <cell r="D39092" t="str">
            <v>TORK FERRAMENTA</v>
          </cell>
          <cell r="E39092">
            <v>92538750000130</v>
          </cell>
        </row>
        <row r="39093">
          <cell r="C39093"/>
          <cell r="D39093" t="str">
            <v>SENAI</v>
          </cell>
          <cell r="E39093">
            <v>33564543030502</v>
          </cell>
        </row>
        <row r="39094">
          <cell r="C39094"/>
          <cell r="D39094" t="str">
            <v>BERLINERLUFT</v>
          </cell>
          <cell r="E39094">
            <v>3593705000239</v>
          </cell>
        </row>
        <row r="39095">
          <cell r="C39095"/>
          <cell r="D39095" t="str">
            <v>MOCAUTO -MEC. A</v>
          </cell>
          <cell r="E39095">
            <v>96761572000162</v>
          </cell>
        </row>
        <row r="39096">
          <cell r="C39096"/>
          <cell r="D39096" t="str">
            <v>MAQ.PNEUMATICOS</v>
          </cell>
          <cell r="E39096">
            <v>90265919000108</v>
          </cell>
        </row>
        <row r="39097">
          <cell r="C39097"/>
          <cell r="D39097" t="str">
            <v>GEREMIA</v>
          </cell>
          <cell r="E39097">
            <v>89744106000103</v>
          </cell>
        </row>
        <row r="39098">
          <cell r="C39098"/>
          <cell r="D39098" t="str">
            <v>SULFAN</v>
          </cell>
          <cell r="E39098">
            <v>94402609000130</v>
          </cell>
        </row>
        <row r="39099">
          <cell r="C39099"/>
          <cell r="D39099" t="str">
            <v>REXNORD</v>
          </cell>
          <cell r="E39099">
            <v>24314957000170</v>
          </cell>
        </row>
        <row r="39100">
          <cell r="C39100"/>
          <cell r="D39100" t="str">
            <v>PROMESUL</v>
          </cell>
          <cell r="E39100">
            <v>96761218000138</v>
          </cell>
        </row>
        <row r="39101">
          <cell r="C39101"/>
          <cell r="D39101" t="str">
            <v>METALSYSTEM</v>
          </cell>
          <cell r="E39101">
            <v>4374121000154</v>
          </cell>
        </row>
        <row r="39102">
          <cell r="C39102"/>
          <cell r="D39102" t="str">
            <v>COL.SAO JOSE EP</v>
          </cell>
          <cell r="E39102">
            <v>404508</v>
          </cell>
        </row>
        <row r="39103">
          <cell r="C39103"/>
          <cell r="D39103" t="str">
            <v>EEPSG RIO BRANC</v>
          </cell>
          <cell r="E39103">
            <v>404519</v>
          </cell>
        </row>
        <row r="39104">
          <cell r="C39104"/>
          <cell r="D39104" t="str">
            <v>EPSG SAO LEOPOL</v>
          </cell>
          <cell r="E39104">
            <v>405200</v>
          </cell>
        </row>
        <row r="39105">
          <cell r="C39105"/>
          <cell r="D39105" t="str">
            <v>INST.PSG CONCOR</v>
          </cell>
          <cell r="E39105">
            <v>405201</v>
          </cell>
        </row>
        <row r="39106">
          <cell r="C39106"/>
          <cell r="D39106" t="str">
            <v>ESC.SAGRADO COR</v>
          </cell>
          <cell r="E39106">
            <v>405202</v>
          </cell>
        </row>
        <row r="39107">
          <cell r="C39107"/>
          <cell r="D39107" t="str">
            <v>INST.RIO BRANCO</v>
          </cell>
          <cell r="E39107">
            <v>406676</v>
          </cell>
        </row>
        <row r="39108">
          <cell r="C39108"/>
          <cell r="D39108" t="str">
            <v>EEPSG PROF.PEDR</v>
          </cell>
          <cell r="E39108">
            <v>406677</v>
          </cell>
        </row>
        <row r="39109">
          <cell r="C39109"/>
          <cell r="D39109" t="str">
            <v>COL.PORTO SEGUR</v>
          </cell>
          <cell r="E39109">
            <v>406678</v>
          </cell>
        </row>
        <row r="39110">
          <cell r="C39110"/>
          <cell r="D39110" t="str">
            <v>ESC.PG VIDA NOV</v>
          </cell>
          <cell r="E39110">
            <v>406679</v>
          </cell>
        </row>
        <row r="39111">
          <cell r="C39111"/>
          <cell r="D39111" t="str">
            <v>COL.SINODAL</v>
          </cell>
          <cell r="E39111">
            <v>406680</v>
          </cell>
        </row>
        <row r="39112">
          <cell r="C39112"/>
          <cell r="D39112" t="str">
            <v>ESC.EVANG.DIVIN</v>
          </cell>
          <cell r="E39112">
            <v>406681</v>
          </cell>
        </row>
        <row r="39113">
          <cell r="C39113"/>
          <cell r="D39113" t="str">
            <v>ESC.PART.PG CRU</v>
          </cell>
          <cell r="E39113">
            <v>407500</v>
          </cell>
        </row>
        <row r="39114">
          <cell r="C39114"/>
          <cell r="D39114" t="str">
            <v>EEPG GEN.JOAO B</v>
          </cell>
          <cell r="E39114">
            <v>407501</v>
          </cell>
        </row>
        <row r="39115">
          <cell r="C39115"/>
          <cell r="D39115" t="str">
            <v>SENAI CETEMP</v>
          </cell>
          <cell r="E39115">
            <v>407502</v>
          </cell>
        </row>
        <row r="39116">
          <cell r="C39116"/>
          <cell r="D39116" t="str">
            <v>EEPSG OLINDO FL</v>
          </cell>
          <cell r="E39116">
            <v>407503</v>
          </cell>
        </row>
        <row r="39117">
          <cell r="C39117"/>
          <cell r="D39117" t="str">
            <v>EEPG PROFA.HAYD</v>
          </cell>
          <cell r="E39117">
            <v>409332</v>
          </cell>
        </row>
        <row r="39118">
          <cell r="C39118"/>
          <cell r="D39118" t="str">
            <v>SESI RIO BRANCO</v>
          </cell>
          <cell r="E39118">
            <v>411042</v>
          </cell>
        </row>
        <row r="39119">
          <cell r="C39119">
            <v>800034521</v>
          </cell>
          <cell r="D39119" t="str">
            <v>DEN EMPREENDIME</v>
          </cell>
          <cell r="E39119">
            <v>11169749000183</v>
          </cell>
        </row>
        <row r="39120">
          <cell r="C39120"/>
          <cell r="D39120" t="str">
            <v>CONSULTING</v>
          </cell>
          <cell r="E39120">
            <v>2837975000102</v>
          </cell>
        </row>
        <row r="39121">
          <cell r="C39121">
            <v>800002177</v>
          </cell>
          <cell r="D39121" t="str">
            <v>D&amp;B</v>
          </cell>
          <cell r="E39121">
            <v>4582480000105</v>
          </cell>
        </row>
        <row r="39122">
          <cell r="C39122">
            <v>800024008</v>
          </cell>
          <cell r="D39122" t="str">
            <v>LETRASSIGN &amp; AR</v>
          </cell>
          <cell r="E39122">
            <v>11335604000105</v>
          </cell>
        </row>
        <row r="39123">
          <cell r="C39123">
            <v>800038082</v>
          </cell>
          <cell r="D39123" t="str">
            <v>AUDIOSONIC EQUI</v>
          </cell>
          <cell r="E39123">
            <v>3490615000131</v>
          </cell>
        </row>
        <row r="39124">
          <cell r="C39124"/>
          <cell r="D39124" t="str">
            <v>AUTO SOCORRO ED</v>
          </cell>
          <cell r="E39124">
            <v>3223137000101</v>
          </cell>
        </row>
        <row r="39125">
          <cell r="C39125"/>
          <cell r="D39125" t="str">
            <v>DIAUTO</v>
          </cell>
          <cell r="E39125">
            <v>22417448000571</v>
          </cell>
        </row>
        <row r="39126">
          <cell r="C39126"/>
          <cell r="D39126" t="str">
            <v>M.CARVALHO</v>
          </cell>
          <cell r="E39126">
            <v>1204454000147</v>
          </cell>
        </row>
        <row r="39127">
          <cell r="C39127"/>
          <cell r="D39127" t="str">
            <v>COL.IMACULADO C</v>
          </cell>
          <cell r="E39127">
            <v>404368</v>
          </cell>
        </row>
        <row r="39128">
          <cell r="C39128"/>
          <cell r="D39128" t="str">
            <v>COL.LASER ENS.F</v>
          </cell>
          <cell r="E39128">
            <v>404911</v>
          </cell>
        </row>
        <row r="39129">
          <cell r="C39129">
            <v>800032363</v>
          </cell>
          <cell r="D39129" t="str">
            <v>INDUSTRIAIS LTD</v>
          </cell>
          <cell r="E39129">
            <v>6061243000116</v>
          </cell>
        </row>
        <row r="39130">
          <cell r="C39130">
            <v>800033660</v>
          </cell>
          <cell r="D39130" t="str">
            <v>D &amp; E USINAGEM</v>
          </cell>
          <cell r="E39130">
            <v>14435591000134</v>
          </cell>
        </row>
        <row r="39131">
          <cell r="C39131">
            <v>800035201</v>
          </cell>
          <cell r="D39131" t="str">
            <v>SEVERINO - INST</v>
          </cell>
          <cell r="E39131">
            <v>11257780000176</v>
          </cell>
        </row>
        <row r="39132">
          <cell r="C39132">
            <v>800038702</v>
          </cell>
          <cell r="D39132" t="str">
            <v>E &amp; R CALDEIRAR</v>
          </cell>
          <cell r="E39132">
            <v>18561328000142</v>
          </cell>
        </row>
        <row r="39133">
          <cell r="C39133">
            <v>800040035</v>
          </cell>
          <cell r="D39133" t="str">
            <v>M . DO ROSARIO</v>
          </cell>
          <cell r="E39133">
            <v>28208545000107</v>
          </cell>
        </row>
        <row r="39134">
          <cell r="C39134">
            <v>800042160</v>
          </cell>
          <cell r="D39134" t="str">
            <v>STATICA SERVICO</v>
          </cell>
          <cell r="E39134">
            <v>2124282000164</v>
          </cell>
        </row>
        <row r="39135">
          <cell r="C39135">
            <v>800044053</v>
          </cell>
          <cell r="D39135" t="str">
            <v>VITAL PEIXOTO E</v>
          </cell>
          <cell r="E39135">
            <v>34970435000180</v>
          </cell>
        </row>
        <row r="39136">
          <cell r="C39136"/>
          <cell r="D39136" t="str">
            <v>EE CONDE PEREIR</v>
          </cell>
          <cell r="E39136">
            <v>410202</v>
          </cell>
        </row>
        <row r="39137">
          <cell r="C39137"/>
          <cell r="D39137" t="str">
            <v>EE DONA LEONOR</v>
          </cell>
          <cell r="E39137">
            <v>410607</v>
          </cell>
        </row>
        <row r="39138">
          <cell r="C39138"/>
          <cell r="D39138" t="str">
            <v>EE VARZEA FRIA</v>
          </cell>
          <cell r="E39138">
            <v>410855</v>
          </cell>
        </row>
        <row r="39139">
          <cell r="C39139">
            <v>800001535</v>
          </cell>
          <cell r="D39139" t="str">
            <v>HOST ENTERTAINM</v>
          </cell>
          <cell r="E39139">
            <v>6043859000164</v>
          </cell>
        </row>
        <row r="39140">
          <cell r="C39140">
            <v>800004990</v>
          </cell>
          <cell r="D39140" t="str">
            <v>ZOSKIA</v>
          </cell>
          <cell r="E39140">
            <v>7299515000183</v>
          </cell>
        </row>
        <row r="39141">
          <cell r="C39141">
            <v>800005421</v>
          </cell>
          <cell r="D39141" t="str">
            <v>BRASITEST</v>
          </cell>
          <cell r="E39141">
            <v>48762942000133</v>
          </cell>
        </row>
        <row r="39142">
          <cell r="C39142">
            <v>800005957</v>
          </cell>
          <cell r="D39142" t="str">
            <v>ITW IMADEM</v>
          </cell>
          <cell r="E39142">
            <v>59129312000142</v>
          </cell>
        </row>
        <row r="39143">
          <cell r="C39143">
            <v>800008420</v>
          </cell>
          <cell r="D39143" t="str">
            <v>AC CONTROL SERV</v>
          </cell>
          <cell r="E39143">
            <v>5354848000132</v>
          </cell>
        </row>
        <row r="39144">
          <cell r="C39144">
            <v>800014678</v>
          </cell>
          <cell r="D39144" t="str">
            <v>TEMPESTADE COMU</v>
          </cell>
          <cell r="E39144">
            <v>3559349000318</v>
          </cell>
        </row>
        <row r="39145">
          <cell r="C39145">
            <v>800029944</v>
          </cell>
          <cell r="D39145" t="str">
            <v>JM COMERCIO UT.</v>
          </cell>
          <cell r="E39145">
            <v>10963441000142</v>
          </cell>
        </row>
        <row r="39146">
          <cell r="C39146"/>
          <cell r="D39146" t="str">
            <v>FF PRODUCOES</v>
          </cell>
          <cell r="E39146">
            <v>59057299000163</v>
          </cell>
        </row>
        <row r="39147">
          <cell r="C39147"/>
          <cell r="D39147" t="str">
            <v>VIDEOGRAFIK</v>
          </cell>
          <cell r="E39147">
            <v>56814346000188</v>
          </cell>
        </row>
        <row r="39148">
          <cell r="C39148"/>
          <cell r="D39148" t="str">
            <v>MAK PLANEJAMENT</v>
          </cell>
          <cell r="E39148">
            <v>5332809000134</v>
          </cell>
        </row>
        <row r="39149">
          <cell r="C39149"/>
          <cell r="D39149" t="str">
            <v>OAK ADMINISTRAC</v>
          </cell>
          <cell r="E39149">
            <v>4607573000139</v>
          </cell>
        </row>
        <row r="39150">
          <cell r="C39150"/>
          <cell r="D39150" t="str">
            <v>EEPSG PROFA.MAR</v>
          </cell>
          <cell r="E39150">
            <v>408473</v>
          </cell>
        </row>
        <row r="39151">
          <cell r="C39151">
            <v>800022437</v>
          </cell>
          <cell r="D39151" t="str">
            <v>BLAN LUMINARIAS</v>
          </cell>
          <cell r="E39151">
            <v>4192783000103</v>
          </cell>
        </row>
        <row r="39152">
          <cell r="C39152">
            <v>800030508</v>
          </cell>
          <cell r="D39152" t="str">
            <v>FIPAL DISTRIBUI</v>
          </cell>
          <cell r="E39152">
            <v>77396810001296</v>
          </cell>
        </row>
        <row r="39153">
          <cell r="C39153"/>
          <cell r="D39153" t="str">
            <v>CE PE.TEODORO L</v>
          </cell>
          <cell r="E39153">
            <v>407441</v>
          </cell>
        </row>
        <row r="39154">
          <cell r="C39154"/>
          <cell r="D39154" t="str">
            <v>CE SOROR ANGELI</v>
          </cell>
          <cell r="E39154">
            <v>407444</v>
          </cell>
        </row>
        <row r="39155">
          <cell r="C39155"/>
          <cell r="D39155" t="str">
            <v>CE RUI BARBOSA</v>
          </cell>
          <cell r="E39155">
            <v>408722</v>
          </cell>
        </row>
        <row r="39156">
          <cell r="C39156"/>
          <cell r="D39156" t="str">
            <v>ESC.SAO FRANCIS</v>
          </cell>
          <cell r="E39156">
            <v>408723</v>
          </cell>
        </row>
        <row r="39157">
          <cell r="C39157">
            <v>800032113</v>
          </cell>
          <cell r="D39157" t="str">
            <v>R L CHALREO ETI</v>
          </cell>
          <cell r="E39157">
            <v>8985942000188</v>
          </cell>
        </row>
        <row r="39158">
          <cell r="C39158"/>
          <cell r="D39158" t="str">
            <v>COPOBRAS</v>
          </cell>
          <cell r="E39158">
            <v>82996554000155</v>
          </cell>
        </row>
        <row r="39159">
          <cell r="C39159">
            <v>800001851</v>
          </cell>
          <cell r="D39159" t="str">
            <v>ALVEMA ALCANTAR</v>
          </cell>
          <cell r="E39159">
            <v>5283080000153</v>
          </cell>
        </row>
        <row r="39160">
          <cell r="C39160">
            <v>800002202</v>
          </cell>
          <cell r="D39160" t="str">
            <v>TAGUATUR</v>
          </cell>
          <cell r="E39160">
            <v>41486499000176</v>
          </cell>
        </row>
        <row r="39161">
          <cell r="C39161">
            <v>800002843</v>
          </cell>
          <cell r="D39161" t="str">
            <v>LOCALIZA</v>
          </cell>
          <cell r="E39161">
            <v>16670085001984</v>
          </cell>
        </row>
        <row r="39162">
          <cell r="C39162">
            <v>800004903</v>
          </cell>
          <cell r="D39162" t="str">
            <v>MARANHAO SHOWS</v>
          </cell>
          <cell r="E39162">
            <v>7757504000108</v>
          </cell>
        </row>
        <row r="39163">
          <cell r="C39163">
            <v>800004926</v>
          </cell>
          <cell r="D39163" t="str">
            <v>ATLAS TRANSPORT</v>
          </cell>
          <cell r="E39163">
            <v>60664828001067</v>
          </cell>
        </row>
        <row r="39164">
          <cell r="C39164">
            <v>800008276</v>
          </cell>
          <cell r="D39164" t="str">
            <v>LOCALIZA RENT A</v>
          </cell>
          <cell r="E39164">
            <v>16670085002018</v>
          </cell>
        </row>
        <row r="39165">
          <cell r="C39165">
            <v>800014036</v>
          </cell>
          <cell r="D39165" t="str">
            <v>PESTANA</v>
          </cell>
          <cell r="E39165">
            <v>7872430000142</v>
          </cell>
        </row>
        <row r="39166">
          <cell r="C39166">
            <v>800014042</v>
          </cell>
          <cell r="D39166" t="str">
            <v>EQUIPAR</v>
          </cell>
          <cell r="E39166">
            <v>41520594000149</v>
          </cell>
        </row>
        <row r="39167">
          <cell r="C39167">
            <v>800015049</v>
          </cell>
          <cell r="D39167" t="str">
            <v>RAMOS TRANSPORT</v>
          </cell>
          <cell r="E39167">
            <v>25100223005897</v>
          </cell>
        </row>
        <row r="39168">
          <cell r="C39168">
            <v>800017376</v>
          </cell>
          <cell r="D39168" t="str">
            <v>ESTADO DO MA</v>
          </cell>
          <cell r="E39168">
            <v>3526252000147</v>
          </cell>
        </row>
        <row r="39169">
          <cell r="C39169">
            <v>800031660</v>
          </cell>
          <cell r="D39169" t="str">
            <v>J.L.S CARVALHO</v>
          </cell>
          <cell r="E39169">
            <v>10600455000100</v>
          </cell>
        </row>
        <row r="39170">
          <cell r="C39170">
            <v>800034114</v>
          </cell>
          <cell r="D39170" t="str">
            <v>LUZEIROS HOTEIS</v>
          </cell>
          <cell r="E39170">
            <v>7721300000109</v>
          </cell>
        </row>
        <row r="39171">
          <cell r="C39171">
            <v>800034164</v>
          </cell>
          <cell r="D39171" t="str">
            <v>CIMAR - CIMENTO</v>
          </cell>
          <cell r="E39171">
            <v>15129010000107</v>
          </cell>
        </row>
        <row r="39172">
          <cell r="C39172">
            <v>800036423</v>
          </cell>
          <cell r="D39172" t="str">
            <v>E P BASTOS FILH</v>
          </cell>
          <cell r="E39172">
            <v>1560695000129</v>
          </cell>
        </row>
        <row r="39173">
          <cell r="C39173">
            <v>800037155</v>
          </cell>
          <cell r="D39173" t="str">
            <v>AMERICA COMERCI</v>
          </cell>
          <cell r="E39173">
            <v>16455676000100</v>
          </cell>
        </row>
        <row r="39174">
          <cell r="C39174">
            <v>800038720</v>
          </cell>
          <cell r="D39174" t="str">
            <v>GRAFICA ESCOLAR</v>
          </cell>
          <cell r="E39174">
            <v>6273072000199</v>
          </cell>
        </row>
        <row r="39175">
          <cell r="C39175"/>
          <cell r="D39175" t="str">
            <v>JOUGLAS BEZERRA</v>
          </cell>
          <cell r="E39175">
            <v>3232472000168</v>
          </cell>
        </row>
        <row r="39176">
          <cell r="C39176"/>
          <cell r="D39176" t="str">
            <v>BEM</v>
          </cell>
          <cell r="E39176">
            <v>6271464000119</v>
          </cell>
        </row>
        <row r="39177">
          <cell r="C39177"/>
          <cell r="D39177" t="str">
            <v>DUAILIBE E SAUA</v>
          </cell>
          <cell r="E39177">
            <v>4865892000144</v>
          </cell>
        </row>
        <row r="39178">
          <cell r="C39178"/>
          <cell r="D39178" t="str">
            <v>JD.ESC.CRESCIME</v>
          </cell>
          <cell r="E39178">
            <v>407212</v>
          </cell>
        </row>
        <row r="39179">
          <cell r="C39179"/>
          <cell r="D39179" t="str">
            <v>UE ANNA ADELAID</v>
          </cell>
          <cell r="E39179">
            <v>410876</v>
          </cell>
        </row>
        <row r="39180">
          <cell r="C39180"/>
          <cell r="D39180" t="str">
            <v>UE CEL.LARA RIB</v>
          </cell>
          <cell r="E39180">
            <v>410877</v>
          </cell>
        </row>
        <row r="39181">
          <cell r="C39181">
            <v>800020065</v>
          </cell>
          <cell r="D39181" t="str">
            <v>PINAUTO</v>
          </cell>
          <cell r="E39181">
            <v>1692763000880</v>
          </cell>
        </row>
        <row r="39182">
          <cell r="C39182"/>
          <cell r="D39182" t="str">
            <v>CERAUTO - CERRA</v>
          </cell>
          <cell r="E39182">
            <v>37271970000131</v>
          </cell>
        </row>
        <row r="39183">
          <cell r="C39183"/>
          <cell r="D39183" t="str">
            <v>INST.N.SRA.AUXI</v>
          </cell>
          <cell r="E39183">
            <v>410379</v>
          </cell>
        </row>
        <row r="39184">
          <cell r="C39184">
            <v>800032609</v>
          </cell>
          <cell r="D39184" t="str">
            <v>MAQUINAS LTDA</v>
          </cell>
          <cell r="E39184">
            <v>5283080000404</v>
          </cell>
        </row>
        <row r="39185">
          <cell r="C39185"/>
          <cell r="D39185" t="str">
            <v>AMAZONIA VEICUL</v>
          </cell>
          <cell r="E39185">
            <v>11092186000172</v>
          </cell>
        </row>
        <row r="39186">
          <cell r="C39186"/>
          <cell r="D39186" t="str">
            <v>FASTER ROAD</v>
          </cell>
          <cell r="E39186">
            <v>2671195001280</v>
          </cell>
        </row>
        <row r="39187">
          <cell r="C39187"/>
          <cell r="D39187" t="str">
            <v>BILLITON ALUMAR</v>
          </cell>
          <cell r="E39187">
            <v>42105890000901</v>
          </cell>
        </row>
        <row r="39188">
          <cell r="C39188"/>
          <cell r="D39188" t="str">
            <v>EE CAP.EUSEBIO</v>
          </cell>
          <cell r="E39188">
            <v>408376</v>
          </cell>
        </row>
        <row r="39189">
          <cell r="C39189"/>
          <cell r="D39189" t="str">
            <v>EEPG PE.MIGUEL</v>
          </cell>
          <cell r="E39189">
            <v>404180</v>
          </cell>
        </row>
        <row r="39190">
          <cell r="C39190"/>
          <cell r="D39190" t="str">
            <v>EEPG CASTRO ALV</v>
          </cell>
          <cell r="E39190">
            <v>407997</v>
          </cell>
        </row>
        <row r="39191">
          <cell r="C39191">
            <v>800000432</v>
          </cell>
          <cell r="D39191" t="str">
            <v>POLIFIBER</v>
          </cell>
          <cell r="E39191">
            <v>64860935000120</v>
          </cell>
        </row>
        <row r="39192">
          <cell r="C39192"/>
          <cell r="D39192" t="str">
            <v>CARIBEA</v>
          </cell>
          <cell r="E39192">
            <v>43172758000110</v>
          </cell>
        </row>
        <row r="39193">
          <cell r="C39193"/>
          <cell r="D39193" t="str">
            <v>SESI 277</v>
          </cell>
          <cell r="E39193">
            <v>403038</v>
          </cell>
        </row>
        <row r="39194">
          <cell r="C39194"/>
          <cell r="D39194" t="str">
            <v>EEPG PROF.ATILI</v>
          </cell>
          <cell r="E39194">
            <v>409920</v>
          </cell>
        </row>
        <row r="39195">
          <cell r="C39195">
            <v>800000322</v>
          </cell>
          <cell r="D39195" t="str">
            <v>CHAO</v>
          </cell>
          <cell r="E39195">
            <v>91745414000103</v>
          </cell>
        </row>
        <row r="39196">
          <cell r="C39196">
            <v>800003027</v>
          </cell>
          <cell r="D39196" t="str">
            <v>BEPO</v>
          </cell>
          <cell r="E39196">
            <v>88624242000105</v>
          </cell>
        </row>
        <row r="39197">
          <cell r="C39197">
            <v>800009873</v>
          </cell>
          <cell r="D39197" t="str">
            <v>CIOATO</v>
          </cell>
          <cell r="E39197">
            <v>651573000185</v>
          </cell>
        </row>
        <row r="39198">
          <cell r="C39198">
            <v>800023570</v>
          </cell>
          <cell r="D39198" t="str">
            <v>BORGHETTI TURBO</v>
          </cell>
          <cell r="E39198">
            <v>5488253000170</v>
          </cell>
        </row>
        <row r="39199">
          <cell r="C39199">
            <v>800034578</v>
          </cell>
          <cell r="D39199" t="str">
            <v>START RACING MO</v>
          </cell>
          <cell r="E39199">
            <v>13403286000106</v>
          </cell>
        </row>
        <row r="39200">
          <cell r="C39200">
            <v>800041850</v>
          </cell>
          <cell r="D39200" t="str">
            <v>CLAUDIOMAR DEMO</v>
          </cell>
          <cell r="E39200">
            <v>9505259000169</v>
          </cell>
        </row>
        <row r="39201">
          <cell r="C39201">
            <v>800002181</v>
          </cell>
          <cell r="D39201" t="str">
            <v>MVC</v>
          </cell>
          <cell r="E39201">
            <v>3537664000263</v>
          </cell>
        </row>
        <row r="39202">
          <cell r="C39202">
            <v>800004757</v>
          </cell>
          <cell r="D39202" t="str">
            <v>LOCALIZA RENT</v>
          </cell>
          <cell r="E39202">
            <v>35993468001857</v>
          </cell>
        </row>
        <row r="39203">
          <cell r="C39203">
            <v>800009908</v>
          </cell>
          <cell r="D39203" t="str">
            <v>LOCALIZA</v>
          </cell>
          <cell r="E39203">
            <v>16670085025069</v>
          </cell>
        </row>
        <row r="39204">
          <cell r="C39204"/>
          <cell r="D39204" t="str">
            <v>SOMAUTO S.MATEU</v>
          </cell>
          <cell r="E39204">
            <v>36358596000143</v>
          </cell>
        </row>
        <row r="39205">
          <cell r="C39205"/>
          <cell r="D39205" t="str">
            <v>LOCALIZA</v>
          </cell>
          <cell r="E39205">
            <v>2409403000114</v>
          </cell>
        </row>
        <row r="39206">
          <cell r="C39206"/>
          <cell r="D39206" t="str">
            <v>LOCALIZA</v>
          </cell>
          <cell r="E39206">
            <v>30574974000220</v>
          </cell>
        </row>
        <row r="39207">
          <cell r="C39207"/>
          <cell r="D39207" t="str">
            <v>LOCALIZA</v>
          </cell>
          <cell r="E39207">
            <v>3254161000280</v>
          </cell>
        </row>
        <row r="39208">
          <cell r="C39208"/>
          <cell r="D39208" t="str">
            <v>COL.CONHECER</v>
          </cell>
          <cell r="E39208">
            <v>404794</v>
          </cell>
        </row>
        <row r="39209">
          <cell r="C39209"/>
          <cell r="D39209" t="str">
            <v>ESC.CRUZAMENTO</v>
          </cell>
          <cell r="E39209">
            <v>404795</v>
          </cell>
        </row>
        <row r="39210">
          <cell r="C39210"/>
          <cell r="D39210" t="str">
            <v>ESC.PRE E PG BR</v>
          </cell>
          <cell r="E39210">
            <v>404796</v>
          </cell>
        </row>
        <row r="39211">
          <cell r="C39211"/>
          <cell r="D39211" t="str">
            <v>ESC.PSG ALTERNA</v>
          </cell>
          <cell r="E39211">
            <v>404797</v>
          </cell>
        </row>
        <row r="39212">
          <cell r="C39212"/>
          <cell r="D39212" t="str">
            <v>CEN.EDUC.N.SRA.</v>
          </cell>
          <cell r="E39212">
            <v>405249</v>
          </cell>
        </row>
        <row r="39213">
          <cell r="C39213"/>
          <cell r="D39213" t="str">
            <v>EPG PIO XII</v>
          </cell>
          <cell r="E39213">
            <v>405630</v>
          </cell>
        </row>
        <row r="39214">
          <cell r="C39214"/>
          <cell r="D39214" t="str">
            <v>EEPG NOVA ESPER</v>
          </cell>
          <cell r="E39214">
            <v>407820</v>
          </cell>
        </row>
        <row r="39215">
          <cell r="C39215"/>
          <cell r="D39215" t="str">
            <v>EPSG CECILIANO</v>
          </cell>
          <cell r="E39215">
            <v>407821</v>
          </cell>
        </row>
        <row r="39216">
          <cell r="C39216"/>
          <cell r="D39216" t="str">
            <v>ESC.MINI-NINHO</v>
          </cell>
          <cell r="E39216">
            <v>410634</v>
          </cell>
        </row>
        <row r="39217">
          <cell r="C39217">
            <v>800003754</v>
          </cell>
          <cell r="D39217" t="str">
            <v>ANTONIO</v>
          </cell>
          <cell r="E39217">
            <v>82319039000130</v>
          </cell>
        </row>
        <row r="39218">
          <cell r="C39218">
            <v>800031004</v>
          </cell>
          <cell r="D39218" t="str">
            <v>VERITA VEICULOS</v>
          </cell>
          <cell r="E39218">
            <v>83528232000225</v>
          </cell>
        </row>
        <row r="39219">
          <cell r="C39219">
            <v>800035289</v>
          </cell>
          <cell r="D39219" t="str">
            <v>QUALITI MONTAGE</v>
          </cell>
          <cell r="E39219">
            <v>21165024000170</v>
          </cell>
        </row>
        <row r="39220">
          <cell r="C39220"/>
          <cell r="D39220" t="str">
            <v>PETROBRAS PETRO</v>
          </cell>
          <cell r="E39220">
            <v>33000167049623</v>
          </cell>
        </row>
        <row r="39221">
          <cell r="C39221"/>
          <cell r="D39221" t="str">
            <v>ESC.PG SAO MATH</v>
          </cell>
          <cell r="E39221">
            <v>407038</v>
          </cell>
        </row>
        <row r="39222">
          <cell r="C39222"/>
          <cell r="D39222" t="str">
            <v>UNICOL</v>
          </cell>
          <cell r="E39222">
            <v>74361148000198</v>
          </cell>
        </row>
        <row r="39223">
          <cell r="C39223"/>
          <cell r="D39223" t="str">
            <v>EE PROFA.MARIA</v>
          </cell>
          <cell r="E39223">
            <v>406950</v>
          </cell>
        </row>
        <row r="39224">
          <cell r="C39224"/>
          <cell r="D39224" t="str">
            <v>COL.ARCANJO</v>
          </cell>
          <cell r="E39224">
            <v>410466</v>
          </cell>
        </row>
        <row r="39225">
          <cell r="C39225">
            <v>800029755</v>
          </cell>
          <cell r="D39225" t="str">
            <v>GUANABARA</v>
          </cell>
          <cell r="E39225">
            <v>3190356000123</v>
          </cell>
        </row>
        <row r="39226">
          <cell r="C39226"/>
          <cell r="D39226" t="str">
            <v>ESC.ATIVA VESTI</v>
          </cell>
          <cell r="E39226">
            <v>407360</v>
          </cell>
        </row>
        <row r="39227">
          <cell r="C39227"/>
          <cell r="D39227" t="str">
            <v>COL.N.SRA.DE FA</v>
          </cell>
          <cell r="E39227">
            <v>408609</v>
          </cell>
        </row>
        <row r="39228">
          <cell r="C39228"/>
          <cell r="D39228" t="str">
            <v>EE DE STA.ROSA</v>
          </cell>
          <cell r="E39228">
            <v>409199</v>
          </cell>
        </row>
        <row r="39229">
          <cell r="C39229"/>
          <cell r="D39229" t="str">
            <v>ESC.RURAL MUN.L</v>
          </cell>
          <cell r="E39229">
            <v>409200</v>
          </cell>
        </row>
        <row r="39230">
          <cell r="C39230"/>
          <cell r="D39230" t="str">
            <v>CEAD-CEN.EDUC.A</v>
          </cell>
          <cell r="E39230">
            <v>411134</v>
          </cell>
        </row>
        <row r="39231">
          <cell r="C39231"/>
          <cell r="D39231" t="str">
            <v>EE DOM PEDRO II</v>
          </cell>
          <cell r="E39231">
            <v>411135</v>
          </cell>
        </row>
        <row r="39232">
          <cell r="C39232">
            <v>800029212</v>
          </cell>
          <cell r="D39232" t="str">
            <v>J.A INDUSTRIA D</v>
          </cell>
          <cell r="E39232">
            <v>4347077000193</v>
          </cell>
        </row>
        <row r="39233">
          <cell r="C39233"/>
          <cell r="D39233" t="str">
            <v>MERCURIO</v>
          </cell>
          <cell r="E39233">
            <v>95591723005420</v>
          </cell>
        </row>
        <row r="39234">
          <cell r="C39234"/>
          <cell r="D39234" t="str">
            <v>COL.SAO JOSE</v>
          </cell>
          <cell r="E39234">
            <v>408721</v>
          </cell>
        </row>
        <row r="39235">
          <cell r="C39235"/>
          <cell r="D39235" t="str">
            <v>CEN.EDUC.TRANQU</v>
          </cell>
          <cell r="E39235">
            <v>409213</v>
          </cell>
        </row>
        <row r="39236">
          <cell r="C39236"/>
          <cell r="D39236" t="str">
            <v>GRUPO ESC.TEONI</v>
          </cell>
          <cell r="E39236">
            <v>409214</v>
          </cell>
        </row>
        <row r="39237">
          <cell r="C39237"/>
          <cell r="D39237" t="str">
            <v>EE BASICA SAO S</v>
          </cell>
          <cell r="E39237">
            <v>409817</v>
          </cell>
        </row>
        <row r="39238">
          <cell r="C39238"/>
          <cell r="D39238" t="str">
            <v>CE AGRICOLA GET</v>
          </cell>
          <cell r="E39238">
            <v>410159</v>
          </cell>
        </row>
        <row r="39239">
          <cell r="C39239"/>
          <cell r="D39239" t="str">
            <v>EE SAO JOAO BAT</v>
          </cell>
          <cell r="E39239">
            <v>411034</v>
          </cell>
        </row>
        <row r="39240">
          <cell r="C39240"/>
          <cell r="D39240" t="str">
            <v>EM ARTHUR DA CO</v>
          </cell>
          <cell r="E39240">
            <v>411035</v>
          </cell>
        </row>
        <row r="39241">
          <cell r="C39241"/>
          <cell r="D39241" t="str">
            <v>EM ATTILIO LUIZ</v>
          </cell>
          <cell r="E39241">
            <v>411036</v>
          </cell>
        </row>
        <row r="39242">
          <cell r="C39242">
            <v>800001975</v>
          </cell>
          <cell r="D39242" t="str">
            <v>GAMBATO VEIC</v>
          </cell>
          <cell r="E39242">
            <v>79294419000153</v>
          </cell>
        </row>
        <row r="39243">
          <cell r="C39243"/>
          <cell r="D39243" t="str">
            <v>SAO MIGUEL VEIC</v>
          </cell>
          <cell r="E39243">
            <v>40913014000110</v>
          </cell>
        </row>
        <row r="39244">
          <cell r="C39244"/>
          <cell r="D39244" t="str">
            <v>COL.DR.GILBERTO</v>
          </cell>
          <cell r="E39244">
            <v>410639</v>
          </cell>
        </row>
        <row r="39245">
          <cell r="C39245"/>
          <cell r="D39245" t="str">
            <v>WALMAC</v>
          </cell>
          <cell r="E39245">
            <v>64952757000168</v>
          </cell>
        </row>
        <row r="39246">
          <cell r="C39246"/>
          <cell r="D39246" t="str">
            <v>FIORELLI</v>
          </cell>
          <cell r="E39246">
            <v>51196855000766</v>
          </cell>
        </row>
        <row r="39247">
          <cell r="C39247"/>
          <cell r="D39247" t="str">
            <v>BARRETO BARBARA</v>
          </cell>
          <cell r="E39247">
            <v>64139058000101</v>
          </cell>
        </row>
        <row r="39248">
          <cell r="C39248"/>
          <cell r="D39248" t="str">
            <v>AQUATEC QUIMICA</v>
          </cell>
          <cell r="E39248">
            <v>45169000000409</v>
          </cell>
        </row>
        <row r="39249">
          <cell r="C39249"/>
          <cell r="D39249" t="str">
            <v>EE PLINIO CAIAD</v>
          </cell>
          <cell r="E39249">
            <v>400119</v>
          </cell>
        </row>
        <row r="39250">
          <cell r="C39250"/>
          <cell r="D39250" t="str">
            <v>EE MARIO KOZEL</v>
          </cell>
          <cell r="E39250">
            <v>400211</v>
          </cell>
        </row>
        <row r="39251">
          <cell r="C39251"/>
          <cell r="D39251" t="str">
            <v>EE SHINQUICHI A</v>
          </cell>
          <cell r="E39251">
            <v>400222</v>
          </cell>
        </row>
        <row r="39252">
          <cell r="C39252"/>
          <cell r="D39252" t="str">
            <v>EE SAID MURAD</v>
          </cell>
          <cell r="E39252">
            <v>400223</v>
          </cell>
        </row>
        <row r="39253">
          <cell r="C39253"/>
          <cell r="D39253" t="str">
            <v>EE JOSE BORGES</v>
          </cell>
          <cell r="E39253">
            <v>400230</v>
          </cell>
        </row>
        <row r="39254">
          <cell r="C39254"/>
          <cell r="D39254" t="str">
            <v>RAUL PILLA DEPU</v>
          </cell>
          <cell r="E39254">
            <v>400468</v>
          </cell>
        </row>
        <row r="39255">
          <cell r="C39255"/>
          <cell r="D39255" t="str">
            <v>EMPG MONTE ALEG</v>
          </cell>
          <cell r="E39255">
            <v>407635</v>
          </cell>
        </row>
        <row r="39256">
          <cell r="C39256"/>
          <cell r="D39256" t="str">
            <v>EMPG PE.CRISTOV</v>
          </cell>
          <cell r="E39256">
            <v>407636</v>
          </cell>
        </row>
        <row r="39257">
          <cell r="C39257"/>
          <cell r="D39257" t="str">
            <v>EMPG N.SRA.DO C</v>
          </cell>
          <cell r="E39257">
            <v>407637</v>
          </cell>
        </row>
        <row r="39258">
          <cell r="C39258"/>
          <cell r="D39258" t="str">
            <v>EMPG OLAVO BILA</v>
          </cell>
          <cell r="E39258">
            <v>407638</v>
          </cell>
        </row>
        <row r="39259">
          <cell r="C39259"/>
          <cell r="D39259" t="str">
            <v>EMPG SAO BERNAR</v>
          </cell>
          <cell r="E39259">
            <v>407639</v>
          </cell>
        </row>
        <row r="39260">
          <cell r="C39260"/>
          <cell r="D39260" t="str">
            <v>EMPG STA.INES</v>
          </cell>
          <cell r="E39260">
            <v>407640</v>
          </cell>
        </row>
        <row r="39261">
          <cell r="C39261"/>
          <cell r="D39261" t="str">
            <v>CARLSON WAGONLI</v>
          </cell>
          <cell r="E39261">
            <v>45347853000213</v>
          </cell>
        </row>
        <row r="39262">
          <cell r="C39262">
            <v>800040199</v>
          </cell>
          <cell r="D39262" t="str">
            <v>TRAMA SERVICO S</v>
          </cell>
          <cell r="E39262">
            <v>26355850000104</v>
          </cell>
        </row>
        <row r="39263">
          <cell r="C39263">
            <v>800040252</v>
          </cell>
          <cell r="D39263" t="str">
            <v>ACEPLUS BRASI L</v>
          </cell>
          <cell r="E39263">
            <v>6201994000190</v>
          </cell>
        </row>
        <row r="39264">
          <cell r="C39264">
            <v>800000049</v>
          </cell>
          <cell r="D39264" t="str">
            <v>REGIONAL II SP</v>
          </cell>
          <cell r="E39264">
            <v>16701716000318</v>
          </cell>
        </row>
        <row r="39265">
          <cell r="C39265">
            <v>800000165</v>
          </cell>
          <cell r="D39265" t="str">
            <v>AGENCIA ESTADO</v>
          </cell>
          <cell r="E39265">
            <v>62652961000138</v>
          </cell>
        </row>
        <row r="39266">
          <cell r="C39266">
            <v>800000176</v>
          </cell>
          <cell r="D39266" t="str">
            <v>ACECO I</v>
          </cell>
          <cell r="E39266">
            <v>43209436000106</v>
          </cell>
        </row>
        <row r="39267">
          <cell r="C39267">
            <v>800000178</v>
          </cell>
          <cell r="D39267" t="str">
            <v>FLAMAFER CO. FE</v>
          </cell>
          <cell r="E39267">
            <v>65761579000150</v>
          </cell>
        </row>
        <row r="39268">
          <cell r="C39268">
            <v>800000191</v>
          </cell>
          <cell r="D39268" t="str">
            <v>CONQUEST BRASIL</v>
          </cell>
          <cell r="E39268">
            <v>61377073000191</v>
          </cell>
        </row>
        <row r="39269">
          <cell r="C39269">
            <v>800000192</v>
          </cell>
          <cell r="D39269" t="str">
            <v>FERROLENE</v>
          </cell>
          <cell r="E39269">
            <v>61881017000190</v>
          </cell>
        </row>
        <row r="39270">
          <cell r="C39270">
            <v>800000196</v>
          </cell>
          <cell r="D39270" t="str">
            <v>IMETEX</v>
          </cell>
          <cell r="E39270">
            <v>52223914000115</v>
          </cell>
        </row>
        <row r="39271">
          <cell r="C39271">
            <v>800000199</v>
          </cell>
          <cell r="D39271" t="str">
            <v>COMMIT PROPAGAN</v>
          </cell>
          <cell r="E39271">
            <v>59555094000108</v>
          </cell>
        </row>
        <row r="39272">
          <cell r="C39272">
            <v>800000212</v>
          </cell>
          <cell r="D39272" t="str">
            <v>SO MARCAS</v>
          </cell>
          <cell r="E39272">
            <v>67308981000100</v>
          </cell>
        </row>
        <row r="39273">
          <cell r="C39273">
            <v>800000219</v>
          </cell>
          <cell r="D39273" t="str">
            <v>AUTODATA EDITOR</v>
          </cell>
          <cell r="E39273">
            <v>58932567000186</v>
          </cell>
        </row>
        <row r="39274">
          <cell r="C39274">
            <v>800000223</v>
          </cell>
          <cell r="D39274" t="str">
            <v>AEA</v>
          </cell>
          <cell r="E39274">
            <v>54207659000142</v>
          </cell>
        </row>
        <row r="39275">
          <cell r="C39275">
            <v>800000231</v>
          </cell>
          <cell r="D39275" t="str">
            <v>KN</v>
          </cell>
          <cell r="E39275">
            <v>38778700000699</v>
          </cell>
        </row>
        <row r="39276">
          <cell r="C39276">
            <v>800000235</v>
          </cell>
          <cell r="D39276" t="str">
            <v>ARGENTUM</v>
          </cell>
          <cell r="E39276">
            <v>72947559000134</v>
          </cell>
        </row>
        <row r="39277">
          <cell r="C39277">
            <v>800000241</v>
          </cell>
          <cell r="D39277" t="str">
            <v>ASVOTEC</v>
          </cell>
          <cell r="E39277">
            <v>56995681000120</v>
          </cell>
        </row>
        <row r="39278">
          <cell r="C39278">
            <v>800000243</v>
          </cell>
          <cell r="D39278" t="str">
            <v>EQUIPAMENTOS LT</v>
          </cell>
          <cell r="E39278">
            <v>48911028000107</v>
          </cell>
        </row>
        <row r="39279">
          <cell r="C39279">
            <v>800000244</v>
          </cell>
          <cell r="D39279" t="str">
            <v>ALFATEST</v>
          </cell>
          <cell r="E39279">
            <v>53536991000198</v>
          </cell>
        </row>
        <row r="39280">
          <cell r="C39280">
            <v>800000246</v>
          </cell>
          <cell r="D39280" t="str">
            <v>PPM</v>
          </cell>
          <cell r="E39280">
            <v>97451744000164</v>
          </cell>
        </row>
        <row r="39281">
          <cell r="C39281">
            <v>800000247</v>
          </cell>
          <cell r="D39281" t="str">
            <v>SCHNEIDER</v>
          </cell>
          <cell r="E39281">
            <v>82743287000104</v>
          </cell>
        </row>
        <row r="39282">
          <cell r="C39282">
            <v>800000248</v>
          </cell>
          <cell r="D39282" t="str">
            <v>INDUSTREF</v>
          </cell>
          <cell r="E39282">
            <v>66759820000170</v>
          </cell>
        </row>
        <row r="39283">
          <cell r="C39283">
            <v>800000249</v>
          </cell>
          <cell r="D39283" t="str">
            <v>UNIBRINDES</v>
          </cell>
          <cell r="E39283">
            <v>362161000125</v>
          </cell>
        </row>
        <row r="39284">
          <cell r="C39284">
            <v>800000253</v>
          </cell>
          <cell r="D39284" t="str">
            <v>VIDEOTEK</v>
          </cell>
          <cell r="E39284">
            <v>47681887000194</v>
          </cell>
        </row>
        <row r="39285">
          <cell r="C39285">
            <v>800000255</v>
          </cell>
          <cell r="D39285" t="str">
            <v>COOPERTESP</v>
          </cell>
          <cell r="E39285">
            <v>46553947000120</v>
          </cell>
        </row>
        <row r="39286">
          <cell r="C39286">
            <v>800000256</v>
          </cell>
          <cell r="D39286" t="str">
            <v>ABM</v>
          </cell>
          <cell r="E39286">
            <v>60998267000141</v>
          </cell>
        </row>
        <row r="39287">
          <cell r="C39287">
            <v>800000262</v>
          </cell>
          <cell r="D39287" t="str">
            <v>ALSTOM</v>
          </cell>
          <cell r="E39287">
            <v>29980596000549</v>
          </cell>
        </row>
        <row r="39288">
          <cell r="C39288">
            <v>800000264</v>
          </cell>
          <cell r="D39288" t="str">
            <v>CARVALHO</v>
          </cell>
          <cell r="E39288">
            <v>47179924000160</v>
          </cell>
        </row>
        <row r="39289">
          <cell r="C39289">
            <v>800000266</v>
          </cell>
          <cell r="D39289" t="str">
            <v>ZURICH</v>
          </cell>
          <cell r="E39289">
            <v>52898913000170</v>
          </cell>
        </row>
        <row r="39290">
          <cell r="C39290">
            <v>800000269</v>
          </cell>
          <cell r="D39290" t="str">
            <v>ABERJE</v>
          </cell>
          <cell r="E39290">
            <v>43147693000152</v>
          </cell>
        </row>
        <row r="39291">
          <cell r="C39291">
            <v>800000272</v>
          </cell>
          <cell r="D39291" t="str">
            <v>SIND.VEICULOS</v>
          </cell>
          <cell r="E39291">
            <v>60560869000112</v>
          </cell>
        </row>
        <row r="39292">
          <cell r="C39292">
            <v>800000279</v>
          </cell>
          <cell r="D39292" t="str">
            <v>ERICO</v>
          </cell>
          <cell r="E39292">
            <v>56758774000130</v>
          </cell>
        </row>
        <row r="39293">
          <cell r="C39293">
            <v>800000289</v>
          </cell>
          <cell r="D39293" t="str">
            <v>SSA GLOBAL</v>
          </cell>
          <cell r="E39293">
            <v>71981948000113</v>
          </cell>
        </row>
        <row r="39294">
          <cell r="C39294">
            <v>800000292</v>
          </cell>
          <cell r="D39294" t="str">
            <v>BRASIL LTDA</v>
          </cell>
          <cell r="E39294">
            <v>543800000159</v>
          </cell>
        </row>
        <row r="39295">
          <cell r="C39295">
            <v>800000295</v>
          </cell>
          <cell r="D39295" t="str">
            <v>ANFAVEA</v>
          </cell>
          <cell r="E39295">
            <v>43054493000155</v>
          </cell>
        </row>
        <row r="39296">
          <cell r="C39296">
            <v>800000305</v>
          </cell>
          <cell r="D39296" t="str">
            <v>MITSUI</v>
          </cell>
          <cell r="E39296">
            <v>69070092000182</v>
          </cell>
        </row>
        <row r="39297">
          <cell r="C39297">
            <v>800000307</v>
          </cell>
          <cell r="D39297" t="str">
            <v>HAY DO BRASIL</v>
          </cell>
          <cell r="E39297">
            <v>44065951000114</v>
          </cell>
        </row>
        <row r="39298">
          <cell r="C39298">
            <v>800000308</v>
          </cell>
          <cell r="D39298" t="str">
            <v>SAE BRASIL</v>
          </cell>
          <cell r="E39298">
            <v>67350769000100</v>
          </cell>
        </row>
        <row r="39299">
          <cell r="C39299">
            <v>800000309</v>
          </cell>
          <cell r="D39299" t="str">
            <v>APF INFORMATICA</v>
          </cell>
          <cell r="E39299">
            <v>53265419000131</v>
          </cell>
        </row>
        <row r="39300">
          <cell r="C39300">
            <v>800000311</v>
          </cell>
          <cell r="D39300" t="str">
            <v>EDWARDS VACUO</v>
          </cell>
          <cell r="E39300">
            <v>43457290000100</v>
          </cell>
        </row>
        <row r="39301">
          <cell r="C39301">
            <v>800000313</v>
          </cell>
          <cell r="D39301" t="str">
            <v>BUFFET FRANCA</v>
          </cell>
          <cell r="E39301">
            <v>62479746000187</v>
          </cell>
        </row>
        <row r="39302">
          <cell r="C39302">
            <v>800000317</v>
          </cell>
          <cell r="D39302" t="str">
            <v>UPS</v>
          </cell>
          <cell r="E39302">
            <v>74155052000173</v>
          </cell>
        </row>
        <row r="39303">
          <cell r="C39303">
            <v>800000324</v>
          </cell>
          <cell r="D39303" t="str">
            <v>IMAM CONSULTORI</v>
          </cell>
          <cell r="E39303">
            <v>51541316000121</v>
          </cell>
        </row>
        <row r="39304">
          <cell r="C39304">
            <v>800000327</v>
          </cell>
          <cell r="D39304" t="str">
            <v>TECNOTRON</v>
          </cell>
          <cell r="E39304">
            <v>74488024000178</v>
          </cell>
        </row>
        <row r="39305">
          <cell r="C39305">
            <v>800000334</v>
          </cell>
          <cell r="D39305" t="str">
            <v>CARL ZEISS</v>
          </cell>
          <cell r="E39305">
            <v>33131079000149</v>
          </cell>
        </row>
        <row r="39306">
          <cell r="C39306">
            <v>800000339</v>
          </cell>
          <cell r="D39306" t="str">
            <v>CONSMETAL</v>
          </cell>
          <cell r="E39306">
            <v>43328210000116</v>
          </cell>
        </row>
        <row r="39307">
          <cell r="C39307">
            <v>800000340</v>
          </cell>
          <cell r="D39307" t="str">
            <v>IMP. E EXP. MED</v>
          </cell>
          <cell r="E39307">
            <v>92804541000271</v>
          </cell>
        </row>
        <row r="39308">
          <cell r="C39308">
            <v>800000341</v>
          </cell>
          <cell r="D39308" t="str">
            <v>BANAS</v>
          </cell>
          <cell r="E39308">
            <v>60432796000183</v>
          </cell>
        </row>
        <row r="39309">
          <cell r="C39309">
            <v>800000343</v>
          </cell>
          <cell r="D39309" t="str">
            <v>VELLOZA</v>
          </cell>
          <cell r="E39309">
            <v>71714208000110</v>
          </cell>
        </row>
        <row r="39310">
          <cell r="C39310">
            <v>800000344</v>
          </cell>
          <cell r="D39310" t="str">
            <v>MACCO MAQUINAS</v>
          </cell>
          <cell r="E39310">
            <v>61407706000167</v>
          </cell>
        </row>
        <row r="39311">
          <cell r="C39311">
            <v>800000352</v>
          </cell>
          <cell r="D39311" t="str">
            <v>SEMCO</v>
          </cell>
          <cell r="E39311">
            <v>52225836000198</v>
          </cell>
        </row>
        <row r="39312">
          <cell r="C39312">
            <v>800000355</v>
          </cell>
          <cell r="D39312" t="str">
            <v>MCM BRINDES LT</v>
          </cell>
          <cell r="E39312">
            <v>2290573000122</v>
          </cell>
        </row>
        <row r="39313">
          <cell r="C39313">
            <v>800000364</v>
          </cell>
          <cell r="D39313" t="str">
            <v>STAUBLI</v>
          </cell>
          <cell r="E39313">
            <v>1170691000134</v>
          </cell>
        </row>
        <row r="39314">
          <cell r="C39314">
            <v>800000370</v>
          </cell>
          <cell r="D39314" t="str">
            <v>SINDIPECAS</v>
          </cell>
          <cell r="E39314">
            <v>62648555000100</v>
          </cell>
        </row>
        <row r="39315">
          <cell r="C39315">
            <v>800000375</v>
          </cell>
          <cell r="D39315" t="str">
            <v>SIGTRON</v>
          </cell>
          <cell r="E39315">
            <v>63911895000136</v>
          </cell>
        </row>
        <row r="39316">
          <cell r="C39316">
            <v>800000376</v>
          </cell>
          <cell r="D39316" t="str">
            <v>ABRACAF</v>
          </cell>
          <cell r="E39316">
            <v>48899678000184</v>
          </cell>
        </row>
        <row r="39317">
          <cell r="C39317">
            <v>800000379</v>
          </cell>
          <cell r="D39317" t="str">
            <v>CIRCLE</v>
          </cell>
          <cell r="E39317">
            <v>48767685000122</v>
          </cell>
        </row>
        <row r="39318">
          <cell r="C39318">
            <v>800000383</v>
          </cell>
          <cell r="D39318" t="str">
            <v>NEBLINA</v>
          </cell>
          <cell r="E39318">
            <v>61505400000143</v>
          </cell>
        </row>
        <row r="39319">
          <cell r="C39319">
            <v>800000384</v>
          </cell>
          <cell r="D39319" t="str">
            <v>CETESB</v>
          </cell>
          <cell r="E39319">
            <v>43776491000170</v>
          </cell>
        </row>
        <row r="39320">
          <cell r="C39320">
            <v>800000385</v>
          </cell>
          <cell r="D39320" t="str">
            <v>LATIN STOCK BRA</v>
          </cell>
          <cell r="E39320">
            <v>61359634000120</v>
          </cell>
        </row>
        <row r="39321">
          <cell r="C39321">
            <v>800000396</v>
          </cell>
          <cell r="D39321" t="str">
            <v>SALUD</v>
          </cell>
          <cell r="E39321">
            <v>47459508000116</v>
          </cell>
        </row>
        <row r="39322">
          <cell r="C39322">
            <v>800000401</v>
          </cell>
          <cell r="D39322" t="str">
            <v>MACKENA</v>
          </cell>
          <cell r="E39322">
            <v>1208725000132</v>
          </cell>
        </row>
        <row r="39323">
          <cell r="C39323">
            <v>800000410</v>
          </cell>
          <cell r="D39323" t="str">
            <v>IMAM</v>
          </cell>
          <cell r="E39323">
            <v>49082936000106</v>
          </cell>
        </row>
        <row r="39324">
          <cell r="C39324">
            <v>800000413</v>
          </cell>
          <cell r="D39324" t="str">
            <v>DP UNION INSTRU</v>
          </cell>
          <cell r="E39324">
            <v>2536937000101</v>
          </cell>
        </row>
        <row r="39325">
          <cell r="C39325">
            <v>800000424</v>
          </cell>
          <cell r="D39325" t="str">
            <v>FAPESP</v>
          </cell>
          <cell r="E39325">
            <v>43828151000145</v>
          </cell>
        </row>
        <row r="39326">
          <cell r="C39326">
            <v>800000429</v>
          </cell>
          <cell r="D39326" t="str">
            <v>MATOS FILHOS AD</v>
          </cell>
          <cell r="E39326">
            <v>67003673000176</v>
          </cell>
        </row>
        <row r="39327">
          <cell r="C39327">
            <v>800000443</v>
          </cell>
          <cell r="D39327" t="str">
            <v>TRIX TECNOLOGIA</v>
          </cell>
          <cell r="E39327">
            <v>54481502000100</v>
          </cell>
        </row>
        <row r="39328">
          <cell r="C39328">
            <v>800000446</v>
          </cell>
          <cell r="D39328" t="str">
            <v>EUTECTIC</v>
          </cell>
          <cell r="E39328">
            <v>18715177000130</v>
          </cell>
        </row>
        <row r="39329">
          <cell r="C39329">
            <v>800000452</v>
          </cell>
          <cell r="D39329" t="str">
            <v>INTERNEWS LTDA</v>
          </cell>
          <cell r="E39329">
            <v>71720023000119</v>
          </cell>
        </row>
        <row r="39330">
          <cell r="C39330">
            <v>800000455</v>
          </cell>
          <cell r="D39330" t="str">
            <v>HBR</v>
          </cell>
          <cell r="E39330">
            <v>58766353000187</v>
          </cell>
        </row>
        <row r="39331">
          <cell r="C39331">
            <v>800000468</v>
          </cell>
          <cell r="D39331" t="str">
            <v>TOP EVENTOS</v>
          </cell>
          <cell r="E39331">
            <v>601339000143</v>
          </cell>
        </row>
        <row r="39332">
          <cell r="C39332">
            <v>800000473</v>
          </cell>
          <cell r="D39332" t="str">
            <v>CONTROLES VISUA</v>
          </cell>
          <cell r="E39332">
            <v>61216719000159</v>
          </cell>
        </row>
        <row r="39333">
          <cell r="C39333">
            <v>800000485</v>
          </cell>
          <cell r="D39333" t="str">
            <v>DESTAC COML ELE</v>
          </cell>
          <cell r="E39333">
            <v>58952151000120</v>
          </cell>
        </row>
        <row r="39334">
          <cell r="C39334">
            <v>800000489</v>
          </cell>
          <cell r="D39334" t="str">
            <v>LEXMARK</v>
          </cell>
          <cell r="E39334">
            <v>767378000115</v>
          </cell>
        </row>
        <row r="39335">
          <cell r="C39335">
            <v>800000491</v>
          </cell>
          <cell r="D39335" t="str">
            <v>RILISA</v>
          </cell>
          <cell r="E39335">
            <v>51468791002325</v>
          </cell>
        </row>
        <row r="39336">
          <cell r="C39336">
            <v>800000496</v>
          </cell>
          <cell r="D39336" t="str">
            <v>DIGIGRAF</v>
          </cell>
          <cell r="E39336">
            <v>54472956000115</v>
          </cell>
        </row>
        <row r="39337">
          <cell r="C39337">
            <v>800000498</v>
          </cell>
          <cell r="D39337" t="str">
            <v>PHOENIX CONTACT</v>
          </cell>
          <cell r="E39337">
            <v>68404912000162</v>
          </cell>
        </row>
        <row r="39338">
          <cell r="C39338">
            <v>800000499</v>
          </cell>
          <cell r="D39338" t="str">
            <v>N.SENHORA LIBAN</v>
          </cell>
          <cell r="E39338">
            <v>60775319000110</v>
          </cell>
        </row>
        <row r="39339">
          <cell r="C39339">
            <v>800000504</v>
          </cell>
          <cell r="D39339" t="str">
            <v>RAPIDO 900</v>
          </cell>
          <cell r="E39339">
            <v>60510583000122</v>
          </cell>
        </row>
        <row r="39340">
          <cell r="C39340">
            <v>800000505</v>
          </cell>
          <cell r="D39340" t="str">
            <v>RHS LICITACOES</v>
          </cell>
          <cell r="E39340">
            <v>724000135</v>
          </cell>
        </row>
        <row r="39341">
          <cell r="C39341">
            <v>800000510</v>
          </cell>
          <cell r="D39341" t="str">
            <v>DRUCKMAN COM.AS</v>
          </cell>
          <cell r="E39341">
            <v>56503543000186</v>
          </cell>
        </row>
        <row r="39342">
          <cell r="C39342">
            <v>800000513</v>
          </cell>
          <cell r="D39342" t="str">
            <v>ITAU VIDA E PRE</v>
          </cell>
          <cell r="E39342">
            <v>92661388000190</v>
          </cell>
        </row>
        <row r="39343">
          <cell r="C39343">
            <v>800000523</v>
          </cell>
          <cell r="D39343" t="str">
            <v>RILISA</v>
          </cell>
          <cell r="E39343">
            <v>51938967000400</v>
          </cell>
        </row>
        <row r="39344">
          <cell r="C39344">
            <v>800000529</v>
          </cell>
          <cell r="D39344" t="str">
            <v>FOLHA DA MANHA</v>
          </cell>
          <cell r="E39344">
            <v>60579703000148</v>
          </cell>
        </row>
        <row r="39345">
          <cell r="C39345">
            <v>800000533</v>
          </cell>
          <cell r="D39345" t="str">
            <v>PROJETO APRENDI</v>
          </cell>
          <cell r="E39345">
            <v>3074383000130</v>
          </cell>
        </row>
        <row r="39346">
          <cell r="C39346">
            <v>800000541</v>
          </cell>
          <cell r="D39346" t="str">
            <v>KN WAAGEN</v>
          </cell>
          <cell r="E39346">
            <v>2011904000148</v>
          </cell>
        </row>
        <row r="39347">
          <cell r="C39347">
            <v>800000550</v>
          </cell>
          <cell r="D39347" t="str">
            <v>HI</v>
          </cell>
          <cell r="E39347">
            <v>62312426000138</v>
          </cell>
        </row>
        <row r="39348">
          <cell r="C39348">
            <v>800000554</v>
          </cell>
          <cell r="D39348" t="str">
            <v>SISGRAPH</v>
          </cell>
          <cell r="E39348">
            <v>54512587000147</v>
          </cell>
        </row>
        <row r="39349">
          <cell r="C39349">
            <v>800000555</v>
          </cell>
          <cell r="D39349" t="str">
            <v>TORRES</v>
          </cell>
          <cell r="E39349">
            <v>62268503000108</v>
          </cell>
        </row>
        <row r="39350">
          <cell r="C39350">
            <v>800000566</v>
          </cell>
          <cell r="D39350" t="str">
            <v>EGON</v>
          </cell>
          <cell r="E39350">
            <v>46393518000133</v>
          </cell>
        </row>
        <row r="39351">
          <cell r="C39351">
            <v>800000574</v>
          </cell>
          <cell r="D39351" t="str">
            <v>CELSO BOTELHO</v>
          </cell>
          <cell r="E39351">
            <v>45872058000163</v>
          </cell>
        </row>
        <row r="39352">
          <cell r="C39352">
            <v>800000581</v>
          </cell>
          <cell r="D39352" t="str">
            <v>TRANSPESMINAS</v>
          </cell>
          <cell r="E39352">
            <v>17215039000390</v>
          </cell>
        </row>
        <row r="39353">
          <cell r="C39353">
            <v>800000583</v>
          </cell>
          <cell r="D39353" t="str">
            <v>SIEMENS</v>
          </cell>
          <cell r="E39353">
            <v>56038151000193</v>
          </cell>
        </row>
        <row r="39354">
          <cell r="C39354">
            <v>800000584</v>
          </cell>
          <cell r="D39354" t="str">
            <v>SANTA MARIA</v>
          </cell>
          <cell r="E39354">
            <v>45333184000140</v>
          </cell>
        </row>
        <row r="39355">
          <cell r="C39355">
            <v>800000591</v>
          </cell>
          <cell r="D39355" t="str">
            <v>ARMAZEM DOS IMP</v>
          </cell>
          <cell r="E39355">
            <v>326426000130</v>
          </cell>
        </row>
        <row r="39356">
          <cell r="C39356">
            <v>800000592</v>
          </cell>
          <cell r="D39356" t="str">
            <v>PIRES</v>
          </cell>
          <cell r="E39356">
            <v>57346637000151</v>
          </cell>
        </row>
        <row r="39357">
          <cell r="C39357">
            <v>800000610</v>
          </cell>
          <cell r="D39357" t="str">
            <v>FRASCOLEX IND.C</v>
          </cell>
          <cell r="E39357">
            <v>47321187000199</v>
          </cell>
        </row>
        <row r="39358">
          <cell r="C39358">
            <v>800000631</v>
          </cell>
          <cell r="D39358" t="str">
            <v>MOLICAR</v>
          </cell>
          <cell r="E39358">
            <v>68153238000271</v>
          </cell>
        </row>
        <row r="39359">
          <cell r="C39359">
            <v>800000634</v>
          </cell>
          <cell r="D39359" t="str">
            <v>PROTEGE</v>
          </cell>
          <cell r="E39359">
            <v>45461761000260</v>
          </cell>
        </row>
        <row r="39360">
          <cell r="C39360">
            <v>800000639</v>
          </cell>
          <cell r="D39360" t="str">
            <v>ITALMA</v>
          </cell>
          <cell r="E39360">
            <v>52861200000132</v>
          </cell>
        </row>
        <row r="39361">
          <cell r="C39361">
            <v>800000645</v>
          </cell>
          <cell r="D39361" t="str">
            <v>JAMEF</v>
          </cell>
          <cell r="E39361">
            <v>20147617002276</v>
          </cell>
        </row>
        <row r="39362">
          <cell r="C39362">
            <v>800000648</v>
          </cell>
          <cell r="D39362" t="str">
            <v>TELEFONICA BRAS</v>
          </cell>
          <cell r="E39362">
            <v>2558157000162</v>
          </cell>
        </row>
        <row r="39363">
          <cell r="C39363">
            <v>800000671</v>
          </cell>
          <cell r="D39363" t="str">
            <v>WEIR</v>
          </cell>
          <cell r="E39363">
            <v>212562000107</v>
          </cell>
        </row>
        <row r="39364">
          <cell r="C39364">
            <v>800000679</v>
          </cell>
          <cell r="D39364" t="str">
            <v>GINGA</v>
          </cell>
          <cell r="E39364">
            <v>71723076000193</v>
          </cell>
        </row>
        <row r="39365">
          <cell r="C39365">
            <v>800000696</v>
          </cell>
          <cell r="D39365" t="str">
            <v>TELE EVENTOS</v>
          </cell>
          <cell r="E39365">
            <v>3781125000194</v>
          </cell>
        </row>
        <row r="39366">
          <cell r="C39366">
            <v>800000697</v>
          </cell>
          <cell r="D39366" t="str">
            <v>CESVI BRASIL</v>
          </cell>
          <cell r="E39366">
            <v>20777000118</v>
          </cell>
        </row>
        <row r="39367">
          <cell r="C39367">
            <v>800000700</v>
          </cell>
          <cell r="D39367" t="str">
            <v>JAS</v>
          </cell>
          <cell r="E39367">
            <v>36181089000187</v>
          </cell>
        </row>
        <row r="39368">
          <cell r="C39368">
            <v>800000701</v>
          </cell>
          <cell r="D39368" t="str">
            <v>BRUCK</v>
          </cell>
          <cell r="E39368">
            <v>60613767000207</v>
          </cell>
        </row>
        <row r="39369">
          <cell r="C39369">
            <v>800000702</v>
          </cell>
          <cell r="D39369" t="str">
            <v>LICO MOTORSPORT</v>
          </cell>
          <cell r="E39369">
            <v>67854422000103</v>
          </cell>
        </row>
        <row r="39370">
          <cell r="C39370">
            <v>800000714</v>
          </cell>
          <cell r="D39370" t="str">
            <v>ACECO II</v>
          </cell>
          <cell r="E39370">
            <v>43209436001765</v>
          </cell>
        </row>
        <row r="39371">
          <cell r="C39371">
            <v>800000720</v>
          </cell>
          <cell r="D39371" t="str">
            <v>REFAM VEICULOS</v>
          </cell>
          <cell r="E39371">
            <v>2424846000184</v>
          </cell>
        </row>
        <row r="39372">
          <cell r="C39372">
            <v>800000726</v>
          </cell>
          <cell r="D39372" t="str">
            <v>NIKS</v>
          </cell>
          <cell r="E39372">
            <v>3337616000140</v>
          </cell>
        </row>
        <row r="39373">
          <cell r="C39373">
            <v>800000729</v>
          </cell>
          <cell r="D39373" t="str">
            <v>REVES CAP</v>
          </cell>
          <cell r="E39373">
            <v>65847113000172</v>
          </cell>
        </row>
        <row r="39374">
          <cell r="C39374">
            <v>800000742</v>
          </cell>
          <cell r="D39374" t="str">
            <v>AMEDINAL</v>
          </cell>
          <cell r="E39374">
            <v>65691511000142</v>
          </cell>
        </row>
        <row r="39375">
          <cell r="C39375">
            <v>800000766</v>
          </cell>
          <cell r="D39375" t="str">
            <v>STECK</v>
          </cell>
          <cell r="E39375">
            <v>3658121000113</v>
          </cell>
        </row>
        <row r="39376">
          <cell r="C39376">
            <v>800000792</v>
          </cell>
          <cell r="D39376" t="str">
            <v>ATLAS SP</v>
          </cell>
          <cell r="E39376">
            <v>60664828000176</v>
          </cell>
        </row>
        <row r="39377">
          <cell r="C39377">
            <v>800000796</v>
          </cell>
          <cell r="D39377" t="str">
            <v>ASSESSORIA</v>
          </cell>
          <cell r="E39377">
            <v>96485230000167</v>
          </cell>
        </row>
        <row r="39378">
          <cell r="C39378">
            <v>800000800</v>
          </cell>
          <cell r="D39378" t="str">
            <v>KORPEX</v>
          </cell>
          <cell r="E39378">
            <v>50596790001160</v>
          </cell>
        </row>
        <row r="39379">
          <cell r="C39379">
            <v>800000820</v>
          </cell>
          <cell r="D39379" t="str">
            <v>INDUSTECNICA EQ</v>
          </cell>
          <cell r="E39379">
            <v>51224749000153</v>
          </cell>
        </row>
        <row r="39380">
          <cell r="C39380">
            <v>800000822</v>
          </cell>
          <cell r="D39380" t="str">
            <v>ROLAND BERGER</v>
          </cell>
          <cell r="E39380">
            <v>46546479000167</v>
          </cell>
        </row>
        <row r="39381">
          <cell r="C39381">
            <v>800000827</v>
          </cell>
          <cell r="D39381" t="str">
            <v>PLANAM</v>
          </cell>
          <cell r="E39381">
            <v>67859025000205</v>
          </cell>
        </row>
        <row r="39382">
          <cell r="C39382">
            <v>800000829</v>
          </cell>
          <cell r="D39382" t="str">
            <v>IOPE INSTR.DE P</v>
          </cell>
          <cell r="E39382">
            <v>61929535000136</v>
          </cell>
        </row>
        <row r="39383">
          <cell r="C39383">
            <v>800000840</v>
          </cell>
          <cell r="D39383" t="str">
            <v>MINAS INDL.</v>
          </cell>
          <cell r="E39383">
            <v>828956000186</v>
          </cell>
        </row>
        <row r="39384">
          <cell r="C39384">
            <v>800000848</v>
          </cell>
          <cell r="D39384" t="str">
            <v>TARANTO</v>
          </cell>
          <cell r="E39384">
            <v>2156423000120</v>
          </cell>
        </row>
        <row r="39385">
          <cell r="C39385">
            <v>800000849</v>
          </cell>
          <cell r="D39385" t="str">
            <v>FORMULA 1</v>
          </cell>
          <cell r="E39385">
            <v>67565143000111</v>
          </cell>
        </row>
        <row r="39386">
          <cell r="C39386">
            <v>800000868</v>
          </cell>
          <cell r="D39386" t="str">
            <v>KAROLY SZABO</v>
          </cell>
          <cell r="E39386">
            <v>47902390000159</v>
          </cell>
        </row>
        <row r="39387">
          <cell r="C39387">
            <v>800000878</v>
          </cell>
          <cell r="D39387" t="str">
            <v>ASS. BR DE NORM</v>
          </cell>
          <cell r="E39387">
            <v>33402892000297</v>
          </cell>
        </row>
        <row r="39388">
          <cell r="C39388">
            <v>800000880</v>
          </cell>
          <cell r="D39388" t="str">
            <v>MAGALHAES NERY</v>
          </cell>
          <cell r="E39388">
            <v>4548425000190</v>
          </cell>
        </row>
        <row r="39389">
          <cell r="C39389">
            <v>800000889</v>
          </cell>
          <cell r="D39389" t="str">
            <v>METALZUL IND ME</v>
          </cell>
          <cell r="E39389">
            <v>62689864000110</v>
          </cell>
        </row>
        <row r="39390">
          <cell r="C39390">
            <v>800000899</v>
          </cell>
          <cell r="D39390" t="str">
            <v>GETTY IMAGES</v>
          </cell>
          <cell r="E39390">
            <v>2195059000108</v>
          </cell>
        </row>
        <row r="39391">
          <cell r="C39391">
            <v>800000917</v>
          </cell>
          <cell r="D39391" t="str">
            <v>EDITORA GLOBO</v>
          </cell>
          <cell r="E39391">
            <v>4067191000160</v>
          </cell>
        </row>
        <row r="39392">
          <cell r="C39392">
            <v>800000923</v>
          </cell>
          <cell r="D39392" t="str">
            <v>LABORPRINT</v>
          </cell>
          <cell r="E39392">
            <v>460424000139</v>
          </cell>
        </row>
        <row r="39393">
          <cell r="C39393">
            <v>800000928</v>
          </cell>
          <cell r="D39393" t="str">
            <v>ETIQUETAB</v>
          </cell>
          <cell r="E39393">
            <v>60664893000100</v>
          </cell>
        </row>
        <row r="39394">
          <cell r="C39394">
            <v>800000944</v>
          </cell>
          <cell r="D39394" t="str">
            <v>ANDRE'S BRINDES</v>
          </cell>
          <cell r="E39394">
            <v>3850185000111</v>
          </cell>
        </row>
        <row r="39395">
          <cell r="C39395">
            <v>800000947</v>
          </cell>
          <cell r="D39395" t="str">
            <v>MALHEIROS FILHO</v>
          </cell>
          <cell r="E39395">
            <v>3568034000175</v>
          </cell>
        </row>
        <row r="39396">
          <cell r="C39396">
            <v>800000968</v>
          </cell>
          <cell r="D39396" t="str">
            <v>LTR</v>
          </cell>
          <cell r="E39396">
            <v>61534186001800</v>
          </cell>
        </row>
        <row r="39397">
          <cell r="C39397">
            <v>800000973</v>
          </cell>
          <cell r="D39397" t="str">
            <v>LEO BURNETT</v>
          </cell>
          <cell r="E39397">
            <v>61151437000110</v>
          </cell>
        </row>
        <row r="39398">
          <cell r="C39398">
            <v>800000986</v>
          </cell>
          <cell r="D39398" t="str">
            <v>CEC HIDRAULICA</v>
          </cell>
          <cell r="E39398">
            <v>52124666000155</v>
          </cell>
        </row>
        <row r="39399">
          <cell r="C39399">
            <v>800001009</v>
          </cell>
          <cell r="D39399" t="str">
            <v>M. SHIMIZU ELET</v>
          </cell>
          <cell r="E39399">
            <v>50657352000192</v>
          </cell>
        </row>
        <row r="39400">
          <cell r="C39400">
            <v>800001020</v>
          </cell>
          <cell r="D39400" t="str">
            <v>TESHUNER CAVASS</v>
          </cell>
          <cell r="E39400">
            <v>53283180000122</v>
          </cell>
        </row>
        <row r="39401">
          <cell r="C39401">
            <v>800001066</v>
          </cell>
          <cell r="D39401" t="str">
            <v>YORK</v>
          </cell>
          <cell r="E39401">
            <v>1092686000150</v>
          </cell>
        </row>
        <row r="39402">
          <cell r="C39402">
            <v>800001072</v>
          </cell>
          <cell r="D39402" t="str">
            <v>TAKANO EDITORA</v>
          </cell>
          <cell r="E39402">
            <v>56003114000573</v>
          </cell>
        </row>
        <row r="39403">
          <cell r="C39403">
            <v>800001074</v>
          </cell>
          <cell r="D39403" t="str">
            <v>TELLES PEREIRA</v>
          </cell>
          <cell r="E39403">
            <v>43462399000135</v>
          </cell>
        </row>
        <row r="39404">
          <cell r="C39404">
            <v>800001081</v>
          </cell>
          <cell r="D39404" t="str">
            <v>MAXIJET</v>
          </cell>
          <cell r="E39404">
            <v>5075559000102</v>
          </cell>
        </row>
        <row r="39405">
          <cell r="C39405">
            <v>800001082</v>
          </cell>
          <cell r="D39405" t="str">
            <v>BLUE TREE CAESA</v>
          </cell>
          <cell r="E39405">
            <v>66542002001516</v>
          </cell>
        </row>
        <row r="39406">
          <cell r="C39406">
            <v>800001095</v>
          </cell>
          <cell r="D39406" t="str">
            <v>SIMBOLO EDITORA</v>
          </cell>
          <cell r="E39406">
            <v>57329997000145</v>
          </cell>
        </row>
        <row r="39407">
          <cell r="C39407">
            <v>800001096</v>
          </cell>
          <cell r="D39407" t="str">
            <v>COART COMUNICAC</v>
          </cell>
          <cell r="E39407">
            <v>59065243000150</v>
          </cell>
        </row>
        <row r="39408">
          <cell r="C39408">
            <v>800001101</v>
          </cell>
          <cell r="D39408" t="str">
            <v>JCTEL</v>
          </cell>
          <cell r="E39408">
            <v>1256488000185</v>
          </cell>
        </row>
        <row r="39409">
          <cell r="C39409">
            <v>800001102</v>
          </cell>
          <cell r="D39409" t="str">
            <v>FACCIL</v>
          </cell>
          <cell r="E39409">
            <v>1255032000109</v>
          </cell>
        </row>
        <row r="39410">
          <cell r="C39410">
            <v>800001114</v>
          </cell>
          <cell r="D39410" t="str">
            <v>JIVAMUKTI</v>
          </cell>
          <cell r="E39410">
            <v>4329200000143</v>
          </cell>
        </row>
        <row r="39411">
          <cell r="C39411">
            <v>800001119</v>
          </cell>
          <cell r="D39411" t="str">
            <v>ENGENHARIA LTDA</v>
          </cell>
          <cell r="E39411">
            <v>1454772000166</v>
          </cell>
        </row>
        <row r="39412">
          <cell r="C39412">
            <v>800001125</v>
          </cell>
          <cell r="D39412" t="str">
            <v>MERCER HUMAN</v>
          </cell>
          <cell r="E39412">
            <v>55492391000109</v>
          </cell>
        </row>
        <row r="39413">
          <cell r="C39413">
            <v>800001149</v>
          </cell>
          <cell r="D39413" t="str">
            <v>FARMINCO</v>
          </cell>
          <cell r="E39413">
            <v>60885274000137</v>
          </cell>
        </row>
        <row r="39414">
          <cell r="C39414">
            <v>800001157</v>
          </cell>
          <cell r="D39414" t="str">
            <v>IMPACT SPORTS</v>
          </cell>
          <cell r="E39414">
            <v>3183822000143</v>
          </cell>
        </row>
        <row r="39415">
          <cell r="C39415">
            <v>800001159</v>
          </cell>
          <cell r="D39415" t="str">
            <v>RILISA</v>
          </cell>
          <cell r="E39415">
            <v>51468791009095</v>
          </cell>
        </row>
        <row r="39416">
          <cell r="C39416">
            <v>800001182</v>
          </cell>
          <cell r="D39416" t="str">
            <v>FEMAG</v>
          </cell>
          <cell r="E39416">
            <v>3961892000185</v>
          </cell>
        </row>
        <row r="39417">
          <cell r="C39417">
            <v>800001193</v>
          </cell>
          <cell r="D39417" t="str">
            <v>PAPEIS SAFRA LT</v>
          </cell>
          <cell r="E39417">
            <v>2019987000111</v>
          </cell>
        </row>
        <row r="39418">
          <cell r="C39418">
            <v>800001202</v>
          </cell>
          <cell r="D39418" t="str">
            <v>SPP AGAPRINT</v>
          </cell>
          <cell r="E39418">
            <v>18204610002973</v>
          </cell>
        </row>
        <row r="39419">
          <cell r="C39419">
            <v>800001209</v>
          </cell>
          <cell r="D39419" t="str">
            <v>FAB NAC EVENTOS</v>
          </cell>
          <cell r="E39419">
            <v>3760300000167</v>
          </cell>
        </row>
        <row r="39420">
          <cell r="C39420">
            <v>800001248</v>
          </cell>
          <cell r="D39420" t="str">
            <v>EMSENHUBER</v>
          </cell>
          <cell r="E39420">
            <v>3011963000189</v>
          </cell>
        </row>
        <row r="39421">
          <cell r="C39421">
            <v>800001265</v>
          </cell>
          <cell r="D39421" t="str">
            <v>ACSP</v>
          </cell>
          <cell r="E39421">
            <v>60524550000131</v>
          </cell>
        </row>
        <row r="39422">
          <cell r="C39422">
            <v>800001272</v>
          </cell>
          <cell r="D39422" t="str">
            <v>ATLANTICA HOTEL</v>
          </cell>
          <cell r="E39422">
            <v>2223966002590</v>
          </cell>
        </row>
        <row r="39423">
          <cell r="C39423">
            <v>800001293</v>
          </cell>
          <cell r="D39423" t="str">
            <v>CAZEK</v>
          </cell>
          <cell r="E39423">
            <v>4299561000194</v>
          </cell>
        </row>
        <row r="39424">
          <cell r="C39424">
            <v>800001294</v>
          </cell>
          <cell r="D39424" t="str">
            <v>CAVA</v>
          </cell>
          <cell r="E39424">
            <v>66667353000158</v>
          </cell>
        </row>
        <row r="39425">
          <cell r="C39425">
            <v>800001303</v>
          </cell>
          <cell r="D39425" t="str">
            <v>PECAS E</v>
          </cell>
          <cell r="E39425">
            <v>71919187000170</v>
          </cell>
        </row>
        <row r="39426">
          <cell r="C39426">
            <v>800001309</v>
          </cell>
          <cell r="D39426" t="str">
            <v>NENE</v>
          </cell>
          <cell r="E39426">
            <v>4461888000110</v>
          </cell>
        </row>
        <row r="39427">
          <cell r="C39427">
            <v>800001318</v>
          </cell>
          <cell r="D39427" t="str">
            <v>MATERIAIS OTICO</v>
          </cell>
          <cell r="E39427">
            <v>5611623000114</v>
          </cell>
        </row>
        <row r="39428">
          <cell r="C39428">
            <v>800001330</v>
          </cell>
          <cell r="D39428" t="str">
            <v>ENGEVAL</v>
          </cell>
          <cell r="E39428">
            <v>47201074000150</v>
          </cell>
        </row>
        <row r="39429">
          <cell r="C39429">
            <v>800001331</v>
          </cell>
          <cell r="D39429" t="str">
            <v>EDITORA</v>
          </cell>
          <cell r="E39429">
            <v>96653803000114</v>
          </cell>
        </row>
        <row r="39430">
          <cell r="C39430">
            <v>800001335</v>
          </cell>
          <cell r="D39430" t="str">
            <v>TRIDIMENSIONAL</v>
          </cell>
          <cell r="E39430">
            <v>2933880000184</v>
          </cell>
        </row>
        <row r="39431">
          <cell r="C39431">
            <v>800001369</v>
          </cell>
          <cell r="D39431" t="str">
            <v>QUALIQUANTI</v>
          </cell>
          <cell r="E39431">
            <v>3323591000126</v>
          </cell>
        </row>
        <row r="39432">
          <cell r="C39432">
            <v>800001371</v>
          </cell>
          <cell r="D39432" t="str">
            <v>EPICO</v>
          </cell>
          <cell r="E39432">
            <v>62197397000100</v>
          </cell>
        </row>
        <row r="39433">
          <cell r="C39433">
            <v>800001386</v>
          </cell>
          <cell r="D39433" t="str">
            <v>SAS</v>
          </cell>
          <cell r="E39433">
            <v>1127357000106</v>
          </cell>
        </row>
        <row r="39434">
          <cell r="C39434">
            <v>800001429</v>
          </cell>
          <cell r="D39434" t="str">
            <v>TARGET</v>
          </cell>
          <cell r="E39434">
            <v>28000129</v>
          </cell>
        </row>
        <row r="39435">
          <cell r="C39435">
            <v>800001437</v>
          </cell>
          <cell r="D39435" t="str">
            <v>FITAS ABC</v>
          </cell>
          <cell r="E39435">
            <v>55586002000104</v>
          </cell>
        </row>
        <row r="39436">
          <cell r="C39436">
            <v>800001488</v>
          </cell>
          <cell r="D39436" t="str">
            <v>ZETA 2</v>
          </cell>
          <cell r="E39436">
            <v>5974804000105</v>
          </cell>
        </row>
        <row r="39437">
          <cell r="C39437">
            <v>800001493</v>
          </cell>
          <cell r="D39437" t="str">
            <v>TRANSFURG</v>
          </cell>
          <cell r="E39437">
            <v>3118297000182</v>
          </cell>
        </row>
        <row r="39438">
          <cell r="C39438">
            <v>800001495</v>
          </cell>
          <cell r="D39438" t="str">
            <v>CAMARA</v>
          </cell>
          <cell r="E39438">
            <v>49936024000146</v>
          </cell>
        </row>
        <row r="39439">
          <cell r="C39439">
            <v>800001504</v>
          </cell>
          <cell r="D39439" t="str">
            <v>TELELOK</v>
          </cell>
          <cell r="E39439">
            <v>58328758000214</v>
          </cell>
        </row>
        <row r="39440">
          <cell r="C39440">
            <v>800001508</v>
          </cell>
          <cell r="D39440" t="str">
            <v>ARCO</v>
          </cell>
          <cell r="E39440">
            <v>4887267000101</v>
          </cell>
        </row>
        <row r="39441">
          <cell r="C39441">
            <v>800001526</v>
          </cell>
          <cell r="D39441" t="str">
            <v>TRI POWER.</v>
          </cell>
          <cell r="E39441">
            <v>1330435000167</v>
          </cell>
        </row>
        <row r="39442">
          <cell r="C39442">
            <v>800001546</v>
          </cell>
          <cell r="D39442" t="str">
            <v>SABESP</v>
          </cell>
          <cell r="E39442">
            <v>43776517000180</v>
          </cell>
        </row>
        <row r="39443">
          <cell r="C39443">
            <v>800001556</v>
          </cell>
          <cell r="D39443" t="str">
            <v>JF</v>
          </cell>
          <cell r="E39443">
            <v>3445212000170</v>
          </cell>
        </row>
        <row r="39444">
          <cell r="C39444">
            <v>800001559</v>
          </cell>
          <cell r="D39444" t="str">
            <v>VERSAT</v>
          </cell>
          <cell r="E39444">
            <v>4970039000192</v>
          </cell>
        </row>
        <row r="39445">
          <cell r="C39445">
            <v>800001573</v>
          </cell>
          <cell r="D39445" t="str">
            <v>C.M.W.</v>
          </cell>
          <cell r="E39445">
            <v>4837104000106</v>
          </cell>
        </row>
        <row r="39446">
          <cell r="C39446">
            <v>800001585</v>
          </cell>
          <cell r="D39446" t="str">
            <v>GIOVANNI</v>
          </cell>
          <cell r="E39446">
            <v>46516712000916</v>
          </cell>
        </row>
        <row r="39447">
          <cell r="C39447">
            <v>800001599</v>
          </cell>
          <cell r="D39447" t="str">
            <v>LPL LIGHTING</v>
          </cell>
          <cell r="E39447">
            <v>679553000112</v>
          </cell>
        </row>
        <row r="39448">
          <cell r="C39448">
            <v>800001615</v>
          </cell>
          <cell r="D39448" t="str">
            <v>NEWORK</v>
          </cell>
          <cell r="E39448">
            <v>2863803000103</v>
          </cell>
        </row>
        <row r="39449">
          <cell r="C39449">
            <v>800001628</v>
          </cell>
          <cell r="D39449" t="str">
            <v>TEKBRASIL COMER</v>
          </cell>
          <cell r="E39449">
            <v>7224262000189</v>
          </cell>
        </row>
        <row r="39450">
          <cell r="C39450">
            <v>800001634</v>
          </cell>
          <cell r="D39450" t="str">
            <v>PLAST TOTAL</v>
          </cell>
          <cell r="E39450">
            <v>96471149000128</v>
          </cell>
        </row>
        <row r="39451">
          <cell r="C39451">
            <v>800001643</v>
          </cell>
          <cell r="D39451" t="str">
            <v>DELLA VIA</v>
          </cell>
          <cell r="E39451">
            <v>60957784000172</v>
          </cell>
        </row>
        <row r="39452">
          <cell r="C39452">
            <v>800001659</v>
          </cell>
          <cell r="D39452" t="str">
            <v>IDEAL</v>
          </cell>
          <cell r="E39452">
            <v>53628947000108</v>
          </cell>
        </row>
        <row r="39453">
          <cell r="C39453">
            <v>800001661</v>
          </cell>
          <cell r="D39453" t="str">
            <v>BUNTECH TECNOLO</v>
          </cell>
          <cell r="E39453">
            <v>56998438000165</v>
          </cell>
        </row>
        <row r="39454">
          <cell r="C39454">
            <v>800001665</v>
          </cell>
          <cell r="D39454" t="str">
            <v>PROTECHNO TECNI</v>
          </cell>
          <cell r="E39454">
            <v>50472471000170</v>
          </cell>
        </row>
        <row r="39455">
          <cell r="C39455">
            <v>800001683</v>
          </cell>
          <cell r="D39455" t="str">
            <v>ALCANTARA MACHA</v>
          </cell>
          <cell r="E39455">
            <v>1648912000218</v>
          </cell>
        </row>
        <row r="39456">
          <cell r="C39456">
            <v>800001697</v>
          </cell>
          <cell r="D39456" t="str">
            <v>INPI SP</v>
          </cell>
          <cell r="E39456">
            <v>42521088000218</v>
          </cell>
        </row>
        <row r="39457">
          <cell r="C39457">
            <v>800001719</v>
          </cell>
          <cell r="D39457" t="str">
            <v>INDOOR MIDIA</v>
          </cell>
          <cell r="E39457">
            <v>4348152000130</v>
          </cell>
        </row>
        <row r="39458">
          <cell r="C39458">
            <v>800001726</v>
          </cell>
          <cell r="D39458" t="str">
            <v>PARQUE ANHEMBI</v>
          </cell>
          <cell r="E39458">
            <v>62002886000160</v>
          </cell>
        </row>
        <row r="39459">
          <cell r="C39459">
            <v>800001745</v>
          </cell>
          <cell r="D39459" t="str">
            <v>MGM</v>
          </cell>
          <cell r="E39459">
            <v>261791000103</v>
          </cell>
        </row>
        <row r="39460">
          <cell r="C39460">
            <v>800001750</v>
          </cell>
          <cell r="D39460" t="str">
            <v>GRAND ENILA IND</v>
          </cell>
          <cell r="E39460">
            <v>7250370000126</v>
          </cell>
        </row>
        <row r="39461">
          <cell r="C39461">
            <v>800001761</v>
          </cell>
          <cell r="D39461" t="str">
            <v>NIC BR</v>
          </cell>
          <cell r="E39461">
            <v>5506560000136</v>
          </cell>
        </row>
        <row r="39462">
          <cell r="C39462">
            <v>800001779</v>
          </cell>
          <cell r="D39462" t="str">
            <v>ABRASIVOS MONTA</v>
          </cell>
          <cell r="E39462">
            <v>46533808000135</v>
          </cell>
        </row>
        <row r="39463">
          <cell r="C39463">
            <v>800001815</v>
          </cell>
          <cell r="D39463" t="str">
            <v>XRT</v>
          </cell>
          <cell r="E39463">
            <v>65047359000160</v>
          </cell>
        </row>
        <row r="39464">
          <cell r="C39464">
            <v>800001830</v>
          </cell>
          <cell r="D39464" t="str">
            <v>RISITEC IND COM</v>
          </cell>
          <cell r="E39464">
            <v>58358466000143</v>
          </cell>
        </row>
        <row r="39465">
          <cell r="C39465">
            <v>800001844</v>
          </cell>
          <cell r="D39465" t="str">
            <v>SKG</v>
          </cell>
          <cell r="E39465">
            <v>65722282000186</v>
          </cell>
        </row>
        <row r="39466">
          <cell r="C39466">
            <v>800001848</v>
          </cell>
          <cell r="D39466" t="str">
            <v>FLOWCENTER</v>
          </cell>
          <cell r="E39466">
            <v>44024941000130</v>
          </cell>
        </row>
        <row r="39467">
          <cell r="C39467">
            <v>800001853</v>
          </cell>
          <cell r="D39467" t="str">
            <v>PORTOFINO</v>
          </cell>
          <cell r="E39467">
            <v>50653930000112</v>
          </cell>
        </row>
        <row r="39468">
          <cell r="C39468">
            <v>800001918</v>
          </cell>
          <cell r="D39468" t="str">
            <v>SINAL</v>
          </cell>
          <cell r="E39468">
            <v>434116000139</v>
          </cell>
        </row>
        <row r="39469">
          <cell r="C39469">
            <v>800001961</v>
          </cell>
          <cell r="D39469" t="str">
            <v>GENOVA DIST VEI</v>
          </cell>
          <cell r="E39469">
            <v>56034622000195</v>
          </cell>
        </row>
        <row r="39470">
          <cell r="C39470">
            <v>800001963</v>
          </cell>
          <cell r="D39470" t="str">
            <v>GPV VEICULOS E</v>
          </cell>
          <cell r="E39470">
            <v>67452128000167</v>
          </cell>
        </row>
        <row r="39471">
          <cell r="C39471">
            <v>800001991</v>
          </cell>
          <cell r="D39471" t="str">
            <v>KWIKASAIR</v>
          </cell>
          <cell r="E39471">
            <v>92673029000152</v>
          </cell>
        </row>
        <row r="39472">
          <cell r="C39472">
            <v>800002016</v>
          </cell>
          <cell r="D39472" t="str">
            <v>AMAZONAS I</v>
          </cell>
          <cell r="E39472">
            <v>68400449000180</v>
          </cell>
        </row>
        <row r="39473">
          <cell r="C39473">
            <v>800002064</v>
          </cell>
          <cell r="D39473" t="str">
            <v>TREVILLE VEICUL</v>
          </cell>
          <cell r="E39473">
            <v>65574303000163</v>
          </cell>
        </row>
        <row r="39474">
          <cell r="C39474">
            <v>800002073</v>
          </cell>
          <cell r="D39474" t="str">
            <v>ITAVEMA</v>
          </cell>
          <cell r="E39474">
            <v>47696711000610</v>
          </cell>
        </row>
        <row r="39475">
          <cell r="C39475">
            <v>800002082</v>
          </cell>
          <cell r="D39475" t="str">
            <v>VARIAN IND COM</v>
          </cell>
          <cell r="E39475">
            <v>61691507000123</v>
          </cell>
        </row>
        <row r="39476">
          <cell r="C39476">
            <v>800002100</v>
          </cell>
          <cell r="D39476" t="str">
            <v>COFIPE VEICULOS</v>
          </cell>
          <cell r="E39476">
            <v>61100202000108</v>
          </cell>
        </row>
        <row r="39477">
          <cell r="C39477">
            <v>800002111</v>
          </cell>
          <cell r="D39477" t="str">
            <v>MAIS DISTRIBUID</v>
          </cell>
          <cell r="E39477">
            <v>434116000309</v>
          </cell>
        </row>
        <row r="39478">
          <cell r="C39478">
            <v>800002118</v>
          </cell>
          <cell r="D39478" t="str">
            <v>ITAVEMA</v>
          </cell>
          <cell r="E39478">
            <v>47696711000700</v>
          </cell>
        </row>
        <row r="39479">
          <cell r="C39479">
            <v>800002121</v>
          </cell>
          <cell r="D39479" t="str">
            <v>DA VINCI</v>
          </cell>
          <cell r="E39479">
            <v>3974905000150</v>
          </cell>
        </row>
        <row r="39480">
          <cell r="C39480">
            <v>800002129</v>
          </cell>
          <cell r="D39480" t="str">
            <v>DA VINCI</v>
          </cell>
          <cell r="E39480">
            <v>3974905000231</v>
          </cell>
        </row>
        <row r="39481">
          <cell r="C39481">
            <v>800002130</v>
          </cell>
          <cell r="D39481" t="str">
            <v>DA VINCI 4</v>
          </cell>
          <cell r="E39481">
            <v>3974905000584</v>
          </cell>
        </row>
        <row r="39482">
          <cell r="C39482">
            <v>800002131</v>
          </cell>
          <cell r="D39482" t="str">
            <v>VICK</v>
          </cell>
          <cell r="E39482">
            <v>45877115000105</v>
          </cell>
        </row>
        <row r="39483">
          <cell r="C39483">
            <v>800002133</v>
          </cell>
          <cell r="D39483" t="str">
            <v>AMAZONAS IV</v>
          </cell>
          <cell r="E39483">
            <v>68400449000261</v>
          </cell>
        </row>
        <row r="39484">
          <cell r="C39484">
            <v>800002136</v>
          </cell>
          <cell r="D39484" t="str">
            <v>VENTUNO</v>
          </cell>
          <cell r="E39484">
            <v>5026792000197</v>
          </cell>
        </row>
        <row r="39485">
          <cell r="C39485">
            <v>800002150</v>
          </cell>
          <cell r="D39485" t="str">
            <v>GPV IPIRANGA</v>
          </cell>
          <cell r="E39485">
            <v>67452128000752</v>
          </cell>
        </row>
        <row r="39486">
          <cell r="C39486">
            <v>800002163</v>
          </cell>
          <cell r="D39486" t="str">
            <v>AMAZONAS V</v>
          </cell>
          <cell r="E39486">
            <v>68400449000342</v>
          </cell>
        </row>
        <row r="39487">
          <cell r="C39487">
            <v>800002172</v>
          </cell>
          <cell r="D39487" t="str">
            <v>CMJ</v>
          </cell>
          <cell r="E39487">
            <v>5026792000278</v>
          </cell>
        </row>
        <row r="39488">
          <cell r="C39488">
            <v>800002175</v>
          </cell>
          <cell r="D39488" t="str">
            <v>CMJ</v>
          </cell>
          <cell r="E39488">
            <v>5026792000359</v>
          </cell>
        </row>
        <row r="39489">
          <cell r="C39489">
            <v>800002176</v>
          </cell>
          <cell r="D39489" t="str">
            <v>GPV JABAQUARA</v>
          </cell>
          <cell r="E39489">
            <v>67452128000590</v>
          </cell>
        </row>
        <row r="39490">
          <cell r="C39490">
            <v>800002178</v>
          </cell>
          <cell r="D39490" t="str">
            <v>GPV</v>
          </cell>
          <cell r="E39490">
            <v>67452128000248</v>
          </cell>
        </row>
        <row r="39491">
          <cell r="C39491">
            <v>800002184</v>
          </cell>
          <cell r="D39491" t="str">
            <v>ITAVEMA</v>
          </cell>
          <cell r="E39491">
            <v>47696711001188</v>
          </cell>
        </row>
        <row r="39492">
          <cell r="C39492">
            <v>800002190</v>
          </cell>
          <cell r="D39492" t="str">
            <v>VENTUNO BELENZI</v>
          </cell>
          <cell r="E39492">
            <v>5026792000510</v>
          </cell>
        </row>
        <row r="39493">
          <cell r="C39493">
            <v>800002193</v>
          </cell>
          <cell r="D39493" t="str">
            <v>DEVA I</v>
          </cell>
          <cell r="E39493">
            <v>6036612000544</v>
          </cell>
        </row>
        <row r="39494">
          <cell r="C39494">
            <v>800002195</v>
          </cell>
          <cell r="D39494" t="str">
            <v>DA VINCI</v>
          </cell>
          <cell r="E39494">
            <v>3974905000312</v>
          </cell>
        </row>
        <row r="39495">
          <cell r="C39495">
            <v>800002197</v>
          </cell>
          <cell r="D39495" t="str">
            <v>DEVA II</v>
          </cell>
          <cell r="E39495">
            <v>6036612000625</v>
          </cell>
        </row>
        <row r="39496">
          <cell r="C39496">
            <v>800002221</v>
          </cell>
          <cell r="D39496" t="str">
            <v>PARADIGM LANGUA</v>
          </cell>
          <cell r="E39496">
            <v>71735757000171</v>
          </cell>
        </row>
        <row r="39497">
          <cell r="C39497">
            <v>800002253</v>
          </cell>
          <cell r="D39497" t="str">
            <v>AMAZONAS II</v>
          </cell>
          <cell r="E39497">
            <v>68400449000857</v>
          </cell>
        </row>
        <row r="39498">
          <cell r="C39498">
            <v>800002259</v>
          </cell>
          <cell r="D39498" t="str">
            <v>VENICE</v>
          </cell>
          <cell r="E39498">
            <v>1597957000553</v>
          </cell>
        </row>
        <row r="39499">
          <cell r="C39499">
            <v>800002260</v>
          </cell>
          <cell r="D39499" t="str">
            <v>VENICE</v>
          </cell>
          <cell r="E39499">
            <v>1597957000120</v>
          </cell>
        </row>
        <row r="39500">
          <cell r="C39500">
            <v>800002292</v>
          </cell>
          <cell r="D39500" t="str">
            <v>FACIL</v>
          </cell>
          <cell r="E39500">
            <v>7284205000195</v>
          </cell>
        </row>
        <row r="39501">
          <cell r="C39501">
            <v>800002294</v>
          </cell>
          <cell r="D39501" t="str">
            <v>IMPACTO</v>
          </cell>
          <cell r="E39501">
            <v>7528918000157</v>
          </cell>
        </row>
        <row r="39502">
          <cell r="C39502">
            <v>800002298</v>
          </cell>
          <cell r="D39502" t="str">
            <v>IRUSA ROLAMENTO</v>
          </cell>
          <cell r="E39502">
            <v>42423079000103</v>
          </cell>
        </row>
        <row r="39503">
          <cell r="C39503">
            <v>800002322</v>
          </cell>
          <cell r="D39503" t="str">
            <v>VALLAIR DO BRAS</v>
          </cell>
          <cell r="E39503">
            <v>57839532000134</v>
          </cell>
        </row>
        <row r="39504">
          <cell r="C39504">
            <v>800002324</v>
          </cell>
          <cell r="D39504" t="str">
            <v>FERRAMENTAS</v>
          </cell>
          <cell r="E39504">
            <v>56287014000192</v>
          </cell>
        </row>
        <row r="39505">
          <cell r="C39505">
            <v>800002335</v>
          </cell>
          <cell r="D39505" t="str">
            <v>FRONTER</v>
          </cell>
          <cell r="E39505">
            <v>57163529000143</v>
          </cell>
        </row>
        <row r="39506">
          <cell r="C39506">
            <v>800002336</v>
          </cell>
          <cell r="D39506" t="str">
            <v>PROMAT IND COM</v>
          </cell>
          <cell r="E39506">
            <v>51760080000114</v>
          </cell>
        </row>
        <row r="39507">
          <cell r="C39507">
            <v>800002344</v>
          </cell>
          <cell r="D39507" t="str">
            <v>NEADE IND., COM</v>
          </cell>
          <cell r="E39507">
            <v>61138129000155</v>
          </cell>
        </row>
        <row r="39508">
          <cell r="C39508">
            <v>800002350</v>
          </cell>
          <cell r="D39508" t="str">
            <v>AMEMIYA</v>
          </cell>
          <cell r="E39508">
            <v>57077026000155</v>
          </cell>
        </row>
        <row r="39509">
          <cell r="C39509">
            <v>800002355</v>
          </cell>
          <cell r="D39509" t="str">
            <v>ABADIR DIST IMP</v>
          </cell>
          <cell r="E39509">
            <v>67122747000193</v>
          </cell>
        </row>
        <row r="39510">
          <cell r="C39510">
            <v>800002362</v>
          </cell>
          <cell r="D39510" t="str">
            <v>KEIPER</v>
          </cell>
          <cell r="E39510">
            <v>51966612000174</v>
          </cell>
        </row>
        <row r="39511">
          <cell r="C39511">
            <v>800002366</v>
          </cell>
          <cell r="D39511" t="str">
            <v>ACIL</v>
          </cell>
          <cell r="E39511">
            <v>61154043000116</v>
          </cell>
        </row>
        <row r="39512">
          <cell r="C39512">
            <v>800002368</v>
          </cell>
          <cell r="D39512" t="str">
            <v>DIEHL</v>
          </cell>
          <cell r="E39512">
            <v>47987706000152</v>
          </cell>
        </row>
        <row r="39513">
          <cell r="C39513">
            <v>800002371</v>
          </cell>
          <cell r="D39513" t="str">
            <v>EXPANSAO</v>
          </cell>
          <cell r="E39513">
            <v>52499639000167</v>
          </cell>
        </row>
        <row r="39514">
          <cell r="C39514">
            <v>800002395</v>
          </cell>
          <cell r="D39514" t="str">
            <v>XYLEM BRASIL SO</v>
          </cell>
          <cell r="E39514">
            <v>60039401000187</v>
          </cell>
        </row>
        <row r="39515">
          <cell r="C39515">
            <v>800002397</v>
          </cell>
          <cell r="D39515" t="str">
            <v>LOCALIZA</v>
          </cell>
          <cell r="E39515">
            <v>16670085001399</v>
          </cell>
        </row>
        <row r="39516">
          <cell r="C39516">
            <v>800002399</v>
          </cell>
          <cell r="D39516" t="str">
            <v>TNS SERVICOS DE</v>
          </cell>
          <cell r="E39516">
            <v>50677103000169</v>
          </cell>
        </row>
        <row r="39517">
          <cell r="C39517">
            <v>800002407</v>
          </cell>
          <cell r="D39517" t="str">
            <v>KN WAAGEN</v>
          </cell>
          <cell r="E39517">
            <v>432705000188</v>
          </cell>
        </row>
        <row r="39518">
          <cell r="C39518">
            <v>800002412</v>
          </cell>
          <cell r="D39518" t="str">
            <v>MERC.SAO VITO</v>
          </cell>
          <cell r="E39518">
            <v>61324018000214</v>
          </cell>
        </row>
        <row r="39519">
          <cell r="C39519">
            <v>800002416</v>
          </cell>
          <cell r="D39519" t="str">
            <v>CONSUMER</v>
          </cell>
          <cell r="E39519">
            <v>59058628000190</v>
          </cell>
        </row>
        <row r="39520">
          <cell r="C39520">
            <v>800002419</v>
          </cell>
          <cell r="D39520" t="str">
            <v>FRATO.</v>
          </cell>
          <cell r="E39520">
            <v>61077426000138</v>
          </cell>
        </row>
        <row r="39521">
          <cell r="C39521">
            <v>800002420</v>
          </cell>
          <cell r="D39521" t="str">
            <v>CONAI</v>
          </cell>
          <cell r="E39521">
            <v>65880106000172</v>
          </cell>
        </row>
        <row r="39522">
          <cell r="C39522">
            <v>800002440</v>
          </cell>
          <cell r="D39522" t="str">
            <v>SPP</v>
          </cell>
          <cell r="E39522">
            <v>18204610000172</v>
          </cell>
        </row>
        <row r="39523">
          <cell r="C39523">
            <v>800002442</v>
          </cell>
          <cell r="D39523" t="str">
            <v>ALFACOM</v>
          </cell>
          <cell r="E39523">
            <v>49944028000176</v>
          </cell>
        </row>
        <row r="39524">
          <cell r="C39524">
            <v>800002451</v>
          </cell>
          <cell r="D39524" t="str">
            <v>NUCLEON</v>
          </cell>
          <cell r="E39524">
            <v>74415829000191</v>
          </cell>
        </row>
        <row r="39525">
          <cell r="C39525">
            <v>800002454</v>
          </cell>
          <cell r="D39525" t="str">
            <v>LINEA</v>
          </cell>
          <cell r="E39525">
            <v>54823380000193</v>
          </cell>
        </row>
        <row r="39526">
          <cell r="C39526">
            <v>800002456</v>
          </cell>
          <cell r="D39526" t="str">
            <v>CELMAR</v>
          </cell>
          <cell r="E39526">
            <v>61936522000194</v>
          </cell>
        </row>
        <row r="39527">
          <cell r="C39527">
            <v>800002466</v>
          </cell>
          <cell r="D39527" t="str">
            <v>LIDERGRAF</v>
          </cell>
          <cell r="E39527">
            <v>60577616000151</v>
          </cell>
        </row>
        <row r="39528">
          <cell r="C39528">
            <v>800002467</v>
          </cell>
          <cell r="D39528" t="str">
            <v>GAZETA</v>
          </cell>
          <cell r="E39528">
            <v>50747732000118</v>
          </cell>
        </row>
        <row r="39529">
          <cell r="C39529">
            <v>800002480</v>
          </cell>
          <cell r="D39529" t="str">
            <v>MTS SIST BRASIL</v>
          </cell>
          <cell r="E39529">
            <v>512528000140</v>
          </cell>
        </row>
        <row r="39530">
          <cell r="C39530">
            <v>800002481</v>
          </cell>
          <cell r="D39530" t="str">
            <v>ACCENTURE</v>
          </cell>
          <cell r="E39530">
            <v>96534094000158</v>
          </cell>
        </row>
        <row r="39531">
          <cell r="C39531">
            <v>800002482</v>
          </cell>
          <cell r="D39531" t="str">
            <v>TRANE DO BRASIL</v>
          </cell>
          <cell r="E39531">
            <v>62208418000146</v>
          </cell>
        </row>
        <row r="39532">
          <cell r="C39532">
            <v>800002487</v>
          </cell>
          <cell r="D39532" t="str">
            <v>WAGONS LITS</v>
          </cell>
          <cell r="E39532">
            <v>45347853000132</v>
          </cell>
        </row>
        <row r="39533">
          <cell r="C39533">
            <v>800002489</v>
          </cell>
          <cell r="D39533" t="str">
            <v>ARMCO I</v>
          </cell>
          <cell r="E39533">
            <v>71586952000349</v>
          </cell>
        </row>
        <row r="39534">
          <cell r="C39534">
            <v>800002493</v>
          </cell>
          <cell r="D39534" t="str">
            <v>CORREIO DE VEIC</v>
          </cell>
          <cell r="E39534">
            <v>71716419000192</v>
          </cell>
        </row>
        <row r="39535">
          <cell r="C39535">
            <v>800002496</v>
          </cell>
          <cell r="D39535" t="str">
            <v>ARMCO II</v>
          </cell>
          <cell r="E39535">
            <v>71586952000187</v>
          </cell>
        </row>
        <row r="39536">
          <cell r="C39536">
            <v>800002501</v>
          </cell>
          <cell r="D39536" t="str">
            <v>NEXTEL TELECOMU</v>
          </cell>
          <cell r="E39536">
            <v>66970229000167</v>
          </cell>
        </row>
        <row r="39537">
          <cell r="C39537">
            <v>800002503</v>
          </cell>
          <cell r="D39537" t="str">
            <v>ORACLE</v>
          </cell>
          <cell r="E39537">
            <v>59456277000176</v>
          </cell>
        </row>
        <row r="39538">
          <cell r="C39538">
            <v>800002509</v>
          </cell>
          <cell r="D39538" t="str">
            <v>LOCALIZA HALL</v>
          </cell>
          <cell r="E39538">
            <v>16670085001550</v>
          </cell>
        </row>
        <row r="39539">
          <cell r="C39539">
            <v>800002510</v>
          </cell>
          <cell r="D39539" t="str">
            <v>TRANE DO BRASIL</v>
          </cell>
          <cell r="E39539">
            <v>62208418000227</v>
          </cell>
        </row>
        <row r="39540">
          <cell r="C39540">
            <v>800002513</v>
          </cell>
          <cell r="D39540" t="str">
            <v>DEICMAR</v>
          </cell>
          <cell r="E39540">
            <v>58188756000196</v>
          </cell>
        </row>
        <row r="39541">
          <cell r="C39541">
            <v>800002514</v>
          </cell>
          <cell r="D39541" t="str">
            <v>NIAGARA</v>
          </cell>
          <cell r="E39541">
            <v>33056193000402</v>
          </cell>
        </row>
        <row r="39542">
          <cell r="C39542">
            <v>800002526</v>
          </cell>
          <cell r="D39542" t="str">
            <v>BIMETAL</v>
          </cell>
          <cell r="E39542">
            <v>49782998000112</v>
          </cell>
        </row>
        <row r="39543">
          <cell r="C39543">
            <v>800002530</v>
          </cell>
          <cell r="D39543" t="str">
            <v>NICSA S/A INDUS</v>
          </cell>
          <cell r="E39543">
            <v>1081567000100</v>
          </cell>
        </row>
        <row r="39544">
          <cell r="C39544">
            <v>800002536</v>
          </cell>
          <cell r="D39544" t="str">
            <v>BRASFOND</v>
          </cell>
          <cell r="E39544">
            <v>48228548000110</v>
          </cell>
        </row>
        <row r="39545">
          <cell r="C39545">
            <v>800002539</v>
          </cell>
          <cell r="D39545" t="str">
            <v>MACLEU</v>
          </cell>
          <cell r="E39545">
            <v>38876348000110</v>
          </cell>
        </row>
        <row r="39546">
          <cell r="C39546">
            <v>800002540</v>
          </cell>
          <cell r="D39546" t="str">
            <v>HARTRONIC</v>
          </cell>
          <cell r="E39546">
            <v>1146969000138</v>
          </cell>
        </row>
        <row r="39547">
          <cell r="C39547">
            <v>800002541</v>
          </cell>
          <cell r="D39547" t="str">
            <v>MILLIKEN DO BR.</v>
          </cell>
          <cell r="E39547">
            <v>74644170000145</v>
          </cell>
        </row>
        <row r="39548">
          <cell r="C39548">
            <v>800002544</v>
          </cell>
          <cell r="D39548" t="str">
            <v>ROCKWELL BR.</v>
          </cell>
          <cell r="E39548">
            <v>46323754000183</v>
          </cell>
        </row>
        <row r="39549">
          <cell r="C39549">
            <v>800002548</v>
          </cell>
          <cell r="D39549" t="str">
            <v>MAXICOM</v>
          </cell>
          <cell r="E39549">
            <v>55625511000190</v>
          </cell>
        </row>
        <row r="39550">
          <cell r="C39550">
            <v>800002552</v>
          </cell>
          <cell r="D39550" t="str">
            <v>MARKETRONICS</v>
          </cell>
          <cell r="E39550">
            <v>71923304000179</v>
          </cell>
        </row>
        <row r="39551">
          <cell r="C39551">
            <v>800002556</v>
          </cell>
          <cell r="D39551" t="str">
            <v>NOVELIS</v>
          </cell>
          <cell r="E39551">
            <v>60561800000103</v>
          </cell>
        </row>
        <row r="39552">
          <cell r="C39552">
            <v>800002559</v>
          </cell>
          <cell r="D39552" t="str">
            <v>NASTROFIX</v>
          </cell>
          <cell r="E39552">
            <v>64827686000171</v>
          </cell>
        </row>
        <row r="39553">
          <cell r="C39553">
            <v>800002566</v>
          </cell>
          <cell r="D39553" t="str">
            <v>DANA</v>
          </cell>
          <cell r="E39553">
            <v>253137000581</v>
          </cell>
        </row>
        <row r="39554">
          <cell r="C39554">
            <v>800002567</v>
          </cell>
          <cell r="D39554" t="str">
            <v>HOBART</v>
          </cell>
          <cell r="E39554">
            <v>995396000154</v>
          </cell>
        </row>
        <row r="39555">
          <cell r="C39555">
            <v>800002570</v>
          </cell>
          <cell r="D39555" t="str">
            <v>COMPAQ</v>
          </cell>
          <cell r="E39555">
            <v>1115612000192</v>
          </cell>
        </row>
        <row r="39556">
          <cell r="C39556">
            <v>800002581</v>
          </cell>
          <cell r="D39556" t="str">
            <v>IBRAM</v>
          </cell>
          <cell r="E39556">
            <v>47665559000102</v>
          </cell>
        </row>
        <row r="39557">
          <cell r="C39557">
            <v>800002584</v>
          </cell>
          <cell r="D39557" t="str">
            <v>ALFA LAVAL</v>
          </cell>
          <cell r="E39557">
            <v>56990245000168</v>
          </cell>
        </row>
        <row r="39558">
          <cell r="C39558">
            <v>800002585</v>
          </cell>
          <cell r="D39558" t="str">
            <v>ALFA INSTRUMENT</v>
          </cell>
          <cell r="E39558">
            <v>50632017000130</v>
          </cell>
        </row>
        <row r="39559">
          <cell r="C39559">
            <v>800002591</v>
          </cell>
          <cell r="D39559" t="str">
            <v>MURRELEKTRONIK</v>
          </cell>
          <cell r="E39559">
            <v>507405000110</v>
          </cell>
        </row>
        <row r="39560">
          <cell r="C39560">
            <v>800002596</v>
          </cell>
          <cell r="D39560" t="str">
            <v>EQUIPA MAQUINAS</v>
          </cell>
          <cell r="E39560">
            <v>47865670000134</v>
          </cell>
        </row>
        <row r="39561">
          <cell r="C39561">
            <v>800002604</v>
          </cell>
          <cell r="D39561" t="str">
            <v>CALIBRATEC</v>
          </cell>
          <cell r="E39561">
            <v>52522075000136</v>
          </cell>
        </row>
        <row r="39562">
          <cell r="C39562">
            <v>800002607</v>
          </cell>
          <cell r="D39562" t="str">
            <v>MF FLUES IND. E</v>
          </cell>
          <cell r="E39562">
            <v>785954000157</v>
          </cell>
        </row>
        <row r="39563">
          <cell r="C39563">
            <v>800002609</v>
          </cell>
          <cell r="D39563" t="str">
            <v>TNT EXPRESS BRA</v>
          </cell>
          <cell r="E39563">
            <v>73475303000134</v>
          </cell>
        </row>
        <row r="39564">
          <cell r="C39564">
            <v>800002618</v>
          </cell>
          <cell r="D39564" t="str">
            <v>EQUACIONAL</v>
          </cell>
          <cell r="E39564">
            <v>46488482000171</v>
          </cell>
        </row>
        <row r="39565">
          <cell r="C39565">
            <v>800002620</v>
          </cell>
          <cell r="D39565" t="str">
            <v>BRINDEMOS</v>
          </cell>
          <cell r="E39565">
            <v>264474000140</v>
          </cell>
        </row>
        <row r="39566">
          <cell r="C39566">
            <v>800002628</v>
          </cell>
          <cell r="D39566" t="str">
            <v>ANIXTER DO BRAS</v>
          </cell>
          <cell r="E39566">
            <v>521050000114</v>
          </cell>
        </row>
        <row r="39567">
          <cell r="C39567">
            <v>800002630</v>
          </cell>
          <cell r="D39567" t="str">
            <v>STI</v>
          </cell>
          <cell r="E39567">
            <v>55902464000185</v>
          </cell>
        </row>
        <row r="39568">
          <cell r="C39568">
            <v>800002649</v>
          </cell>
          <cell r="D39568" t="str">
            <v>RITTAL LTDA</v>
          </cell>
          <cell r="E39568">
            <v>1295548000179</v>
          </cell>
        </row>
        <row r="39569">
          <cell r="C39569">
            <v>800002656</v>
          </cell>
          <cell r="D39569" t="str">
            <v>ENDRESS+HAUSER</v>
          </cell>
          <cell r="E39569">
            <v>49423619000106</v>
          </cell>
        </row>
        <row r="39570">
          <cell r="C39570">
            <v>800002662</v>
          </cell>
          <cell r="D39570" t="str">
            <v>HELIFER</v>
          </cell>
          <cell r="E39570">
            <v>1003471000116</v>
          </cell>
        </row>
        <row r="39571">
          <cell r="C39571">
            <v>800002666</v>
          </cell>
          <cell r="D39571" t="str">
            <v>IOB</v>
          </cell>
          <cell r="E39571">
            <v>47677810000140</v>
          </cell>
        </row>
        <row r="39572">
          <cell r="C39572">
            <v>800002692</v>
          </cell>
          <cell r="D39572" t="str">
            <v>KETER</v>
          </cell>
          <cell r="E39572">
            <v>62525647000194</v>
          </cell>
        </row>
        <row r="39573">
          <cell r="C39573">
            <v>800002695</v>
          </cell>
          <cell r="D39573" t="str">
            <v>APAS ASSOCIACAO</v>
          </cell>
          <cell r="E39573">
            <v>47409669000103</v>
          </cell>
        </row>
        <row r="39574">
          <cell r="C39574">
            <v>800002697</v>
          </cell>
          <cell r="D39574" t="str">
            <v>FERRO CONSULT</v>
          </cell>
          <cell r="E39574">
            <v>2286207000108</v>
          </cell>
        </row>
        <row r="39575">
          <cell r="C39575">
            <v>800002705</v>
          </cell>
          <cell r="D39575" t="str">
            <v>SANKO SIDER</v>
          </cell>
          <cell r="E39575">
            <v>1072027000152</v>
          </cell>
        </row>
        <row r="39576">
          <cell r="C39576">
            <v>800002715</v>
          </cell>
          <cell r="D39576" t="str">
            <v>ATKEARNEY</v>
          </cell>
          <cell r="E39576">
            <v>73142705000117</v>
          </cell>
        </row>
        <row r="39577">
          <cell r="C39577">
            <v>800002717</v>
          </cell>
          <cell r="D39577" t="str">
            <v>ITALSPEED</v>
          </cell>
          <cell r="E39577">
            <v>1941678000212</v>
          </cell>
        </row>
        <row r="39578">
          <cell r="C39578">
            <v>800002725</v>
          </cell>
          <cell r="D39578" t="str">
            <v>MORIND</v>
          </cell>
          <cell r="E39578">
            <v>1816011000107</v>
          </cell>
        </row>
        <row r="39579">
          <cell r="C39579">
            <v>800002727</v>
          </cell>
          <cell r="D39579" t="str">
            <v>CREDICARD</v>
          </cell>
          <cell r="E39579">
            <v>34098442000134</v>
          </cell>
        </row>
        <row r="39580">
          <cell r="C39580">
            <v>800002729</v>
          </cell>
          <cell r="D39580" t="str">
            <v>OS INFORMATICA</v>
          </cell>
          <cell r="E39580">
            <v>74463290000146</v>
          </cell>
        </row>
        <row r="39581">
          <cell r="C39581">
            <v>800002733</v>
          </cell>
          <cell r="D39581" t="str">
            <v>STERLING COMM.</v>
          </cell>
          <cell r="E39581">
            <v>2055381000131</v>
          </cell>
        </row>
        <row r="39582">
          <cell r="C39582">
            <v>800002741</v>
          </cell>
          <cell r="D39582" t="str">
            <v>SICK</v>
          </cell>
          <cell r="E39582">
            <v>769222000173</v>
          </cell>
        </row>
        <row r="39583">
          <cell r="C39583">
            <v>800002751</v>
          </cell>
          <cell r="D39583" t="str">
            <v>SED MAGNA</v>
          </cell>
          <cell r="E39583">
            <v>2023590000101</v>
          </cell>
        </row>
        <row r="39584">
          <cell r="C39584">
            <v>800002753</v>
          </cell>
          <cell r="D39584" t="str">
            <v>RODAGAS DO BRAS</v>
          </cell>
          <cell r="E39584">
            <v>43438191000180</v>
          </cell>
        </row>
        <row r="39585">
          <cell r="C39585">
            <v>800002769</v>
          </cell>
          <cell r="D39585" t="str">
            <v>AMEROPA</v>
          </cell>
          <cell r="E39585">
            <v>60663051000125</v>
          </cell>
        </row>
        <row r="39586">
          <cell r="C39586">
            <v>800002773</v>
          </cell>
          <cell r="D39586" t="str">
            <v>ENCO</v>
          </cell>
          <cell r="E39586">
            <v>46325205000148</v>
          </cell>
        </row>
        <row r="39587">
          <cell r="C39587">
            <v>800002774</v>
          </cell>
          <cell r="D39587" t="str">
            <v>EURO TEMP</v>
          </cell>
          <cell r="E39587">
            <v>1622276000174</v>
          </cell>
        </row>
        <row r="39588">
          <cell r="C39588">
            <v>800002776</v>
          </cell>
          <cell r="D39588" t="str">
            <v>STANLEY</v>
          </cell>
          <cell r="E39588">
            <v>61100061000115</v>
          </cell>
        </row>
        <row r="39589">
          <cell r="C39589">
            <v>800002783</v>
          </cell>
          <cell r="D39589" t="str">
            <v>SCI</v>
          </cell>
          <cell r="E39589">
            <v>2577445000164</v>
          </cell>
        </row>
        <row r="39590">
          <cell r="C39590">
            <v>800002784</v>
          </cell>
          <cell r="D39590" t="str">
            <v>GALVANI</v>
          </cell>
          <cell r="E39590">
            <v>47852405000111</v>
          </cell>
        </row>
        <row r="39591">
          <cell r="C39591">
            <v>800002798</v>
          </cell>
          <cell r="D39591" t="str">
            <v>SEACAM</v>
          </cell>
          <cell r="E39591">
            <v>96584743000125</v>
          </cell>
        </row>
        <row r="39592">
          <cell r="C39592">
            <v>800002807</v>
          </cell>
          <cell r="D39592" t="str">
            <v>RIMPAC</v>
          </cell>
          <cell r="E39592">
            <v>61635918000363</v>
          </cell>
        </row>
        <row r="39593">
          <cell r="C39593">
            <v>800002809</v>
          </cell>
          <cell r="D39593" t="str">
            <v>METAL LEVE</v>
          </cell>
          <cell r="E39593">
            <v>60476884003445</v>
          </cell>
        </row>
        <row r="39594">
          <cell r="C39594">
            <v>800002812</v>
          </cell>
          <cell r="D39594" t="str">
            <v>ALFA REAL CULT.</v>
          </cell>
          <cell r="E39594">
            <v>58802919000260</v>
          </cell>
        </row>
        <row r="39595">
          <cell r="C39595">
            <v>800002819</v>
          </cell>
          <cell r="D39595" t="str">
            <v>TAM LINHAS AERE</v>
          </cell>
          <cell r="E39595">
            <v>2012862000160</v>
          </cell>
        </row>
        <row r="39596">
          <cell r="C39596">
            <v>800002826</v>
          </cell>
          <cell r="D39596" t="str">
            <v>CARLSONS</v>
          </cell>
          <cell r="E39596">
            <v>62954987000645</v>
          </cell>
        </row>
        <row r="39597">
          <cell r="C39597">
            <v>800002841</v>
          </cell>
          <cell r="D39597" t="str">
            <v>LOCALIZA</v>
          </cell>
          <cell r="E39597">
            <v>16670085008644</v>
          </cell>
        </row>
        <row r="39598">
          <cell r="C39598">
            <v>800002845</v>
          </cell>
          <cell r="D39598" t="str">
            <v>MWM MOTORES</v>
          </cell>
          <cell r="E39598">
            <v>33065681000125</v>
          </cell>
        </row>
        <row r="39599">
          <cell r="C39599">
            <v>800002853</v>
          </cell>
          <cell r="D39599" t="str">
            <v>XEROX</v>
          </cell>
          <cell r="E39599">
            <v>2773629001333</v>
          </cell>
        </row>
        <row r="39600">
          <cell r="C39600">
            <v>800002880</v>
          </cell>
          <cell r="D39600" t="str">
            <v>COORD 3 BRASIL</v>
          </cell>
          <cell r="E39600">
            <v>2145999000192</v>
          </cell>
        </row>
        <row r="39601">
          <cell r="C39601">
            <v>800002898</v>
          </cell>
          <cell r="D39601" t="str">
            <v>LTDA</v>
          </cell>
          <cell r="E39601">
            <v>74553686000184</v>
          </cell>
        </row>
        <row r="39602">
          <cell r="C39602">
            <v>800002903</v>
          </cell>
          <cell r="D39602" t="str">
            <v>CECCATO DMR</v>
          </cell>
          <cell r="E39602">
            <v>45785946000300</v>
          </cell>
        </row>
        <row r="39603">
          <cell r="C39603">
            <v>800002904</v>
          </cell>
          <cell r="D39603" t="str">
            <v>DRUCK BRASIL LT</v>
          </cell>
          <cell r="E39603">
            <v>784766000104</v>
          </cell>
        </row>
        <row r="39604">
          <cell r="C39604">
            <v>800002922</v>
          </cell>
          <cell r="D39604" t="str">
            <v>KPMG</v>
          </cell>
          <cell r="E39604">
            <v>1708167000174</v>
          </cell>
        </row>
        <row r="39605">
          <cell r="C39605">
            <v>800002926</v>
          </cell>
          <cell r="D39605" t="str">
            <v>DATAMIDIA</v>
          </cell>
          <cell r="E39605">
            <v>447687000299</v>
          </cell>
        </row>
        <row r="39606">
          <cell r="C39606">
            <v>800002928</v>
          </cell>
          <cell r="D39606" t="str">
            <v>MARINGA TURISMO</v>
          </cell>
          <cell r="E39606">
            <v>60922598000106</v>
          </cell>
        </row>
        <row r="39607">
          <cell r="C39607">
            <v>800002931</v>
          </cell>
          <cell r="D39607" t="str">
            <v>ECOLABOR</v>
          </cell>
          <cell r="E39607">
            <v>67802728000108</v>
          </cell>
        </row>
        <row r="39608">
          <cell r="C39608">
            <v>800002934</v>
          </cell>
          <cell r="D39608" t="str">
            <v>01 DB DO BRASIL</v>
          </cell>
          <cell r="E39608">
            <v>900716000145</v>
          </cell>
        </row>
        <row r="39609">
          <cell r="C39609">
            <v>800002938</v>
          </cell>
          <cell r="D39609" t="str">
            <v>TETRALON</v>
          </cell>
          <cell r="E39609">
            <v>53945507000184</v>
          </cell>
        </row>
        <row r="39610">
          <cell r="C39610">
            <v>800002941</v>
          </cell>
          <cell r="D39610" t="str">
            <v>CRIFER</v>
          </cell>
          <cell r="E39610">
            <v>45635984000115</v>
          </cell>
        </row>
        <row r="39611">
          <cell r="C39611">
            <v>800002945</v>
          </cell>
          <cell r="D39611" t="str">
            <v>DATAMIDIA</v>
          </cell>
          <cell r="E39611">
            <v>447687000108</v>
          </cell>
        </row>
        <row r="39612">
          <cell r="C39612">
            <v>800002946</v>
          </cell>
          <cell r="D39612" t="str">
            <v>SAO MARCOS</v>
          </cell>
          <cell r="E39612">
            <v>88624242000440</v>
          </cell>
        </row>
        <row r="39613">
          <cell r="C39613">
            <v>800002949</v>
          </cell>
          <cell r="D39613" t="str">
            <v>LEONE</v>
          </cell>
          <cell r="E39613">
            <v>63016513000100</v>
          </cell>
        </row>
        <row r="39614">
          <cell r="C39614">
            <v>800002952</v>
          </cell>
          <cell r="D39614" t="str">
            <v>LOCALIZA</v>
          </cell>
          <cell r="E39614">
            <v>16670085009705</v>
          </cell>
        </row>
        <row r="39615">
          <cell r="C39615">
            <v>800002953</v>
          </cell>
          <cell r="D39615" t="str">
            <v>DIGICROM</v>
          </cell>
          <cell r="E39615">
            <v>60160546000131</v>
          </cell>
        </row>
        <row r="39616">
          <cell r="C39616">
            <v>800002956</v>
          </cell>
          <cell r="D39616" t="str">
            <v>NEVA</v>
          </cell>
          <cell r="E39616">
            <v>60812609000278</v>
          </cell>
        </row>
        <row r="39617">
          <cell r="C39617">
            <v>800002977</v>
          </cell>
          <cell r="D39617" t="str">
            <v>PENSALAB EQUIPA</v>
          </cell>
          <cell r="E39617">
            <v>1382559000196</v>
          </cell>
        </row>
        <row r="39618">
          <cell r="C39618">
            <v>800002984</v>
          </cell>
          <cell r="D39618" t="str">
            <v>STAEFA</v>
          </cell>
          <cell r="E39618">
            <v>26241737000190</v>
          </cell>
        </row>
        <row r="39619">
          <cell r="C39619">
            <v>800003007</v>
          </cell>
          <cell r="D39619" t="str">
            <v>E COMERCIO LTDA</v>
          </cell>
          <cell r="E39619">
            <v>65555146000220</v>
          </cell>
        </row>
        <row r="39620">
          <cell r="C39620">
            <v>800003008</v>
          </cell>
          <cell r="D39620" t="str">
            <v>CAVIGLIA</v>
          </cell>
          <cell r="E39620">
            <v>61633095000175</v>
          </cell>
        </row>
        <row r="39621">
          <cell r="C39621">
            <v>800003010</v>
          </cell>
          <cell r="D39621" t="str">
            <v>MAQUIMP</v>
          </cell>
          <cell r="E39621">
            <v>59578948000171</v>
          </cell>
        </row>
        <row r="39622">
          <cell r="C39622">
            <v>800003014</v>
          </cell>
          <cell r="D39622" t="str">
            <v>FATOR ARTE</v>
          </cell>
          <cell r="E39622">
            <v>67001768000150</v>
          </cell>
        </row>
        <row r="39623">
          <cell r="C39623">
            <v>800003028</v>
          </cell>
          <cell r="D39623" t="str">
            <v>EDGARD PEREIRA</v>
          </cell>
          <cell r="E39623">
            <v>68967827000102</v>
          </cell>
        </row>
        <row r="39624">
          <cell r="C39624">
            <v>800003029</v>
          </cell>
          <cell r="D39624" t="str">
            <v>FRANCESCHINI</v>
          </cell>
          <cell r="E39624">
            <v>68314343000164</v>
          </cell>
        </row>
        <row r="39625">
          <cell r="C39625">
            <v>800003034</v>
          </cell>
          <cell r="D39625" t="str">
            <v>ACOS DI MARTINO</v>
          </cell>
          <cell r="E39625">
            <v>60863818000160</v>
          </cell>
        </row>
        <row r="39626">
          <cell r="C39626">
            <v>800003039</v>
          </cell>
          <cell r="D39626" t="str">
            <v>PASTRE, BODRA</v>
          </cell>
          <cell r="E39626">
            <v>3380533000134</v>
          </cell>
        </row>
        <row r="39627">
          <cell r="C39627">
            <v>800003041</v>
          </cell>
          <cell r="D39627" t="str">
            <v>BARTEL</v>
          </cell>
          <cell r="E39627">
            <v>2792908000100</v>
          </cell>
        </row>
        <row r="39628">
          <cell r="C39628">
            <v>800003046</v>
          </cell>
          <cell r="D39628" t="str">
            <v>BASF</v>
          </cell>
          <cell r="E39628">
            <v>48539407000118</v>
          </cell>
        </row>
        <row r="39629">
          <cell r="C39629">
            <v>800003047</v>
          </cell>
          <cell r="D39629" t="str">
            <v>SEICO RENT A CA</v>
          </cell>
          <cell r="E39629">
            <v>61498481000282</v>
          </cell>
        </row>
        <row r="39630">
          <cell r="C39630">
            <v>800003054</v>
          </cell>
          <cell r="D39630" t="str">
            <v>SANKYO</v>
          </cell>
          <cell r="E39630">
            <v>54510680000112</v>
          </cell>
        </row>
        <row r="39631">
          <cell r="C39631">
            <v>800003058</v>
          </cell>
          <cell r="D39631" t="str">
            <v>SECUR</v>
          </cell>
          <cell r="E39631">
            <v>1159496000103</v>
          </cell>
        </row>
        <row r="39632">
          <cell r="C39632">
            <v>800003069</v>
          </cell>
          <cell r="D39632" t="str">
            <v>FOTO OTICA</v>
          </cell>
          <cell r="E39632">
            <v>2270985000109</v>
          </cell>
        </row>
        <row r="39633">
          <cell r="C39633">
            <v>800003075</v>
          </cell>
          <cell r="D39633" t="str">
            <v>ABRIL</v>
          </cell>
          <cell r="E39633">
            <v>2183757000193</v>
          </cell>
        </row>
        <row r="39634">
          <cell r="C39634">
            <v>800003084</v>
          </cell>
          <cell r="D39634" t="str">
            <v>AUTODATA SEMIN</v>
          </cell>
          <cell r="E39634">
            <v>3364275000100</v>
          </cell>
        </row>
        <row r="39635">
          <cell r="C39635">
            <v>800003087</v>
          </cell>
          <cell r="D39635" t="str">
            <v>HOLY COMERCIAL</v>
          </cell>
          <cell r="E39635">
            <v>1671556000172</v>
          </cell>
        </row>
        <row r="39636">
          <cell r="C39636">
            <v>800003089</v>
          </cell>
          <cell r="D39636" t="str">
            <v>CEVA LOGISTICS</v>
          </cell>
          <cell r="E39636">
            <v>43854116004864</v>
          </cell>
        </row>
        <row r="39637">
          <cell r="C39637">
            <v>800003109</v>
          </cell>
          <cell r="D39637" t="str">
            <v>AR D'ELIA EQUIP</v>
          </cell>
          <cell r="E39637">
            <v>61474201000115</v>
          </cell>
        </row>
        <row r="39638">
          <cell r="C39638">
            <v>800003129</v>
          </cell>
          <cell r="D39638" t="str">
            <v>AAP DESENVOLV.</v>
          </cell>
          <cell r="E39638">
            <v>1131151000141</v>
          </cell>
        </row>
        <row r="39639">
          <cell r="C39639">
            <v>800003130</v>
          </cell>
          <cell r="D39639" t="str">
            <v>ROHDE E SCHWARZ</v>
          </cell>
          <cell r="E39639">
            <v>2957511000121</v>
          </cell>
        </row>
        <row r="39640">
          <cell r="C39640">
            <v>800003131</v>
          </cell>
          <cell r="D39640" t="str">
            <v>CHIPTEK</v>
          </cell>
          <cell r="E39640">
            <v>60791191000189</v>
          </cell>
        </row>
        <row r="39641">
          <cell r="C39641">
            <v>800003133</v>
          </cell>
          <cell r="D39641" t="str">
            <v>AVL.</v>
          </cell>
          <cell r="E39641">
            <v>3883390000183</v>
          </cell>
        </row>
        <row r="39642">
          <cell r="C39642">
            <v>800003140</v>
          </cell>
          <cell r="D39642" t="str">
            <v>ANSA</v>
          </cell>
          <cell r="E39642">
            <v>62337274000128</v>
          </cell>
        </row>
        <row r="39643">
          <cell r="C39643">
            <v>800003142</v>
          </cell>
          <cell r="D39643" t="str">
            <v>IRIS SAFETY</v>
          </cell>
          <cell r="E39643">
            <v>58225616000221</v>
          </cell>
        </row>
        <row r="39644">
          <cell r="C39644">
            <v>800003146</v>
          </cell>
          <cell r="D39644" t="str">
            <v>CICLO</v>
          </cell>
          <cell r="E39644">
            <v>3446153000155</v>
          </cell>
        </row>
        <row r="39645">
          <cell r="C39645">
            <v>800003155</v>
          </cell>
          <cell r="D39645" t="str">
            <v>COMERCIAL PJ</v>
          </cell>
          <cell r="E39645">
            <v>57158057000130</v>
          </cell>
        </row>
        <row r="39646">
          <cell r="C39646">
            <v>800003161</v>
          </cell>
          <cell r="D39646" t="str">
            <v>POLYURETHANE</v>
          </cell>
          <cell r="E39646">
            <v>2072794000124</v>
          </cell>
        </row>
        <row r="39647">
          <cell r="C39647">
            <v>800003166</v>
          </cell>
          <cell r="D39647" t="str">
            <v>CORSA COMERCIAL</v>
          </cell>
          <cell r="E39647">
            <v>56261324000138</v>
          </cell>
        </row>
        <row r="39648">
          <cell r="C39648">
            <v>800003169</v>
          </cell>
          <cell r="D39648" t="str">
            <v>RINA</v>
          </cell>
          <cell r="E39648">
            <v>68773597000736</v>
          </cell>
        </row>
        <row r="39649">
          <cell r="C39649">
            <v>800003171</v>
          </cell>
          <cell r="D39649" t="str">
            <v>EXPEDITORS</v>
          </cell>
          <cell r="E39649">
            <v>711083000127</v>
          </cell>
        </row>
        <row r="39650">
          <cell r="C39650">
            <v>800003177</v>
          </cell>
          <cell r="D39650" t="str">
            <v>MARIZ ADVOGADOS</v>
          </cell>
          <cell r="E39650">
            <v>48781207000177</v>
          </cell>
        </row>
        <row r="39651">
          <cell r="C39651">
            <v>800003178</v>
          </cell>
          <cell r="D39651" t="str">
            <v>COMERCIAL KATIN</v>
          </cell>
          <cell r="E39651">
            <v>2489181000197</v>
          </cell>
        </row>
        <row r="39652">
          <cell r="C39652">
            <v>800003179</v>
          </cell>
          <cell r="D39652" t="str">
            <v>APOLO</v>
          </cell>
          <cell r="E39652">
            <v>62524947000159</v>
          </cell>
        </row>
        <row r="39653">
          <cell r="C39653">
            <v>800003183</v>
          </cell>
          <cell r="D39653" t="str">
            <v>GIOCARE</v>
          </cell>
          <cell r="E39653">
            <v>67671321000199</v>
          </cell>
        </row>
        <row r="39654">
          <cell r="C39654">
            <v>800003189</v>
          </cell>
          <cell r="D39654" t="str">
            <v>TBR ELETRONICA</v>
          </cell>
          <cell r="E39654">
            <v>3846914000166</v>
          </cell>
        </row>
        <row r="39655">
          <cell r="C39655">
            <v>800003196</v>
          </cell>
          <cell r="D39655" t="str">
            <v>NEVA</v>
          </cell>
          <cell r="E39655">
            <v>60812609000197</v>
          </cell>
        </row>
        <row r="39656">
          <cell r="C39656">
            <v>800003197</v>
          </cell>
          <cell r="D39656" t="str">
            <v>COR &amp; APARENCIA</v>
          </cell>
          <cell r="E39656">
            <v>902667000180</v>
          </cell>
        </row>
        <row r="39657">
          <cell r="C39657">
            <v>800003203</v>
          </cell>
          <cell r="D39657" t="str">
            <v>CHS BRASIL</v>
          </cell>
          <cell r="E39657">
            <v>62060090000163</v>
          </cell>
        </row>
        <row r="39658">
          <cell r="C39658">
            <v>800003211</v>
          </cell>
          <cell r="D39658" t="str">
            <v>MAKRO KOLOR</v>
          </cell>
          <cell r="E39658">
            <v>46050027000190</v>
          </cell>
        </row>
        <row r="39659">
          <cell r="C39659">
            <v>800003215</v>
          </cell>
          <cell r="D39659" t="str">
            <v>SERVICO TRANSP.</v>
          </cell>
          <cell r="E39659">
            <v>3972531000134</v>
          </cell>
        </row>
        <row r="39660">
          <cell r="C39660">
            <v>800003217</v>
          </cell>
          <cell r="D39660" t="str">
            <v>MULTI PLUS LTDA</v>
          </cell>
          <cell r="E39660">
            <v>1210960000149</v>
          </cell>
        </row>
        <row r="39661">
          <cell r="C39661">
            <v>800003224</v>
          </cell>
          <cell r="D39661" t="str">
            <v>ARTHUR</v>
          </cell>
          <cell r="E39661">
            <v>33017310000178</v>
          </cell>
        </row>
        <row r="39662">
          <cell r="C39662">
            <v>800003249</v>
          </cell>
          <cell r="D39662" t="str">
            <v>GUIDOSIMPLEX DR</v>
          </cell>
          <cell r="E39662">
            <v>3849893000132</v>
          </cell>
        </row>
        <row r="39663">
          <cell r="C39663">
            <v>800003254</v>
          </cell>
          <cell r="D39663" t="str">
            <v>HABILTEC</v>
          </cell>
          <cell r="E39663">
            <v>96409172000192</v>
          </cell>
        </row>
        <row r="39664">
          <cell r="C39664">
            <v>800003268</v>
          </cell>
          <cell r="D39664" t="str">
            <v>ABS</v>
          </cell>
          <cell r="E39664">
            <v>50995778000156</v>
          </cell>
        </row>
        <row r="39665">
          <cell r="C39665">
            <v>800003270</v>
          </cell>
          <cell r="D39665" t="str">
            <v>PAPELARIA SAO</v>
          </cell>
          <cell r="E39665">
            <v>61119814000134</v>
          </cell>
        </row>
        <row r="39666">
          <cell r="C39666">
            <v>800003280</v>
          </cell>
          <cell r="D39666" t="str">
            <v>R &amp; D</v>
          </cell>
          <cell r="E39666">
            <v>516828000105</v>
          </cell>
        </row>
        <row r="39667">
          <cell r="C39667">
            <v>800003298</v>
          </cell>
          <cell r="D39667" t="str">
            <v>TECNOTRON AUT.</v>
          </cell>
          <cell r="E39667">
            <v>1743139000198</v>
          </cell>
        </row>
        <row r="39668">
          <cell r="C39668">
            <v>800003299</v>
          </cell>
          <cell r="D39668" t="str">
            <v>PLANAM</v>
          </cell>
          <cell r="E39668">
            <v>67859025000116</v>
          </cell>
        </row>
        <row r="39669">
          <cell r="C39669">
            <v>800003303</v>
          </cell>
          <cell r="D39669" t="str">
            <v>COGNOS</v>
          </cell>
          <cell r="E39669">
            <v>3881812000181</v>
          </cell>
        </row>
        <row r="39670">
          <cell r="C39670">
            <v>800003313</v>
          </cell>
          <cell r="D39670" t="str">
            <v>ROMARFRA</v>
          </cell>
          <cell r="E39670">
            <v>2952924000113</v>
          </cell>
        </row>
        <row r="39671">
          <cell r="C39671">
            <v>800003316</v>
          </cell>
          <cell r="D39671" t="str">
            <v>P &amp; O NEDLLOYD</v>
          </cell>
          <cell r="E39671">
            <v>63001556000112</v>
          </cell>
        </row>
        <row r="39672">
          <cell r="C39672">
            <v>800003331</v>
          </cell>
          <cell r="D39672" t="str">
            <v>HELFONT</v>
          </cell>
          <cell r="E39672">
            <v>61186532000150</v>
          </cell>
        </row>
        <row r="39673">
          <cell r="C39673">
            <v>800003335</v>
          </cell>
          <cell r="D39673" t="str">
            <v>CAVALCANTE</v>
          </cell>
          <cell r="E39673">
            <v>54608682000149</v>
          </cell>
        </row>
        <row r="39674">
          <cell r="C39674">
            <v>800003347</v>
          </cell>
          <cell r="D39674" t="str">
            <v>MEDICAO LTDA</v>
          </cell>
          <cell r="E39674">
            <v>4079384000130</v>
          </cell>
        </row>
        <row r="39675">
          <cell r="C39675">
            <v>800003350</v>
          </cell>
          <cell r="D39675" t="str">
            <v>BMW DO BRASIL</v>
          </cell>
          <cell r="E39675">
            <v>882430000184</v>
          </cell>
        </row>
        <row r="39676">
          <cell r="C39676">
            <v>800003351</v>
          </cell>
          <cell r="D39676" t="str">
            <v>IMPORTADORA FER</v>
          </cell>
          <cell r="E39676">
            <v>61482550000189</v>
          </cell>
        </row>
        <row r="39677">
          <cell r="C39677">
            <v>800003353</v>
          </cell>
          <cell r="D39677" t="str">
            <v>HEAT HEIZEN</v>
          </cell>
          <cell r="E39677">
            <v>67973206000179</v>
          </cell>
        </row>
        <row r="39678">
          <cell r="C39678">
            <v>800003354</v>
          </cell>
          <cell r="D39678" t="str">
            <v>MICHAEL PAGE IN</v>
          </cell>
          <cell r="E39678">
            <v>3791490000180</v>
          </cell>
        </row>
        <row r="39679">
          <cell r="C39679">
            <v>800003359</v>
          </cell>
          <cell r="D39679" t="str">
            <v>POSI INDUSTRIA</v>
          </cell>
          <cell r="E39679">
            <v>627793000173</v>
          </cell>
        </row>
        <row r="39680">
          <cell r="C39680">
            <v>800003370</v>
          </cell>
          <cell r="D39680" t="str">
            <v>IST TECNOLOGIA</v>
          </cell>
          <cell r="E39680">
            <v>295325000149</v>
          </cell>
        </row>
        <row r="39681">
          <cell r="C39681">
            <v>800003372</v>
          </cell>
          <cell r="D39681" t="str">
            <v>SAULO TRANSPORT</v>
          </cell>
          <cell r="E39681">
            <v>2970727000127</v>
          </cell>
        </row>
        <row r="39682">
          <cell r="C39682">
            <v>800003388</v>
          </cell>
          <cell r="D39682" t="str">
            <v>FLUKE DO BRASIL</v>
          </cell>
          <cell r="E39682">
            <v>2370758000147</v>
          </cell>
        </row>
        <row r="39683">
          <cell r="C39683">
            <v>800003389</v>
          </cell>
          <cell r="D39683" t="str">
            <v>INVICTA</v>
          </cell>
          <cell r="E39683">
            <v>60594538000101</v>
          </cell>
        </row>
        <row r="39684">
          <cell r="C39684">
            <v>800003392</v>
          </cell>
          <cell r="D39684" t="str">
            <v>A GALILLEUS</v>
          </cell>
          <cell r="E39684">
            <v>60592581000120</v>
          </cell>
        </row>
        <row r="39685">
          <cell r="C39685">
            <v>800003394</v>
          </cell>
          <cell r="D39685" t="str">
            <v>REDECAR</v>
          </cell>
          <cell r="E39685">
            <v>61141560000150</v>
          </cell>
        </row>
        <row r="39686">
          <cell r="C39686">
            <v>800003399</v>
          </cell>
          <cell r="D39686" t="str">
            <v>GRADIENTE</v>
          </cell>
          <cell r="E39686">
            <v>3926279000127</v>
          </cell>
        </row>
        <row r="39687">
          <cell r="C39687">
            <v>800003401</v>
          </cell>
          <cell r="D39687" t="str">
            <v>ALTMANN</v>
          </cell>
          <cell r="E39687">
            <v>60855863000172</v>
          </cell>
        </row>
        <row r="39688">
          <cell r="C39688">
            <v>800003402</v>
          </cell>
          <cell r="D39688" t="str">
            <v>MAERSK</v>
          </cell>
          <cell r="E39688">
            <v>30259220000286</v>
          </cell>
        </row>
        <row r="39689">
          <cell r="C39689">
            <v>800003404</v>
          </cell>
          <cell r="D39689" t="str">
            <v>CONTEC</v>
          </cell>
          <cell r="E39689">
            <v>56941180000160</v>
          </cell>
        </row>
        <row r="39690">
          <cell r="C39690">
            <v>800003406</v>
          </cell>
          <cell r="D39690" t="str">
            <v>MONTEPINO</v>
          </cell>
          <cell r="E39690">
            <v>61184891000178</v>
          </cell>
        </row>
        <row r="39691">
          <cell r="C39691">
            <v>800003410</v>
          </cell>
          <cell r="D39691" t="str">
            <v>ETZ INFORMATICA</v>
          </cell>
          <cell r="E39691">
            <v>965085000142</v>
          </cell>
        </row>
        <row r="39692">
          <cell r="C39692">
            <v>800003420</v>
          </cell>
          <cell r="D39692" t="str">
            <v>SISTEMA NACIONA</v>
          </cell>
          <cell r="E39692">
            <v>4520815000152</v>
          </cell>
        </row>
        <row r="39693">
          <cell r="C39693">
            <v>800003428</v>
          </cell>
          <cell r="D39693" t="str">
            <v>ATLAS COPCO</v>
          </cell>
          <cell r="E39693">
            <v>57029431000289</v>
          </cell>
        </row>
        <row r="39694">
          <cell r="C39694">
            <v>800003435</v>
          </cell>
          <cell r="D39694" t="str">
            <v>CASA DAS AGULHA</v>
          </cell>
          <cell r="E39694">
            <v>67100842000196</v>
          </cell>
        </row>
        <row r="39695">
          <cell r="C39695">
            <v>800003444</v>
          </cell>
          <cell r="D39695" t="str">
            <v>NYK LINE</v>
          </cell>
          <cell r="E39695">
            <v>4658184000132</v>
          </cell>
        </row>
        <row r="39696">
          <cell r="C39696">
            <v>800003496</v>
          </cell>
          <cell r="D39696" t="str">
            <v>ETIQ. FERREIRA</v>
          </cell>
          <cell r="E39696">
            <v>61952776000104</v>
          </cell>
        </row>
        <row r="39697">
          <cell r="C39697">
            <v>800003497</v>
          </cell>
          <cell r="D39697" t="str">
            <v>AUTRON</v>
          </cell>
          <cell r="E39697">
            <v>72932718000127</v>
          </cell>
        </row>
        <row r="39698">
          <cell r="C39698">
            <v>800003509</v>
          </cell>
          <cell r="D39698" t="str">
            <v>TELEMEETING</v>
          </cell>
          <cell r="E39698">
            <v>1107726000190</v>
          </cell>
        </row>
        <row r="39699">
          <cell r="C39699">
            <v>800003521</v>
          </cell>
          <cell r="D39699" t="str">
            <v>DOW BRASIL I</v>
          </cell>
          <cell r="E39699">
            <v>60435351000157</v>
          </cell>
        </row>
        <row r="39700">
          <cell r="C39700">
            <v>800003525</v>
          </cell>
          <cell r="D39700" t="str">
            <v>AMSW BRASIL</v>
          </cell>
          <cell r="E39700">
            <v>2835498000138</v>
          </cell>
        </row>
        <row r="39701">
          <cell r="C39701">
            <v>800003528</v>
          </cell>
          <cell r="D39701" t="str">
            <v>ERS MILLENIUM</v>
          </cell>
          <cell r="E39701">
            <v>4417296000100</v>
          </cell>
        </row>
        <row r="39702">
          <cell r="C39702">
            <v>800003535</v>
          </cell>
          <cell r="D39702" t="str">
            <v>BASSO COMPONENT</v>
          </cell>
          <cell r="E39702">
            <v>60862604000179</v>
          </cell>
        </row>
        <row r="39703">
          <cell r="C39703">
            <v>800003537</v>
          </cell>
          <cell r="D39703" t="str">
            <v>KABA DO BRASIL</v>
          </cell>
          <cell r="E39703">
            <v>526207000102</v>
          </cell>
        </row>
        <row r="39704">
          <cell r="C39704">
            <v>800003539</v>
          </cell>
          <cell r="D39704" t="str">
            <v>SOSILTEC</v>
          </cell>
          <cell r="E39704">
            <v>62110432000102</v>
          </cell>
        </row>
        <row r="39705">
          <cell r="C39705">
            <v>800003545</v>
          </cell>
          <cell r="D39705" t="str">
            <v>UNIDAS</v>
          </cell>
          <cell r="E39705">
            <v>4437534000130</v>
          </cell>
        </row>
        <row r="39706">
          <cell r="C39706">
            <v>800003582</v>
          </cell>
          <cell r="D39706" t="str">
            <v>AVNET</v>
          </cell>
          <cell r="E39706">
            <v>68934132000124</v>
          </cell>
        </row>
        <row r="39707">
          <cell r="C39707">
            <v>800003585</v>
          </cell>
          <cell r="D39707" t="str">
            <v>DELGA</v>
          </cell>
          <cell r="E39707">
            <v>61532198000491</v>
          </cell>
        </row>
        <row r="39708">
          <cell r="C39708">
            <v>800003593</v>
          </cell>
          <cell r="D39708" t="str">
            <v>SKG AUTOMOTIVA</v>
          </cell>
          <cell r="E39708">
            <v>5077232000161</v>
          </cell>
        </row>
        <row r="39709">
          <cell r="C39709">
            <v>800003607</v>
          </cell>
          <cell r="D39709" t="str">
            <v>RELIASOFT</v>
          </cell>
          <cell r="E39709">
            <v>2978269000172</v>
          </cell>
        </row>
        <row r="39710">
          <cell r="C39710">
            <v>800003609</v>
          </cell>
          <cell r="D39710" t="str">
            <v>CARTEC</v>
          </cell>
          <cell r="E39710">
            <v>61299178000170</v>
          </cell>
        </row>
        <row r="39711">
          <cell r="C39711">
            <v>800003611</v>
          </cell>
          <cell r="D39711" t="str">
            <v>NEW ROLL</v>
          </cell>
          <cell r="E39711">
            <v>64822695000170</v>
          </cell>
        </row>
        <row r="39712">
          <cell r="C39712">
            <v>800003613</v>
          </cell>
          <cell r="D39712" t="str">
            <v>TYCO SERVICES</v>
          </cell>
          <cell r="E39712">
            <v>915125000141</v>
          </cell>
        </row>
        <row r="39713">
          <cell r="C39713">
            <v>800003624</v>
          </cell>
          <cell r="D39713" t="str">
            <v>AUTOSYSTEMS</v>
          </cell>
          <cell r="E39713">
            <v>2958200000187</v>
          </cell>
        </row>
        <row r="39714">
          <cell r="C39714">
            <v>800003628</v>
          </cell>
          <cell r="D39714" t="str">
            <v>SMS RESISTENCIA</v>
          </cell>
          <cell r="E39714">
            <v>55413199000171</v>
          </cell>
        </row>
        <row r="39715">
          <cell r="C39715">
            <v>800003631</v>
          </cell>
          <cell r="D39715" t="str">
            <v>MANTOVANI</v>
          </cell>
          <cell r="E39715">
            <v>129433000141</v>
          </cell>
        </row>
        <row r="39716">
          <cell r="C39716">
            <v>800003632</v>
          </cell>
          <cell r="D39716" t="str">
            <v>TMSW.</v>
          </cell>
          <cell r="E39716">
            <v>3963135000140</v>
          </cell>
        </row>
        <row r="39717">
          <cell r="C39717">
            <v>800003642</v>
          </cell>
          <cell r="D39717" t="str">
            <v>COMERCI ALL</v>
          </cell>
          <cell r="E39717">
            <v>1109116000126</v>
          </cell>
        </row>
        <row r="39718">
          <cell r="C39718">
            <v>800003646</v>
          </cell>
          <cell r="D39718" t="str">
            <v>FERINPLAST</v>
          </cell>
          <cell r="E39718">
            <v>1259883000111</v>
          </cell>
        </row>
        <row r="39719">
          <cell r="C39719">
            <v>800003647</v>
          </cell>
          <cell r="D39719" t="str">
            <v>REDE RECORD</v>
          </cell>
          <cell r="E39719">
            <v>60628369000175</v>
          </cell>
        </row>
        <row r="39720">
          <cell r="C39720">
            <v>800003658</v>
          </cell>
          <cell r="D39720" t="str">
            <v>CONSISTEC</v>
          </cell>
          <cell r="E39720">
            <v>50392117000136</v>
          </cell>
        </row>
        <row r="39721">
          <cell r="C39721">
            <v>800003662</v>
          </cell>
          <cell r="D39721" t="str">
            <v>TSO BRASIL</v>
          </cell>
          <cell r="E39721">
            <v>4940843000129</v>
          </cell>
        </row>
        <row r="39722">
          <cell r="C39722">
            <v>800003665</v>
          </cell>
          <cell r="D39722" t="str">
            <v>SEGVEL</v>
          </cell>
          <cell r="E39722">
            <v>3657569000201</v>
          </cell>
        </row>
        <row r="39723">
          <cell r="C39723">
            <v>800003679</v>
          </cell>
          <cell r="D39723" t="str">
            <v>DISCOM</v>
          </cell>
          <cell r="E39723">
            <v>60173218000170</v>
          </cell>
        </row>
        <row r="39724">
          <cell r="C39724">
            <v>800003681</v>
          </cell>
          <cell r="D39724" t="str">
            <v>MASTER EQUIPAME</v>
          </cell>
          <cell r="E39724">
            <v>3854174000100</v>
          </cell>
        </row>
        <row r="39725">
          <cell r="C39725">
            <v>800003685</v>
          </cell>
          <cell r="D39725" t="str">
            <v>KWIKASAIR</v>
          </cell>
          <cell r="E39725">
            <v>92673029008722</v>
          </cell>
        </row>
        <row r="39726">
          <cell r="C39726">
            <v>800003693</v>
          </cell>
          <cell r="D39726" t="str">
            <v>IQA</v>
          </cell>
          <cell r="E39726">
            <v>398190000147</v>
          </cell>
        </row>
        <row r="39727">
          <cell r="C39727">
            <v>800003713</v>
          </cell>
          <cell r="D39727" t="str">
            <v>ICATEL</v>
          </cell>
          <cell r="E39727">
            <v>4163433000119</v>
          </cell>
        </row>
        <row r="39728">
          <cell r="C39728">
            <v>800003715</v>
          </cell>
          <cell r="D39728" t="str">
            <v>EDITORA FROTA</v>
          </cell>
          <cell r="E39728">
            <v>4592576000146</v>
          </cell>
        </row>
        <row r="39729">
          <cell r="C39729">
            <v>800003716</v>
          </cell>
          <cell r="D39729" t="str">
            <v>CIPA PUBLICACOE</v>
          </cell>
          <cell r="E39729">
            <v>53570438000171</v>
          </cell>
        </row>
        <row r="39730">
          <cell r="C39730">
            <v>800003720</v>
          </cell>
          <cell r="D39730" t="str">
            <v>TEXBRAS</v>
          </cell>
          <cell r="E39730">
            <v>5563581000193</v>
          </cell>
        </row>
        <row r="39731">
          <cell r="C39731">
            <v>800003740</v>
          </cell>
          <cell r="D39731" t="str">
            <v>AMERCICAN CHAM.</v>
          </cell>
          <cell r="E39731">
            <v>62044151000107</v>
          </cell>
        </row>
        <row r="39732">
          <cell r="C39732">
            <v>800003746</v>
          </cell>
          <cell r="D39732" t="str">
            <v>ARISTEK</v>
          </cell>
          <cell r="E39732">
            <v>51753887000120</v>
          </cell>
        </row>
        <row r="39733">
          <cell r="C39733">
            <v>800003748</v>
          </cell>
          <cell r="D39733" t="str">
            <v>ALPHA</v>
          </cell>
          <cell r="E39733">
            <v>4260624000107</v>
          </cell>
        </row>
        <row r="39734">
          <cell r="C39734">
            <v>800003749</v>
          </cell>
          <cell r="D39734" t="str">
            <v>GOMES DE OLIVEI</v>
          </cell>
          <cell r="E39734">
            <v>1275615000193</v>
          </cell>
        </row>
        <row r="39735">
          <cell r="C39735">
            <v>800003758</v>
          </cell>
          <cell r="D39735" t="str">
            <v>INPAME</v>
          </cell>
          <cell r="E39735">
            <v>4415146000159</v>
          </cell>
        </row>
        <row r="39736">
          <cell r="C39736">
            <v>800003763</v>
          </cell>
          <cell r="D39736" t="str">
            <v>TAYLOR HOBSON</v>
          </cell>
          <cell r="E39736">
            <v>5462473000124</v>
          </cell>
        </row>
        <row r="39737">
          <cell r="C39737">
            <v>800003773</v>
          </cell>
          <cell r="D39737" t="str">
            <v>HOTEL HYATT</v>
          </cell>
          <cell r="E39737">
            <v>60342425000100</v>
          </cell>
        </row>
        <row r="39738">
          <cell r="C39738">
            <v>800003781</v>
          </cell>
          <cell r="D39738" t="str">
            <v>RYDER</v>
          </cell>
          <cell r="E39738">
            <v>59109017000124</v>
          </cell>
        </row>
        <row r="39739">
          <cell r="C39739">
            <v>800003782</v>
          </cell>
          <cell r="D39739" t="str">
            <v>IN SITE</v>
          </cell>
          <cell r="E39739">
            <v>3917902000185</v>
          </cell>
        </row>
        <row r="39740">
          <cell r="C39740">
            <v>800003790</v>
          </cell>
          <cell r="D39740" t="str">
            <v>EMITE</v>
          </cell>
          <cell r="E39740">
            <v>60957537000176</v>
          </cell>
        </row>
        <row r="39741">
          <cell r="C39741">
            <v>800003800</v>
          </cell>
          <cell r="D39741" t="str">
            <v>BRENNTAG</v>
          </cell>
          <cell r="E39741">
            <v>33391434000704</v>
          </cell>
        </row>
        <row r="39742">
          <cell r="C39742">
            <v>800003805</v>
          </cell>
          <cell r="D39742" t="str">
            <v>OFFICE LEADER</v>
          </cell>
          <cell r="E39742">
            <v>5169626000140</v>
          </cell>
        </row>
        <row r="39743">
          <cell r="C39743">
            <v>800003809</v>
          </cell>
          <cell r="D39743" t="str">
            <v>PARKER HANNIFIN</v>
          </cell>
          <cell r="E39743">
            <v>54823455000560</v>
          </cell>
        </row>
        <row r="39744">
          <cell r="C39744">
            <v>800003817</v>
          </cell>
          <cell r="D39744" t="str">
            <v>FLEX A SEAL</v>
          </cell>
          <cell r="E39744">
            <v>1041688000110</v>
          </cell>
        </row>
        <row r="39745">
          <cell r="C39745">
            <v>800003821</v>
          </cell>
          <cell r="D39745" t="str">
            <v>BRASPRESS</v>
          </cell>
          <cell r="E39745">
            <v>53577961000391</v>
          </cell>
        </row>
        <row r="39746">
          <cell r="C39746">
            <v>800003838</v>
          </cell>
          <cell r="D39746" t="str">
            <v>ETROC</v>
          </cell>
          <cell r="E39746">
            <v>2875856000136</v>
          </cell>
        </row>
        <row r="39747">
          <cell r="C39747">
            <v>800003842</v>
          </cell>
          <cell r="D39747" t="str">
            <v>HAMILTON PENNA</v>
          </cell>
          <cell r="E39747">
            <v>69277697000149</v>
          </cell>
        </row>
        <row r="39748">
          <cell r="C39748">
            <v>800003847</v>
          </cell>
          <cell r="D39748" t="str">
            <v>SAMIR</v>
          </cell>
          <cell r="E39748">
            <v>74601428000126</v>
          </cell>
        </row>
        <row r="39749">
          <cell r="C39749">
            <v>800003849</v>
          </cell>
          <cell r="D39749" t="str">
            <v>BOLLATEL COMERC</v>
          </cell>
          <cell r="E39749">
            <v>67975771000175</v>
          </cell>
        </row>
        <row r="39750">
          <cell r="C39750">
            <v>800003851</v>
          </cell>
          <cell r="D39750" t="str">
            <v>FIBRAPA</v>
          </cell>
          <cell r="E39750">
            <v>5877842000140</v>
          </cell>
        </row>
        <row r="39751">
          <cell r="C39751">
            <v>800003857</v>
          </cell>
          <cell r="D39751" t="str">
            <v>HIDRAULICOS E P</v>
          </cell>
          <cell r="E39751">
            <v>4883748000130</v>
          </cell>
        </row>
        <row r="39752">
          <cell r="C39752">
            <v>800003859</v>
          </cell>
          <cell r="D39752" t="str">
            <v>SEAL</v>
          </cell>
          <cell r="E39752">
            <v>4709662000196</v>
          </cell>
        </row>
        <row r="39753">
          <cell r="C39753">
            <v>800003874</v>
          </cell>
          <cell r="D39753" t="str">
            <v>IN LIGTH</v>
          </cell>
          <cell r="E39753">
            <v>5776046000110</v>
          </cell>
        </row>
        <row r="39754">
          <cell r="C39754">
            <v>800003876</v>
          </cell>
          <cell r="D39754" t="str">
            <v>NIKKEY CONTROLE</v>
          </cell>
          <cell r="E39754">
            <v>1811362000125</v>
          </cell>
        </row>
        <row r="39755">
          <cell r="C39755">
            <v>800003897</v>
          </cell>
          <cell r="D39755" t="str">
            <v>REM</v>
          </cell>
          <cell r="E39755">
            <v>47334701000120</v>
          </cell>
        </row>
        <row r="39756">
          <cell r="C39756">
            <v>800003899</v>
          </cell>
          <cell r="D39756" t="str">
            <v>MONICA</v>
          </cell>
          <cell r="E39756">
            <v>3768151000182</v>
          </cell>
        </row>
        <row r="39757">
          <cell r="C39757">
            <v>800003915</v>
          </cell>
          <cell r="D39757" t="str">
            <v>CONTEC CONDUTOR</v>
          </cell>
          <cell r="E39757">
            <v>2855441000109</v>
          </cell>
        </row>
        <row r="39758">
          <cell r="C39758">
            <v>800003916</v>
          </cell>
          <cell r="D39758" t="str">
            <v>FRESADORA SANT</v>
          </cell>
          <cell r="E39758">
            <v>50859446000144</v>
          </cell>
        </row>
        <row r="39759">
          <cell r="C39759">
            <v>800003923</v>
          </cell>
          <cell r="D39759" t="str">
            <v>HAMBURG SUD BRA</v>
          </cell>
          <cell r="E39759">
            <v>60867520000128</v>
          </cell>
        </row>
        <row r="39760">
          <cell r="C39760">
            <v>800003925</v>
          </cell>
          <cell r="D39760" t="str">
            <v>COMERCIAL</v>
          </cell>
          <cell r="E39760">
            <v>63928147000166</v>
          </cell>
        </row>
        <row r="39761">
          <cell r="C39761">
            <v>800003926</v>
          </cell>
          <cell r="D39761" t="str">
            <v>AZERRA</v>
          </cell>
          <cell r="E39761">
            <v>74277682000110</v>
          </cell>
        </row>
        <row r="39762">
          <cell r="C39762">
            <v>800003939</v>
          </cell>
          <cell r="D39762" t="str">
            <v>MOVIMATIC</v>
          </cell>
          <cell r="E39762">
            <v>3294649000150</v>
          </cell>
        </row>
        <row r="39763">
          <cell r="C39763">
            <v>800003940</v>
          </cell>
          <cell r="D39763" t="str">
            <v>MEGA FLUX</v>
          </cell>
          <cell r="E39763">
            <v>964971000151</v>
          </cell>
        </row>
        <row r="39764">
          <cell r="C39764">
            <v>800003946</v>
          </cell>
          <cell r="D39764" t="str">
            <v>CARBOMEC</v>
          </cell>
          <cell r="E39764">
            <v>55369748000158</v>
          </cell>
        </row>
        <row r="39765">
          <cell r="C39765">
            <v>800003948</v>
          </cell>
          <cell r="D39765" t="str">
            <v>COLORTEC</v>
          </cell>
          <cell r="E39765">
            <v>48032163000182</v>
          </cell>
        </row>
        <row r="39766">
          <cell r="C39766">
            <v>800003951</v>
          </cell>
          <cell r="D39766" t="str">
            <v>AMBRIZZI</v>
          </cell>
          <cell r="E39766">
            <v>6037041000139</v>
          </cell>
        </row>
        <row r="39767">
          <cell r="C39767">
            <v>800003953</v>
          </cell>
          <cell r="D39767" t="str">
            <v>ARMOR</v>
          </cell>
          <cell r="E39767">
            <v>63987093000290</v>
          </cell>
        </row>
        <row r="39768">
          <cell r="C39768">
            <v>800003958</v>
          </cell>
          <cell r="D39768" t="str">
            <v>BADEN INDUSTRI</v>
          </cell>
          <cell r="E39768">
            <v>65482697000120</v>
          </cell>
        </row>
        <row r="39769">
          <cell r="C39769">
            <v>800003963</v>
          </cell>
          <cell r="D39769" t="str">
            <v>SAP</v>
          </cell>
          <cell r="E39769">
            <v>74544297000192</v>
          </cell>
        </row>
        <row r="39770">
          <cell r="C39770">
            <v>800003970</v>
          </cell>
          <cell r="D39770" t="str">
            <v>PROCIFAR</v>
          </cell>
          <cell r="E39770">
            <v>64639719000150</v>
          </cell>
        </row>
        <row r="39771">
          <cell r="C39771">
            <v>800003991</v>
          </cell>
          <cell r="D39771" t="str">
            <v>CEMAR</v>
          </cell>
          <cell r="E39771">
            <v>54805635000195</v>
          </cell>
        </row>
        <row r="39772">
          <cell r="C39772">
            <v>800003992</v>
          </cell>
          <cell r="D39772" t="str">
            <v>BRASTRELA</v>
          </cell>
          <cell r="E39772">
            <v>546078000106</v>
          </cell>
        </row>
        <row r="39773">
          <cell r="C39773">
            <v>800003995</v>
          </cell>
          <cell r="D39773" t="str">
            <v>LIMAR SHIPPING</v>
          </cell>
          <cell r="E39773">
            <v>5205159000166</v>
          </cell>
        </row>
        <row r="39774">
          <cell r="C39774">
            <v>800003996</v>
          </cell>
          <cell r="D39774" t="str">
            <v>VIBROPAC</v>
          </cell>
          <cell r="E39774">
            <v>96228317000159</v>
          </cell>
        </row>
        <row r="39775">
          <cell r="C39775">
            <v>800004000</v>
          </cell>
          <cell r="D39775" t="str">
            <v>VICK</v>
          </cell>
          <cell r="E39775">
            <v>45877115000792</v>
          </cell>
        </row>
        <row r="39776">
          <cell r="C39776">
            <v>800004012</v>
          </cell>
          <cell r="D39776" t="str">
            <v>EQUIPAMENTOS PA</v>
          </cell>
          <cell r="E39776">
            <v>6145666000114</v>
          </cell>
        </row>
        <row r="39777">
          <cell r="C39777">
            <v>800004014</v>
          </cell>
          <cell r="D39777" t="str">
            <v>DUN &amp; BRADSTREE</v>
          </cell>
          <cell r="E39777">
            <v>1485092000100</v>
          </cell>
        </row>
        <row r="39778">
          <cell r="C39778">
            <v>800004021</v>
          </cell>
          <cell r="D39778" t="str">
            <v>TIM CELULAR SA</v>
          </cell>
          <cell r="E39778">
            <v>4206050000180</v>
          </cell>
        </row>
        <row r="39779">
          <cell r="C39779">
            <v>800004029</v>
          </cell>
          <cell r="D39779" t="str">
            <v>ERNST E YOUNG S</v>
          </cell>
          <cell r="E39779">
            <v>38887584000131</v>
          </cell>
        </row>
        <row r="39780">
          <cell r="C39780">
            <v>800004033</v>
          </cell>
          <cell r="D39780" t="str">
            <v>NEWMAX DO BRASI</v>
          </cell>
          <cell r="E39780">
            <v>5611077000111</v>
          </cell>
        </row>
        <row r="39781">
          <cell r="C39781">
            <v>800004038</v>
          </cell>
          <cell r="D39781" t="str">
            <v>FUND. BALANCINS</v>
          </cell>
          <cell r="E39781">
            <v>45581733000286</v>
          </cell>
        </row>
        <row r="39782">
          <cell r="C39782">
            <v>800004041</v>
          </cell>
          <cell r="D39782" t="str">
            <v>VEICUL</v>
          </cell>
          <cell r="E39782">
            <v>5750160000171</v>
          </cell>
        </row>
        <row r="39783">
          <cell r="C39783">
            <v>800004042</v>
          </cell>
          <cell r="D39783" t="str">
            <v>DE CASTRO</v>
          </cell>
          <cell r="E39783">
            <v>47190731000372</v>
          </cell>
        </row>
        <row r="39784">
          <cell r="C39784">
            <v>800004062</v>
          </cell>
          <cell r="D39784" t="str">
            <v>CORBATEX CORDAS</v>
          </cell>
          <cell r="E39784">
            <v>56073984000195</v>
          </cell>
        </row>
        <row r="39785">
          <cell r="C39785">
            <v>800004064</v>
          </cell>
          <cell r="D39785" t="str">
            <v>SERGIO GONZALEZ</v>
          </cell>
          <cell r="E39785">
            <v>4039803000100</v>
          </cell>
        </row>
        <row r="39786">
          <cell r="C39786">
            <v>800004078</v>
          </cell>
          <cell r="D39786" t="str">
            <v>IRIS SAFETY</v>
          </cell>
          <cell r="E39786">
            <v>58225616000302</v>
          </cell>
        </row>
        <row r="39787">
          <cell r="C39787">
            <v>800004079</v>
          </cell>
          <cell r="D39787" t="str">
            <v>TRES COMERCIO D</v>
          </cell>
          <cell r="E39787">
            <v>597491000280</v>
          </cell>
        </row>
        <row r="39788">
          <cell r="C39788">
            <v>800004085</v>
          </cell>
          <cell r="D39788" t="str">
            <v>ACIOBRAS</v>
          </cell>
          <cell r="E39788">
            <v>65789117000141</v>
          </cell>
        </row>
        <row r="39789">
          <cell r="C39789">
            <v>800004090</v>
          </cell>
          <cell r="D39789" t="str">
            <v>ZAPI</v>
          </cell>
          <cell r="E39789">
            <v>43986470000189</v>
          </cell>
        </row>
        <row r="39790">
          <cell r="C39790">
            <v>800004098</v>
          </cell>
          <cell r="D39790" t="str">
            <v>BMS LOGISTICA</v>
          </cell>
          <cell r="E39790">
            <v>3013136000124</v>
          </cell>
        </row>
        <row r="39791">
          <cell r="C39791">
            <v>800004104</v>
          </cell>
          <cell r="D39791" t="str">
            <v>SPARCO</v>
          </cell>
          <cell r="E39791">
            <v>6247792000180</v>
          </cell>
        </row>
        <row r="39792">
          <cell r="C39792">
            <v>800004106</v>
          </cell>
          <cell r="D39792" t="str">
            <v>REDUTORES</v>
          </cell>
          <cell r="E39792">
            <v>61072377001031</v>
          </cell>
        </row>
        <row r="39793">
          <cell r="C39793">
            <v>800004121</v>
          </cell>
          <cell r="D39793" t="str">
            <v>TRID FARO</v>
          </cell>
          <cell r="E39793">
            <v>6080079000194</v>
          </cell>
        </row>
        <row r="39794">
          <cell r="C39794">
            <v>800004134</v>
          </cell>
          <cell r="D39794" t="str">
            <v>CIRURGICOS E HO</v>
          </cell>
          <cell r="E39794">
            <v>6264520000198</v>
          </cell>
        </row>
        <row r="39795">
          <cell r="C39795">
            <v>800004136</v>
          </cell>
          <cell r="D39795" t="str">
            <v>MACTEL</v>
          </cell>
          <cell r="E39795">
            <v>96182449000197</v>
          </cell>
        </row>
        <row r="39796">
          <cell r="C39796">
            <v>800004137</v>
          </cell>
          <cell r="D39796" t="str">
            <v>PREMIER EDITORA</v>
          </cell>
          <cell r="E39796">
            <v>5886385000150</v>
          </cell>
        </row>
        <row r="39797">
          <cell r="C39797">
            <v>800004144</v>
          </cell>
          <cell r="D39797" t="str">
            <v>ARROW</v>
          </cell>
          <cell r="E39797">
            <v>43076082000160</v>
          </cell>
        </row>
        <row r="39798">
          <cell r="C39798">
            <v>800004153</v>
          </cell>
          <cell r="D39798" t="str">
            <v>ITM EVENTOS</v>
          </cell>
          <cell r="E39798">
            <v>5985375000171</v>
          </cell>
        </row>
        <row r="39799">
          <cell r="C39799">
            <v>800004155</v>
          </cell>
          <cell r="D39799" t="str">
            <v>POSTO TARUMA</v>
          </cell>
          <cell r="E39799">
            <v>43832120000168</v>
          </cell>
        </row>
        <row r="39800">
          <cell r="C39800">
            <v>800004156</v>
          </cell>
          <cell r="D39800" t="str">
            <v>GREEN LIGHT</v>
          </cell>
          <cell r="E39800">
            <v>3982918000171</v>
          </cell>
        </row>
        <row r="39801">
          <cell r="C39801">
            <v>800004157</v>
          </cell>
          <cell r="D39801" t="str">
            <v>AUTO POSTO</v>
          </cell>
          <cell r="E39801">
            <v>43053206000192</v>
          </cell>
        </row>
        <row r="39802">
          <cell r="C39802">
            <v>800004162</v>
          </cell>
          <cell r="D39802" t="str">
            <v>MECANICA BUKER</v>
          </cell>
          <cell r="E39802">
            <v>43867910000189</v>
          </cell>
        </row>
        <row r="39803">
          <cell r="C39803">
            <v>800004166</v>
          </cell>
          <cell r="D39803" t="str">
            <v>BANCO DE EVENTO</v>
          </cell>
          <cell r="E39803">
            <v>4468464000269</v>
          </cell>
        </row>
        <row r="39804">
          <cell r="C39804">
            <v>800004170</v>
          </cell>
          <cell r="D39804" t="str">
            <v>CONSIST</v>
          </cell>
          <cell r="E39804">
            <v>43211630000118</v>
          </cell>
        </row>
        <row r="39805">
          <cell r="C39805">
            <v>800004173</v>
          </cell>
          <cell r="D39805" t="str">
            <v>EUROFER</v>
          </cell>
          <cell r="E39805">
            <v>6889179000166</v>
          </cell>
        </row>
        <row r="39806">
          <cell r="C39806">
            <v>800004193</v>
          </cell>
          <cell r="D39806" t="str">
            <v>ARMC</v>
          </cell>
          <cell r="E39806">
            <v>2485788000107</v>
          </cell>
        </row>
        <row r="39807">
          <cell r="C39807">
            <v>800004196</v>
          </cell>
          <cell r="D39807" t="str">
            <v>HGL</v>
          </cell>
          <cell r="E39807">
            <v>47488093000109</v>
          </cell>
        </row>
        <row r="39808">
          <cell r="C39808">
            <v>800004205</v>
          </cell>
          <cell r="D39808" t="str">
            <v>MERCOPAN</v>
          </cell>
          <cell r="E39808">
            <v>4059446000142</v>
          </cell>
        </row>
        <row r="39809">
          <cell r="C39809">
            <v>800004207</v>
          </cell>
          <cell r="D39809" t="str">
            <v>METTA</v>
          </cell>
          <cell r="E39809">
            <v>57093064000100</v>
          </cell>
        </row>
        <row r="39810">
          <cell r="C39810">
            <v>800004219</v>
          </cell>
          <cell r="D39810" t="str">
            <v>ALMONT DO BRAS</v>
          </cell>
          <cell r="E39810">
            <v>1236739000160</v>
          </cell>
        </row>
        <row r="39811">
          <cell r="C39811">
            <v>800004243</v>
          </cell>
          <cell r="D39811" t="str">
            <v>TOK &amp; STOK</v>
          </cell>
          <cell r="E39811">
            <v>49732175000344</v>
          </cell>
        </row>
        <row r="39812">
          <cell r="C39812">
            <v>800004245</v>
          </cell>
          <cell r="D39812" t="str">
            <v>DA VINCI</v>
          </cell>
          <cell r="E39812">
            <v>3974905000827</v>
          </cell>
        </row>
        <row r="39813">
          <cell r="C39813">
            <v>800004250</v>
          </cell>
          <cell r="D39813" t="str">
            <v>PLUGBUSS</v>
          </cell>
          <cell r="E39813">
            <v>5365446000214</v>
          </cell>
        </row>
        <row r="39814">
          <cell r="C39814">
            <v>800004253</v>
          </cell>
          <cell r="D39814" t="str">
            <v>ELETROPAULO</v>
          </cell>
          <cell r="E39814">
            <v>61695227000193</v>
          </cell>
        </row>
        <row r="39815">
          <cell r="C39815">
            <v>800004254</v>
          </cell>
          <cell r="D39815" t="str">
            <v>NATIONAL INSTRU</v>
          </cell>
          <cell r="E39815">
            <v>1784233000195</v>
          </cell>
        </row>
        <row r="39816">
          <cell r="C39816">
            <v>800004257</v>
          </cell>
          <cell r="D39816" t="str">
            <v>WINNERTEC</v>
          </cell>
          <cell r="E39816">
            <v>7031523000144</v>
          </cell>
        </row>
        <row r="39817">
          <cell r="C39817">
            <v>800004259</v>
          </cell>
          <cell r="D39817" t="str">
            <v>K &amp; K</v>
          </cell>
          <cell r="E39817">
            <v>65636888000107</v>
          </cell>
        </row>
        <row r="39818">
          <cell r="C39818">
            <v>800004274</v>
          </cell>
          <cell r="D39818" t="str">
            <v>SKYTRACK</v>
          </cell>
          <cell r="E39818">
            <v>4699099000112</v>
          </cell>
        </row>
        <row r="39819">
          <cell r="C39819">
            <v>800004284</v>
          </cell>
          <cell r="D39819" t="str">
            <v>RCC</v>
          </cell>
          <cell r="E39819">
            <v>6198471000132</v>
          </cell>
        </row>
        <row r="39820">
          <cell r="C39820">
            <v>800004298</v>
          </cell>
          <cell r="D39820" t="str">
            <v>EMC</v>
          </cell>
          <cell r="E39820">
            <v>1462017000476</v>
          </cell>
        </row>
        <row r="39821">
          <cell r="C39821">
            <v>800004306</v>
          </cell>
          <cell r="D39821" t="str">
            <v>CCEE</v>
          </cell>
          <cell r="E39821">
            <v>3034433000156</v>
          </cell>
        </row>
        <row r="39822">
          <cell r="C39822">
            <v>800004343</v>
          </cell>
          <cell r="D39822" t="str">
            <v>ELETRICA NOVA L</v>
          </cell>
          <cell r="E39822">
            <v>53993671000167</v>
          </cell>
        </row>
        <row r="39823">
          <cell r="C39823">
            <v>800004346</v>
          </cell>
          <cell r="D39823" t="str">
            <v>SEAL SIST E TEC</v>
          </cell>
          <cell r="E39823">
            <v>4709662000510</v>
          </cell>
        </row>
        <row r="39824">
          <cell r="C39824">
            <v>800004375</v>
          </cell>
          <cell r="D39824" t="str">
            <v>STECK INDUSTRIA</v>
          </cell>
          <cell r="E39824">
            <v>5890658000130</v>
          </cell>
        </row>
        <row r="39825">
          <cell r="C39825">
            <v>800004376</v>
          </cell>
          <cell r="D39825" t="str">
            <v>TKTCRONOCARGO</v>
          </cell>
          <cell r="E39825">
            <v>45886546000120</v>
          </cell>
        </row>
        <row r="39826">
          <cell r="C39826">
            <v>800004378</v>
          </cell>
          <cell r="D39826" t="str">
            <v>LINK &amp; CARD SER</v>
          </cell>
          <cell r="E39826">
            <v>1036934000146</v>
          </cell>
        </row>
        <row r="39827">
          <cell r="C39827">
            <v>800004384</v>
          </cell>
          <cell r="D39827" t="str">
            <v>CDN EST E PESQ</v>
          </cell>
          <cell r="E39827">
            <v>5692325000104</v>
          </cell>
        </row>
        <row r="39828">
          <cell r="C39828">
            <v>800004392</v>
          </cell>
          <cell r="D39828" t="str">
            <v>IPANEMA IMPORTA</v>
          </cell>
          <cell r="E39828">
            <v>62462676000154</v>
          </cell>
        </row>
        <row r="39829">
          <cell r="C39829">
            <v>800004395</v>
          </cell>
          <cell r="D39829" t="str">
            <v>MONTARBRAZIL</v>
          </cell>
          <cell r="E39829">
            <v>2662296000131</v>
          </cell>
        </row>
        <row r="39830">
          <cell r="C39830">
            <v>800004399</v>
          </cell>
          <cell r="D39830" t="str">
            <v>FESA GLOBAL REC</v>
          </cell>
          <cell r="E39830">
            <v>2949420000144</v>
          </cell>
        </row>
        <row r="39831">
          <cell r="C39831">
            <v>800004406</v>
          </cell>
          <cell r="D39831" t="str">
            <v>COMERCIAL IMPOR</v>
          </cell>
          <cell r="E39831">
            <v>5272435000109</v>
          </cell>
        </row>
        <row r="39832">
          <cell r="C39832">
            <v>800004407</v>
          </cell>
          <cell r="D39832" t="str">
            <v>MICROTARGET</v>
          </cell>
          <cell r="E39832">
            <v>66712613000160</v>
          </cell>
        </row>
        <row r="39833">
          <cell r="C39833">
            <v>800004411</v>
          </cell>
          <cell r="D39833" t="str">
            <v>STRATTUS INFORM</v>
          </cell>
          <cell r="E39833">
            <v>4677676000175</v>
          </cell>
        </row>
        <row r="39834">
          <cell r="C39834">
            <v>800004425</v>
          </cell>
          <cell r="D39834" t="str">
            <v>MILLENNIUM</v>
          </cell>
          <cell r="E39834">
            <v>3230237000157</v>
          </cell>
        </row>
        <row r="39835">
          <cell r="C39835">
            <v>800004427</v>
          </cell>
          <cell r="D39835" t="str">
            <v>VENTANA SERRA D</v>
          </cell>
          <cell r="E39835">
            <v>4915315000110</v>
          </cell>
        </row>
        <row r="39836">
          <cell r="C39836">
            <v>800004428</v>
          </cell>
          <cell r="D39836" t="str">
            <v>BRASIL TRANSPOR</v>
          </cell>
          <cell r="E39836">
            <v>53577961000120</v>
          </cell>
        </row>
        <row r="39837">
          <cell r="C39837">
            <v>800004450</v>
          </cell>
          <cell r="D39837" t="str">
            <v>GUSMAO E LABRUN</v>
          </cell>
          <cell r="E39837">
            <v>3415856000116</v>
          </cell>
        </row>
        <row r="39838">
          <cell r="C39838">
            <v>800004454</v>
          </cell>
          <cell r="D39838" t="str">
            <v>NOMINAL</v>
          </cell>
          <cell r="E39838">
            <v>3655154000100</v>
          </cell>
        </row>
        <row r="39839">
          <cell r="C39839">
            <v>800004455</v>
          </cell>
          <cell r="D39839" t="str">
            <v>EBUSINESS BRASI</v>
          </cell>
          <cell r="E39839">
            <v>6112441000161</v>
          </cell>
        </row>
        <row r="39840">
          <cell r="C39840">
            <v>800004458</v>
          </cell>
          <cell r="D39840" t="str">
            <v>PONTOGRAF GRAFI</v>
          </cell>
          <cell r="E39840">
            <v>5060950000125</v>
          </cell>
        </row>
        <row r="39841">
          <cell r="C39841">
            <v>800004462</v>
          </cell>
          <cell r="D39841" t="str">
            <v>TOP GIRO</v>
          </cell>
          <cell r="E39841">
            <v>2221439000170</v>
          </cell>
        </row>
        <row r="39842">
          <cell r="C39842">
            <v>800004464</v>
          </cell>
          <cell r="D39842" t="str">
            <v>ADECCO I</v>
          </cell>
          <cell r="E39842">
            <v>35918663001812</v>
          </cell>
        </row>
        <row r="39843">
          <cell r="C39843">
            <v>800004472</v>
          </cell>
          <cell r="D39843" t="str">
            <v>EATON</v>
          </cell>
          <cell r="E39843">
            <v>62532007000292</v>
          </cell>
        </row>
        <row r="39844">
          <cell r="C39844">
            <v>800004473</v>
          </cell>
          <cell r="D39844" t="str">
            <v>TECMES TECNOLOG</v>
          </cell>
          <cell r="E39844">
            <v>77689000152</v>
          </cell>
        </row>
        <row r="39845">
          <cell r="C39845">
            <v>800004524</v>
          </cell>
          <cell r="D39845" t="str">
            <v>CONSORCIO ABS</v>
          </cell>
          <cell r="E39845">
            <v>6154508000120</v>
          </cell>
        </row>
        <row r="39846">
          <cell r="C39846">
            <v>800004526</v>
          </cell>
          <cell r="D39846" t="str">
            <v>HALDEX</v>
          </cell>
          <cell r="E39846">
            <v>68987841000178</v>
          </cell>
        </row>
        <row r="39847">
          <cell r="C39847">
            <v>800004529</v>
          </cell>
          <cell r="D39847" t="str">
            <v>BUREAU VERITAS</v>
          </cell>
          <cell r="E39847">
            <v>33177148001208</v>
          </cell>
        </row>
        <row r="39848">
          <cell r="C39848">
            <v>800004530</v>
          </cell>
          <cell r="D39848" t="str">
            <v>TYCO ELETRONICS</v>
          </cell>
          <cell r="E39848">
            <v>907845000165</v>
          </cell>
        </row>
        <row r="39849">
          <cell r="C39849">
            <v>800004532</v>
          </cell>
          <cell r="D39849" t="str">
            <v>BEGHIM</v>
          </cell>
          <cell r="E39849">
            <v>61145843000170</v>
          </cell>
        </row>
        <row r="39850">
          <cell r="C39850">
            <v>800004533</v>
          </cell>
          <cell r="D39850" t="str">
            <v>ELAVI</v>
          </cell>
          <cell r="E39850">
            <v>65629982000120</v>
          </cell>
        </row>
        <row r="39851">
          <cell r="C39851">
            <v>800004536</v>
          </cell>
          <cell r="D39851" t="str">
            <v>WORLD TRADE</v>
          </cell>
          <cell r="E39851">
            <v>67630558000121</v>
          </cell>
        </row>
        <row r="39852">
          <cell r="C39852">
            <v>800004539</v>
          </cell>
          <cell r="D39852" t="str">
            <v>GIBWOOD</v>
          </cell>
          <cell r="E39852">
            <v>1437739000551</v>
          </cell>
        </row>
        <row r="39853">
          <cell r="C39853">
            <v>800004554</v>
          </cell>
          <cell r="D39853" t="str">
            <v>SP PLAYBACK</v>
          </cell>
          <cell r="E39853">
            <v>71737696000181</v>
          </cell>
        </row>
        <row r="39854">
          <cell r="C39854">
            <v>800004556</v>
          </cell>
          <cell r="D39854" t="str">
            <v>RENA</v>
          </cell>
          <cell r="E39854">
            <v>65390627000141</v>
          </cell>
        </row>
        <row r="39855">
          <cell r="C39855">
            <v>800004558</v>
          </cell>
          <cell r="D39855" t="str">
            <v>LA SUPERQUADROS</v>
          </cell>
          <cell r="E39855">
            <v>64997612000183</v>
          </cell>
        </row>
        <row r="39856">
          <cell r="C39856">
            <v>800004565</v>
          </cell>
          <cell r="D39856" t="str">
            <v>BRASINCA</v>
          </cell>
          <cell r="E39856">
            <v>59290239000196</v>
          </cell>
        </row>
        <row r="39857">
          <cell r="C39857">
            <v>800004576</v>
          </cell>
          <cell r="D39857" t="str">
            <v>NEUMANN SALUSE</v>
          </cell>
          <cell r="E39857">
            <v>67842047000173</v>
          </cell>
        </row>
        <row r="39858">
          <cell r="C39858">
            <v>800004578</v>
          </cell>
          <cell r="D39858" t="str">
            <v>SOLITON</v>
          </cell>
          <cell r="E39858">
            <v>58445586000188</v>
          </cell>
        </row>
        <row r="39859">
          <cell r="C39859">
            <v>800004582</v>
          </cell>
          <cell r="D39859" t="str">
            <v>DEL KARA</v>
          </cell>
          <cell r="E39859">
            <v>7144290000196</v>
          </cell>
        </row>
        <row r="39860">
          <cell r="C39860">
            <v>800004588</v>
          </cell>
          <cell r="D39860" t="str">
            <v>SEI LASER</v>
          </cell>
          <cell r="E39860">
            <v>6267101000100</v>
          </cell>
        </row>
        <row r="39861">
          <cell r="C39861">
            <v>800004589</v>
          </cell>
          <cell r="D39861" t="str">
            <v>AETHRA AMERIS</v>
          </cell>
          <cell r="E39861">
            <v>4698836000162</v>
          </cell>
        </row>
        <row r="39862">
          <cell r="C39862">
            <v>800004591</v>
          </cell>
          <cell r="D39862" t="str">
            <v>SAMIL</v>
          </cell>
          <cell r="E39862">
            <v>1604989000105</v>
          </cell>
        </row>
        <row r="39863">
          <cell r="C39863">
            <v>800004592</v>
          </cell>
          <cell r="D39863" t="str">
            <v>HOTEL E REST</v>
          </cell>
          <cell r="E39863">
            <v>1717781000100</v>
          </cell>
        </row>
        <row r="39864">
          <cell r="C39864">
            <v>800004595</v>
          </cell>
          <cell r="D39864" t="str">
            <v>ACTION</v>
          </cell>
          <cell r="E39864">
            <v>1179958000154</v>
          </cell>
        </row>
        <row r="39865">
          <cell r="C39865">
            <v>800004609</v>
          </cell>
          <cell r="D39865" t="str">
            <v>ESPN BRASIL</v>
          </cell>
          <cell r="E39865">
            <v>637277000120</v>
          </cell>
        </row>
        <row r="39866">
          <cell r="C39866">
            <v>800004623</v>
          </cell>
          <cell r="D39866" t="str">
            <v>MASCARO E NASCI</v>
          </cell>
          <cell r="E39866">
            <v>5578790000100</v>
          </cell>
        </row>
        <row r="39867">
          <cell r="C39867">
            <v>800004624</v>
          </cell>
          <cell r="D39867" t="str">
            <v>LASPRO ADVOGADO</v>
          </cell>
          <cell r="E39867">
            <v>3679304000115</v>
          </cell>
        </row>
        <row r="39868">
          <cell r="C39868">
            <v>800004628</v>
          </cell>
          <cell r="D39868" t="str">
            <v>SAMSONITE</v>
          </cell>
          <cell r="E39868">
            <v>1548091000167</v>
          </cell>
        </row>
        <row r="39869">
          <cell r="C39869">
            <v>800004644</v>
          </cell>
          <cell r="D39869" t="str">
            <v>X RITE</v>
          </cell>
          <cell r="E39869">
            <v>5910012000177</v>
          </cell>
        </row>
        <row r="39870">
          <cell r="C39870">
            <v>800004660</v>
          </cell>
          <cell r="D39870" t="str">
            <v>INSTITUTO EKOS</v>
          </cell>
          <cell r="E39870">
            <v>4954252000100</v>
          </cell>
        </row>
        <row r="39871">
          <cell r="C39871">
            <v>800004662</v>
          </cell>
          <cell r="D39871" t="str">
            <v>EDITORA PHOTON</v>
          </cell>
          <cell r="E39871">
            <v>62407762000164</v>
          </cell>
        </row>
        <row r="39872">
          <cell r="C39872">
            <v>800004667</v>
          </cell>
          <cell r="D39872" t="str">
            <v>PEXMIL COMERCIA</v>
          </cell>
          <cell r="E39872">
            <v>3985867000131</v>
          </cell>
        </row>
        <row r="39873">
          <cell r="C39873">
            <v>800004668</v>
          </cell>
          <cell r="D39873" t="str">
            <v>PRO INK SUPRIME</v>
          </cell>
          <cell r="E39873">
            <v>6797803000103</v>
          </cell>
        </row>
        <row r="39874">
          <cell r="C39874">
            <v>800004673</v>
          </cell>
          <cell r="D39874" t="str">
            <v>ARTESANA DIVIS</v>
          </cell>
          <cell r="E39874">
            <v>55010060000187</v>
          </cell>
        </row>
        <row r="39875">
          <cell r="C39875">
            <v>800004674</v>
          </cell>
          <cell r="D39875" t="str">
            <v>VERONA IMPORTAC</v>
          </cell>
          <cell r="E39875">
            <v>66989575000197</v>
          </cell>
        </row>
        <row r="39876">
          <cell r="C39876">
            <v>800004688</v>
          </cell>
          <cell r="D39876" t="str">
            <v>MAXCROM INSTRUM</v>
          </cell>
          <cell r="E39876">
            <v>6190063000134</v>
          </cell>
        </row>
        <row r="39877">
          <cell r="C39877">
            <v>800004690</v>
          </cell>
          <cell r="D39877" t="str">
            <v>F REIS ADMINIST</v>
          </cell>
          <cell r="E39877">
            <v>76468000160</v>
          </cell>
        </row>
        <row r="39878">
          <cell r="C39878">
            <v>800004691</v>
          </cell>
          <cell r="D39878" t="str">
            <v>LEIKO KOIDE</v>
          </cell>
          <cell r="E39878">
            <v>20065035887</v>
          </cell>
        </row>
        <row r="39879">
          <cell r="C39879">
            <v>800004692</v>
          </cell>
          <cell r="D39879" t="str">
            <v>ALBERTO ABUSSAM</v>
          </cell>
          <cell r="E39879">
            <v>4629728872</v>
          </cell>
        </row>
        <row r="39880">
          <cell r="C39880">
            <v>800004695</v>
          </cell>
          <cell r="D39880" t="str">
            <v>SERRA SHIPPING</v>
          </cell>
          <cell r="E39880">
            <v>7804114000133</v>
          </cell>
        </row>
        <row r="39881">
          <cell r="C39881">
            <v>800004696</v>
          </cell>
          <cell r="D39881" t="str">
            <v>KOLN AUDIO VISU</v>
          </cell>
          <cell r="E39881">
            <v>7260917000174</v>
          </cell>
        </row>
        <row r="39882">
          <cell r="C39882">
            <v>800004701</v>
          </cell>
          <cell r="D39882" t="str">
            <v>FLORICULTURA JA</v>
          </cell>
          <cell r="E39882">
            <v>43101740000127</v>
          </cell>
        </row>
        <row r="39883">
          <cell r="C39883">
            <v>800004710</v>
          </cell>
          <cell r="D39883" t="str">
            <v>ROBERTO SIMOES</v>
          </cell>
          <cell r="E39883">
            <v>62515259000475</v>
          </cell>
        </row>
        <row r="39884">
          <cell r="C39884">
            <v>800004713</v>
          </cell>
          <cell r="D39884" t="str">
            <v>VEDRAME CONSULT</v>
          </cell>
          <cell r="E39884">
            <v>3175843000117</v>
          </cell>
        </row>
        <row r="39885">
          <cell r="C39885">
            <v>800004717</v>
          </cell>
          <cell r="D39885" t="str">
            <v>INDUSTRIA DE ET</v>
          </cell>
          <cell r="E39885">
            <v>61166393000100</v>
          </cell>
        </row>
        <row r="39886">
          <cell r="C39886">
            <v>800004723</v>
          </cell>
          <cell r="D39886" t="str">
            <v>MERCURE ACCOR</v>
          </cell>
          <cell r="E39886">
            <v>1631222000256</v>
          </cell>
        </row>
        <row r="39887">
          <cell r="C39887">
            <v>800004725</v>
          </cell>
          <cell r="D39887" t="str">
            <v>DIGITAL COMERCI</v>
          </cell>
          <cell r="E39887">
            <v>57366940000116</v>
          </cell>
        </row>
        <row r="39888">
          <cell r="C39888">
            <v>800004727</v>
          </cell>
          <cell r="D39888" t="str">
            <v>CONDOMINIO EDIF</v>
          </cell>
          <cell r="E39888">
            <v>7758768000178</v>
          </cell>
        </row>
        <row r="39889">
          <cell r="C39889">
            <v>800004735</v>
          </cell>
          <cell r="D39889" t="str">
            <v>REI DOS RELES</v>
          </cell>
          <cell r="E39889">
            <v>4962884000116</v>
          </cell>
        </row>
        <row r="39890">
          <cell r="C39890">
            <v>800004738</v>
          </cell>
          <cell r="D39890" t="str">
            <v>LOCKAR</v>
          </cell>
          <cell r="E39890">
            <v>64825391000166</v>
          </cell>
        </row>
        <row r="39891">
          <cell r="C39891">
            <v>800004754</v>
          </cell>
          <cell r="D39891" t="str">
            <v>NEO REX DO BRAS</v>
          </cell>
          <cell r="E39891">
            <v>61077889000108</v>
          </cell>
        </row>
        <row r="39892">
          <cell r="C39892">
            <v>800004765</v>
          </cell>
          <cell r="D39892" t="str">
            <v>LUCAS OFFICE</v>
          </cell>
          <cell r="E39892">
            <v>7236834000140</v>
          </cell>
        </row>
        <row r="39893">
          <cell r="C39893">
            <v>800004772</v>
          </cell>
          <cell r="D39893" t="str">
            <v>LOCALIZA RENT</v>
          </cell>
          <cell r="E39893">
            <v>16670085018526</v>
          </cell>
        </row>
        <row r="39894">
          <cell r="C39894">
            <v>800004778</v>
          </cell>
          <cell r="D39894" t="str">
            <v>GRAVACAO GENY</v>
          </cell>
          <cell r="E39894">
            <v>46387726000120</v>
          </cell>
        </row>
        <row r="39895">
          <cell r="C39895">
            <v>800004781</v>
          </cell>
          <cell r="D39895" t="str">
            <v>ASF CONSTRUCTIO</v>
          </cell>
          <cell r="E39895">
            <v>28759900000136</v>
          </cell>
        </row>
        <row r="39896">
          <cell r="C39896">
            <v>800004786</v>
          </cell>
          <cell r="D39896" t="str">
            <v>GB PUBLICIDADE</v>
          </cell>
          <cell r="E39896">
            <v>51176774000109</v>
          </cell>
        </row>
        <row r="39897">
          <cell r="C39897">
            <v>800004794</v>
          </cell>
          <cell r="D39897" t="str">
            <v>DIPELUCCI BRINQ</v>
          </cell>
          <cell r="E39897">
            <v>4974575000166</v>
          </cell>
        </row>
        <row r="39898">
          <cell r="C39898">
            <v>800004801</v>
          </cell>
          <cell r="D39898" t="str">
            <v>EMC COMPUTER</v>
          </cell>
          <cell r="E39898">
            <v>1462017000123</v>
          </cell>
        </row>
        <row r="39899">
          <cell r="C39899">
            <v>800004802</v>
          </cell>
          <cell r="D39899" t="str">
            <v>E SISTEMAS LTDA</v>
          </cell>
          <cell r="E39899">
            <v>6813590000158</v>
          </cell>
        </row>
        <row r="39900">
          <cell r="C39900">
            <v>800004803</v>
          </cell>
          <cell r="D39900" t="str">
            <v>J ALVES INTERME</v>
          </cell>
          <cell r="E39900">
            <v>2086705000107</v>
          </cell>
        </row>
        <row r="39901">
          <cell r="C39901">
            <v>800004807</v>
          </cell>
          <cell r="D39901" t="str">
            <v>PUBLINSTAL LTDA</v>
          </cell>
          <cell r="E39901">
            <v>47099759000137</v>
          </cell>
        </row>
        <row r="39902">
          <cell r="C39902">
            <v>800004808</v>
          </cell>
          <cell r="D39902" t="str">
            <v>PUBLITAS LUMINO</v>
          </cell>
          <cell r="E39902">
            <v>61542932000231</v>
          </cell>
        </row>
        <row r="39903">
          <cell r="C39903">
            <v>800004815</v>
          </cell>
          <cell r="D39903" t="str">
            <v>COLORPRINT</v>
          </cell>
          <cell r="E39903">
            <v>3433172000147</v>
          </cell>
        </row>
        <row r="39904">
          <cell r="C39904">
            <v>800004818</v>
          </cell>
          <cell r="D39904" t="str">
            <v>FEINMESS</v>
          </cell>
          <cell r="E39904">
            <v>1608026000180</v>
          </cell>
        </row>
        <row r="39905">
          <cell r="C39905">
            <v>800004820</v>
          </cell>
          <cell r="D39905" t="str">
            <v>TEMPO TECNOLOG</v>
          </cell>
          <cell r="E39905">
            <v>50586437000127</v>
          </cell>
        </row>
        <row r="39906">
          <cell r="C39906">
            <v>800004830</v>
          </cell>
          <cell r="D39906" t="str">
            <v>ASUG BRASIL</v>
          </cell>
          <cell r="E39906">
            <v>2445258000127</v>
          </cell>
        </row>
        <row r="39907">
          <cell r="C39907">
            <v>800004831</v>
          </cell>
          <cell r="D39907" t="str">
            <v>VALENTINA</v>
          </cell>
          <cell r="E39907">
            <v>53081931000128</v>
          </cell>
        </row>
        <row r="39908">
          <cell r="C39908">
            <v>800004838</v>
          </cell>
          <cell r="D39908" t="str">
            <v>SODESP</v>
          </cell>
          <cell r="E39908">
            <v>43145085000109</v>
          </cell>
        </row>
        <row r="39909">
          <cell r="C39909">
            <v>800004842</v>
          </cell>
          <cell r="D39909" t="str">
            <v>KUBIKA COML</v>
          </cell>
          <cell r="E39909">
            <v>59618207000177</v>
          </cell>
        </row>
        <row r="39910">
          <cell r="C39910">
            <v>800004843</v>
          </cell>
          <cell r="D39910" t="str">
            <v>H 21 TECNOLOGIA</v>
          </cell>
          <cell r="E39910">
            <v>5453088000110</v>
          </cell>
        </row>
        <row r="39911">
          <cell r="C39911">
            <v>800004847</v>
          </cell>
          <cell r="D39911" t="str">
            <v>TECNOTIME COME</v>
          </cell>
          <cell r="E39911">
            <v>7106421000140</v>
          </cell>
        </row>
        <row r="39912">
          <cell r="C39912">
            <v>800004848</v>
          </cell>
          <cell r="D39912" t="str">
            <v>JALLAS BEBIDAS</v>
          </cell>
          <cell r="E39912">
            <v>3753030000167</v>
          </cell>
        </row>
        <row r="39913">
          <cell r="C39913">
            <v>800004851</v>
          </cell>
          <cell r="D39913" t="str">
            <v>KPMG TAX ADVISO</v>
          </cell>
          <cell r="E39913">
            <v>5480570000140</v>
          </cell>
        </row>
        <row r="39914">
          <cell r="C39914">
            <v>800004855</v>
          </cell>
          <cell r="D39914" t="str">
            <v>NAMOUR</v>
          </cell>
          <cell r="E39914">
            <v>58498262000108</v>
          </cell>
        </row>
        <row r="39915">
          <cell r="C39915">
            <v>800004871</v>
          </cell>
          <cell r="D39915" t="str">
            <v>DIGIMESS</v>
          </cell>
          <cell r="E39915">
            <v>5396034000160</v>
          </cell>
        </row>
        <row r="39916">
          <cell r="C39916">
            <v>800004888</v>
          </cell>
          <cell r="D39916" t="str">
            <v>BARTELS &amp; RIEGE</v>
          </cell>
          <cell r="E39916">
            <v>4665366000130</v>
          </cell>
        </row>
        <row r="39917">
          <cell r="C39917">
            <v>800004893</v>
          </cell>
          <cell r="D39917" t="str">
            <v>POWER MATERIAL</v>
          </cell>
          <cell r="E39917">
            <v>53957601000153</v>
          </cell>
        </row>
        <row r="39918">
          <cell r="C39918">
            <v>800004899</v>
          </cell>
          <cell r="D39918" t="str">
            <v>LOCALIZA RENT</v>
          </cell>
          <cell r="E39918">
            <v>16670085016078</v>
          </cell>
        </row>
        <row r="39919">
          <cell r="C39919">
            <v>800004901</v>
          </cell>
          <cell r="D39919" t="str">
            <v>CEBAPIR COMERCI</v>
          </cell>
          <cell r="E39919">
            <v>2323241000105</v>
          </cell>
        </row>
        <row r="39920">
          <cell r="C39920">
            <v>800004906</v>
          </cell>
          <cell r="D39920" t="str">
            <v>HDB COM EQUIP</v>
          </cell>
          <cell r="E39920">
            <v>21145000179</v>
          </cell>
        </row>
        <row r="39921">
          <cell r="C39921">
            <v>800004907</v>
          </cell>
          <cell r="D39921" t="str">
            <v>ATIAS MIHAEL</v>
          </cell>
          <cell r="E39921">
            <v>60756970000143</v>
          </cell>
        </row>
        <row r="39922">
          <cell r="C39922">
            <v>800004909</v>
          </cell>
          <cell r="D39922" t="str">
            <v>ADVANSAT</v>
          </cell>
          <cell r="E39922">
            <v>6154366000100</v>
          </cell>
        </row>
        <row r="39923">
          <cell r="C39923">
            <v>800004910</v>
          </cell>
          <cell r="D39923" t="str">
            <v>SEMESC TECNOLOG</v>
          </cell>
          <cell r="E39923">
            <v>65838617000126</v>
          </cell>
        </row>
        <row r="39924">
          <cell r="C39924">
            <v>800004932</v>
          </cell>
          <cell r="D39924" t="str">
            <v>MANGTEM COMERC</v>
          </cell>
          <cell r="E39924">
            <v>57416588000186</v>
          </cell>
        </row>
        <row r="39925">
          <cell r="C39925">
            <v>800004940</v>
          </cell>
          <cell r="D39925" t="str">
            <v>LOCALIZA RENT</v>
          </cell>
          <cell r="E39925">
            <v>16670085017392</v>
          </cell>
        </row>
        <row r="39926">
          <cell r="C39926">
            <v>800004942</v>
          </cell>
          <cell r="D39926" t="str">
            <v>DWISEBIZZ</v>
          </cell>
          <cell r="E39926">
            <v>7205062000189</v>
          </cell>
        </row>
        <row r="39927">
          <cell r="C39927">
            <v>800004956</v>
          </cell>
          <cell r="D39927" t="str">
            <v>ADVANTAGE</v>
          </cell>
          <cell r="E39927">
            <v>5241577000109</v>
          </cell>
        </row>
        <row r="39928">
          <cell r="C39928">
            <v>800004961</v>
          </cell>
          <cell r="D39928" t="str">
            <v>CEFAC</v>
          </cell>
          <cell r="E39928">
            <v>5800580000115</v>
          </cell>
        </row>
        <row r="39929">
          <cell r="C39929">
            <v>800004963</v>
          </cell>
          <cell r="D39929" t="str">
            <v>ITAIM SPEED EXP</v>
          </cell>
          <cell r="E39929">
            <v>4311938000183</v>
          </cell>
        </row>
        <row r="39930">
          <cell r="C39930">
            <v>800004964</v>
          </cell>
          <cell r="D39930" t="str">
            <v>SONTAG</v>
          </cell>
          <cell r="E39930">
            <v>61526117000106</v>
          </cell>
        </row>
        <row r="39931">
          <cell r="C39931">
            <v>800004971</v>
          </cell>
          <cell r="D39931" t="str">
            <v>TTEF</v>
          </cell>
          <cell r="E39931">
            <v>5574925000160</v>
          </cell>
        </row>
        <row r="39932">
          <cell r="C39932">
            <v>800004979</v>
          </cell>
          <cell r="D39932" t="str">
            <v>TNL PCS SA</v>
          </cell>
          <cell r="E39932">
            <v>4164616002879</v>
          </cell>
        </row>
        <row r="39933">
          <cell r="C39933">
            <v>800004982</v>
          </cell>
          <cell r="D39933" t="str">
            <v>DISAL SA</v>
          </cell>
          <cell r="E39933">
            <v>62277041000187</v>
          </cell>
        </row>
        <row r="39934">
          <cell r="C39934">
            <v>800004986</v>
          </cell>
          <cell r="D39934" t="str">
            <v>MERCHANDISING</v>
          </cell>
          <cell r="E39934">
            <v>2073082000120</v>
          </cell>
        </row>
        <row r="39935">
          <cell r="C39935">
            <v>800004991</v>
          </cell>
          <cell r="D39935" t="str">
            <v>MOTIVASHOP</v>
          </cell>
          <cell r="E39935">
            <v>5007579000138</v>
          </cell>
        </row>
        <row r="39936">
          <cell r="C39936">
            <v>800004994</v>
          </cell>
          <cell r="D39936" t="str">
            <v>AFIGRAF COMERCI</v>
          </cell>
          <cell r="E39936">
            <v>50061126000144</v>
          </cell>
        </row>
        <row r="39937">
          <cell r="C39937">
            <v>800004997</v>
          </cell>
          <cell r="D39937" t="str">
            <v>GOBAL VALUE</v>
          </cell>
          <cell r="E39937">
            <v>4321601000580</v>
          </cell>
        </row>
        <row r="39938">
          <cell r="C39938">
            <v>800005003</v>
          </cell>
          <cell r="D39938" t="str">
            <v>DELOITTE TREINA</v>
          </cell>
          <cell r="E39938">
            <v>7865954000106</v>
          </cell>
        </row>
        <row r="39939">
          <cell r="C39939">
            <v>800005007</v>
          </cell>
          <cell r="D39939" t="str">
            <v>ATTACHMATE</v>
          </cell>
          <cell r="E39939">
            <v>66087000108</v>
          </cell>
        </row>
        <row r="39940">
          <cell r="C39940">
            <v>800005008</v>
          </cell>
          <cell r="D39940" t="str">
            <v>GOL TRANSPORTES</v>
          </cell>
          <cell r="E39940">
            <v>4020028000141</v>
          </cell>
        </row>
        <row r="39941">
          <cell r="C39941">
            <v>800005012</v>
          </cell>
          <cell r="D39941" t="str">
            <v>HASCO</v>
          </cell>
          <cell r="E39941">
            <v>67292870000152</v>
          </cell>
        </row>
        <row r="39942">
          <cell r="C39942">
            <v>800005021</v>
          </cell>
          <cell r="D39942" t="str">
            <v>HOLCIM BRASIL</v>
          </cell>
          <cell r="E39942">
            <v>60869336000117</v>
          </cell>
        </row>
        <row r="39943">
          <cell r="C39943">
            <v>800005023</v>
          </cell>
          <cell r="D39943" t="str">
            <v>MIL PRESENTES</v>
          </cell>
          <cell r="E39943">
            <v>2225762000111</v>
          </cell>
        </row>
        <row r="39944">
          <cell r="C39944">
            <v>800005037</v>
          </cell>
          <cell r="D39944" t="str">
            <v>BIANCO SAVINO</v>
          </cell>
          <cell r="E39944">
            <v>61197356000151</v>
          </cell>
        </row>
        <row r="39945">
          <cell r="C39945">
            <v>800005041</v>
          </cell>
          <cell r="D39945" t="str">
            <v>ANIMA COLOR</v>
          </cell>
          <cell r="E39945">
            <v>7934196000130</v>
          </cell>
        </row>
        <row r="39946">
          <cell r="C39946">
            <v>800005054</v>
          </cell>
          <cell r="D39946" t="str">
            <v>DE MEDICAO</v>
          </cell>
          <cell r="E39946">
            <v>3996661000107</v>
          </cell>
        </row>
        <row r="39947">
          <cell r="C39947">
            <v>800005057</v>
          </cell>
          <cell r="D39947" t="str">
            <v>AEGIS SEMICOND</v>
          </cell>
          <cell r="E39947">
            <v>48381206000135</v>
          </cell>
        </row>
        <row r="39948">
          <cell r="C39948">
            <v>800005060</v>
          </cell>
          <cell r="D39948" t="str">
            <v>TOPTRENDS</v>
          </cell>
          <cell r="E39948">
            <v>6343838000164</v>
          </cell>
        </row>
        <row r="39949">
          <cell r="C39949">
            <v>800005064</v>
          </cell>
          <cell r="D39949" t="str">
            <v>REGISTRO BRASIL</v>
          </cell>
          <cell r="E39949">
            <v>3672254000144</v>
          </cell>
        </row>
        <row r="39950">
          <cell r="C39950">
            <v>800005070</v>
          </cell>
          <cell r="D39950" t="str">
            <v>ILUSION PRODUC</v>
          </cell>
          <cell r="E39950">
            <v>6998188000195</v>
          </cell>
        </row>
        <row r="39951">
          <cell r="C39951">
            <v>800005072</v>
          </cell>
          <cell r="D39951" t="str">
            <v>SET COMPONENTES</v>
          </cell>
          <cell r="E39951">
            <v>3093489000181</v>
          </cell>
        </row>
        <row r="39952">
          <cell r="C39952">
            <v>800005077</v>
          </cell>
          <cell r="D39952" t="str">
            <v>LUPUS TELECOMUN</v>
          </cell>
          <cell r="E39952">
            <v>74482340000132</v>
          </cell>
        </row>
        <row r="39953">
          <cell r="C39953">
            <v>800005080</v>
          </cell>
          <cell r="D39953" t="str">
            <v>CER BRASIL IMP</v>
          </cell>
          <cell r="E39953">
            <v>7151479000106</v>
          </cell>
        </row>
        <row r="39954">
          <cell r="C39954">
            <v>800005083</v>
          </cell>
          <cell r="D39954" t="str">
            <v>FBA</v>
          </cell>
          <cell r="E39954">
            <v>4412823000185</v>
          </cell>
        </row>
        <row r="39955">
          <cell r="C39955">
            <v>800005084</v>
          </cell>
          <cell r="D39955" t="str">
            <v>UNIETHOS FORMAC</v>
          </cell>
          <cell r="E39955">
            <v>6295605000133</v>
          </cell>
        </row>
        <row r="39956">
          <cell r="C39956">
            <v>800005085</v>
          </cell>
          <cell r="D39956" t="str">
            <v>INTERARQ</v>
          </cell>
          <cell r="E39956">
            <v>68314178000140</v>
          </cell>
        </row>
        <row r="39957">
          <cell r="C39957">
            <v>800005090</v>
          </cell>
          <cell r="D39957" t="str">
            <v>SP SF RI DEPP</v>
          </cell>
          <cell r="E39957">
            <v>46392130000541</v>
          </cell>
        </row>
        <row r="39958">
          <cell r="C39958">
            <v>800005097</v>
          </cell>
          <cell r="D39958" t="str">
            <v>KALLRUBBER</v>
          </cell>
          <cell r="E39958">
            <v>65078057000159</v>
          </cell>
        </row>
        <row r="39959">
          <cell r="C39959">
            <v>800005098</v>
          </cell>
          <cell r="D39959" t="str">
            <v>GENERAL ELETRIC</v>
          </cell>
          <cell r="E39959">
            <v>33482241002117</v>
          </cell>
        </row>
        <row r="39960">
          <cell r="C39960">
            <v>800005112</v>
          </cell>
          <cell r="D39960" t="str">
            <v>ELETRONICS</v>
          </cell>
          <cell r="E39960">
            <v>7758052000170</v>
          </cell>
        </row>
        <row r="39961">
          <cell r="C39961">
            <v>800005119</v>
          </cell>
          <cell r="D39961" t="str">
            <v>P D E E.</v>
          </cell>
          <cell r="E39961">
            <v>53585212000144</v>
          </cell>
        </row>
        <row r="39962">
          <cell r="C39962">
            <v>800005129</v>
          </cell>
          <cell r="D39962" t="str">
            <v>GRIMALDI DO BRA</v>
          </cell>
          <cell r="E39962">
            <v>3140370000112</v>
          </cell>
        </row>
        <row r="39963">
          <cell r="C39963">
            <v>800005133</v>
          </cell>
          <cell r="D39963" t="str">
            <v>ESC POLITECNICA</v>
          </cell>
          <cell r="E39963">
            <v>63025530002409</v>
          </cell>
        </row>
        <row r="39964">
          <cell r="C39964">
            <v>800005136</v>
          </cell>
          <cell r="D39964" t="str">
            <v>MAGHA</v>
          </cell>
          <cell r="E39964">
            <v>7330946000165</v>
          </cell>
        </row>
        <row r="39965">
          <cell r="C39965">
            <v>800005138</v>
          </cell>
          <cell r="D39965" t="str">
            <v>RGS STUDIO FOTO</v>
          </cell>
          <cell r="E39965">
            <v>7271920000193</v>
          </cell>
        </row>
        <row r="39966">
          <cell r="C39966">
            <v>800005139</v>
          </cell>
          <cell r="D39966" t="str">
            <v>EMPRESA BRASILE</v>
          </cell>
          <cell r="E39966">
            <v>7852545000175</v>
          </cell>
        </row>
        <row r="39967">
          <cell r="C39967">
            <v>800005146</v>
          </cell>
          <cell r="D39967" t="str">
            <v>COSINOX</v>
          </cell>
          <cell r="E39967">
            <v>7828609000100</v>
          </cell>
        </row>
        <row r="39968">
          <cell r="C39968">
            <v>800005161</v>
          </cell>
          <cell r="D39968" t="str">
            <v>CROSS</v>
          </cell>
          <cell r="E39968">
            <v>281679000134</v>
          </cell>
        </row>
        <row r="39969">
          <cell r="C39969">
            <v>800005163</v>
          </cell>
          <cell r="D39969" t="str">
            <v>PMSP SECRETARIA</v>
          </cell>
          <cell r="E39969">
            <v>46392130000118</v>
          </cell>
        </row>
        <row r="39970">
          <cell r="C39970">
            <v>800005172</v>
          </cell>
          <cell r="D39970" t="str">
            <v>BOUCINHAS &amp; CAM</v>
          </cell>
          <cell r="E39970">
            <v>4243403000112</v>
          </cell>
        </row>
        <row r="39971">
          <cell r="C39971">
            <v>800005174</v>
          </cell>
          <cell r="D39971" t="str">
            <v>PUBLITAS</v>
          </cell>
          <cell r="E39971">
            <v>61542932000150</v>
          </cell>
        </row>
        <row r="39972">
          <cell r="C39972">
            <v>800005176</v>
          </cell>
          <cell r="D39972" t="str">
            <v>CULTURA</v>
          </cell>
          <cell r="E39972">
            <v>61914891000186</v>
          </cell>
        </row>
        <row r="39973">
          <cell r="C39973">
            <v>800005178</v>
          </cell>
          <cell r="D39973" t="str">
            <v>COMPWAY</v>
          </cell>
          <cell r="E39973">
            <v>986417000175</v>
          </cell>
        </row>
        <row r="39974">
          <cell r="C39974">
            <v>800005179</v>
          </cell>
          <cell r="D39974" t="str">
            <v>STR COMERCIAL</v>
          </cell>
          <cell r="E39974">
            <v>66110404000146</v>
          </cell>
        </row>
        <row r="39975">
          <cell r="C39975">
            <v>800005185</v>
          </cell>
          <cell r="D39975" t="str">
            <v>IBERPLAS</v>
          </cell>
          <cell r="E39975">
            <v>62734306000129</v>
          </cell>
        </row>
        <row r="39976">
          <cell r="C39976">
            <v>800005187</v>
          </cell>
          <cell r="D39976" t="str">
            <v>ENDECOM DISTRIB</v>
          </cell>
          <cell r="E39976">
            <v>65949331000118</v>
          </cell>
        </row>
        <row r="39977">
          <cell r="C39977">
            <v>800005191</v>
          </cell>
          <cell r="D39977" t="str">
            <v>PITER PAN</v>
          </cell>
          <cell r="E39977">
            <v>61497186000120</v>
          </cell>
        </row>
        <row r="39978">
          <cell r="C39978">
            <v>800005192</v>
          </cell>
          <cell r="D39978" t="str">
            <v>SOB MEDIDA</v>
          </cell>
          <cell r="E39978">
            <v>7921077000143</v>
          </cell>
        </row>
        <row r="39979">
          <cell r="C39979">
            <v>800005199</v>
          </cell>
          <cell r="D39979" t="str">
            <v>ARPE</v>
          </cell>
          <cell r="E39979">
            <v>71685945000132</v>
          </cell>
        </row>
        <row r="39980">
          <cell r="C39980">
            <v>800005200</v>
          </cell>
          <cell r="D39980" t="str">
            <v>EDITORA BLUCHER</v>
          </cell>
          <cell r="E39980">
            <v>60877859000105</v>
          </cell>
        </row>
        <row r="39981">
          <cell r="C39981">
            <v>800005201</v>
          </cell>
          <cell r="D39981" t="str">
            <v>KAISHIN</v>
          </cell>
          <cell r="E39981">
            <v>65935934000160</v>
          </cell>
        </row>
        <row r="39982">
          <cell r="C39982">
            <v>800005205</v>
          </cell>
          <cell r="D39982" t="str">
            <v>AM E C COMUNICA</v>
          </cell>
          <cell r="E39982">
            <v>8014665000166</v>
          </cell>
        </row>
        <row r="39983">
          <cell r="C39983">
            <v>800005207</v>
          </cell>
          <cell r="D39983" t="str">
            <v>PRINCIPIO DO TA</v>
          </cell>
          <cell r="E39983">
            <v>7964373000121</v>
          </cell>
        </row>
        <row r="39984">
          <cell r="C39984">
            <v>800005211</v>
          </cell>
          <cell r="D39984" t="str">
            <v>JATO DO BRASIL</v>
          </cell>
          <cell r="E39984">
            <v>7740003000100</v>
          </cell>
        </row>
        <row r="39985">
          <cell r="C39985">
            <v>800005214</v>
          </cell>
          <cell r="D39985" t="str">
            <v>CONFIANCA BRIND</v>
          </cell>
          <cell r="E39985">
            <v>7020510000170</v>
          </cell>
        </row>
        <row r="39986">
          <cell r="C39986">
            <v>800005215</v>
          </cell>
          <cell r="D39986" t="str">
            <v>LC BRANDI</v>
          </cell>
          <cell r="E39986">
            <v>7366707000165</v>
          </cell>
        </row>
        <row r="39987">
          <cell r="C39987">
            <v>800005216</v>
          </cell>
          <cell r="D39987" t="str">
            <v>SUPERSTUDIO</v>
          </cell>
          <cell r="E39987">
            <v>7697549000126</v>
          </cell>
        </row>
        <row r="39988">
          <cell r="C39988">
            <v>800005217</v>
          </cell>
          <cell r="D39988" t="str">
            <v>NIK COLOR</v>
          </cell>
          <cell r="E39988">
            <v>72967680000128</v>
          </cell>
        </row>
        <row r="39989">
          <cell r="C39989">
            <v>800005220</v>
          </cell>
          <cell r="D39989" t="str">
            <v>SP SJU JUNTA CO</v>
          </cell>
          <cell r="E39989">
            <v>46381000000503</v>
          </cell>
        </row>
        <row r="39990">
          <cell r="C39990">
            <v>800005224</v>
          </cell>
          <cell r="D39990" t="str">
            <v>PRATIK ROLL</v>
          </cell>
          <cell r="E39990">
            <v>3734691000145</v>
          </cell>
        </row>
        <row r="39991">
          <cell r="C39991">
            <v>800005229</v>
          </cell>
          <cell r="D39991" t="str">
            <v>VALUE TEAM CONS</v>
          </cell>
          <cell r="E39991">
            <v>7143875000191</v>
          </cell>
        </row>
        <row r="39992">
          <cell r="C39992">
            <v>800005233</v>
          </cell>
          <cell r="D39992" t="str">
            <v>E SOLUCOES EIRE</v>
          </cell>
          <cell r="E39992">
            <v>5018761000194</v>
          </cell>
        </row>
        <row r="39993">
          <cell r="C39993">
            <v>800005234</v>
          </cell>
          <cell r="D39993" t="str">
            <v>HUMANA SEGUROS</v>
          </cell>
          <cell r="E39993">
            <v>65084840000125</v>
          </cell>
        </row>
        <row r="39994">
          <cell r="C39994">
            <v>800005240</v>
          </cell>
          <cell r="D39994" t="str">
            <v>AMS ARTE</v>
          </cell>
          <cell r="E39994">
            <v>1803032000279</v>
          </cell>
        </row>
        <row r="39995">
          <cell r="C39995">
            <v>800005246</v>
          </cell>
          <cell r="D39995" t="str">
            <v>LAMITEC LTDA</v>
          </cell>
          <cell r="E39995">
            <v>3916056000189</v>
          </cell>
        </row>
        <row r="39996">
          <cell r="C39996">
            <v>800005248</v>
          </cell>
          <cell r="D39996" t="str">
            <v>BRUNISE</v>
          </cell>
          <cell r="E39996">
            <v>65516890000134</v>
          </cell>
        </row>
        <row r="39997">
          <cell r="C39997">
            <v>800005250</v>
          </cell>
          <cell r="D39997" t="str">
            <v>MECPLAS IND</v>
          </cell>
          <cell r="E39997">
            <v>61572269000137</v>
          </cell>
        </row>
        <row r="39998">
          <cell r="C39998">
            <v>800005274</v>
          </cell>
          <cell r="D39998" t="str">
            <v>USIPARTS</v>
          </cell>
          <cell r="E39998">
            <v>1002612000348</v>
          </cell>
        </row>
        <row r="39999">
          <cell r="C39999">
            <v>800005275</v>
          </cell>
          <cell r="D39999" t="str">
            <v>TRANSNET LOCADO</v>
          </cell>
          <cell r="E39999">
            <v>3984925000374</v>
          </cell>
        </row>
        <row r="40000">
          <cell r="C40000">
            <v>800005278</v>
          </cell>
          <cell r="D40000" t="str">
            <v>AKIRA WADA ME</v>
          </cell>
          <cell r="E40000">
            <v>4850476000172</v>
          </cell>
        </row>
        <row r="40001">
          <cell r="C40001">
            <v>800005288</v>
          </cell>
          <cell r="D40001" t="str">
            <v>REFRIGERACAO MA</v>
          </cell>
          <cell r="E40001">
            <v>62323589000116</v>
          </cell>
        </row>
        <row r="40002">
          <cell r="C40002">
            <v>800005293</v>
          </cell>
          <cell r="D40002" t="str">
            <v>VIA EUROPA</v>
          </cell>
          <cell r="E40002">
            <v>1492789000108</v>
          </cell>
        </row>
        <row r="40003">
          <cell r="C40003">
            <v>800005294</v>
          </cell>
          <cell r="D40003" t="str">
            <v>BARIONI E CARVA</v>
          </cell>
          <cell r="E40003">
            <v>4662871000121</v>
          </cell>
        </row>
        <row r="40004">
          <cell r="C40004">
            <v>800005296</v>
          </cell>
          <cell r="D40004" t="str">
            <v>SKILLTECH</v>
          </cell>
          <cell r="E40004">
            <v>58562125000195</v>
          </cell>
        </row>
        <row r="40005">
          <cell r="C40005">
            <v>800005298</v>
          </cell>
          <cell r="D40005" t="str">
            <v>BANDEIRANTES</v>
          </cell>
          <cell r="E40005">
            <v>58007709000107</v>
          </cell>
        </row>
        <row r="40006">
          <cell r="C40006">
            <v>800005301</v>
          </cell>
          <cell r="D40006" t="str">
            <v>LENOVO</v>
          </cell>
          <cell r="E40006">
            <v>7275920000161</v>
          </cell>
        </row>
        <row r="40007">
          <cell r="C40007">
            <v>800005302</v>
          </cell>
          <cell r="D40007" t="str">
            <v>FARGON ENGENHAR</v>
          </cell>
          <cell r="E40007">
            <v>60815966000109</v>
          </cell>
        </row>
        <row r="40008">
          <cell r="C40008">
            <v>800005309</v>
          </cell>
          <cell r="D40008" t="str">
            <v>AVANTIME</v>
          </cell>
          <cell r="E40008">
            <v>5910186000210</v>
          </cell>
        </row>
        <row r="40009">
          <cell r="C40009">
            <v>800005314</v>
          </cell>
          <cell r="D40009" t="str">
            <v>CINEMA PRODUCOE</v>
          </cell>
          <cell r="E40009">
            <v>68413533000139</v>
          </cell>
        </row>
        <row r="40010">
          <cell r="C40010">
            <v>800005320</v>
          </cell>
          <cell r="D40010" t="str">
            <v>IVV</v>
          </cell>
          <cell r="E40010">
            <v>7310595000120</v>
          </cell>
        </row>
        <row r="40011">
          <cell r="C40011">
            <v>800005321</v>
          </cell>
          <cell r="D40011" t="str">
            <v>BELGE ENG</v>
          </cell>
          <cell r="E40011">
            <v>567365000100</v>
          </cell>
        </row>
        <row r="40012">
          <cell r="C40012">
            <v>800005322</v>
          </cell>
          <cell r="D40012" t="str">
            <v>POLI JUNIOR</v>
          </cell>
          <cell r="E40012">
            <v>62025689000166</v>
          </cell>
        </row>
        <row r="40013">
          <cell r="C40013">
            <v>800005336</v>
          </cell>
          <cell r="D40013" t="str">
            <v>OPCAO BRINDES</v>
          </cell>
          <cell r="E40013">
            <v>6014992000192</v>
          </cell>
        </row>
        <row r="40014">
          <cell r="C40014">
            <v>800005339</v>
          </cell>
          <cell r="D40014" t="str">
            <v>BEM LEGAL</v>
          </cell>
          <cell r="E40014">
            <v>4242062000160</v>
          </cell>
        </row>
        <row r="40015">
          <cell r="C40015">
            <v>800005344</v>
          </cell>
          <cell r="D40015" t="str">
            <v>ABC</v>
          </cell>
          <cell r="E40015">
            <v>69271294000192</v>
          </cell>
        </row>
        <row r="40016">
          <cell r="C40016">
            <v>800005352</v>
          </cell>
          <cell r="D40016" t="str">
            <v>ESTEN SIST</v>
          </cell>
          <cell r="E40016">
            <v>88026000133</v>
          </cell>
        </row>
        <row r="40017">
          <cell r="C40017">
            <v>800005354</v>
          </cell>
          <cell r="D40017" t="str">
            <v>COSTA E GARCIA</v>
          </cell>
          <cell r="E40017">
            <v>5903162000153</v>
          </cell>
        </row>
        <row r="40018">
          <cell r="C40018">
            <v>800005362</v>
          </cell>
          <cell r="D40018" t="str">
            <v>MULTIALLOY</v>
          </cell>
          <cell r="E40018">
            <v>54228440000120</v>
          </cell>
        </row>
        <row r="40019">
          <cell r="C40019">
            <v>800005365</v>
          </cell>
          <cell r="D40019" t="str">
            <v>CENTRO DE RAJA</v>
          </cell>
          <cell r="E40019">
            <v>45286200002487</v>
          </cell>
        </row>
        <row r="40020">
          <cell r="C40020">
            <v>800005369</v>
          </cell>
          <cell r="D40020" t="str">
            <v>COMERCIAL LANEL</v>
          </cell>
          <cell r="E40020">
            <v>4439796000134</v>
          </cell>
        </row>
        <row r="40021">
          <cell r="C40021">
            <v>800005372</v>
          </cell>
          <cell r="D40021" t="str">
            <v>NOVO CONTINENTE</v>
          </cell>
          <cell r="E40021">
            <v>62094669000147</v>
          </cell>
        </row>
        <row r="40022">
          <cell r="C40022">
            <v>800005374</v>
          </cell>
          <cell r="D40022" t="str">
            <v>SKY</v>
          </cell>
          <cell r="E40022">
            <v>72820822000120</v>
          </cell>
        </row>
        <row r="40023">
          <cell r="C40023">
            <v>800005378</v>
          </cell>
          <cell r="D40023" t="str">
            <v>INTER QUALITY</v>
          </cell>
          <cell r="E40023">
            <v>7392146000179</v>
          </cell>
        </row>
        <row r="40024">
          <cell r="C40024">
            <v>800005380</v>
          </cell>
          <cell r="D40024" t="str">
            <v>AVANTI</v>
          </cell>
          <cell r="E40024">
            <v>5677771000131</v>
          </cell>
        </row>
        <row r="40025">
          <cell r="C40025">
            <v>800005383</v>
          </cell>
          <cell r="D40025" t="str">
            <v>INST ALIANCA</v>
          </cell>
          <cell r="E40025">
            <v>7437439000125</v>
          </cell>
        </row>
        <row r="40026">
          <cell r="C40026">
            <v>800005389</v>
          </cell>
          <cell r="D40026" t="str">
            <v>VENUS</v>
          </cell>
          <cell r="E40026">
            <v>3222801000190</v>
          </cell>
        </row>
        <row r="40027">
          <cell r="C40027">
            <v>800005394</v>
          </cell>
          <cell r="D40027" t="str">
            <v>INFINITY</v>
          </cell>
          <cell r="E40027">
            <v>7809515000186</v>
          </cell>
        </row>
        <row r="40028">
          <cell r="C40028">
            <v>800005395</v>
          </cell>
          <cell r="D40028" t="str">
            <v>ANHEMBI</v>
          </cell>
          <cell r="E40028">
            <v>51150837000158</v>
          </cell>
        </row>
        <row r="40029">
          <cell r="C40029">
            <v>800005399</v>
          </cell>
          <cell r="D40029" t="str">
            <v>FERRARI &amp; MACH</v>
          </cell>
          <cell r="E40029">
            <v>65780413000181</v>
          </cell>
        </row>
        <row r="40030">
          <cell r="C40030">
            <v>800005401</v>
          </cell>
          <cell r="D40030" t="str">
            <v>GULTON INST. DE</v>
          </cell>
          <cell r="E40030">
            <v>59308593000109</v>
          </cell>
        </row>
        <row r="40031">
          <cell r="C40031">
            <v>800005406</v>
          </cell>
          <cell r="D40031" t="str">
            <v>STEVEN DUBNER</v>
          </cell>
          <cell r="E40031">
            <v>7014809000111</v>
          </cell>
        </row>
        <row r="40032">
          <cell r="C40032">
            <v>800005412</v>
          </cell>
          <cell r="D40032" t="str">
            <v>JS RENT A CAR</v>
          </cell>
          <cell r="E40032">
            <v>1187868000105</v>
          </cell>
        </row>
        <row r="40033">
          <cell r="C40033">
            <v>800005413</v>
          </cell>
          <cell r="D40033" t="str">
            <v>CENTER NORTE</v>
          </cell>
          <cell r="E40033">
            <v>45246402000109</v>
          </cell>
        </row>
        <row r="40034">
          <cell r="C40034">
            <v>800005414</v>
          </cell>
          <cell r="D40034" t="str">
            <v>EXTRA</v>
          </cell>
          <cell r="E40034">
            <v>47508411000156</v>
          </cell>
        </row>
        <row r="40035">
          <cell r="C40035">
            <v>800005422</v>
          </cell>
          <cell r="D40035" t="str">
            <v>PORTO GRAFICA</v>
          </cell>
          <cell r="E40035">
            <v>1052425000107</v>
          </cell>
        </row>
        <row r="40036">
          <cell r="C40036">
            <v>800005425</v>
          </cell>
          <cell r="D40036" t="str">
            <v>ABRIL RAD</v>
          </cell>
          <cell r="E40036">
            <v>3555171000175</v>
          </cell>
        </row>
        <row r="40037">
          <cell r="C40037">
            <v>800005427</v>
          </cell>
          <cell r="D40037" t="str">
            <v>REP 2</v>
          </cell>
          <cell r="E40037">
            <v>283822000399</v>
          </cell>
        </row>
        <row r="40038">
          <cell r="C40038">
            <v>800005434</v>
          </cell>
          <cell r="D40038" t="str">
            <v>STYLL USINAG</v>
          </cell>
          <cell r="E40038">
            <v>953860000140</v>
          </cell>
        </row>
        <row r="40039">
          <cell r="C40039">
            <v>800005446</v>
          </cell>
          <cell r="D40039" t="str">
            <v>PAD CINCINATO P</v>
          </cell>
          <cell r="E40039">
            <v>3001065000140</v>
          </cell>
        </row>
        <row r="40040">
          <cell r="C40040">
            <v>800005451</v>
          </cell>
          <cell r="D40040" t="str">
            <v>EDITORA EDGARD</v>
          </cell>
          <cell r="E40040">
            <v>60877859000296</v>
          </cell>
        </row>
        <row r="40041">
          <cell r="C40041">
            <v>800005457</v>
          </cell>
          <cell r="D40041" t="str">
            <v>BRESSANE</v>
          </cell>
          <cell r="E40041">
            <v>62010509000172</v>
          </cell>
        </row>
        <row r="40042">
          <cell r="C40042">
            <v>800005461</v>
          </cell>
          <cell r="D40042" t="str">
            <v>A.N.T.</v>
          </cell>
          <cell r="E40042">
            <v>74671991000170</v>
          </cell>
        </row>
        <row r="40043">
          <cell r="C40043">
            <v>800005467</v>
          </cell>
          <cell r="D40043" t="str">
            <v>TRANSMASTER</v>
          </cell>
          <cell r="E40043">
            <v>7231057000140</v>
          </cell>
        </row>
        <row r="40044">
          <cell r="C40044">
            <v>800005471</v>
          </cell>
          <cell r="D40044" t="str">
            <v>BAMBA MUSIC LT</v>
          </cell>
          <cell r="E40044">
            <v>5160548000112</v>
          </cell>
        </row>
        <row r="40045">
          <cell r="C40045">
            <v>800005477</v>
          </cell>
          <cell r="D40045" t="str">
            <v>ASSISPREX COM.</v>
          </cell>
          <cell r="E40045">
            <v>5491835000105</v>
          </cell>
        </row>
        <row r="40046">
          <cell r="C40046">
            <v>800005478</v>
          </cell>
          <cell r="D40046" t="str">
            <v>MTI EXP</v>
          </cell>
          <cell r="E40046">
            <v>4326492000756</v>
          </cell>
        </row>
        <row r="40047">
          <cell r="C40047">
            <v>800005483</v>
          </cell>
          <cell r="D40047" t="str">
            <v>GNR</v>
          </cell>
          <cell r="E40047">
            <v>7682959000101</v>
          </cell>
        </row>
        <row r="40048">
          <cell r="C40048">
            <v>800005485</v>
          </cell>
          <cell r="D40048" t="str">
            <v>SMA HOTEIS</v>
          </cell>
          <cell r="E40048">
            <v>2780622000105</v>
          </cell>
        </row>
        <row r="40049">
          <cell r="C40049">
            <v>800005487</v>
          </cell>
          <cell r="D40049" t="str">
            <v>TELPAR</v>
          </cell>
          <cell r="E40049">
            <v>50989847000119</v>
          </cell>
        </row>
        <row r="40050">
          <cell r="C40050">
            <v>800005494</v>
          </cell>
          <cell r="D40050" t="str">
            <v>FORMATO BRINDE</v>
          </cell>
          <cell r="E40050">
            <v>7973524000108</v>
          </cell>
        </row>
        <row r="40051">
          <cell r="C40051">
            <v>800005498</v>
          </cell>
          <cell r="D40051" t="str">
            <v>FAST PAPER</v>
          </cell>
          <cell r="E40051">
            <v>71738876000188</v>
          </cell>
        </row>
        <row r="40052">
          <cell r="C40052">
            <v>800005500</v>
          </cell>
          <cell r="D40052" t="str">
            <v>CONEX</v>
          </cell>
          <cell r="E40052">
            <v>54601612000169</v>
          </cell>
        </row>
        <row r="40053">
          <cell r="C40053">
            <v>800005511</v>
          </cell>
          <cell r="D40053" t="str">
            <v>ALPHATECH</v>
          </cell>
          <cell r="E40053">
            <v>65752677000121</v>
          </cell>
        </row>
        <row r="40054">
          <cell r="C40054">
            <v>800005513</v>
          </cell>
          <cell r="D40054" t="str">
            <v>PEUGEOT CITROEN</v>
          </cell>
          <cell r="E40054">
            <v>67405936000769</v>
          </cell>
        </row>
        <row r="40055">
          <cell r="C40055">
            <v>800005514</v>
          </cell>
          <cell r="D40055" t="str">
            <v>FORUM GERENC</v>
          </cell>
          <cell r="E40055">
            <v>6330753000141</v>
          </cell>
        </row>
        <row r="40056">
          <cell r="C40056">
            <v>800005515</v>
          </cell>
          <cell r="D40056" t="str">
            <v>Q I CREATION</v>
          </cell>
          <cell r="E40056">
            <v>7167412000160</v>
          </cell>
        </row>
        <row r="40057">
          <cell r="C40057">
            <v>800005517</v>
          </cell>
          <cell r="D40057" t="str">
            <v>TECNOHIDRO</v>
          </cell>
          <cell r="E40057">
            <v>3618612000130</v>
          </cell>
        </row>
        <row r="40058">
          <cell r="C40058">
            <v>800005531</v>
          </cell>
          <cell r="D40058" t="str">
            <v>LIVRARIA</v>
          </cell>
          <cell r="E40058">
            <v>43641133000664</v>
          </cell>
        </row>
        <row r="40059">
          <cell r="C40059">
            <v>800005534</v>
          </cell>
          <cell r="D40059" t="str">
            <v>MARTIPARK</v>
          </cell>
          <cell r="E40059">
            <v>64918717000523</v>
          </cell>
        </row>
        <row r="40060">
          <cell r="C40060">
            <v>800005535</v>
          </cell>
          <cell r="D40060" t="str">
            <v>DISNACON</v>
          </cell>
          <cell r="E40060">
            <v>60812542000190</v>
          </cell>
        </row>
        <row r="40061">
          <cell r="C40061">
            <v>800005545</v>
          </cell>
          <cell r="D40061" t="str">
            <v>EMP BRASILEIRA</v>
          </cell>
          <cell r="E40061">
            <v>4405242000116</v>
          </cell>
        </row>
        <row r="40062">
          <cell r="C40062">
            <v>800005546</v>
          </cell>
          <cell r="D40062" t="str">
            <v>TV21 COMUNIC</v>
          </cell>
          <cell r="E40062">
            <v>55799357000173</v>
          </cell>
        </row>
        <row r="40063">
          <cell r="C40063">
            <v>800005551</v>
          </cell>
          <cell r="D40063" t="str">
            <v>MECTROL</v>
          </cell>
          <cell r="E40063">
            <v>3339014000203</v>
          </cell>
        </row>
        <row r="40064">
          <cell r="C40064">
            <v>800005552</v>
          </cell>
          <cell r="D40064" t="str">
            <v>QUINT WELLINGTO</v>
          </cell>
          <cell r="E40064">
            <v>6348229000106</v>
          </cell>
        </row>
        <row r="40065">
          <cell r="C40065">
            <v>800005554</v>
          </cell>
          <cell r="D40065" t="str">
            <v>FUNDACAO SP</v>
          </cell>
          <cell r="E40065">
            <v>60990751000124</v>
          </cell>
        </row>
        <row r="40066">
          <cell r="C40066">
            <v>800005558</v>
          </cell>
          <cell r="D40066" t="str">
            <v>ATW LIFE STYLE</v>
          </cell>
          <cell r="E40066">
            <v>7710496000136</v>
          </cell>
        </row>
        <row r="40067">
          <cell r="C40067">
            <v>800005567</v>
          </cell>
          <cell r="D40067" t="str">
            <v>ABGEV</v>
          </cell>
          <cell r="E40067">
            <v>5671251000111</v>
          </cell>
        </row>
        <row r="40068">
          <cell r="C40068">
            <v>800005573</v>
          </cell>
          <cell r="D40068" t="str">
            <v>BT COMMUNICATIO</v>
          </cell>
          <cell r="E40068">
            <v>3076075000144</v>
          </cell>
        </row>
        <row r="40069">
          <cell r="C40069">
            <v>800005574</v>
          </cell>
          <cell r="D40069" t="str">
            <v>CENTERSITE</v>
          </cell>
          <cell r="E40069">
            <v>608267000166</v>
          </cell>
        </row>
        <row r="40070">
          <cell r="C40070">
            <v>800005578</v>
          </cell>
          <cell r="D40070" t="str">
            <v>CASA DOS RODIZI</v>
          </cell>
          <cell r="E40070">
            <v>7707398000140</v>
          </cell>
        </row>
        <row r="40071">
          <cell r="C40071">
            <v>800005584</v>
          </cell>
          <cell r="D40071" t="str">
            <v>POP TERCEIRIZAC</v>
          </cell>
          <cell r="E40071">
            <v>7272350000156</v>
          </cell>
        </row>
        <row r="40072">
          <cell r="C40072">
            <v>800005586</v>
          </cell>
          <cell r="D40072" t="str">
            <v>LA LUBINA COM</v>
          </cell>
          <cell r="E40072">
            <v>3944141000150</v>
          </cell>
        </row>
        <row r="40073">
          <cell r="C40073">
            <v>800005589</v>
          </cell>
          <cell r="D40073" t="str">
            <v>INFORMA LA PLAN</v>
          </cell>
          <cell r="E40073">
            <v>2785556000166</v>
          </cell>
        </row>
        <row r="40074">
          <cell r="C40074">
            <v>800005597</v>
          </cell>
          <cell r="D40074" t="str">
            <v>SUPERKIT</v>
          </cell>
          <cell r="E40074">
            <v>25131000123</v>
          </cell>
        </row>
        <row r="40075">
          <cell r="C40075">
            <v>800005616</v>
          </cell>
          <cell r="D40075" t="str">
            <v>STAR GASTRONOMI</v>
          </cell>
          <cell r="E40075">
            <v>1210974000162</v>
          </cell>
        </row>
        <row r="40076">
          <cell r="C40076">
            <v>800005620</v>
          </cell>
          <cell r="D40076" t="str">
            <v>LANDLIZ</v>
          </cell>
          <cell r="E40076">
            <v>7421927000144</v>
          </cell>
        </row>
        <row r="40077">
          <cell r="C40077">
            <v>800005624</v>
          </cell>
          <cell r="D40077" t="str">
            <v>EDITORA NOBRE</v>
          </cell>
          <cell r="E40077">
            <v>818539000152</v>
          </cell>
        </row>
        <row r="40078">
          <cell r="C40078">
            <v>800005632</v>
          </cell>
          <cell r="D40078" t="str">
            <v>METROHM PENSALA</v>
          </cell>
          <cell r="E40078">
            <v>7748837000162</v>
          </cell>
        </row>
        <row r="40079">
          <cell r="C40079">
            <v>800005639</v>
          </cell>
          <cell r="D40079" t="str">
            <v>ADRIANA ZUPONE</v>
          </cell>
          <cell r="E40079">
            <v>2520357000126</v>
          </cell>
        </row>
        <row r="40080">
          <cell r="C40080">
            <v>800005640</v>
          </cell>
          <cell r="D40080" t="str">
            <v>INTER DESPACHOS</v>
          </cell>
          <cell r="E40080">
            <v>52844701000100</v>
          </cell>
        </row>
        <row r="40081">
          <cell r="C40081">
            <v>800005641</v>
          </cell>
          <cell r="D40081" t="str">
            <v>TRITON</v>
          </cell>
          <cell r="E40081">
            <v>45526795000104</v>
          </cell>
        </row>
        <row r="40082">
          <cell r="C40082">
            <v>800005643</v>
          </cell>
          <cell r="D40082" t="str">
            <v>A MAIS PROMO</v>
          </cell>
          <cell r="E40082">
            <v>7091385000199</v>
          </cell>
        </row>
        <row r="40083">
          <cell r="C40083">
            <v>800005645</v>
          </cell>
          <cell r="D40083" t="str">
            <v>CIA DO PLASTICO</v>
          </cell>
          <cell r="E40083">
            <v>5444726000137</v>
          </cell>
        </row>
        <row r="40084">
          <cell r="C40084">
            <v>800005646</v>
          </cell>
          <cell r="D40084" t="str">
            <v>INTERFILM TRANS</v>
          </cell>
          <cell r="E40084">
            <v>3930899000130</v>
          </cell>
        </row>
        <row r="40085">
          <cell r="C40085">
            <v>800005652</v>
          </cell>
          <cell r="D40085" t="str">
            <v>ARTE EM MIDIA</v>
          </cell>
          <cell r="E40085">
            <v>5138567000142</v>
          </cell>
        </row>
        <row r="40086">
          <cell r="C40086">
            <v>800005653</v>
          </cell>
          <cell r="D40086" t="str">
            <v>AGORA TEATRO</v>
          </cell>
          <cell r="E40086">
            <v>7929260000195</v>
          </cell>
        </row>
        <row r="40087">
          <cell r="C40087">
            <v>800005654</v>
          </cell>
          <cell r="D40087" t="str">
            <v>CRISTIANE ZONZI</v>
          </cell>
          <cell r="E40087">
            <v>7341630000179</v>
          </cell>
        </row>
        <row r="40088">
          <cell r="C40088">
            <v>800005655</v>
          </cell>
          <cell r="D40088" t="str">
            <v>KAIA COMUNIC</v>
          </cell>
          <cell r="E40088">
            <v>2170947000176</v>
          </cell>
        </row>
        <row r="40089">
          <cell r="C40089">
            <v>800005656</v>
          </cell>
          <cell r="D40089" t="str">
            <v>KIYOSHI GERADOR</v>
          </cell>
          <cell r="E40089">
            <v>4948102000194</v>
          </cell>
        </row>
        <row r="40090">
          <cell r="C40090">
            <v>800005657</v>
          </cell>
          <cell r="D40090" t="str">
            <v>GUTO EVENTOS</v>
          </cell>
          <cell r="E40090">
            <v>8220307000100</v>
          </cell>
        </row>
        <row r="40091">
          <cell r="C40091">
            <v>800005659</v>
          </cell>
          <cell r="D40091" t="str">
            <v>PRO DIGITAL</v>
          </cell>
          <cell r="E40091">
            <v>7982039000109</v>
          </cell>
        </row>
        <row r="40092">
          <cell r="C40092">
            <v>800005660</v>
          </cell>
          <cell r="D40092" t="str">
            <v>TECNOPONTA</v>
          </cell>
          <cell r="E40092">
            <v>3600294000180</v>
          </cell>
        </row>
        <row r="40093">
          <cell r="C40093">
            <v>800005661</v>
          </cell>
          <cell r="D40093" t="str">
            <v>SP TELEFILM</v>
          </cell>
          <cell r="E40093">
            <v>96434063000125</v>
          </cell>
        </row>
        <row r="40094">
          <cell r="C40094">
            <v>800005677</v>
          </cell>
          <cell r="D40094" t="str">
            <v>ACUMENT</v>
          </cell>
          <cell r="E40094">
            <v>61526836000119</v>
          </cell>
        </row>
        <row r="40095">
          <cell r="C40095">
            <v>800005690</v>
          </cell>
          <cell r="D40095" t="str">
            <v>METAL ARCO VERD</v>
          </cell>
          <cell r="E40095">
            <v>61084059000108</v>
          </cell>
        </row>
        <row r="40096">
          <cell r="C40096">
            <v>800005692</v>
          </cell>
          <cell r="D40096" t="str">
            <v>SPECTRIS DO BRA</v>
          </cell>
          <cell r="E40096">
            <v>43948215000141</v>
          </cell>
        </row>
        <row r="40097">
          <cell r="C40097">
            <v>800005694</v>
          </cell>
          <cell r="D40097" t="str">
            <v>FCI BRASIL LTDA</v>
          </cell>
          <cell r="E40097">
            <v>43488105000144</v>
          </cell>
        </row>
        <row r="40098">
          <cell r="C40098">
            <v>800005708</v>
          </cell>
          <cell r="D40098" t="str">
            <v>NOVA ANALITICA</v>
          </cell>
          <cell r="E40098">
            <v>67774679000147</v>
          </cell>
        </row>
        <row r="40099">
          <cell r="C40099">
            <v>800005731</v>
          </cell>
          <cell r="D40099" t="str">
            <v>ROLAMENTOS CBF.</v>
          </cell>
          <cell r="E40099">
            <v>61072625000153</v>
          </cell>
        </row>
        <row r="40100">
          <cell r="C40100">
            <v>800005744</v>
          </cell>
          <cell r="D40100" t="str">
            <v>CHRIS CINTOS.</v>
          </cell>
          <cell r="E40100">
            <v>49729718000102</v>
          </cell>
        </row>
        <row r="40101">
          <cell r="C40101">
            <v>800005746</v>
          </cell>
          <cell r="D40101" t="str">
            <v>CIAMET COM IND</v>
          </cell>
          <cell r="E40101">
            <v>61287314000101</v>
          </cell>
        </row>
        <row r="40102">
          <cell r="C40102">
            <v>800005759</v>
          </cell>
          <cell r="D40102" t="str">
            <v>CITY</v>
          </cell>
          <cell r="E40102">
            <v>60654464000143</v>
          </cell>
        </row>
        <row r="40103">
          <cell r="C40103">
            <v>800005769</v>
          </cell>
          <cell r="D40103" t="str">
            <v>COEL CONTROLES</v>
          </cell>
          <cell r="E40103">
            <v>51755304000108</v>
          </cell>
        </row>
        <row r="40104">
          <cell r="C40104">
            <v>800005777</v>
          </cell>
          <cell r="D40104" t="str">
            <v>SIKA</v>
          </cell>
          <cell r="E40104">
            <v>60984275000139</v>
          </cell>
        </row>
        <row r="40105">
          <cell r="C40105">
            <v>800005778</v>
          </cell>
          <cell r="D40105" t="str">
            <v>COMESP</v>
          </cell>
          <cell r="E40105">
            <v>56730542000174</v>
          </cell>
        </row>
        <row r="40106">
          <cell r="C40106">
            <v>800005801</v>
          </cell>
          <cell r="D40106" t="str">
            <v>D.ABRAHAM</v>
          </cell>
          <cell r="E40106">
            <v>61485348000100</v>
          </cell>
        </row>
        <row r="40107">
          <cell r="C40107">
            <v>800005802</v>
          </cell>
          <cell r="D40107" t="str">
            <v>MAQUINAS DANLY.</v>
          </cell>
          <cell r="E40107">
            <v>43299791000105</v>
          </cell>
        </row>
        <row r="40108">
          <cell r="C40108">
            <v>800005821</v>
          </cell>
          <cell r="D40108" t="str">
            <v>DEVILBISS</v>
          </cell>
          <cell r="E40108">
            <v>61435244000191</v>
          </cell>
        </row>
        <row r="40109">
          <cell r="C40109">
            <v>800005825</v>
          </cell>
          <cell r="D40109" t="str">
            <v>DIADUR INDUSTRI</v>
          </cell>
          <cell r="E40109">
            <v>47686720000116</v>
          </cell>
        </row>
        <row r="40110">
          <cell r="C40110">
            <v>800005827</v>
          </cell>
          <cell r="D40110" t="str">
            <v>COMPAQ</v>
          </cell>
          <cell r="E40110">
            <v>42286419000100</v>
          </cell>
        </row>
        <row r="40111">
          <cell r="C40111">
            <v>800005830</v>
          </cell>
          <cell r="D40111" t="str">
            <v>DIGITROL</v>
          </cell>
          <cell r="E40111">
            <v>53153649000109</v>
          </cell>
        </row>
        <row r="40112">
          <cell r="C40112">
            <v>800005831</v>
          </cell>
          <cell r="D40112" t="str">
            <v>DIMAFER FERR.DI</v>
          </cell>
          <cell r="E40112">
            <v>54757695000180</v>
          </cell>
        </row>
        <row r="40113">
          <cell r="C40113">
            <v>800005853</v>
          </cell>
          <cell r="D40113" t="str">
            <v>DURR DO BRASIL</v>
          </cell>
          <cell r="E40113">
            <v>61067997000191</v>
          </cell>
        </row>
        <row r="40114">
          <cell r="C40114">
            <v>800005854</v>
          </cell>
          <cell r="D40114" t="str">
            <v>DURAVEIS</v>
          </cell>
          <cell r="E40114">
            <v>61159844000174</v>
          </cell>
        </row>
        <row r="40115">
          <cell r="C40115">
            <v>800005859</v>
          </cell>
          <cell r="D40115" t="str">
            <v>DYNAMIC COMERCI</v>
          </cell>
          <cell r="E40115">
            <v>54384748000164</v>
          </cell>
        </row>
        <row r="40116">
          <cell r="C40116">
            <v>800005867</v>
          </cell>
          <cell r="D40116" t="str">
            <v>EUTECTIC</v>
          </cell>
          <cell r="E40116">
            <v>57026130000110</v>
          </cell>
        </row>
        <row r="40117">
          <cell r="C40117">
            <v>800005875</v>
          </cell>
          <cell r="D40117" t="str">
            <v>ELETELE INDUSTR</v>
          </cell>
          <cell r="E40117">
            <v>62366026000105</v>
          </cell>
        </row>
        <row r="40118">
          <cell r="C40118">
            <v>800005890</v>
          </cell>
          <cell r="D40118" t="str">
            <v>EMBRACEO</v>
          </cell>
          <cell r="E40118">
            <v>2567772000135</v>
          </cell>
        </row>
        <row r="40119">
          <cell r="C40119">
            <v>800005906</v>
          </cell>
          <cell r="D40119" t="str">
            <v>ETROC</v>
          </cell>
          <cell r="E40119">
            <v>61046165000199</v>
          </cell>
        </row>
        <row r="40120">
          <cell r="C40120">
            <v>800005907</v>
          </cell>
          <cell r="D40120" t="str">
            <v>EUROSONICS</v>
          </cell>
          <cell r="E40120">
            <v>44018455000100</v>
          </cell>
        </row>
        <row r="40121">
          <cell r="C40121">
            <v>800005909</v>
          </cell>
          <cell r="D40121" t="str">
            <v>ESSEX DO BRASIL</v>
          </cell>
          <cell r="E40121">
            <v>57207557000115</v>
          </cell>
        </row>
        <row r="40122">
          <cell r="C40122">
            <v>800005911</v>
          </cell>
          <cell r="D40122" t="str">
            <v>EUCATEX</v>
          </cell>
          <cell r="E40122">
            <v>56643018000166</v>
          </cell>
        </row>
        <row r="40123">
          <cell r="C40123">
            <v>800005919</v>
          </cell>
          <cell r="D40123" t="str">
            <v>FAG</v>
          </cell>
          <cell r="E40123">
            <v>56993157000110</v>
          </cell>
        </row>
        <row r="40124">
          <cell r="C40124">
            <v>800005921</v>
          </cell>
          <cell r="D40124" t="str">
            <v>SATURNO</v>
          </cell>
          <cell r="E40124">
            <v>61403176000189</v>
          </cell>
        </row>
        <row r="40125">
          <cell r="C40125">
            <v>800005922</v>
          </cell>
          <cell r="D40125" t="str">
            <v>FANIA</v>
          </cell>
          <cell r="E40125">
            <v>57006983000190</v>
          </cell>
        </row>
        <row r="40126">
          <cell r="C40126">
            <v>800005923</v>
          </cell>
          <cell r="D40126" t="str">
            <v>IND FANANDRI</v>
          </cell>
          <cell r="E40126">
            <v>61197364000106</v>
          </cell>
        </row>
        <row r="40127">
          <cell r="C40127">
            <v>800005924</v>
          </cell>
          <cell r="D40127" t="str">
            <v>FANAUPE</v>
          </cell>
          <cell r="E40127">
            <v>60643095000193</v>
          </cell>
        </row>
        <row r="40128">
          <cell r="C40128">
            <v>800005930</v>
          </cell>
          <cell r="D40128" t="str">
            <v>FEDERAL EXPRESS</v>
          </cell>
          <cell r="E40128">
            <v>676486000182</v>
          </cell>
        </row>
        <row r="40129">
          <cell r="C40129">
            <v>800005937</v>
          </cell>
          <cell r="D40129" t="str">
            <v>FLUTROL</v>
          </cell>
          <cell r="E40129">
            <v>68351204000100</v>
          </cell>
        </row>
        <row r="40130">
          <cell r="C40130">
            <v>800005940</v>
          </cell>
          <cell r="D40130" t="str">
            <v>FESTO BRASIL LT</v>
          </cell>
          <cell r="E40130">
            <v>57582793000111</v>
          </cell>
        </row>
        <row r="40131">
          <cell r="C40131">
            <v>800005941</v>
          </cell>
          <cell r="D40131" t="str">
            <v>FH FLEXIVEIS</v>
          </cell>
          <cell r="E40131">
            <v>56995764000119</v>
          </cell>
        </row>
        <row r="40132">
          <cell r="C40132">
            <v>800005951</v>
          </cell>
          <cell r="D40132" t="str">
            <v>FM DO BRASIL SE</v>
          </cell>
          <cell r="E40132">
            <v>50534767000179</v>
          </cell>
        </row>
        <row r="40133">
          <cell r="C40133">
            <v>800005956</v>
          </cell>
          <cell r="D40133" t="str">
            <v>FORMCAR</v>
          </cell>
          <cell r="E40133">
            <v>7372845000157</v>
          </cell>
        </row>
        <row r="40134">
          <cell r="C40134">
            <v>800005965</v>
          </cell>
          <cell r="D40134" t="str">
            <v>FOTOPTICA LTDA</v>
          </cell>
          <cell r="E40134">
            <v>61077905000154</v>
          </cell>
        </row>
        <row r="40135">
          <cell r="C40135">
            <v>800005966</v>
          </cell>
          <cell r="D40135" t="str">
            <v>DORMER</v>
          </cell>
          <cell r="E40135">
            <v>60875580000192</v>
          </cell>
        </row>
        <row r="40136">
          <cell r="C40136">
            <v>800005968</v>
          </cell>
          <cell r="D40136" t="str">
            <v>UNIVERSAL</v>
          </cell>
          <cell r="E40136">
            <v>61342218000119</v>
          </cell>
        </row>
        <row r="40137">
          <cell r="C40137">
            <v>800005984</v>
          </cell>
          <cell r="D40137" t="str">
            <v>GEOKLOCK</v>
          </cell>
          <cell r="E40137">
            <v>51761351000156</v>
          </cell>
        </row>
        <row r="40138">
          <cell r="C40138">
            <v>800005985</v>
          </cell>
          <cell r="D40138" t="str">
            <v>GEFRAN BRASIL</v>
          </cell>
          <cell r="E40138">
            <v>66538570000148</v>
          </cell>
        </row>
        <row r="40139">
          <cell r="C40139">
            <v>800005990</v>
          </cell>
          <cell r="D40139" t="str">
            <v>G P F EQUIPAMEN</v>
          </cell>
          <cell r="E40139">
            <v>64698509000132</v>
          </cell>
        </row>
        <row r="40140">
          <cell r="C40140">
            <v>800005993</v>
          </cell>
          <cell r="D40140" t="str">
            <v>IND BRASILEIRA</v>
          </cell>
          <cell r="E40140">
            <v>43198191000150</v>
          </cell>
        </row>
        <row r="40141">
          <cell r="C40141">
            <v>800005999</v>
          </cell>
          <cell r="D40141" t="str">
            <v>GINO CACCIARI</v>
          </cell>
          <cell r="E40141">
            <v>51573863000199</v>
          </cell>
        </row>
        <row r="40142">
          <cell r="C40142">
            <v>800006000</v>
          </cell>
          <cell r="D40142" t="str">
            <v>GIWASI</v>
          </cell>
          <cell r="E40142">
            <v>55621635000106</v>
          </cell>
        </row>
        <row r="40143">
          <cell r="C40143">
            <v>800006003</v>
          </cell>
          <cell r="D40143" t="str">
            <v>GLICERIO</v>
          </cell>
          <cell r="E40143">
            <v>60398955000170</v>
          </cell>
        </row>
        <row r="40144">
          <cell r="C40144">
            <v>800006007</v>
          </cell>
          <cell r="D40144" t="str">
            <v>GOODYEAR</v>
          </cell>
          <cell r="E40144">
            <v>60500246000154</v>
          </cell>
        </row>
        <row r="40145">
          <cell r="C40145">
            <v>800006010</v>
          </cell>
          <cell r="D40145" t="str">
            <v>GRANERO TRANSPO</v>
          </cell>
          <cell r="E40145">
            <v>61641031000116</v>
          </cell>
        </row>
        <row r="40146">
          <cell r="C40146">
            <v>800006029</v>
          </cell>
          <cell r="D40146" t="str">
            <v>NORGREN</v>
          </cell>
          <cell r="E40146">
            <v>46277349000176</v>
          </cell>
        </row>
        <row r="40147">
          <cell r="C40147">
            <v>800006041</v>
          </cell>
          <cell r="D40147" t="str">
            <v>THYSSENKRUPP I</v>
          </cell>
          <cell r="E40147">
            <v>61689212000112</v>
          </cell>
        </row>
        <row r="40148">
          <cell r="C40148">
            <v>800006049</v>
          </cell>
          <cell r="D40148" t="str">
            <v>IBM BRASIL INDU</v>
          </cell>
          <cell r="E40148">
            <v>33372251012677</v>
          </cell>
        </row>
        <row r="40149">
          <cell r="C40149">
            <v>800006059</v>
          </cell>
          <cell r="D40149" t="str">
            <v>IMBE</v>
          </cell>
          <cell r="E40149">
            <v>56995327000103</v>
          </cell>
        </row>
        <row r="40150">
          <cell r="C40150">
            <v>800006062</v>
          </cell>
          <cell r="D40150" t="str">
            <v>IMPORTECNICA LT</v>
          </cell>
          <cell r="E40150">
            <v>61068656000130</v>
          </cell>
        </row>
        <row r="40151">
          <cell r="C40151">
            <v>800006063</v>
          </cell>
          <cell r="D40151" t="str">
            <v>OFFICENET</v>
          </cell>
          <cell r="E40151">
            <v>62014030000104</v>
          </cell>
        </row>
        <row r="40152">
          <cell r="C40152">
            <v>800006064</v>
          </cell>
          <cell r="D40152" t="str">
            <v>INBRAFE IND BRA</v>
          </cell>
          <cell r="E40152">
            <v>62690920000136</v>
          </cell>
        </row>
        <row r="40153">
          <cell r="C40153">
            <v>800006068</v>
          </cell>
          <cell r="D40153" t="str">
            <v>SOFIMA S/A DIV.</v>
          </cell>
          <cell r="E40153">
            <v>51936094000227</v>
          </cell>
        </row>
        <row r="40154">
          <cell r="C40154">
            <v>800006069</v>
          </cell>
          <cell r="D40154" t="str">
            <v>SOFIMA</v>
          </cell>
          <cell r="E40154">
            <v>51936094000146</v>
          </cell>
        </row>
        <row r="40155">
          <cell r="C40155">
            <v>800006073</v>
          </cell>
          <cell r="D40155" t="str">
            <v>GEHAKA</v>
          </cell>
          <cell r="E40155">
            <v>60637667000121</v>
          </cell>
        </row>
        <row r="40156">
          <cell r="C40156">
            <v>800006085</v>
          </cell>
          <cell r="D40156" t="str">
            <v>COM IMP INVICTA</v>
          </cell>
          <cell r="E40156">
            <v>61236642000189</v>
          </cell>
        </row>
        <row r="40157">
          <cell r="C40157">
            <v>800006086</v>
          </cell>
          <cell r="D40157" t="str">
            <v>INALFA</v>
          </cell>
          <cell r="E40157">
            <v>2609193000108</v>
          </cell>
        </row>
        <row r="40158">
          <cell r="C40158">
            <v>800006088</v>
          </cell>
          <cell r="D40158" t="str">
            <v>IPT</v>
          </cell>
          <cell r="E40158">
            <v>60633674000155</v>
          </cell>
        </row>
        <row r="40159">
          <cell r="C40159">
            <v>800006089</v>
          </cell>
          <cell r="D40159" t="str">
            <v>IOB INF</v>
          </cell>
          <cell r="E40159">
            <v>43217850000310</v>
          </cell>
        </row>
        <row r="40160">
          <cell r="C40160">
            <v>800006093</v>
          </cell>
          <cell r="D40160" t="str">
            <v>INTERMEC</v>
          </cell>
          <cell r="E40160">
            <v>954716000128</v>
          </cell>
        </row>
        <row r="40161">
          <cell r="C40161">
            <v>800006101</v>
          </cell>
          <cell r="D40161" t="str">
            <v>ITW DELFAST</v>
          </cell>
          <cell r="E40161">
            <v>33034935000148</v>
          </cell>
        </row>
        <row r="40162">
          <cell r="C40162">
            <v>800006104</v>
          </cell>
          <cell r="D40162" t="str">
            <v>ITT IND.FLUID H</v>
          </cell>
          <cell r="E40162">
            <v>2753615000114</v>
          </cell>
        </row>
        <row r="40163">
          <cell r="C40163">
            <v>800006105</v>
          </cell>
          <cell r="D40163" t="str">
            <v>ITAESBRA</v>
          </cell>
          <cell r="E40163">
            <v>61381323000167</v>
          </cell>
        </row>
        <row r="40164">
          <cell r="C40164">
            <v>800006106</v>
          </cell>
          <cell r="D40164" t="str">
            <v>JALWA</v>
          </cell>
          <cell r="E40164">
            <v>61199543000174</v>
          </cell>
        </row>
        <row r="40165">
          <cell r="C40165">
            <v>800006109</v>
          </cell>
          <cell r="D40165" t="str">
            <v>JL INDUSTRIA</v>
          </cell>
          <cell r="E40165">
            <v>47697636000106</v>
          </cell>
        </row>
        <row r="40166">
          <cell r="C40166">
            <v>800006113</v>
          </cell>
          <cell r="D40166" t="str">
            <v>MAQUINAS EQUIPA</v>
          </cell>
          <cell r="E40166">
            <v>48899322000140</v>
          </cell>
        </row>
        <row r="40167">
          <cell r="C40167">
            <v>800006118</v>
          </cell>
          <cell r="D40167" t="str">
            <v>JOHNSON</v>
          </cell>
          <cell r="E40167">
            <v>1814807000120</v>
          </cell>
        </row>
        <row r="40168">
          <cell r="C40168">
            <v>800006120</v>
          </cell>
          <cell r="D40168" t="str">
            <v>KARIJO COMERCIA</v>
          </cell>
          <cell r="E40168">
            <v>43052323000131</v>
          </cell>
        </row>
        <row r="40169">
          <cell r="C40169">
            <v>800006121</v>
          </cell>
          <cell r="D40169" t="str">
            <v>KEY GRAVURAS IN</v>
          </cell>
          <cell r="E40169">
            <v>43100767000103</v>
          </cell>
        </row>
        <row r="40170">
          <cell r="C40170">
            <v>800006127</v>
          </cell>
          <cell r="D40170" t="str">
            <v>KLOCKNER MOELLE</v>
          </cell>
          <cell r="E40170">
            <v>47208368000707</v>
          </cell>
        </row>
        <row r="40171">
          <cell r="C40171">
            <v>800006130</v>
          </cell>
          <cell r="D40171" t="str">
            <v>KRON INSTRUMENT</v>
          </cell>
          <cell r="E40171">
            <v>60891033000109</v>
          </cell>
        </row>
        <row r="40172">
          <cell r="C40172">
            <v>800006146</v>
          </cell>
          <cell r="D40172" t="str">
            <v>AGIP DO BRASIL</v>
          </cell>
          <cell r="E40172">
            <v>60886413000147</v>
          </cell>
        </row>
        <row r="40173">
          <cell r="C40173">
            <v>800006150</v>
          </cell>
          <cell r="D40173" t="str">
            <v>LOPSA</v>
          </cell>
          <cell r="E40173">
            <v>61014585000193</v>
          </cell>
        </row>
        <row r="40174">
          <cell r="C40174">
            <v>800006151</v>
          </cell>
          <cell r="D40174" t="str">
            <v>MERSEN DO BRASI</v>
          </cell>
          <cell r="E40174">
            <v>61403218000181</v>
          </cell>
        </row>
        <row r="40175">
          <cell r="C40175">
            <v>800006165</v>
          </cell>
          <cell r="D40175" t="str">
            <v>DHL EXPRESS ( B</v>
          </cell>
          <cell r="E40175">
            <v>58890252000113</v>
          </cell>
        </row>
        <row r="40176">
          <cell r="C40176">
            <v>800006185</v>
          </cell>
          <cell r="D40176" t="str">
            <v>MARIMAX</v>
          </cell>
          <cell r="E40176">
            <v>43927037000172</v>
          </cell>
        </row>
        <row r="40177">
          <cell r="C40177">
            <v>800006191</v>
          </cell>
          <cell r="D40177" t="str">
            <v>PANANTEC ATMI C</v>
          </cell>
          <cell r="E40177">
            <v>72903388000141</v>
          </cell>
        </row>
        <row r="40178">
          <cell r="C40178">
            <v>800006204</v>
          </cell>
          <cell r="D40178" t="str">
            <v>MELLO SA MAQS E</v>
          </cell>
          <cell r="E40178">
            <v>60412996000174</v>
          </cell>
        </row>
        <row r="40179">
          <cell r="C40179">
            <v>800006210</v>
          </cell>
          <cell r="D40179" t="str">
            <v>METALURGICA SCH</v>
          </cell>
          <cell r="E40179">
            <v>61174652000137</v>
          </cell>
        </row>
        <row r="40180">
          <cell r="C40180">
            <v>800006212</v>
          </cell>
          <cell r="D40180" t="str">
            <v>EXPRESSO MERCUR</v>
          </cell>
          <cell r="E40180">
            <v>95591723003800</v>
          </cell>
        </row>
        <row r="40181">
          <cell r="C40181">
            <v>800006216</v>
          </cell>
          <cell r="D40181" t="str">
            <v>METALMAG PRODS</v>
          </cell>
          <cell r="E40181">
            <v>43369974000150</v>
          </cell>
        </row>
        <row r="40182">
          <cell r="C40182">
            <v>800006219</v>
          </cell>
          <cell r="D40182" t="str">
            <v>METALPO</v>
          </cell>
          <cell r="E40182">
            <v>61032645000109</v>
          </cell>
        </row>
        <row r="40183">
          <cell r="C40183">
            <v>800006222</v>
          </cell>
          <cell r="D40183" t="str">
            <v>MEVI</v>
          </cell>
          <cell r="E40183">
            <v>61097994000109</v>
          </cell>
        </row>
        <row r="40184">
          <cell r="C40184">
            <v>800006241</v>
          </cell>
          <cell r="D40184" t="str">
            <v>MIT EXACTA</v>
          </cell>
          <cell r="E40184">
            <v>61191227000156</v>
          </cell>
        </row>
        <row r="40185">
          <cell r="C40185">
            <v>800006242</v>
          </cell>
          <cell r="D40185" t="str">
            <v>MITUTOYO SUL AM</v>
          </cell>
          <cell r="E40185">
            <v>59408005000109</v>
          </cell>
        </row>
        <row r="40186">
          <cell r="C40186">
            <v>800006245</v>
          </cell>
          <cell r="D40186" t="str">
            <v>MICROPRECS</v>
          </cell>
          <cell r="E40186">
            <v>48066450000103</v>
          </cell>
        </row>
        <row r="40187">
          <cell r="C40187">
            <v>800006246</v>
          </cell>
          <cell r="D40187" t="str">
            <v>MOOG DO BRASIL</v>
          </cell>
          <cell r="E40187">
            <v>48774681000171</v>
          </cell>
        </row>
        <row r="40188">
          <cell r="C40188">
            <v>800006256</v>
          </cell>
          <cell r="D40188" t="str">
            <v>MUELLER</v>
          </cell>
          <cell r="E40188">
            <v>61187043000112</v>
          </cell>
        </row>
        <row r="40189">
          <cell r="C40189">
            <v>800006267</v>
          </cell>
          <cell r="D40189" t="str">
            <v>NALCO BRASIL</v>
          </cell>
          <cell r="E40189">
            <v>62800446000158</v>
          </cell>
        </row>
        <row r="40190">
          <cell r="C40190">
            <v>800006277</v>
          </cell>
          <cell r="D40190" t="str">
            <v>SAFT NIFE</v>
          </cell>
          <cell r="E40190">
            <v>61275137000143</v>
          </cell>
        </row>
        <row r="40191">
          <cell r="C40191">
            <v>800006278</v>
          </cell>
          <cell r="D40191" t="str">
            <v>NIAGARA</v>
          </cell>
          <cell r="E40191">
            <v>61326310000195</v>
          </cell>
        </row>
        <row r="40192">
          <cell r="C40192">
            <v>800006286</v>
          </cell>
          <cell r="D40192" t="str">
            <v>NOVEX LIMITADA</v>
          </cell>
          <cell r="E40192">
            <v>60584760000115</v>
          </cell>
        </row>
        <row r="40193">
          <cell r="C40193">
            <v>800006290</v>
          </cell>
          <cell r="D40193" t="str">
            <v>OCE BRASIL COM</v>
          </cell>
          <cell r="E40193">
            <v>60894581000184</v>
          </cell>
        </row>
        <row r="40194">
          <cell r="C40194">
            <v>800006293</v>
          </cell>
          <cell r="D40194" t="str">
            <v>OLIVETTI DO BRA</v>
          </cell>
          <cell r="E40194">
            <v>60502291000148</v>
          </cell>
        </row>
        <row r="40195">
          <cell r="C40195">
            <v>800006294</v>
          </cell>
          <cell r="D40195" t="str">
            <v>KATHREIN AUTOMO</v>
          </cell>
          <cell r="E40195">
            <v>60892528000144</v>
          </cell>
        </row>
        <row r="40196">
          <cell r="C40196">
            <v>800006297</v>
          </cell>
          <cell r="D40196" t="str">
            <v>NAVARRO</v>
          </cell>
          <cell r="E40196">
            <v>53015301000155</v>
          </cell>
        </row>
        <row r="40197">
          <cell r="C40197">
            <v>800006298</v>
          </cell>
          <cell r="D40197" t="str">
            <v>ONCA</v>
          </cell>
          <cell r="E40197">
            <v>60887205000162</v>
          </cell>
        </row>
        <row r="40198">
          <cell r="C40198">
            <v>800006307</v>
          </cell>
          <cell r="D40198" t="str">
            <v>OSAN</v>
          </cell>
          <cell r="E40198">
            <v>43409895000125</v>
          </cell>
        </row>
        <row r="40199">
          <cell r="C40199">
            <v>800006313</v>
          </cell>
          <cell r="D40199" t="str">
            <v>EXPORTACAO</v>
          </cell>
          <cell r="E40199">
            <v>61380473000156</v>
          </cell>
        </row>
        <row r="40200">
          <cell r="C40200">
            <v>800006316</v>
          </cell>
          <cell r="D40200" t="str">
            <v>PANCROM INDUSTR</v>
          </cell>
          <cell r="E40200">
            <v>61155925000104</v>
          </cell>
        </row>
        <row r="40201">
          <cell r="C40201">
            <v>800006323</v>
          </cell>
          <cell r="D40201" t="str">
            <v>PROMAFLEX</v>
          </cell>
          <cell r="E40201">
            <v>60219250000149</v>
          </cell>
        </row>
        <row r="40202">
          <cell r="C40202">
            <v>800006327</v>
          </cell>
          <cell r="D40202" t="str">
            <v>CARLSONS</v>
          </cell>
          <cell r="E40202">
            <v>62954987000130</v>
          </cell>
        </row>
        <row r="40203">
          <cell r="C40203">
            <v>800006328</v>
          </cell>
          <cell r="D40203" t="str">
            <v>RPL ROLAMENTOS</v>
          </cell>
          <cell r="E40203">
            <v>62969951000120</v>
          </cell>
        </row>
        <row r="40204">
          <cell r="C40204">
            <v>800006340</v>
          </cell>
          <cell r="D40204" t="str">
            <v>PHILIPS DO BRAS</v>
          </cell>
          <cell r="E40204">
            <v>61086336000456</v>
          </cell>
        </row>
        <row r="40205">
          <cell r="C40205">
            <v>800006355</v>
          </cell>
          <cell r="D40205" t="str">
            <v>PLASTIPRENE P E</v>
          </cell>
          <cell r="E40205">
            <v>60701273000195</v>
          </cell>
        </row>
        <row r="40206">
          <cell r="C40206">
            <v>800006361</v>
          </cell>
          <cell r="D40206" t="str">
            <v>PNEUMATIC CO EQ</v>
          </cell>
          <cell r="E40206">
            <v>43820265000149</v>
          </cell>
        </row>
        <row r="40207">
          <cell r="C40207">
            <v>800006364</v>
          </cell>
          <cell r="D40207" t="str">
            <v>POLYPROM</v>
          </cell>
          <cell r="E40207">
            <v>43832963000164</v>
          </cell>
        </row>
        <row r="40208">
          <cell r="C40208">
            <v>800006369</v>
          </cell>
          <cell r="D40208" t="str">
            <v>PROT CAP ARTIGO</v>
          </cell>
          <cell r="E40208">
            <v>43854777000126</v>
          </cell>
        </row>
        <row r="40209">
          <cell r="C40209">
            <v>800006370</v>
          </cell>
          <cell r="D40209" t="str">
            <v>PROBEL</v>
          </cell>
          <cell r="E40209">
            <v>61079380001591</v>
          </cell>
        </row>
        <row r="40210">
          <cell r="C40210">
            <v>800006376</v>
          </cell>
          <cell r="D40210" t="str">
            <v>PSI TECNOLOGIA</v>
          </cell>
          <cell r="E40210">
            <v>45795796000154</v>
          </cell>
        </row>
        <row r="40211">
          <cell r="C40211">
            <v>800006377</v>
          </cell>
          <cell r="D40211" t="str">
            <v>BROWN E SHARPE</v>
          </cell>
          <cell r="E40211">
            <v>67818062000186</v>
          </cell>
        </row>
        <row r="40212">
          <cell r="C40212">
            <v>800006381</v>
          </cell>
          <cell r="D40212" t="str">
            <v>BANDEIRANTES</v>
          </cell>
          <cell r="E40212">
            <v>60509239000113</v>
          </cell>
        </row>
        <row r="40213">
          <cell r="C40213">
            <v>800006383</v>
          </cell>
          <cell r="D40213" t="str">
            <v>RCN</v>
          </cell>
          <cell r="E40213">
            <v>61383584000116</v>
          </cell>
        </row>
        <row r="40214">
          <cell r="C40214">
            <v>800006389</v>
          </cell>
          <cell r="D40214" t="str">
            <v>REFAL INDUSTRIA</v>
          </cell>
          <cell r="E40214">
            <v>58357278000109</v>
          </cell>
        </row>
        <row r="40215">
          <cell r="C40215">
            <v>800006397</v>
          </cell>
          <cell r="D40215" t="str">
            <v>REVEST CAR</v>
          </cell>
          <cell r="E40215">
            <v>347742000198</v>
          </cell>
        </row>
        <row r="40216">
          <cell r="C40216">
            <v>800006404</v>
          </cell>
          <cell r="D40216" t="str">
            <v>RIVETS</v>
          </cell>
          <cell r="E40216">
            <v>62757224000108</v>
          </cell>
        </row>
        <row r="40217">
          <cell r="C40217">
            <v>800006405</v>
          </cell>
          <cell r="D40217" t="str">
            <v>AKZO</v>
          </cell>
          <cell r="E40217">
            <v>60561719000557</v>
          </cell>
        </row>
        <row r="40218">
          <cell r="C40218">
            <v>800006409</v>
          </cell>
          <cell r="D40218" t="str">
            <v>BOSCH SP</v>
          </cell>
          <cell r="E40218">
            <v>45990181002980</v>
          </cell>
        </row>
        <row r="40219">
          <cell r="C40219">
            <v>800006415</v>
          </cell>
          <cell r="D40219" t="str">
            <v>ROHM DO BRASIL</v>
          </cell>
          <cell r="E40219">
            <v>61539094000166</v>
          </cell>
        </row>
        <row r="40220">
          <cell r="C40220">
            <v>800006417</v>
          </cell>
          <cell r="D40220" t="str">
            <v>ROL LEX</v>
          </cell>
          <cell r="E40220">
            <v>61156444000105</v>
          </cell>
        </row>
        <row r="40221">
          <cell r="C40221">
            <v>800006422</v>
          </cell>
          <cell r="D40221" t="str">
            <v>RONTAN ELETRO M</v>
          </cell>
          <cell r="E40221">
            <v>62858352000210</v>
          </cell>
        </row>
        <row r="40222">
          <cell r="C40222">
            <v>800006424</v>
          </cell>
          <cell r="D40222" t="str">
            <v>R SIMIONI IND C</v>
          </cell>
          <cell r="E40222">
            <v>62821723000109</v>
          </cell>
        </row>
        <row r="40223">
          <cell r="C40223">
            <v>800006428</v>
          </cell>
          <cell r="D40223" t="str">
            <v>SABO III</v>
          </cell>
          <cell r="E40223">
            <v>3481809000251</v>
          </cell>
        </row>
        <row r="40224">
          <cell r="C40224">
            <v>800006429</v>
          </cell>
          <cell r="D40224" t="str">
            <v>SABO RETENTORES</v>
          </cell>
          <cell r="E40224">
            <v>60860681000190</v>
          </cell>
        </row>
        <row r="40225">
          <cell r="C40225">
            <v>800006430</v>
          </cell>
          <cell r="D40225" t="str">
            <v>SABO II</v>
          </cell>
          <cell r="E40225">
            <v>60860681000602</v>
          </cell>
        </row>
        <row r="40226">
          <cell r="C40226">
            <v>800006431</v>
          </cell>
          <cell r="D40226" t="str">
            <v>SABO MANGUEIRAS II</v>
          </cell>
          <cell r="E40226">
            <v>60860681000785</v>
          </cell>
        </row>
        <row r="40227">
          <cell r="C40227">
            <v>800006432</v>
          </cell>
          <cell r="D40227" t="str">
            <v>SABO I</v>
          </cell>
          <cell r="E40227">
            <v>60860681000432</v>
          </cell>
        </row>
        <row r="40228">
          <cell r="C40228">
            <v>800006441</v>
          </cell>
          <cell r="D40228" t="str">
            <v>SALVI CASAGRAND</v>
          </cell>
          <cell r="E40228">
            <v>61457743000180</v>
          </cell>
        </row>
        <row r="40229">
          <cell r="C40229">
            <v>800006443</v>
          </cell>
          <cell r="D40229" t="str">
            <v>REFRIGERACAO ME</v>
          </cell>
          <cell r="E40229">
            <v>49031776000168</v>
          </cell>
        </row>
        <row r="40230">
          <cell r="C40230">
            <v>800006453</v>
          </cell>
          <cell r="D40230" t="str">
            <v>SDC</v>
          </cell>
          <cell r="E40230">
            <v>45703378000190</v>
          </cell>
        </row>
        <row r="40231">
          <cell r="C40231">
            <v>800006468</v>
          </cell>
          <cell r="D40231" t="str">
            <v>SCHENCK DO BRAS</v>
          </cell>
          <cell r="E40231">
            <v>43626407000131</v>
          </cell>
        </row>
        <row r="40232">
          <cell r="C40232">
            <v>800006471</v>
          </cell>
          <cell r="D40232" t="str">
            <v>SCORPIOS</v>
          </cell>
          <cell r="E40232">
            <v>44387629000888</v>
          </cell>
        </row>
        <row r="40233">
          <cell r="C40233">
            <v>800006485</v>
          </cell>
          <cell r="D40233" t="str">
            <v>SHUITI INDUSTRI</v>
          </cell>
          <cell r="E40233">
            <v>51486223000141</v>
          </cell>
        </row>
        <row r="40234">
          <cell r="C40234">
            <v>800006489</v>
          </cell>
          <cell r="D40234" t="str">
            <v>SIEMENS LTDA.</v>
          </cell>
          <cell r="E40234">
            <v>44013159000205</v>
          </cell>
        </row>
        <row r="40235">
          <cell r="C40235">
            <v>800006510</v>
          </cell>
          <cell r="D40235" t="str">
            <v>SILVIO JOAO BA</v>
          </cell>
          <cell r="E40235">
            <v>68187301000100</v>
          </cell>
        </row>
        <row r="40236">
          <cell r="C40236">
            <v>800006513</v>
          </cell>
          <cell r="D40236" t="str">
            <v>SODMEX IND COM</v>
          </cell>
          <cell r="E40236">
            <v>45847936000190</v>
          </cell>
        </row>
        <row r="40237">
          <cell r="C40237">
            <v>800006518</v>
          </cell>
          <cell r="D40237" t="str">
            <v>VALEO ILUMINACAO</v>
          </cell>
          <cell r="E40237">
            <v>57010662000917</v>
          </cell>
        </row>
        <row r="40238">
          <cell r="C40238">
            <v>800006519</v>
          </cell>
          <cell r="D40238" t="str">
            <v>VALEO CANTAREIR</v>
          </cell>
          <cell r="E40238">
            <v>55121438000381</v>
          </cell>
        </row>
        <row r="40239">
          <cell r="C40239">
            <v>800006520</v>
          </cell>
          <cell r="D40239" t="str">
            <v>VALEO DIADEMA I</v>
          </cell>
          <cell r="E40239">
            <v>55121438000705</v>
          </cell>
        </row>
        <row r="40240">
          <cell r="C40240">
            <v>800006522</v>
          </cell>
          <cell r="D40240" t="str">
            <v>VALEO</v>
          </cell>
          <cell r="E40240">
            <v>57010662002103</v>
          </cell>
        </row>
        <row r="40241">
          <cell r="C40241">
            <v>800006531</v>
          </cell>
          <cell r="D40241" t="str">
            <v>SOPLAST SBC</v>
          </cell>
          <cell r="E40241">
            <v>54583836000195</v>
          </cell>
        </row>
        <row r="40242">
          <cell r="C40242">
            <v>800006533</v>
          </cell>
          <cell r="D40242" t="str">
            <v>SCREEN PLAST IN</v>
          </cell>
          <cell r="E40242">
            <v>46540399000102</v>
          </cell>
        </row>
        <row r="40243">
          <cell r="C40243">
            <v>800006534</v>
          </cell>
          <cell r="D40243" t="str">
            <v>SPECTRA</v>
          </cell>
          <cell r="E40243">
            <v>59933705000104</v>
          </cell>
        </row>
        <row r="40244">
          <cell r="C40244">
            <v>800006542</v>
          </cell>
          <cell r="D40244" t="str">
            <v>STROMAG FRICCOE</v>
          </cell>
          <cell r="E40244">
            <v>56990252000160</v>
          </cell>
        </row>
        <row r="40245">
          <cell r="C40245">
            <v>800006549</v>
          </cell>
          <cell r="D40245" t="str">
            <v>SUPERGAUSS</v>
          </cell>
          <cell r="E40245">
            <v>63082325000180</v>
          </cell>
        </row>
        <row r="40246">
          <cell r="C40246">
            <v>800006550</v>
          </cell>
          <cell r="D40246" t="str">
            <v>SUVIFER IND.COM</v>
          </cell>
          <cell r="E40246">
            <v>62088828000877</v>
          </cell>
        </row>
        <row r="40247">
          <cell r="C40247">
            <v>800006551</v>
          </cell>
          <cell r="D40247" t="str">
            <v>STERLING SOFTWA</v>
          </cell>
          <cell r="E40247">
            <v>67543488000174</v>
          </cell>
        </row>
        <row r="40248">
          <cell r="C40248">
            <v>800006552</v>
          </cell>
          <cell r="D40248" t="str">
            <v>TAM TRANSP AE</v>
          </cell>
          <cell r="E40248">
            <v>47893664000190</v>
          </cell>
        </row>
        <row r="40249">
          <cell r="C40249">
            <v>800006553</v>
          </cell>
          <cell r="D40249" t="str">
            <v>TAMET</v>
          </cell>
          <cell r="E40249">
            <v>61800454000131</v>
          </cell>
        </row>
        <row r="40250">
          <cell r="C40250">
            <v>800006564</v>
          </cell>
          <cell r="D40250" t="str">
            <v>TELEMATICA SIST</v>
          </cell>
          <cell r="E40250">
            <v>44772937000150</v>
          </cell>
        </row>
        <row r="40251">
          <cell r="C40251">
            <v>800006571</v>
          </cell>
          <cell r="D40251" t="str">
            <v>TORQUE</v>
          </cell>
          <cell r="E40251">
            <v>55409932000184</v>
          </cell>
        </row>
        <row r="40252">
          <cell r="C40252">
            <v>800006573</v>
          </cell>
          <cell r="D40252" t="str">
            <v>THK BRASIL</v>
          </cell>
          <cell r="E40252">
            <v>72801954000104</v>
          </cell>
        </row>
        <row r="40253">
          <cell r="C40253">
            <v>800006577</v>
          </cell>
          <cell r="D40253" t="str">
            <v>TUMA ENGENHARIA</v>
          </cell>
          <cell r="E40253">
            <v>17493834000936</v>
          </cell>
        </row>
        <row r="40254">
          <cell r="C40254">
            <v>800006589</v>
          </cell>
          <cell r="D40254" t="str">
            <v>TOLEDO BRASIL I</v>
          </cell>
          <cell r="E40254">
            <v>59704510000273</v>
          </cell>
        </row>
        <row r="40255">
          <cell r="C40255">
            <v>800006594</v>
          </cell>
          <cell r="D40255" t="str">
            <v>TRA TORRES</v>
          </cell>
          <cell r="E40255">
            <v>56564081000107</v>
          </cell>
        </row>
        <row r="40256">
          <cell r="C40256">
            <v>800006611</v>
          </cell>
          <cell r="D40256" t="str">
            <v>TOBU EQUIPAMENT</v>
          </cell>
          <cell r="E40256">
            <v>45092855000128</v>
          </cell>
        </row>
        <row r="40257">
          <cell r="C40257">
            <v>800006613</v>
          </cell>
          <cell r="D40257" t="str">
            <v>CEGIMA</v>
          </cell>
          <cell r="E40257">
            <v>51176311000147</v>
          </cell>
        </row>
        <row r="40258">
          <cell r="C40258">
            <v>800006616</v>
          </cell>
          <cell r="D40258" t="str">
            <v>UNIMAX COM PROD</v>
          </cell>
          <cell r="E40258">
            <v>59231514000109</v>
          </cell>
        </row>
        <row r="40259">
          <cell r="C40259">
            <v>800006629</v>
          </cell>
          <cell r="D40259" t="str">
            <v>BOEHLER</v>
          </cell>
          <cell r="E40259">
            <v>61479002000108</v>
          </cell>
        </row>
        <row r="40260">
          <cell r="C40260">
            <v>800006631</v>
          </cell>
          <cell r="D40260" t="str">
            <v>CROSBY</v>
          </cell>
          <cell r="E40260">
            <v>47648811000167</v>
          </cell>
        </row>
        <row r="40261">
          <cell r="C40261">
            <v>800006634</v>
          </cell>
          <cell r="D40261" t="str">
            <v>VEGA DO SUL SP</v>
          </cell>
          <cell r="E40261">
            <v>3795031000255</v>
          </cell>
        </row>
        <row r="40262">
          <cell r="C40262">
            <v>800006639</v>
          </cell>
          <cell r="D40262" t="str">
            <v>VEEDER ROOT DO</v>
          </cell>
          <cell r="E40262">
            <v>61075446000170</v>
          </cell>
        </row>
        <row r="40263">
          <cell r="C40263">
            <v>800006640</v>
          </cell>
          <cell r="D40263" t="str">
            <v>VIBRASIL</v>
          </cell>
          <cell r="E40263">
            <v>61243507000160</v>
          </cell>
        </row>
        <row r="40264">
          <cell r="C40264">
            <v>800006641</v>
          </cell>
          <cell r="D40264" t="str">
            <v>SERRARIA SP</v>
          </cell>
          <cell r="E40264">
            <v>61381778000182</v>
          </cell>
        </row>
        <row r="40265">
          <cell r="C40265">
            <v>800006643</v>
          </cell>
          <cell r="D40265" t="str">
            <v>WEISHAUPT DO BR</v>
          </cell>
          <cell r="E40265">
            <v>43084466000125</v>
          </cell>
        </row>
        <row r="40266">
          <cell r="C40266">
            <v>800006652</v>
          </cell>
          <cell r="D40266" t="str">
            <v>BOLLHOFF SERVICE</v>
          </cell>
          <cell r="E40266">
            <v>57879843000208</v>
          </cell>
        </row>
        <row r="40267">
          <cell r="C40267">
            <v>800006656</v>
          </cell>
          <cell r="D40267" t="str">
            <v>W/BRASIL</v>
          </cell>
          <cell r="E40267">
            <v>60383965000132</v>
          </cell>
        </row>
        <row r="40268">
          <cell r="C40268">
            <v>800006673</v>
          </cell>
          <cell r="D40268" t="str">
            <v>ZANETTINI</v>
          </cell>
          <cell r="E40268">
            <v>61357406000110</v>
          </cell>
        </row>
        <row r="40269">
          <cell r="C40269">
            <v>800007806</v>
          </cell>
          <cell r="D40269" t="str">
            <v>SUNSHINE IND</v>
          </cell>
          <cell r="E40269">
            <v>44366748000188</v>
          </cell>
        </row>
        <row r="40270">
          <cell r="C40270">
            <v>800007830</v>
          </cell>
          <cell r="D40270" t="str">
            <v>ALMA COMUNIC</v>
          </cell>
          <cell r="E40270">
            <v>4302813000197</v>
          </cell>
        </row>
        <row r="40271">
          <cell r="C40271">
            <v>800007840</v>
          </cell>
          <cell r="D40271" t="str">
            <v>MIDIACLICK</v>
          </cell>
          <cell r="E40271">
            <v>4346246000170</v>
          </cell>
        </row>
        <row r="40272">
          <cell r="C40272">
            <v>800007844</v>
          </cell>
          <cell r="D40272" t="str">
            <v>FABRICA ETHICA</v>
          </cell>
          <cell r="E40272">
            <v>6287537000160</v>
          </cell>
        </row>
        <row r="40273">
          <cell r="C40273">
            <v>800007848</v>
          </cell>
          <cell r="D40273" t="str">
            <v>LASER PRESS ART</v>
          </cell>
          <cell r="E40273">
            <v>64907926000148</v>
          </cell>
        </row>
        <row r="40274">
          <cell r="C40274">
            <v>800007870</v>
          </cell>
          <cell r="D40274" t="str">
            <v>OZN PRODUZ</v>
          </cell>
          <cell r="E40274">
            <v>2905641000110</v>
          </cell>
        </row>
        <row r="40275">
          <cell r="C40275">
            <v>800007872</v>
          </cell>
          <cell r="D40275" t="str">
            <v>WATSON</v>
          </cell>
          <cell r="E40275">
            <v>1660366000150</v>
          </cell>
        </row>
        <row r="40276">
          <cell r="C40276">
            <v>800007875</v>
          </cell>
          <cell r="D40276" t="str">
            <v>SOFITEL ACCOR H</v>
          </cell>
          <cell r="E40276">
            <v>53355004000310</v>
          </cell>
        </row>
        <row r="40277">
          <cell r="C40277">
            <v>800007876</v>
          </cell>
          <cell r="D40277" t="str">
            <v>OPERADORA SAO P</v>
          </cell>
          <cell r="E40277">
            <v>1097044000144</v>
          </cell>
        </row>
        <row r="40278">
          <cell r="C40278">
            <v>800007889</v>
          </cell>
          <cell r="D40278" t="str">
            <v>PONTO VEICULOS</v>
          </cell>
          <cell r="E40278">
            <v>8373156000120</v>
          </cell>
        </row>
        <row r="40279">
          <cell r="C40279">
            <v>800007890</v>
          </cell>
          <cell r="D40279" t="str">
            <v>LIDER TAXI AERE</v>
          </cell>
          <cell r="E40279">
            <v>17162579000949</v>
          </cell>
        </row>
        <row r="40280">
          <cell r="C40280">
            <v>800007891</v>
          </cell>
          <cell r="D40280" t="str">
            <v>GLOBAL PRESS DI</v>
          </cell>
          <cell r="E40280">
            <v>7688530000202</v>
          </cell>
        </row>
        <row r="40281">
          <cell r="C40281">
            <v>800007892</v>
          </cell>
          <cell r="D40281" t="str">
            <v>FAZ TUDO MONICA</v>
          </cell>
          <cell r="E40281">
            <v>1566586000119</v>
          </cell>
        </row>
        <row r="40282">
          <cell r="C40282">
            <v>800007894</v>
          </cell>
          <cell r="D40282" t="str">
            <v>TECHNIFOR PICTO</v>
          </cell>
          <cell r="E40282">
            <v>3726636000103</v>
          </cell>
        </row>
        <row r="40283">
          <cell r="C40283">
            <v>800007895</v>
          </cell>
          <cell r="D40283" t="str">
            <v>TELECOM COMP EL</v>
          </cell>
          <cell r="E40283">
            <v>56837404000199</v>
          </cell>
        </row>
        <row r="40284">
          <cell r="C40284">
            <v>800007906</v>
          </cell>
          <cell r="D40284" t="str">
            <v>FOX BRASIL ASSE</v>
          </cell>
          <cell r="E40284">
            <v>2196404000128</v>
          </cell>
        </row>
        <row r="40285">
          <cell r="C40285">
            <v>800007907</v>
          </cell>
          <cell r="D40285" t="str">
            <v>PROJOR INSTITUT</v>
          </cell>
          <cell r="E40285">
            <v>5109519000126</v>
          </cell>
        </row>
        <row r="40286">
          <cell r="C40286">
            <v>800007913</v>
          </cell>
          <cell r="D40286" t="str">
            <v>INTERNACIONAIS</v>
          </cell>
          <cell r="E40286">
            <v>50665967000160</v>
          </cell>
        </row>
        <row r="40287">
          <cell r="C40287">
            <v>800007937</v>
          </cell>
          <cell r="D40287" t="str">
            <v>HILTON II</v>
          </cell>
          <cell r="E40287">
            <v>42414912000150</v>
          </cell>
        </row>
        <row r="40288">
          <cell r="C40288">
            <v>800007940</v>
          </cell>
          <cell r="D40288" t="str">
            <v>MARCIA VIANA EV</v>
          </cell>
          <cell r="E40288">
            <v>4422297000134</v>
          </cell>
        </row>
        <row r="40289">
          <cell r="C40289">
            <v>800007941</v>
          </cell>
          <cell r="D40289" t="str">
            <v>BARSA PLANETA I</v>
          </cell>
          <cell r="E40289">
            <v>56990419000192</v>
          </cell>
        </row>
        <row r="40290">
          <cell r="C40290">
            <v>800007956</v>
          </cell>
          <cell r="D40290" t="str">
            <v>LOCALIZA</v>
          </cell>
          <cell r="E40290">
            <v>16670085018879</v>
          </cell>
        </row>
        <row r="40291">
          <cell r="C40291">
            <v>800007966</v>
          </cell>
          <cell r="D40291" t="str">
            <v>ABA</v>
          </cell>
          <cell r="E40291">
            <v>62877246000101</v>
          </cell>
        </row>
        <row r="40292">
          <cell r="C40292">
            <v>800007967</v>
          </cell>
          <cell r="D40292" t="str">
            <v>EDITORA CARAS S</v>
          </cell>
          <cell r="E40292">
            <v>56324114000141</v>
          </cell>
        </row>
        <row r="40293">
          <cell r="C40293">
            <v>800007985</v>
          </cell>
          <cell r="D40293" t="str">
            <v>1 SPORTS COMERC</v>
          </cell>
          <cell r="E40293">
            <v>4458684000120</v>
          </cell>
        </row>
        <row r="40294">
          <cell r="C40294">
            <v>800007990</v>
          </cell>
          <cell r="D40294" t="str">
            <v>CONSELHO REG PR</v>
          </cell>
          <cell r="E40294">
            <v>43660075000101</v>
          </cell>
        </row>
        <row r="40295">
          <cell r="C40295">
            <v>800007993</v>
          </cell>
          <cell r="D40295" t="str">
            <v>PANCROM</v>
          </cell>
          <cell r="E40295">
            <v>61155925000872</v>
          </cell>
        </row>
        <row r="40296">
          <cell r="C40296">
            <v>800008006</v>
          </cell>
          <cell r="D40296" t="str">
            <v>VALOR ECONOMICO</v>
          </cell>
          <cell r="E40296">
            <v>3687592000150</v>
          </cell>
        </row>
        <row r="40297">
          <cell r="C40297">
            <v>800008007</v>
          </cell>
          <cell r="D40297" t="str">
            <v>JOINT METAL COM</v>
          </cell>
          <cell r="E40297">
            <v>66020546000112</v>
          </cell>
        </row>
        <row r="40298">
          <cell r="C40298">
            <v>800008011</v>
          </cell>
          <cell r="D40298" t="str">
            <v>LOCAWEB LTDA</v>
          </cell>
          <cell r="E40298">
            <v>2351877000152</v>
          </cell>
        </row>
        <row r="40299">
          <cell r="C40299">
            <v>800008017</v>
          </cell>
          <cell r="D40299" t="str">
            <v>S/A O ESTADO DE</v>
          </cell>
          <cell r="E40299">
            <v>61533949000141</v>
          </cell>
        </row>
        <row r="40300">
          <cell r="C40300">
            <v>800008023</v>
          </cell>
          <cell r="D40300" t="str">
            <v>LUCCHI LTDA</v>
          </cell>
          <cell r="E40300">
            <v>62934690000103</v>
          </cell>
        </row>
        <row r="40301">
          <cell r="C40301">
            <v>800008026</v>
          </cell>
          <cell r="D40301" t="str">
            <v>LUMINOSIDADE</v>
          </cell>
          <cell r="E40301">
            <v>3257237000140</v>
          </cell>
        </row>
        <row r="40302">
          <cell r="C40302">
            <v>800008029</v>
          </cell>
          <cell r="D40302" t="str">
            <v>LUMI5</v>
          </cell>
          <cell r="E40302">
            <v>5270059000113</v>
          </cell>
        </row>
        <row r="40303">
          <cell r="C40303">
            <v>800008031</v>
          </cell>
          <cell r="D40303" t="str">
            <v>CAMPEOES MUNDIA</v>
          </cell>
          <cell r="E40303">
            <v>8215800000131</v>
          </cell>
        </row>
        <row r="40304">
          <cell r="C40304">
            <v>800008041</v>
          </cell>
          <cell r="D40304" t="str">
            <v>DE TELECOMUNIC</v>
          </cell>
          <cell r="E40304">
            <v>58619404000148</v>
          </cell>
        </row>
        <row r="40305">
          <cell r="C40305">
            <v>800008050</v>
          </cell>
          <cell r="D40305" t="str">
            <v>ABCV</v>
          </cell>
          <cell r="E40305">
            <v>7584149000104</v>
          </cell>
        </row>
        <row r="40306">
          <cell r="C40306">
            <v>800008058</v>
          </cell>
          <cell r="D40306" t="str">
            <v>PREFEITURA DE S</v>
          </cell>
          <cell r="E40306">
            <v>46392130000380</v>
          </cell>
        </row>
        <row r="40307">
          <cell r="C40307">
            <v>800008062</v>
          </cell>
          <cell r="D40307" t="str">
            <v>SHIMADZU DO BRA</v>
          </cell>
          <cell r="E40307">
            <v>58752460000156</v>
          </cell>
        </row>
        <row r="40308">
          <cell r="C40308">
            <v>800008075</v>
          </cell>
          <cell r="D40308" t="str">
            <v>PANELLI</v>
          </cell>
          <cell r="E40308">
            <v>61418422000176</v>
          </cell>
        </row>
        <row r="40309">
          <cell r="C40309">
            <v>800008078</v>
          </cell>
          <cell r="D40309" t="str">
            <v>PSICO</v>
          </cell>
          <cell r="E40309">
            <v>61749503000159</v>
          </cell>
        </row>
        <row r="40310">
          <cell r="C40310">
            <v>800008079</v>
          </cell>
          <cell r="D40310" t="str">
            <v>AUGUSTA</v>
          </cell>
          <cell r="E40310">
            <v>492765000196</v>
          </cell>
        </row>
        <row r="40311">
          <cell r="C40311">
            <v>800008084</v>
          </cell>
          <cell r="D40311" t="str">
            <v>FAMAR DO BRASIL</v>
          </cell>
          <cell r="E40311">
            <v>783550000124</v>
          </cell>
        </row>
        <row r="40312">
          <cell r="C40312">
            <v>800008085</v>
          </cell>
          <cell r="D40312" t="str">
            <v>OGRA</v>
          </cell>
          <cell r="E40312">
            <v>61025995000130</v>
          </cell>
        </row>
        <row r="40313">
          <cell r="C40313">
            <v>800008088</v>
          </cell>
          <cell r="D40313" t="str">
            <v>BLUE TREE TOWER</v>
          </cell>
          <cell r="E40313">
            <v>66542002001869</v>
          </cell>
        </row>
        <row r="40314">
          <cell r="C40314">
            <v>800008089</v>
          </cell>
          <cell r="D40314" t="str">
            <v>TOP COLOR</v>
          </cell>
          <cell r="E40314">
            <v>7384568000100</v>
          </cell>
        </row>
        <row r="40315">
          <cell r="C40315">
            <v>800008090</v>
          </cell>
          <cell r="D40315" t="str">
            <v>ESTRUTURAL GRAF</v>
          </cell>
          <cell r="E40315">
            <v>3049547000170</v>
          </cell>
        </row>
        <row r="40316">
          <cell r="C40316">
            <v>800008095</v>
          </cell>
          <cell r="D40316" t="str">
            <v>RAMPAZZO</v>
          </cell>
          <cell r="E40316">
            <v>52954286000148</v>
          </cell>
        </row>
        <row r="40317">
          <cell r="C40317">
            <v>800008096</v>
          </cell>
          <cell r="D40317" t="str">
            <v>TRES PODERES</v>
          </cell>
          <cell r="E40317">
            <v>61050779000144</v>
          </cell>
        </row>
        <row r="40318">
          <cell r="C40318">
            <v>800008097</v>
          </cell>
          <cell r="D40318" t="str">
            <v>CONFORB CONFECC</v>
          </cell>
          <cell r="E40318">
            <v>542991000134</v>
          </cell>
        </row>
        <row r="40319">
          <cell r="C40319">
            <v>800008101</v>
          </cell>
          <cell r="D40319" t="str">
            <v>PROJECTUS</v>
          </cell>
          <cell r="E40319">
            <v>7297925000195</v>
          </cell>
        </row>
        <row r="40320">
          <cell r="C40320">
            <v>800008103</v>
          </cell>
          <cell r="D40320" t="str">
            <v>MARKETING SERVI</v>
          </cell>
          <cell r="E40320">
            <v>7711839000187</v>
          </cell>
        </row>
        <row r="40321">
          <cell r="C40321">
            <v>800008105</v>
          </cell>
          <cell r="D40321" t="str">
            <v>DIFFERENT BRIND</v>
          </cell>
          <cell r="E40321">
            <v>3663079000129</v>
          </cell>
        </row>
        <row r="40322">
          <cell r="C40322">
            <v>800008107</v>
          </cell>
          <cell r="D40322" t="str">
            <v>TEZ CONFECCOES</v>
          </cell>
          <cell r="E40322">
            <v>67298968000117</v>
          </cell>
        </row>
        <row r="40323">
          <cell r="C40323">
            <v>800008112</v>
          </cell>
          <cell r="D40323" t="str">
            <v>POWERTRANS</v>
          </cell>
          <cell r="E40323">
            <v>57343998000144</v>
          </cell>
        </row>
        <row r="40324">
          <cell r="C40324">
            <v>800008114</v>
          </cell>
          <cell r="D40324" t="str">
            <v>CG DIGITAL</v>
          </cell>
          <cell r="E40324">
            <v>5374106000179</v>
          </cell>
        </row>
        <row r="40325">
          <cell r="C40325">
            <v>800008117</v>
          </cell>
          <cell r="D40325" t="str">
            <v>ABINEE</v>
          </cell>
          <cell r="E40325">
            <v>62510318000170</v>
          </cell>
        </row>
        <row r="40326">
          <cell r="C40326">
            <v>800008118</v>
          </cell>
          <cell r="D40326" t="str">
            <v>PRICEWATERHOUSE</v>
          </cell>
          <cell r="E40326">
            <v>47205646000179</v>
          </cell>
        </row>
        <row r="40327">
          <cell r="C40327">
            <v>800008121</v>
          </cell>
          <cell r="D40327" t="str">
            <v>OCEANAIR</v>
          </cell>
          <cell r="E40327">
            <v>2575829000148</v>
          </cell>
        </row>
        <row r="40328">
          <cell r="C40328">
            <v>800008123</v>
          </cell>
          <cell r="D40328" t="str">
            <v>SEE SISTEMAS</v>
          </cell>
          <cell r="E40328">
            <v>65512733000150</v>
          </cell>
        </row>
        <row r="40329">
          <cell r="C40329">
            <v>800008125</v>
          </cell>
          <cell r="D40329" t="str">
            <v>PITUKA</v>
          </cell>
          <cell r="E40329">
            <v>48257224000100</v>
          </cell>
        </row>
        <row r="40330">
          <cell r="C40330">
            <v>800008136</v>
          </cell>
          <cell r="D40330" t="str">
            <v>EMPRAMED</v>
          </cell>
          <cell r="E40330">
            <v>72675978000164</v>
          </cell>
        </row>
        <row r="40331">
          <cell r="C40331">
            <v>800008138</v>
          </cell>
          <cell r="D40331" t="str">
            <v>EXITO IND. E CO</v>
          </cell>
          <cell r="E40331">
            <v>7973526000105</v>
          </cell>
        </row>
        <row r="40332">
          <cell r="C40332">
            <v>800008139</v>
          </cell>
          <cell r="D40332" t="str">
            <v>AGENCIACLICK</v>
          </cell>
          <cell r="E40332">
            <v>3069949000136</v>
          </cell>
        </row>
        <row r="40333">
          <cell r="C40333">
            <v>800008146</v>
          </cell>
          <cell r="D40333" t="str">
            <v>MEIO E MENSAGEM</v>
          </cell>
          <cell r="E40333">
            <v>60266590000120</v>
          </cell>
        </row>
        <row r="40334">
          <cell r="C40334">
            <v>800008148</v>
          </cell>
          <cell r="D40334" t="str">
            <v>MAXEPOXI</v>
          </cell>
          <cell r="E40334">
            <v>66034190000176</v>
          </cell>
        </row>
        <row r="40335">
          <cell r="C40335">
            <v>800008150</v>
          </cell>
          <cell r="D40335" t="str">
            <v>SUN MICROSYSTEM</v>
          </cell>
          <cell r="E40335">
            <v>65497745000668</v>
          </cell>
        </row>
        <row r="40336">
          <cell r="C40336">
            <v>800008154</v>
          </cell>
          <cell r="D40336" t="str">
            <v>ORVALHO DO SOL</v>
          </cell>
          <cell r="E40336">
            <v>56002785000196</v>
          </cell>
        </row>
        <row r="40337">
          <cell r="C40337">
            <v>800008160</v>
          </cell>
          <cell r="D40337" t="str">
            <v>UGO PATTARO</v>
          </cell>
          <cell r="E40337">
            <v>1862837000102</v>
          </cell>
        </row>
        <row r="40338">
          <cell r="C40338">
            <v>800008168</v>
          </cell>
          <cell r="D40338" t="str">
            <v>SULTRADE</v>
          </cell>
          <cell r="E40338">
            <v>901166000189</v>
          </cell>
        </row>
        <row r="40339">
          <cell r="C40339">
            <v>800008182</v>
          </cell>
          <cell r="D40339" t="str">
            <v>HROSA</v>
          </cell>
          <cell r="E40339">
            <v>4561576000189</v>
          </cell>
        </row>
        <row r="40340">
          <cell r="C40340">
            <v>800008186</v>
          </cell>
          <cell r="D40340" t="str">
            <v>ORBIS</v>
          </cell>
          <cell r="E40340">
            <v>7904122000151</v>
          </cell>
        </row>
        <row r="40341">
          <cell r="C40341">
            <v>800008187</v>
          </cell>
          <cell r="D40341" t="str">
            <v>VISUAL BAND</v>
          </cell>
          <cell r="E40341">
            <v>55371868000190</v>
          </cell>
        </row>
        <row r="40342">
          <cell r="C40342">
            <v>800008192</v>
          </cell>
          <cell r="D40342" t="str">
            <v>A ALTACOM</v>
          </cell>
          <cell r="E40342">
            <v>2765023000112</v>
          </cell>
        </row>
        <row r="40343">
          <cell r="C40343">
            <v>800008197</v>
          </cell>
          <cell r="D40343" t="str">
            <v>TRILHA</v>
          </cell>
          <cell r="E40343">
            <v>64045040000132</v>
          </cell>
        </row>
        <row r="40344">
          <cell r="C40344">
            <v>800008204</v>
          </cell>
          <cell r="D40344" t="str">
            <v>IMAGENS DIGITAI</v>
          </cell>
          <cell r="E40344">
            <v>71797930000166</v>
          </cell>
        </row>
        <row r="40345">
          <cell r="C40345">
            <v>800008205</v>
          </cell>
          <cell r="D40345" t="str">
            <v>IND TORRONE</v>
          </cell>
          <cell r="E40345">
            <v>43643857000132</v>
          </cell>
        </row>
        <row r="40346">
          <cell r="C40346">
            <v>800008206</v>
          </cell>
          <cell r="D40346" t="str">
            <v>EXCON</v>
          </cell>
          <cell r="E40346">
            <v>863584000129</v>
          </cell>
        </row>
        <row r="40347">
          <cell r="C40347">
            <v>800008207</v>
          </cell>
          <cell r="D40347" t="str">
            <v>ACROSS TELECOM</v>
          </cell>
          <cell r="E40347">
            <v>5002784000291</v>
          </cell>
        </row>
        <row r="40348">
          <cell r="C40348">
            <v>800008228</v>
          </cell>
          <cell r="D40348" t="str">
            <v>WHITE MARTINS</v>
          </cell>
          <cell r="E40348">
            <v>2996111000206</v>
          </cell>
        </row>
        <row r="40349">
          <cell r="C40349">
            <v>800008230</v>
          </cell>
          <cell r="D40349" t="str">
            <v>OCEANIC</v>
          </cell>
          <cell r="E40349">
            <v>5624797000111</v>
          </cell>
        </row>
        <row r="40350">
          <cell r="C40350">
            <v>800008231</v>
          </cell>
          <cell r="D40350" t="str">
            <v>SECOLI</v>
          </cell>
          <cell r="E40350">
            <v>1528479000104</v>
          </cell>
        </row>
        <row r="40351">
          <cell r="C40351">
            <v>800008236</v>
          </cell>
          <cell r="D40351" t="str">
            <v>FERRUM COMERCIA</v>
          </cell>
          <cell r="E40351">
            <v>61151817000155</v>
          </cell>
        </row>
        <row r="40352">
          <cell r="C40352">
            <v>800008237</v>
          </cell>
          <cell r="D40352" t="str">
            <v>ARTGRAF</v>
          </cell>
          <cell r="E40352">
            <v>5396079000135</v>
          </cell>
        </row>
        <row r="40353">
          <cell r="C40353">
            <v>800008239</v>
          </cell>
          <cell r="D40353" t="str">
            <v>DI SIENA</v>
          </cell>
          <cell r="E40353">
            <v>59531004000149</v>
          </cell>
        </row>
        <row r="40354">
          <cell r="C40354">
            <v>800008242</v>
          </cell>
          <cell r="D40354" t="str">
            <v>BANTEC</v>
          </cell>
          <cell r="E40354">
            <v>5220096000117</v>
          </cell>
        </row>
        <row r="40355">
          <cell r="C40355">
            <v>800008244</v>
          </cell>
          <cell r="D40355" t="str">
            <v>GRAN MELIA MOFA</v>
          </cell>
          <cell r="E40355">
            <v>62413877003691</v>
          </cell>
        </row>
        <row r="40356">
          <cell r="C40356">
            <v>800008251</v>
          </cell>
          <cell r="D40356" t="str">
            <v>LEOGRAF</v>
          </cell>
          <cell r="E40356">
            <v>356213000150</v>
          </cell>
        </row>
        <row r="40357">
          <cell r="C40357">
            <v>800008257</v>
          </cell>
          <cell r="D40357" t="str">
            <v>ATHENAS BRINDES</v>
          </cell>
          <cell r="E40357">
            <v>8208655000161</v>
          </cell>
        </row>
        <row r="40358">
          <cell r="C40358">
            <v>800008258</v>
          </cell>
          <cell r="D40358" t="str">
            <v>PIGMENTUM IMPRE</v>
          </cell>
          <cell r="E40358">
            <v>58795014000129</v>
          </cell>
        </row>
        <row r="40359">
          <cell r="C40359">
            <v>800008260</v>
          </cell>
          <cell r="D40359" t="str">
            <v>RS ALPHA</v>
          </cell>
          <cell r="E40359">
            <v>66666496000145</v>
          </cell>
        </row>
        <row r="40360">
          <cell r="C40360">
            <v>800008266</v>
          </cell>
          <cell r="D40360" t="str">
            <v>SUATRANS</v>
          </cell>
          <cell r="E40360">
            <v>62004692000101</v>
          </cell>
        </row>
        <row r="40361">
          <cell r="C40361">
            <v>800008273</v>
          </cell>
          <cell r="D40361" t="str">
            <v>IMPRES COML SER</v>
          </cell>
          <cell r="E40361">
            <v>222310000150</v>
          </cell>
        </row>
        <row r="40362">
          <cell r="C40362">
            <v>800008282</v>
          </cell>
          <cell r="D40362" t="str">
            <v>BRASEQ BRASILEI</v>
          </cell>
          <cell r="E40362">
            <v>57017774000142</v>
          </cell>
        </row>
        <row r="40363">
          <cell r="C40363">
            <v>800008287</v>
          </cell>
          <cell r="D40363" t="str">
            <v>THE FRONT COMUN</v>
          </cell>
          <cell r="E40363">
            <v>6009713000100</v>
          </cell>
        </row>
        <row r="40364">
          <cell r="C40364">
            <v>800008291</v>
          </cell>
          <cell r="D40364" t="str">
            <v>PANROTAS</v>
          </cell>
          <cell r="E40364">
            <v>46375531000160</v>
          </cell>
        </row>
        <row r="40365">
          <cell r="C40365">
            <v>800008292</v>
          </cell>
          <cell r="D40365" t="str">
            <v>SGB</v>
          </cell>
          <cell r="E40365">
            <v>1960703000124</v>
          </cell>
        </row>
        <row r="40366">
          <cell r="C40366">
            <v>800008298</v>
          </cell>
          <cell r="D40366" t="str">
            <v>TENDA DAS FLORE</v>
          </cell>
          <cell r="E40366">
            <v>6310722000129</v>
          </cell>
        </row>
        <row r="40367">
          <cell r="C40367">
            <v>800008309</v>
          </cell>
          <cell r="D40367" t="str">
            <v>CARDINALE ELET</v>
          </cell>
          <cell r="E40367">
            <v>62758222000125</v>
          </cell>
        </row>
        <row r="40368">
          <cell r="C40368">
            <v>800008319</v>
          </cell>
          <cell r="D40368" t="str">
            <v>UNIQUE GIFTS</v>
          </cell>
          <cell r="E40368">
            <v>8076859000196</v>
          </cell>
        </row>
        <row r="40369">
          <cell r="C40369">
            <v>800008323</v>
          </cell>
          <cell r="D40369" t="str">
            <v>THE UNDERGROUND</v>
          </cell>
          <cell r="E40369">
            <v>7454493000189</v>
          </cell>
        </row>
        <row r="40370">
          <cell r="C40370">
            <v>800008336</v>
          </cell>
          <cell r="D40370" t="str">
            <v>GRAFMOL</v>
          </cell>
          <cell r="E40370">
            <v>62630777000197</v>
          </cell>
        </row>
        <row r="40371">
          <cell r="C40371">
            <v>800008352</v>
          </cell>
          <cell r="D40371" t="str">
            <v>TRANSPEMINAS</v>
          </cell>
          <cell r="E40371">
            <v>17215039001010</v>
          </cell>
        </row>
        <row r="40372">
          <cell r="C40372">
            <v>800008358</v>
          </cell>
          <cell r="D40372" t="str">
            <v>3 COM</v>
          </cell>
          <cell r="E40372">
            <v>72938467000198</v>
          </cell>
        </row>
        <row r="40373">
          <cell r="C40373">
            <v>800008361</v>
          </cell>
          <cell r="D40373" t="str">
            <v>INSIDE COML IND</v>
          </cell>
          <cell r="E40373">
            <v>8163527000149</v>
          </cell>
        </row>
        <row r="40374">
          <cell r="C40374">
            <v>800008362</v>
          </cell>
          <cell r="D40374" t="str">
            <v>PENSAMENTO</v>
          </cell>
          <cell r="E40374">
            <v>61153532000153</v>
          </cell>
        </row>
        <row r="40375">
          <cell r="C40375">
            <v>800008364</v>
          </cell>
          <cell r="D40375" t="str">
            <v>SERVICOS LTDA</v>
          </cell>
          <cell r="E40375">
            <v>2460454000170</v>
          </cell>
        </row>
        <row r="40376">
          <cell r="C40376">
            <v>800008365</v>
          </cell>
          <cell r="D40376" t="str">
            <v>DE SEGURANCA LT</v>
          </cell>
          <cell r="E40376">
            <v>1211626000100</v>
          </cell>
        </row>
        <row r="40377">
          <cell r="C40377">
            <v>800008377</v>
          </cell>
          <cell r="D40377" t="str">
            <v>RED IND</v>
          </cell>
          <cell r="E40377">
            <v>45665346000147</v>
          </cell>
        </row>
        <row r="40378">
          <cell r="C40378">
            <v>800008379</v>
          </cell>
          <cell r="D40378" t="str">
            <v>LOTUS ESCOLA SC</v>
          </cell>
          <cell r="E40378">
            <v>61378212000100</v>
          </cell>
        </row>
        <row r="40379">
          <cell r="C40379">
            <v>800008383</v>
          </cell>
          <cell r="D40379" t="str">
            <v>EXPERIMENTAR CO</v>
          </cell>
          <cell r="E40379">
            <v>3028862000110</v>
          </cell>
        </row>
        <row r="40380">
          <cell r="C40380">
            <v>800008386</v>
          </cell>
          <cell r="D40380" t="str">
            <v>INSTRUMENTOS EL</v>
          </cell>
          <cell r="E40380">
            <v>56990591000146</v>
          </cell>
        </row>
        <row r="40381">
          <cell r="C40381">
            <v>800008388</v>
          </cell>
          <cell r="D40381" t="str">
            <v>BOX 1824 PLANEJ</v>
          </cell>
          <cell r="E40381">
            <v>6081639000125</v>
          </cell>
        </row>
        <row r="40382">
          <cell r="C40382">
            <v>800008389</v>
          </cell>
          <cell r="D40382" t="str">
            <v>ADVENTURE SPOT</v>
          </cell>
          <cell r="E40382">
            <v>8585925000153</v>
          </cell>
        </row>
        <row r="40383">
          <cell r="C40383">
            <v>800008390</v>
          </cell>
          <cell r="D40383" t="str">
            <v>MAILSON CONSULT</v>
          </cell>
          <cell r="E40383">
            <v>1579701000190</v>
          </cell>
        </row>
        <row r="40384">
          <cell r="C40384">
            <v>800008392</v>
          </cell>
          <cell r="D40384" t="str">
            <v>VENUS EVENTOS</v>
          </cell>
          <cell r="E40384">
            <v>65873283000121</v>
          </cell>
        </row>
        <row r="40385">
          <cell r="C40385">
            <v>800008402</v>
          </cell>
          <cell r="D40385" t="str">
            <v>GETTY</v>
          </cell>
          <cell r="E40385">
            <v>8113512000176</v>
          </cell>
        </row>
        <row r="40386">
          <cell r="C40386">
            <v>800008405</v>
          </cell>
          <cell r="D40386" t="str">
            <v>BRUBEKI</v>
          </cell>
          <cell r="E40386">
            <v>7513306000190</v>
          </cell>
        </row>
        <row r="40387">
          <cell r="C40387">
            <v>800008406</v>
          </cell>
          <cell r="D40387" t="str">
            <v>HOSPITALAR</v>
          </cell>
          <cell r="E40387">
            <v>69205805000178</v>
          </cell>
        </row>
        <row r="40388">
          <cell r="C40388">
            <v>800008413</v>
          </cell>
          <cell r="D40388" t="str">
            <v>LTR DESENVOLVIM</v>
          </cell>
          <cell r="E40388">
            <v>43641430000103</v>
          </cell>
        </row>
        <row r="40389">
          <cell r="C40389">
            <v>800008414</v>
          </cell>
          <cell r="D40389" t="str">
            <v>SONSUN</v>
          </cell>
          <cell r="E40389">
            <v>4448352000327</v>
          </cell>
        </row>
        <row r="40390">
          <cell r="C40390">
            <v>800008421</v>
          </cell>
          <cell r="D40390" t="str">
            <v>ANUBRA</v>
          </cell>
          <cell r="E40390">
            <v>2622782000126</v>
          </cell>
        </row>
        <row r="40391">
          <cell r="C40391">
            <v>800008435</v>
          </cell>
          <cell r="D40391" t="str">
            <v>ALATUR</v>
          </cell>
          <cell r="E40391">
            <v>7311410000100</v>
          </cell>
        </row>
        <row r="40392">
          <cell r="C40392">
            <v>800008442</v>
          </cell>
          <cell r="D40392" t="str">
            <v>ROSA CELESTE</v>
          </cell>
          <cell r="E40392">
            <v>1691339000144</v>
          </cell>
        </row>
        <row r="40393">
          <cell r="C40393">
            <v>800008444</v>
          </cell>
          <cell r="D40393" t="str">
            <v>ANANKE</v>
          </cell>
          <cell r="E40393">
            <v>4060361000184</v>
          </cell>
        </row>
        <row r="40394">
          <cell r="C40394">
            <v>800008446</v>
          </cell>
          <cell r="D40394" t="str">
            <v>FORMA DO FOGO</v>
          </cell>
          <cell r="E40394">
            <v>66985359000173</v>
          </cell>
        </row>
        <row r="40395">
          <cell r="C40395">
            <v>800008463</v>
          </cell>
          <cell r="D40395" t="str">
            <v>ALSMEDA PARK</v>
          </cell>
          <cell r="E40395">
            <v>43051549000118</v>
          </cell>
        </row>
        <row r="40396">
          <cell r="C40396">
            <v>800008481</v>
          </cell>
          <cell r="D40396" t="str">
            <v>ATOS AUTOMACAO</v>
          </cell>
          <cell r="E40396">
            <v>44020535000108</v>
          </cell>
        </row>
        <row r="40397">
          <cell r="C40397">
            <v>800008490</v>
          </cell>
          <cell r="D40397" t="str">
            <v>SABOIA DE MEDEI</v>
          </cell>
          <cell r="E40397">
            <v>61023156000182</v>
          </cell>
        </row>
        <row r="40398">
          <cell r="C40398">
            <v>800008493</v>
          </cell>
          <cell r="D40398" t="str">
            <v>VALTECNICA</v>
          </cell>
          <cell r="E40398">
            <v>7980391000105</v>
          </cell>
        </row>
        <row r="40399">
          <cell r="C40399">
            <v>800008509</v>
          </cell>
          <cell r="D40399" t="str">
            <v>RCC</v>
          </cell>
          <cell r="E40399">
            <v>3576718000119</v>
          </cell>
        </row>
        <row r="40400">
          <cell r="C40400">
            <v>800008510</v>
          </cell>
          <cell r="D40400" t="str">
            <v>COML RAFAEL</v>
          </cell>
          <cell r="E40400">
            <v>53779534000124</v>
          </cell>
        </row>
        <row r="40401">
          <cell r="C40401">
            <v>800008515</v>
          </cell>
          <cell r="D40401" t="str">
            <v>CAVENAGHI</v>
          </cell>
          <cell r="E40401">
            <v>47397203000127</v>
          </cell>
        </row>
        <row r="40402">
          <cell r="C40402">
            <v>800008516</v>
          </cell>
          <cell r="D40402" t="str">
            <v>CAVIES</v>
          </cell>
          <cell r="E40402">
            <v>43568666000153</v>
          </cell>
        </row>
        <row r="40403">
          <cell r="C40403">
            <v>800008533</v>
          </cell>
          <cell r="D40403" t="str">
            <v>INTERATIVA</v>
          </cell>
          <cell r="E40403">
            <v>64164288000112</v>
          </cell>
        </row>
        <row r="40404">
          <cell r="C40404">
            <v>800008536</v>
          </cell>
          <cell r="D40404" t="str">
            <v>ADE TELAS</v>
          </cell>
          <cell r="E40404">
            <v>6788007000104</v>
          </cell>
        </row>
        <row r="40405">
          <cell r="C40405">
            <v>800008550</v>
          </cell>
          <cell r="D40405" t="str">
            <v>T E D</v>
          </cell>
          <cell r="E40405">
            <v>68988419000137</v>
          </cell>
        </row>
        <row r="40406">
          <cell r="C40406">
            <v>800008559</v>
          </cell>
          <cell r="D40406" t="str">
            <v>CAIROS</v>
          </cell>
          <cell r="E40406">
            <v>5590528000181</v>
          </cell>
        </row>
        <row r="40407">
          <cell r="C40407">
            <v>800008564</v>
          </cell>
          <cell r="D40407" t="str">
            <v>MELRO</v>
          </cell>
          <cell r="E40407">
            <v>61585709000190</v>
          </cell>
        </row>
        <row r="40408">
          <cell r="C40408">
            <v>800008582</v>
          </cell>
          <cell r="D40408" t="str">
            <v>SIEMENS</v>
          </cell>
          <cell r="E40408">
            <v>44013159000116</v>
          </cell>
        </row>
        <row r="40409">
          <cell r="C40409">
            <v>800008596</v>
          </cell>
          <cell r="D40409" t="str">
            <v>SINDIREPA</v>
          </cell>
          <cell r="E40409">
            <v>47463047000155</v>
          </cell>
        </row>
        <row r="40410">
          <cell r="C40410">
            <v>800008597</v>
          </cell>
          <cell r="D40410" t="str">
            <v>DARGENT</v>
          </cell>
          <cell r="E40410">
            <v>62619739000133</v>
          </cell>
        </row>
        <row r="40411">
          <cell r="C40411">
            <v>800008616</v>
          </cell>
          <cell r="D40411" t="str">
            <v>HOFMANN DO BR</v>
          </cell>
          <cell r="E40411">
            <v>62609029000122</v>
          </cell>
        </row>
        <row r="40412">
          <cell r="C40412">
            <v>800008622</v>
          </cell>
          <cell r="D40412" t="str">
            <v>VENTCENTER</v>
          </cell>
          <cell r="E40412">
            <v>67685099000183</v>
          </cell>
        </row>
        <row r="40413">
          <cell r="C40413">
            <v>800008629</v>
          </cell>
          <cell r="D40413" t="str">
            <v>IOB PUBLICACOES</v>
          </cell>
          <cell r="E40413">
            <v>43217850000159</v>
          </cell>
        </row>
        <row r="40414">
          <cell r="C40414">
            <v>800008650</v>
          </cell>
          <cell r="D40414" t="str">
            <v>ARGOS INDUSTRIA</v>
          </cell>
          <cell r="E40414">
            <v>71791230000164</v>
          </cell>
        </row>
        <row r="40415">
          <cell r="C40415">
            <v>800008652</v>
          </cell>
          <cell r="D40415" t="str">
            <v>WTM MANAGEMENT</v>
          </cell>
          <cell r="E40415">
            <v>7886444000115</v>
          </cell>
        </row>
        <row r="40416">
          <cell r="C40416">
            <v>800008654</v>
          </cell>
          <cell r="D40416" t="str">
            <v>SINAL</v>
          </cell>
          <cell r="E40416">
            <v>434116001534</v>
          </cell>
        </row>
        <row r="40417">
          <cell r="C40417">
            <v>800008656</v>
          </cell>
          <cell r="D40417" t="str">
            <v>SABOR REAL</v>
          </cell>
          <cell r="E40417">
            <v>202976000147</v>
          </cell>
        </row>
        <row r="40418">
          <cell r="C40418">
            <v>800008657</v>
          </cell>
          <cell r="D40418" t="str">
            <v>SURFACE MODAS</v>
          </cell>
          <cell r="E40418">
            <v>54268495000163</v>
          </cell>
        </row>
        <row r="40419">
          <cell r="C40419">
            <v>800008662</v>
          </cell>
          <cell r="D40419" t="str">
            <v>AGAXTUR</v>
          </cell>
          <cell r="E40419">
            <v>60621596000179</v>
          </cell>
        </row>
        <row r="40420">
          <cell r="C40420">
            <v>800008663</v>
          </cell>
          <cell r="D40420" t="str">
            <v>DE PESQUISAS LT</v>
          </cell>
          <cell r="E40420">
            <v>2593165000140</v>
          </cell>
        </row>
        <row r="40421">
          <cell r="C40421">
            <v>800008672</v>
          </cell>
          <cell r="D40421" t="str">
            <v>FCR PRODUCOES</v>
          </cell>
          <cell r="E40421">
            <v>2818005000151</v>
          </cell>
        </row>
        <row r="40422">
          <cell r="C40422">
            <v>800008673</v>
          </cell>
          <cell r="D40422" t="str">
            <v>SCHILIRO STUDIO</v>
          </cell>
          <cell r="E40422">
            <v>7272270000109</v>
          </cell>
        </row>
        <row r="40423">
          <cell r="C40423">
            <v>800008674</v>
          </cell>
          <cell r="D40423" t="str">
            <v>QUAROTZE ZERO M</v>
          </cell>
          <cell r="E40423">
            <v>8310263000109</v>
          </cell>
        </row>
        <row r="40424">
          <cell r="C40424">
            <v>800008676</v>
          </cell>
          <cell r="D40424" t="str">
            <v>PROJETO 1</v>
          </cell>
          <cell r="E40424">
            <v>3434282000123</v>
          </cell>
        </row>
        <row r="40425">
          <cell r="C40425">
            <v>800008681</v>
          </cell>
          <cell r="D40425" t="str">
            <v>A H CONFECCOES</v>
          </cell>
          <cell r="E40425">
            <v>172933000166</v>
          </cell>
        </row>
        <row r="40426">
          <cell r="C40426">
            <v>800008682</v>
          </cell>
          <cell r="D40426" t="str">
            <v>SKY ARTES GRAFI</v>
          </cell>
          <cell r="E40426">
            <v>59927665000198</v>
          </cell>
        </row>
        <row r="40427">
          <cell r="C40427">
            <v>800008683</v>
          </cell>
          <cell r="D40427" t="str">
            <v>AMARAL VIDROS</v>
          </cell>
          <cell r="E40427">
            <v>4315384000192</v>
          </cell>
        </row>
        <row r="40428">
          <cell r="C40428">
            <v>800008684</v>
          </cell>
          <cell r="D40428" t="str">
            <v>PISELLI</v>
          </cell>
          <cell r="E40428">
            <v>1325136000134</v>
          </cell>
        </row>
        <row r="40429">
          <cell r="C40429">
            <v>800008685</v>
          </cell>
          <cell r="D40429" t="str">
            <v>T S QUADROS</v>
          </cell>
          <cell r="E40429">
            <v>44896801000152</v>
          </cell>
        </row>
        <row r="40430">
          <cell r="C40430">
            <v>800008687</v>
          </cell>
          <cell r="D40430" t="str">
            <v>AR LOCADORA</v>
          </cell>
          <cell r="E40430">
            <v>4328899000127</v>
          </cell>
        </row>
        <row r="40431">
          <cell r="C40431">
            <v>800008688</v>
          </cell>
          <cell r="D40431" t="str">
            <v>EMPORIO DO PANO</v>
          </cell>
          <cell r="E40431">
            <v>8463377000199</v>
          </cell>
        </row>
        <row r="40432">
          <cell r="C40432">
            <v>800008695</v>
          </cell>
          <cell r="D40432" t="str">
            <v>CIA PREMIERE</v>
          </cell>
          <cell r="E40432">
            <v>4855762000120</v>
          </cell>
        </row>
        <row r="40433">
          <cell r="C40433">
            <v>800008698</v>
          </cell>
          <cell r="D40433" t="str">
            <v>RIVERMEC</v>
          </cell>
          <cell r="E40433">
            <v>62058193000199</v>
          </cell>
        </row>
        <row r="40434">
          <cell r="C40434">
            <v>800008699</v>
          </cell>
          <cell r="D40434" t="str">
            <v>SGS PARTNERS</v>
          </cell>
          <cell r="E40434">
            <v>71695050000189</v>
          </cell>
        </row>
        <row r="40435">
          <cell r="C40435">
            <v>800008704</v>
          </cell>
          <cell r="D40435" t="str">
            <v>GRUPO EDIBRAS</v>
          </cell>
          <cell r="E40435">
            <v>6245275000171</v>
          </cell>
        </row>
        <row r="40436">
          <cell r="C40436">
            <v>800008708</v>
          </cell>
          <cell r="D40436" t="str">
            <v>LEANSHOP</v>
          </cell>
          <cell r="E40436">
            <v>97372551000118</v>
          </cell>
        </row>
        <row r="40437">
          <cell r="C40437">
            <v>800008710</v>
          </cell>
          <cell r="D40437" t="str">
            <v>VIRID</v>
          </cell>
          <cell r="E40437">
            <v>1248422000143</v>
          </cell>
        </row>
        <row r="40438">
          <cell r="C40438">
            <v>800008720</v>
          </cell>
          <cell r="D40438" t="str">
            <v>DVW NETWORKING</v>
          </cell>
          <cell r="E40438">
            <v>7245429000198</v>
          </cell>
        </row>
        <row r="40439">
          <cell r="C40439">
            <v>800008732</v>
          </cell>
          <cell r="D40439" t="str">
            <v>MSA CONTROL</v>
          </cell>
          <cell r="E40439">
            <v>3147213000139</v>
          </cell>
        </row>
        <row r="40440">
          <cell r="C40440">
            <v>800008739</v>
          </cell>
          <cell r="D40440" t="str">
            <v>WALTER TECNOLOG</v>
          </cell>
          <cell r="E40440">
            <v>1370252000337</v>
          </cell>
        </row>
        <row r="40441">
          <cell r="C40441">
            <v>800008752</v>
          </cell>
          <cell r="D40441" t="str">
            <v>NEON</v>
          </cell>
          <cell r="E40441">
            <v>6996000000170</v>
          </cell>
        </row>
        <row r="40442">
          <cell r="C40442">
            <v>800008753</v>
          </cell>
          <cell r="D40442" t="str">
            <v>MARTON E MATON</v>
          </cell>
          <cell r="E40442">
            <v>119387000108</v>
          </cell>
        </row>
        <row r="40443">
          <cell r="C40443">
            <v>800008755</v>
          </cell>
          <cell r="D40443" t="str">
            <v>LANCHES SKUBIDU</v>
          </cell>
          <cell r="E40443">
            <v>49928633000153</v>
          </cell>
        </row>
        <row r="40444">
          <cell r="C40444">
            <v>800008756</v>
          </cell>
          <cell r="D40444" t="str">
            <v>ARTUR PRADO</v>
          </cell>
          <cell r="E40444">
            <v>54045596000175</v>
          </cell>
        </row>
        <row r="40445">
          <cell r="C40445">
            <v>800008763</v>
          </cell>
          <cell r="D40445" t="str">
            <v>K 2</v>
          </cell>
          <cell r="E40445">
            <v>2220900000170</v>
          </cell>
        </row>
        <row r="40446">
          <cell r="C40446">
            <v>800008764</v>
          </cell>
          <cell r="D40446" t="str">
            <v>FORD MODELS</v>
          </cell>
          <cell r="E40446">
            <v>879440000160</v>
          </cell>
        </row>
        <row r="40447">
          <cell r="C40447">
            <v>800008767</v>
          </cell>
          <cell r="D40447" t="str">
            <v>SOCITEC</v>
          </cell>
          <cell r="E40447">
            <v>38905709000109</v>
          </cell>
        </row>
        <row r="40448">
          <cell r="C40448">
            <v>800008774</v>
          </cell>
          <cell r="D40448" t="str">
            <v>ABEP</v>
          </cell>
          <cell r="E40448">
            <v>67184457000174</v>
          </cell>
        </row>
        <row r="40449">
          <cell r="C40449">
            <v>800008783</v>
          </cell>
          <cell r="D40449" t="str">
            <v>CORSET ARTES GR</v>
          </cell>
          <cell r="E40449">
            <v>43296250000123</v>
          </cell>
        </row>
        <row r="40450">
          <cell r="C40450">
            <v>800008787</v>
          </cell>
          <cell r="D40450" t="str">
            <v>CAICO DE QUEIRO</v>
          </cell>
          <cell r="E40450">
            <v>6980960000141</v>
          </cell>
        </row>
        <row r="40451">
          <cell r="C40451">
            <v>800008788</v>
          </cell>
          <cell r="D40451" t="str">
            <v>ADS ENTREGAS</v>
          </cell>
          <cell r="E40451">
            <v>7728677000190</v>
          </cell>
        </row>
        <row r="40452">
          <cell r="C40452">
            <v>800008795</v>
          </cell>
          <cell r="D40452" t="str">
            <v>TEPRON</v>
          </cell>
          <cell r="E40452">
            <v>2228030000185</v>
          </cell>
        </row>
        <row r="40453">
          <cell r="C40453">
            <v>800008801</v>
          </cell>
          <cell r="D40453" t="str">
            <v>PINHEIRO NETO</v>
          </cell>
          <cell r="E40453">
            <v>60613478000119</v>
          </cell>
        </row>
        <row r="40454">
          <cell r="C40454">
            <v>800008805</v>
          </cell>
          <cell r="D40454" t="str">
            <v>TECNOMAR</v>
          </cell>
          <cell r="E40454">
            <v>66702127000160</v>
          </cell>
        </row>
        <row r="40455">
          <cell r="C40455">
            <v>800008806</v>
          </cell>
          <cell r="D40455" t="str">
            <v>COMEXIM</v>
          </cell>
          <cell r="E40455">
            <v>61486643000181</v>
          </cell>
        </row>
        <row r="40456">
          <cell r="C40456">
            <v>800008807</v>
          </cell>
          <cell r="D40456" t="str">
            <v>UTI ESTAMP</v>
          </cell>
          <cell r="E40456">
            <v>4731787000112</v>
          </cell>
        </row>
        <row r="40457">
          <cell r="C40457">
            <v>800008808</v>
          </cell>
          <cell r="D40457" t="str">
            <v>NASSER FIGUEROA</v>
          </cell>
          <cell r="E40457">
            <v>6251290000122</v>
          </cell>
        </row>
        <row r="40458">
          <cell r="C40458">
            <v>800008809</v>
          </cell>
          <cell r="D40458" t="str">
            <v>NEW CINE</v>
          </cell>
          <cell r="E40458">
            <v>8529132000117</v>
          </cell>
        </row>
        <row r="40459">
          <cell r="C40459">
            <v>800008810</v>
          </cell>
          <cell r="D40459" t="str">
            <v>STAMP LASER BRI</v>
          </cell>
          <cell r="E40459">
            <v>3920013000177</v>
          </cell>
        </row>
        <row r="40460">
          <cell r="C40460">
            <v>800008816</v>
          </cell>
          <cell r="D40460" t="str">
            <v>MULTISOLDA</v>
          </cell>
          <cell r="E40460">
            <v>7432742000135</v>
          </cell>
        </row>
        <row r="40461">
          <cell r="C40461">
            <v>800008826</v>
          </cell>
          <cell r="D40461" t="str">
            <v>CHROMPACK INSTR</v>
          </cell>
          <cell r="E40461">
            <v>1004749000170</v>
          </cell>
        </row>
        <row r="40462">
          <cell r="C40462">
            <v>800008831</v>
          </cell>
          <cell r="D40462" t="str">
            <v>SPTRAFO</v>
          </cell>
          <cell r="E40462">
            <v>7798992000193</v>
          </cell>
        </row>
        <row r="40463">
          <cell r="C40463">
            <v>800008838</v>
          </cell>
          <cell r="D40463" t="str">
            <v>MATEL</v>
          </cell>
          <cell r="E40463">
            <v>54370093000175</v>
          </cell>
        </row>
        <row r="40464">
          <cell r="C40464">
            <v>800008843</v>
          </cell>
          <cell r="D40464" t="str">
            <v>QUICK AIR</v>
          </cell>
          <cell r="E40464">
            <v>2153281000229</v>
          </cell>
        </row>
        <row r="40465">
          <cell r="C40465">
            <v>800008857</v>
          </cell>
          <cell r="D40465" t="str">
            <v>BALERA GUELLER</v>
          </cell>
          <cell r="E40465">
            <v>4891929000109</v>
          </cell>
        </row>
        <row r="40466">
          <cell r="C40466">
            <v>800008861</v>
          </cell>
          <cell r="D40466" t="str">
            <v>CMJ COMERCIO</v>
          </cell>
          <cell r="E40466">
            <v>5026792000782</v>
          </cell>
        </row>
        <row r="40467">
          <cell r="C40467">
            <v>800008871</v>
          </cell>
          <cell r="D40467" t="str">
            <v>NETWORK</v>
          </cell>
          <cell r="E40467">
            <v>2502217000125</v>
          </cell>
        </row>
        <row r="40468">
          <cell r="C40468">
            <v>800008872</v>
          </cell>
          <cell r="D40468" t="str">
            <v>GOLDEN PHOTO</v>
          </cell>
          <cell r="E40468">
            <v>67390062000128</v>
          </cell>
        </row>
        <row r="40469">
          <cell r="C40469">
            <v>800008875</v>
          </cell>
          <cell r="D40469" t="str">
            <v>LEAN INSTITUTE</v>
          </cell>
          <cell r="E40469">
            <v>2918808000188</v>
          </cell>
        </row>
        <row r="40470">
          <cell r="C40470">
            <v>800008878</v>
          </cell>
          <cell r="D40470" t="str">
            <v>SANDYBAY</v>
          </cell>
          <cell r="E40470">
            <v>8226317000152</v>
          </cell>
        </row>
        <row r="40471">
          <cell r="C40471">
            <v>800008880</v>
          </cell>
          <cell r="D40471" t="str">
            <v>HELVETIA</v>
          </cell>
          <cell r="E40471">
            <v>61364550000184</v>
          </cell>
        </row>
        <row r="40472">
          <cell r="C40472">
            <v>800008881</v>
          </cell>
          <cell r="D40472" t="str">
            <v>TEXTIL PAISSAND</v>
          </cell>
          <cell r="E40472">
            <v>60582574000147</v>
          </cell>
        </row>
        <row r="40473">
          <cell r="C40473">
            <v>800008882</v>
          </cell>
          <cell r="D40473" t="str">
            <v>NADIR FIGUEIRED</v>
          </cell>
          <cell r="E40473">
            <v>61067161000197</v>
          </cell>
        </row>
        <row r="40474">
          <cell r="C40474">
            <v>800008883</v>
          </cell>
          <cell r="D40474" t="str">
            <v>ONE MODELS</v>
          </cell>
          <cell r="E40474">
            <v>6168403000120</v>
          </cell>
        </row>
        <row r="40475">
          <cell r="C40475">
            <v>800008884</v>
          </cell>
          <cell r="D40475" t="str">
            <v>TRADITION</v>
          </cell>
          <cell r="E40475">
            <v>17804000101</v>
          </cell>
        </row>
        <row r="40476">
          <cell r="C40476">
            <v>800008893</v>
          </cell>
          <cell r="D40476" t="str">
            <v>SIRENA IND E CO</v>
          </cell>
          <cell r="E40476">
            <v>1908483000190</v>
          </cell>
        </row>
        <row r="40477">
          <cell r="C40477">
            <v>800008907</v>
          </cell>
          <cell r="D40477" t="str">
            <v>CULTCORP</v>
          </cell>
          <cell r="E40477">
            <v>7446556000155</v>
          </cell>
        </row>
        <row r="40478">
          <cell r="C40478">
            <v>800008909</v>
          </cell>
          <cell r="D40478" t="str">
            <v>PRODUTOS ELETRO</v>
          </cell>
          <cell r="E40478">
            <v>60864428000104</v>
          </cell>
        </row>
        <row r="40479">
          <cell r="C40479">
            <v>800008910</v>
          </cell>
          <cell r="D40479" t="str">
            <v>ENGEMOBILE</v>
          </cell>
          <cell r="E40479">
            <v>60949716000161</v>
          </cell>
        </row>
        <row r="40480">
          <cell r="C40480">
            <v>800008913</v>
          </cell>
          <cell r="D40480" t="str">
            <v>POSADAS DO BRL</v>
          </cell>
          <cell r="E40480">
            <v>2419765000609</v>
          </cell>
        </row>
        <row r="40481">
          <cell r="C40481">
            <v>800008914</v>
          </cell>
          <cell r="D40481" t="str">
            <v>CBB FARIA LIMA</v>
          </cell>
          <cell r="E40481">
            <v>6172269000131</v>
          </cell>
        </row>
        <row r="40482">
          <cell r="C40482">
            <v>800008917</v>
          </cell>
          <cell r="D40482" t="str">
            <v>ARGOS</v>
          </cell>
          <cell r="E40482">
            <v>73198939000186</v>
          </cell>
        </row>
        <row r="40483">
          <cell r="C40483">
            <v>800008918</v>
          </cell>
          <cell r="D40483" t="str">
            <v>HIGRO THERM</v>
          </cell>
          <cell r="E40483">
            <v>56910805000127</v>
          </cell>
        </row>
        <row r="40484">
          <cell r="C40484">
            <v>800008922</v>
          </cell>
          <cell r="D40484" t="str">
            <v>MM MODELS</v>
          </cell>
          <cell r="E40484">
            <v>74555616000165</v>
          </cell>
        </row>
        <row r="40485">
          <cell r="C40485">
            <v>800008923</v>
          </cell>
          <cell r="D40485" t="str">
            <v>STAGE LUZ</v>
          </cell>
          <cell r="E40485">
            <v>69279180000199</v>
          </cell>
        </row>
        <row r="40486">
          <cell r="C40486">
            <v>800008924</v>
          </cell>
          <cell r="D40486" t="str">
            <v>ABREU RETTO</v>
          </cell>
          <cell r="E40486">
            <v>7671461000135</v>
          </cell>
        </row>
        <row r="40487">
          <cell r="C40487">
            <v>800008925</v>
          </cell>
          <cell r="D40487" t="str">
            <v>GLOBAL TRAD</v>
          </cell>
          <cell r="E40487">
            <v>5199818000107</v>
          </cell>
        </row>
        <row r="40488">
          <cell r="C40488">
            <v>800008931</v>
          </cell>
          <cell r="D40488" t="str">
            <v>MAXETRON</v>
          </cell>
          <cell r="E40488">
            <v>66052242000137</v>
          </cell>
        </row>
        <row r="40489">
          <cell r="C40489">
            <v>800008936</v>
          </cell>
          <cell r="D40489" t="str">
            <v>ASSIST CARD</v>
          </cell>
          <cell r="E40489">
            <v>27571000110</v>
          </cell>
        </row>
        <row r="40490">
          <cell r="C40490">
            <v>800008943</v>
          </cell>
          <cell r="D40490" t="str">
            <v>IPED</v>
          </cell>
          <cell r="E40490">
            <v>4978939000186</v>
          </cell>
        </row>
        <row r="40491">
          <cell r="C40491">
            <v>800008945</v>
          </cell>
          <cell r="D40491" t="str">
            <v>COMPUGRAF</v>
          </cell>
          <cell r="E40491">
            <v>49916513000136</v>
          </cell>
        </row>
        <row r="40492">
          <cell r="C40492">
            <v>800008946</v>
          </cell>
          <cell r="D40492" t="str">
            <v>LAND BRASIL</v>
          </cell>
          <cell r="E40492">
            <v>219826000146</v>
          </cell>
        </row>
        <row r="40493">
          <cell r="C40493">
            <v>800008967</v>
          </cell>
          <cell r="D40493" t="str">
            <v>MTS BRASIL</v>
          </cell>
          <cell r="E40493">
            <v>7896462000188</v>
          </cell>
        </row>
        <row r="40494">
          <cell r="C40494">
            <v>800008974</v>
          </cell>
          <cell r="D40494" t="str">
            <v>FACULDADE OBJET</v>
          </cell>
          <cell r="E40494">
            <v>43144880000182</v>
          </cell>
        </row>
        <row r="40495">
          <cell r="C40495">
            <v>800008975</v>
          </cell>
          <cell r="D40495" t="str">
            <v>GUARDYAN</v>
          </cell>
          <cell r="E40495">
            <v>4755711000127</v>
          </cell>
        </row>
        <row r="40496">
          <cell r="C40496">
            <v>800008983</v>
          </cell>
          <cell r="D40496" t="str">
            <v>SHELL</v>
          </cell>
          <cell r="E40496">
            <v>33453598009503</v>
          </cell>
        </row>
        <row r="40497">
          <cell r="C40497">
            <v>800008985</v>
          </cell>
          <cell r="D40497" t="str">
            <v>ESAPE EMPRESA D</v>
          </cell>
          <cell r="E40497">
            <v>3045411000191</v>
          </cell>
        </row>
        <row r="40498">
          <cell r="C40498">
            <v>800009001</v>
          </cell>
          <cell r="D40498" t="str">
            <v>LAMPIAO</v>
          </cell>
          <cell r="E40498">
            <v>2105873000194</v>
          </cell>
        </row>
        <row r="40499">
          <cell r="C40499">
            <v>800009012</v>
          </cell>
          <cell r="D40499" t="str">
            <v>FABRITEK</v>
          </cell>
          <cell r="E40499">
            <v>8937644000112</v>
          </cell>
        </row>
        <row r="40500">
          <cell r="C40500">
            <v>800009014</v>
          </cell>
          <cell r="D40500" t="str">
            <v>X4 COMUNICACAO</v>
          </cell>
          <cell r="E40500">
            <v>7748824000193</v>
          </cell>
        </row>
        <row r="40501">
          <cell r="C40501">
            <v>800009017</v>
          </cell>
          <cell r="D40501" t="str">
            <v>CATHO ONLINE</v>
          </cell>
          <cell r="E40501">
            <v>3753088000291</v>
          </cell>
        </row>
        <row r="40502">
          <cell r="C40502">
            <v>800009020</v>
          </cell>
          <cell r="D40502" t="str">
            <v>GAIA</v>
          </cell>
          <cell r="E40502">
            <v>62580394000151</v>
          </cell>
        </row>
        <row r="40503">
          <cell r="C40503">
            <v>800009025</v>
          </cell>
          <cell r="D40503" t="str">
            <v>ARTICULTURA</v>
          </cell>
          <cell r="E40503">
            <v>55199228000144</v>
          </cell>
        </row>
        <row r="40504">
          <cell r="C40504">
            <v>800009031</v>
          </cell>
          <cell r="D40504" t="str">
            <v>CARLOS EDUARDO</v>
          </cell>
          <cell r="E40504">
            <v>7423978000105</v>
          </cell>
        </row>
        <row r="40505">
          <cell r="C40505">
            <v>800009041</v>
          </cell>
          <cell r="D40505" t="str">
            <v>RE</v>
          </cell>
          <cell r="E40505">
            <v>4253169000104</v>
          </cell>
        </row>
        <row r="40506">
          <cell r="C40506">
            <v>800009049</v>
          </cell>
          <cell r="D40506" t="str">
            <v>SAO PAULO</v>
          </cell>
          <cell r="E40506">
            <v>71849798000199</v>
          </cell>
        </row>
        <row r="40507">
          <cell r="C40507">
            <v>800009052</v>
          </cell>
          <cell r="D40507" t="str">
            <v>2TRANSLUBE TRAN</v>
          </cell>
          <cell r="E40507">
            <v>8736361000102</v>
          </cell>
        </row>
        <row r="40508">
          <cell r="C40508">
            <v>800009056</v>
          </cell>
          <cell r="D40508" t="str">
            <v>CONDRIMA</v>
          </cell>
          <cell r="E40508">
            <v>52419181000199</v>
          </cell>
        </row>
        <row r="40509">
          <cell r="C40509">
            <v>800009059</v>
          </cell>
          <cell r="D40509" t="str">
            <v>CO R ESTRATEGIA</v>
          </cell>
          <cell r="E40509">
            <v>3402925000157</v>
          </cell>
        </row>
        <row r="40510">
          <cell r="C40510">
            <v>800009066</v>
          </cell>
          <cell r="D40510" t="str">
            <v>SERVMED</v>
          </cell>
          <cell r="E40510">
            <v>3429457000104</v>
          </cell>
        </row>
        <row r="40511">
          <cell r="C40511">
            <v>800009071</v>
          </cell>
          <cell r="D40511" t="str">
            <v>ASSOC UNIF ENSI</v>
          </cell>
          <cell r="E40511">
            <v>6099229000101</v>
          </cell>
        </row>
        <row r="40512">
          <cell r="C40512">
            <v>800009073</v>
          </cell>
          <cell r="D40512" t="str">
            <v>PAULIMAR LESTE</v>
          </cell>
          <cell r="E40512">
            <v>5585991000569</v>
          </cell>
        </row>
        <row r="40513">
          <cell r="C40513">
            <v>800009074</v>
          </cell>
          <cell r="D40513" t="str">
            <v>TWO</v>
          </cell>
          <cell r="E40513">
            <v>3160276000125</v>
          </cell>
        </row>
        <row r="40514">
          <cell r="C40514">
            <v>800009085</v>
          </cell>
          <cell r="D40514" t="str">
            <v>ANGELS ESTUDIO</v>
          </cell>
          <cell r="E40514">
            <v>7214245000160</v>
          </cell>
        </row>
        <row r="40515">
          <cell r="C40515">
            <v>800009086</v>
          </cell>
          <cell r="D40515" t="str">
            <v>IAB</v>
          </cell>
          <cell r="E40515">
            <v>353223000132</v>
          </cell>
        </row>
        <row r="40516">
          <cell r="C40516">
            <v>800009105</v>
          </cell>
          <cell r="D40516" t="str">
            <v>INSTITUTO IBERO</v>
          </cell>
          <cell r="E40516">
            <v>7769164000127</v>
          </cell>
        </row>
        <row r="40517">
          <cell r="C40517">
            <v>800009107</v>
          </cell>
          <cell r="D40517" t="str">
            <v>CARNELOS</v>
          </cell>
          <cell r="E40517">
            <v>6123702000149</v>
          </cell>
        </row>
        <row r="40518">
          <cell r="C40518">
            <v>800009118</v>
          </cell>
          <cell r="D40518" t="str">
            <v>SIGNALWORKS COM</v>
          </cell>
          <cell r="E40518">
            <v>3783215000114</v>
          </cell>
        </row>
        <row r="40519">
          <cell r="C40519">
            <v>800009134</v>
          </cell>
          <cell r="D40519" t="str">
            <v>LJM GRAFICA</v>
          </cell>
          <cell r="E40519">
            <v>96354170000143</v>
          </cell>
        </row>
        <row r="40520">
          <cell r="C40520">
            <v>800009135</v>
          </cell>
          <cell r="D40520" t="str">
            <v>TRANSDUTOR TECN</v>
          </cell>
          <cell r="E40520">
            <v>3590463000149</v>
          </cell>
        </row>
        <row r="40521">
          <cell r="C40521">
            <v>800009137</v>
          </cell>
          <cell r="D40521" t="str">
            <v>CIE</v>
          </cell>
          <cell r="E40521">
            <v>2860694000162</v>
          </cell>
        </row>
        <row r="40522">
          <cell r="C40522">
            <v>800009142</v>
          </cell>
          <cell r="D40522" t="str">
            <v>RP LIGHTING</v>
          </cell>
          <cell r="E40522">
            <v>1865231000120</v>
          </cell>
        </row>
        <row r="40523">
          <cell r="C40523">
            <v>800009158</v>
          </cell>
          <cell r="D40523" t="str">
            <v>ARTMIX</v>
          </cell>
          <cell r="E40523">
            <v>896432000122</v>
          </cell>
        </row>
        <row r="40524">
          <cell r="C40524">
            <v>800009162</v>
          </cell>
          <cell r="D40524" t="str">
            <v>BOMBATEC INDUST</v>
          </cell>
          <cell r="E40524">
            <v>594752000128</v>
          </cell>
        </row>
        <row r="40525">
          <cell r="C40525">
            <v>800009168</v>
          </cell>
          <cell r="D40525" t="str">
            <v>AREA PARKING</v>
          </cell>
          <cell r="E40525">
            <v>62627831000145</v>
          </cell>
        </row>
        <row r="40526">
          <cell r="C40526">
            <v>800009169</v>
          </cell>
          <cell r="D40526" t="str">
            <v>A L MULTISERVIC</v>
          </cell>
          <cell r="E40526">
            <v>7024380000143</v>
          </cell>
        </row>
        <row r="40527">
          <cell r="C40527">
            <v>800009170</v>
          </cell>
          <cell r="D40527" t="str">
            <v>SPC MULTISERVIC</v>
          </cell>
          <cell r="E40527">
            <v>8007632000199</v>
          </cell>
        </row>
        <row r="40528">
          <cell r="C40528">
            <v>800009171</v>
          </cell>
          <cell r="D40528" t="str">
            <v>GRUPO A COMUNIC</v>
          </cell>
          <cell r="E40528">
            <v>5632175000135</v>
          </cell>
        </row>
        <row r="40529">
          <cell r="C40529">
            <v>800009182</v>
          </cell>
          <cell r="D40529" t="str">
            <v>TETRALON</v>
          </cell>
          <cell r="E40529">
            <v>53945507000346</v>
          </cell>
        </row>
        <row r="40530">
          <cell r="C40530">
            <v>800009185</v>
          </cell>
          <cell r="D40530" t="str">
            <v>FRANCISCO CARLO</v>
          </cell>
          <cell r="E40530">
            <v>74664129000130</v>
          </cell>
        </row>
        <row r="40531">
          <cell r="C40531">
            <v>800009186</v>
          </cell>
          <cell r="D40531" t="str">
            <v>ALTERNATIVA CAR</v>
          </cell>
          <cell r="E40531">
            <v>3316214000160</v>
          </cell>
        </row>
        <row r="40532">
          <cell r="C40532">
            <v>800009187</v>
          </cell>
          <cell r="D40532" t="str">
            <v>DW DESIGN</v>
          </cell>
          <cell r="E40532">
            <v>6853716000118</v>
          </cell>
        </row>
        <row r="40533">
          <cell r="C40533">
            <v>800009189</v>
          </cell>
          <cell r="D40533" t="str">
            <v>ABAL</v>
          </cell>
          <cell r="E40533">
            <v>62868658000177</v>
          </cell>
        </row>
        <row r="40534">
          <cell r="C40534">
            <v>800009191</v>
          </cell>
          <cell r="D40534" t="str">
            <v>AUTOINFORME</v>
          </cell>
          <cell r="E40534">
            <v>61865390000157</v>
          </cell>
        </row>
        <row r="40535">
          <cell r="C40535">
            <v>800009193</v>
          </cell>
          <cell r="D40535" t="str">
            <v>COMERCIO E SERV</v>
          </cell>
          <cell r="E40535">
            <v>60455193000105</v>
          </cell>
        </row>
        <row r="40536">
          <cell r="C40536">
            <v>800009217</v>
          </cell>
          <cell r="D40536" t="str">
            <v>CONNEXT</v>
          </cell>
          <cell r="E40536">
            <v>7727499000182</v>
          </cell>
        </row>
        <row r="40537">
          <cell r="C40537">
            <v>800009222</v>
          </cell>
          <cell r="D40537" t="str">
            <v>LUCAS GOMES SOU</v>
          </cell>
          <cell r="E40537">
            <v>4319390806</v>
          </cell>
        </row>
        <row r="40538">
          <cell r="C40538">
            <v>800009232</v>
          </cell>
          <cell r="D40538" t="str">
            <v>OUTRAS IMAGENS</v>
          </cell>
          <cell r="E40538">
            <v>6032703000188</v>
          </cell>
        </row>
        <row r="40539">
          <cell r="C40539">
            <v>800009241</v>
          </cell>
          <cell r="D40539" t="str">
            <v>WBGRAF PERSONAL</v>
          </cell>
          <cell r="E40539">
            <v>7065509000161</v>
          </cell>
        </row>
        <row r="40540">
          <cell r="C40540">
            <v>800009242</v>
          </cell>
          <cell r="D40540" t="str">
            <v>KAESER</v>
          </cell>
          <cell r="E40540">
            <v>2877654000123</v>
          </cell>
        </row>
        <row r="40541">
          <cell r="C40541">
            <v>800009244</v>
          </cell>
          <cell r="D40541" t="str">
            <v>FORNECEDORA IND</v>
          </cell>
          <cell r="E40541">
            <v>61296323000169</v>
          </cell>
        </row>
        <row r="40542">
          <cell r="C40542">
            <v>800009262</v>
          </cell>
          <cell r="D40542" t="str">
            <v>LOUD</v>
          </cell>
          <cell r="E40542">
            <v>4879921000127</v>
          </cell>
        </row>
        <row r="40543">
          <cell r="C40543">
            <v>800009270</v>
          </cell>
          <cell r="D40543" t="str">
            <v>MANA</v>
          </cell>
          <cell r="E40543">
            <v>5763732000157</v>
          </cell>
        </row>
        <row r="40544">
          <cell r="C40544">
            <v>800009272</v>
          </cell>
          <cell r="D40544" t="str">
            <v>ESAB</v>
          </cell>
          <cell r="E40544">
            <v>29799921000300</v>
          </cell>
        </row>
        <row r="40545">
          <cell r="C40545">
            <v>800009276</v>
          </cell>
          <cell r="D40545" t="str">
            <v>SUN SOFTWARE</v>
          </cell>
          <cell r="E40545">
            <v>54955810000120</v>
          </cell>
        </row>
        <row r="40546">
          <cell r="C40546">
            <v>800009291</v>
          </cell>
          <cell r="D40546" t="str">
            <v>ASSOCIACAO BR D</v>
          </cell>
          <cell r="E40546">
            <v>61057824000192</v>
          </cell>
        </row>
        <row r="40547">
          <cell r="C40547">
            <v>800009293</v>
          </cell>
          <cell r="D40547" t="str">
            <v>PANORAMA DECOR</v>
          </cell>
          <cell r="E40547">
            <v>74237223000103</v>
          </cell>
        </row>
        <row r="40548">
          <cell r="C40548">
            <v>800009294</v>
          </cell>
          <cell r="D40548" t="str">
            <v>TELBRA</v>
          </cell>
          <cell r="E40548">
            <v>3578248000122</v>
          </cell>
        </row>
        <row r="40549">
          <cell r="C40549">
            <v>800009298</v>
          </cell>
          <cell r="D40549" t="str">
            <v>SAN CORPORATION</v>
          </cell>
          <cell r="E40549">
            <v>1202474000189</v>
          </cell>
        </row>
        <row r="40550">
          <cell r="C40550">
            <v>800009307</v>
          </cell>
          <cell r="D40550" t="str">
            <v>ALPHA</v>
          </cell>
          <cell r="E40550">
            <v>47876552000121</v>
          </cell>
        </row>
        <row r="40551">
          <cell r="C40551">
            <v>800009314</v>
          </cell>
          <cell r="D40551" t="str">
            <v>BRPR IV</v>
          </cell>
          <cell r="E40551">
            <v>9012197000153</v>
          </cell>
        </row>
        <row r="40552">
          <cell r="C40552">
            <v>800009322</v>
          </cell>
          <cell r="D40552" t="str">
            <v>IPSOS ASI BRASI</v>
          </cell>
          <cell r="E40552">
            <v>1812879000139</v>
          </cell>
        </row>
        <row r="40553">
          <cell r="C40553">
            <v>800009324</v>
          </cell>
          <cell r="D40553" t="str">
            <v>ARANDA EVENTOS</v>
          </cell>
          <cell r="E40553">
            <v>3598920000141</v>
          </cell>
        </row>
        <row r="40554">
          <cell r="C40554">
            <v>800009328</v>
          </cell>
          <cell r="D40554" t="str">
            <v>CENAREA</v>
          </cell>
          <cell r="E40554">
            <v>28600914000536</v>
          </cell>
        </row>
        <row r="40555">
          <cell r="C40555">
            <v>800009329</v>
          </cell>
          <cell r="D40555" t="str">
            <v>CENAREA</v>
          </cell>
          <cell r="E40555">
            <v>8431657000115</v>
          </cell>
        </row>
        <row r="40556">
          <cell r="C40556">
            <v>800009336</v>
          </cell>
          <cell r="D40556" t="str">
            <v>RCM</v>
          </cell>
          <cell r="E40556">
            <v>4879204000103</v>
          </cell>
        </row>
        <row r="40557">
          <cell r="C40557">
            <v>800009337</v>
          </cell>
          <cell r="D40557" t="str">
            <v>ATCA</v>
          </cell>
          <cell r="E40557">
            <v>9024672000101</v>
          </cell>
        </row>
        <row r="40558">
          <cell r="C40558">
            <v>800009344</v>
          </cell>
          <cell r="D40558" t="str">
            <v>CONFIANCE BRIND</v>
          </cell>
          <cell r="E40558">
            <v>5281471000139</v>
          </cell>
        </row>
        <row r="40559">
          <cell r="C40559">
            <v>800009345</v>
          </cell>
          <cell r="D40559" t="str">
            <v>VECSA</v>
          </cell>
          <cell r="E40559">
            <v>6231004000167</v>
          </cell>
        </row>
        <row r="40560">
          <cell r="C40560">
            <v>800009346</v>
          </cell>
          <cell r="D40560" t="str">
            <v>ESPSE</v>
          </cell>
          <cell r="E40560">
            <v>55896229000148</v>
          </cell>
        </row>
        <row r="40561">
          <cell r="C40561">
            <v>800009359</v>
          </cell>
          <cell r="D40561" t="str">
            <v>M SHOP COMERCIA</v>
          </cell>
          <cell r="E40561">
            <v>1490698000800</v>
          </cell>
        </row>
        <row r="40562">
          <cell r="C40562">
            <v>800009363</v>
          </cell>
          <cell r="D40562" t="str">
            <v>MAXI AUDIO</v>
          </cell>
          <cell r="E40562">
            <v>2513238000146</v>
          </cell>
        </row>
        <row r="40563">
          <cell r="C40563">
            <v>800009364</v>
          </cell>
          <cell r="D40563" t="str">
            <v>HELIMARTE</v>
          </cell>
          <cell r="E40563">
            <v>3330048000156</v>
          </cell>
        </row>
        <row r="40564">
          <cell r="C40564">
            <v>800009365</v>
          </cell>
          <cell r="D40564" t="str">
            <v>DBA DOREA BOOKS</v>
          </cell>
          <cell r="E40564">
            <v>38815841000120</v>
          </cell>
        </row>
        <row r="40565">
          <cell r="C40565">
            <v>800009367</v>
          </cell>
          <cell r="D40565" t="str">
            <v>TKB ERICHSEN</v>
          </cell>
          <cell r="E40565">
            <v>151537000152</v>
          </cell>
        </row>
        <row r="40566">
          <cell r="C40566">
            <v>800009373</v>
          </cell>
          <cell r="D40566" t="str">
            <v>MATEL PROD</v>
          </cell>
          <cell r="E40566">
            <v>44109742000125</v>
          </cell>
        </row>
        <row r="40567">
          <cell r="C40567">
            <v>800009377</v>
          </cell>
          <cell r="D40567" t="str">
            <v>AMARAL BODRA</v>
          </cell>
          <cell r="E40567">
            <v>4353437000160</v>
          </cell>
        </row>
        <row r="40568">
          <cell r="C40568">
            <v>800009381</v>
          </cell>
          <cell r="D40568" t="str">
            <v>CMS SERVICOS</v>
          </cell>
          <cell r="E40568">
            <v>8906120000164</v>
          </cell>
        </row>
        <row r="40569">
          <cell r="C40569">
            <v>800009399</v>
          </cell>
          <cell r="D40569" t="str">
            <v>FREFER</v>
          </cell>
          <cell r="E40569">
            <v>61077996000802</v>
          </cell>
        </row>
        <row r="40570">
          <cell r="C40570">
            <v>800009416</v>
          </cell>
          <cell r="D40570" t="str">
            <v>GENERAL MILLS</v>
          </cell>
          <cell r="E40570">
            <v>1269194000198</v>
          </cell>
        </row>
        <row r="40571">
          <cell r="C40571">
            <v>800009417</v>
          </cell>
          <cell r="D40571" t="str">
            <v>ABRAFATI</v>
          </cell>
          <cell r="E40571">
            <v>54961347000120</v>
          </cell>
        </row>
        <row r="40572">
          <cell r="C40572">
            <v>800009418</v>
          </cell>
          <cell r="D40572" t="str">
            <v>FANUC FA BR CO.</v>
          </cell>
          <cell r="E40572">
            <v>8847281000124</v>
          </cell>
        </row>
        <row r="40573">
          <cell r="C40573">
            <v>800009426</v>
          </cell>
          <cell r="D40573" t="str">
            <v>OCEANAIR</v>
          </cell>
          <cell r="E40573">
            <v>5752384000112</v>
          </cell>
        </row>
        <row r="40574">
          <cell r="C40574">
            <v>800009430</v>
          </cell>
          <cell r="D40574" t="str">
            <v>EXCELL PRINT</v>
          </cell>
          <cell r="E40574">
            <v>72852841000138</v>
          </cell>
        </row>
        <row r="40575">
          <cell r="C40575">
            <v>800009431</v>
          </cell>
          <cell r="D40575" t="str">
            <v>L HOTEL LTDA</v>
          </cell>
          <cell r="E40575">
            <v>58762691000140</v>
          </cell>
        </row>
        <row r="40576">
          <cell r="C40576">
            <v>800009437</v>
          </cell>
          <cell r="D40576" t="str">
            <v>SERVIFLEX</v>
          </cell>
          <cell r="E40576">
            <v>57010829000192</v>
          </cell>
        </row>
        <row r="40577">
          <cell r="C40577">
            <v>800009443</v>
          </cell>
          <cell r="D40577" t="str">
            <v>INTERPRO INTERN</v>
          </cell>
          <cell r="E40577">
            <v>45879939000106</v>
          </cell>
        </row>
        <row r="40578">
          <cell r="C40578">
            <v>800009450</v>
          </cell>
          <cell r="D40578" t="str">
            <v>MAPFRE VERA CRU</v>
          </cell>
          <cell r="E40578">
            <v>61074175000138</v>
          </cell>
        </row>
        <row r="40579">
          <cell r="C40579">
            <v>800009452</v>
          </cell>
          <cell r="D40579" t="str">
            <v>LOCARALPHA</v>
          </cell>
          <cell r="E40579">
            <v>674835000127</v>
          </cell>
        </row>
        <row r="40580">
          <cell r="C40580">
            <v>800009456</v>
          </cell>
          <cell r="D40580" t="str">
            <v>TRES MAIS</v>
          </cell>
          <cell r="E40580">
            <v>8754927000129</v>
          </cell>
        </row>
        <row r="40581">
          <cell r="C40581">
            <v>800009457</v>
          </cell>
          <cell r="D40581" t="str">
            <v>TREINA</v>
          </cell>
          <cell r="E40581">
            <v>5355337000135</v>
          </cell>
        </row>
        <row r="40582">
          <cell r="C40582">
            <v>800009458</v>
          </cell>
          <cell r="D40582" t="str">
            <v>PLUG AUDIOVISUA</v>
          </cell>
          <cell r="E40582">
            <v>5615288000122</v>
          </cell>
        </row>
        <row r="40583">
          <cell r="C40583">
            <v>800009470</v>
          </cell>
          <cell r="D40583" t="str">
            <v>BURSON MARSTELL</v>
          </cell>
          <cell r="E40583">
            <v>48086466000188</v>
          </cell>
        </row>
        <row r="40584">
          <cell r="C40584">
            <v>800009473</v>
          </cell>
          <cell r="D40584" t="str">
            <v>MOTOR PRESS</v>
          </cell>
          <cell r="E40584">
            <v>1682875000183</v>
          </cell>
        </row>
        <row r="40585">
          <cell r="C40585">
            <v>800009476</v>
          </cell>
          <cell r="D40585" t="str">
            <v>SIEMENS ENTERP</v>
          </cell>
          <cell r="E40585">
            <v>67071001001250</v>
          </cell>
        </row>
        <row r="40586">
          <cell r="C40586">
            <v>800009493</v>
          </cell>
          <cell r="D40586" t="str">
            <v>TRIARTS SERVICO</v>
          </cell>
          <cell r="E40586">
            <v>3280928000165</v>
          </cell>
        </row>
        <row r="40587">
          <cell r="C40587">
            <v>800009497</v>
          </cell>
          <cell r="D40587" t="str">
            <v>ADN TECN</v>
          </cell>
          <cell r="E40587">
            <v>594807000361</v>
          </cell>
        </row>
        <row r="40588">
          <cell r="C40588">
            <v>800009498</v>
          </cell>
          <cell r="D40588" t="str">
            <v>PREDICTA</v>
          </cell>
          <cell r="E40588">
            <v>3687080000193</v>
          </cell>
        </row>
        <row r="40589">
          <cell r="C40589">
            <v>800009510</v>
          </cell>
          <cell r="D40589" t="str">
            <v>CAMICADO PRESEN</v>
          </cell>
          <cell r="E40589">
            <v>3002339001006</v>
          </cell>
        </row>
        <row r="40590">
          <cell r="C40590">
            <v>800009511</v>
          </cell>
          <cell r="D40590" t="str">
            <v>ROTEC</v>
          </cell>
          <cell r="E40590">
            <v>69129856000168</v>
          </cell>
        </row>
        <row r="40591">
          <cell r="C40591">
            <v>800009531</v>
          </cell>
          <cell r="D40591" t="str">
            <v>HB COM EQUIP</v>
          </cell>
          <cell r="E40591">
            <v>58859331000161</v>
          </cell>
        </row>
        <row r="40592">
          <cell r="C40592">
            <v>800009536</v>
          </cell>
          <cell r="D40592" t="str">
            <v>FUNDACAO GETULI</v>
          </cell>
          <cell r="E40592">
            <v>33641663000306</v>
          </cell>
        </row>
        <row r="40593">
          <cell r="C40593">
            <v>800009540</v>
          </cell>
          <cell r="D40593" t="str">
            <v>IMAGEM</v>
          </cell>
          <cell r="E40593">
            <v>4571242000196</v>
          </cell>
        </row>
        <row r="40594">
          <cell r="C40594">
            <v>800009543</v>
          </cell>
          <cell r="D40594" t="str">
            <v>LABORGRAF</v>
          </cell>
          <cell r="E40594">
            <v>61106050000142</v>
          </cell>
        </row>
        <row r="40595">
          <cell r="C40595">
            <v>800009566</v>
          </cell>
          <cell r="D40595" t="str">
            <v>ABLA</v>
          </cell>
          <cell r="E40595">
            <v>47266572000180</v>
          </cell>
        </row>
        <row r="40596">
          <cell r="C40596">
            <v>800009573</v>
          </cell>
          <cell r="D40596" t="str">
            <v>OTM EDITORA LTD</v>
          </cell>
          <cell r="E40596">
            <v>2671890000199</v>
          </cell>
        </row>
        <row r="40597">
          <cell r="C40597">
            <v>800009588</v>
          </cell>
          <cell r="D40597" t="str">
            <v>SOLOPLAST</v>
          </cell>
          <cell r="E40597">
            <v>4720195000103</v>
          </cell>
        </row>
        <row r="40598">
          <cell r="C40598">
            <v>800009596</v>
          </cell>
          <cell r="D40598" t="str">
            <v>QUALITY CONTROL</v>
          </cell>
          <cell r="E40598">
            <v>58067208000108</v>
          </cell>
        </row>
        <row r="40599">
          <cell r="C40599">
            <v>800009603</v>
          </cell>
          <cell r="D40599" t="str">
            <v>SRS</v>
          </cell>
          <cell r="E40599">
            <v>62237227000102</v>
          </cell>
        </row>
        <row r="40600">
          <cell r="C40600">
            <v>800009607</v>
          </cell>
          <cell r="D40600" t="str">
            <v>DROID</v>
          </cell>
          <cell r="E40600">
            <v>4576003000129</v>
          </cell>
        </row>
        <row r="40601">
          <cell r="C40601">
            <v>800009618</v>
          </cell>
          <cell r="D40601" t="str">
            <v>BROOKLIN</v>
          </cell>
          <cell r="E40601">
            <v>49359243000100</v>
          </cell>
        </row>
        <row r="40602">
          <cell r="C40602">
            <v>800009648</v>
          </cell>
          <cell r="D40602" t="str">
            <v>TRANSP AUTONOMO</v>
          </cell>
          <cell r="E40602">
            <v>6795145891</v>
          </cell>
        </row>
        <row r="40603">
          <cell r="C40603">
            <v>800009668</v>
          </cell>
          <cell r="D40603" t="str">
            <v>MEIO MENSAGEM</v>
          </cell>
          <cell r="E40603">
            <v>54101829000100</v>
          </cell>
        </row>
        <row r="40604">
          <cell r="C40604">
            <v>800009669</v>
          </cell>
          <cell r="D40604" t="str">
            <v>IMEX INDUSTRIA</v>
          </cell>
          <cell r="E40604">
            <v>5273565000166</v>
          </cell>
        </row>
        <row r="40605">
          <cell r="C40605">
            <v>800009672</v>
          </cell>
          <cell r="D40605" t="str">
            <v>IFM</v>
          </cell>
          <cell r="E40605">
            <v>2263430000121</v>
          </cell>
        </row>
        <row r="40606">
          <cell r="C40606">
            <v>800009675</v>
          </cell>
          <cell r="D40606" t="str">
            <v>CLARION</v>
          </cell>
          <cell r="E40606">
            <v>3697329000141</v>
          </cell>
        </row>
        <row r="40607">
          <cell r="C40607">
            <v>800009679</v>
          </cell>
          <cell r="D40607" t="str">
            <v>T E M</v>
          </cell>
          <cell r="E40607">
            <v>60906369000190</v>
          </cell>
        </row>
        <row r="40608">
          <cell r="C40608">
            <v>800009690</v>
          </cell>
          <cell r="D40608" t="str">
            <v>AUTOSAFE BRASIL</v>
          </cell>
          <cell r="E40608">
            <v>5084955000198</v>
          </cell>
        </row>
        <row r="40609">
          <cell r="C40609">
            <v>800009703</v>
          </cell>
          <cell r="D40609" t="str">
            <v>AGENCIA PUBLICU</v>
          </cell>
          <cell r="E40609">
            <v>62492418000110</v>
          </cell>
        </row>
        <row r="40610">
          <cell r="C40610">
            <v>800009704</v>
          </cell>
          <cell r="D40610" t="str">
            <v>B7</v>
          </cell>
          <cell r="E40610">
            <v>620681000190</v>
          </cell>
        </row>
        <row r="40611">
          <cell r="C40611">
            <v>800009706</v>
          </cell>
          <cell r="D40611" t="str">
            <v>UNIVERSO ONLINE</v>
          </cell>
          <cell r="E40611">
            <v>1109184000438</v>
          </cell>
        </row>
        <row r="40612">
          <cell r="C40612">
            <v>800009707</v>
          </cell>
          <cell r="D40612" t="str">
            <v>FRIMAR</v>
          </cell>
          <cell r="E40612">
            <v>52895943000123</v>
          </cell>
        </row>
        <row r="40613">
          <cell r="C40613">
            <v>800009717</v>
          </cell>
          <cell r="D40613" t="str">
            <v>DIMA'S</v>
          </cell>
          <cell r="E40613">
            <v>66182437000444</v>
          </cell>
        </row>
        <row r="40614">
          <cell r="C40614">
            <v>800009719</v>
          </cell>
          <cell r="D40614" t="str">
            <v>GFK INDICADOR L</v>
          </cell>
          <cell r="E40614">
            <v>3016943000109</v>
          </cell>
        </row>
        <row r="40615">
          <cell r="C40615">
            <v>800009721</v>
          </cell>
          <cell r="D40615" t="str">
            <v>KOSMOS</v>
          </cell>
          <cell r="E40615">
            <v>57877037000110</v>
          </cell>
        </row>
        <row r="40616">
          <cell r="C40616">
            <v>800009722</v>
          </cell>
          <cell r="D40616" t="str">
            <v>ATRATIVA GRAFIC</v>
          </cell>
          <cell r="E40616">
            <v>6169712000115</v>
          </cell>
        </row>
        <row r="40617">
          <cell r="C40617">
            <v>800009732</v>
          </cell>
          <cell r="D40617" t="str">
            <v>JK BRINDES</v>
          </cell>
          <cell r="E40617">
            <v>681055000104</v>
          </cell>
        </row>
        <row r="40618">
          <cell r="C40618">
            <v>800009735</v>
          </cell>
          <cell r="D40618" t="str">
            <v>HAPPY TAINING</v>
          </cell>
          <cell r="E40618">
            <v>8777615000130</v>
          </cell>
        </row>
        <row r="40619">
          <cell r="C40619">
            <v>800009738</v>
          </cell>
          <cell r="D40619" t="str">
            <v>ACOFREM DO BR T</v>
          </cell>
          <cell r="E40619">
            <v>55099717000124</v>
          </cell>
        </row>
        <row r="40620">
          <cell r="C40620">
            <v>800009748</v>
          </cell>
          <cell r="D40620" t="str">
            <v>RPL IND E COM L</v>
          </cell>
          <cell r="E40620">
            <v>71635965000107</v>
          </cell>
        </row>
        <row r="40621">
          <cell r="C40621">
            <v>800009760</v>
          </cell>
          <cell r="D40621" t="str">
            <v>P18 COM E SERV</v>
          </cell>
          <cell r="E40621">
            <v>8495601000124</v>
          </cell>
        </row>
        <row r="40622">
          <cell r="C40622">
            <v>800009761</v>
          </cell>
          <cell r="D40622" t="str">
            <v>NEW IMAGE MARK</v>
          </cell>
          <cell r="E40622">
            <v>7530168000158</v>
          </cell>
        </row>
        <row r="40623">
          <cell r="C40623">
            <v>800009762</v>
          </cell>
          <cell r="D40623" t="str">
            <v>ROSA MARI A COS</v>
          </cell>
          <cell r="E40623">
            <v>7576738000140</v>
          </cell>
        </row>
        <row r="40624">
          <cell r="C40624">
            <v>800009764</v>
          </cell>
          <cell r="D40624" t="str">
            <v>OFICIO PLUS COM</v>
          </cell>
          <cell r="E40624">
            <v>71533731000140</v>
          </cell>
        </row>
        <row r="40625">
          <cell r="C40625">
            <v>800009766</v>
          </cell>
          <cell r="D40625" t="str">
            <v>ARCELORMITTAL V</v>
          </cell>
          <cell r="E40625">
            <v>27251974001176</v>
          </cell>
        </row>
        <row r="40626">
          <cell r="C40626">
            <v>800009770</v>
          </cell>
          <cell r="D40626" t="str">
            <v>CLASSIC BAG IND</v>
          </cell>
          <cell r="E40626">
            <v>7470518000138</v>
          </cell>
        </row>
        <row r="40627">
          <cell r="C40627">
            <v>800009774</v>
          </cell>
          <cell r="D40627" t="str">
            <v>JURESA IND DE F</v>
          </cell>
          <cell r="E40627">
            <v>60887239000157</v>
          </cell>
        </row>
        <row r="40628">
          <cell r="C40628">
            <v>800009777</v>
          </cell>
          <cell r="D40628" t="str">
            <v>SUL LTDA</v>
          </cell>
          <cell r="E40628">
            <v>53761607000150</v>
          </cell>
        </row>
        <row r="40629">
          <cell r="C40629">
            <v>800009783</v>
          </cell>
          <cell r="D40629" t="str">
            <v>METALTELA TECID</v>
          </cell>
          <cell r="E40629">
            <v>47139837000341</v>
          </cell>
        </row>
        <row r="40630">
          <cell r="C40630">
            <v>800009793</v>
          </cell>
          <cell r="D40630" t="str">
            <v>EQUIPAMENTOS IN</v>
          </cell>
          <cell r="E40630">
            <v>757717000182</v>
          </cell>
        </row>
        <row r="40631">
          <cell r="C40631">
            <v>800009794</v>
          </cell>
          <cell r="D40631" t="str">
            <v>GLOTEC REPRESEN</v>
          </cell>
          <cell r="E40631">
            <v>3575150000111</v>
          </cell>
        </row>
        <row r="40632">
          <cell r="C40632">
            <v>800009797</v>
          </cell>
          <cell r="D40632" t="str">
            <v>ARTFIX PRINT SO</v>
          </cell>
          <cell r="E40632">
            <v>6141012000201</v>
          </cell>
        </row>
        <row r="40633">
          <cell r="C40633">
            <v>800009798</v>
          </cell>
          <cell r="D40633" t="str">
            <v>EDITORA GRAFIC</v>
          </cell>
          <cell r="E40633">
            <v>43150499000126</v>
          </cell>
        </row>
        <row r="40634">
          <cell r="C40634">
            <v>800009799</v>
          </cell>
          <cell r="D40634" t="str">
            <v>TOOLSYSTEM</v>
          </cell>
          <cell r="E40634">
            <v>4023026000106</v>
          </cell>
        </row>
        <row r="40635">
          <cell r="C40635">
            <v>800009801</v>
          </cell>
          <cell r="D40635" t="str">
            <v>REALITY VEICULO</v>
          </cell>
          <cell r="E40635">
            <v>4585981000137</v>
          </cell>
        </row>
        <row r="40636">
          <cell r="C40636">
            <v>800009804</v>
          </cell>
          <cell r="D40636" t="str">
            <v>VOTUPOCA</v>
          </cell>
          <cell r="E40636">
            <v>4102905000204</v>
          </cell>
        </row>
        <row r="40637">
          <cell r="C40637">
            <v>800009811</v>
          </cell>
          <cell r="D40637" t="str">
            <v>FABRICA DE CRIA</v>
          </cell>
          <cell r="E40637">
            <v>712160000163</v>
          </cell>
        </row>
        <row r="40638">
          <cell r="C40638">
            <v>800009814</v>
          </cell>
          <cell r="D40638" t="str">
            <v>PALMEIRAS</v>
          </cell>
          <cell r="E40638">
            <v>61750345000157</v>
          </cell>
        </row>
        <row r="40639">
          <cell r="C40639">
            <v>800009815</v>
          </cell>
          <cell r="D40639" t="str">
            <v>GLOBAL</v>
          </cell>
          <cell r="E40639">
            <v>7688530000113</v>
          </cell>
        </row>
        <row r="40640">
          <cell r="C40640">
            <v>800009830</v>
          </cell>
          <cell r="D40640" t="str">
            <v>LANCHONETE COIS</v>
          </cell>
          <cell r="E40640">
            <v>3873837000133</v>
          </cell>
        </row>
        <row r="40641">
          <cell r="C40641">
            <v>800009834</v>
          </cell>
          <cell r="D40641" t="str">
            <v>MECA</v>
          </cell>
          <cell r="E40641">
            <v>6155563000135</v>
          </cell>
        </row>
        <row r="40642">
          <cell r="C40642">
            <v>800009837</v>
          </cell>
          <cell r="D40642" t="str">
            <v>LIVRARIA CULTUR</v>
          </cell>
          <cell r="E40642">
            <v>62410352000687</v>
          </cell>
        </row>
        <row r="40643">
          <cell r="C40643">
            <v>800009838</v>
          </cell>
          <cell r="D40643" t="str">
            <v>TERSETEC</v>
          </cell>
          <cell r="E40643">
            <v>1867703000184</v>
          </cell>
        </row>
        <row r="40644">
          <cell r="C40644">
            <v>800009843</v>
          </cell>
          <cell r="D40644" t="str">
            <v>HOTEIS SLAVIERO</v>
          </cell>
          <cell r="E40644">
            <v>3149170000120</v>
          </cell>
        </row>
        <row r="40645">
          <cell r="C40645">
            <v>800009846</v>
          </cell>
          <cell r="D40645" t="str">
            <v>MOD TRANS SYST</v>
          </cell>
          <cell r="E40645">
            <v>8709284000100</v>
          </cell>
        </row>
        <row r="40646">
          <cell r="C40646">
            <v>800009862</v>
          </cell>
          <cell r="D40646" t="str">
            <v>HILTON I</v>
          </cell>
          <cell r="E40646">
            <v>42414912000583</v>
          </cell>
        </row>
        <row r="40647">
          <cell r="C40647">
            <v>800009867</v>
          </cell>
          <cell r="D40647" t="str">
            <v>ELEFANTE FILMES</v>
          </cell>
          <cell r="E40647">
            <v>6877533000132</v>
          </cell>
        </row>
        <row r="40648">
          <cell r="C40648">
            <v>800009868</v>
          </cell>
          <cell r="D40648" t="str">
            <v>FLUENCY TREINAM</v>
          </cell>
          <cell r="E40648">
            <v>673469000191</v>
          </cell>
        </row>
        <row r="40649">
          <cell r="C40649">
            <v>800009869</v>
          </cell>
          <cell r="D40649" t="str">
            <v>TRES EDITORIAL</v>
          </cell>
          <cell r="E40649">
            <v>43525419000170</v>
          </cell>
        </row>
        <row r="40650">
          <cell r="C40650">
            <v>800009870</v>
          </cell>
          <cell r="D40650" t="str">
            <v>TEKNIKAO</v>
          </cell>
          <cell r="E40650">
            <v>67871657000103</v>
          </cell>
        </row>
        <row r="40651">
          <cell r="C40651">
            <v>800009877</v>
          </cell>
          <cell r="D40651" t="str">
            <v>ADVOCACIA JOSE</v>
          </cell>
          <cell r="E40651">
            <v>2894605000107</v>
          </cell>
        </row>
        <row r="40652">
          <cell r="C40652">
            <v>800009878</v>
          </cell>
          <cell r="D40652" t="str">
            <v>CADRITECH COMPU</v>
          </cell>
          <cell r="E40652">
            <v>537891000110</v>
          </cell>
        </row>
        <row r="40653">
          <cell r="C40653">
            <v>800009883</v>
          </cell>
          <cell r="D40653" t="str">
            <v>TECLABEL TRANSF</v>
          </cell>
          <cell r="E40653">
            <v>7114368000120</v>
          </cell>
        </row>
        <row r="40654">
          <cell r="C40654">
            <v>800009888</v>
          </cell>
          <cell r="D40654" t="str">
            <v>KORBRAS IND E C</v>
          </cell>
          <cell r="E40654">
            <v>48581565000136</v>
          </cell>
        </row>
        <row r="40655">
          <cell r="C40655">
            <v>800009889</v>
          </cell>
          <cell r="D40655" t="str">
            <v>CHAKRA</v>
          </cell>
          <cell r="E40655">
            <v>5666057000148</v>
          </cell>
        </row>
        <row r="40656">
          <cell r="C40656">
            <v>800009891</v>
          </cell>
          <cell r="D40656" t="str">
            <v>LVRARIA CULTURA</v>
          </cell>
          <cell r="E40656">
            <v>62410352000172</v>
          </cell>
        </row>
        <row r="40657">
          <cell r="C40657">
            <v>800009902</v>
          </cell>
          <cell r="D40657" t="str">
            <v>ASSOC DOS CORRE</v>
          </cell>
          <cell r="E40657">
            <v>7852386000109</v>
          </cell>
        </row>
        <row r="40658">
          <cell r="C40658">
            <v>800009903</v>
          </cell>
          <cell r="D40658" t="str">
            <v>SEIKI IND.COM.</v>
          </cell>
          <cell r="E40658">
            <v>48775225000146</v>
          </cell>
        </row>
        <row r="40659">
          <cell r="C40659">
            <v>800009904</v>
          </cell>
          <cell r="D40659" t="str">
            <v>VAGAS TEC. DE S</v>
          </cell>
          <cell r="E40659">
            <v>3689427000137</v>
          </cell>
        </row>
        <row r="40660">
          <cell r="C40660">
            <v>800009910</v>
          </cell>
          <cell r="D40660" t="str">
            <v>GESTAL GESTAO D</v>
          </cell>
          <cell r="E40660">
            <v>1669707000158</v>
          </cell>
        </row>
        <row r="40661">
          <cell r="C40661">
            <v>800009911</v>
          </cell>
          <cell r="D40661" t="str">
            <v>NIVETEC</v>
          </cell>
          <cell r="E40661">
            <v>66747627000119</v>
          </cell>
        </row>
        <row r="40662">
          <cell r="C40662">
            <v>800009916</v>
          </cell>
          <cell r="D40662" t="str">
            <v>MOVEIS RICCO</v>
          </cell>
          <cell r="E40662">
            <v>61216867000173</v>
          </cell>
        </row>
        <row r="40663">
          <cell r="C40663">
            <v>800009921</v>
          </cell>
          <cell r="D40663" t="str">
            <v>ROSENBAUM</v>
          </cell>
          <cell r="E40663">
            <v>3048554000157</v>
          </cell>
        </row>
        <row r="40664">
          <cell r="C40664">
            <v>800009928</v>
          </cell>
          <cell r="D40664" t="str">
            <v>LEPOK INFORMATI</v>
          </cell>
          <cell r="E40664">
            <v>61780615000253</v>
          </cell>
        </row>
        <row r="40665">
          <cell r="C40665">
            <v>800009930</v>
          </cell>
          <cell r="D40665" t="str">
            <v>TRANSFORM</v>
          </cell>
          <cell r="E40665">
            <v>5495281000203</v>
          </cell>
        </row>
        <row r="40666">
          <cell r="C40666">
            <v>800009934</v>
          </cell>
          <cell r="D40666" t="str">
            <v>AREVA</v>
          </cell>
          <cell r="E40666">
            <v>5356949000142</v>
          </cell>
        </row>
        <row r="40667">
          <cell r="C40667">
            <v>800009935</v>
          </cell>
          <cell r="D40667" t="str">
            <v>TRANSARQUI</v>
          </cell>
          <cell r="E40667">
            <v>43018522000123</v>
          </cell>
        </row>
        <row r="40668">
          <cell r="C40668">
            <v>800009981</v>
          </cell>
          <cell r="D40668" t="str">
            <v>SWB INDUSTRIA</v>
          </cell>
          <cell r="E40668">
            <v>61471264000118</v>
          </cell>
        </row>
        <row r="40669">
          <cell r="C40669">
            <v>800009985</v>
          </cell>
          <cell r="D40669" t="str">
            <v>DIFER DIAMANTES</v>
          </cell>
          <cell r="E40669">
            <v>60809696000123</v>
          </cell>
        </row>
        <row r="40670">
          <cell r="C40670">
            <v>800010053</v>
          </cell>
          <cell r="D40670" t="str">
            <v>MARPOSS APARELH</v>
          </cell>
          <cell r="E40670">
            <v>43992940000117</v>
          </cell>
        </row>
        <row r="40671">
          <cell r="C40671">
            <v>800012217</v>
          </cell>
          <cell r="D40671" t="str">
            <v>EUCHNER COMERCIO DE COMP.ELET</v>
          </cell>
          <cell r="E40671">
            <v>1164361000136</v>
          </cell>
        </row>
        <row r="40672">
          <cell r="C40672">
            <v>800012369</v>
          </cell>
          <cell r="D40672" t="str">
            <v>WTORRE ENGENH E</v>
          </cell>
          <cell r="E40672">
            <v>5811812000130</v>
          </cell>
        </row>
        <row r="40673">
          <cell r="C40673">
            <v>800012378</v>
          </cell>
          <cell r="D40673" t="str">
            <v>SANSEI EDITORA</v>
          </cell>
          <cell r="E40673">
            <v>1176883000158</v>
          </cell>
        </row>
        <row r="40674">
          <cell r="C40674">
            <v>800012391</v>
          </cell>
          <cell r="D40674" t="str">
            <v>CALVI COMUNICAC</v>
          </cell>
          <cell r="E40674">
            <v>4164479000152</v>
          </cell>
        </row>
        <row r="40675">
          <cell r="C40675">
            <v>800012399</v>
          </cell>
          <cell r="D40675" t="str">
            <v>VENTISILVA</v>
          </cell>
          <cell r="E40675">
            <v>61129268000112</v>
          </cell>
        </row>
        <row r="40676">
          <cell r="C40676">
            <v>800012402</v>
          </cell>
          <cell r="D40676" t="str">
            <v>METALSINTER IND</v>
          </cell>
          <cell r="E40676">
            <v>48254353000144</v>
          </cell>
        </row>
        <row r="40677">
          <cell r="C40677">
            <v>800012405</v>
          </cell>
          <cell r="D40677" t="str">
            <v>S E E INSTRUMEN</v>
          </cell>
          <cell r="E40677">
            <v>45739901000138</v>
          </cell>
        </row>
        <row r="40678">
          <cell r="C40678">
            <v>800012406</v>
          </cell>
          <cell r="D40678" t="str">
            <v>DINIZ</v>
          </cell>
          <cell r="E40678">
            <v>62131594000127</v>
          </cell>
        </row>
        <row r="40679">
          <cell r="C40679">
            <v>800012407</v>
          </cell>
          <cell r="D40679" t="str">
            <v>MELHORAMENTOS</v>
          </cell>
          <cell r="E40679">
            <v>44145845000140</v>
          </cell>
        </row>
        <row r="40680">
          <cell r="C40680">
            <v>800012408</v>
          </cell>
          <cell r="D40680" t="str">
            <v>LATINTEL</v>
          </cell>
          <cell r="E40680">
            <v>160488000203</v>
          </cell>
        </row>
        <row r="40681">
          <cell r="C40681">
            <v>800012422</v>
          </cell>
          <cell r="D40681" t="str">
            <v>MOBILI</v>
          </cell>
          <cell r="E40681">
            <v>1329521000150</v>
          </cell>
        </row>
        <row r="40682">
          <cell r="C40682">
            <v>800012423</v>
          </cell>
          <cell r="D40682" t="str">
            <v>SUPERINTENDENCI</v>
          </cell>
          <cell r="E40682">
            <v>46158861000101</v>
          </cell>
        </row>
        <row r="40683">
          <cell r="C40683">
            <v>800012424</v>
          </cell>
          <cell r="D40683" t="str">
            <v>NOVA PETRENE</v>
          </cell>
          <cell r="E40683">
            <v>2291491000100</v>
          </cell>
        </row>
        <row r="40684">
          <cell r="C40684">
            <v>800012425</v>
          </cell>
          <cell r="D40684" t="str">
            <v>HI MIDIA</v>
          </cell>
          <cell r="E40684">
            <v>7456778000230</v>
          </cell>
        </row>
        <row r="40685">
          <cell r="C40685">
            <v>800012427</v>
          </cell>
          <cell r="D40685" t="str">
            <v>DELLA VOLPE</v>
          </cell>
          <cell r="E40685">
            <v>61139432000172</v>
          </cell>
        </row>
        <row r="40686">
          <cell r="C40686">
            <v>800012478</v>
          </cell>
          <cell r="D40686" t="str">
            <v>ALMONT</v>
          </cell>
          <cell r="E40686">
            <v>1236739000240</v>
          </cell>
        </row>
        <row r="40687">
          <cell r="C40687">
            <v>800012481</v>
          </cell>
          <cell r="D40687" t="str">
            <v>GOLDEN TULIP PA</v>
          </cell>
          <cell r="E40687">
            <v>5470831000574</v>
          </cell>
        </row>
        <row r="40688">
          <cell r="C40688">
            <v>800012487</v>
          </cell>
          <cell r="D40688" t="str">
            <v>INSTITUTO ETHOS</v>
          </cell>
          <cell r="E40688">
            <v>2460809000121</v>
          </cell>
        </row>
        <row r="40689">
          <cell r="C40689">
            <v>800012490</v>
          </cell>
          <cell r="D40689" t="str">
            <v>PR PEPPER</v>
          </cell>
          <cell r="E40689">
            <v>4432462000139</v>
          </cell>
        </row>
        <row r="40690">
          <cell r="C40690">
            <v>800012491</v>
          </cell>
          <cell r="D40690" t="str">
            <v>ARCELORMITTAL I</v>
          </cell>
          <cell r="E40690">
            <v>17469701004326</v>
          </cell>
        </row>
        <row r="40691">
          <cell r="C40691">
            <v>800012492</v>
          </cell>
          <cell r="D40691" t="str">
            <v>G I GRUPO INCEN</v>
          </cell>
          <cell r="E40691">
            <v>4498732000104</v>
          </cell>
        </row>
        <row r="40692">
          <cell r="C40692">
            <v>800012493</v>
          </cell>
          <cell r="D40692" t="str">
            <v>ALKES</v>
          </cell>
          <cell r="E40692">
            <v>8720678000150</v>
          </cell>
        </row>
        <row r="40693">
          <cell r="C40693">
            <v>800012501</v>
          </cell>
          <cell r="D40693" t="str">
            <v>MAGNETIC</v>
          </cell>
          <cell r="E40693">
            <v>5494261000129</v>
          </cell>
        </row>
        <row r="40694">
          <cell r="C40694">
            <v>800012516</v>
          </cell>
          <cell r="D40694" t="str">
            <v>SOFT POST</v>
          </cell>
          <cell r="E40694">
            <v>1975889000195</v>
          </cell>
        </row>
        <row r="40695">
          <cell r="C40695">
            <v>800012519</v>
          </cell>
          <cell r="D40695" t="str">
            <v>E COMERCIO DE</v>
          </cell>
          <cell r="E40695">
            <v>43844455000104</v>
          </cell>
        </row>
        <row r="40696">
          <cell r="C40696">
            <v>800012529</v>
          </cell>
          <cell r="D40696" t="str">
            <v>ESPALHE COMUNIC</v>
          </cell>
          <cell r="E40696">
            <v>5160834000188</v>
          </cell>
        </row>
        <row r="40697">
          <cell r="C40697">
            <v>800012530</v>
          </cell>
          <cell r="D40697" t="str">
            <v>ESCADARIAS IND</v>
          </cell>
          <cell r="E40697">
            <v>8040352000182</v>
          </cell>
        </row>
        <row r="40698">
          <cell r="C40698">
            <v>800012532</v>
          </cell>
          <cell r="D40698" t="str">
            <v>RFM EDITORES LT</v>
          </cell>
          <cell r="E40698">
            <v>5699419000105</v>
          </cell>
        </row>
        <row r="40699">
          <cell r="C40699">
            <v>800012559</v>
          </cell>
          <cell r="D40699" t="str">
            <v>SINAL VEICULOS</v>
          </cell>
          <cell r="E40699">
            <v>434116000805</v>
          </cell>
        </row>
        <row r="40700">
          <cell r="C40700">
            <v>800012592</v>
          </cell>
          <cell r="D40700" t="str">
            <v>PLENO LOCACOES</v>
          </cell>
          <cell r="E40700">
            <v>5000384000166</v>
          </cell>
        </row>
        <row r="40701">
          <cell r="C40701">
            <v>800012594</v>
          </cell>
          <cell r="D40701" t="str">
            <v>LOCALIZA AGEN</v>
          </cell>
          <cell r="E40701">
            <v>16670085025735</v>
          </cell>
        </row>
        <row r="40702">
          <cell r="C40702">
            <v>800012603</v>
          </cell>
          <cell r="D40702" t="str">
            <v>VETORZERO</v>
          </cell>
          <cell r="E40702">
            <v>61372843000103</v>
          </cell>
        </row>
        <row r="40703">
          <cell r="C40703">
            <v>800012605</v>
          </cell>
          <cell r="D40703" t="str">
            <v>COLMEIA</v>
          </cell>
          <cell r="E40703">
            <v>9252906000178</v>
          </cell>
        </row>
        <row r="40704">
          <cell r="C40704">
            <v>800012608</v>
          </cell>
          <cell r="D40704" t="str">
            <v>KROPKI</v>
          </cell>
          <cell r="E40704">
            <v>2263420000196</v>
          </cell>
        </row>
        <row r="40705">
          <cell r="C40705">
            <v>800012617</v>
          </cell>
          <cell r="D40705" t="str">
            <v>STAPLES</v>
          </cell>
          <cell r="E40705">
            <v>3746938000143</v>
          </cell>
        </row>
        <row r="40706">
          <cell r="C40706">
            <v>800012629</v>
          </cell>
          <cell r="D40706" t="str">
            <v>JIPEBRAS</v>
          </cell>
          <cell r="E40706">
            <v>61348033000111</v>
          </cell>
        </row>
        <row r="40707">
          <cell r="C40707">
            <v>800012639</v>
          </cell>
          <cell r="D40707" t="str">
            <v>MEGURO</v>
          </cell>
          <cell r="E40707">
            <v>48791982000103</v>
          </cell>
        </row>
        <row r="40708">
          <cell r="C40708">
            <v>800012644</v>
          </cell>
          <cell r="D40708" t="str">
            <v>FILON</v>
          </cell>
          <cell r="E40708">
            <v>67420349000153</v>
          </cell>
        </row>
        <row r="40709">
          <cell r="C40709">
            <v>800012652</v>
          </cell>
          <cell r="D40709" t="str">
            <v>JOEL DE SOUZA</v>
          </cell>
          <cell r="E40709">
            <v>743306000138</v>
          </cell>
        </row>
        <row r="40710">
          <cell r="C40710">
            <v>800012661</v>
          </cell>
          <cell r="D40710" t="str">
            <v>BACIL</v>
          </cell>
          <cell r="E40710">
            <v>8933884000149</v>
          </cell>
        </row>
        <row r="40711">
          <cell r="C40711">
            <v>800012669</v>
          </cell>
          <cell r="D40711" t="str">
            <v>OUTSOURCE TERCE</v>
          </cell>
          <cell r="E40711">
            <v>68482272000109</v>
          </cell>
        </row>
        <row r="40712">
          <cell r="C40712">
            <v>800012673</v>
          </cell>
          <cell r="D40712" t="str">
            <v>DE OLIVEIRA &amp; A</v>
          </cell>
          <cell r="E40712">
            <v>4760283000120</v>
          </cell>
        </row>
        <row r="40713">
          <cell r="C40713">
            <v>800012676</v>
          </cell>
          <cell r="D40713" t="str">
            <v>VALMASTER INDUS</v>
          </cell>
          <cell r="E40713">
            <v>8599221000130</v>
          </cell>
        </row>
        <row r="40714">
          <cell r="C40714">
            <v>800012678</v>
          </cell>
          <cell r="D40714" t="str">
            <v>UNIBANCO AIG SE</v>
          </cell>
          <cell r="E40714">
            <v>33166158000195</v>
          </cell>
        </row>
        <row r="40715">
          <cell r="C40715">
            <v>800012690</v>
          </cell>
          <cell r="D40715" t="str">
            <v>DANI EQUIPAMENT</v>
          </cell>
          <cell r="E40715">
            <v>5912041000178</v>
          </cell>
        </row>
        <row r="40716">
          <cell r="C40716">
            <v>800012697</v>
          </cell>
          <cell r="D40716" t="str">
            <v>PRAIA DO MARCEN</v>
          </cell>
          <cell r="E40716">
            <v>7849999000197</v>
          </cell>
        </row>
        <row r="40717">
          <cell r="C40717">
            <v>800012698</v>
          </cell>
          <cell r="D40717" t="str">
            <v>EFRO REPRESENTA</v>
          </cell>
          <cell r="E40717">
            <v>7461691000170</v>
          </cell>
        </row>
        <row r="40718">
          <cell r="C40718">
            <v>800012701</v>
          </cell>
          <cell r="D40718" t="str">
            <v>THE CARWASH STU</v>
          </cell>
          <cell r="E40718">
            <v>9258689000123</v>
          </cell>
        </row>
        <row r="40719">
          <cell r="C40719">
            <v>800012711</v>
          </cell>
          <cell r="D40719" t="str">
            <v>DEP DISTRIB</v>
          </cell>
          <cell r="E40719">
            <v>6124274000179</v>
          </cell>
        </row>
        <row r="40720">
          <cell r="C40720">
            <v>800012724</v>
          </cell>
          <cell r="D40720" t="str">
            <v>TRANSNOVAG TRAN</v>
          </cell>
          <cell r="E40720">
            <v>55890016000109</v>
          </cell>
        </row>
        <row r="40721">
          <cell r="C40721">
            <v>800012725</v>
          </cell>
          <cell r="D40721" t="str">
            <v>CICLOPE EMPREEN</v>
          </cell>
          <cell r="E40721">
            <v>57650798000134</v>
          </cell>
        </row>
        <row r="40722">
          <cell r="C40722">
            <v>800012727</v>
          </cell>
          <cell r="D40722" t="str">
            <v>STECK</v>
          </cell>
          <cell r="E40722">
            <v>6048486000203</v>
          </cell>
        </row>
        <row r="40723">
          <cell r="C40723">
            <v>800012730</v>
          </cell>
          <cell r="D40723" t="str">
            <v>VITORIA VENTILA</v>
          </cell>
          <cell r="E40723">
            <v>1077511000174</v>
          </cell>
        </row>
        <row r="40724">
          <cell r="C40724">
            <v>800012737</v>
          </cell>
          <cell r="D40724" t="str">
            <v>RUSSEL REYNOLDS</v>
          </cell>
          <cell r="E40724">
            <v>1731177000120</v>
          </cell>
        </row>
        <row r="40725">
          <cell r="C40725">
            <v>800012743</v>
          </cell>
          <cell r="D40725" t="str">
            <v>D ALTOMARE QUIM</v>
          </cell>
          <cell r="E40725">
            <v>43480672000154</v>
          </cell>
        </row>
        <row r="40726">
          <cell r="C40726">
            <v>800012750</v>
          </cell>
          <cell r="D40726" t="str">
            <v>CRISTAMAR</v>
          </cell>
          <cell r="E40726">
            <v>43206655000123</v>
          </cell>
        </row>
        <row r="40727">
          <cell r="C40727">
            <v>800012758</v>
          </cell>
          <cell r="D40727" t="str">
            <v>DISPLATEC</v>
          </cell>
          <cell r="E40727">
            <v>54768551000129</v>
          </cell>
        </row>
        <row r="40728">
          <cell r="C40728">
            <v>800012760</v>
          </cell>
          <cell r="D40728" t="str">
            <v>STM DO BRASIL R</v>
          </cell>
          <cell r="E40728">
            <v>3636268000102</v>
          </cell>
        </row>
        <row r="40729">
          <cell r="C40729">
            <v>800012781</v>
          </cell>
          <cell r="D40729" t="str">
            <v>MAGNETOS GERAIS</v>
          </cell>
          <cell r="E40729">
            <v>4154624000114</v>
          </cell>
        </row>
        <row r="40730">
          <cell r="C40730">
            <v>800012783</v>
          </cell>
          <cell r="D40730" t="str">
            <v>APPLE PRODUCOE</v>
          </cell>
          <cell r="E40730">
            <v>38878823000197</v>
          </cell>
        </row>
        <row r="40731">
          <cell r="C40731">
            <v>800012788</v>
          </cell>
          <cell r="D40731" t="str">
            <v>ALLIANCE PLASTI</v>
          </cell>
          <cell r="E40731">
            <v>56993074000201</v>
          </cell>
        </row>
        <row r="40732">
          <cell r="C40732">
            <v>800012816</v>
          </cell>
          <cell r="D40732" t="str">
            <v>JTN</v>
          </cell>
          <cell r="E40732">
            <v>68348291000147</v>
          </cell>
        </row>
        <row r="40733">
          <cell r="C40733">
            <v>800012840</v>
          </cell>
          <cell r="D40733" t="str">
            <v>SBB BRASIL INFO</v>
          </cell>
          <cell r="E40733">
            <v>8435509000179</v>
          </cell>
        </row>
        <row r="40734">
          <cell r="C40734">
            <v>800012846</v>
          </cell>
          <cell r="D40734" t="str">
            <v>F.N FOTOGRAFIA</v>
          </cell>
          <cell r="E40734">
            <v>7037527000130</v>
          </cell>
        </row>
        <row r="40735">
          <cell r="C40735">
            <v>800012856</v>
          </cell>
          <cell r="D40735" t="str">
            <v>GIOVANNI DRAFTF</v>
          </cell>
          <cell r="E40735">
            <v>46516712000592</v>
          </cell>
        </row>
        <row r="40736">
          <cell r="C40736">
            <v>800012860</v>
          </cell>
          <cell r="D40736" t="str">
            <v>WCV</v>
          </cell>
          <cell r="E40736">
            <v>3450009000192</v>
          </cell>
        </row>
        <row r="40737">
          <cell r="C40737">
            <v>800012874</v>
          </cell>
          <cell r="D40737" t="str">
            <v>REVISTA NUTRICA</v>
          </cell>
          <cell r="E40737">
            <v>59954818000196</v>
          </cell>
        </row>
        <row r="40738">
          <cell r="C40738">
            <v>800012884</v>
          </cell>
          <cell r="D40738" t="str">
            <v>FUNDACAO NACION</v>
          </cell>
          <cell r="E40738">
            <v>67145383000167</v>
          </cell>
        </row>
        <row r="40739">
          <cell r="C40739">
            <v>800012885</v>
          </cell>
          <cell r="D40739" t="str">
            <v>CORALIS</v>
          </cell>
          <cell r="E40739">
            <v>8158838000110</v>
          </cell>
        </row>
        <row r="40740">
          <cell r="C40740">
            <v>800012898</v>
          </cell>
          <cell r="D40740" t="str">
            <v>RITMO PRODUTOS</v>
          </cell>
          <cell r="E40740">
            <v>71823611000188</v>
          </cell>
        </row>
        <row r="40741">
          <cell r="C40741">
            <v>800012912</v>
          </cell>
          <cell r="D40741" t="str">
            <v>VITOR &amp; BUONO</v>
          </cell>
          <cell r="E40741">
            <v>43223890000103</v>
          </cell>
        </row>
        <row r="40742">
          <cell r="C40742">
            <v>800012913</v>
          </cell>
          <cell r="D40742" t="str">
            <v>DISCONVAL VALVU</v>
          </cell>
          <cell r="E40742">
            <v>3860274000149</v>
          </cell>
        </row>
        <row r="40743">
          <cell r="C40743">
            <v>800012918</v>
          </cell>
          <cell r="D40743" t="str">
            <v>ARRUDA ALVIM E</v>
          </cell>
          <cell r="E40743">
            <v>53817953000103</v>
          </cell>
        </row>
        <row r="40744">
          <cell r="C40744">
            <v>800012933</v>
          </cell>
          <cell r="D40744" t="str">
            <v>PERKINELMER</v>
          </cell>
          <cell r="E40744">
            <v>351210000124</v>
          </cell>
        </row>
        <row r="40745">
          <cell r="C40745">
            <v>800012957</v>
          </cell>
          <cell r="D40745" t="str">
            <v>PRPJ</v>
          </cell>
          <cell r="E40745">
            <v>7842293000101</v>
          </cell>
        </row>
        <row r="40746">
          <cell r="C40746">
            <v>800012971</v>
          </cell>
          <cell r="D40746" t="str">
            <v>NIMAGE</v>
          </cell>
          <cell r="E40746">
            <v>3521229000160</v>
          </cell>
        </row>
        <row r="40747">
          <cell r="C40747">
            <v>800012986</v>
          </cell>
          <cell r="D40747" t="str">
            <v>OPECO OPERACOE</v>
          </cell>
          <cell r="E40747">
            <v>68926641000105</v>
          </cell>
        </row>
        <row r="40748">
          <cell r="C40748">
            <v>800012987</v>
          </cell>
          <cell r="D40748" t="str">
            <v>EXTRA</v>
          </cell>
          <cell r="E40748">
            <v>47508411114321</v>
          </cell>
        </row>
        <row r="40749">
          <cell r="C40749">
            <v>800012996</v>
          </cell>
          <cell r="D40749" t="str">
            <v>SBITEC</v>
          </cell>
          <cell r="E40749">
            <v>53643938000196</v>
          </cell>
        </row>
        <row r="40750">
          <cell r="C40750">
            <v>800013037</v>
          </cell>
          <cell r="D40750" t="str">
            <v>ACS SANTOS BRIN</v>
          </cell>
          <cell r="E40750">
            <v>8381997000189</v>
          </cell>
        </row>
        <row r="40751">
          <cell r="C40751">
            <v>800013043</v>
          </cell>
          <cell r="D40751" t="str">
            <v>ASSOC ESC SUPER</v>
          </cell>
          <cell r="E40751">
            <v>61825675000164</v>
          </cell>
        </row>
        <row r="40752">
          <cell r="C40752">
            <v>800013044</v>
          </cell>
          <cell r="D40752" t="str">
            <v>PEUGEOT CITRO</v>
          </cell>
          <cell r="E40752">
            <v>67405936001064</v>
          </cell>
        </row>
        <row r="40753">
          <cell r="C40753">
            <v>800013047</v>
          </cell>
          <cell r="D40753" t="str">
            <v>J ROSARIO DA SI</v>
          </cell>
          <cell r="E40753">
            <v>9152056000136</v>
          </cell>
        </row>
        <row r="40754">
          <cell r="C40754">
            <v>800013048</v>
          </cell>
          <cell r="D40754" t="str">
            <v>UNION TECNOLOGI</v>
          </cell>
          <cell r="E40754">
            <v>5268485000112</v>
          </cell>
        </row>
        <row r="40755">
          <cell r="C40755">
            <v>800013061</v>
          </cell>
          <cell r="D40755" t="str">
            <v>C.G.ENGINEERING</v>
          </cell>
          <cell r="E40755">
            <v>8701228000110</v>
          </cell>
        </row>
        <row r="40756">
          <cell r="C40756">
            <v>800013073</v>
          </cell>
          <cell r="D40756" t="str">
            <v>JJR AMBIENTAL L</v>
          </cell>
          <cell r="E40756">
            <v>5220258000117</v>
          </cell>
        </row>
        <row r="40757">
          <cell r="C40757">
            <v>800013078</v>
          </cell>
          <cell r="D40757" t="str">
            <v>TRENCH ROSI E W</v>
          </cell>
          <cell r="E40757">
            <v>61576369000131</v>
          </cell>
        </row>
        <row r="40758">
          <cell r="C40758">
            <v>800013080</v>
          </cell>
          <cell r="D40758" t="str">
            <v>MARITIMA SEGURO</v>
          </cell>
          <cell r="E40758">
            <v>61383493000180</v>
          </cell>
        </row>
        <row r="40759">
          <cell r="C40759">
            <v>800013089</v>
          </cell>
          <cell r="D40759" t="str">
            <v>CARL STAHL</v>
          </cell>
          <cell r="E40759">
            <v>3473172000170</v>
          </cell>
        </row>
        <row r="40760">
          <cell r="C40760">
            <v>800013124</v>
          </cell>
          <cell r="D40760" t="str">
            <v>GLOBAL HYDRAULI</v>
          </cell>
          <cell r="E40760">
            <v>5393742000229</v>
          </cell>
        </row>
        <row r="40761">
          <cell r="C40761">
            <v>800013125</v>
          </cell>
          <cell r="D40761" t="str">
            <v>SUNSET PUBLICID</v>
          </cell>
          <cell r="E40761">
            <v>9053054000190</v>
          </cell>
        </row>
        <row r="40762">
          <cell r="C40762">
            <v>800013128</v>
          </cell>
          <cell r="D40762" t="str">
            <v>QUALITY IMPORT</v>
          </cell>
          <cell r="E40762">
            <v>1632990000143</v>
          </cell>
        </row>
        <row r="40763">
          <cell r="C40763">
            <v>800013130</v>
          </cell>
          <cell r="D40763" t="str">
            <v>LOCALIZA AGENCI</v>
          </cell>
          <cell r="E40763">
            <v>16670085027606</v>
          </cell>
        </row>
        <row r="40764">
          <cell r="C40764">
            <v>800013138</v>
          </cell>
          <cell r="D40764" t="str">
            <v>SILK PLAS</v>
          </cell>
          <cell r="E40764">
            <v>61297495000157</v>
          </cell>
        </row>
        <row r="40765">
          <cell r="C40765">
            <v>800013143</v>
          </cell>
          <cell r="D40765" t="str">
            <v>MMC AUTOMOTORES</v>
          </cell>
          <cell r="E40765">
            <v>54305743000107</v>
          </cell>
        </row>
        <row r="40766">
          <cell r="C40766">
            <v>800013172</v>
          </cell>
          <cell r="D40766" t="str">
            <v>DE MAQUINAS LTD</v>
          </cell>
          <cell r="E40766">
            <v>62346283000185</v>
          </cell>
        </row>
        <row r="40767">
          <cell r="C40767">
            <v>800013186</v>
          </cell>
          <cell r="D40767" t="str">
            <v>ELETRONICA SANT</v>
          </cell>
          <cell r="E40767">
            <v>60717899000190</v>
          </cell>
        </row>
        <row r="40768">
          <cell r="C40768">
            <v>800013208</v>
          </cell>
          <cell r="D40768" t="str">
            <v>FAG</v>
          </cell>
          <cell r="E40768">
            <v>57000036001407</v>
          </cell>
        </row>
        <row r="40769">
          <cell r="C40769">
            <v>800013214</v>
          </cell>
          <cell r="D40769" t="str">
            <v>ASCOT BRASIL</v>
          </cell>
          <cell r="E40769">
            <v>589806000167</v>
          </cell>
        </row>
        <row r="40770">
          <cell r="C40770">
            <v>800013232</v>
          </cell>
          <cell r="D40770" t="str">
            <v>SAFMARINE</v>
          </cell>
          <cell r="E40770">
            <v>4871163000109</v>
          </cell>
        </row>
        <row r="40771">
          <cell r="C40771">
            <v>800013233</v>
          </cell>
          <cell r="D40771" t="str">
            <v>AUTOCELL</v>
          </cell>
          <cell r="E40771">
            <v>50748086000103</v>
          </cell>
        </row>
        <row r="40772">
          <cell r="C40772">
            <v>800013237</v>
          </cell>
          <cell r="D40772" t="str">
            <v>SPREAFICO CONSU</v>
          </cell>
          <cell r="E40772">
            <v>9365337000177</v>
          </cell>
        </row>
        <row r="40773">
          <cell r="C40773">
            <v>800013239</v>
          </cell>
          <cell r="D40773" t="str">
            <v>STAP COMUNICACA</v>
          </cell>
          <cell r="E40773">
            <v>68418490000184</v>
          </cell>
        </row>
        <row r="40774">
          <cell r="C40774">
            <v>800013240</v>
          </cell>
          <cell r="D40774" t="str">
            <v>PAROQUIA SAO VI</v>
          </cell>
          <cell r="E40774">
            <v>63089825003593</v>
          </cell>
        </row>
        <row r="40775">
          <cell r="C40775">
            <v>800013243</v>
          </cell>
          <cell r="D40775" t="str">
            <v>CONTECH INDUSTR</v>
          </cell>
          <cell r="E40775">
            <v>3206164000168</v>
          </cell>
        </row>
        <row r="40776">
          <cell r="C40776">
            <v>800013245</v>
          </cell>
          <cell r="D40776" t="str">
            <v>CENTRO SOCIAL D</v>
          </cell>
          <cell r="E40776">
            <v>62798699000134</v>
          </cell>
        </row>
        <row r="40777">
          <cell r="C40777">
            <v>800013247</v>
          </cell>
          <cell r="D40777" t="str">
            <v>SP EQUIP</v>
          </cell>
          <cell r="E40777">
            <v>59609123000177</v>
          </cell>
        </row>
        <row r="40778">
          <cell r="C40778">
            <v>800013273</v>
          </cell>
          <cell r="D40778" t="str">
            <v>ASSOC AMIGOS</v>
          </cell>
          <cell r="E40778">
            <v>3758906000168</v>
          </cell>
        </row>
        <row r="40779">
          <cell r="C40779">
            <v>800013284</v>
          </cell>
          <cell r="D40779" t="str">
            <v>NET SAO PAULO</v>
          </cell>
          <cell r="E40779">
            <v>65697161000121</v>
          </cell>
        </row>
        <row r="40780">
          <cell r="C40780">
            <v>800013295</v>
          </cell>
          <cell r="D40780" t="str">
            <v>TECNBRAS</v>
          </cell>
          <cell r="E40780">
            <v>54089404000122</v>
          </cell>
        </row>
        <row r="40781">
          <cell r="C40781">
            <v>800013326</v>
          </cell>
          <cell r="D40781" t="str">
            <v>LUIZ GONZAGA DA</v>
          </cell>
          <cell r="E40781">
            <v>4023213000190</v>
          </cell>
        </row>
        <row r="40782">
          <cell r="C40782">
            <v>800013329</v>
          </cell>
          <cell r="D40782" t="str">
            <v>METALURGICA CEN</v>
          </cell>
          <cell r="E40782">
            <v>61186755000117</v>
          </cell>
        </row>
        <row r="40783">
          <cell r="C40783">
            <v>800013332</v>
          </cell>
          <cell r="D40783" t="str">
            <v>EXIMPORT</v>
          </cell>
          <cell r="E40783">
            <v>73012411000170</v>
          </cell>
        </row>
        <row r="40784">
          <cell r="C40784">
            <v>800013332</v>
          </cell>
          <cell r="D40784" t="str">
            <v>EXIMPORT</v>
          </cell>
          <cell r="E40784">
            <v>60912854000176</v>
          </cell>
        </row>
        <row r="40785">
          <cell r="C40785">
            <v>800013333</v>
          </cell>
          <cell r="D40785" t="str">
            <v>REED EXHIBITION</v>
          </cell>
          <cell r="E40785">
            <v>8726568000104</v>
          </cell>
        </row>
        <row r="40786">
          <cell r="C40786">
            <v>800013338</v>
          </cell>
          <cell r="D40786" t="str">
            <v>OFICINA TECNICA</v>
          </cell>
          <cell r="E40786">
            <v>61277471000136</v>
          </cell>
        </row>
        <row r="40787">
          <cell r="C40787">
            <v>800013340</v>
          </cell>
          <cell r="D40787" t="str">
            <v>OMRON</v>
          </cell>
          <cell r="E40787">
            <v>51224830000133</v>
          </cell>
        </row>
        <row r="40788">
          <cell r="C40788">
            <v>800013347</v>
          </cell>
          <cell r="D40788" t="str">
            <v>PASTORI E ASSO</v>
          </cell>
          <cell r="E40788">
            <v>8692616000182</v>
          </cell>
        </row>
        <row r="40789">
          <cell r="C40789">
            <v>800013358</v>
          </cell>
          <cell r="D40789" t="str">
            <v>DMSS SOFTWARE L</v>
          </cell>
          <cell r="E40789">
            <v>2552009000130</v>
          </cell>
        </row>
        <row r="40790">
          <cell r="C40790">
            <v>800013370</v>
          </cell>
          <cell r="D40790" t="str">
            <v>ALAUDE</v>
          </cell>
          <cell r="E40790">
            <v>5288153000108</v>
          </cell>
        </row>
        <row r="40791">
          <cell r="C40791">
            <v>800013373</v>
          </cell>
          <cell r="D40791" t="str">
            <v>FIRM ENGLISH</v>
          </cell>
          <cell r="E40791">
            <v>5894509000149</v>
          </cell>
        </row>
        <row r="40792">
          <cell r="C40792">
            <v>800013376</v>
          </cell>
          <cell r="D40792" t="str">
            <v>4 CAPAS EDITORA</v>
          </cell>
          <cell r="E40792">
            <v>4825458000130</v>
          </cell>
        </row>
        <row r="40793">
          <cell r="C40793">
            <v>800013379</v>
          </cell>
          <cell r="D40793" t="str">
            <v>POSITRONIC SIST</v>
          </cell>
          <cell r="E40793">
            <v>60101581000180</v>
          </cell>
        </row>
        <row r="40794">
          <cell r="C40794">
            <v>800013383</v>
          </cell>
          <cell r="D40794" t="str">
            <v>ALECRIM CATERIN</v>
          </cell>
          <cell r="E40794">
            <v>8905282000188</v>
          </cell>
        </row>
        <row r="40795">
          <cell r="C40795">
            <v>800013385</v>
          </cell>
          <cell r="D40795" t="str">
            <v>CENTER CARGO</v>
          </cell>
          <cell r="E40795">
            <v>65805269000190</v>
          </cell>
        </row>
        <row r="40796">
          <cell r="C40796">
            <v>800013386</v>
          </cell>
          <cell r="D40796" t="str">
            <v>RE PROMOCOES E</v>
          </cell>
          <cell r="E40796">
            <v>6172885000192</v>
          </cell>
        </row>
        <row r="40797">
          <cell r="C40797">
            <v>800013409</v>
          </cell>
          <cell r="D40797" t="str">
            <v>LEO BURNETT PUB</v>
          </cell>
          <cell r="E40797">
            <v>4895208000177</v>
          </cell>
        </row>
        <row r="40798">
          <cell r="C40798">
            <v>800013427</v>
          </cell>
          <cell r="D40798" t="str">
            <v>MARCIA CRISTINA</v>
          </cell>
          <cell r="E40798">
            <v>9063899000166</v>
          </cell>
        </row>
        <row r="40799">
          <cell r="C40799">
            <v>800013428</v>
          </cell>
          <cell r="D40799" t="str">
            <v>NORDICA DISTRIB</v>
          </cell>
          <cell r="E40799">
            <v>7424768000131</v>
          </cell>
        </row>
        <row r="40800">
          <cell r="C40800">
            <v>800013429</v>
          </cell>
          <cell r="D40800" t="str">
            <v>OF FIELD FUTEBO</v>
          </cell>
          <cell r="E40800">
            <v>65086480000109</v>
          </cell>
        </row>
        <row r="40801">
          <cell r="C40801">
            <v>800013440</v>
          </cell>
          <cell r="D40801" t="str">
            <v>THERMA</v>
          </cell>
          <cell r="E40801">
            <v>47088059000147</v>
          </cell>
        </row>
        <row r="40802">
          <cell r="C40802">
            <v>800013445</v>
          </cell>
          <cell r="D40802" t="str">
            <v>BOOZ &amp; COMPANY</v>
          </cell>
          <cell r="E40802">
            <v>33806738000108</v>
          </cell>
        </row>
        <row r="40803">
          <cell r="C40803">
            <v>800013454</v>
          </cell>
          <cell r="D40803" t="str">
            <v>TRES IRMAOS</v>
          </cell>
          <cell r="E40803">
            <v>242082000180</v>
          </cell>
        </row>
        <row r="40804">
          <cell r="C40804">
            <v>800013455</v>
          </cell>
          <cell r="D40804" t="str">
            <v>AUT LOGIC</v>
          </cell>
          <cell r="E40804">
            <v>8722806000103</v>
          </cell>
        </row>
        <row r="40805">
          <cell r="C40805">
            <v>800013458</v>
          </cell>
          <cell r="D40805" t="str">
            <v>RAIMECK IND. E</v>
          </cell>
          <cell r="E40805">
            <v>29052000190</v>
          </cell>
        </row>
        <row r="40806">
          <cell r="C40806">
            <v>800013460</v>
          </cell>
          <cell r="D40806" t="str">
            <v>MECBRINDES COM</v>
          </cell>
          <cell r="E40806">
            <v>7707280000111</v>
          </cell>
        </row>
        <row r="40807">
          <cell r="C40807">
            <v>800013462</v>
          </cell>
          <cell r="D40807" t="str">
            <v>TEODONIVEL EQUI</v>
          </cell>
          <cell r="E40807">
            <v>52307865000107</v>
          </cell>
        </row>
        <row r="40808">
          <cell r="C40808">
            <v>800013464</v>
          </cell>
          <cell r="D40808" t="str">
            <v>M&amp;M</v>
          </cell>
          <cell r="E40808">
            <v>8587993000151</v>
          </cell>
        </row>
        <row r="40809">
          <cell r="C40809">
            <v>800013470</v>
          </cell>
          <cell r="D40809" t="str">
            <v>IDDEIA</v>
          </cell>
          <cell r="E40809">
            <v>5159145000315</v>
          </cell>
        </row>
        <row r="40810">
          <cell r="C40810">
            <v>800013512</v>
          </cell>
          <cell r="D40810" t="str">
            <v>QS MACHINES</v>
          </cell>
          <cell r="E40810">
            <v>3748048000251</v>
          </cell>
        </row>
        <row r="40811">
          <cell r="C40811">
            <v>800013521</v>
          </cell>
          <cell r="D40811" t="str">
            <v>GLAMURAMA EDITO</v>
          </cell>
          <cell r="E40811">
            <v>7769134000110</v>
          </cell>
        </row>
        <row r="40812">
          <cell r="C40812">
            <v>800013534</v>
          </cell>
          <cell r="D40812" t="str">
            <v>CAMISETA EXPRES</v>
          </cell>
          <cell r="E40812">
            <v>1387514000104</v>
          </cell>
        </row>
        <row r="40813">
          <cell r="C40813">
            <v>800013542</v>
          </cell>
          <cell r="D40813" t="str">
            <v>ITALLUX</v>
          </cell>
          <cell r="E40813">
            <v>59876565000180</v>
          </cell>
        </row>
        <row r="40814">
          <cell r="C40814">
            <v>800013544</v>
          </cell>
          <cell r="D40814" t="str">
            <v>INVENSYS SYSTEM</v>
          </cell>
          <cell r="E40814">
            <v>62398367000162</v>
          </cell>
        </row>
        <row r="40815">
          <cell r="C40815">
            <v>800013558</v>
          </cell>
          <cell r="D40815" t="str">
            <v>PAROQUIA SAO JA</v>
          </cell>
          <cell r="E40815">
            <v>63089825017896</v>
          </cell>
        </row>
        <row r="40816">
          <cell r="C40816">
            <v>800013563</v>
          </cell>
          <cell r="D40816" t="str">
            <v>EXACTA IND. E C</v>
          </cell>
          <cell r="E40816">
            <v>74697871000142</v>
          </cell>
        </row>
        <row r="40817">
          <cell r="C40817">
            <v>800013580</v>
          </cell>
          <cell r="D40817" t="str">
            <v>YARSHELL MATEUC</v>
          </cell>
          <cell r="E40817">
            <v>1910073000183</v>
          </cell>
        </row>
        <row r="40818">
          <cell r="C40818">
            <v>800013605</v>
          </cell>
          <cell r="D40818" t="str">
            <v>FLORES DORA</v>
          </cell>
          <cell r="E40818">
            <v>5617920000177</v>
          </cell>
        </row>
        <row r="40819">
          <cell r="C40819">
            <v>800013609</v>
          </cell>
          <cell r="D40819" t="str">
            <v>MD MICRO DETECT</v>
          </cell>
          <cell r="E40819">
            <v>5533075000151</v>
          </cell>
        </row>
        <row r="40820">
          <cell r="C40820">
            <v>800013614</v>
          </cell>
          <cell r="D40820" t="str">
            <v>POLIENGE EQUIPA</v>
          </cell>
          <cell r="E40820">
            <v>61818001000132</v>
          </cell>
        </row>
        <row r="40821">
          <cell r="C40821">
            <v>800013624</v>
          </cell>
          <cell r="D40821" t="str">
            <v>BRONZE METAL IN</v>
          </cell>
          <cell r="E40821">
            <v>51961365000113</v>
          </cell>
        </row>
        <row r="40822">
          <cell r="C40822">
            <v>800013634</v>
          </cell>
          <cell r="D40822" t="str">
            <v>AG 1102 ABN MAT</v>
          </cell>
          <cell r="E40822">
            <v>33066408000115</v>
          </cell>
        </row>
        <row r="40823">
          <cell r="C40823">
            <v>800013635</v>
          </cell>
          <cell r="D40823" t="str">
            <v>WORLD FREIGHT</v>
          </cell>
          <cell r="E40823">
            <v>71908859000141</v>
          </cell>
        </row>
        <row r="40824">
          <cell r="C40824">
            <v>800013636</v>
          </cell>
          <cell r="D40824" t="str">
            <v>FS REPRESENTACO</v>
          </cell>
          <cell r="E40824">
            <v>4149254000127</v>
          </cell>
        </row>
        <row r="40825">
          <cell r="C40825">
            <v>800013638</v>
          </cell>
          <cell r="D40825" t="str">
            <v>INSTRUTECH</v>
          </cell>
          <cell r="E40825">
            <v>1422798000122</v>
          </cell>
        </row>
        <row r="40826">
          <cell r="C40826">
            <v>800013664</v>
          </cell>
          <cell r="D40826" t="str">
            <v>DORIA ASSOCIADO</v>
          </cell>
          <cell r="E40826">
            <v>1409348000108</v>
          </cell>
        </row>
        <row r="40827">
          <cell r="C40827">
            <v>800013685</v>
          </cell>
          <cell r="D40827" t="str">
            <v>CASE CONSULTING</v>
          </cell>
          <cell r="E40827">
            <v>4190585000100</v>
          </cell>
        </row>
        <row r="40828">
          <cell r="C40828">
            <v>800013695</v>
          </cell>
          <cell r="D40828" t="str">
            <v>WATTCRON</v>
          </cell>
          <cell r="E40828">
            <v>2008572000142</v>
          </cell>
        </row>
        <row r="40829">
          <cell r="C40829">
            <v>800013697</v>
          </cell>
          <cell r="D40829" t="str">
            <v>PROMAX ENGENHAR</v>
          </cell>
          <cell r="E40829">
            <v>5068190000100</v>
          </cell>
        </row>
        <row r="40830">
          <cell r="C40830">
            <v>800013721</v>
          </cell>
          <cell r="D40830" t="str">
            <v>REAL COMERCIO</v>
          </cell>
          <cell r="E40830">
            <v>2780640001401</v>
          </cell>
        </row>
        <row r="40831">
          <cell r="C40831">
            <v>800013727</v>
          </cell>
          <cell r="D40831" t="str">
            <v>WTC ADMINISTRAC</v>
          </cell>
          <cell r="E40831">
            <v>7686368000102</v>
          </cell>
        </row>
        <row r="40832">
          <cell r="C40832">
            <v>800013729</v>
          </cell>
          <cell r="D40832" t="str">
            <v>FIRE SYSTEMS</v>
          </cell>
          <cell r="E40832">
            <v>67989558000112</v>
          </cell>
        </row>
        <row r="40833">
          <cell r="C40833">
            <v>800013740</v>
          </cell>
          <cell r="D40833" t="str">
            <v>SONY</v>
          </cell>
          <cell r="E40833">
            <v>43447044000410</v>
          </cell>
        </row>
        <row r="40834">
          <cell r="C40834">
            <v>800013755</v>
          </cell>
          <cell r="D40834" t="str">
            <v>SOLLWERT</v>
          </cell>
          <cell r="E40834">
            <v>58459223000100</v>
          </cell>
        </row>
        <row r="40835">
          <cell r="C40835">
            <v>800013769</v>
          </cell>
          <cell r="D40835" t="str">
            <v>JUNCAO DISTRIBU</v>
          </cell>
          <cell r="E40835">
            <v>54967989000136</v>
          </cell>
        </row>
        <row r="40836">
          <cell r="C40836">
            <v>800013772</v>
          </cell>
          <cell r="D40836" t="str">
            <v>GISELA KASSOY</v>
          </cell>
          <cell r="E40836">
            <v>57808669000121</v>
          </cell>
        </row>
        <row r="40837">
          <cell r="C40837">
            <v>800013773</v>
          </cell>
          <cell r="D40837" t="str">
            <v>LEUZE ELECTRONI</v>
          </cell>
          <cell r="E40837">
            <v>175170000107</v>
          </cell>
        </row>
        <row r="40838">
          <cell r="C40838">
            <v>800013808</v>
          </cell>
          <cell r="D40838" t="str">
            <v>DAKOL INSTRUMEN</v>
          </cell>
          <cell r="E40838">
            <v>59810838000193</v>
          </cell>
        </row>
        <row r="40839">
          <cell r="C40839">
            <v>800013810</v>
          </cell>
          <cell r="D40839" t="str">
            <v>SPICY EKE</v>
          </cell>
          <cell r="E40839">
            <v>9475973000151</v>
          </cell>
        </row>
        <row r="40840">
          <cell r="C40840">
            <v>800013811</v>
          </cell>
          <cell r="D40840" t="str">
            <v>SDMO ENERGIA IN</v>
          </cell>
          <cell r="E40840">
            <v>5198319000197</v>
          </cell>
        </row>
        <row r="40841">
          <cell r="C40841">
            <v>800013812</v>
          </cell>
          <cell r="D40841" t="str">
            <v>LUBRISYSTEM</v>
          </cell>
          <cell r="E40841">
            <v>1645809000133</v>
          </cell>
        </row>
        <row r="40842">
          <cell r="C40842">
            <v>800013815</v>
          </cell>
          <cell r="D40842" t="str">
            <v>ABIAUTO</v>
          </cell>
          <cell r="E40842">
            <v>3059841000162</v>
          </cell>
        </row>
        <row r="40843">
          <cell r="C40843">
            <v>800013816</v>
          </cell>
          <cell r="D40843" t="str">
            <v>MICROSOFT</v>
          </cell>
          <cell r="E40843">
            <v>60316817000103</v>
          </cell>
        </row>
        <row r="40844">
          <cell r="C40844">
            <v>800013822</v>
          </cell>
          <cell r="D40844" t="str">
            <v>CONSULADO GERAL</v>
          </cell>
          <cell r="E40844">
            <v>3986832000117</v>
          </cell>
        </row>
        <row r="40845">
          <cell r="C40845">
            <v>800013829</v>
          </cell>
          <cell r="D40845" t="str">
            <v>ACONSP</v>
          </cell>
          <cell r="E40845">
            <v>6145174000129</v>
          </cell>
        </row>
        <row r="40846">
          <cell r="C40846">
            <v>800013830</v>
          </cell>
          <cell r="D40846" t="str">
            <v>FIESP</v>
          </cell>
          <cell r="E40846">
            <v>62225933000134</v>
          </cell>
        </row>
        <row r="40847">
          <cell r="C40847">
            <v>800013836</v>
          </cell>
          <cell r="D40847" t="str">
            <v>AVANTI CONSULTO</v>
          </cell>
          <cell r="E40847">
            <v>486822000124</v>
          </cell>
        </row>
        <row r="40848">
          <cell r="C40848">
            <v>800013843</v>
          </cell>
          <cell r="D40848" t="str">
            <v>SERWAL</v>
          </cell>
          <cell r="E40848">
            <v>1776314000143</v>
          </cell>
        </row>
        <row r="40849">
          <cell r="C40849">
            <v>800013887</v>
          </cell>
          <cell r="D40849" t="str">
            <v>ARTE POPULAR DO</v>
          </cell>
          <cell r="E40849">
            <v>5921232000104</v>
          </cell>
        </row>
        <row r="40850">
          <cell r="C40850">
            <v>800013889</v>
          </cell>
          <cell r="D40850" t="str">
            <v>GS PROJETORES</v>
          </cell>
          <cell r="E40850">
            <v>9161578000102</v>
          </cell>
        </row>
        <row r="40851">
          <cell r="C40851">
            <v>800013901</v>
          </cell>
          <cell r="D40851" t="str">
            <v>SIQ COMUNICACAO</v>
          </cell>
          <cell r="E40851">
            <v>64032188000132</v>
          </cell>
        </row>
        <row r="40852">
          <cell r="C40852">
            <v>800013904</v>
          </cell>
          <cell r="D40852" t="str">
            <v>INTERACTION PLE</v>
          </cell>
          <cell r="E40852">
            <v>1054256000144</v>
          </cell>
        </row>
        <row r="40853">
          <cell r="C40853">
            <v>800013921</v>
          </cell>
          <cell r="D40853" t="str">
            <v>COMERCIAL RIMAR</v>
          </cell>
          <cell r="E40853">
            <v>62187638000130</v>
          </cell>
        </row>
        <row r="40854">
          <cell r="C40854">
            <v>800013934</v>
          </cell>
          <cell r="D40854" t="str">
            <v>TETRAFERRO</v>
          </cell>
          <cell r="E40854">
            <v>62886049000140</v>
          </cell>
        </row>
        <row r="40855">
          <cell r="C40855">
            <v>800013939</v>
          </cell>
          <cell r="D40855" t="str">
            <v>EMPORIO DIVINO</v>
          </cell>
          <cell r="E40855">
            <v>7728353000151</v>
          </cell>
        </row>
        <row r="40856">
          <cell r="C40856">
            <v>800013952</v>
          </cell>
          <cell r="D40856" t="str">
            <v>COMERCIO LTDA</v>
          </cell>
          <cell r="E40856">
            <v>49329618000199</v>
          </cell>
        </row>
        <row r="40857">
          <cell r="C40857">
            <v>800013972</v>
          </cell>
          <cell r="D40857" t="str">
            <v>PRICE</v>
          </cell>
          <cell r="E40857">
            <v>61562112000120</v>
          </cell>
        </row>
        <row r="40858">
          <cell r="C40858">
            <v>800013975</v>
          </cell>
          <cell r="D40858" t="str">
            <v>MACKENA</v>
          </cell>
          <cell r="E40858">
            <v>59084616000130</v>
          </cell>
        </row>
        <row r="40859">
          <cell r="C40859">
            <v>800013977</v>
          </cell>
          <cell r="D40859" t="str">
            <v>ROLLMATIC</v>
          </cell>
          <cell r="E40859">
            <v>62851332000137</v>
          </cell>
        </row>
        <row r="40860">
          <cell r="C40860">
            <v>800013978</v>
          </cell>
          <cell r="D40860" t="str">
            <v>CESAR MOMO COME</v>
          </cell>
          <cell r="E40860">
            <v>52305026000141</v>
          </cell>
        </row>
        <row r="40861">
          <cell r="C40861">
            <v>800013979</v>
          </cell>
          <cell r="D40861" t="str">
            <v>EDUARDO IZAR</v>
          </cell>
          <cell r="E40861">
            <v>4795592000136</v>
          </cell>
        </row>
        <row r="40862">
          <cell r="C40862">
            <v>800013982</v>
          </cell>
          <cell r="D40862" t="str">
            <v>TRAINING COMPAN</v>
          </cell>
          <cell r="E40862">
            <v>4370299000127</v>
          </cell>
        </row>
        <row r="40863">
          <cell r="C40863">
            <v>800013987</v>
          </cell>
          <cell r="D40863" t="str">
            <v>FUNDACAO P/ DES</v>
          </cell>
          <cell r="E40863">
            <v>43588755000161</v>
          </cell>
        </row>
        <row r="40864">
          <cell r="C40864">
            <v>800013989</v>
          </cell>
          <cell r="D40864" t="str">
            <v>ASSINESHOP</v>
          </cell>
          <cell r="E40864">
            <v>7251801000179</v>
          </cell>
        </row>
        <row r="40865">
          <cell r="C40865">
            <v>800013990</v>
          </cell>
          <cell r="D40865" t="str">
            <v>EDITORA ESCALA</v>
          </cell>
          <cell r="E40865">
            <v>67526301000124</v>
          </cell>
        </row>
        <row r="40866">
          <cell r="C40866">
            <v>800013997</v>
          </cell>
          <cell r="D40866" t="str">
            <v>SUPRACIL</v>
          </cell>
          <cell r="E40866">
            <v>68154244000162</v>
          </cell>
        </row>
        <row r="40867">
          <cell r="C40867">
            <v>800014006</v>
          </cell>
          <cell r="D40867" t="str">
            <v>SAECO SOLUTIONS</v>
          </cell>
          <cell r="E40867">
            <v>1227647000113</v>
          </cell>
        </row>
        <row r="40868">
          <cell r="C40868">
            <v>800014018</v>
          </cell>
          <cell r="D40868" t="str">
            <v>DVS EDITORA LTD</v>
          </cell>
          <cell r="E40868">
            <v>736625000116</v>
          </cell>
        </row>
        <row r="40869">
          <cell r="C40869">
            <v>800014021</v>
          </cell>
          <cell r="D40869" t="str">
            <v>QUALITY BERRINI</v>
          </cell>
          <cell r="E40869">
            <v>2223966005263</v>
          </cell>
        </row>
        <row r="40870">
          <cell r="C40870">
            <v>800014022</v>
          </cell>
          <cell r="D40870" t="str">
            <v>ABRH</v>
          </cell>
          <cell r="E40870">
            <v>43456425000112</v>
          </cell>
        </row>
        <row r="40871">
          <cell r="C40871">
            <v>800014024</v>
          </cell>
          <cell r="D40871" t="str">
            <v>FENABRAVE</v>
          </cell>
          <cell r="E40871">
            <v>62538202000149</v>
          </cell>
        </row>
        <row r="40872">
          <cell r="C40872">
            <v>800014030</v>
          </cell>
          <cell r="D40872" t="str">
            <v>MARIACA CONSULT</v>
          </cell>
          <cell r="E40872">
            <v>8909537000180</v>
          </cell>
        </row>
        <row r="40873">
          <cell r="C40873">
            <v>800014031</v>
          </cell>
          <cell r="D40873" t="str">
            <v>ADECCO II</v>
          </cell>
          <cell r="E40873">
            <v>35918663003866</v>
          </cell>
        </row>
        <row r="40874">
          <cell r="C40874">
            <v>800014033</v>
          </cell>
          <cell r="D40874" t="str">
            <v>DR TEXTO E FOT</v>
          </cell>
          <cell r="E40874">
            <v>4334205000164</v>
          </cell>
        </row>
        <row r="40875">
          <cell r="C40875">
            <v>800014035</v>
          </cell>
          <cell r="D40875" t="str">
            <v>CORREIOS</v>
          </cell>
          <cell r="E40875">
            <v>34028316003129</v>
          </cell>
        </row>
        <row r="40876">
          <cell r="C40876">
            <v>800014067</v>
          </cell>
          <cell r="D40876" t="str">
            <v>GENERAL CONTINE</v>
          </cell>
          <cell r="E40876">
            <v>58756560000150</v>
          </cell>
        </row>
        <row r="40877">
          <cell r="C40877">
            <v>800014089</v>
          </cell>
          <cell r="D40877" t="str">
            <v>IMPERSERV</v>
          </cell>
          <cell r="E40877">
            <v>2892550000198</v>
          </cell>
        </row>
        <row r="40878">
          <cell r="C40878">
            <v>800014094</v>
          </cell>
          <cell r="D40878" t="str">
            <v>ASSOCIACAO BR.</v>
          </cell>
          <cell r="E40878">
            <v>51733129000140</v>
          </cell>
        </row>
        <row r="40879">
          <cell r="C40879">
            <v>800014110</v>
          </cell>
          <cell r="D40879" t="str">
            <v>TAM TAXI AEREO</v>
          </cell>
          <cell r="E40879">
            <v>52045457000116</v>
          </cell>
        </row>
        <row r="40880">
          <cell r="C40880">
            <v>800014119</v>
          </cell>
          <cell r="D40880" t="str">
            <v>SINOPSE</v>
          </cell>
          <cell r="E40880">
            <v>3127333000174</v>
          </cell>
        </row>
        <row r="40881">
          <cell r="C40881">
            <v>800014120</v>
          </cell>
          <cell r="D40881" t="str">
            <v>LOC SHOW</v>
          </cell>
          <cell r="E40881">
            <v>1660705000106</v>
          </cell>
        </row>
        <row r="40882">
          <cell r="C40882">
            <v>800014136</v>
          </cell>
          <cell r="D40882" t="str">
            <v>TO GO IDIOMAS</v>
          </cell>
          <cell r="E40882">
            <v>4307019000136</v>
          </cell>
        </row>
        <row r="40883">
          <cell r="C40883">
            <v>800014143</v>
          </cell>
          <cell r="D40883" t="str">
            <v>PANAMBY EMPREEN</v>
          </cell>
          <cell r="E40883">
            <v>48142335000928</v>
          </cell>
        </row>
        <row r="40884">
          <cell r="C40884">
            <v>800014160</v>
          </cell>
          <cell r="D40884" t="str">
            <v>CONCORD</v>
          </cell>
          <cell r="E40884">
            <v>57863334000106</v>
          </cell>
        </row>
        <row r="40885">
          <cell r="C40885">
            <v>800014169</v>
          </cell>
          <cell r="D40885" t="str">
            <v>VDM PROD</v>
          </cell>
          <cell r="E40885">
            <v>7731337000118</v>
          </cell>
        </row>
        <row r="40886">
          <cell r="C40886">
            <v>800014170</v>
          </cell>
          <cell r="D40886" t="str">
            <v>NP COMERCIAL</v>
          </cell>
          <cell r="E40886">
            <v>7879746000166</v>
          </cell>
        </row>
        <row r="40887">
          <cell r="C40887">
            <v>800014188</v>
          </cell>
          <cell r="D40887" t="str">
            <v>METRACAL</v>
          </cell>
          <cell r="E40887">
            <v>3175889000136</v>
          </cell>
        </row>
        <row r="40888">
          <cell r="C40888">
            <v>800014196</v>
          </cell>
          <cell r="D40888" t="str">
            <v>A CASA DA ACUST</v>
          </cell>
          <cell r="E40888">
            <v>7598552000192</v>
          </cell>
        </row>
        <row r="40889">
          <cell r="C40889">
            <v>800014203</v>
          </cell>
          <cell r="D40889" t="str">
            <v>MARKETING MIX</v>
          </cell>
          <cell r="E40889">
            <v>925658000104</v>
          </cell>
        </row>
        <row r="40890">
          <cell r="C40890">
            <v>800014204</v>
          </cell>
          <cell r="D40890" t="str">
            <v>ZORI COMERCIAL</v>
          </cell>
          <cell r="E40890">
            <v>8650729000115</v>
          </cell>
        </row>
        <row r="40891">
          <cell r="C40891">
            <v>800014212</v>
          </cell>
          <cell r="D40891" t="str">
            <v>DYNA SERVICE</v>
          </cell>
          <cell r="E40891">
            <v>8899691000119</v>
          </cell>
        </row>
        <row r="40892">
          <cell r="C40892">
            <v>800014213</v>
          </cell>
          <cell r="D40892" t="str">
            <v>FESA GLOBAL REC</v>
          </cell>
          <cell r="E40892">
            <v>680473000187</v>
          </cell>
        </row>
        <row r="40893">
          <cell r="C40893">
            <v>800014217</v>
          </cell>
          <cell r="D40893" t="str">
            <v>ESCOPO SUPORTE</v>
          </cell>
          <cell r="E40893">
            <v>3153569000185</v>
          </cell>
        </row>
        <row r="40894">
          <cell r="C40894">
            <v>800014236</v>
          </cell>
          <cell r="D40894" t="str">
            <v>STELLARI COMERC</v>
          </cell>
          <cell r="E40894">
            <v>8932336000102</v>
          </cell>
        </row>
        <row r="40895">
          <cell r="C40895">
            <v>800014242</v>
          </cell>
          <cell r="D40895" t="str">
            <v>ROSA DO BRASIL</v>
          </cell>
          <cell r="E40895">
            <v>4770572000100</v>
          </cell>
        </row>
        <row r="40896">
          <cell r="C40896">
            <v>800014257</v>
          </cell>
          <cell r="D40896" t="str">
            <v>INDEBRAS IND. E</v>
          </cell>
          <cell r="E40896">
            <v>61574299000182</v>
          </cell>
        </row>
        <row r="40897">
          <cell r="C40897">
            <v>800014262</v>
          </cell>
          <cell r="D40897" t="str">
            <v>CHRIS AYROSA</v>
          </cell>
          <cell r="E40897">
            <v>4642779000108</v>
          </cell>
        </row>
        <row r="40898">
          <cell r="C40898">
            <v>800014290</v>
          </cell>
          <cell r="D40898" t="str">
            <v>ARVY</v>
          </cell>
          <cell r="E40898">
            <v>9167874000102</v>
          </cell>
        </row>
        <row r="40899">
          <cell r="C40899">
            <v>800014291</v>
          </cell>
          <cell r="D40899" t="str">
            <v>ALCIDES JORGE</v>
          </cell>
          <cell r="E40899">
            <v>73761900000125</v>
          </cell>
        </row>
        <row r="40900">
          <cell r="C40900">
            <v>800014298</v>
          </cell>
          <cell r="D40900" t="str">
            <v>BT PRODUTOS</v>
          </cell>
          <cell r="E40900">
            <v>61377933000197</v>
          </cell>
        </row>
        <row r="40901">
          <cell r="C40901">
            <v>800014312</v>
          </cell>
          <cell r="D40901" t="str">
            <v>MAX METAL</v>
          </cell>
          <cell r="E40901">
            <v>9167142000112</v>
          </cell>
        </row>
        <row r="40902">
          <cell r="C40902">
            <v>800014327</v>
          </cell>
          <cell r="D40902" t="str">
            <v>MARTIPARK</v>
          </cell>
          <cell r="E40902">
            <v>64918717000108</v>
          </cell>
        </row>
        <row r="40903">
          <cell r="C40903">
            <v>800014330</v>
          </cell>
          <cell r="D40903" t="str">
            <v>GLOBAL TAXI</v>
          </cell>
          <cell r="E40903">
            <v>278017000105</v>
          </cell>
        </row>
        <row r="40904">
          <cell r="C40904">
            <v>800014336</v>
          </cell>
          <cell r="D40904" t="str">
            <v>DU JOUR CHOCOLA</v>
          </cell>
          <cell r="E40904">
            <v>57762072000193</v>
          </cell>
        </row>
        <row r="40905">
          <cell r="C40905">
            <v>800014341</v>
          </cell>
          <cell r="D40905" t="str">
            <v>BACCARI ARTE EM</v>
          </cell>
          <cell r="E40905">
            <v>1916727000186</v>
          </cell>
        </row>
        <row r="40906">
          <cell r="C40906">
            <v>800014347</v>
          </cell>
          <cell r="D40906" t="str">
            <v>A AMARAL DE LIM</v>
          </cell>
          <cell r="E40906">
            <v>5834820000100</v>
          </cell>
        </row>
        <row r="40907">
          <cell r="C40907">
            <v>800014350</v>
          </cell>
          <cell r="D40907" t="str">
            <v>OMINI SISTEMAS</v>
          </cell>
          <cell r="E40907">
            <v>565835000199</v>
          </cell>
        </row>
        <row r="40908">
          <cell r="C40908">
            <v>800014372</v>
          </cell>
          <cell r="D40908" t="str">
            <v>LISBOA IMPORTAD</v>
          </cell>
          <cell r="E40908">
            <v>936602000155</v>
          </cell>
        </row>
        <row r="40909">
          <cell r="C40909">
            <v>800014376</v>
          </cell>
          <cell r="D40909" t="str">
            <v>MEDIATECH INFOR</v>
          </cell>
          <cell r="E40909">
            <v>3593968000167</v>
          </cell>
        </row>
        <row r="40910">
          <cell r="C40910">
            <v>800014385</v>
          </cell>
          <cell r="D40910" t="str">
            <v>TELEENTREGAS</v>
          </cell>
          <cell r="E40910">
            <v>7014083000117</v>
          </cell>
        </row>
        <row r="40911">
          <cell r="C40911">
            <v>800014399</v>
          </cell>
          <cell r="D40911" t="str">
            <v>PRICEWATERHOUSE</v>
          </cell>
          <cell r="E40911">
            <v>6142225000169</v>
          </cell>
        </row>
        <row r="40912">
          <cell r="C40912">
            <v>800014439</v>
          </cell>
          <cell r="D40912" t="str">
            <v>METRICA LATINO</v>
          </cell>
          <cell r="E40912">
            <v>9657002000122</v>
          </cell>
        </row>
        <row r="40913">
          <cell r="C40913">
            <v>800014441</v>
          </cell>
          <cell r="D40913" t="str">
            <v>SUMMER AIR COM</v>
          </cell>
          <cell r="E40913">
            <v>56494222000162</v>
          </cell>
        </row>
        <row r="40914">
          <cell r="C40914">
            <v>800014447</v>
          </cell>
          <cell r="D40914" t="str">
            <v>CDN COMPANHIA D</v>
          </cell>
          <cell r="E40914">
            <v>57863854000119</v>
          </cell>
        </row>
        <row r="40915">
          <cell r="C40915">
            <v>800014466</v>
          </cell>
          <cell r="D40915" t="str">
            <v>SCHENKER DO BRA</v>
          </cell>
          <cell r="E40915">
            <v>43823079000163</v>
          </cell>
        </row>
        <row r="40916">
          <cell r="C40916">
            <v>800014472</v>
          </cell>
          <cell r="D40916" t="str">
            <v>GW GERENCIAMENT</v>
          </cell>
          <cell r="E40916">
            <v>52147923000174</v>
          </cell>
        </row>
        <row r="40917">
          <cell r="C40917">
            <v>800014478</v>
          </cell>
          <cell r="D40917" t="str">
            <v>JADORE COMERCIA</v>
          </cell>
          <cell r="E40917">
            <v>9146639000154</v>
          </cell>
        </row>
        <row r="40918">
          <cell r="C40918">
            <v>800014485</v>
          </cell>
          <cell r="D40918" t="str">
            <v>MDC INDUSTRIA E</v>
          </cell>
          <cell r="E40918">
            <v>59367953000135</v>
          </cell>
        </row>
        <row r="40919">
          <cell r="C40919">
            <v>800014486</v>
          </cell>
          <cell r="D40919" t="str">
            <v>PYXIS</v>
          </cell>
          <cell r="E40919">
            <v>4966075000182</v>
          </cell>
        </row>
        <row r="40920">
          <cell r="C40920">
            <v>800014493</v>
          </cell>
          <cell r="D40920" t="str">
            <v>NO SAG</v>
          </cell>
          <cell r="E40920">
            <v>7483511000150</v>
          </cell>
        </row>
        <row r="40921">
          <cell r="C40921">
            <v>800014494</v>
          </cell>
          <cell r="D40921" t="str">
            <v>FAX POINT</v>
          </cell>
          <cell r="E40921">
            <v>59717553000102</v>
          </cell>
        </row>
        <row r="40922">
          <cell r="C40922">
            <v>800014505</v>
          </cell>
          <cell r="D40922" t="str">
            <v>ACAO ECOLOGIA</v>
          </cell>
          <cell r="E40922">
            <v>96288774000139</v>
          </cell>
        </row>
        <row r="40923">
          <cell r="C40923">
            <v>800014508</v>
          </cell>
          <cell r="D40923" t="str">
            <v>FATO COMERCIO D</v>
          </cell>
          <cell r="E40923">
            <v>8692693000132</v>
          </cell>
        </row>
        <row r="40924">
          <cell r="C40924">
            <v>800014510</v>
          </cell>
          <cell r="D40924" t="str">
            <v>RC SUPRIMENTOS</v>
          </cell>
          <cell r="E40924">
            <v>7636108000114</v>
          </cell>
        </row>
        <row r="40925">
          <cell r="C40925">
            <v>800014511</v>
          </cell>
          <cell r="D40925" t="str">
            <v>ABACOS LOCACOES</v>
          </cell>
          <cell r="E40925">
            <v>6032580000185</v>
          </cell>
        </row>
        <row r="40926">
          <cell r="C40926">
            <v>800014575</v>
          </cell>
          <cell r="D40926" t="str">
            <v>MOINHO EVENTOS</v>
          </cell>
          <cell r="E40926">
            <v>5859654000199</v>
          </cell>
        </row>
        <row r="40927">
          <cell r="C40927">
            <v>800014584</v>
          </cell>
          <cell r="D40927" t="str">
            <v>WA</v>
          </cell>
          <cell r="E40927">
            <v>5429562000179</v>
          </cell>
        </row>
        <row r="40928">
          <cell r="C40928">
            <v>800014598</v>
          </cell>
          <cell r="D40928" t="str">
            <v>ALFREDO PUJOL E</v>
          </cell>
          <cell r="E40928">
            <v>8430219000132</v>
          </cell>
        </row>
        <row r="40929">
          <cell r="C40929">
            <v>800014625</v>
          </cell>
          <cell r="D40929" t="str">
            <v>VISUAL LOCACOES</v>
          </cell>
          <cell r="E40929">
            <v>9326006000128</v>
          </cell>
        </row>
        <row r="40930">
          <cell r="C40930">
            <v>800014639</v>
          </cell>
          <cell r="D40930" t="str">
            <v>WORK CAR</v>
          </cell>
          <cell r="E40930">
            <v>1838511000140</v>
          </cell>
        </row>
        <row r="40931">
          <cell r="C40931">
            <v>800014647</v>
          </cell>
          <cell r="D40931" t="str">
            <v>ARCELORMITTAL II</v>
          </cell>
          <cell r="E40931">
            <v>17469701004911</v>
          </cell>
        </row>
        <row r="40932">
          <cell r="C40932">
            <v>800014652</v>
          </cell>
          <cell r="D40932" t="str">
            <v>IMPACT MIDIA BR</v>
          </cell>
          <cell r="E40932">
            <v>9602169000196</v>
          </cell>
        </row>
        <row r="40933">
          <cell r="C40933">
            <v>800014654</v>
          </cell>
          <cell r="D40933" t="str">
            <v>INDUSTRIA E COM</v>
          </cell>
          <cell r="E40933">
            <v>47861737000162</v>
          </cell>
        </row>
        <row r="40934">
          <cell r="C40934">
            <v>800014681</v>
          </cell>
          <cell r="D40934" t="str">
            <v>SURFACE TO AIR</v>
          </cell>
          <cell r="E40934">
            <v>8290171000104</v>
          </cell>
        </row>
        <row r="40935">
          <cell r="C40935">
            <v>800014696</v>
          </cell>
          <cell r="D40935" t="str">
            <v>INSTRUTHERM INS</v>
          </cell>
          <cell r="E40935">
            <v>53775862000152</v>
          </cell>
        </row>
        <row r="40936">
          <cell r="C40936">
            <v>800014703</v>
          </cell>
          <cell r="D40936" t="str">
            <v>BANCA DE CAMISE</v>
          </cell>
          <cell r="E40936">
            <v>5694493000120</v>
          </cell>
        </row>
        <row r="40937">
          <cell r="C40937">
            <v>800014705</v>
          </cell>
          <cell r="D40937" t="str">
            <v>SOL IMP, EXP, I</v>
          </cell>
          <cell r="E40937">
            <v>61070454000638</v>
          </cell>
        </row>
        <row r="40938">
          <cell r="C40938">
            <v>800014720</v>
          </cell>
          <cell r="D40938" t="str">
            <v>UNILOG</v>
          </cell>
          <cell r="E40938">
            <v>4825935000168</v>
          </cell>
        </row>
        <row r="40939">
          <cell r="C40939">
            <v>800014735</v>
          </cell>
          <cell r="D40939" t="str">
            <v>BORDIN</v>
          </cell>
          <cell r="E40939">
            <v>5945208000105</v>
          </cell>
        </row>
        <row r="40940">
          <cell r="C40940">
            <v>800014742</v>
          </cell>
          <cell r="D40940" t="str">
            <v>RTA REDE DE TEC</v>
          </cell>
          <cell r="E40940">
            <v>429640000111</v>
          </cell>
        </row>
        <row r="40941">
          <cell r="C40941">
            <v>800014744</v>
          </cell>
          <cell r="D40941" t="str">
            <v>LOCALIZA AGENCI</v>
          </cell>
          <cell r="E40941">
            <v>16670085027860</v>
          </cell>
        </row>
        <row r="40942">
          <cell r="C40942">
            <v>800014768</v>
          </cell>
          <cell r="D40942" t="str">
            <v>PAPER EXPRESS</v>
          </cell>
          <cell r="E40942">
            <v>7932660000150</v>
          </cell>
        </row>
        <row r="40943">
          <cell r="C40943">
            <v>800014770</v>
          </cell>
          <cell r="D40943" t="str">
            <v>ISOLABOR OMICRO</v>
          </cell>
          <cell r="E40943">
            <v>5725892000101</v>
          </cell>
        </row>
        <row r="40944">
          <cell r="C40944">
            <v>800014779</v>
          </cell>
          <cell r="D40944" t="str">
            <v>COMPEX TECNOLOG</v>
          </cell>
          <cell r="E40944">
            <v>3391625000110</v>
          </cell>
        </row>
        <row r="40945">
          <cell r="C40945">
            <v>800014789</v>
          </cell>
          <cell r="D40945" t="str">
            <v>Z500 LOCACAO DE</v>
          </cell>
          <cell r="E40945">
            <v>96665930000133</v>
          </cell>
        </row>
        <row r="40946">
          <cell r="C40946">
            <v>800014801</v>
          </cell>
          <cell r="D40946" t="str">
            <v>POP CARGO SHOWS</v>
          </cell>
          <cell r="E40946">
            <v>8717690000106</v>
          </cell>
        </row>
        <row r="40947">
          <cell r="C40947">
            <v>800014802</v>
          </cell>
          <cell r="D40947" t="str">
            <v>CASA 8</v>
          </cell>
          <cell r="E40947">
            <v>5972721000187</v>
          </cell>
        </row>
        <row r="40948">
          <cell r="C40948">
            <v>800014804</v>
          </cell>
          <cell r="D40948" t="str">
            <v>SUPER BAC PROT</v>
          </cell>
          <cell r="E40948">
            <v>657661000194</v>
          </cell>
        </row>
        <row r="40949">
          <cell r="C40949">
            <v>800014808</v>
          </cell>
          <cell r="D40949" t="str">
            <v>SPACE MIDIA</v>
          </cell>
          <cell r="E40949">
            <v>8248033000167</v>
          </cell>
        </row>
        <row r="40950">
          <cell r="C40950">
            <v>800014818</v>
          </cell>
          <cell r="D40950" t="str">
            <v>STEEL MESH</v>
          </cell>
          <cell r="E40950">
            <v>1582184000108</v>
          </cell>
        </row>
        <row r="40951">
          <cell r="C40951">
            <v>800014820</v>
          </cell>
          <cell r="D40951" t="str">
            <v>GETRONICS LTDA</v>
          </cell>
          <cell r="E40951">
            <v>2267071000180</v>
          </cell>
        </row>
        <row r="40952">
          <cell r="C40952">
            <v>800014830</v>
          </cell>
          <cell r="D40952" t="str">
            <v>SMARTGEO PROCES</v>
          </cell>
          <cell r="E40952">
            <v>8580829000112</v>
          </cell>
        </row>
        <row r="40953">
          <cell r="C40953">
            <v>800014836</v>
          </cell>
          <cell r="D40953" t="str">
            <v>MINEGAU</v>
          </cell>
          <cell r="E40953">
            <v>4409045000175</v>
          </cell>
        </row>
        <row r="40954">
          <cell r="C40954">
            <v>800014849</v>
          </cell>
          <cell r="D40954" t="str">
            <v>ON LINE TECNOLO</v>
          </cell>
          <cell r="E40954">
            <v>58115775000192</v>
          </cell>
        </row>
        <row r="40955">
          <cell r="C40955">
            <v>800014856</v>
          </cell>
          <cell r="D40955" t="str">
            <v>DALMEC</v>
          </cell>
          <cell r="E40955">
            <v>6030950000145</v>
          </cell>
        </row>
        <row r="40956">
          <cell r="C40956">
            <v>800014857</v>
          </cell>
          <cell r="D40956" t="str">
            <v>PILAR</v>
          </cell>
          <cell r="E40956">
            <v>3945725000140</v>
          </cell>
        </row>
        <row r="40957">
          <cell r="C40957">
            <v>800014888</v>
          </cell>
          <cell r="D40957" t="str">
            <v>CIA DA AVENTURA</v>
          </cell>
          <cell r="E40957">
            <v>138376000167</v>
          </cell>
        </row>
        <row r="40958">
          <cell r="C40958">
            <v>800014889</v>
          </cell>
          <cell r="D40958" t="str">
            <v>HZ3 COMERCIO</v>
          </cell>
          <cell r="E40958">
            <v>7440802000161</v>
          </cell>
        </row>
        <row r="40959">
          <cell r="C40959">
            <v>800014890</v>
          </cell>
          <cell r="D40959" t="str">
            <v>FRANCA E NUNES</v>
          </cell>
          <cell r="E40959">
            <v>54571849000144</v>
          </cell>
        </row>
        <row r="40960">
          <cell r="C40960">
            <v>800014893</v>
          </cell>
          <cell r="D40960" t="str">
            <v>CONSTRUDECOR</v>
          </cell>
          <cell r="E40960">
            <v>3439316000172</v>
          </cell>
        </row>
        <row r="40961">
          <cell r="C40961">
            <v>800014898</v>
          </cell>
          <cell r="D40961" t="str">
            <v>CORECON</v>
          </cell>
          <cell r="E40961">
            <v>62144084000194</v>
          </cell>
        </row>
        <row r="40962">
          <cell r="C40962">
            <v>800014927</v>
          </cell>
          <cell r="D40962" t="str">
            <v>FUROEXPRESS IND</v>
          </cell>
          <cell r="E40962">
            <v>7707181000130</v>
          </cell>
        </row>
        <row r="40963">
          <cell r="C40963">
            <v>800014947</v>
          </cell>
          <cell r="D40963" t="str">
            <v>AGENCIA CENTRO</v>
          </cell>
          <cell r="E40963">
            <v>16670085029994</v>
          </cell>
        </row>
        <row r="40964">
          <cell r="C40964">
            <v>800014952</v>
          </cell>
          <cell r="D40964" t="str">
            <v>PROMORIGO</v>
          </cell>
          <cell r="E40964">
            <v>10345689000140</v>
          </cell>
        </row>
        <row r="40965">
          <cell r="C40965">
            <v>800014953</v>
          </cell>
          <cell r="D40965" t="str">
            <v>BOSTIK</v>
          </cell>
          <cell r="E40965">
            <v>1184016000164</v>
          </cell>
        </row>
        <row r="40966">
          <cell r="C40966">
            <v>800014962</v>
          </cell>
          <cell r="D40966" t="str">
            <v>ICON ENGENHARIA</v>
          </cell>
          <cell r="E40966">
            <v>1454049000187</v>
          </cell>
        </row>
        <row r="40967">
          <cell r="C40967">
            <v>800014980</v>
          </cell>
          <cell r="D40967" t="str">
            <v>LASELVA BOOKSTO</v>
          </cell>
          <cell r="E40967">
            <v>53928891000107</v>
          </cell>
        </row>
        <row r="40968">
          <cell r="C40968">
            <v>800014990</v>
          </cell>
          <cell r="D40968" t="str">
            <v>INTRAVIDEO</v>
          </cell>
          <cell r="E40968">
            <v>56657737000136</v>
          </cell>
        </row>
        <row r="40969">
          <cell r="C40969">
            <v>800014998</v>
          </cell>
          <cell r="D40969" t="str">
            <v>L F FREITAS</v>
          </cell>
          <cell r="E40969">
            <v>2364299000199</v>
          </cell>
        </row>
        <row r="40970">
          <cell r="C40970">
            <v>800015000</v>
          </cell>
          <cell r="D40970" t="str">
            <v>INTERNATIONAL D</v>
          </cell>
          <cell r="E40970">
            <v>421502000196</v>
          </cell>
        </row>
        <row r="40971">
          <cell r="C40971">
            <v>800015003</v>
          </cell>
          <cell r="D40971" t="str">
            <v>SADIA</v>
          </cell>
          <cell r="E40971">
            <v>20730099005153</v>
          </cell>
        </row>
        <row r="40972">
          <cell r="C40972">
            <v>800015005</v>
          </cell>
          <cell r="D40972" t="str">
            <v>ZURICH</v>
          </cell>
          <cell r="E40972">
            <v>61382735000111</v>
          </cell>
        </row>
        <row r="40973">
          <cell r="C40973">
            <v>800015011</v>
          </cell>
          <cell r="D40973" t="str">
            <v>TECFLUX LTDA.</v>
          </cell>
          <cell r="E40973">
            <v>60933017000123</v>
          </cell>
        </row>
        <row r="40974">
          <cell r="C40974">
            <v>800015082</v>
          </cell>
          <cell r="D40974" t="str">
            <v>SM VALET</v>
          </cell>
          <cell r="E40974">
            <v>68972843000860</v>
          </cell>
        </row>
        <row r="40975">
          <cell r="C40975">
            <v>800015083</v>
          </cell>
          <cell r="D40975" t="str">
            <v>CLUB TRANSATLAN</v>
          </cell>
          <cell r="E40975">
            <v>61568911000104</v>
          </cell>
        </row>
        <row r="40976">
          <cell r="C40976">
            <v>800015084</v>
          </cell>
          <cell r="D40976" t="str">
            <v>EXIBSOM</v>
          </cell>
          <cell r="E40976">
            <v>6989804000141</v>
          </cell>
        </row>
        <row r="40977">
          <cell r="C40977">
            <v>800015105</v>
          </cell>
          <cell r="D40977" t="str">
            <v>WOLER INDUSTRIA</v>
          </cell>
          <cell r="E40977">
            <v>58707050000193</v>
          </cell>
        </row>
        <row r="40978">
          <cell r="C40978">
            <v>800015106</v>
          </cell>
          <cell r="D40978" t="str">
            <v>TRACOM EQUIPAME</v>
          </cell>
          <cell r="E40978">
            <v>7435327000135</v>
          </cell>
        </row>
        <row r="40979">
          <cell r="C40979">
            <v>800015121</v>
          </cell>
          <cell r="D40979" t="str">
            <v>H E S</v>
          </cell>
          <cell r="E40979">
            <v>402832000134</v>
          </cell>
        </row>
        <row r="40980">
          <cell r="C40980">
            <v>800015126</v>
          </cell>
          <cell r="D40980" t="str">
            <v>METALURGICA TEC</v>
          </cell>
          <cell r="E40980">
            <v>59930909000191</v>
          </cell>
        </row>
        <row r="40981">
          <cell r="C40981">
            <v>800015132</v>
          </cell>
          <cell r="D40981" t="str">
            <v>JOGANDO NO QUIN</v>
          </cell>
          <cell r="E40981">
            <v>7721148000164</v>
          </cell>
        </row>
        <row r="40982">
          <cell r="C40982">
            <v>800015174</v>
          </cell>
          <cell r="D40982" t="str">
            <v>SHIRLEY MARIA D</v>
          </cell>
          <cell r="E40982">
            <v>5977065000105</v>
          </cell>
        </row>
        <row r="40983">
          <cell r="C40983">
            <v>800015185</v>
          </cell>
          <cell r="D40983" t="str">
            <v>SOLFERINI</v>
          </cell>
          <cell r="E40983">
            <v>68472786000183</v>
          </cell>
        </row>
        <row r="40984">
          <cell r="C40984">
            <v>800015204</v>
          </cell>
          <cell r="D40984" t="str">
            <v>IME INSTRUMENTO</v>
          </cell>
          <cell r="E40984">
            <v>57773988000300</v>
          </cell>
        </row>
        <row r="40985">
          <cell r="C40985">
            <v>800015205</v>
          </cell>
          <cell r="D40985" t="str">
            <v>PANELP DESPACHO</v>
          </cell>
          <cell r="E40985">
            <v>61026563000143</v>
          </cell>
        </row>
        <row r="40986">
          <cell r="C40986">
            <v>800015206</v>
          </cell>
          <cell r="D40986" t="str">
            <v>MAPSOLUTE DO BR</v>
          </cell>
          <cell r="E40986">
            <v>8701912000100</v>
          </cell>
        </row>
        <row r="40987">
          <cell r="C40987">
            <v>800015207</v>
          </cell>
          <cell r="D40987" t="str">
            <v>UNITOP</v>
          </cell>
          <cell r="E40987">
            <v>8795816000160</v>
          </cell>
        </row>
        <row r="40988">
          <cell r="C40988">
            <v>800015218</v>
          </cell>
          <cell r="D40988" t="str">
            <v>FRONTER</v>
          </cell>
          <cell r="E40988">
            <v>58880568000124</v>
          </cell>
        </row>
        <row r="40989">
          <cell r="C40989">
            <v>800015219</v>
          </cell>
          <cell r="D40989" t="str">
            <v>ENVISION</v>
          </cell>
          <cell r="E40989">
            <v>4176689000241</v>
          </cell>
        </row>
        <row r="40990">
          <cell r="C40990">
            <v>800015220</v>
          </cell>
          <cell r="D40990" t="str">
            <v>GRUPO GONCALVES</v>
          </cell>
          <cell r="E40990">
            <v>9328663000104</v>
          </cell>
        </row>
        <row r="40991">
          <cell r="C40991">
            <v>800015222</v>
          </cell>
          <cell r="D40991" t="str">
            <v>CLUNE</v>
          </cell>
          <cell r="E40991">
            <v>51547438000125</v>
          </cell>
        </row>
        <row r="40992">
          <cell r="C40992">
            <v>800015226</v>
          </cell>
          <cell r="D40992" t="str">
            <v>RIGHT DO BRASIL</v>
          </cell>
          <cell r="E40992">
            <v>60267002000173</v>
          </cell>
        </row>
        <row r="40993">
          <cell r="C40993">
            <v>800015227</v>
          </cell>
          <cell r="D40993" t="str">
            <v>SAVINO DEL BENE</v>
          </cell>
          <cell r="E40993">
            <v>3029134000123</v>
          </cell>
        </row>
        <row r="40994">
          <cell r="C40994">
            <v>800015228</v>
          </cell>
          <cell r="D40994" t="str">
            <v>DIGIFLOW MEDICA</v>
          </cell>
          <cell r="E40994">
            <v>64580368000159</v>
          </cell>
        </row>
        <row r="40995">
          <cell r="C40995">
            <v>800015240</v>
          </cell>
          <cell r="D40995" t="str">
            <v>ACATEC COMERCIO</v>
          </cell>
          <cell r="E40995">
            <v>63091870000133</v>
          </cell>
        </row>
        <row r="40996">
          <cell r="C40996">
            <v>800015243</v>
          </cell>
          <cell r="D40996" t="str">
            <v>MM SOM</v>
          </cell>
          <cell r="E40996">
            <v>5668569000143</v>
          </cell>
        </row>
        <row r="40997">
          <cell r="C40997">
            <v>800015251</v>
          </cell>
          <cell r="D40997" t="str">
            <v>FD EVENTOS</v>
          </cell>
          <cell r="E40997">
            <v>2077328000131</v>
          </cell>
        </row>
        <row r="40998">
          <cell r="C40998">
            <v>800015277</v>
          </cell>
          <cell r="D40998" t="str">
            <v>CROMOSONICA</v>
          </cell>
          <cell r="E40998">
            <v>8185329000186</v>
          </cell>
        </row>
        <row r="40999">
          <cell r="C40999">
            <v>800015287</v>
          </cell>
          <cell r="D40999" t="str">
            <v>SOLVAY INDUPA D</v>
          </cell>
          <cell r="E40999">
            <v>61460325000141</v>
          </cell>
        </row>
        <row r="41000">
          <cell r="C41000">
            <v>800015299</v>
          </cell>
          <cell r="D41000" t="str">
            <v>YUTEC HIDRAULIC</v>
          </cell>
          <cell r="E41000">
            <v>238796000115</v>
          </cell>
        </row>
        <row r="41001">
          <cell r="C41001">
            <v>800015309</v>
          </cell>
          <cell r="D41001" t="str">
            <v>AIR LIQUIDE BRA</v>
          </cell>
          <cell r="E41001">
            <v>331788000119</v>
          </cell>
        </row>
        <row r="41002">
          <cell r="C41002">
            <v>800015317</v>
          </cell>
          <cell r="D41002" t="str">
            <v>BRAZIL TRANSLAT</v>
          </cell>
          <cell r="E41002">
            <v>7204930000106</v>
          </cell>
        </row>
        <row r="41003">
          <cell r="C41003">
            <v>800015346</v>
          </cell>
          <cell r="D41003" t="str">
            <v>ITAU SEGUROS.</v>
          </cell>
          <cell r="E41003">
            <v>61557039000107</v>
          </cell>
        </row>
        <row r="41004">
          <cell r="C41004">
            <v>800015349</v>
          </cell>
          <cell r="D41004" t="str">
            <v>FOGO DE CHAO</v>
          </cell>
          <cell r="E41004">
            <v>5482408000160</v>
          </cell>
        </row>
        <row r="41005">
          <cell r="C41005">
            <v>800015350</v>
          </cell>
          <cell r="D41005" t="str">
            <v>LYNX TECNOLOGIA</v>
          </cell>
          <cell r="E41005">
            <v>53253704000132</v>
          </cell>
        </row>
        <row r="41006">
          <cell r="C41006">
            <v>800015364</v>
          </cell>
          <cell r="D41006" t="str">
            <v>SISTEMAS TECNOL</v>
          </cell>
          <cell r="E41006">
            <v>25554346000162</v>
          </cell>
        </row>
        <row r="41007">
          <cell r="C41007">
            <v>800015379</v>
          </cell>
          <cell r="D41007" t="str">
            <v>MAGMA CULTURAL</v>
          </cell>
          <cell r="E41007">
            <v>5683158000127</v>
          </cell>
        </row>
        <row r="41008">
          <cell r="C41008">
            <v>800015383</v>
          </cell>
          <cell r="D41008" t="str">
            <v>TECHNICAL ENGLI</v>
          </cell>
          <cell r="E41008">
            <v>8739505000184</v>
          </cell>
        </row>
        <row r="41009">
          <cell r="C41009">
            <v>800015392</v>
          </cell>
          <cell r="D41009" t="str">
            <v>TRANSPORTADORA</v>
          </cell>
          <cell r="E41009">
            <v>43025774000260</v>
          </cell>
        </row>
        <row r="41010">
          <cell r="C41010">
            <v>800015395</v>
          </cell>
          <cell r="D41010" t="str">
            <v>FIDIA DO BRASIL</v>
          </cell>
          <cell r="E41010">
            <v>363709000151</v>
          </cell>
        </row>
        <row r="41011">
          <cell r="C41011">
            <v>800015397</v>
          </cell>
          <cell r="D41011" t="str">
            <v>NEW MARKETING</v>
          </cell>
          <cell r="E41011">
            <v>2695896000104</v>
          </cell>
        </row>
        <row r="41012">
          <cell r="C41012">
            <v>800015398</v>
          </cell>
          <cell r="D41012" t="str">
            <v>QUICK AR SERVIC</v>
          </cell>
          <cell r="E41012">
            <v>2153281000148</v>
          </cell>
        </row>
        <row r="41013">
          <cell r="C41013">
            <v>800015407</v>
          </cell>
          <cell r="D41013" t="str">
            <v>EDITORA ABRIL S</v>
          </cell>
          <cell r="E41013">
            <v>2183757000436</v>
          </cell>
        </row>
        <row r="41014">
          <cell r="C41014">
            <v>800015415</v>
          </cell>
          <cell r="D41014" t="str">
            <v>INFORSHOP SUPRI</v>
          </cell>
          <cell r="E41014">
            <v>56215999000140</v>
          </cell>
        </row>
        <row r="41015">
          <cell r="C41015">
            <v>800015416</v>
          </cell>
          <cell r="D41015" t="str">
            <v>DOW BRASIL II</v>
          </cell>
          <cell r="E41015">
            <v>60435351001129</v>
          </cell>
        </row>
        <row r="41016">
          <cell r="C41016">
            <v>800015417</v>
          </cell>
          <cell r="D41016" t="str">
            <v>SISTEMA</v>
          </cell>
          <cell r="E41016">
            <v>96669676000141</v>
          </cell>
        </row>
        <row r="41017">
          <cell r="C41017">
            <v>800015419</v>
          </cell>
          <cell r="D41017" t="str">
            <v>FANUC ROBOTICS</v>
          </cell>
          <cell r="E41017">
            <v>2270974000110</v>
          </cell>
        </row>
        <row r="41018">
          <cell r="C41018">
            <v>800015420</v>
          </cell>
          <cell r="D41018" t="str">
            <v>LEAD ASSESSORIA</v>
          </cell>
          <cell r="E41018">
            <v>65163545000164</v>
          </cell>
        </row>
        <row r="41019">
          <cell r="C41019">
            <v>800015427</v>
          </cell>
          <cell r="D41019" t="str">
            <v>INTER METRO SER</v>
          </cell>
          <cell r="E41019">
            <v>450326000110</v>
          </cell>
        </row>
        <row r="41020">
          <cell r="C41020">
            <v>800015429</v>
          </cell>
          <cell r="D41020" t="str">
            <v>PHOTO DESIGN</v>
          </cell>
          <cell r="E41020">
            <v>56746894000118</v>
          </cell>
        </row>
        <row r="41021">
          <cell r="C41021">
            <v>800015436</v>
          </cell>
          <cell r="D41021" t="str">
            <v>ABBC</v>
          </cell>
          <cell r="E41021">
            <v>52636016000199</v>
          </cell>
        </row>
        <row r="41022">
          <cell r="C41022">
            <v>800015442</v>
          </cell>
          <cell r="D41022" t="str">
            <v>SIGMA ALDRICH B</v>
          </cell>
          <cell r="E41022">
            <v>68337658000127</v>
          </cell>
        </row>
        <row r="41023">
          <cell r="C41023">
            <v>800015443</v>
          </cell>
          <cell r="D41023" t="str">
            <v>SINDIMAQ</v>
          </cell>
          <cell r="E41023">
            <v>62646617000136</v>
          </cell>
        </row>
        <row r="41024">
          <cell r="C41024">
            <v>800015444</v>
          </cell>
          <cell r="D41024" t="str">
            <v>ANSELMO E GRITT</v>
          </cell>
          <cell r="E41024">
            <v>60410974000175</v>
          </cell>
        </row>
        <row r="41025">
          <cell r="C41025">
            <v>800015454</v>
          </cell>
          <cell r="D41025" t="str">
            <v>BORMAX</v>
          </cell>
          <cell r="E41025">
            <v>56075146000150</v>
          </cell>
        </row>
        <row r="41026">
          <cell r="C41026">
            <v>800015455</v>
          </cell>
          <cell r="D41026" t="str">
            <v>ALL SELL</v>
          </cell>
          <cell r="E41026">
            <v>590151000147</v>
          </cell>
        </row>
        <row r="41027">
          <cell r="C41027">
            <v>800015481</v>
          </cell>
          <cell r="D41027" t="str">
            <v>GOOGLE BRASIL</v>
          </cell>
          <cell r="E41027">
            <v>6990590000123</v>
          </cell>
        </row>
        <row r="41028">
          <cell r="C41028">
            <v>800015482</v>
          </cell>
          <cell r="D41028" t="str">
            <v>ARCELORMITTAL IV</v>
          </cell>
          <cell r="E41028">
            <v>60500121000981</v>
          </cell>
        </row>
        <row r="41029">
          <cell r="C41029">
            <v>800015483</v>
          </cell>
          <cell r="D41029" t="str">
            <v>PROMON</v>
          </cell>
          <cell r="E41029">
            <v>9458123000145</v>
          </cell>
        </row>
        <row r="41030">
          <cell r="C41030">
            <v>800015484</v>
          </cell>
          <cell r="D41030" t="str">
            <v>BOARD SOLUTIONS</v>
          </cell>
          <cell r="E41030">
            <v>60332749000168</v>
          </cell>
        </row>
        <row r="41031">
          <cell r="C41031">
            <v>800015486</v>
          </cell>
          <cell r="D41031" t="str">
            <v>DIPARIS</v>
          </cell>
          <cell r="E41031">
            <v>10549421000120</v>
          </cell>
        </row>
        <row r="41032">
          <cell r="C41032">
            <v>800015509</v>
          </cell>
          <cell r="D41032" t="str">
            <v>IGM</v>
          </cell>
          <cell r="E41032">
            <v>4880101000155</v>
          </cell>
        </row>
        <row r="41033">
          <cell r="C41033">
            <v>800015510</v>
          </cell>
          <cell r="D41033" t="str">
            <v>ALLIANZ SEGUROS</v>
          </cell>
          <cell r="E41033">
            <v>61573796000166</v>
          </cell>
        </row>
        <row r="41034">
          <cell r="C41034">
            <v>800015511</v>
          </cell>
          <cell r="D41034" t="str">
            <v>CRISTALSEG</v>
          </cell>
          <cell r="E41034">
            <v>52975372000137</v>
          </cell>
        </row>
        <row r="41035">
          <cell r="C41035">
            <v>800015512</v>
          </cell>
          <cell r="D41035" t="str">
            <v>ATUAL SEGURANCA</v>
          </cell>
          <cell r="E41035">
            <v>6209088000132</v>
          </cell>
        </row>
        <row r="41036">
          <cell r="C41036">
            <v>800015518</v>
          </cell>
          <cell r="D41036" t="str">
            <v>PATRICIA PECK P</v>
          </cell>
          <cell r="E41036">
            <v>7913446000156</v>
          </cell>
        </row>
        <row r="41037">
          <cell r="C41037">
            <v>800015528</v>
          </cell>
          <cell r="D41037" t="str">
            <v>LBS LOCAL S A</v>
          </cell>
          <cell r="E41037">
            <v>3980538000106</v>
          </cell>
        </row>
        <row r="41038">
          <cell r="C41038">
            <v>800015541</v>
          </cell>
          <cell r="D41038" t="str">
            <v>ERNST E YOUNG</v>
          </cell>
          <cell r="E41038">
            <v>9504894000121</v>
          </cell>
        </row>
        <row r="41039">
          <cell r="C41039">
            <v>800015544</v>
          </cell>
          <cell r="D41039" t="str">
            <v>NEW VISION</v>
          </cell>
          <cell r="E41039">
            <v>4566389000198</v>
          </cell>
        </row>
        <row r="41040">
          <cell r="C41040">
            <v>800015546</v>
          </cell>
          <cell r="D41040" t="str">
            <v>MINIPA</v>
          </cell>
          <cell r="E41040">
            <v>5636107000225</v>
          </cell>
        </row>
        <row r="41041">
          <cell r="C41041">
            <v>800015555</v>
          </cell>
          <cell r="D41041" t="str">
            <v>EDITORA SEGMENT</v>
          </cell>
          <cell r="E41041">
            <v>65698516000105</v>
          </cell>
        </row>
        <row r="41042">
          <cell r="C41042">
            <v>800015562</v>
          </cell>
          <cell r="D41042" t="str">
            <v>LABORATORIOS LT</v>
          </cell>
          <cell r="E41042">
            <v>62578919000114</v>
          </cell>
        </row>
        <row r="41043">
          <cell r="C41043">
            <v>800015564</v>
          </cell>
          <cell r="D41043" t="str">
            <v>COMERCIAL FORTE</v>
          </cell>
          <cell r="E41043">
            <v>56109374000102</v>
          </cell>
        </row>
        <row r="41044">
          <cell r="C41044">
            <v>800015578</v>
          </cell>
          <cell r="D41044" t="str">
            <v>CONTROL RINKS</v>
          </cell>
          <cell r="E41044">
            <v>1924906000165</v>
          </cell>
        </row>
        <row r="41045">
          <cell r="C41045">
            <v>800015592</v>
          </cell>
          <cell r="D41045" t="str">
            <v>AUTO POSTO PADR</v>
          </cell>
          <cell r="E41045">
            <v>61898060000168</v>
          </cell>
        </row>
        <row r="41046">
          <cell r="C41046">
            <v>800015594</v>
          </cell>
          <cell r="D41046" t="str">
            <v>S S LTDA</v>
          </cell>
          <cell r="E41046">
            <v>4411194000179</v>
          </cell>
        </row>
        <row r="41047">
          <cell r="C41047">
            <v>800015596</v>
          </cell>
          <cell r="D41047" t="str">
            <v>RECANTO DOCE</v>
          </cell>
          <cell r="E41047">
            <v>51753580000129</v>
          </cell>
        </row>
        <row r="41048">
          <cell r="C41048">
            <v>800015602</v>
          </cell>
          <cell r="D41048" t="str">
            <v>DOCEIRA GEMEL</v>
          </cell>
          <cell r="E41048">
            <v>49334527000141</v>
          </cell>
        </row>
        <row r="41049">
          <cell r="C41049">
            <v>800015603</v>
          </cell>
          <cell r="D41049" t="str">
            <v>MINIMA FILMES</v>
          </cell>
          <cell r="E41049">
            <v>9165924000112</v>
          </cell>
        </row>
        <row r="41050">
          <cell r="C41050">
            <v>800015617</v>
          </cell>
          <cell r="D41050" t="str">
            <v>TRILOGIA EVENTO</v>
          </cell>
          <cell r="E41050">
            <v>9470443000110</v>
          </cell>
        </row>
        <row r="41051">
          <cell r="C41051">
            <v>800015618</v>
          </cell>
          <cell r="D41051" t="str">
            <v>PNEU ASTRO</v>
          </cell>
          <cell r="E41051">
            <v>97497739000192</v>
          </cell>
        </row>
        <row r="41052">
          <cell r="C41052">
            <v>800015622</v>
          </cell>
          <cell r="D41052" t="str">
            <v>ENGENHARIA LTDA</v>
          </cell>
          <cell r="E41052">
            <v>7359264000185</v>
          </cell>
        </row>
        <row r="41053">
          <cell r="C41053">
            <v>800015644</v>
          </cell>
          <cell r="D41053" t="str">
            <v>GERDAU</v>
          </cell>
          <cell r="E41053">
            <v>7358761003931</v>
          </cell>
        </row>
        <row r="41054">
          <cell r="C41054">
            <v>800015661</v>
          </cell>
          <cell r="D41054" t="str">
            <v>COURAC BRINDES</v>
          </cell>
          <cell r="E41054">
            <v>7903337000158</v>
          </cell>
        </row>
        <row r="41055">
          <cell r="C41055">
            <v>800015663</v>
          </cell>
          <cell r="D41055" t="str">
            <v>AUTOMATION INTERN BRASIL IND.</v>
          </cell>
          <cell r="E41055">
            <v>3217121000188</v>
          </cell>
        </row>
        <row r="41056">
          <cell r="C41056">
            <v>800015672</v>
          </cell>
          <cell r="D41056" t="str">
            <v>RM ESCADAS LTDA</v>
          </cell>
          <cell r="E41056">
            <v>66593708000101</v>
          </cell>
        </row>
        <row r="41057">
          <cell r="C41057">
            <v>800015674</v>
          </cell>
          <cell r="D41057" t="str">
            <v>TKNB</v>
          </cell>
          <cell r="E41057">
            <v>7872882000124</v>
          </cell>
        </row>
        <row r="41058">
          <cell r="C41058">
            <v>800015678</v>
          </cell>
          <cell r="D41058" t="str">
            <v>STOP CAR INDUST</v>
          </cell>
          <cell r="E41058">
            <v>1257398000109</v>
          </cell>
        </row>
        <row r="41059">
          <cell r="C41059">
            <v>800015683</v>
          </cell>
          <cell r="D41059" t="str">
            <v>CERTISING</v>
          </cell>
          <cell r="E41059">
            <v>1554285000175</v>
          </cell>
        </row>
        <row r="41060">
          <cell r="C41060">
            <v>800015696</v>
          </cell>
          <cell r="D41060" t="str">
            <v>INDUSTRIA E AGR</v>
          </cell>
          <cell r="E41060">
            <v>61011607000161</v>
          </cell>
        </row>
        <row r="41061">
          <cell r="C41061">
            <v>800015703</v>
          </cell>
          <cell r="D41061" t="str">
            <v>KUEHNE + NAGEL</v>
          </cell>
          <cell r="E41061">
            <v>2886427000164</v>
          </cell>
        </row>
        <row r="41062">
          <cell r="C41062">
            <v>800015730</v>
          </cell>
          <cell r="D41062" t="str">
            <v>CONDOMINIO CIVI</v>
          </cell>
          <cell r="E41062">
            <v>1054399000156</v>
          </cell>
        </row>
        <row r="41063">
          <cell r="C41063">
            <v>800015731</v>
          </cell>
          <cell r="D41063" t="str">
            <v>DELARCO SOLUCOE</v>
          </cell>
          <cell r="E41063">
            <v>7905786000135</v>
          </cell>
        </row>
        <row r="41064">
          <cell r="C41064">
            <v>800015736</v>
          </cell>
          <cell r="D41064" t="str">
            <v>LTDA</v>
          </cell>
          <cell r="E41064">
            <v>1061867000110</v>
          </cell>
        </row>
        <row r="41065">
          <cell r="C41065">
            <v>800015741</v>
          </cell>
          <cell r="D41065" t="str">
            <v>JUMADE COM IMP</v>
          </cell>
          <cell r="E41065">
            <v>10798918000181</v>
          </cell>
        </row>
        <row r="41066">
          <cell r="C41066">
            <v>800015748</v>
          </cell>
          <cell r="D41066" t="str">
            <v>TRANS IT SERVCO</v>
          </cell>
          <cell r="E41066">
            <v>8357005000188</v>
          </cell>
        </row>
        <row r="41067">
          <cell r="C41067">
            <v>800015763</v>
          </cell>
          <cell r="D41067" t="str">
            <v>LTDA</v>
          </cell>
          <cell r="E41067">
            <v>46365524000187</v>
          </cell>
        </row>
        <row r="41068">
          <cell r="C41068">
            <v>800015765</v>
          </cell>
          <cell r="D41068" t="str">
            <v>ECOWIN COM IMP</v>
          </cell>
          <cell r="E41068">
            <v>10405563000113</v>
          </cell>
        </row>
        <row r="41069">
          <cell r="C41069">
            <v>800015784</v>
          </cell>
          <cell r="D41069" t="str">
            <v>ME</v>
          </cell>
          <cell r="E41069">
            <v>65402216000129</v>
          </cell>
        </row>
        <row r="41070">
          <cell r="C41070">
            <v>800015799</v>
          </cell>
          <cell r="D41070" t="str">
            <v>HIDRAULICOA LTD</v>
          </cell>
          <cell r="E41070">
            <v>3974972000175</v>
          </cell>
        </row>
        <row r="41071">
          <cell r="C41071">
            <v>800015807</v>
          </cell>
          <cell r="D41071" t="str">
            <v>M T W O COMERCI</v>
          </cell>
          <cell r="E41071">
            <v>10306020000149</v>
          </cell>
        </row>
        <row r="41072">
          <cell r="C41072">
            <v>800015827</v>
          </cell>
          <cell r="D41072" t="str">
            <v>TRANSAMERICA</v>
          </cell>
          <cell r="E41072">
            <v>43212943000190</v>
          </cell>
        </row>
        <row r="41073">
          <cell r="C41073">
            <v>800015830</v>
          </cell>
          <cell r="D41073" t="str">
            <v>TERRA FORUM CON</v>
          </cell>
          <cell r="E41073">
            <v>5164674000145</v>
          </cell>
        </row>
        <row r="41074">
          <cell r="C41074">
            <v>800015867</v>
          </cell>
          <cell r="D41074" t="str">
            <v>SODEXHO</v>
          </cell>
          <cell r="E41074">
            <v>49930514000135</v>
          </cell>
        </row>
        <row r="41075">
          <cell r="C41075">
            <v>800015874</v>
          </cell>
          <cell r="D41075" t="str">
            <v>GRAMETAL</v>
          </cell>
          <cell r="E41075">
            <v>9080811000114</v>
          </cell>
        </row>
        <row r="41076">
          <cell r="C41076">
            <v>800015875</v>
          </cell>
          <cell r="D41076" t="str">
            <v>MCPACK</v>
          </cell>
          <cell r="E41076">
            <v>7849471000118</v>
          </cell>
        </row>
        <row r="41077">
          <cell r="C41077">
            <v>800015892</v>
          </cell>
          <cell r="D41077" t="str">
            <v>ODG INTRUMENTS</v>
          </cell>
          <cell r="E41077">
            <v>10625409000157</v>
          </cell>
        </row>
        <row r="41078">
          <cell r="C41078">
            <v>800015893</v>
          </cell>
          <cell r="D41078" t="str">
            <v>MP PLANEJAMENTO</v>
          </cell>
          <cell r="E41078">
            <v>67840884000163</v>
          </cell>
        </row>
        <row r="41079">
          <cell r="C41079">
            <v>800015905</v>
          </cell>
          <cell r="D41079" t="str">
            <v>LENZE BRASIL</v>
          </cell>
          <cell r="E41079">
            <v>1107899000109</v>
          </cell>
        </row>
        <row r="41080">
          <cell r="C41080">
            <v>800015924</v>
          </cell>
          <cell r="D41080" t="str">
            <v>CARBONI E CARBO</v>
          </cell>
          <cell r="E41080">
            <v>1595205000120</v>
          </cell>
        </row>
        <row r="41081">
          <cell r="C41081">
            <v>800015925</v>
          </cell>
          <cell r="D41081" t="str">
            <v>KONEX</v>
          </cell>
          <cell r="E41081">
            <v>48203210000103</v>
          </cell>
        </row>
        <row r="41082">
          <cell r="C41082">
            <v>800015936</v>
          </cell>
          <cell r="D41082" t="str">
            <v>RR MAQUINAS</v>
          </cell>
          <cell r="E41082">
            <v>5045200000184</v>
          </cell>
        </row>
        <row r="41083">
          <cell r="C41083">
            <v>800015946</v>
          </cell>
          <cell r="D41083" t="str">
            <v>INSTITUTO REINA</v>
          </cell>
          <cell r="E41083">
            <v>52635406000144</v>
          </cell>
        </row>
        <row r="41084">
          <cell r="C41084">
            <v>800015965</v>
          </cell>
          <cell r="D41084" t="str">
            <v>EDITORA QD LTDA</v>
          </cell>
          <cell r="E41084">
            <v>47880091000160</v>
          </cell>
        </row>
        <row r="41085">
          <cell r="C41085">
            <v>800015985</v>
          </cell>
          <cell r="D41085" t="str">
            <v>EDITORA HARBRA</v>
          </cell>
          <cell r="E41085">
            <v>55879209000169</v>
          </cell>
        </row>
        <row r="41086">
          <cell r="C41086">
            <v>800015986</v>
          </cell>
          <cell r="D41086" t="str">
            <v>PARABOR</v>
          </cell>
          <cell r="E41086">
            <v>61373437000165</v>
          </cell>
        </row>
        <row r="41087">
          <cell r="C41087">
            <v>800016002</v>
          </cell>
          <cell r="D41087" t="str">
            <v>IPSOS</v>
          </cell>
          <cell r="E41087">
            <v>45871746000109</v>
          </cell>
        </row>
        <row r="41088">
          <cell r="C41088">
            <v>800016007</v>
          </cell>
          <cell r="D41088" t="str">
            <v>ABECON ROL PROD</v>
          </cell>
          <cell r="E41088">
            <v>61478897000158</v>
          </cell>
        </row>
        <row r="41089">
          <cell r="C41089">
            <v>800016009</v>
          </cell>
          <cell r="D41089" t="str">
            <v>HTCENTER</v>
          </cell>
          <cell r="E41089">
            <v>1397852000399</v>
          </cell>
        </row>
        <row r="41090">
          <cell r="C41090">
            <v>800016011</v>
          </cell>
          <cell r="D41090" t="str">
            <v>FLORICULTURA TA</v>
          </cell>
          <cell r="E41090">
            <v>74288663000190</v>
          </cell>
        </row>
        <row r="41091">
          <cell r="C41091">
            <v>800016017</v>
          </cell>
          <cell r="D41091" t="str">
            <v>FLEXMEDIA</v>
          </cell>
          <cell r="E41091">
            <v>6068368000178</v>
          </cell>
        </row>
        <row r="41092">
          <cell r="C41092">
            <v>800016023</v>
          </cell>
          <cell r="D41092" t="str">
            <v>LANCINI</v>
          </cell>
          <cell r="E41092">
            <v>523768000140</v>
          </cell>
        </row>
        <row r="41093">
          <cell r="C41093">
            <v>800016024</v>
          </cell>
          <cell r="D41093" t="str">
            <v>BN GASTRONOMIA</v>
          </cell>
          <cell r="E41093">
            <v>9368480000112</v>
          </cell>
        </row>
        <row r="41094">
          <cell r="C41094">
            <v>800016052</v>
          </cell>
          <cell r="D41094" t="str">
            <v>TECNOMEDICAO SI</v>
          </cell>
          <cell r="E41094">
            <v>66720459000178</v>
          </cell>
        </row>
        <row r="41095">
          <cell r="C41095">
            <v>800016056</v>
          </cell>
          <cell r="D41095" t="str">
            <v>ANIMAPHOTO ESTU</v>
          </cell>
          <cell r="E41095">
            <v>8287424000190</v>
          </cell>
        </row>
        <row r="41096">
          <cell r="C41096">
            <v>800016062</v>
          </cell>
          <cell r="D41096" t="str">
            <v>VM TECNOLOGIA</v>
          </cell>
          <cell r="E41096">
            <v>65079550000193</v>
          </cell>
        </row>
        <row r="41097">
          <cell r="C41097">
            <v>800016077</v>
          </cell>
          <cell r="D41097" t="str">
            <v>CORREIAS SCHNEI</v>
          </cell>
          <cell r="E41097">
            <v>61158895000181</v>
          </cell>
        </row>
        <row r="41098">
          <cell r="C41098">
            <v>800016090</v>
          </cell>
          <cell r="D41098" t="str">
            <v>MATIZ DESIGN</v>
          </cell>
          <cell r="E41098">
            <v>4902344000147</v>
          </cell>
        </row>
        <row r="41099">
          <cell r="C41099">
            <v>800016102</v>
          </cell>
          <cell r="D41099" t="str">
            <v>SATURNO GIFT</v>
          </cell>
          <cell r="E41099">
            <v>5602379000123</v>
          </cell>
        </row>
        <row r="41100">
          <cell r="C41100">
            <v>800016104</v>
          </cell>
          <cell r="D41100" t="str">
            <v>ORLANDO GARCIA</v>
          </cell>
          <cell r="E41100">
            <v>6007049000152</v>
          </cell>
        </row>
        <row r="41101">
          <cell r="C41101">
            <v>800016110</v>
          </cell>
          <cell r="D41101" t="str">
            <v>NARDELLI</v>
          </cell>
          <cell r="E41101">
            <v>1899256000145</v>
          </cell>
        </row>
        <row r="41102">
          <cell r="C41102">
            <v>800016115</v>
          </cell>
          <cell r="D41102" t="str">
            <v>GRAFICOS LTDA E</v>
          </cell>
          <cell r="E41102">
            <v>5644040000190</v>
          </cell>
        </row>
        <row r="41103">
          <cell r="C41103">
            <v>800016132</v>
          </cell>
          <cell r="D41103" t="str">
            <v>G 5</v>
          </cell>
          <cell r="E41103">
            <v>59523977000136</v>
          </cell>
        </row>
        <row r="41104">
          <cell r="C41104">
            <v>800016136</v>
          </cell>
          <cell r="D41104" t="str">
            <v>SERAUTO</v>
          </cell>
          <cell r="E41104">
            <v>10526841000190</v>
          </cell>
        </row>
        <row r="41105">
          <cell r="C41105">
            <v>800016142</v>
          </cell>
          <cell r="D41105" t="str">
            <v>ICON DESIGN CON</v>
          </cell>
          <cell r="E41105">
            <v>7494712000153</v>
          </cell>
        </row>
        <row r="41106">
          <cell r="C41106">
            <v>800016165</v>
          </cell>
          <cell r="D41106" t="str">
            <v>AR BRAS</v>
          </cell>
          <cell r="E41106">
            <v>58785486000109</v>
          </cell>
        </row>
        <row r="41107">
          <cell r="C41107">
            <v>800016173</v>
          </cell>
          <cell r="D41107" t="str">
            <v>DIESNER SUPPORT</v>
          </cell>
          <cell r="E41107">
            <v>67952853000102</v>
          </cell>
        </row>
        <row r="41108">
          <cell r="C41108">
            <v>800016175</v>
          </cell>
          <cell r="D41108" t="str">
            <v>MP IND. E COMER</v>
          </cell>
          <cell r="E41108">
            <v>2371978000195</v>
          </cell>
        </row>
        <row r="41109">
          <cell r="C41109">
            <v>800016185</v>
          </cell>
          <cell r="D41109" t="str">
            <v>JUNQUEIRA COLE</v>
          </cell>
          <cell r="E41109">
            <v>3452200000173</v>
          </cell>
        </row>
        <row r="41110">
          <cell r="C41110">
            <v>800016186</v>
          </cell>
          <cell r="D41110" t="str">
            <v>IPSOS OPINION</v>
          </cell>
          <cell r="E41110">
            <v>4754013000107</v>
          </cell>
        </row>
        <row r="41111">
          <cell r="C41111">
            <v>800016187</v>
          </cell>
          <cell r="D41111" t="str">
            <v>ART STUDIO</v>
          </cell>
          <cell r="E41111">
            <v>61949467000177</v>
          </cell>
        </row>
        <row r="41112">
          <cell r="C41112">
            <v>800016190</v>
          </cell>
          <cell r="D41112" t="str">
            <v>FUNDACAO INSTIT</v>
          </cell>
          <cell r="E41112">
            <v>44315919000220</v>
          </cell>
        </row>
        <row r="41113">
          <cell r="C41113">
            <v>800016201</v>
          </cell>
          <cell r="D41113" t="str">
            <v>COMERCIAL Y T</v>
          </cell>
          <cell r="E41113">
            <v>68210913000176</v>
          </cell>
        </row>
        <row r="41114">
          <cell r="C41114">
            <v>800016203</v>
          </cell>
          <cell r="D41114" t="str">
            <v>IMEFER</v>
          </cell>
          <cell r="E41114">
            <v>61383758000140</v>
          </cell>
        </row>
        <row r="41115">
          <cell r="C41115">
            <v>800016204</v>
          </cell>
          <cell r="D41115" t="str">
            <v>JARAGUA</v>
          </cell>
          <cell r="E41115">
            <v>8209753000113</v>
          </cell>
        </row>
        <row r="41116">
          <cell r="C41116">
            <v>800016220</v>
          </cell>
          <cell r="D41116" t="str">
            <v>SAO PAULO TRIBU</v>
          </cell>
          <cell r="E41116">
            <v>51174001000193</v>
          </cell>
        </row>
        <row r="41117">
          <cell r="C41117">
            <v>800016221</v>
          </cell>
          <cell r="D41117" t="str">
            <v>SECRETARIA DA F</v>
          </cell>
          <cell r="E41117">
            <v>46377222000129</v>
          </cell>
        </row>
        <row r="41118">
          <cell r="C41118">
            <v>800016240</v>
          </cell>
          <cell r="D41118" t="str">
            <v>DYSTRAY</v>
          </cell>
          <cell r="E41118">
            <v>55212807000180</v>
          </cell>
        </row>
        <row r="41119">
          <cell r="C41119">
            <v>800016248</v>
          </cell>
          <cell r="D41119" t="str">
            <v>UTS</v>
          </cell>
          <cell r="E41119">
            <v>7878099000178</v>
          </cell>
        </row>
        <row r="41120">
          <cell r="C41120">
            <v>800016250</v>
          </cell>
          <cell r="D41120" t="str">
            <v>ROTAG</v>
          </cell>
          <cell r="E41120">
            <v>54581988000159</v>
          </cell>
        </row>
        <row r="41121">
          <cell r="C41121">
            <v>800016253</v>
          </cell>
          <cell r="D41121" t="str">
            <v>LASELVA BOOKSTO</v>
          </cell>
          <cell r="E41121">
            <v>3818384000142</v>
          </cell>
        </row>
        <row r="41122">
          <cell r="C41122">
            <v>800016257</v>
          </cell>
          <cell r="D41122" t="str">
            <v>TECUMSEH</v>
          </cell>
          <cell r="E41122">
            <v>45361425000598</v>
          </cell>
        </row>
        <row r="41123">
          <cell r="C41123">
            <v>800016267</v>
          </cell>
          <cell r="D41123" t="str">
            <v>GI GROUP</v>
          </cell>
          <cell r="E41123">
            <v>4236064000147</v>
          </cell>
        </row>
        <row r="41124">
          <cell r="C41124">
            <v>800016268</v>
          </cell>
          <cell r="D41124" t="str">
            <v>CENTRO PAULISTA</v>
          </cell>
          <cell r="E41124">
            <v>6174763000135</v>
          </cell>
        </row>
        <row r="41125">
          <cell r="C41125">
            <v>800016280</v>
          </cell>
          <cell r="D41125" t="str">
            <v>YUPA</v>
          </cell>
          <cell r="E41125">
            <v>8730104000163</v>
          </cell>
        </row>
        <row r="41126">
          <cell r="C41126">
            <v>800016281</v>
          </cell>
          <cell r="D41126" t="str">
            <v>FERRAZ E CORTEL</v>
          </cell>
          <cell r="E41126">
            <v>4259978000123</v>
          </cell>
        </row>
        <row r="41127">
          <cell r="C41127">
            <v>800016294</v>
          </cell>
          <cell r="D41127" t="str">
            <v>PROMOCORP</v>
          </cell>
          <cell r="E41127">
            <v>9471724000198</v>
          </cell>
        </row>
        <row r="41128">
          <cell r="C41128">
            <v>800016300</v>
          </cell>
          <cell r="D41128" t="str">
            <v>MIRUS RELOGIOS</v>
          </cell>
          <cell r="E41128">
            <v>7327459000143</v>
          </cell>
        </row>
        <row r="41129">
          <cell r="C41129">
            <v>800016310</v>
          </cell>
          <cell r="D41129" t="str">
            <v>STILGRAF</v>
          </cell>
          <cell r="E41129">
            <v>67935122000140</v>
          </cell>
        </row>
        <row r="41130">
          <cell r="C41130">
            <v>800016317</v>
          </cell>
          <cell r="D41130" t="str">
            <v>FREEDOM</v>
          </cell>
          <cell r="E41130">
            <v>94132024000300</v>
          </cell>
        </row>
        <row r="41131">
          <cell r="C41131">
            <v>800016318</v>
          </cell>
          <cell r="D41131" t="str">
            <v>TECNOFONTE</v>
          </cell>
          <cell r="E41131">
            <v>875471000143</v>
          </cell>
        </row>
        <row r="41132">
          <cell r="C41132">
            <v>800016333</v>
          </cell>
          <cell r="D41132" t="str">
            <v>WEBVENTURE</v>
          </cell>
          <cell r="E41132">
            <v>3921458000171</v>
          </cell>
        </row>
        <row r="41133">
          <cell r="C41133">
            <v>800016334</v>
          </cell>
          <cell r="D41133" t="str">
            <v>RUSH</v>
          </cell>
          <cell r="E41133">
            <v>67377416000102</v>
          </cell>
        </row>
        <row r="41134">
          <cell r="C41134">
            <v>800016335</v>
          </cell>
          <cell r="D41134" t="str">
            <v>RACING PROMOCOE</v>
          </cell>
          <cell r="E41134">
            <v>67005157000180</v>
          </cell>
        </row>
        <row r="41135">
          <cell r="C41135">
            <v>800016336</v>
          </cell>
          <cell r="D41135" t="str">
            <v>ICARROS LTDA</v>
          </cell>
          <cell r="E41135">
            <v>3991201000196</v>
          </cell>
        </row>
        <row r="41136">
          <cell r="C41136">
            <v>800016347</v>
          </cell>
          <cell r="D41136" t="str">
            <v>ENGINEERING DO</v>
          </cell>
          <cell r="E41136">
            <v>9433094000167</v>
          </cell>
        </row>
        <row r="41137">
          <cell r="C41137">
            <v>800016365</v>
          </cell>
          <cell r="D41137" t="str">
            <v>JOSIMAR MELO</v>
          </cell>
          <cell r="E41137">
            <v>3844114000106</v>
          </cell>
        </row>
        <row r="41138">
          <cell r="C41138">
            <v>800016375</v>
          </cell>
          <cell r="D41138" t="str">
            <v>ROCKWELL AUTOMA</v>
          </cell>
          <cell r="E41138">
            <v>1298485000961</v>
          </cell>
        </row>
        <row r="41139">
          <cell r="C41139">
            <v>800016395</v>
          </cell>
          <cell r="D41139" t="str">
            <v>RIO NEGRO USIMI</v>
          </cell>
          <cell r="E41139">
            <v>904537000186</v>
          </cell>
        </row>
        <row r="41140">
          <cell r="C41140">
            <v>800016398</v>
          </cell>
          <cell r="D41140" t="str">
            <v>PRINTCROM</v>
          </cell>
          <cell r="E41140">
            <v>10264279000174</v>
          </cell>
        </row>
        <row r="41141">
          <cell r="C41141">
            <v>800016412</v>
          </cell>
          <cell r="D41141" t="str">
            <v>DATA POPULAR</v>
          </cell>
          <cell r="E41141">
            <v>5316244000100</v>
          </cell>
        </row>
        <row r="41142">
          <cell r="C41142">
            <v>800016413</v>
          </cell>
          <cell r="D41142" t="str">
            <v>OBR</v>
          </cell>
          <cell r="E41142">
            <v>4444171000241</v>
          </cell>
        </row>
        <row r="41143">
          <cell r="C41143">
            <v>800016414</v>
          </cell>
          <cell r="D41143" t="str">
            <v>GKBG GESTAO DE</v>
          </cell>
          <cell r="E41143">
            <v>8967871000190</v>
          </cell>
        </row>
        <row r="41144">
          <cell r="C41144">
            <v>800016415</v>
          </cell>
          <cell r="D41144" t="str">
            <v>TAPECARIA SAFIT</v>
          </cell>
          <cell r="E41144">
            <v>43149277000193</v>
          </cell>
        </row>
        <row r="41145">
          <cell r="C41145">
            <v>800016429</v>
          </cell>
          <cell r="D41145" t="str">
            <v>REI DA CUTELARI</v>
          </cell>
          <cell r="E41145">
            <v>61506598000180</v>
          </cell>
        </row>
        <row r="41146">
          <cell r="C41146">
            <v>800016448</v>
          </cell>
          <cell r="D41146" t="str">
            <v>HENRIQUE HAMMEL</v>
          </cell>
          <cell r="E41146">
            <v>7751874000120</v>
          </cell>
        </row>
        <row r="41147">
          <cell r="C41147">
            <v>800016461</v>
          </cell>
          <cell r="D41147" t="str">
            <v>TAXI LABS</v>
          </cell>
          <cell r="E41147">
            <v>10909140000130</v>
          </cell>
        </row>
        <row r="41148">
          <cell r="C41148">
            <v>800016464</v>
          </cell>
          <cell r="D41148" t="str">
            <v>AUDIBRA IIA</v>
          </cell>
          <cell r="E41148">
            <v>62070115000100</v>
          </cell>
        </row>
        <row r="41149">
          <cell r="C41149">
            <v>800016473</v>
          </cell>
          <cell r="D41149" t="str">
            <v>DROPSA LUBRIFIC</v>
          </cell>
          <cell r="E41149">
            <v>61201091000118</v>
          </cell>
        </row>
        <row r="41150">
          <cell r="C41150">
            <v>800016483</v>
          </cell>
          <cell r="D41150" t="str">
            <v>TEDDY BEAR FILM</v>
          </cell>
          <cell r="E41150">
            <v>3030801000198</v>
          </cell>
        </row>
        <row r="41151">
          <cell r="C41151">
            <v>800016490</v>
          </cell>
          <cell r="D41151" t="str">
            <v>ACUSTICA SAO LU</v>
          </cell>
          <cell r="E41151">
            <v>59533455000115</v>
          </cell>
        </row>
        <row r="41152">
          <cell r="C41152">
            <v>800016491</v>
          </cell>
          <cell r="D41152" t="str">
            <v>MULTHIPLIC</v>
          </cell>
          <cell r="E41152">
            <v>4515855000106</v>
          </cell>
        </row>
        <row r="41153">
          <cell r="C41153">
            <v>800016504</v>
          </cell>
          <cell r="D41153" t="str">
            <v>VIVA BRINDES</v>
          </cell>
          <cell r="E41153">
            <v>5099827000118</v>
          </cell>
        </row>
        <row r="41154">
          <cell r="C41154">
            <v>800016505</v>
          </cell>
          <cell r="D41154" t="str">
            <v>VISORTEC</v>
          </cell>
          <cell r="E41154">
            <v>47662846000150</v>
          </cell>
        </row>
        <row r="41155">
          <cell r="C41155">
            <v>800016546</v>
          </cell>
          <cell r="D41155" t="str">
            <v>SPRING WIRELESS</v>
          </cell>
          <cell r="E41155">
            <v>4047152000109</v>
          </cell>
        </row>
        <row r="41156">
          <cell r="C41156">
            <v>800016548</v>
          </cell>
          <cell r="D41156" t="str">
            <v>CARDOSO DE ALME</v>
          </cell>
          <cell r="E41156">
            <v>10979783000150</v>
          </cell>
        </row>
        <row r="41157">
          <cell r="C41157">
            <v>800016550</v>
          </cell>
          <cell r="D41157" t="str">
            <v>RICAM CONSULTO</v>
          </cell>
          <cell r="E41157">
            <v>10606825000108</v>
          </cell>
        </row>
        <row r="41158">
          <cell r="C41158">
            <v>800016552</v>
          </cell>
          <cell r="D41158" t="str">
            <v>BASF</v>
          </cell>
          <cell r="E41158">
            <v>48539407003567</v>
          </cell>
        </row>
        <row r="41159">
          <cell r="C41159">
            <v>800016561</v>
          </cell>
          <cell r="D41159" t="str">
            <v>TARGET ONE</v>
          </cell>
          <cell r="E41159">
            <v>64589492000185</v>
          </cell>
        </row>
        <row r="41160">
          <cell r="C41160">
            <v>800016570</v>
          </cell>
          <cell r="D41160" t="str">
            <v>EXPRESSO ORIENT</v>
          </cell>
          <cell r="E41160">
            <v>2728821000174</v>
          </cell>
        </row>
        <row r="41161">
          <cell r="C41161">
            <v>800016585</v>
          </cell>
          <cell r="D41161" t="str">
            <v>MARCOS PAULO RE</v>
          </cell>
          <cell r="E41161">
            <v>1347369000138</v>
          </cell>
        </row>
        <row r="41162">
          <cell r="C41162">
            <v>800016587</v>
          </cell>
          <cell r="D41162" t="str">
            <v>ROYAL &amp; SUNALLI</v>
          </cell>
          <cell r="E41162">
            <v>33065699000127</v>
          </cell>
        </row>
        <row r="41163">
          <cell r="C41163">
            <v>800016592</v>
          </cell>
          <cell r="D41163" t="str">
            <v>CLIMAX</v>
          </cell>
          <cell r="E41163">
            <v>3421299000146</v>
          </cell>
        </row>
        <row r="41164">
          <cell r="C41164">
            <v>800016616</v>
          </cell>
          <cell r="D41164" t="str">
            <v>SPX</v>
          </cell>
          <cell r="E41164">
            <v>9122993000149</v>
          </cell>
        </row>
        <row r="41165">
          <cell r="C41165">
            <v>800016625</v>
          </cell>
          <cell r="D41165" t="str">
            <v>EDUARDO HIROSHI</v>
          </cell>
          <cell r="E41165">
            <v>25559971804</v>
          </cell>
        </row>
        <row r="41166">
          <cell r="C41166">
            <v>800016626</v>
          </cell>
          <cell r="D41166" t="str">
            <v>ES ENGLISH SOLU</v>
          </cell>
          <cell r="E41166">
            <v>8099739000104</v>
          </cell>
        </row>
        <row r="41167">
          <cell r="C41167">
            <v>800016628</v>
          </cell>
          <cell r="D41167" t="str">
            <v>OFICIO DA IMAGE</v>
          </cell>
          <cell r="E41167">
            <v>10354515000143</v>
          </cell>
        </row>
        <row r="41168">
          <cell r="C41168">
            <v>800016629</v>
          </cell>
          <cell r="D41168" t="str">
            <v>HIDROMEPE ENG M</v>
          </cell>
          <cell r="E41168">
            <v>51946630000194</v>
          </cell>
        </row>
        <row r="41169">
          <cell r="C41169">
            <v>800016642</v>
          </cell>
          <cell r="D41169" t="str">
            <v>TECNODIS</v>
          </cell>
          <cell r="E41169">
            <v>5380538000192</v>
          </cell>
        </row>
        <row r="41170">
          <cell r="C41170">
            <v>800016645</v>
          </cell>
          <cell r="D41170" t="str">
            <v>ERNST E YOUNG</v>
          </cell>
          <cell r="E41170">
            <v>59527788000131</v>
          </cell>
        </row>
        <row r="41171">
          <cell r="C41171">
            <v>800016661</v>
          </cell>
          <cell r="D41171" t="str">
            <v>TSI ANIMACAO</v>
          </cell>
          <cell r="E41171">
            <v>6293694000189</v>
          </cell>
        </row>
        <row r="41172">
          <cell r="C41172">
            <v>800016662</v>
          </cell>
          <cell r="D41172" t="str">
            <v>DOCE OFICIO SER</v>
          </cell>
          <cell r="E41172">
            <v>10689450000197</v>
          </cell>
        </row>
        <row r="41173">
          <cell r="C41173">
            <v>800016668</v>
          </cell>
          <cell r="D41173" t="str">
            <v>NETDRINKS</v>
          </cell>
          <cell r="E41173">
            <v>3741664000108</v>
          </cell>
        </row>
        <row r="41174">
          <cell r="C41174">
            <v>800016672</v>
          </cell>
          <cell r="D41174" t="str">
            <v>HAFEN AGENCIAME</v>
          </cell>
          <cell r="E41174">
            <v>7184918000187</v>
          </cell>
        </row>
        <row r="41175">
          <cell r="C41175">
            <v>800016673</v>
          </cell>
          <cell r="D41175" t="str">
            <v>MICROSAD EQUIP</v>
          </cell>
          <cell r="E41175">
            <v>65910713000138</v>
          </cell>
        </row>
        <row r="41176">
          <cell r="C41176">
            <v>800016675</v>
          </cell>
          <cell r="D41176" t="str">
            <v>ANPRACO</v>
          </cell>
          <cell r="E41176">
            <v>278372000184</v>
          </cell>
        </row>
        <row r="41177">
          <cell r="C41177">
            <v>800016695</v>
          </cell>
          <cell r="D41177" t="str">
            <v>ELETRICA COMERC</v>
          </cell>
          <cell r="E41177">
            <v>47674429000128</v>
          </cell>
        </row>
        <row r="41178">
          <cell r="C41178">
            <v>800016696</v>
          </cell>
          <cell r="D41178" t="str">
            <v>EXCEL PRODUTOS</v>
          </cell>
          <cell r="E41178">
            <v>64579782000148</v>
          </cell>
        </row>
        <row r="41179">
          <cell r="C41179">
            <v>800016717</v>
          </cell>
          <cell r="D41179" t="str">
            <v>STAR PRINTER</v>
          </cell>
          <cell r="E41179">
            <v>8719291000184</v>
          </cell>
        </row>
        <row r="41180">
          <cell r="C41180">
            <v>800016719</v>
          </cell>
          <cell r="D41180" t="str">
            <v>PIERACCIANI ENG</v>
          </cell>
          <cell r="E41180">
            <v>645487000160</v>
          </cell>
        </row>
        <row r="41181">
          <cell r="C41181">
            <v>800016720</v>
          </cell>
          <cell r="D41181" t="str">
            <v>MAESTRO BILLY P</v>
          </cell>
          <cell r="E41181">
            <v>8088918000146</v>
          </cell>
        </row>
        <row r="41182">
          <cell r="C41182">
            <v>800016736</v>
          </cell>
          <cell r="D41182" t="str">
            <v>CB DIGITAL CB P</v>
          </cell>
          <cell r="E41182">
            <v>9406670000187</v>
          </cell>
        </row>
        <row r="41183">
          <cell r="C41183">
            <v>800016737</v>
          </cell>
          <cell r="D41183" t="str">
            <v>PIZZERIA 1900</v>
          </cell>
          <cell r="E41183">
            <v>4344809000191</v>
          </cell>
        </row>
        <row r="41184">
          <cell r="C41184">
            <v>800016745</v>
          </cell>
          <cell r="D41184" t="str">
            <v>SAGE BRASIL INT</v>
          </cell>
          <cell r="E41184">
            <v>11006489000206</v>
          </cell>
        </row>
        <row r="41185">
          <cell r="C41185">
            <v>800016763</v>
          </cell>
          <cell r="D41185" t="str">
            <v>CUSHMAN E WAKEF</v>
          </cell>
          <cell r="E41185">
            <v>2730611000110</v>
          </cell>
        </row>
        <row r="41186">
          <cell r="C41186">
            <v>800016765</v>
          </cell>
          <cell r="D41186" t="str">
            <v>MARCONDES E CON</v>
          </cell>
          <cell r="E41186">
            <v>49512213000191</v>
          </cell>
        </row>
        <row r="41187">
          <cell r="C41187">
            <v>800016766</v>
          </cell>
          <cell r="D41187" t="str">
            <v>INSTITUTO MARCO</v>
          </cell>
          <cell r="E41187">
            <v>61811923000118</v>
          </cell>
        </row>
        <row r="41188">
          <cell r="C41188">
            <v>800016767</v>
          </cell>
          <cell r="D41188" t="str">
            <v>MANDELLI E ASS</v>
          </cell>
          <cell r="E41188">
            <v>6038203000153</v>
          </cell>
        </row>
        <row r="41189">
          <cell r="C41189">
            <v>800016795</v>
          </cell>
          <cell r="D41189" t="str">
            <v>EUROPA SHOP</v>
          </cell>
          <cell r="E41189">
            <v>7910484000155</v>
          </cell>
        </row>
        <row r="41190">
          <cell r="C41190">
            <v>800016811</v>
          </cell>
          <cell r="D41190" t="str">
            <v>BORGES E FERNAN</v>
          </cell>
          <cell r="E41190">
            <v>3783876000140</v>
          </cell>
        </row>
        <row r="41191">
          <cell r="C41191">
            <v>800016822</v>
          </cell>
          <cell r="D41191" t="str">
            <v>SKINTECH</v>
          </cell>
          <cell r="E41191">
            <v>6341215000152</v>
          </cell>
        </row>
        <row r="41192">
          <cell r="C41192">
            <v>800016840</v>
          </cell>
          <cell r="D41192" t="str">
            <v>SEGAFREDO ZANET</v>
          </cell>
          <cell r="E41192">
            <v>65126039000367</v>
          </cell>
        </row>
        <row r="41193">
          <cell r="C41193">
            <v>800016841</v>
          </cell>
          <cell r="D41193" t="str">
            <v>ACTIVA CARD</v>
          </cell>
          <cell r="E41193">
            <v>5880025000140</v>
          </cell>
        </row>
        <row r="41194">
          <cell r="C41194">
            <v>800016848</v>
          </cell>
          <cell r="D41194" t="str">
            <v>PHARMA COMERCIA</v>
          </cell>
          <cell r="E41194">
            <v>96441787000104</v>
          </cell>
        </row>
        <row r="41195">
          <cell r="C41195">
            <v>800016850</v>
          </cell>
          <cell r="D41195" t="str">
            <v>A SEGATO</v>
          </cell>
          <cell r="E41195">
            <v>3079963000110</v>
          </cell>
        </row>
        <row r="41196">
          <cell r="C41196">
            <v>800016874</v>
          </cell>
          <cell r="D41196" t="str">
            <v>ESCONTROL IND C</v>
          </cell>
          <cell r="E41196">
            <v>58596701000115</v>
          </cell>
        </row>
        <row r="41197">
          <cell r="C41197">
            <v>800016877</v>
          </cell>
          <cell r="D41197" t="str">
            <v>CAMISETA EXPRES</v>
          </cell>
          <cell r="E41197">
            <v>53923041000116</v>
          </cell>
        </row>
        <row r="41198">
          <cell r="C41198">
            <v>800016881</v>
          </cell>
          <cell r="D41198" t="str">
            <v>RTA COMERCIO SE</v>
          </cell>
          <cell r="E41198">
            <v>7604035000189</v>
          </cell>
        </row>
        <row r="41199">
          <cell r="C41199">
            <v>800016885</v>
          </cell>
          <cell r="D41199" t="str">
            <v>BOTTINI COMUNIC</v>
          </cell>
          <cell r="E41199">
            <v>10933079000167</v>
          </cell>
        </row>
        <row r="41200">
          <cell r="C41200">
            <v>800016886</v>
          </cell>
          <cell r="D41200" t="str">
            <v>ALBA E BERNHOEF</v>
          </cell>
          <cell r="E41200">
            <v>54327234000177</v>
          </cell>
        </row>
        <row r="41201">
          <cell r="C41201">
            <v>800016912</v>
          </cell>
          <cell r="D41201" t="str">
            <v>AMAZONAS VII</v>
          </cell>
          <cell r="E41201">
            <v>68400449000423</v>
          </cell>
        </row>
        <row r="41202">
          <cell r="C41202">
            <v>800016916</v>
          </cell>
          <cell r="D41202" t="str">
            <v>RODOVIARIO RAMO</v>
          </cell>
          <cell r="E41202">
            <v>25100223008560</v>
          </cell>
        </row>
        <row r="41203">
          <cell r="C41203">
            <v>800016921</v>
          </cell>
          <cell r="D41203" t="str">
            <v>ATEST SERVICOS</v>
          </cell>
          <cell r="E41203">
            <v>35237000108</v>
          </cell>
        </row>
        <row r="41204">
          <cell r="C41204">
            <v>800016923</v>
          </cell>
          <cell r="D41204" t="str">
            <v>BASE WORK</v>
          </cell>
          <cell r="E41204">
            <v>7823831000102</v>
          </cell>
        </row>
        <row r="41205">
          <cell r="C41205">
            <v>800016937</v>
          </cell>
          <cell r="D41205" t="str">
            <v>LUIS GARCIA PER</v>
          </cell>
          <cell r="E41205">
            <v>5279744000100</v>
          </cell>
        </row>
        <row r="41206">
          <cell r="C41206">
            <v>800016938</v>
          </cell>
          <cell r="D41206" t="str">
            <v>SCUDERIA GALLO</v>
          </cell>
          <cell r="E41206">
            <v>5434088000173</v>
          </cell>
        </row>
        <row r="41207">
          <cell r="C41207">
            <v>800016939</v>
          </cell>
          <cell r="D41207" t="str">
            <v>CREDISISTEM</v>
          </cell>
          <cell r="E41207">
            <v>9058682000168</v>
          </cell>
        </row>
        <row r="41208">
          <cell r="C41208">
            <v>800016941</v>
          </cell>
          <cell r="D41208" t="str">
            <v>DRACOLN LOGISTI</v>
          </cell>
          <cell r="E41208">
            <v>6276611000224</v>
          </cell>
        </row>
        <row r="41209">
          <cell r="C41209">
            <v>800016943</v>
          </cell>
          <cell r="D41209" t="str">
            <v>INFOMATEC COMER</v>
          </cell>
          <cell r="E41209">
            <v>69086346000150</v>
          </cell>
        </row>
        <row r="41210">
          <cell r="C41210">
            <v>800016948</v>
          </cell>
          <cell r="D41210" t="str">
            <v>HENRIQUE HAMMEL</v>
          </cell>
          <cell r="E41210">
            <v>5268012000115</v>
          </cell>
        </row>
        <row r="41211">
          <cell r="C41211">
            <v>800016960</v>
          </cell>
          <cell r="D41211" t="str">
            <v>LIVRARIA CULTUR</v>
          </cell>
          <cell r="E41211">
            <v>62410352000920</v>
          </cell>
        </row>
        <row r="41212">
          <cell r="C41212">
            <v>800016966</v>
          </cell>
          <cell r="D41212" t="str">
            <v>VITRINA</v>
          </cell>
          <cell r="E41212">
            <v>7363206000125</v>
          </cell>
        </row>
        <row r="41213">
          <cell r="C41213">
            <v>800016974</v>
          </cell>
          <cell r="D41213" t="str">
            <v>PRISCELL INDUST</v>
          </cell>
          <cell r="E41213">
            <v>53391892000165</v>
          </cell>
        </row>
        <row r="41214">
          <cell r="C41214">
            <v>800016992</v>
          </cell>
          <cell r="D41214" t="str">
            <v>DIXIE TOGA</v>
          </cell>
          <cell r="E41214">
            <v>60394723000578</v>
          </cell>
        </row>
        <row r="41215">
          <cell r="C41215">
            <v>800016996</v>
          </cell>
          <cell r="D41215" t="str">
            <v>VIDEOIMAGEM COM</v>
          </cell>
          <cell r="E41215">
            <v>52815099000183</v>
          </cell>
        </row>
        <row r="41216">
          <cell r="C41216">
            <v>800017001</v>
          </cell>
          <cell r="D41216" t="str">
            <v>ESTUDIO COLESI</v>
          </cell>
          <cell r="E41216">
            <v>11120443000132</v>
          </cell>
        </row>
        <row r="41217">
          <cell r="C41217">
            <v>800017014</v>
          </cell>
          <cell r="D41217" t="str">
            <v>WINERY COM E IM</v>
          </cell>
          <cell r="E41217">
            <v>2388923000198</v>
          </cell>
        </row>
        <row r="41218">
          <cell r="C41218">
            <v>800017042</v>
          </cell>
          <cell r="D41218" t="str">
            <v>ENTRE PARENTES</v>
          </cell>
          <cell r="E41218">
            <v>5656267000155</v>
          </cell>
        </row>
        <row r="41219">
          <cell r="C41219">
            <v>800017063</v>
          </cell>
          <cell r="D41219" t="str">
            <v>RP PEOPLE EVENT</v>
          </cell>
          <cell r="E41219">
            <v>11174628000120</v>
          </cell>
        </row>
        <row r="41220">
          <cell r="C41220">
            <v>800017066</v>
          </cell>
          <cell r="D41220" t="str">
            <v>ALPHA CONSULTOR</v>
          </cell>
          <cell r="E41220">
            <v>69277465000190</v>
          </cell>
        </row>
        <row r="41221">
          <cell r="C41221">
            <v>800017068</v>
          </cell>
          <cell r="D41221" t="str">
            <v>DALVA E DITO RE</v>
          </cell>
          <cell r="E41221">
            <v>45277811000172</v>
          </cell>
        </row>
        <row r="41222">
          <cell r="C41222">
            <v>800017078</v>
          </cell>
          <cell r="D41222" t="str">
            <v>CARSUGHI EDITOR</v>
          </cell>
          <cell r="E41222">
            <v>66053638000107</v>
          </cell>
        </row>
        <row r="41223">
          <cell r="C41223">
            <v>800017083</v>
          </cell>
          <cell r="D41223" t="str">
            <v>FABIO ULHOA COE</v>
          </cell>
          <cell r="E41223">
            <v>1043394000128</v>
          </cell>
        </row>
        <row r="41224">
          <cell r="C41224">
            <v>800017085</v>
          </cell>
          <cell r="D41224" t="str">
            <v>CIM AUTOMACAO L</v>
          </cell>
          <cell r="E41224">
            <v>66800798000164</v>
          </cell>
        </row>
        <row r="41225">
          <cell r="C41225">
            <v>800017098</v>
          </cell>
          <cell r="D41225" t="str">
            <v>TRANSMOTOR</v>
          </cell>
          <cell r="E41225">
            <v>44059632000104</v>
          </cell>
        </row>
        <row r="41226">
          <cell r="C41226">
            <v>800017105</v>
          </cell>
          <cell r="D41226" t="str">
            <v>ESTOKE ARMAZENS</v>
          </cell>
          <cell r="E41226">
            <v>9675116000103</v>
          </cell>
        </row>
        <row r="41227">
          <cell r="C41227">
            <v>800017109</v>
          </cell>
          <cell r="D41227" t="str">
            <v>HRS FLOW DO BRA</v>
          </cell>
          <cell r="E41227">
            <v>6324692000100</v>
          </cell>
        </row>
        <row r="41228">
          <cell r="C41228">
            <v>800017119</v>
          </cell>
          <cell r="D41228" t="str">
            <v>WEBER COMERCIO</v>
          </cell>
          <cell r="E41228">
            <v>52443462000187</v>
          </cell>
        </row>
        <row r="41229">
          <cell r="C41229">
            <v>800017128</v>
          </cell>
          <cell r="D41229" t="str">
            <v>ARTLOG TRANSPOR</v>
          </cell>
          <cell r="E41229">
            <v>3679553000100</v>
          </cell>
        </row>
        <row r="41230">
          <cell r="C41230">
            <v>800017132</v>
          </cell>
          <cell r="D41230" t="str">
            <v>AMERCANTIL</v>
          </cell>
          <cell r="E41230">
            <v>2825650000100</v>
          </cell>
        </row>
        <row r="41231">
          <cell r="C41231">
            <v>800017135</v>
          </cell>
          <cell r="D41231" t="str">
            <v>SAD CONSULTORIA</v>
          </cell>
          <cell r="E41231">
            <v>47827415000105</v>
          </cell>
        </row>
        <row r="41232">
          <cell r="C41232">
            <v>800017150</v>
          </cell>
          <cell r="D41232" t="str">
            <v>SENAI</v>
          </cell>
          <cell r="E41232">
            <v>3774819000102</v>
          </cell>
        </row>
        <row r="41233">
          <cell r="C41233">
            <v>800017159</v>
          </cell>
          <cell r="D41233" t="str">
            <v>VENTBRAS IND EL</v>
          </cell>
          <cell r="E41233">
            <v>59710996000171</v>
          </cell>
        </row>
        <row r="41234">
          <cell r="C41234">
            <v>800017169</v>
          </cell>
          <cell r="D41234" t="str">
            <v>INDEFER IND FER</v>
          </cell>
          <cell r="E41234">
            <v>10905136000102</v>
          </cell>
        </row>
        <row r="41235">
          <cell r="C41235">
            <v>800017301</v>
          </cell>
          <cell r="D41235" t="str">
            <v>CAR RENTAL SYST</v>
          </cell>
          <cell r="E41235">
            <v>237003000143</v>
          </cell>
        </row>
        <row r="41236">
          <cell r="C41236">
            <v>800017319</v>
          </cell>
          <cell r="D41236" t="str">
            <v>IDEAR ARQUITETU</v>
          </cell>
          <cell r="E41236">
            <v>1413990000152</v>
          </cell>
        </row>
        <row r="41237">
          <cell r="C41237">
            <v>800017350</v>
          </cell>
          <cell r="D41237" t="str">
            <v>ITARCON SERV. E</v>
          </cell>
          <cell r="E41237">
            <v>2544988000185</v>
          </cell>
        </row>
        <row r="41238">
          <cell r="C41238">
            <v>800017358</v>
          </cell>
          <cell r="D41238" t="str">
            <v>CHURRASCARIA RE</v>
          </cell>
          <cell r="E41238">
            <v>2812278000199</v>
          </cell>
        </row>
        <row r="41239">
          <cell r="C41239">
            <v>800017384</v>
          </cell>
          <cell r="D41239" t="str">
            <v>GEI</v>
          </cell>
          <cell r="E41239">
            <v>3986095000152</v>
          </cell>
        </row>
        <row r="41240">
          <cell r="C41240">
            <v>800017407</v>
          </cell>
          <cell r="D41240" t="str">
            <v>ANFREIXO</v>
          </cell>
          <cell r="E41240">
            <v>4758367000120</v>
          </cell>
        </row>
        <row r="41241">
          <cell r="C41241">
            <v>800017423</v>
          </cell>
          <cell r="D41241" t="str">
            <v>DOM EVENTOS E P</v>
          </cell>
          <cell r="E41241">
            <v>5356876000199</v>
          </cell>
        </row>
        <row r="41242">
          <cell r="C41242">
            <v>800017443</v>
          </cell>
          <cell r="D41242" t="str">
            <v>GOOGLE BRASIL I</v>
          </cell>
          <cell r="E41242">
            <v>6990590000204</v>
          </cell>
        </row>
        <row r="41243">
          <cell r="C41243">
            <v>800017575</v>
          </cell>
          <cell r="D41243" t="str">
            <v>ABRIL COMUNICAC I</v>
          </cell>
          <cell r="E41243">
            <v>44597052000162</v>
          </cell>
        </row>
        <row r="41244">
          <cell r="C41244">
            <v>800017576</v>
          </cell>
          <cell r="D41244" t="str">
            <v>12 CARTORIO DE</v>
          </cell>
          <cell r="E41244">
            <v>45565371000159</v>
          </cell>
        </row>
        <row r="41245">
          <cell r="C41245">
            <v>800017591</v>
          </cell>
          <cell r="D41245" t="str">
            <v>SIN TRAB. IND.</v>
          </cell>
          <cell r="E41245">
            <v>52168721000109</v>
          </cell>
        </row>
        <row r="41246">
          <cell r="C41246">
            <v>800017592</v>
          </cell>
          <cell r="D41246" t="str">
            <v>TOTVS S.A.</v>
          </cell>
          <cell r="E41246">
            <v>53113791000122</v>
          </cell>
        </row>
        <row r="41247">
          <cell r="C41247">
            <v>800017606</v>
          </cell>
          <cell r="D41247" t="str">
            <v>SINDICATO DAS S</v>
          </cell>
          <cell r="E41247">
            <v>58415274000121</v>
          </cell>
        </row>
        <row r="41248">
          <cell r="C41248">
            <v>800017611</v>
          </cell>
          <cell r="D41248" t="str">
            <v>TABELIAO DE PRO</v>
          </cell>
          <cell r="E41248">
            <v>60048196000116</v>
          </cell>
        </row>
        <row r="41249">
          <cell r="C41249">
            <v>800017621</v>
          </cell>
          <cell r="D41249" t="str">
            <v>SERASA SA</v>
          </cell>
          <cell r="E41249">
            <v>62173620000180</v>
          </cell>
        </row>
        <row r="41250">
          <cell r="C41250">
            <v>800017648</v>
          </cell>
          <cell r="D41250" t="str">
            <v>DER - DEPARTAME</v>
          </cell>
          <cell r="E41250">
            <v>76669324000189</v>
          </cell>
        </row>
        <row r="41251">
          <cell r="C41251">
            <v>800017716</v>
          </cell>
          <cell r="D41251" t="str">
            <v>MANOEL RIBEIRO</v>
          </cell>
          <cell r="E41251">
            <v>1763155000142</v>
          </cell>
        </row>
        <row r="41252">
          <cell r="C41252">
            <v>800017725</v>
          </cell>
          <cell r="D41252" t="str">
            <v>FREIOMIX COMERC</v>
          </cell>
          <cell r="E41252">
            <v>9382435000112</v>
          </cell>
        </row>
        <row r="41253">
          <cell r="C41253">
            <v>800017733</v>
          </cell>
          <cell r="D41253" t="str">
            <v>TIVOLI ECORESOR</v>
          </cell>
          <cell r="E41253">
            <v>13250998000558</v>
          </cell>
        </row>
        <row r="41254">
          <cell r="C41254">
            <v>800017736</v>
          </cell>
          <cell r="D41254" t="str">
            <v>MOBILE AUTOMACA</v>
          </cell>
          <cell r="E41254">
            <v>9560401000170</v>
          </cell>
        </row>
        <row r="41255">
          <cell r="C41255">
            <v>800017743</v>
          </cell>
          <cell r="D41255" t="str">
            <v>RINA BRASIL</v>
          </cell>
          <cell r="E41255">
            <v>68773597000140</v>
          </cell>
        </row>
        <row r="41256">
          <cell r="C41256">
            <v>800017767</v>
          </cell>
          <cell r="D41256" t="str">
            <v>ULTRA MAQUINAS</v>
          </cell>
          <cell r="E41256">
            <v>314550000266</v>
          </cell>
        </row>
        <row r="41257">
          <cell r="C41257">
            <v>800017813</v>
          </cell>
          <cell r="D41257" t="str">
            <v>VERTEC</v>
          </cell>
          <cell r="E41257">
            <v>4664794000149</v>
          </cell>
        </row>
        <row r="41258">
          <cell r="C41258">
            <v>800017836</v>
          </cell>
          <cell r="D41258" t="str">
            <v>ES METAL</v>
          </cell>
          <cell r="E41258">
            <v>11042243000109</v>
          </cell>
        </row>
        <row r="41259">
          <cell r="C41259">
            <v>800017858</v>
          </cell>
          <cell r="D41259" t="str">
            <v>M TECH</v>
          </cell>
          <cell r="E41259">
            <v>6115079000182</v>
          </cell>
        </row>
        <row r="41260">
          <cell r="C41260">
            <v>800017887</v>
          </cell>
          <cell r="D41260" t="str">
            <v>EMPRESA JORNALI</v>
          </cell>
          <cell r="E41260">
            <v>11140086000174</v>
          </cell>
        </row>
        <row r="41261">
          <cell r="C41261">
            <v>800017896</v>
          </cell>
          <cell r="D41261" t="str">
            <v>IPSOS BRASIL PE</v>
          </cell>
          <cell r="E41261">
            <v>4270642000161</v>
          </cell>
        </row>
        <row r="41262">
          <cell r="C41262">
            <v>800017910</v>
          </cell>
          <cell r="D41262" t="str">
            <v>TEXCONTROL</v>
          </cell>
          <cell r="E41262">
            <v>56295744000135</v>
          </cell>
        </row>
        <row r="41263">
          <cell r="C41263">
            <v>800017916</v>
          </cell>
          <cell r="D41263" t="str">
            <v>CENTRAL PRATICA</v>
          </cell>
          <cell r="E41263">
            <v>10612073000198</v>
          </cell>
        </row>
        <row r="41264">
          <cell r="C41264">
            <v>800017917</v>
          </cell>
          <cell r="D41264" t="str">
            <v>CENTRAL PAULIST</v>
          </cell>
          <cell r="E41264">
            <v>74202219000100</v>
          </cell>
        </row>
        <row r="41265">
          <cell r="C41265">
            <v>800017926</v>
          </cell>
          <cell r="D41265" t="str">
            <v>NOVO HORIZONTE</v>
          </cell>
          <cell r="E41265">
            <v>5673610000170</v>
          </cell>
        </row>
        <row r="41266">
          <cell r="C41266">
            <v>800017956</v>
          </cell>
          <cell r="D41266" t="str">
            <v>TOP CAR</v>
          </cell>
          <cell r="E41266">
            <v>4559883000125</v>
          </cell>
        </row>
        <row r="41267">
          <cell r="C41267">
            <v>800017963</v>
          </cell>
          <cell r="D41267" t="str">
            <v>LIFE FITNESS</v>
          </cell>
          <cell r="E41267">
            <v>74155607000691</v>
          </cell>
        </row>
        <row r="41268">
          <cell r="C41268">
            <v>800017992</v>
          </cell>
          <cell r="D41268" t="str">
            <v>VINHERIA PERCUS</v>
          </cell>
          <cell r="E41268">
            <v>62830187000108</v>
          </cell>
        </row>
        <row r="41269">
          <cell r="C41269">
            <v>800017994</v>
          </cell>
          <cell r="D41269" t="str">
            <v>PROVITEC COMERC</v>
          </cell>
          <cell r="E41269">
            <v>68966225000211</v>
          </cell>
        </row>
        <row r="41270">
          <cell r="C41270">
            <v>800018032</v>
          </cell>
          <cell r="D41270" t="str">
            <v>PHIYSICAL ACOUS</v>
          </cell>
          <cell r="E41270">
            <v>1096463000161</v>
          </cell>
        </row>
        <row r="41271">
          <cell r="C41271">
            <v>800018035</v>
          </cell>
          <cell r="D41271" t="str">
            <v>COLDMAQ</v>
          </cell>
          <cell r="E41271">
            <v>8003224000169</v>
          </cell>
        </row>
        <row r="41272">
          <cell r="C41272">
            <v>800018037</v>
          </cell>
          <cell r="D41272" t="str">
            <v>PRA GLOBAL BRAS</v>
          </cell>
          <cell r="E41272">
            <v>10984134000148</v>
          </cell>
        </row>
        <row r="41273">
          <cell r="C41273">
            <v>800018040</v>
          </cell>
          <cell r="D41273" t="str">
            <v>NCET TREINAMENT</v>
          </cell>
          <cell r="E41273">
            <v>10276409000199</v>
          </cell>
        </row>
        <row r="41274">
          <cell r="C41274">
            <v>800018055</v>
          </cell>
          <cell r="D41274" t="str">
            <v>ALEXANDRE DE OL</v>
          </cell>
          <cell r="E41274">
            <v>10387134000160</v>
          </cell>
        </row>
        <row r="41275">
          <cell r="C41275">
            <v>800018063</v>
          </cell>
          <cell r="D41275" t="str">
            <v>ALMEIDA E ARAUJ</v>
          </cell>
          <cell r="E41275">
            <v>4815402000103</v>
          </cell>
        </row>
        <row r="41276">
          <cell r="C41276">
            <v>800018066</v>
          </cell>
          <cell r="D41276" t="str">
            <v>EDITORA SER MAI</v>
          </cell>
          <cell r="E41276">
            <v>10789508000174</v>
          </cell>
        </row>
        <row r="41277">
          <cell r="C41277">
            <v>800018080</v>
          </cell>
          <cell r="D41277" t="str">
            <v>BRASVENDING COM</v>
          </cell>
          <cell r="E41277">
            <v>1342499000188</v>
          </cell>
        </row>
        <row r="41278">
          <cell r="C41278">
            <v>800018081</v>
          </cell>
          <cell r="D41278" t="str">
            <v>PUBLIC TECNIC I</v>
          </cell>
          <cell r="E41278">
            <v>63090708000109</v>
          </cell>
        </row>
        <row r="41279">
          <cell r="C41279">
            <v>800018087</v>
          </cell>
          <cell r="D41279" t="str">
            <v>BMF</v>
          </cell>
          <cell r="E41279">
            <v>57971228000146</v>
          </cell>
        </row>
        <row r="41280">
          <cell r="C41280">
            <v>800018097</v>
          </cell>
          <cell r="D41280" t="str">
            <v>GRAFICA MAIS</v>
          </cell>
          <cell r="E41280">
            <v>5755600000183</v>
          </cell>
        </row>
        <row r="41281">
          <cell r="C41281">
            <v>800018108</v>
          </cell>
          <cell r="D41281" t="str">
            <v>HORIBA INSTRUME</v>
          </cell>
          <cell r="E41281">
            <v>1759236000179</v>
          </cell>
        </row>
        <row r="41282">
          <cell r="C41282">
            <v>800018112</v>
          </cell>
          <cell r="D41282" t="str">
            <v>A TI BRASIL ART</v>
          </cell>
          <cell r="E41282">
            <v>3246792000258</v>
          </cell>
        </row>
        <row r="41283">
          <cell r="C41283">
            <v>800018121</v>
          </cell>
          <cell r="D41283" t="str">
            <v>SONDEQ</v>
          </cell>
          <cell r="E41283">
            <v>61360483000120</v>
          </cell>
        </row>
        <row r="41284">
          <cell r="C41284">
            <v>800018125</v>
          </cell>
          <cell r="D41284" t="str">
            <v>MUNDO MAC</v>
          </cell>
          <cell r="E41284">
            <v>5255076000181</v>
          </cell>
        </row>
        <row r="41285">
          <cell r="C41285">
            <v>800018134</v>
          </cell>
          <cell r="D41285" t="str">
            <v>BR SENSOR</v>
          </cell>
          <cell r="E41285">
            <v>5704566000118</v>
          </cell>
        </row>
        <row r="41286">
          <cell r="C41286">
            <v>800018146</v>
          </cell>
          <cell r="D41286" t="str">
            <v>SELCON SIST ELE</v>
          </cell>
          <cell r="E41286">
            <v>56935877000129</v>
          </cell>
        </row>
        <row r="41287">
          <cell r="C41287">
            <v>800018156</v>
          </cell>
          <cell r="D41287" t="str">
            <v>SKILL COMPUTER</v>
          </cell>
          <cell r="E41287">
            <v>57273963000186</v>
          </cell>
        </row>
        <row r="41288">
          <cell r="C41288">
            <v>800018166</v>
          </cell>
          <cell r="D41288" t="str">
            <v>ITATRANS</v>
          </cell>
          <cell r="E41288">
            <v>57067928000100</v>
          </cell>
        </row>
        <row r="41289">
          <cell r="C41289">
            <v>800018168</v>
          </cell>
          <cell r="D41289" t="str">
            <v>LENNZ COMERCIO</v>
          </cell>
          <cell r="E41289">
            <v>4519918000100</v>
          </cell>
        </row>
        <row r="41290">
          <cell r="C41290">
            <v>800018179</v>
          </cell>
          <cell r="D41290" t="str">
            <v>INDUSTRIA E COM</v>
          </cell>
          <cell r="E41290">
            <v>47269568000176</v>
          </cell>
        </row>
        <row r="41291">
          <cell r="C41291">
            <v>800018183</v>
          </cell>
          <cell r="D41291" t="str">
            <v>BIMBO DO BRASIL</v>
          </cell>
          <cell r="E41291">
            <v>35402759000185</v>
          </cell>
        </row>
        <row r="41292">
          <cell r="C41292">
            <v>800018207</v>
          </cell>
          <cell r="D41292" t="str">
            <v>IPPA INSTITUTO</v>
          </cell>
          <cell r="E41292">
            <v>56929953000193</v>
          </cell>
        </row>
        <row r="41293">
          <cell r="C41293">
            <v>800018208</v>
          </cell>
          <cell r="D41293" t="str">
            <v>AMI ASSOCIACAO</v>
          </cell>
          <cell r="E41293">
            <v>2861708000162</v>
          </cell>
        </row>
        <row r="41294">
          <cell r="C41294">
            <v>800018211</v>
          </cell>
          <cell r="D41294" t="str">
            <v>DHL LOGISTICS B</v>
          </cell>
          <cell r="E41294">
            <v>2836056000106</v>
          </cell>
        </row>
        <row r="41295">
          <cell r="C41295">
            <v>800018218</v>
          </cell>
          <cell r="D41295" t="str">
            <v>DETALHES</v>
          </cell>
          <cell r="E41295">
            <v>7203977000155</v>
          </cell>
        </row>
        <row r="41296">
          <cell r="C41296">
            <v>800018221</v>
          </cell>
          <cell r="D41296" t="str">
            <v>UTI DO BRASIL L</v>
          </cell>
          <cell r="E41296">
            <v>2735565000142</v>
          </cell>
        </row>
        <row r="41297">
          <cell r="C41297">
            <v>800018233</v>
          </cell>
          <cell r="D41297" t="str">
            <v>INDUMED COM IMP</v>
          </cell>
          <cell r="E41297">
            <v>1985366000120</v>
          </cell>
        </row>
        <row r="41298">
          <cell r="C41298">
            <v>800018237</v>
          </cell>
          <cell r="D41298" t="str">
            <v>NO DESIGN CRIAC</v>
          </cell>
          <cell r="E41298">
            <v>5145858000168</v>
          </cell>
        </row>
        <row r="41299">
          <cell r="C41299">
            <v>800018238</v>
          </cell>
          <cell r="D41299" t="str">
            <v>ANCONA DISTRIBU</v>
          </cell>
          <cell r="E41299">
            <v>353187000107</v>
          </cell>
        </row>
        <row r="41300">
          <cell r="C41300">
            <v>800018240</v>
          </cell>
          <cell r="D41300" t="str">
            <v>CEPAM</v>
          </cell>
          <cell r="E41300">
            <v>62168679000180</v>
          </cell>
        </row>
        <row r="41301">
          <cell r="C41301">
            <v>800018241</v>
          </cell>
          <cell r="D41301" t="str">
            <v>EDUCARTIS INTEL</v>
          </cell>
          <cell r="E41301">
            <v>68237221000111</v>
          </cell>
        </row>
        <row r="41302">
          <cell r="C41302">
            <v>800018245</v>
          </cell>
          <cell r="D41302" t="str">
            <v>BANCO CITIBANK</v>
          </cell>
          <cell r="E41302">
            <v>33479023000180</v>
          </cell>
        </row>
        <row r="41303">
          <cell r="C41303">
            <v>800018246</v>
          </cell>
          <cell r="D41303" t="str">
            <v>CONFIDENCE CORR</v>
          </cell>
          <cell r="E41303">
            <v>4913129000141</v>
          </cell>
        </row>
        <row r="41304">
          <cell r="C41304">
            <v>800018252</v>
          </cell>
          <cell r="D41304" t="str">
            <v>SENSORMED</v>
          </cell>
          <cell r="E41304">
            <v>3960263000130</v>
          </cell>
        </row>
        <row r="41305">
          <cell r="C41305">
            <v>800018256</v>
          </cell>
          <cell r="D41305" t="str">
            <v>V2K</v>
          </cell>
          <cell r="E41305">
            <v>4429062000174</v>
          </cell>
        </row>
        <row r="41306">
          <cell r="C41306">
            <v>800018274</v>
          </cell>
          <cell r="D41306" t="str">
            <v>HOPE TECH</v>
          </cell>
          <cell r="E41306">
            <v>10773332000162</v>
          </cell>
        </row>
        <row r="41307">
          <cell r="C41307">
            <v>800018299</v>
          </cell>
          <cell r="D41307" t="str">
            <v>CONAR</v>
          </cell>
          <cell r="E41307">
            <v>43759851000125</v>
          </cell>
        </row>
        <row r="41308">
          <cell r="C41308">
            <v>800018300</v>
          </cell>
          <cell r="D41308" t="str">
            <v>ACROSS DESENVOL</v>
          </cell>
          <cell r="E41308">
            <v>1640776000139</v>
          </cell>
        </row>
        <row r="41309">
          <cell r="C41309">
            <v>800018309</v>
          </cell>
          <cell r="D41309" t="str">
            <v>ARIES INTERNACI</v>
          </cell>
          <cell r="E41309">
            <v>4184076000337</v>
          </cell>
        </row>
        <row r="41310">
          <cell r="C41310">
            <v>800018317</v>
          </cell>
          <cell r="D41310" t="str">
            <v>EVERTICAL</v>
          </cell>
          <cell r="E41310">
            <v>5137447000120</v>
          </cell>
        </row>
        <row r="41311">
          <cell r="C41311">
            <v>800018327</v>
          </cell>
          <cell r="D41311" t="str">
            <v>RAFAEL COSTA</v>
          </cell>
          <cell r="E41311">
            <v>8018180000140</v>
          </cell>
        </row>
        <row r="41312">
          <cell r="C41312">
            <v>800018354</v>
          </cell>
          <cell r="D41312" t="str">
            <v>COMESP</v>
          </cell>
          <cell r="E41312">
            <v>56730542000417</v>
          </cell>
        </row>
        <row r="41313">
          <cell r="C41313">
            <v>800018355</v>
          </cell>
          <cell r="D41313" t="str">
            <v>GRAND BRASIL</v>
          </cell>
          <cell r="E41313">
            <v>4730728000553</v>
          </cell>
        </row>
        <row r="41314">
          <cell r="C41314">
            <v>800018362</v>
          </cell>
          <cell r="D41314" t="str">
            <v>VINDAPLASTIK IN</v>
          </cell>
          <cell r="E41314">
            <v>7664432000146</v>
          </cell>
        </row>
        <row r="41315">
          <cell r="C41315">
            <v>800018364</v>
          </cell>
          <cell r="D41315" t="str">
            <v>SOCIEDADE PAULI</v>
          </cell>
          <cell r="E41315">
            <v>61371993000100</v>
          </cell>
        </row>
        <row r="41316">
          <cell r="C41316">
            <v>800018373</v>
          </cell>
          <cell r="D41316" t="str">
            <v>INGER BRAS COME</v>
          </cell>
          <cell r="E41316">
            <v>3346070000194</v>
          </cell>
        </row>
        <row r="41317">
          <cell r="C41317">
            <v>800018405</v>
          </cell>
          <cell r="D41317" t="str">
            <v>JDN IND DE FERR</v>
          </cell>
          <cell r="E41317">
            <v>6142208000121</v>
          </cell>
        </row>
        <row r="41318">
          <cell r="C41318">
            <v>800018421</v>
          </cell>
          <cell r="D41318" t="str">
            <v>PRIMO FILMES</v>
          </cell>
          <cell r="E41318">
            <v>6137016000127</v>
          </cell>
        </row>
        <row r="41319">
          <cell r="C41319">
            <v>800018429</v>
          </cell>
          <cell r="D41319" t="str">
            <v>MANDARIM LOCACA</v>
          </cell>
          <cell r="E41319">
            <v>10217629000141</v>
          </cell>
        </row>
        <row r="41320">
          <cell r="C41320">
            <v>800018435</v>
          </cell>
          <cell r="D41320" t="str">
            <v>AGENCIA UM</v>
          </cell>
          <cell r="E41320">
            <v>3992003000147</v>
          </cell>
        </row>
        <row r="41321">
          <cell r="C41321">
            <v>800018436</v>
          </cell>
          <cell r="D41321" t="str">
            <v>CLAUDIA PEREIRA</v>
          </cell>
          <cell r="E41321">
            <v>8063027000135</v>
          </cell>
        </row>
        <row r="41322">
          <cell r="C41322">
            <v>800018437</v>
          </cell>
          <cell r="D41322" t="str">
            <v>A N R TRANSPORT</v>
          </cell>
          <cell r="E41322">
            <v>43171438000145</v>
          </cell>
        </row>
        <row r="41323">
          <cell r="C41323">
            <v>800018439</v>
          </cell>
          <cell r="D41323" t="str">
            <v>RUN E FUN ASSES</v>
          </cell>
          <cell r="E41323">
            <v>2896279000169</v>
          </cell>
        </row>
        <row r="41324">
          <cell r="C41324">
            <v>800018452</v>
          </cell>
          <cell r="D41324" t="str">
            <v>FIPECAFI</v>
          </cell>
          <cell r="E41324">
            <v>46359865000140</v>
          </cell>
        </row>
        <row r="41325">
          <cell r="C41325">
            <v>800018463</v>
          </cell>
          <cell r="D41325" t="str">
            <v>TERRALE</v>
          </cell>
          <cell r="E41325">
            <v>2360990000102</v>
          </cell>
        </row>
        <row r="41326">
          <cell r="C41326">
            <v>800018468</v>
          </cell>
          <cell r="D41326" t="str">
            <v>NOMINAL</v>
          </cell>
          <cell r="E41326">
            <v>8788509000152</v>
          </cell>
        </row>
        <row r="41327">
          <cell r="C41327">
            <v>800018469</v>
          </cell>
          <cell r="D41327" t="str">
            <v>GAFOR S.A..</v>
          </cell>
          <cell r="E41327">
            <v>61288940000112</v>
          </cell>
        </row>
        <row r="41328">
          <cell r="C41328">
            <v>800018473</v>
          </cell>
          <cell r="D41328" t="str">
            <v>RESIMASTER WATT</v>
          </cell>
          <cell r="E41328">
            <v>1916747000157</v>
          </cell>
        </row>
        <row r="41329">
          <cell r="C41329">
            <v>800018488</v>
          </cell>
          <cell r="D41329" t="str">
            <v>PAULO RICARDO B</v>
          </cell>
          <cell r="E41329">
            <v>3254967000198</v>
          </cell>
        </row>
        <row r="41330">
          <cell r="C41330">
            <v>800018499</v>
          </cell>
          <cell r="D41330" t="str">
            <v>BROWN RIVER</v>
          </cell>
          <cell r="E41330">
            <v>3895244000178</v>
          </cell>
        </row>
        <row r="41331">
          <cell r="C41331">
            <v>800018500</v>
          </cell>
          <cell r="D41331" t="str">
            <v>FOZZY K E SH WE</v>
          </cell>
          <cell r="E41331">
            <v>10921442000124</v>
          </cell>
        </row>
        <row r="41332">
          <cell r="C41332">
            <v>800018509</v>
          </cell>
          <cell r="D41332" t="str">
            <v>RG DOS ESCRITOR</v>
          </cell>
          <cell r="E41332">
            <v>74569724000197</v>
          </cell>
        </row>
        <row r="41333">
          <cell r="C41333">
            <v>800018519</v>
          </cell>
          <cell r="D41333" t="str">
            <v>ESCOLA SENAI SA</v>
          </cell>
          <cell r="E41333">
            <v>3774819001257</v>
          </cell>
        </row>
        <row r="41334">
          <cell r="C41334">
            <v>800018528</v>
          </cell>
          <cell r="D41334" t="str">
            <v>VIKA CONTROLS</v>
          </cell>
          <cell r="E41334">
            <v>3986907000160</v>
          </cell>
        </row>
        <row r="41335">
          <cell r="C41335">
            <v>800018540</v>
          </cell>
          <cell r="D41335" t="str">
            <v>ADDA</v>
          </cell>
          <cell r="E41335">
            <v>1207939000194</v>
          </cell>
        </row>
        <row r="41336">
          <cell r="C41336">
            <v>800018544</v>
          </cell>
          <cell r="D41336" t="str">
            <v>RI HAPPY BRINQU</v>
          </cell>
          <cell r="E41336">
            <v>58731662003056</v>
          </cell>
        </row>
        <row r="41337">
          <cell r="C41337">
            <v>800018546</v>
          </cell>
          <cell r="D41337" t="str">
            <v>LINGATEC</v>
          </cell>
          <cell r="E41337">
            <v>6956806000134</v>
          </cell>
        </row>
        <row r="41338">
          <cell r="C41338">
            <v>800018570</v>
          </cell>
          <cell r="D41338" t="str">
            <v>CAMARGO E GOMIE</v>
          </cell>
          <cell r="E41338">
            <v>2841705000167</v>
          </cell>
        </row>
        <row r="41339">
          <cell r="C41339">
            <v>800018578</v>
          </cell>
          <cell r="D41339" t="str">
            <v>EQUIPAMENTOSDAN</v>
          </cell>
          <cell r="E41339">
            <v>67678847000109</v>
          </cell>
        </row>
        <row r="41340">
          <cell r="C41340">
            <v>800018581</v>
          </cell>
          <cell r="D41340" t="str">
            <v>LOCCITANE</v>
          </cell>
          <cell r="E41340">
            <v>3276090000136</v>
          </cell>
        </row>
        <row r="41341">
          <cell r="C41341">
            <v>800018585</v>
          </cell>
          <cell r="D41341" t="str">
            <v>INFINITO BRINDE</v>
          </cell>
          <cell r="E41341">
            <v>10738200000108</v>
          </cell>
        </row>
        <row r="41342">
          <cell r="C41342">
            <v>800018591</v>
          </cell>
          <cell r="D41342" t="str">
            <v>SUPERLYNE COMP.</v>
          </cell>
          <cell r="E41342">
            <v>2876958000176</v>
          </cell>
        </row>
        <row r="41343">
          <cell r="C41343">
            <v>800018601</v>
          </cell>
          <cell r="D41343" t="str">
            <v>MULTIPORT SERVI</v>
          </cell>
          <cell r="E41343">
            <v>4739087000174</v>
          </cell>
        </row>
        <row r="41344">
          <cell r="C41344">
            <v>800018603</v>
          </cell>
          <cell r="D41344" t="str">
            <v>ROHM</v>
          </cell>
          <cell r="E41344">
            <v>11054381000108</v>
          </cell>
        </row>
        <row r="41345">
          <cell r="C41345">
            <v>800018608</v>
          </cell>
          <cell r="D41345" t="str">
            <v>REDD PROMOCIONA</v>
          </cell>
          <cell r="E41345">
            <v>8373817000117</v>
          </cell>
        </row>
        <row r="41346">
          <cell r="C41346">
            <v>800018617</v>
          </cell>
          <cell r="D41346" t="str">
            <v>BLAZING</v>
          </cell>
          <cell r="E41346">
            <v>3528714000165</v>
          </cell>
        </row>
        <row r="41347">
          <cell r="C41347">
            <v>800018619</v>
          </cell>
          <cell r="D41347" t="str">
            <v>PONTO LASER</v>
          </cell>
          <cell r="E41347">
            <v>11056153000177</v>
          </cell>
        </row>
        <row r="41348">
          <cell r="C41348">
            <v>800018629</v>
          </cell>
          <cell r="D41348" t="str">
            <v>EQUIP FIRE</v>
          </cell>
          <cell r="E41348">
            <v>9170962000163</v>
          </cell>
        </row>
        <row r="41349">
          <cell r="C41349">
            <v>800018650</v>
          </cell>
          <cell r="D41349" t="str">
            <v>N E A BRINDES</v>
          </cell>
          <cell r="E41349">
            <v>1339880000198</v>
          </cell>
        </row>
        <row r="41350">
          <cell r="C41350">
            <v>800018655</v>
          </cell>
          <cell r="D41350" t="str">
            <v>CAMPOS RIBEIRO</v>
          </cell>
          <cell r="E41350">
            <v>9458398000189</v>
          </cell>
        </row>
        <row r="41351">
          <cell r="C41351">
            <v>800018657</v>
          </cell>
          <cell r="D41351" t="str">
            <v>TECHEDGE CONSUL</v>
          </cell>
          <cell r="E41351">
            <v>11754361000140</v>
          </cell>
        </row>
        <row r="41352">
          <cell r="C41352">
            <v>800018664</v>
          </cell>
          <cell r="D41352" t="str">
            <v>ERTEC</v>
          </cell>
          <cell r="E41352">
            <v>8252989000132</v>
          </cell>
        </row>
        <row r="41353">
          <cell r="C41353">
            <v>800018692</v>
          </cell>
          <cell r="D41353" t="str">
            <v>CCS</v>
          </cell>
          <cell r="E41353">
            <v>59692020000202</v>
          </cell>
        </row>
        <row r="41354">
          <cell r="C41354">
            <v>800018705</v>
          </cell>
          <cell r="D41354" t="str">
            <v>MARINS</v>
          </cell>
          <cell r="E41354">
            <v>9391686000163</v>
          </cell>
        </row>
        <row r="41355">
          <cell r="C41355">
            <v>800018712</v>
          </cell>
          <cell r="D41355" t="str">
            <v>ESPECIFICA LTDA</v>
          </cell>
          <cell r="E41355">
            <v>47094263000170</v>
          </cell>
        </row>
        <row r="41356">
          <cell r="C41356">
            <v>800018713</v>
          </cell>
          <cell r="D41356" t="str">
            <v>VERBARE COMUNIC</v>
          </cell>
          <cell r="E41356">
            <v>6968153000103</v>
          </cell>
        </row>
        <row r="41357">
          <cell r="C41357">
            <v>800018719</v>
          </cell>
          <cell r="D41357" t="str">
            <v>ICEX</v>
          </cell>
          <cell r="E41357">
            <v>55362677000161</v>
          </cell>
        </row>
        <row r="41358">
          <cell r="C41358">
            <v>800018757</v>
          </cell>
          <cell r="D41358" t="str">
            <v>REMESP</v>
          </cell>
          <cell r="E41358">
            <v>2739827000147</v>
          </cell>
        </row>
        <row r="41359">
          <cell r="C41359">
            <v>800018761</v>
          </cell>
          <cell r="D41359" t="str">
            <v>CONTUFLEX</v>
          </cell>
          <cell r="E41359">
            <v>2083009000139</v>
          </cell>
        </row>
        <row r="41360">
          <cell r="C41360">
            <v>800018763</v>
          </cell>
          <cell r="D41360" t="str">
            <v>FM LICESING</v>
          </cell>
          <cell r="E41360">
            <v>5155216000140</v>
          </cell>
        </row>
        <row r="41361">
          <cell r="C41361">
            <v>800018775</v>
          </cell>
          <cell r="D41361" t="str">
            <v>ESCOLA SENAI I</v>
          </cell>
          <cell r="E41361">
            <v>3774819001338</v>
          </cell>
        </row>
        <row r="41362">
          <cell r="C41362">
            <v>800018776</v>
          </cell>
          <cell r="D41362" t="str">
            <v>ESCOLA SENAI VI</v>
          </cell>
          <cell r="E41362">
            <v>3774819000790</v>
          </cell>
        </row>
        <row r="41363">
          <cell r="C41363">
            <v>800018782</v>
          </cell>
          <cell r="D41363" t="str">
            <v>HAYS RECRUTAMEN</v>
          </cell>
          <cell r="E41363">
            <v>7850005000152</v>
          </cell>
        </row>
        <row r="41364">
          <cell r="C41364">
            <v>800018787</v>
          </cell>
          <cell r="D41364" t="str">
            <v>LABOR TRES LABO</v>
          </cell>
          <cell r="E41364">
            <v>2021076000129</v>
          </cell>
        </row>
        <row r="41365">
          <cell r="C41365">
            <v>800018789</v>
          </cell>
          <cell r="D41365" t="str">
            <v>S C B R AUTOMAC</v>
          </cell>
          <cell r="E41365">
            <v>2735564000106</v>
          </cell>
        </row>
        <row r="41366">
          <cell r="C41366">
            <v>800018819</v>
          </cell>
          <cell r="D41366" t="str">
            <v>TOPICO DIGITAL</v>
          </cell>
          <cell r="E41366">
            <v>7586355000153</v>
          </cell>
        </row>
        <row r="41367">
          <cell r="C41367">
            <v>800018821</v>
          </cell>
          <cell r="D41367" t="str">
            <v>ALPINA</v>
          </cell>
          <cell r="E41367">
            <v>55265532000142</v>
          </cell>
        </row>
        <row r="41368">
          <cell r="C41368">
            <v>800018835</v>
          </cell>
          <cell r="D41368" t="str">
            <v>BALERA SOCIEDAD</v>
          </cell>
          <cell r="E41368">
            <v>10437702000190</v>
          </cell>
        </row>
        <row r="41369">
          <cell r="C41369">
            <v>800018837</v>
          </cell>
          <cell r="D41369" t="str">
            <v>SUPERSONICA</v>
          </cell>
          <cell r="E41369">
            <v>3165521000197</v>
          </cell>
        </row>
        <row r="41370">
          <cell r="C41370">
            <v>800018839</v>
          </cell>
          <cell r="D41370" t="str">
            <v>NOGUEIRA</v>
          </cell>
          <cell r="E41370">
            <v>807528000177</v>
          </cell>
        </row>
        <row r="41371">
          <cell r="C41371">
            <v>800018853</v>
          </cell>
          <cell r="D41371" t="str">
            <v>R8 MARKETING E</v>
          </cell>
          <cell r="E41371">
            <v>4567519000107</v>
          </cell>
        </row>
        <row r="41372">
          <cell r="C41372">
            <v>800018854</v>
          </cell>
          <cell r="D41372" t="str">
            <v>ARTLOG TRANSPOR</v>
          </cell>
          <cell r="E41372">
            <v>9686917000166</v>
          </cell>
        </row>
        <row r="41373">
          <cell r="C41373">
            <v>800018859</v>
          </cell>
          <cell r="D41373" t="str">
            <v>NEWRO</v>
          </cell>
          <cell r="E41373">
            <v>6060678000146</v>
          </cell>
        </row>
        <row r="41374">
          <cell r="C41374">
            <v>800018870</v>
          </cell>
          <cell r="D41374" t="str">
            <v>UNITRON</v>
          </cell>
          <cell r="E41374">
            <v>43881101000121</v>
          </cell>
        </row>
        <row r="41375">
          <cell r="C41375">
            <v>800018878</v>
          </cell>
          <cell r="D41375" t="str">
            <v>FISCHER E DUTRA</v>
          </cell>
          <cell r="E41375">
            <v>59947937000111</v>
          </cell>
        </row>
        <row r="41376">
          <cell r="C41376">
            <v>800018894</v>
          </cell>
          <cell r="D41376" t="str">
            <v>ACE SEGURADORA</v>
          </cell>
          <cell r="E41376">
            <v>3502099000118</v>
          </cell>
        </row>
        <row r="41377">
          <cell r="C41377">
            <v>800018895</v>
          </cell>
          <cell r="D41377" t="str">
            <v>PROMON</v>
          </cell>
          <cell r="E41377">
            <v>9162855000193</v>
          </cell>
        </row>
        <row r="41378">
          <cell r="C41378">
            <v>800018897</v>
          </cell>
          <cell r="D41378" t="str">
            <v>TOPOPT</v>
          </cell>
          <cell r="E41378">
            <v>9571591000121</v>
          </cell>
        </row>
        <row r="41379">
          <cell r="C41379">
            <v>800018916</v>
          </cell>
          <cell r="D41379" t="str">
            <v>ZIEHL ABEGG DO</v>
          </cell>
          <cell r="E41379">
            <v>10629776000129</v>
          </cell>
        </row>
        <row r="41380">
          <cell r="C41380">
            <v>800018932</v>
          </cell>
          <cell r="D41380" t="str">
            <v>ILOS LGSC INST</v>
          </cell>
          <cell r="E41380">
            <v>7639095000307</v>
          </cell>
        </row>
        <row r="41381">
          <cell r="C41381">
            <v>800018936</v>
          </cell>
          <cell r="D41381" t="str">
            <v>ESPORTIVOS LTDA</v>
          </cell>
          <cell r="E41381">
            <v>6347409000165</v>
          </cell>
        </row>
        <row r="41382">
          <cell r="C41382">
            <v>800018937</v>
          </cell>
          <cell r="D41382" t="str">
            <v>READI BR</v>
          </cell>
          <cell r="E41382">
            <v>222271000191</v>
          </cell>
        </row>
        <row r="41383">
          <cell r="C41383">
            <v>800018940</v>
          </cell>
          <cell r="D41383" t="str">
            <v>SFERATECH</v>
          </cell>
          <cell r="E41383">
            <v>5261645000100</v>
          </cell>
        </row>
        <row r="41384">
          <cell r="C41384">
            <v>800018942</v>
          </cell>
          <cell r="D41384" t="str">
            <v>KRM</v>
          </cell>
          <cell r="E41384">
            <v>3523897000126</v>
          </cell>
        </row>
        <row r="41385">
          <cell r="C41385">
            <v>800018943</v>
          </cell>
          <cell r="D41385" t="str">
            <v>USI BRASIL</v>
          </cell>
          <cell r="E41385">
            <v>4089543000188</v>
          </cell>
        </row>
        <row r="41386">
          <cell r="C41386">
            <v>800018958</v>
          </cell>
          <cell r="D41386" t="str">
            <v>SOLITON ELETRON</v>
          </cell>
          <cell r="E41386">
            <v>67538769000139</v>
          </cell>
        </row>
        <row r="41387">
          <cell r="C41387">
            <v>800018959</v>
          </cell>
          <cell r="D41387" t="str">
            <v>ESTRELA</v>
          </cell>
          <cell r="E41387">
            <v>61780375000106</v>
          </cell>
        </row>
        <row r="41388">
          <cell r="C41388">
            <v>800018970</v>
          </cell>
          <cell r="D41388" t="str">
            <v>DIVERSEY BRASIL</v>
          </cell>
          <cell r="E41388">
            <v>3049181000139</v>
          </cell>
        </row>
        <row r="41389">
          <cell r="C41389">
            <v>800018983</v>
          </cell>
          <cell r="D41389" t="str">
            <v>TENDENCY MARKET</v>
          </cell>
          <cell r="E41389">
            <v>71892582000106</v>
          </cell>
        </row>
        <row r="41390">
          <cell r="C41390">
            <v>800018985</v>
          </cell>
          <cell r="D41390" t="str">
            <v>PORTARE</v>
          </cell>
          <cell r="E41390">
            <v>11850325000180</v>
          </cell>
        </row>
        <row r="41391">
          <cell r="C41391">
            <v>800018989</v>
          </cell>
          <cell r="D41391" t="str">
            <v>KF CONSULTORIA</v>
          </cell>
          <cell r="E41391">
            <v>6190804000187</v>
          </cell>
        </row>
        <row r="41392">
          <cell r="C41392">
            <v>800018993</v>
          </cell>
          <cell r="D41392" t="str">
            <v>COPPERMETAL CO</v>
          </cell>
          <cell r="E41392">
            <v>66018441000129</v>
          </cell>
        </row>
        <row r="41393">
          <cell r="C41393">
            <v>800019000</v>
          </cell>
          <cell r="D41393" t="str">
            <v>SALCAS</v>
          </cell>
          <cell r="E41393">
            <v>59224956000110</v>
          </cell>
        </row>
        <row r="41394">
          <cell r="C41394">
            <v>800019029</v>
          </cell>
          <cell r="D41394" t="str">
            <v>RIQ FLEX MOBILI</v>
          </cell>
          <cell r="E41394">
            <v>2986694000103</v>
          </cell>
        </row>
        <row r="41395">
          <cell r="C41395">
            <v>800019036</v>
          </cell>
          <cell r="D41395" t="str">
            <v>GIGA COMERCIO</v>
          </cell>
          <cell r="E41395">
            <v>8508885000146</v>
          </cell>
        </row>
        <row r="41396">
          <cell r="C41396">
            <v>800019045</v>
          </cell>
          <cell r="D41396" t="str">
            <v>KATO ESTAMPARIA</v>
          </cell>
          <cell r="E41396">
            <v>61561809000187</v>
          </cell>
        </row>
        <row r="41397">
          <cell r="C41397">
            <v>800019051</v>
          </cell>
          <cell r="D41397" t="str">
            <v>MTEK</v>
          </cell>
          <cell r="E41397">
            <v>2916007000183</v>
          </cell>
        </row>
        <row r="41398">
          <cell r="C41398">
            <v>800019061</v>
          </cell>
          <cell r="D41398" t="str">
            <v>COMPANHIA SIDER</v>
          </cell>
          <cell r="E41398">
            <v>33042730002158</v>
          </cell>
        </row>
        <row r="41399">
          <cell r="C41399">
            <v>800019062</v>
          </cell>
          <cell r="D41399" t="str">
            <v>SUPRIMAS</v>
          </cell>
          <cell r="E41399">
            <v>748675000113</v>
          </cell>
        </row>
        <row r="41400">
          <cell r="C41400">
            <v>800019064</v>
          </cell>
          <cell r="D41400" t="str">
            <v>ARTEN FREIOS</v>
          </cell>
          <cell r="E41400">
            <v>3813199000165</v>
          </cell>
        </row>
        <row r="41401">
          <cell r="C41401">
            <v>800019065</v>
          </cell>
          <cell r="D41401" t="str">
            <v>ULTRASSOM MUSIC</v>
          </cell>
          <cell r="E41401">
            <v>4648491000132</v>
          </cell>
        </row>
        <row r="41402">
          <cell r="C41402">
            <v>800019066</v>
          </cell>
          <cell r="D41402" t="str">
            <v>DISPARCON.</v>
          </cell>
          <cell r="E41402">
            <v>46529434000184</v>
          </cell>
        </row>
        <row r="41403">
          <cell r="C41403">
            <v>800019093</v>
          </cell>
          <cell r="D41403" t="str">
            <v>GEORGE FISCHER</v>
          </cell>
          <cell r="E41403">
            <v>4064528000185</v>
          </cell>
        </row>
        <row r="41404">
          <cell r="C41404">
            <v>800019094</v>
          </cell>
          <cell r="D41404" t="str">
            <v>M S A</v>
          </cell>
          <cell r="E41404">
            <v>5564177000134</v>
          </cell>
        </row>
        <row r="41405">
          <cell r="C41405">
            <v>800019108</v>
          </cell>
          <cell r="D41405" t="str">
            <v>EMPLAS</v>
          </cell>
          <cell r="E41405">
            <v>55081749000100</v>
          </cell>
        </row>
        <row r="41406">
          <cell r="C41406">
            <v>800019112</v>
          </cell>
          <cell r="D41406" t="str">
            <v>ALLIED ADVANCED</v>
          </cell>
          <cell r="E41406">
            <v>4416818000140</v>
          </cell>
        </row>
        <row r="41407">
          <cell r="C41407">
            <v>800019116</v>
          </cell>
          <cell r="D41407" t="str">
            <v>THR IND. E COM.</v>
          </cell>
          <cell r="E41407">
            <v>314544000128</v>
          </cell>
        </row>
        <row r="41408">
          <cell r="C41408">
            <v>800019138</v>
          </cell>
          <cell r="D41408" t="str">
            <v>SERWIR INDUSTRI</v>
          </cell>
          <cell r="E41408">
            <v>10561158000194</v>
          </cell>
        </row>
        <row r="41409">
          <cell r="C41409">
            <v>800019144</v>
          </cell>
          <cell r="D41409" t="str">
            <v>HONDA</v>
          </cell>
          <cell r="E41409">
            <v>1192333000203</v>
          </cell>
        </row>
        <row r="41410">
          <cell r="C41410">
            <v>800019146</v>
          </cell>
          <cell r="D41410" t="str">
            <v>EDITORA SBRASIL</v>
          </cell>
          <cell r="E41410">
            <v>10606414000112</v>
          </cell>
        </row>
        <row r="41411">
          <cell r="C41411">
            <v>800019149</v>
          </cell>
          <cell r="D41411" t="str">
            <v>S4S</v>
          </cell>
          <cell r="E41411">
            <v>8631914000162</v>
          </cell>
        </row>
        <row r="41412">
          <cell r="C41412">
            <v>800019151</v>
          </cell>
          <cell r="D41412" t="str">
            <v>INSTITUTO ECOSO</v>
          </cell>
          <cell r="E41412">
            <v>5408359000116</v>
          </cell>
        </row>
        <row r="41413">
          <cell r="C41413">
            <v>800019154</v>
          </cell>
          <cell r="D41413" t="str">
            <v>BERTOLINI INTER</v>
          </cell>
          <cell r="E41413">
            <v>4950065000159</v>
          </cell>
        </row>
        <row r="41414">
          <cell r="C41414">
            <v>800019155</v>
          </cell>
          <cell r="D41414" t="str">
            <v>MKT BRASIL PHAR</v>
          </cell>
          <cell r="E41414">
            <v>7254231000170</v>
          </cell>
        </row>
        <row r="41415">
          <cell r="C41415">
            <v>800019162</v>
          </cell>
          <cell r="D41415" t="str">
            <v>CISCO</v>
          </cell>
          <cell r="E41415">
            <v>28666000158</v>
          </cell>
        </row>
        <row r="41416">
          <cell r="C41416">
            <v>800019168</v>
          </cell>
          <cell r="D41416" t="str">
            <v>INDAX ADVERTISI</v>
          </cell>
          <cell r="E41416">
            <v>68966233000187</v>
          </cell>
        </row>
        <row r="41417">
          <cell r="C41417">
            <v>800019210</v>
          </cell>
          <cell r="D41417" t="str">
            <v>EUROS</v>
          </cell>
          <cell r="E41417">
            <v>4212135000171</v>
          </cell>
        </row>
        <row r="41418">
          <cell r="C41418">
            <v>800019224</v>
          </cell>
          <cell r="D41418" t="str">
            <v>PHOENIX MECANO</v>
          </cell>
          <cell r="E41418">
            <v>536986000119</v>
          </cell>
        </row>
        <row r="41419">
          <cell r="C41419">
            <v>800019227</v>
          </cell>
          <cell r="D41419" t="str">
            <v>METALTORQUE</v>
          </cell>
          <cell r="E41419">
            <v>58616939000165</v>
          </cell>
        </row>
        <row r="41420">
          <cell r="C41420">
            <v>800019255</v>
          </cell>
          <cell r="D41420" t="str">
            <v>STRAPET</v>
          </cell>
          <cell r="E41420">
            <v>1056863000143</v>
          </cell>
        </row>
        <row r="41421">
          <cell r="C41421">
            <v>800019256</v>
          </cell>
          <cell r="D41421" t="str">
            <v>LIVRARIA CULTUT</v>
          </cell>
          <cell r="E41421">
            <v>62410352001225</v>
          </cell>
        </row>
        <row r="41422">
          <cell r="C41422">
            <v>800019259</v>
          </cell>
          <cell r="D41422" t="str">
            <v>MAS</v>
          </cell>
          <cell r="E41422">
            <v>67404673000188</v>
          </cell>
        </row>
        <row r="41423">
          <cell r="C41423">
            <v>800019262</v>
          </cell>
          <cell r="D41423" t="str">
            <v>JOAO DANIEL FIL</v>
          </cell>
          <cell r="E41423">
            <v>64086648000105</v>
          </cell>
        </row>
        <row r="41424">
          <cell r="C41424">
            <v>800019281</v>
          </cell>
          <cell r="D41424" t="str">
            <v>PIERSERV</v>
          </cell>
          <cell r="E41424">
            <v>7561446000134</v>
          </cell>
        </row>
        <row r="41425">
          <cell r="C41425">
            <v>800019286</v>
          </cell>
          <cell r="D41425" t="str">
            <v>WB MOTORSPORT</v>
          </cell>
          <cell r="E41425">
            <v>9194389000128</v>
          </cell>
        </row>
        <row r="41426">
          <cell r="C41426">
            <v>800019292</v>
          </cell>
          <cell r="D41426" t="str">
            <v>KAIKU</v>
          </cell>
          <cell r="E41426">
            <v>61475869000187</v>
          </cell>
        </row>
        <row r="41427">
          <cell r="C41427">
            <v>800019320</v>
          </cell>
          <cell r="D41427" t="str">
            <v>GI GROUP BRASIL</v>
          </cell>
          <cell r="E41427">
            <v>4236051000178</v>
          </cell>
        </row>
        <row r="41428">
          <cell r="C41428">
            <v>800019323</v>
          </cell>
          <cell r="D41428" t="str">
            <v>AXSON DO BRASIL</v>
          </cell>
          <cell r="E41428">
            <v>2499843000100</v>
          </cell>
        </row>
        <row r="41429">
          <cell r="C41429">
            <v>800019336</v>
          </cell>
          <cell r="D41429" t="str">
            <v>SOAP COMUNICACA</v>
          </cell>
          <cell r="E41429">
            <v>73798902000199</v>
          </cell>
        </row>
        <row r="41430">
          <cell r="C41430">
            <v>800019348</v>
          </cell>
          <cell r="D41430" t="str">
            <v>PLANAN PERSIANA</v>
          </cell>
          <cell r="E41430">
            <v>61152948000157</v>
          </cell>
        </row>
        <row r="41431">
          <cell r="C41431">
            <v>800019351</v>
          </cell>
          <cell r="D41431" t="str">
            <v>STARLUX EQUIPAM</v>
          </cell>
          <cell r="E41431">
            <v>54171723000182</v>
          </cell>
        </row>
        <row r="41432">
          <cell r="C41432">
            <v>800019360</v>
          </cell>
          <cell r="D41432" t="str">
            <v>DIXON</v>
          </cell>
          <cell r="E41432">
            <v>48612477000154</v>
          </cell>
        </row>
        <row r="41433">
          <cell r="C41433">
            <v>800019374</v>
          </cell>
          <cell r="D41433" t="str">
            <v>LUIZ GONZAGA RO</v>
          </cell>
          <cell r="E41433">
            <v>26787440000205</v>
          </cell>
        </row>
        <row r="41434">
          <cell r="C41434">
            <v>800019385</v>
          </cell>
          <cell r="D41434" t="str">
            <v>CCK</v>
          </cell>
          <cell r="E41434">
            <v>66087131000166</v>
          </cell>
        </row>
        <row r="41435">
          <cell r="C41435">
            <v>800019388</v>
          </cell>
          <cell r="D41435" t="str">
            <v>JAMELOPROD</v>
          </cell>
          <cell r="E41435">
            <v>3066381000108</v>
          </cell>
        </row>
        <row r="41436">
          <cell r="C41436">
            <v>800019405</v>
          </cell>
          <cell r="D41436" t="str">
            <v>10 TABELIAO PRO</v>
          </cell>
          <cell r="E41436">
            <v>59950535000176</v>
          </cell>
        </row>
        <row r="41437">
          <cell r="C41437">
            <v>800019410</v>
          </cell>
          <cell r="D41437" t="str">
            <v>BSI BRASIL SIST</v>
          </cell>
          <cell r="E41437">
            <v>6200724000165</v>
          </cell>
        </row>
        <row r="41438">
          <cell r="C41438">
            <v>800019417</v>
          </cell>
          <cell r="D41438" t="str">
            <v>ABSI SERVICE CO</v>
          </cell>
          <cell r="E41438">
            <v>1944840000175</v>
          </cell>
        </row>
        <row r="41439">
          <cell r="C41439">
            <v>800019422</v>
          </cell>
          <cell r="D41439" t="str">
            <v>GERB DO BRASIL</v>
          </cell>
          <cell r="E41439">
            <v>38813200000136</v>
          </cell>
        </row>
        <row r="41440">
          <cell r="C41440">
            <v>800019425</v>
          </cell>
          <cell r="D41440" t="str">
            <v>KPMG</v>
          </cell>
          <cell r="E41440">
            <v>6269897000130</v>
          </cell>
        </row>
        <row r="41441">
          <cell r="C41441">
            <v>800019428</v>
          </cell>
          <cell r="D41441" t="str">
            <v>COMPULASER</v>
          </cell>
          <cell r="E41441">
            <v>64183585000105</v>
          </cell>
        </row>
        <row r="41442">
          <cell r="C41442">
            <v>800019459</v>
          </cell>
          <cell r="D41442" t="str">
            <v>DORIA ASSOCIADO</v>
          </cell>
          <cell r="E41442">
            <v>11448516000110</v>
          </cell>
        </row>
        <row r="41443">
          <cell r="C41443">
            <v>800019464</v>
          </cell>
          <cell r="D41443" t="str">
            <v>SP CENTER MULTI</v>
          </cell>
          <cell r="E41443">
            <v>12183706000115</v>
          </cell>
        </row>
        <row r="41444">
          <cell r="C41444">
            <v>800019468</v>
          </cell>
          <cell r="D41444" t="str">
            <v>MONKEY BUSINESS</v>
          </cell>
          <cell r="E41444">
            <v>56494248000100</v>
          </cell>
        </row>
        <row r="41445">
          <cell r="C41445">
            <v>800019470</v>
          </cell>
          <cell r="D41445" t="str">
            <v>COUTO TEC</v>
          </cell>
          <cell r="E41445">
            <v>4001305000179</v>
          </cell>
        </row>
        <row r="41446">
          <cell r="C41446">
            <v>800019506</v>
          </cell>
          <cell r="D41446" t="str">
            <v>GRUPO FOCO</v>
          </cell>
          <cell r="E41446">
            <v>3038224000180</v>
          </cell>
        </row>
        <row r="41447">
          <cell r="C41447">
            <v>800019507</v>
          </cell>
          <cell r="D41447" t="str">
            <v>A2BRASIL TECNOL</v>
          </cell>
          <cell r="E41447">
            <v>6205895000187</v>
          </cell>
        </row>
        <row r="41448">
          <cell r="C41448">
            <v>800019508</v>
          </cell>
          <cell r="D41448" t="str">
            <v>MET.GROFE</v>
          </cell>
          <cell r="E41448">
            <v>60673381000100</v>
          </cell>
        </row>
        <row r="41449">
          <cell r="C41449">
            <v>800019523</v>
          </cell>
          <cell r="D41449" t="str">
            <v>FLORA MOTORS</v>
          </cell>
          <cell r="E41449">
            <v>74660945000176</v>
          </cell>
        </row>
        <row r="41450">
          <cell r="C41450">
            <v>800019529</v>
          </cell>
          <cell r="D41450" t="str">
            <v>ENTERASYS</v>
          </cell>
          <cell r="E41450">
            <v>69314862000195</v>
          </cell>
        </row>
        <row r="41451">
          <cell r="C41451">
            <v>800019537</v>
          </cell>
          <cell r="D41451" t="str">
            <v>CARTOES PLASTIC</v>
          </cell>
          <cell r="E41451">
            <v>3221889000125</v>
          </cell>
        </row>
        <row r="41452">
          <cell r="C41452">
            <v>800019538</v>
          </cell>
          <cell r="D41452" t="str">
            <v>KRAFT CAPACETES</v>
          </cell>
          <cell r="E41452">
            <v>7250125000119</v>
          </cell>
        </row>
        <row r="41453">
          <cell r="C41453">
            <v>800019539</v>
          </cell>
          <cell r="D41453" t="str">
            <v>SAMURAI EQUIPAM</v>
          </cell>
          <cell r="E41453">
            <v>7782374000155</v>
          </cell>
        </row>
        <row r="41454">
          <cell r="C41454">
            <v>800019552</v>
          </cell>
          <cell r="D41454" t="str">
            <v>O 2 FILMES PUBL</v>
          </cell>
          <cell r="E41454">
            <v>8746762000143</v>
          </cell>
        </row>
        <row r="41455">
          <cell r="C41455">
            <v>800019554</v>
          </cell>
          <cell r="D41455" t="str">
            <v>PCL</v>
          </cell>
          <cell r="E41455">
            <v>1393070000110</v>
          </cell>
        </row>
        <row r="41456">
          <cell r="C41456">
            <v>800019564</v>
          </cell>
          <cell r="D41456" t="str">
            <v>STUDIO ALPHA</v>
          </cell>
          <cell r="E41456">
            <v>11403692000135</v>
          </cell>
        </row>
        <row r="41457">
          <cell r="C41457">
            <v>800019565</v>
          </cell>
          <cell r="D41457" t="str">
            <v>CULTURA INGLESA</v>
          </cell>
          <cell r="E41457">
            <v>61793907000140</v>
          </cell>
        </row>
        <row r="41458">
          <cell r="C41458">
            <v>800019566</v>
          </cell>
          <cell r="D41458" t="str">
            <v>LA GLORIA PIZZA</v>
          </cell>
          <cell r="E41458">
            <v>7088352000190</v>
          </cell>
        </row>
        <row r="41459">
          <cell r="C41459">
            <v>800019568</v>
          </cell>
          <cell r="D41459" t="str">
            <v>VIEX AMERICANAS</v>
          </cell>
          <cell r="E41459">
            <v>10330911000130</v>
          </cell>
        </row>
        <row r="41460">
          <cell r="C41460">
            <v>800019593</v>
          </cell>
          <cell r="D41460" t="str">
            <v>BECKHOFF</v>
          </cell>
          <cell r="E41460">
            <v>8219189000110</v>
          </cell>
        </row>
        <row r="41461">
          <cell r="C41461">
            <v>800019599</v>
          </cell>
          <cell r="D41461" t="str">
            <v>WALTER</v>
          </cell>
          <cell r="E41461">
            <v>1370252000175</v>
          </cell>
        </row>
        <row r="41462">
          <cell r="C41462">
            <v>800019603</v>
          </cell>
          <cell r="D41462" t="str">
            <v>PRODCAD</v>
          </cell>
          <cell r="E41462">
            <v>1003457000112</v>
          </cell>
        </row>
        <row r="41463">
          <cell r="C41463">
            <v>800019613</v>
          </cell>
          <cell r="D41463" t="str">
            <v>AUTONICS DO BRA</v>
          </cell>
          <cell r="E41463">
            <v>7286371000120</v>
          </cell>
        </row>
        <row r="41464">
          <cell r="C41464">
            <v>800019626</v>
          </cell>
          <cell r="D41464" t="str">
            <v>MMM PLUS</v>
          </cell>
          <cell r="E41464">
            <v>6200044000141</v>
          </cell>
        </row>
        <row r="41465">
          <cell r="C41465">
            <v>800019635</v>
          </cell>
          <cell r="D41465" t="str">
            <v>PINESE VIEIRA</v>
          </cell>
          <cell r="E41465">
            <v>56434319000180</v>
          </cell>
        </row>
        <row r="41466">
          <cell r="C41466">
            <v>800019642</v>
          </cell>
          <cell r="D41466" t="str">
            <v>DONNA PRODUTOS</v>
          </cell>
          <cell r="E41466">
            <v>4509382000134</v>
          </cell>
        </row>
        <row r="41467">
          <cell r="C41467">
            <v>800019643</v>
          </cell>
          <cell r="D41467" t="str">
            <v>MASTER POLYMERS</v>
          </cell>
          <cell r="E41467">
            <v>2635208000102</v>
          </cell>
        </row>
        <row r="41468">
          <cell r="C41468">
            <v>800019661</v>
          </cell>
          <cell r="D41468" t="str">
            <v>BETA ELETRONIC</v>
          </cell>
          <cell r="E41468">
            <v>74686262000198</v>
          </cell>
        </row>
        <row r="41469">
          <cell r="C41469">
            <v>800019663</v>
          </cell>
          <cell r="D41469" t="str">
            <v>GLOBECARD</v>
          </cell>
          <cell r="E41469">
            <v>10852669000165</v>
          </cell>
        </row>
        <row r="41470">
          <cell r="C41470">
            <v>800019669</v>
          </cell>
          <cell r="D41470" t="str">
            <v>OGZ OFF ROAD</v>
          </cell>
          <cell r="E41470">
            <v>10442048000103</v>
          </cell>
        </row>
        <row r="41471">
          <cell r="C41471">
            <v>800019681</v>
          </cell>
          <cell r="D41471" t="str">
            <v>IMAGEM E ACAO P</v>
          </cell>
          <cell r="E41471">
            <v>6165396000103</v>
          </cell>
        </row>
        <row r="41472">
          <cell r="C41472">
            <v>800019682</v>
          </cell>
          <cell r="D41472" t="str">
            <v>AIMAR CESAR DE</v>
          </cell>
          <cell r="E41472">
            <v>12255924000118</v>
          </cell>
        </row>
        <row r="41473">
          <cell r="C41473">
            <v>800019702</v>
          </cell>
          <cell r="D41473" t="str">
            <v>SINAL</v>
          </cell>
          <cell r="E41473">
            <v>434116001968</v>
          </cell>
        </row>
        <row r="41474">
          <cell r="C41474">
            <v>800019710</v>
          </cell>
          <cell r="D41474" t="str">
            <v>FIROFLEX</v>
          </cell>
          <cell r="E41474">
            <v>2864534000191</v>
          </cell>
        </row>
        <row r="41475">
          <cell r="C41475">
            <v>800019717</v>
          </cell>
          <cell r="D41475" t="str">
            <v>ELASTABOR</v>
          </cell>
          <cell r="E41475">
            <v>53840542000210</v>
          </cell>
        </row>
        <row r="41476">
          <cell r="C41476">
            <v>800019718</v>
          </cell>
          <cell r="D41476" t="str">
            <v>SENSTRONIC DO B</v>
          </cell>
          <cell r="E41476">
            <v>12365806000162</v>
          </cell>
        </row>
        <row r="41477">
          <cell r="C41477">
            <v>800019719</v>
          </cell>
          <cell r="D41477" t="str">
            <v>ABTD ASSOCIACAO</v>
          </cell>
          <cell r="E41477">
            <v>43730787000150</v>
          </cell>
        </row>
        <row r="41478">
          <cell r="C41478">
            <v>800019722</v>
          </cell>
          <cell r="D41478" t="str">
            <v>LINAK DO BRASIL</v>
          </cell>
          <cell r="E41478">
            <v>7495871000172</v>
          </cell>
        </row>
        <row r="41479">
          <cell r="C41479">
            <v>800019732</v>
          </cell>
          <cell r="D41479" t="str">
            <v>HENKO BRASIL</v>
          </cell>
          <cell r="E41479">
            <v>10649699000179</v>
          </cell>
        </row>
        <row r="41480">
          <cell r="C41480">
            <v>800019733</v>
          </cell>
          <cell r="D41480" t="str">
            <v>BALOES MISTRAL</v>
          </cell>
          <cell r="E41480">
            <v>68337419000177</v>
          </cell>
        </row>
        <row r="41481">
          <cell r="C41481">
            <v>800019736</v>
          </cell>
          <cell r="D41481" t="str">
            <v>LEFER COMERCIO</v>
          </cell>
          <cell r="E41481">
            <v>9507155000193</v>
          </cell>
        </row>
        <row r="41482">
          <cell r="C41482">
            <v>800019742</v>
          </cell>
          <cell r="D41482" t="str">
            <v>LUBEM</v>
          </cell>
          <cell r="E41482">
            <v>12287724000147</v>
          </cell>
        </row>
        <row r="41483">
          <cell r="C41483">
            <v>800019747</v>
          </cell>
          <cell r="D41483" t="str">
            <v>ABQV ASSOCIACAO</v>
          </cell>
          <cell r="E41483">
            <v>1045397000109</v>
          </cell>
        </row>
        <row r="41484">
          <cell r="C41484">
            <v>800019748</v>
          </cell>
          <cell r="D41484" t="str">
            <v>OCA FILMES</v>
          </cell>
          <cell r="E41484">
            <v>8542531000118</v>
          </cell>
        </row>
        <row r="41485">
          <cell r="C41485">
            <v>800019749</v>
          </cell>
          <cell r="D41485" t="str">
            <v>TADEU TRANSPORT</v>
          </cell>
          <cell r="E41485">
            <v>25326380000260</v>
          </cell>
        </row>
        <row r="41486">
          <cell r="C41486">
            <v>800019752</v>
          </cell>
          <cell r="D41486" t="str">
            <v>PRESSGAGE INSTR</v>
          </cell>
          <cell r="E41486">
            <v>7279405000150</v>
          </cell>
        </row>
        <row r="41487">
          <cell r="C41487">
            <v>800019754</v>
          </cell>
          <cell r="D41487" t="str">
            <v>IBOPE INTELIGEN</v>
          </cell>
          <cell r="E41487">
            <v>68802370000186</v>
          </cell>
        </row>
        <row r="41488">
          <cell r="C41488">
            <v>800019772</v>
          </cell>
          <cell r="D41488" t="str">
            <v>PIXEL LABS COME</v>
          </cell>
          <cell r="E41488">
            <v>8414590000100</v>
          </cell>
        </row>
        <row r="41489">
          <cell r="C41489">
            <v>800019783</v>
          </cell>
          <cell r="D41489" t="str">
            <v>CCN AUTOMACAO</v>
          </cell>
          <cell r="E41489">
            <v>5114066000126</v>
          </cell>
        </row>
        <row r="41490">
          <cell r="C41490">
            <v>800019788</v>
          </cell>
          <cell r="D41490" t="str">
            <v>PULSAR</v>
          </cell>
          <cell r="E41490">
            <v>858916000187</v>
          </cell>
        </row>
        <row r="41491">
          <cell r="C41491">
            <v>800019801</v>
          </cell>
          <cell r="D41491" t="str">
            <v>WDB EVENTOS</v>
          </cell>
          <cell r="E41491">
            <v>7312057000175</v>
          </cell>
        </row>
        <row r="41492">
          <cell r="C41492">
            <v>800019809</v>
          </cell>
          <cell r="D41492" t="str">
            <v>PRICEWATERHOUSE</v>
          </cell>
          <cell r="E41492">
            <v>2236208000130</v>
          </cell>
        </row>
        <row r="41493">
          <cell r="C41493">
            <v>800019816</v>
          </cell>
          <cell r="D41493" t="str">
            <v>BUFFET TORRES L</v>
          </cell>
          <cell r="E41493">
            <v>47241393000199</v>
          </cell>
        </row>
        <row r="41494">
          <cell r="C41494">
            <v>800019820</v>
          </cell>
          <cell r="D41494" t="str">
            <v>GEOSOLUTION</v>
          </cell>
          <cell r="E41494">
            <v>4609873000157</v>
          </cell>
        </row>
        <row r="41495">
          <cell r="C41495">
            <v>800019843</v>
          </cell>
          <cell r="D41495" t="str">
            <v>MTS BRASIL</v>
          </cell>
          <cell r="E41495">
            <v>11387562000156</v>
          </cell>
        </row>
        <row r="41496">
          <cell r="C41496">
            <v>800019844</v>
          </cell>
          <cell r="D41496" t="str">
            <v>EMPORIO</v>
          </cell>
          <cell r="E41496">
            <v>2482444000136</v>
          </cell>
        </row>
        <row r="41497">
          <cell r="C41497">
            <v>800019845</v>
          </cell>
          <cell r="D41497" t="str">
            <v>WDB EVENTOS</v>
          </cell>
          <cell r="E41497">
            <v>9290326000175</v>
          </cell>
        </row>
        <row r="41498">
          <cell r="C41498">
            <v>800019848</v>
          </cell>
          <cell r="D41498" t="str">
            <v>FROUDE HOFMANN</v>
          </cell>
          <cell r="E41498">
            <v>10710893000112</v>
          </cell>
        </row>
        <row r="41499">
          <cell r="C41499">
            <v>800019858</v>
          </cell>
          <cell r="D41499" t="str">
            <v>MUGMANIA COMERC</v>
          </cell>
          <cell r="E41499">
            <v>8167457000105</v>
          </cell>
        </row>
        <row r="41500">
          <cell r="C41500">
            <v>800019867</v>
          </cell>
          <cell r="D41500" t="str">
            <v>MAXTRON</v>
          </cell>
          <cell r="E41500">
            <v>7452258000178</v>
          </cell>
        </row>
        <row r="41501">
          <cell r="C41501">
            <v>800019892</v>
          </cell>
          <cell r="D41501" t="str">
            <v>AIQ FERRAMENTAS</v>
          </cell>
          <cell r="E41501">
            <v>12134879000143</v>
          </cell>
        </row>
        <row r="41502">
          <cell r="C41502">
            <v>800019895</v>
          </cell>
          <cell r="D41502" t="str">
            <v>MAMA PRODUCOES</v>
          </cell>
          <cell r="E41502">
            <v>3252856000142</v>
          </cell>
        </row>
        <row r="41503">
          <cell r="C41503">
            <v>800019902</v>
          </cell>
          <cell r="D41503" t="str">
            <v>CINEMARK BRASIL</v>
          </cell>
          <cell r="E41503">
            <v>779721000141</v>
          </cell>
        </row>
        <row r="41504">
          <cell r="C41504">
            <v>800019903</v>
          </cell>
          <cell r="D41504" t="str">
            <v>SECOLI BRINDES</v>
          </cell>
          <cell r="E41504">
            <v>11407881000186</v>
          </cell>
        </row>
        <row r="41505">
          <cell r="C41505">
            <v>800019904</v>
          </cell>
          <cell r="D41505" t="str">
            <v>STRG CONSULTING</v>
          </cell>
          <cell r="E41505">
            <v>12633982000138</v>
          </cell>
        </row>
        <row r="41506">
          <cell r="C41506">
            <v>800019905</v>
          </cell>
          <cell r="D41506" t="str">
            <v>JOVE INFORMATIC</v>
          </cell>
          <cell r="E41506">
            <v>62281795000100</v>
          </cell>
        </row>
        <row r="41507">
          <cell r="C41507">
            <v>800019907</v>
          </cell>
          <cell r="D41507" t="str">
            <v>BROVIND DO BRAS</v>
          </cell>
          <cell r="E41507">
            <v>4041647000112</v>
          </cell>
        </row>
        <row r="41508">
          <cell r="C41508">
            <v>800019908</v>
          </cell>
          <cell r="D41508" t="str">
            <v>HIDRAULICOS LT</v>
          </cell>
          <cell r="E41508">
            <v>57685125000110</v>
          </cell>
        </row>
        <row r="41509">
          <cell r="C41509">
            <v>800019910</v>
          </cell>
          <cell r="D41509" t="str">
            <v>CIA DO WHISKY</v>
          </cell>
          <cell r="E41509">
            <v>9640611000179</v>
          </cell>
        </row>
        <row r="41510">
          <cell r="C41510">
            <v>800019911</v>
          </cell>
          <cell r="D41510" t="str">
            <v>FEBRABAN</v>
          </cell>
          <cell r="E41510">
            <v>68353000123</v>
          </cell>
        </row>
        <row r="41511">
          <cell r="C41511">
            <v>800019935</v>
          </cell>
          <cell r="D41511" t="str">
            <v>MM SOM</v>
          </cell>
          <cell r="E41511">
            <v>7282516000115</v>
          </cell>
        </row>
        <row r="41512">
          <cell r="C41512">
            <v>800019941</v>
          </cell>
          <cell r="D41512" t="str">
            <v>SPUMAPAPER LTDA</v>
          </cell>
          <cell r="E41512">
            <v>8733752000173</v>
          </cell>
        </row>
        <row r="41513">
          <cell r="C41513">
            <v>800019948</v>
          </cell>
          <cell r="D41513" t="str">
            <v>ASSOCI. BRASIL.</v>
          </cell>
          <cell r="E41513">
            <v>62625611000182</v>
          </cell>
        </row>
        <row r="41514">
          <cell r="C41514">
            <v>800019973</v>
          </cell>
          <cell r="D41514" t="str">
            <v>AVILA CAMARGO P</v>
          </cell>
          <cell r="E41514">
            <v>64083850000183</v>
          </cell>
        </row>
        <row r="41515">
          <cell r="C41515">
            <v>800019975</v>
          </cell>
          <cell r="D41515" t="str">
            <v>RUMO COMUNICACO</v>
          </cell>
          <cell r="E41515">
            <v>5767578000191</v>
          </cell>
        </row>
        <row r="41516">
          <cell r="C41516">
            <v>800019978</v>
          </cell>
          <cell r="D41516" t="str">
            <v>THE MARKETING S</v>
          </cell>
          <cell r="E41516">
            <v>3977536000150</v>
          </cell>
        </row>
        <row r="41517">
          <cell r="C41517">
            <v>800019982</v>
          </cell>
          <cell r="D41517" t="str">
            <v>APLICATI TECNOL</v>
          </cell>
          <cell r="E41517">
            <v>12675494000193</v>
          </cell>
        </row>
        <row r="41518">
          <cell r="C41518">
            <v>800019985</v>
          </cell>
          <cell r="D41518" t="str">
            <v>AERO DINAMICA E</v>
          </cell>
          <cell r="E41518">
            <v>43027275000121</v>
          </cell>
        </row>
        <row r="41519">
          <cell r="C41519">
            <v>800020028</v>
          </cell>
          <cell r="D41519" t="str">
            <v>EDAP</v>
          </cell>
          <cell r="E41519">
            <v>9331103000109</v>
          </cell>
        </row>
        <row r="41520">
          <cell r="C41520">
            <v>800020035</v>
          </cell>
          <cell r="D41520" t="str">
            <v>PORTO EMBALAGEN</v>
          </cell>
          <cell r="E41520">
            <v>11167857000117</v>
          </cell>
        </row>
        <row r="41521">
          <cell r="C41521">
            <v>800020041</v>
          </cell>
          <cell r="D41521" t="str">
            <v>RED HAT BRASIL</v>
          </cell>
          <cell r="E41521">
            <v>7069791000155</v>
          </cell>
        </row>
        <row r="41522">
          <cell r="C41522">
            <v>800020042</v>
          </cell>
          <cell r="D41522" t="str">
            <v>GRUPO GRX SAO P</v>
          </cell>
          <cell r="E41522">
            <v>68347301000120</v>
          </cell>
        </row>
        <row r="41523">
          <cell r="C41523">
            <v>800020045</v>
          </cell>
          <cell r="D41523" t="str">
            <v>AGITEC</v>
          </cell>
          <cell r="E41523">
            <v>50776665000240</v>
          </cell>
        </row>
        <row r="41524">
          <cell r="C41524">
            <v>800020053</v>
          </cell>
          <cell r="D41524" t="str">
            <v>LEVEL CONTROL</v>
          </cell>
          <cell r="E41524">
            <v>59162644000129</v>
          </cell>
        </row>
        <row r="41525">
          <cell r="C41525">
            <v>800020066</v>
          </cell>
          <cell r="D41525" t="str">
            <v>AMAZONAS III</v>
          </cell>
          <cell r="E41525">
            <v>68400449001152</v>
          </cell>
        </row>
        <row r="41526">
          <cell r="C41526">
            <v>800020078</v>
          </cell>
          <cell r="D41526" t="str">
            <v>RASCAL</v>
          </cell>
          <cell r="E41526">
            <v>66546565000187</v>
          </cell>
        </row>
        <row r="41527">
          <cell r="C41527">
            <v>800020081</v>
          </cell>
          <cell r="D41527" t="str">
            <v>VOLPIMAK</v>
          </cell>
          <cell r="E41527">
            <v>9444914000116</v>
          </cell>
        </row>
        <row r="41528">
          <cell r="C41528">
            <v>800020094</v>
          </cell>
          <cell r="D41528" t="str">
            <v>MM SOM</v>
          </cell>
          <cell r="E41528">
            <v>7282516000387</v>
          </cell>
        </row>
        <row r="41529">
          <cell r="C41529">
            <v>800020098</v>
          </cell>
          <cell r="D41529" t="str">
            <v>MARITON BRASIL</v>
          </cell>
          <cell r="E41529">
            <v>10265813000167</v>
          </cell>
        </row>
        <row r="41530">
          <cell r="C41530">
            <v>800020100</v>
          </cell>
          <cell r="D41530" t="str">
            <v>RAQUEL KAULE PR</v>
          </cell>
          <cell r="E41530">
            <v>10753816000140</v>
          </cell>
        </row>
        <row r="41531">
          <cell r="C41531">
            <v>800020108</v>
          </cell>
          <cell r="D41531" t="str">
            <v>EDITORA MIDIABO</v>
          </cell>
          <cell r="E41531">
            <v>9440478000107</v>
          </cell>
        </row>
        <row r="41532">
          <cell r="C41532">
            <v>800020110</v>
          </cell>
          <cell r="D41532" t="str">
            <v>SCHALT SENSORES</v>
          </cell>
          <cell r="E41532">
            <v>1426450000103</v>
          </cell>
        </row>
        <row r="41533">
          <cell r="C41533">
            <v>800020117</v>
          </cell>
          <cell r="D41533" t="str">
            <v>PROTERAD ASSESS</v>
          </cell>
          <cell r="E41533">
            <v>1923736000102</v>
          </cell>
        </row>
        <row r="41534">
          <cell r="C41534">
            <v>800020135</v>
          </cell>
          <cell r="D41534" t="str">
            <v>ARLETE JORGE PR</v>
          </cell>
          <cell r="E41534">
            <v>3600856000196</v>
          </cell>
        </row>
        <row r="41535">
          <cell r="C41535">
            <v>800020153</v>
          </cell>
          <cell r="D41535" t="str">
            <v>MOBINOX</v>
          </cell>
          <cell r="E41535">
            <v>11340772000199</v>
          </cell>
        </row>
        <row r="41536">
          <cell r="C41536">
            <v>800020168</v>
          </cell>
          <cell r="D41536" t="str">
            <v>ECB EQUIP. CIEN</v>
          </cell>
          <cell r="E41536">
            <v>62569314000167</v>
          </cell>
        </row>
        <row r="41537">
          <cell r="C41537">
            <v>800020178</v>
          </cell>
          <cell r="D41537" t="str">
            <v>SOBRATUR</v>
          </cell>
          <cell r="E41537">
            <v>51243715000106</v>
          </cell>
        </row>
        <row r="41538">
          <cell r="C41538">
            <v>800020183</v>
          </cell>
          <cell r="D41538" t="str">
            <v>INSTITUTO ARTE</v>
          </cell>
          <cell r="E41538">
            <v>10439961000150</v>
          </cell>
        </row>
        <row r="41539">
          <cell r="C41539">
            <v>800020184</v>
          </cell>
          <cell r="D41539" t="str">
            <v>CASA DE IDEIAS</v>
          </cell>
          <cell r="E41539">
            <v>10347682000167</v>
          </cell>
        </row>
        <row r="41540">
          <cell r="C41540">
            <v>800020194</v>
          </cell>
          <cell r="D41540" t="str">
            <v>TRANSFOMEC IND</v>
          </cell>
          <cell r="E41540">
            <v>6053067000170</v>
          </cell>
        </row>
        <row r="41541">
          <cell r="C41541">
            <v>800020205</v>
          </cell>
          <cell r="D41541" t="str">
            <v>ABR PECAS DE RE</v>
          </cell>
          <cell r="E41541">
            <v>5951301000114</v>
          </cell>
        </row>
        <row r="41542">
          <cell r="C41542">
            <v>800020226</v>
          </cell>
          <cell r="D41542" t="str">
            <v>KEIPER TECNOLOG</v>
          </cell>
          <cell r="E41542">
            <v>4527572000184</v>
          </cell>
        </row>
        <row r="41543">
          <cell r="C41543">
            <v>800020229</v>
          </cell>
          <cell r="D41543" t="str">
            <v>&amp; REPRESENTACOE</v>
          </cell>
          <cell r="E41543">
            <v>8623794000151</v>
          </cell>
        </row>
        <row r="41544">
          <cell r="C41544">
            <v>800020234</v>
          </cell>
          <cell r="D41544" t="str">
            <v>BIELOMATIK DO B</v>
          </cell>
          <cell r="E41544">
            <v>10809774000111</v>
          </cell>
        </row>
        <row r="41545">
          <cell r="C41545">
            <v>800020238</v>
          </cell>
          <cell r="D41545" t="str">
            <v>JADLOG</v>
          </cell>
          <cell r="E41545">
            <v>4884082000135</v>
          </cell>
        </row>
        <row r="41546">
          <cell r="C41546">
            <v>800020241</v>
          </cell>
          <cell r="D41546" t="str">
            <v>SGW IMPORTACAO</v>
          </cell>
          <cell r="E41546">
            <v>7888840000181</v>
          </cell>
        </row>
        <row r="41547">
          <cell r="C41547">
            <v>800020261</v>
          </cell>
          <cell r="D41547" t="str">
            <v>TERMOTEMP COMER</v>
          </cell>
          <cell r="E41547">
            <v>64808850000101</v>
          </cell>
        </row>
        <row r="41548">
          <cell r="C41548">
            <v>800020266</v>
          </cell>
          <cell r="D41548" t="str">
            <v>RDM INTERMEDIAC</v>
          </cell>
          <cell r="E41548">
            <v>57001760000130</v>
          </cell>
        </row>
        <row r="41549">
          <cell r="C41549">
            <v>800020267</v>
          </cell>
          <cell r="D41549" t="str">
            <v>G DENAPOLI ENGE</v>
          </cell>
          <cell r="E41549">
            <v>2785535000140</v>
          </cell>
        </row>
        <row r="41550">
          <cell r="C41550">
            <v>800020297</v>
          </cell>
          <cell r="D41550" t="str">
            <v>BITES</v>
          </cell>
          <cell r="E41550">
            <v>11727696000179</v>
          </cell>
        </row>
        <row r="41551">
          <cell r="C41551">
            <v>800020342</v>
          </cell>
          <cell r="D41551" t="str">
            <v>GRANMETAL INDU.</v>
          </cell>
          <cell r="E41551">
            <v>7015757000106</v>
          </cell>
        </row>
        <row r="41552">
          <cell r="C41552">
            <v>800020343</v>
          </cell>
          <cell r="D41552" t="str">
            <v>PATAH E MARCOND</v>
          </cell>
          <cell r="E41552">
            <v>11916259000101</v>
          </cell>
        </row>
        <row r="41553">
          <cell r="C41553">
            <v>800020345</v>
          </cell>
          <cell r="D41553" t="str">
            <v>NORTE SUL</v>
          </cell>
          <cell r="E41553">
            <v>53138863000196</v>
          </cell>
        </row>
        <row r="41554">
          <cell r="C41554">
            <v>800020356</v>
          </cell>
          <cell r="D41554" t="str">
            <v>BRENTWOOD MOVEI</v>
          </cell>
          <cell r="E41554">
            <v>4365154000561</v>
          </cell>
        </row>
        <row r="41555">
          <cell r="C41555">
            <v>800020357</v>
          </cell>
          <cell r="D41555" t="str">
            <v>CAOA MONTADORA</v>
          </cell>
          <cell r="E41555">
            <v>3471344000410</v>
          </cell>
        </row>
        <row r="41556">
          <cell r="C41556">
            <v>800020366</v>
          </cell>
          <cell r="D41556" t="str">
            <v>DERIVADOS DE PE</v>
          </cell>
          <cell r="E41556">
            <v>9250369000127</v>
          </cell>
        </row>
        <row r="41557">
          <cell r="C41557">
            <v>800020370</v>
          </cell>
          <cell r="D41557" t="str">
            <v>STILO PLAST</v>
          </cell>
          <cell r="E41557">
            <v>65464372000114</v>
          </cell>
        </row>
        <row r="41558">
          <cell r="C41558">
            <v>800020373</v>
          </cell>
          <cell r="D41558" t="str">
            <v>ALIANCA NAVEGAC</v>
          </cell>
          <cell r="E41558">
            <v>2427026000146</v>
          </cell>
        </row>
        <row r="41559">
          <cell r="C41559">
            <v>800020387</v>
          </cell>
          <cell r="D41559" t="str">
            <v>ACAO</v>
          </cell>
          <cell r="E41559">
            <v>81627838000101</v>
          </cell>
        </row>
        <row r="41560">
          <cell r="C41560">
            <v>800020399</v>
          </cell>
          <cell r="D41560" t="str">
            <v>TECHNOHEAT ELET</v>
          </cell>
          <cell r="E41560">
            <v>425654000167</v>
          </cell>
        </row>
        <row r="41561">
          <cell r="C41561">
            <v>800020442</v>
          </cell>
          <cell r="D41561" t="str">
            <v>INCENTIVARE EVE</v>
          </cell>
          <cell r="E41561">
            <v>4779770000135</v>
          </cell>
        </row>
        <row r="41562">
          <cell r="C41562">
            <v>800020457</v>
          </cell>
          <cell r="D41562" t="str">
            <v>PANALPINA LTDA</v>
          </cell>
          <cell r="E41562">
            <v>49728108000194</v>
          </cell>
        </row>
        <row r="41563">
          <cell r="C41563">
            <v>800020460</v>
          </cell>
          <cell r="D41563" t="str">
            <v>C.E.N COMERCIO</v>
          </cell>
          <cell r="E41563">
            <v>9469312000113</v>
          </cell>
        </row>
        <row r="41564">
          <cell r="C41564">
            <v>800020469</v>
          </cell>
          <cell r="D41564" t="str">
            <v>TRANSRIQUE TRAN</v>
          </cell>
          <cell r="E41564">
            <v>72325210000160</v>
          </cell>
        </row>
        <row r="41565">
          <cell r="C41565">
            <v>800020470</v>
          </cell>
          <cell r="D41565" t="str">
            <v>INTERCONEXAO LO</v>
          </cell>
          <cell r="E41565">
            <v>5294885000100</v>
          </cell>
        </row>
        <row r="41566">
          <cell r="C41566">
            <v>800020472</v>
          </cell>
          <cell r="D41566" t="str">
            <v>PLASTPLEX IND.C</v>
          </cell>
          <cell r="E41566">
            <v>7749406000110</v>
          </cell>
        </row>
        <row r="41567">
          <cell r="C41567">
            <v>800020500</v>
          </cell>
          <cell r="D41567" t="str">
            <v>ASSOCIACAO OBJE</v>
          </cell>
          <cell r="E41567">
            <v>5466648000171</v>
          </cell>
        </row>
        <row r="41568">
          <cell r="C41568">
            <v>800020526</v>
          </cell>
          <cell r="D41568" t="str">
            <v>INTERMEK ROLAME</v>
          </cell>
          <cell r="E41568">
            <v>1782340000184</v>
          </cell>
        </row>
        <row r="41569">
          <cell r="C41569">
            <v>800020553</v>
          </cell>
          <cell r="D41569" t="str">
            <v>HOMINE CONSULTI</v>
          </cell>
          <cell r="E41569">
            <v>4897652000121</v>
          </cell>
        </row>
        <row r="41570">
          <cell r="C41570">
            <v>800020556</v>
          </cell>
          <cell r="D41570" t="str">
            <v>SGS ICS CERTIFI</v>
          </cell>
          <cell r="E41570">
            <v>272073000302</v>
          </cell>
        </row>
        <row r="41571">
          <cell r="C41571">
            <v>800020566</v>
          </cell>
          <cell r="D41571" t="str">
            <v>AVNET TECHNOLOG</v>
          </cell>
          <cell r="E41571">
            <v>6135938000103</v>
          </cell>
        </row>
        <row r="41572">
          <cell r="C41572">
            <v>800020575</v>
          </cell>
          <cell r="D41572" t="str">
            <v>SOTEQUI</v>
          </cell>
          <cell r="E41572">
            <v>44505048000127</v>
          </cell>
        </row>
        <row r="41573">
          <cell r="C41573">
            <v>800020576</v>
          </cell>
          <cell r="D41573" t="str">
            <v>DRC</v>
          </cell>
          <cell r="E41573">
            <v>1460447000106</v>
          </cell>
        </row>
        <row r="41574">
          <cell r="C41574">
            <v>800020578</v>
          </cell>
          <cell r="D41574" t="str">
            <v>UOL HOST TECNOL</v>
          </cell>
          <cell r="E41574">
            <v>11973214000160</v>
          </cell>
        </row>
        <row r="41575">
          <cell r="C41575">
            <v>800020580</v>
          </cell>
          <cell r="D41575" t="str">
            <v>CONTACT</v>
          </cell>
          <cell r="E41575">
            <v>3434408000160</v>
          </cell>
        </row>
        <row r="41576">
          <cell r="C41576">
            <v>800020582</v>
          </cell>
          <cell r="D41576" t="str">
            <v>MICROWARE</v>
          </cell>
          <cell r="E41576">
            <v>1724795000143</v>
          </cell>
        </row>
        <row r="41577">
          <cell r="C41577">
            <v>800020584</v>
          </cell>
          <cell r="D41577" t="str">
            <v>TALK INC</v>
          </cell>
          <cell r="E41577">
            <v>12564002000192</v>
          </cell>
        </row>
        <row r="41578">
          <cell r="C41578">
            <v>800020586</v>
          </cell>
          <cell r="D41578" t="str">
            <v>EMBRAPAC</v>
          </cell>
          <cell r="E41578">
            <v>43013697000148</v>
          </cell>
        </row>
        <row r="41579">
          <cell r="C41579">
            <v>800020588</v>
          </cell>
          <cell r="D41579" t="str">
            <v>CARVALIMA</v>
          </cell>
          <cell r="E41579">
            <v>33070814000313</v>
          </cell>
        </row>
        <row r="41580">
          <cell r="C41580">
            <v>800020600</v>
          </cell>
          <cell r="D41580" t="str">
            <v>A2 MOVEIS</v>
          </cell>
          <cell r="E41580">
            <v>10318149000177</v>
          </cell>
        </row>
        <row r="41581">
          <cell r="C41581">
            <v>800020631</v>
          </cell>
          <cell r="D41581" t="str">
            <v>GENPRO ENGENHAR</v>
          </cell>
          <cell r="E41581">
            <v>753622000190</v>
          </cell>
        </row>
        <row r="41582">
          <cell r="C41582">
            <v>800020644</v>
          </cell>
          <cell r="D41582" t="str">
            <v>EMPORIO DA STAM</v>
          </cell>
          <cell r="E41582">
            <v>9448142000190</v>
          </cell>
        </row>
        <row r="41583">
          <cell r="C41583">
            <v>800020666</v>
          </cell>
          <cell r="D41583" t="str">
            <v>UNION TELECOM</v>
          </cell>
          <cell r="E41583">
            <v>3696057000165</v>
          </cell>
        </row>
        <row r="41584">
          <cell r="C41584">
            <v>800020697</v>
          </cell>
          <cell r="D41584" t="str">
            <v>COPIADORA VG LT</v>
          </cell>
          <cell r="E41584">
            <v>4144353000116</v>
          </cell>
        </row>
        <row r="41585">
          <cell r="C41585">
            <v>800020712</v>
          </cell>
          <cell r="D41585" t="str">
            <v>CAPETRIM</v>
          </cell>
          <cell r="E41585">
            <v>11139489000101</v>
          </cell>
        </row>
        <row r="41586">
          <cell r="C41586">
            <v>800020729</v>
          </cell>
          <cell r="D41586" t="str">
            <v>SPEEDY TRANSPOR</v>
          </cell>
          <cell r="E41586">
            <v>10354562000197</v>
          </cell>
        </row>
        <row r="41587">
          <cell r="C41587">
            <v>800020744</v>
          </cell>
          <cell r="D41587" t="str">
            <v>GUSTAVO PASETTO</v>
          </cell>
          <cell r="E41587">
            <v>2823844000168</v>
          </cell>
        </row>
        <row r="41588">
          <cell r="C41588">
            <v>800020770</v>
          </cell>
          <cell r="D41588" t="str">
            <v>DE PAULA</v>
          </cell>
          <cell r="E41588">
            <v>2055120000111</v>
          </cell>
        </row>
        <row r="41589">
          <cell r="C41589">
            <v>800020780</v>
          </cell>
          <cell r="D41589" t="str">
            <v>SP EMBALAGENS</v>
          </cell>
          <cell r="E41589">
            <v>58509589000138</v>
          </cell>
        </row>
        <row r="41590">
          <cell r="C41590">
            <v>800020781</v>
          </cell>
          <cell r="D41590" t="str">
            <v>SUPERLAB</v>
          </cell>
          <cell r="E41590">
            <v>65963126000107</v>
          </cell>
        </row>
        <row r="41591">
          <cell r="C41591">
            <v>800020782</v>
          </cell>
          <cell r="D41591" t="str">
            <v>WISNET CONSULTI</v>
          </cell>
          <cell r="E41591">
            <v>2814690000148</v>
          </cell>
        </row>
        <row r="41592">
          <cell r="C41592">
            <v>800020783</v>
          </cell>
          <cell r="D41592" t="str">
            <v>PPP TREINAMENTO</v>
          </cell>
          <cell r="E41592">
            <v>12584902000100</v>
          </cell>
        </row>
        <row r="41593">
          <cell r="C41593">
            <v>800020784</v>
          </cell>
          <cell r="D41593" t="str">
            <v>ZOO DESIGN</v>
          </cell>
          <cell r="E41593">
            <v>8620705000113</v>
          </cell>
        </row>
        <row r="41594">
          <cell r="C41594">
            <v>800020809</v>
          </cell>
          <cell r="D41594" t="str">
            <v>FS AUTOMACAO E</v>
          </cell>
          <cell r="E41594">
            <v>4639255000150</v>
          </cell>
        </row>
        <row r="41595">
          <cell r="C41595">
            <v>800020810</v>
          </cell>
          <cell r="D41595" t="str">
            <v>CONCORDE</v>
          </cell>
          <cell r="E41595">
            <v>12107832000190</v>
          </cell>
        </row>
        <row r="41596">
          <cell r="C41596">
            <v>800020812</v>
          </cell>
          <cell r="D41596" t="str">
            <v>CPS CONSULTORIA</v>
          </cell>
          <cell r="E41596">
            <v>7167599000100</v>
          </cell>
        </row>
        <row r="41597">
          <cell r="C41597">
            <v>800020817</v>
          </cell>
          <cell r="D41597" t="str">
            <v>GRADECOM</v>
          </cell>
          <cell r="E41597">
            <v>5575800000154</v>
          </cell>
        </row>
        <row r="41598">
          <cell r="C41598">
            <v>800020835</v>
          </cell>
          <cell r="D41598" t="str">
            <v>SONALARME</v>
          </cell>
          <cell r="E41598">
            <v>8150976000152</v>
          </cell>
        </row>
        <row r="41599">
          <cell r="C41599">
            <v>800020837</v>
          </cell>
          <cell r="D41599" t="str">
            <v>GH STORE</v>
          </cell>
          <cell r="E41599">
            <v>11962004000177</v>
          </cell>
        </row>
        <row r="41600">
          <cell r="C41600">
            <v>800020841</v>
          </cell>
          <cell r="D41600" t="str">
            <v>POWER RIEMEN</v>
          </cell>
          <cell r="E41600">
            <v>6985462000191</v>
          </cell>
        </row>
        <row r="41601">
          <cell r="C41601">
            <v>800020845</v>
          </cell>
          <cell r="D41601" t="str">
            <v>IND TERMOMETROS</v>
          </cell>
          <cell r="E41601">
            <v>61545216000127</v>
          </cell>
        </row>
        <row r="41602">
          <cell r="C41602">
            <v>800020860</v>
          </cell>
          <cell r="D41602" t="str">
            <v>AUTOSEG</v>
          </cell>
          <cell r="E41602">
            <v>3945277000185</v>
          </cell>
        </row>
        <row r="41603">
          <cell r="C41603">
            <v>800020861</v>
          </cell>
          <cell r="D41603" t="str">
            <v>ALLPEX</v>
          </cell>
          <cell r="E41603">
            <v>5952771000100</v>
          </cell>
        </row>
        <row r="41604">
          <cell r="C41604">
            <v>800020884</v>
          </cell>
          <cell r="D41604" t="str">
            <v>ISAR</v>
          </cell>
          <cell r="E41604">
            <v>46085486000109</v>
          </cell>
        </row>
        <row r="41605">
          <cell r="C41605">
            <v>800020897</v>
          </cell>
          <cell r="D41605" t="str">
            <v>NOITE ILUSTRADA</v>
          </cell>
          <cell r="E41605">
            <v>10749797000188</v>
          </cell>
        </row>
        <row r="41606">
          <cell r="C41606">
            <v>800020898</v>
          </cell>
          <cell r="D41606" t="str">
            <v>CLAQUE EDITORA</v>
          </cell>
          <cell r="E41606">
            <v>63898126000145</v>
          </cell>
        </row>
        <row r="41607">
          <cell r="C41607">
            <v>800020904</v>
          </cell>
          <cell r="D41607" t="str">
            <v>CURRICULUM</v>
          </cell>
          <cell r="E41607">
            <v>3690015000117</v>
          </cell>
        </row>
        <row r="41608">
          <cell r="C41608">
            <v>800020927</v>
          </cell>
          <cell r="D41608" t="str">
            <v>SLAVIERO EXECUT</v>
          </cell>
          <cell r="E41608">
            <v>3149170000716</v>
          </cell>
        </row>
        <row r="41609">
          <cell r="C41609">
            <v>800020944</v>
          </cell>
          <cell r="D41609" t="str">
            <v>AGENCIA IDEAL C</v>
          </cell>
          <cell r="E41609">
            <v>7479559000195</v>
          </cell>
        </row>
        <row r="41610">
          <cell r="C41610">
            <v>800020945</v>
          </cell>
          <cell r="D41610" t="str">
            <v>ACTION AGENCIAM</v>
          </cell>
          <cell r="E41610">
            <v>7433647000407</v>
          </cell>
        </row>
        <row r="41611">
          <cell r="C41611">
            <v>800020948</v>
          </cell>
          <cell r="D41611" t="str">
            <v>DINSER</v>
          </cell>
          <cell r="E41611">
            <v>46370631000101</v>
          </cell>
        </row>
        <row r="41612">
          <cell r="C41612">
            <v>800020961</v>
          </cell>
          <cell r="D41612" t="str">
            <v>CELERE LOGISTIC</v>
          </cell>
          <cell r="E41612">
            <v>8083971000154</v>
          </cell>
        </row>
        <row r="41613">
          <cell r="C41613">
            <v>800020967</v>
          </cell>
          <cell r="D41613" t="str">
            <v>EUROBEST</v>
          </cell>
          <cell r="E41613">
            <v>56934599000195</v>
          </cell>
        </row>
        <row r="41614">
          <cell r="C41614">
            <v>800020969</v>
          </cell>
          <cell r="D41614" t="str">
            <v>SCORRO INDUSTRI</v>
          </cell>
          <cell r="E41614">
            <v>61139556000310</v>
          </cell>
        </row>
        <row r="41615">
          <cell r="C41615">
            <v>800020971</v>
          </cell>
          <cell r="D41615" t="str">
            <v>QS MACHINES LTD</v>
          </cell>
          <cell r="E41615">
            <v>3748048000170</v>
          </cell>
        </row>
        <row r="41616">
          <cell r="C41616">
            <v>800020976</v>
          </cell>
          <cell r="D41616" t="str">
            <v>HELLMANN WORLDW</v>
          </cell>
          <cell r="E41616">
            <v>3414316000118</v>
          </cell>
        </row>
        <row r="41617">
          <cell r="C41617">
            <v>800020991</v>
          </cell>
          <cell r="D41617" t="str">
            <v>PROCYTEK INDU.</v>
          </cell>
          <cell r="E41617">
            <v>74382920000158</v>
          </cell>
        </row>
        <row r="41618">
          <cell r="C41618">
            <v>800020996</v>
          </cell>
          <cell r="D41618" t="str">
            <v>MICSTEL ENVENTO</v>
          </cell>
          <cell r="E41618">
            <v>10271926000175</v>
          </cell>
        </row>
        <row r="41619">
          <cell r="C41619">
            <v>800021004</v>
          </cell>
          <cell r="D41619" t="str">
            <v>MIX MACHINE</v>
          </cell>
          <cell r="E41619">
            <v>2498629000139</v>
          </cell>
        </row>
        <row r="41620">
          <cell r="C41620">
            <v>800021008</v>
          </cell>
          <cell r="D41620" t="str">
            <v>FRAIPI MECANICA</v>
          </cell>
          <cell r="E41620">
            <v>61125423000122</v>
          </cell>
        </row>
        <row r="41621">
          <cell r="C41621">
            <v>800021033</v>
          </cell>
          <cell r="D41621" t="str">
            <v>STEMAC SA GRUPO</v>
          </cell>
          <cell r="E41621">
            <v>92753268001003</v>
          </cell>
        </row>
        <row r="41622">
          <cell r="C41622">
            <v>800021041</v>
          </cell>
          <cell r="D41622" t="str">
            <v>SEMPRE</v>
          </cell>
          <cell r="E41622">
            <v>11324429000150</v>
          </cell>
        </row>
        <row r="41623">
          <cell r="C41623">
            <v>800021047</v>
          </cell>
          <cell r="D41623" t="str">
            <v>DORIA EVENTOS I</v>
          </cell>
          <cell r="E41623">
            <v>11460578000147</v>
          </cell>
        </row>
        <row r="41624">
          <cell r="C41624">
            <v>800021048</v>
          </cell>
          <cell r="D41624" t="str">
            <v>IRMAOS POZZANI</v>
          </cell>
          <cell r="E41624">
            <v>62455134000154</v>
          </cell>
        </row>
        <row r="41625">
          <cell r="C41625">
            <v>800021049</v>
          </cell>
          <cell r="D41625" t="str">
            <v>ART UNLIMITED</v>
          </cell>
          <cell r="E41625">
            <v>8262392000179</v>
          </cell>
        </row>
        <row r="41626">
          <cell r="C41626">
            <v>800021073</v>
          </cell>
          <cell r="D41626" t="str">
            <v>CAVENACHI INDUS</v>
          </cell>
          <cell r="E41626">
            <v>4589483000162</v>
          </cell>
        </row>
        <row r="41627">
          <cell r="C41627">
            <v>800021075</v>
          </cell>
          <cell r="D41627" t="str">
            <v>GRUPO POLICOM</v>
          </cell>
          <cell r="E41627">
            <v>11189268000130</v>
          </cell>
        </row>
        <row r="41628">
          <cell r="C41628">
            <v>800021088</v>
          </cell>
          <cell r="D41628" t="str">
            <v>PLASMATIG</v>
          </cell>
          <cell r="E41628">
            <v>48906234000129</v>
          </cell>
        </row>
        <row r="41629">
          <cell r="C41629">
            <v>800021093</v>
          </cell>
          <cell r="D41629" t="str">
            <v>OKI DATA DO BRA</v>
          </cell>
          <cell r="E41629">
            <v>1619318000118</v>
          </cell>
        </row>
        <row r="41630">
          <cell r="C41630">
            <v>800021110</v>
          </cell>
          <cell r="D41630" t="str">
            <v>ADVOGADOS</v>
          </cell>
          <cell r="E41630">
            <v>45762077000137</v>
          </cell>
        </row>
        <row r="41631">
          <cell r="C41631">
            <v>800021117</v>
          </cell>
          <cell r="D41631" t="str">
            <v>BRM</v>
          </cell>
          <cell r="E41631">
            <v>61237111000100</v>
          </cell>
        </row>
        <row r="41632">
          <cell r="C41632">
            <v>800021126</v>
          </cell>
          <cell r="D41632" t="str">
            <v>JR SOLUTIONS</v>
          </cell>
          <cell r="E41632">
            <v>5123333000121</v>
          </cell>
        </row>
        <row r="41633">
          <cell r="C41633">
            <v>800021127</v>
          </cell>
          <cell r="D41633" t="str">
            <v>AVIPAM TURISMO</v>
          </cell>
          <cell r="E41633">
            <v>33054115000622</v>
          </cell>
        </row>
        <row r="41634">
          <cell r="C41634">
            <v>800021141</v>
          </cell>
          <cell r="D41634" t="str">
            <v>TRANSARQUI LOCA</v>
          </cell>
          <cell r="E41634">
            <v>11866698000149</v>
          </cell>
        </row>
        <row r="41635">
          <cell r="C41635">
            <v>800021147</v>
          </cell>
          <cell r="D41635" t="str">
            <v>TRUCKFORT SISTE</v>
          </cell>
          <cell r="E41635">
            <v>6048579000149</v>
          </cell>
        </row>
        <row r="41636">
          <cell r="C41636">
            <v>800021168</v>
          </cell>
          <cell r="D41636" t="str">
            <v>METAL LIMA</v>
          </cell>
          <cell r="E41636">
            <v>720746000170</v>
          </cell>
        </row>
        <row r="41637">
          <cell r="C41637">
            <v>800021179</v>
          </cell>
          <cell r="D41637" t="str">
            <v>REDORD</v>
          </cell>
          <cell r="E41637">
            <v>61140000000181</v>
          </cell>
        </row>
        <row r="41638">
          <cell r="C41638">
            <v>800021195</v>
          </cell>
          <cell r="D41638" t="str">
            <v>AR FERNANDEZ GR</v>
          </cell>
          <cell r="E41638">
            <v>52997491000190</v>
          </cell>
        </row>
        <row r="41639">
          <cell r="C41639">
            <v>800021212</v>
          </cell>
          <cell r="D41639" t="str">
            <v>EDITORA ALL PRI</v>
          </cell>
          <cell r="E41639">
            <v>1757944000170</v>
          </cell>
        </row>
        <row r="41640">
          <cell r="C41640">
            <v>800021231</v>
          </cell>
          <cell r="D41640" t="str">
            <v>VEGA</v>
          </cell>
          <cell r="E41640">
            <v>53291258000150</v>
          </cell>
        </row>
        <row r="41641">
          <cell r="C41641">
            <v>800021232</v>
          </cell>
          <cell r="D41641" t="str">
            <v>SOLDEX</v>
          </cell>
          <cell r="E41641">
            <v>3699004000106</v>
          </cell>
        </row>
        <row r="41642">
          <cell r="C41642">
            <v>800021239</v>
          </cell>
          <cell r="D41642" t="str">
            <v>DAMARCCA COMERC</v>
          </cell>
          <cell r="E41642">
            <v>52845062000106</v>
          </cell>
        </row>
        <row r="41643">
          <cell r="C41643">
            <v>800021241</v>
          </cell>
          <cell r="D41643" t="str">
            <v>AGNELO EDITORA</v>
          </cell>
          <cell r="E41643">
            <v>5508065000166</v>
          </cell>
        </row>
        <row r="41644">
          <cell r="C41644">
            <v>800021242</v>
          </cell>
          <cell r="D41644" t="str">
            <v>SEMPRE AUTOMOVE</v>
          </cell>
          <cell r="E41644">
            <v>11324429000231</v>
          </cell>
        </row>
        <row r="41645">
          <cell r="C41645">
            <v>800021247</v>
          </cell>
          <cell r="D41645" t="str">
            <v>MICKEY</v>
          </cell>
          <cell r="E41645">
            <v>50588409000149</v>
          </cell>
        </row>
        <row r="41646">
          <cell r="C41646">
            <v>800021248</v>
          </cell>
          <cell r="D41646" t="str">
            <v>SPI</v>
          </cell>
          <cell r="E41646">
            <v>3885302000182</v>
          </cell>
        </row>
        <row r="41647">
          <cell r="C41647">
            <v>800021262</v>
          </cell>
          <cell r="D41647" t="str">
            <v>EDITORA GERMINA</v>
          </cell>
          <cell r="E41647">
            <v>833328000199</v>
          </cell>
        </row>
        <row r="41648">
          <cell r="C41648">
            <v>800021264</v>
          </cell>
          <cell r="D41648" t="str">
            <v>MALLET</v>
          </cell>
          <cell r="E41648">
            <v>2296146000151</v>
          </cell>
        </row>
        <row r="41649">
          <cell r="C41649">
            <v>800021267</v>
          </cell>
          <cell r="D41649" t="str">
            <v>MIRA DO BRASIL</v>
          </cell>
          <cell r="E41649">
            <v>13474771000162</v>
          </cell>
        </row>
        <row r="41650">
          <cell r="C41650">
            <v>800021268</v>
          </cell>
          <cell r="D41650" t="str">
            <v>CASTRO E CRUZ C</v>
          </cell>
          <cell r="E41650">
            <v>13331747000174</v>
          </cell>
        </row>
        <row r="41651">
          <cell r="C41651">
            <v>800021271</v>
          </cell>
          <cell r="D41651" t="str">
            <v>PROMOTORADE FEI</v>
          </cell>
          <cell r="E41651">
            <v>8541412000140</v>
          </cell>
        </row>
        <row r="41652">
          <cell r="C41652">
            <v>800021273</v>
          </cell>
          <cell r="D41652" t="str">
            <v>LEVY E SALOMAO</v>
          </cell>
          <cell r="E41652">
            <v>60741402000179</v>
          </cell>
        </row>
        <row r="41653">
          <cell r="C41653">
            <v>800021274</v>
          </cell>
          <cell r="D41653" t="str">
            <v>QG PROMOCIONAL</v>
          </cell>
          <cell r="E41653">
            <v>38894382000117</v>
          </cell>
        </row>
        <row r="41654">
          <cell r="C41654">
            <v>800021281</v>
          </cell>
          <cell r="D41654" t="str">
            <v>KAP</v>
          </cell>
          <cell r="E41654">
            <v>61094165000164</v>
          </cell>
        </row>
        <row r="41655">
          <cell r="C41655">
            <v>800021292</v>
          </cell>
          <cell r="D41655" t="str">
            <v>CHRYSLER</v>
          </cell>
          <cell r="E41655">
            <v>8938372000175</v>
          </cell>
        </row>
        <row r="41656">
          <cell r="C41656">
            <v>800021295</v>
          </cell>
          <cell r="D41656" t="str">
            <v>PEQUIM VEICULOS</v>
          </cell>
          <cell r="E41656">
            <v>8715766000164</v>
          </cell>
        </row>
        <row r="41657">
          <cell r="C41657">
            <v>800021297</v>
          </cell>
          <cell r="D41657" t="str">
            <v>MAQ FRIO EXPRES</v>
          </cell>
          <cell r="E41657">
            <v>4330725000107</v>
          </cell>
        </row>
        <row r="41658">
          <cell r="C41658">
            <v>800021298</v>
          </cell>
          <cell r="D41658" t="str">
            <v>PROWEB</v>
          </cell>
          <cell r="E41658">
            <v>8717551000182</v>
          </cell>
        </row>
        <row r="41659">
          <cell r="C41659">
            <v>800021300</v>
          </cell>
          <cell r="D41659" t="str">
            <v>DISDUKKA</v>
          </cell>
          <cell r="E41659">
            <v>12467169000135</v>
          </cell>
        </row>
        <row r="41660">
          <cell r="C41660">
            <v>800021332</v>
          </cell>
          <cell r="D41660" t="str">
            <v>PEQUIM VEICULOS</v>
          </cell>
          <cell r="E41660">
            <v>8715766000598</v>
          </cell>
        </row>
        <row r="41661">
          <cell r="C41661">
            <v>800021335</v>
          </cell>
          <cell r="D41661" t="str">
            <v>JOONGBO</v>
          </cell>
          <cell r="E41661">
            <v>1025316000362</v>
          </cell>
        </row>
        <row r="41662">
          <cell r="C41662">
            <v>800021337</v>
          </cell>
          <cell r="D41662" t="str">
            <v>CIA DE TALENTOS</v>
          </cell>
          <cell r="E41662">
            <v>7728055000161</v>
          </cell>
        </row>
        <row r="41663">
          <cell r="C41663">
            <v>800021341</v>
          </cell>
          <cell r="D41663" t="str">
            <v>FROST E SULLIVA</v>
          </cell>
          <cell r="E41663">
            <v>5615191000110</v>
          </cell>
        </row>
        <row r="41664">
          <cell r="C41664">
            <v>800021348</v>
          </cell>
          <cell r="D41664" t="str">
            <v>CADRITECH</v>
          </cell>
          <cell r="E41664">
            <v>4564490000100</v>
          </cell>
        </row>
        <row r="41665">
          <cell r="C41665">
            <v>800021353</v>
          </cell>
          <cell r="D41665" t="str">
            <v>ALUISIO HUNGRIA</v>
          </cell>
          <cell r="E41665">
            <v>9362076000131</v>
          </cell>
        </row>
        <row r="41666">
          <cell r="C41666">
            <v>800021378</v>
          </cell>
          <cell r="D41666" t="str">
            <v>YORGOS AMBIENTA</v>
          </cell>
          <cell r="E41666">
            <v>8726888000156</v>
          </cell>
        </row>
        <row r="41667">
          <cell r="C41667">
            <v>800021390</v>
          </cell>
          <cell r="D41667" t="str">
            <v>INSTEMAQ CO. TE</v>
          </cell>
          <cell r="E41667">
            <v>50630466000149</v>
          </cell>
        </row>
        <row r="41668">
          <cell r="C41668">
            <v>800021398</v>
          </cell>
          <cell r="D41668" t="str">
            <v>ARKADIM DO BRAS</v>
          </cell>
          <cell r="E41668">
            <v>12308129000140</v>
          </cell>
        </row>
        <row r="41669">
          <cell r="C41669">
            <v>800021405</v>
          </cell>
          <cell r="D41669" t="str">
            <v>9 TABELIONATO D</v>
          </cell>
          <cell r="E41669">
            <v>59945196000130</v>
          </cell>
        </row>
        <row r="41670">
          <cell r="C41670">
            <v>800021406</v>
          </cell>
          <cell r="D41670" t="str">
            <v>ESTUDIO SANTALU</v>
          </cell>
          <cell r="E41670">
            <v>4503875000167</v>
          </cell>
        </row>
        <row r="41671">
          <cell r="C41671">
            <v>800021427</v>
          </cell>
          <cell r="D41671" t="str">
            <v>SOLUTIONS</v>
          </cell>
          <cell r="E41671">
            <v>4198178000140</v>
          </cell>
        </row>
        <row r="41672">
          <cell r="C41672">
            <v>800021456</v>
          </cell>
          <cell r="D41672" t="str">
            <v>KAIROS</v>
          </cell>
          <cell r="E41672">
            <v>3399856000170</v>
          </cell>
        </row>
        <row r="41673">
          <cell r="C41673">
            <v>800021474</v>
          </cell>
          <cell r="D41673" t="str">
            <v>OTRIS SPA URBAN</v>
          </cell>
          <cell r="E41673">
            <v>8562577000107</v>
          </cell>
        </row>
        <row r="41674">
          <cell r="C41674">
            <v>800021482</v>
          </cell>
          <cell r="D41674" t="str">
            <v>EXPERTISE EVENT</v>
          </cell>
          <cell r="E41674">
            <v>11429470000191</v>
          </cell>
        </row>
        <row r="41675">
          <cell r="C41675">
            <v>800021483</v>
          </cell>
          <cell r="D41675" t="str">
            <v>VIDROPLANO</v>
          </cell>
          <cell r="E41675">
            <v>10634955000154</v>
          </cell>
        </row>
        <row r="41676">
          <cell r="C41676">
            <v>800021487</v>
          </cell>
          <cell r="D41676" t="str">
            <v>LIGHTVIEW</v>
          </cell>
          <cell r="E41676">
            <v>12973000140</v>
          </cell>
        </row>
        <row r="41677">
          <cell r="C41677">
            <v>800021507</v>
          </cell>
          <cell r="D41677" t="str">
            <v>BETA TELECOM CO</v>
          </cell>
          <cell r="E41677">
            <v>74482258000108</v>
          </cell>
        </row>
        <row r="41678">
          <cell r="C41678">
            <v>800021527</v>
          </cell>
          <cell r="D41678" t="str">
            <v>LUMA</v>
          </cell>
          <cell r="E41678">
            <v>9088191000160</v>
          </cell>
        </row>
        <row r="41679">
          <cell r="C41679">
            <v>800021530</v>
          </cell>
          <cell r="D41679" t="str">
            <v>TECNOMEC</v>
          </cell>
          <cell r="E41679">
            <v>5066952000121</v>
          </cell>
        </row>
        <row r="41680">
          <cell r="C41680">
            <v>800021537</v>
          </cell>
          <cell r="D41680" t="str">
            <v>PCB TREINAMENTO</v>
          </cell>
          <cell r="E41680">
            <v>10691869000183</v>
          </cell>
        </row>
        <row r="41681">
          <cell r="C41681">
            <v>800021542</v>
          </cell>
          <cell r="D41681" t="str">
            <v>SPA TURBO</v>
          </cell>
          <cell r="E41681">
            <v>64764111000157</v>
          </cell>
        </row>
        <row r="41682">
          <cell r="C41682">
            <v>800021543</v>
          </cell>
          <cell r="D41682" t="str">
            <v>CAETANO COMERCI</v>
          </cell>
          <cell r="E41682">
            <v>6347221000117</v>
          </cell>
        </row>
        <row r="41683">
          <cell r="C41683">
            <v>800021557</v>
          </cell>
          <cell r="D41683" t="str">
            <v>MODELACAO SMART</v>
          </cell>
          <cell r="E41683">
            <v>3332439000100</v>
          </cell>
        </row>
        <row r="41684">
          <cell r="C41684">
            <v>800021561</v>
          </cell>
          <cell r="D41684" t="str">
            <v>B LOG EVENTOS</v>
          </cell>
          <cell r="E41684">
            <v>9023790000103</v>
          </cell>
        </row>
        <row r="41685">
          <cell r="C41685">
            <v>800021566</v>
          </cell>
          <cell r="D41685" t="str">
            <v>CAVALCANTE CONS</v>
          </cell>
          <cell r="E41685">
            <v>10496197000155</v>
          </cell>
        </row>
        <row r="41686">
          <cell r="C41686">
            <v>800021576</v>
          </cell>
          <cell r="D41686" t="str">
            <v>FENADVB</v>
          </cell>
          <cell r="E41686">
            <v>5550691000110</v>
          </cell>
        </row>
        <row r="41687">
          <cell r="C41687">
            <v>800021586</v>
          </cell>
          <cell r="D41687" t="str">
            <v>OPCAO FERRAMENT</v>
          </cell>
          <cell r="E41687">
            <v>11885374000158</v>
          </cell>
        </row>
        <row r="41688">
          <cell r="C41688">
            <v>800021607</v>
          </cell>
          <cell r="D41688" t="str">
            <v>TICKET BRASIL</v>
          </cell>
          <cell r="E41688">
            <v>11659817000192</v>
          </cell>
        </row>
        <row r="41689">
          <cell r="C41689">
            <v>800021612</v>
          </cell>
          <cell r="D41689" t="str">
            <v>GRUPO CCM</v>
          </cell>
          <cell r="E41689">
            <v>12141882000194</v>
          </cell>
        </row>
        <row r="41690">
          <cell r="C41690">
            <v>800021624</v>
          </cell>
          <cell r="D41690" t="str">
            <v>POLVANI TOURS</v>
          </cell>
          <cell r="E41690">
            <v>4865835000165</v>
          </cell>
        </row>
        <row r="41691">
          <cell r="C41691">
            <v>800021637</v>
          </cell>
          <cell r="D41691" t="str">
            <v>ARTHUR TELECOM</v>
          </cell>
          <cell r="E41691">
            <v>980308000140</v>
          </cell>
        </row>
        <row r="41692">
          <cell r="C41692">
            <v>800021639</v>
          </cell>
          <cell r="D41692" t="str">
            <v>INDUSTRIAIS S/A</v>
          </cell>
          <cell r="E41692">
            <v>3869232000179</v>
          </cell>
        </row>
        <row r="41693">
          <cell r="C41693">
            <v>800021657</v>
          </cell>
          <cell r="D41693" t="str">
            <v>DRUCK BRASIL</v>
          </cell>
          <cell r="E41693">
            <v>784766000376</v>
          </cell>
        </row>
        <row r="41694">
          <cell r="C41694">
            <v>800021658</v>
          </cell>
          <cell r="D41694" t="str">
            <v>LIMO INC</v>
          </cell>
          <cell r="E41694">
            <v>8271848000167</v>
          </cell>
        </row>
        <row r="41695">
          <cell r="C41695">
            <v>800021667</v>
          </cell>
          <cell r="D41695" t="str">
            <v>TSUBAKI</v>
          </cell>
          <cell r="E41695">
            <v>8885244000100</v>
          </cell>
        </row>
        <row r="41696">
          <cell r="C41696">
            <v>800021668</v>
          </cell>
          <cell r="D41696" t="str">
            <v>TECNICA LTDA</v>
          </cell>
          <cell r="E41696">
            <v>7941848000164</v>
          </cell>
        </row>
        <row r="41697">
          <cell r="C41697">
            <v>800021674</v>
          </cell>
          <cell r="D41697" t="str">
            <v>IBIAEON CONSULT</v>
          </cell>
          <cell r="E41697">
            <v>7760399000158</v>
          </cell>
        </row>
        <row r="41698">
          <cell r="C41698">
            <v>800021684</v>
          </cell>
          <cell r="D41698" t="str">
            <v>ALLAGI CONSULTO</v>
          </cell>
          <cell r="E41698">
            <v>6088654000103</v>
          </cell>
        </row>
        <row r="41699">
          <cell r="C41699">
            <v>800021686</v>
          </cell>
          <cell r="D41699" t="str">
            <v>INDUSTRIAIS LT</v>
          </cell>
          <cell r="E41699">
            <v>55474522000117</v>
          </cell>
        </row>
        <row r="41700">
          <cell r="C41700">
            <v>800021704</v>
          </cell>
          <cell r="D41700" t="str">
            <v>E SERVICOS DE A</v>
          </cell>
          <cell r="E41700">
            <v>1610517001137</v>
          </cell>
        </row>
        <row r="41701">
          <cell r="C41701">
            <v>800021714</v>
          </cell>
          <cell r="D41701" t="str">
            <v>ORTEC DO BRASIL</v>
          </cell>
          <cell r="E41701">
            <v>4817246000101</v>
          </cell>
        </row>
        <row r="41702">
          <cell r="C41702">
            <v>800021722</v>
          </cell>
          <cell r="D41702" t="str">
            <v>TELELOK CENT LO</v>
          </cell>
          <cell r="E41702">
            <v>58328758000133</v>
          </cell>
        </row>
        <row r="41703">
          <cell r="C41703">
            <v>800021741</v>
          </cell>
          <cell r="D41703" t="str">
            <v>GIRO IMAGEM</v>
          </cell>
          <cell r="E41703">
            <v>8634893000139</v>
          </cell>
        </row>
        <row r="41704">
          <cell r="C41704">
            <v>800021753</v>
          </cell>
          <cell r="D41704" t="str">
            <v>P + E GALERIA D</v>
          </cell>
          <cell r="E41704">
            <v>11674511000105</v>
          </cell>
        </row>
        <row r="41705">
          <cell r="C41705">
            <v>800021755</v>
          </cell>
          <cell r="D41705" t="str">
            <v>AKAD COMPUTACAO</v>
          </cell>
          <cell r="E41705">
            <v>59476598000132</v>
          </cell>
        </row>
        <row r="41706">
          <cell r="C41706">
            <v>800021756</v>
          </cell>
          <cell r="D41706" t="str">
            <v>MALHARIA SANTA</v>
          </cell>
          <cell r="E41706">
            <v>60651502000104</v>
          </cell>
        </row>
        <row r="41707">
          <cell r="C41707">
            <v>800021758</v>
          </cell>
          <cell r="D41707" t="str">
            <v>CAMARA BRASIL A</v>
          </cell>
          <cell r="E41707">
            <v>62319785000117</v>
          </cell>
        </row>
        <row r="41708">
          <cell r="C41708">
            <v>800021779</v>
          </cell>
          <cell r="D41708" t="str">
            <v>SKY</v>
          </cell>
          <cell r="E41708">
            <v>4533467000158</v>
          </cell>
        </row>
        <row r="41709">
          <cell r="C41709">
            <v>800021788</v>
          </cell>
          <cell r="D41709" t="str">
            <v>BLINDER COMUNIC</v>
          </cell>
          <cell r="E41709">
            <v>64506926000136</v>
          </cell>
        </row>
        <row r="41710">
          <cell r="C41710">
            <v>800021790</v>
          </cell>
          <cell r="D41710" t="str">
            <v>MAMUTH TRANSPOR</v>
          </cell>
          <cell r="E41710">
            <v>47389879000179</v>
          </cell>
        </row>
        <row r="41711">
          <cell r="C41711">
            <v>800021797</v>
          </cell>
          <cell r="D41711" t="str">
            <v>LIDER MATERIAIS</v>
          </cell>
          <cell r="E41711">
            <v>45601127000102</v>
          </cell>
        </row>
        <row r="41712">
          <cell r="C41712">
            <v>800021808</v>
          </cell>
          <cell r="D41712" t="str">
            <v>PORTO DE SAO SE</v>
          </cell>
          <cell r="E41712">
            <v>9062893000174</v>
          </cell>
        </row>
        <row r="41713">
          <cell r="C41713">
            <v>800021827</v>
          </cell>
          <cell r="D41713" t="str">
            <v>ALLIANCE SYSTEN</v>
          </cell>
          <cell r="E41713">
            <v>10299490000122</v>
          </cell>
        </row>
        <row r="41714">
          <cell r="C41714">
            <v>800021830</v>
          </cell>
          <cell r="D41714" t="str">
            <v>TI TECH SHOP IN</v>
          </cell>
          <cell r="E41714">
            <v>8231629000154</v>
          </cell>
        </row>
        <row r="41715">
          <cell r="C41715">
            <v>800021833</v>
          </cell>
          <cell r="D41715" t="str">
            <v>PLANO PROPAGAND</v>
          </cell>
          <cell r="E41715">
            <v>2592252000182</v>
          </cell>
        </row>
        <row r="41716">
          <cell r="C41716">
            <v>800021835</v>
          </cell>
          <cell r="D41716" t="str">
            <v>REVISTA IMPR.</v>
          </cell>
          <cell r="E41716">
            <v>2172775000170</v>
          </cell>
        </row>
        <row r="41717">
          <cell r="C41717">
            <v>800021842</v>
          </cell>
          <cell r="D41717" t="str">
            <v>WALL STREET BAR</v>
          </cell>
          <cell r="E41717">
            <v>11200294000111</v>
          </cell>
        </row>
        <row r="41718">
          <cell r="C41718">
            <v>800021843</v>
          </cell>
          <cell r="D41718" t="str">
            <v>REVISTA ACAO FE</v>
          </cell>
          <cell r="E41718">
            <v>4913271000199</v>
          </cell>
        </row>
        <row r="41719">
          <cell r="C41719">
            <v>800021862</v>
          </cell>
          <cell r="D41719" t="str">
            <v>LINCOLN PAIVA</v>
          </cell>
          <cell r="E41719">
            <v>6381330848</v>
          </cell>
        </row>
        <row r="41720">
          <cell r="C41720">
            <v>800021866</v>
          </cell>
          <cell r="D41720" t="str">
            <v>MECANICA DE COM</v>
          </cell>
          <cell r="E41720">
            <v>43644053000158</v>
          </cell>
        </row>
        <row r="41721">
          <cell r="C41721">
            <v>800021868</v>
          </cell>
          <cell r="D41721" t="str">
            <v>THE MAGIC NUTS</v>
          </cell>
          <cell r="E41721">
            <v>1129534000185</v>
          </cell>
        </row>
        <row r="41722">
          <cell r="C41722">
            <v>800021869</v>
          </cell>
          <cell r="D41722" t="str">
            <v>OMNI SISTEMAS D</v>
          </cell>
          <cell r="E41722">
            <v>85473106000246</v>
          </cell>
        </row>
        <row r="41723">
          <cell r="C41723">
            <v>800021871</v>
          </cell>
          <cell r="D41723" t="str">
            <v>B4U</v>
          </cell>
          <cell r="E41723">
            <v>11491469000197</v>
          </cell>
        </row>
        <row r="41724">
          <cell r="C41724">
            <v>800021893</v>
          </cell>
          <cell r="D41724" t="str">
            <v>DANCAR</v>
          </cell>
          <cell r="E41724">
            <v>65935280000175</v>
          </cell>
        </row>
        <row r="41725">
          <cell r="C41725">
            <v>800021896</v>
          </cell>
          <cell r="D41725" t="str">
            <v>SPRIMAG</v>
          </cell>
          <cell r="E41725">
            <v>2874498000147</v>
          </cell>
        </row>
        <row r="41726">
          <cell r="C41726">
            <v>800021899</v>
          </cell>
          <cell r="D41726" t="str">
            <v>DAYHOME COMERCI</v>
          </cell>
          <cell r="E41726">
            <v>4784779000304</v>
          </cell>
        </row>
        <row r="41727">
          <cell r="C41727">
            <v>800021910</v>
          </cell>
          <cell r="D41727" t="str">
            <v>CASA FLORA LTDA</v>
          </cell>
          <cell r="E41727">
            <v>62808506000340</v>
          </cell>
        </row>
        <row r="41728">
          <cell r="C41728">
            <v>800021912</v>
          </cell>
          <cell r="D41728" t="str">
            <v>DM GESTAO</v>
          </cell>
          <cell r="E41728">
            <v>7753820000101</v>
          </cell>
        </row>
        <row r="41729">
          <cell r="C41729">
            <v>800021926</v>
          </cell>
          <cell r="D41729" t="str">
            <v>BRASOFTWARE INF</v>
          </cell>
          <cell r="E41729">
            <v>57142978000105</v>
          </cell>
        </row>
        <row r="41730">
          <cell r="C41730">
            <v>800021936</v>
          </cell>
          <cell r="D41730" t="str">
            <v>SUPER SAFE</v>
          </cell>
          <cell r="E41730">
            <v>4198850000105</v>
          </cell>
        </row>
        <row r="41731">
          <cell r="C41731">
            <v>800021962</v>
          </cell>
          <cell r="D41731" t="str">
            <v>CRIACOES BRASIL</v>
          </cell>
          <cell r="E41731">
            <v>5629228000169</v>
          </cell>
        </row>
        <row r="41732">
          <cell r="C41732">
            <v>800021968</v>
          </cell>
          <cell r="D41732" t="str">
            <v>PLUSCARGO</v>
          </cell>
          <cell r="E41732">
            <v>4389187000118</v>
          </cell>
        </row>
        <row r="41733">
          <cell r="C41733">
            <v>800021975</v>
          </cell>
          <cell r="D41733" t="str">
            <v>TARGETWARE</v>
          </cell>
          <cell r="E41733">
            <v>9240519000111</v>
          </cell>
        </row>
        <row r="41734">
          <cell r="C41734">
            <v>800021982</v>
          </cell>
          <cell r="D41734" t="str">
            <v>007</v>
          </cell>
          <cell r="E41734">
            <v>62236450000135</v>
          </cell>
        </row>
        <row r="41735">
          <cell r="C41735">
            <v>800021986</v>
          </cell>
          <cell r="D41735" t="str">
            <v>AUTOFER COMERC</v>
          </cell>
          <cell r="E41735">
            <v>2762683000140</v>
          </cell>
        </row>
        <row r="41736">
          <cell r="C41736">
            <v>800021995</v>
          </cell>
          <cell r="D41736" t="str">
            <v>NEWS LOGISTICS</v>
          </cell>
          <cell r="E41736">
            <v>7376443000120</v>
          </cell>
        </row>
        <row r="41737">
          <cell r="C41737">
            <v>800021997</v>
          </cell>
          <cell r="D41737" t="str">
            <v>ACOFERR</v>
          </cell>
          <cell r="E41737">
            <v>11059285000152</v>
          </cell>
        </row>
        <row r="41738">
          <cell r="C41738">
            <v>800021998</v>
          </cell>
          <cell r="D41738" t="str">
            <v>GREEN MOBILITY</v>
          </cell>
          <cell r="E41738">
            <v>11585504000137</v>
          </cell>
        </row>
        <row r="41739">
          <cell r="C41739">
            <v>800021999</v>
          </cell>
          <cell r="D41739" t="str">
            <v>KLANN PROMOCION</v>
          </cell>
          <cell r="E41739">
            <v>10852099000103</v>
          </cell>
        </row>
        <row r="41740">
          <cell r="C41740">
            <v>800022000</v>
          </cell>
          <cell r="D41740" t="str">
            <v>HELIPAR LOCACOE</v>
          </cell>
          <cell r="E41740">
            <v>13325624000120</v>
          </cell>
        </row>
        <row r="41741">
          <cell r="C41741">
            <v>800022004</v>
          </cell>
          <cell r="D41741" t="str">
            <v>KARIMEX COMPONE</v>
          </cell>
          <cell r="E41741">
            <v>88938329000149</v>
          </cell>
        </row>
        <row r="41742">
          <cell r="C41742">
            <v>800022008</v>
          </cell>
          <cell r="D41742" t="str">
            <v>ATMAN</v>
          </cell>
          <cell r="E41742">
            <v>11117514000148</v>
          </cell>
        </row>
        <row r="41743">
          <cell r="C41743">
            <v>800022009</v>
          </cell>
          <cell r="D41743" t="str">
            <v>TOG INDUSTRIA E</v>
          </cell>
          <cell r="E41743">
            <v>67608109000187</v>
          </cell>
        </row>
        <row r="41744">
          <cell r="C41744">
            <v>800022014</v>
          </cell>
          <cell r="D41744" t="str">
            <v>COMERCIAL E COM</v>
          </cell>
          <cell r="E41744">
            <v>7728915000167</v>
          </cell>
        </row>
        <row r="41745">
          <cell r="C41745">
            <v>800022027</v>
          </cell>
          <cell r="D41745" t="str">
            <v>MULTICOIL</v>
          </cell>
          <cell r="E41745">
            <v>1645083000139</v>
          </cell>
        </row>
        <row r="41746">
          <cell r="C41746">
            <v>800022053</v>
          </cell>
          <cell r="D41746" t="str">
            <v>VILA REGIA EVEN</v>
          </cell>
          <cell r="E41746">
            <v>13516659000147</v>
          </cell>
        </row>
        <row r="41747">
          <cell r="C41747">
            <v>800022058</v>
          </cell>
          <cell r="D41747" t="str">
            <v>SOLUTTION AUTOM</v>
          </cell>
          <cell r="E41747">
            <v>8088474000149</v>
          </cell>
        </row>
        <row r="41748">
          <cell r="C41748">
            <v>800022064</v>
          </cell>
          <cell r="D41748" t="str">
            <v>METROPOLITAN NE</v>
          </cell>
          <cell r="E41748">
            <v>10713969000163</v>
          </cell>
        </row>
        <row r="41749">
          <cell r="C41749">
            <v>800022082</v>
          </cell>
          <cell r="D41749" t="str">
            <v>ARTLIBER EDITOR</v>
          </cell>
          <cell r="E41749">
            <v>3881563000124</v>
          </cell>
        </row>
        <row r="41750">
          <cell r="C41750">
            <v>800022084</v>
          </cell>
          <cell r="D41750" t="str">
            <v>ARCELORMITTAL III</v>
          </cell>
          <cell r="E41750">
            <v>17469701004830</v>
          </cell>
        </row>
        <row r="41751">
          <cell r="C41751">
            <v>800022086</v>
          </cell>
          <cell r="D41751" t="str">
            <v>MARCUS EVANS</v>
          </cell>
          <cell r="E41751">
            <v>11409049000119</v>
          </cell>
        </row>
        <row r="41752">
          <cell r="C41752">
            <v>800022096</v>
          </cell>
          <cell r="D41752" t="str">
            <v>GUILHOTINA PROD</v>
          </cell>
          <cell r="E41752">
            <v>13682251000145</v>
          </cell>
        </row>
        <row r="41753">
          <cell r="C41753">
            <v>800022111</v>
          </cell>
          <cell r="D41753" t="str">
            <v>MASA</v>
          </cell>
          <cell r="E41753">
            <v>869278000108</v>
          </cell>
        </row>
        <row r="41754">
          <cell r="C41754">
            <v>800022116</v>
          </cell>
          <cell r="D41754" t="str">
            <v>D ANTINO</v>
          </cell>
          <cell r="E41754">
            <v>51444107000160</v>
          </cell>
        </row>
        <row r="41755">
          <cell r="C41755">
            <v>800022124</v>
          </cell>
          <cell r="D41755" t="str">
            <v>PEMACO</v>
          </cell>
          <cell r="E41755">
            <v>56021033000172</v>
          </cell>
        </row>
        <row r="41756">
          <cell r="C41756">
            <v>800022133</v>
          </cell>
          <cell r="D41756" t="str">
            <v>RADIOMATIC</v>
          </cell>
          <cell r="E41756">
            <v>7085485000102</v>
          </cell>
        </row>
        <row r="41757">
          <cell r="C41757">
            <v>800022139</v>
          </cell>
          <cell r="D41757" t="str">
            <v>BUTTERFLY</v>
          </cell>
          <cell r="E41757">
            <v>633464000135</v>
          </cell>
        </row>
        <row r="41758">
          <cell r="C41758">
            <v>800022140</v>
          </cell>
          <cell r="D41758" t="str">
            <v>ANO DEZ</v>
          </cell>
          <cell r="E41758">
            <v>11545188000170</v>
          </cell>
        </row>
        <row r="41759">
          <cell r="C41759">
            <v>800022146</v>
          </cell>
          <cell r="D41759" t="str">
            <v>BIG FERRAMENTAS</v>
          </cell>
          <cell r="E41759">
            <v>3691567000140</v>
          </cell>
        </row>
        <row r="41760">
          <cell r="C41760">
            <v>800022164</v>
          </cell>
          <cell r="D41760" t="str">
            <v>BOA VISTA SERVI</v>
          </cell>
          <cell r="E41760">
            <v>11725176000127</v>
          </cell>
        </row>
        <row r="41761">
          <cell r="C41761">
            <v>800022172</v>
          </cell>
          <cell r="D41761" t="str">
            <v>AMARAL BODRA SO</v>
          </cell>
          <cell r="E41761">
            <v>13646303000128</v>
          </cell>
        </row>
        <row r="41762">
          <cell r="C41762">
            <v>800022197</v>
          </cell>
          <cell r="D41762" t="str">
            <v>AUTOMACAO ANALI</v>
          </cell>
          <cell r="E41762">
            <v>3685791000129</v>
          </cell>
        </row>
        <row r="41763">
          <cell r="C41763">
            <v>800022198</v>
          </cell>
          <cell r="D41763" t="str">
            <v>RODRIGO RIBEIRO</v>
          </cell>
          <cell r="E41763">
            <v>2253152000121</v>
          </cell>
        </row>
        <row r="41764">
          <cell r="C41764">
            <v>800022203</v>
          </cell>
          <cell r="D41764" t="str">
            <v>RTT DO BRASIL</v>
          </cell>
          <cell r="E41764">
            <v>12126443000102</v>
          </cell>
        </row>
        <row r="41765">
          <cell r="C41765">
            <v>800022237</v>
          </cell>
          <cell r="D41765" t="str">
            <v>FOMA DESIGN</v>
          </cell>
          <cell r="E41765">
            <v>9249919000198</v>
          </cell>
        </row>
        <row r="41766">
          <cell r="C41766">
            <v>800022242</v>
          </cell>
          <cell r="D41766" t="str">
            <v>CESNIK QUINTINO</v>
          </cell>
          <cell r="E41766">
            <v>3281691000137</v>
          </cell>
        </row>
        <row r="41767">
          <cell r="C41767">
            <v>800022245</v>
          </cell>
          <cell r="D41767" t="str">
            <v>GAUDI EVENTOS</v>
          </cell>
          <cell r="E41767">
            <v>4475560000153</v>
          </cell>
        </row>
        <row r="41768">
          <cell r="C41768">
            <v>800022246</v>
          </cell>
          <cell r="D41768" t="str">
            <v>PERSONAL SHADE</v>
          </cell>
          <cell r="E41768">
            <v>7704227000167</v>
          </cell>
        </row>
        <row r="41769">
          <cell r="C41769">
            <v>800022247</v>
          </cell>
          <cell r="D41769" t="str">
            <v>BENETRON COMERC</v>
          </cell>
          <cell r="E41769">
            <v>2021647000125</v>
          </cell>
        </row>
        <row r="41770">
          <cell r="C41770">
            <v>800022250</v>
          </cell>
          <cell r="D41770" t="str">
            <v>RODOBENS IMPORT</v>
          </cell>
          <cell r="E41770">
            <v>7865882000873</v>
          </cell>
        </row>
        <row r="41771">
          <cell r="C41771">
            <v>800022268</v>
          </cell>
          <cell r="D41771" t="str">
            <v>AUTOFER COMERCI</v>
          </cell>
          <cell r="E41771">
            <v>2271722000106</v>
          </cell>
        </row>
        <row r="41772">
          <cell r="C41772">
            <v>800022271</v>
          </cell>
          <cell r="D41772" t="str">
            <v>ISAR ENGENHARIA</v>
          </cell>
          <cell r="E41772">
            <v>67669424000114</v>
          </cell>
        </row>
        <row r="41773">
          <cell r="C41773">
            <v>800022272</v>
          </cell>
          <cell r="D41773" t="str">
            <v>FARE ARTE SERVI</v>
          </cell>
          <cell r="E41773">
            <v>68159532000100</v>
          </cell>
        </row>
        <row r="41774">
          <cell r="C41774">
            <v>800022318</v>
          </cell>
          <cell r="D41774" t="str">
            <v>SAX SO FUNNY</v>
          </cell>
          <cell r="E41774">
            <v>71726814000156</v>
          </cell>
        </row>
        <row r="41775">
          <cell r="C41775">
            <v>800022323</v>
          </cell>
          <cell r="D41775" t="str">
            <v>AMAZONAS VI</v>
          </cell>
          <cell r="E41775">
            <v>68400449001071</v>
          </cell>
        </row>
        <row r="41776">
          <cell r="C41776">
            <v>800022324</v>
          </cell>
          <cell r="D41776" t="str">
            <v>REALE E MOREIRA</v>
          </cell>
          <cell r="E41776">
            <v>68485952000186</v>
          </cell>
        </row>
        <row r="41777">
          <cell r="C41777">
            <v>800022333</v>
          </cell>
          <cell r="D41777" t="str">
            <v>SMART RADIO</v>
          </cell>
          <cell r="E41777">
            <v>4913872000100</v>
          </cell>
        </row>
        <row r="41778">
          <cell r="C41778">
            <v>800022334</v>
          </cell>
          <cell r="D41778" t="str">
            <v>MELTING ANTI PO</v>
          </cell>
          <cell r="E41778">
            <v>50920073000170</v>
          </cell>
        </row>
        <row r="41779">
          <cell r="C41779">
            <v>800022338</v>
          </cell>
          <cell r="D41779" t="str">
            <v>DESTRA</v>
          </cell>
          <cell r="E41779">
            <v>10235277000157</v>
          </cell>
        </row>
        <row r="41780">
          <cell r="C41780">
            <v>800022340</v>
          </cell>
          <cell r="D41780" t="str">
            <v>MOVI E ART</v>
          </cell>
          <cell r="E41780">
            <v>46397220000100</v>
          </cell>
        </row>
        <row r="41781">
          <cell r="C41781">
            <v>800022346</v>
          </cell>
          <cell r="D41781" t="str">
            <v>SABER TREINAMEN</v>
          </cell>
          <cell r="E41781">
            <v>8723832000148</v>
          </cell>
        </row>
        <row r="41782">
          <cell r="C41782">
            <v>800022358</v>
          </cell>
          <cell r="D41782" t="str">
            <v>LONAPRESS</v>
          </cell>
          <cell r="E41782">
            <v>11909545000131</v>
          </cell>
        </row>
        <row r="41783">
          <cell r="C41783">
            <v>800022370</v>
          </cell>
          <cell r="D41783" t="str">
            <v>AIR MELTING ANT</v>
          </cell>
          <cell r="E41783">
            <v>5374026000113</v>
          </cell>
        </row>
        <row r="41784">
          <cell r="C41784">
            <v>800022379</v>
          </cell>
          <cell r="D41784" t="str">
            <v>FIT PEL</v>
          </cell>
          <cell r="E41784">
            <v>72704299000176</v>
          </cell>
        </row>
        <row r="41785">
          <cell r="C41785">
            <v>800022382</v>
          </cell>
          <cell r="D41785" t="str">
            <v>CLARO SA</v>
          </cell>
          <cell r="E41785">
            <v>40432544000147</v>
          </cell>
        </row>
        <row r="41786">
          <cell r="C41786">
            <v>800022406</v>
          </cell>
          <cell r="D41786" t="str">
            <v>FUNDACAO GETULI</v>
          </cell>
          <cell r="E41786">
            <v>33641663001892</v>
          </cell>
        </row>
        <row r="41787">
          <cell r="C41787">
            <v>800022408</v>
          </cell>
          <cell r="D41787" t="str">
            <v>POINTER NETWORK</v>
          </cell>
          <cell r="E41787">
            <v>4624699000111</v>
          </cell>
        </row>
        <row r="41788">
          <cell r="C41788">
            <v>800022463</v>
          </cell>
          <cell r="D41788" t="str">
            <v>BAR ANTIGO</v>
          </cell>
          <cell r="E41788">
            <v>7569872000114</v>
          </cell>
        </row>
        <row r="41789">
          <cell r="C41789">
            <v>800022464</v>
          </cell>
          <cell r="D41789" t="str">
            <v>TECHNO IMPORT</v>
          </cell>
          <cell r="E41789">
            <v>10648048000164</v>
          </cell>
        </row>
        <row r="41790">
          <cell r="C41790">
            <v>800022469</v>
          </cell>
          <cell r="D41790" t="str">
            <v>NRG COMERCIO DE</v>
          </cell>
          <cell r="E41790">
            <v>9405714000154</v>
          </cell>
        </row>
        <row r="41791">
          <cell r="C41791">
            <v>800022483</v>
          </cell>
          <cell r="D41791" t="str">
            <v>FIORESE BRINDES</v>
          </cell>
          <cell r="E41791">
            <v>13174382000111</v>
          </cell>
        </row>
        <row r="41792">
          <cell r="C41792">
            <v>800022518</v>
          </cell>
          <cell r="D41792" t="str">
            <v>SOLUCAO ACRILIC</v>
          </cell>
          <cell r="E41792">
            <v>5808822000117</v>
          </cell>
        </row>
        <row r="41793">
          <cell r="C41793">
            <v>800022562</v>
          </cell>
          <cell r="D41793" t="str">
            <v>HITER IND E COM</v>
          </cell>
          <cell r="E41793">
            <v>61507844000118</v>
          </cell>
        </row>
        <row r="41794">
          <cell r="C41794">
            <v>800022580</v>
          </cell>
          <cell r="D41794" t="str">
            <v>MARCIO GOMES DI</v>
          </cell>
          <cell r="E41794">
            <v>12425333000141</v>
          </cell>
        </row>
        <row r="41795">
          <cell r="C41795">
            <v>800022601</v>
          </cell>
          <cell r="D41795" t="str">
            <v>REPRESENTACOES</v>
          </cell>
          <cell r="E41795">
            <v>8421399000196</v>
          </cell>
        </row>
        <row r="41796">
          <cell r="C41796">
            <v>800022605</v>
          </cell>
          <cell r="D41796" t="str">
            <v>CASA COR</v>
          </cell>
          <cell r="E41796">
            <v>60292703000162</v>
          </cell>
        </row>
        <row r="41797">
          <cell r="C41797">
            <v>800022608</v>
          </cell>
          <cell r="D41797" t="str">
            <v>PINTAR</v>
          </cell>
          <cell r="E41797">
            <v>4057673000139</v>
          </cell>
        </row>
        <row r="41798">
          <cell r="C41798">
            <v>800022609</v>
          </cell>
          <cell r="D41798" t="str">
            <v>AZEVEDO TUBOS</v>
          </cell>
          <cell r="E41798">
            <v>38836797000134</v>
          </cell>
        </row>
        <row r="41799">
          <cell r="C41799">
            <v>800022610</v>
          </cell>
          <cell r="D41799" t="str">
            <v>Y B</v>
          </cell>
          <cell r="E41799">
            <v>68397421000131</v>
          </cell>
        </row>
        <row r="41800">
          <cell r="C41800">
            <v>800022657</v>
          </cell>
          <cell r="D41800" t="str">
            <v>APS COMPONENTES</v>
          </cell>
          <cell r="E41800">
            <v>4031962000169</v>
          </cell>
        </row>
        <row r="41801">
          <cell r="C41801">
            <v>800022658</v>
          </cell>
          <cell r="D41801" t="str">
            <v>CVCT COMERCIAL</v>
          </cell>
          <cell r="E41801">
            <v>73031015000190</v>
          </cell>
        </row>
        <row r="41802">
          <cell r="C41802">
            <v>800022669</v>
          </cell>
          <cell r="D41802" t="str">
            <v>INDUSTRIAIS LTD</v>
          </cell>
          <cell r="E41802">
            <v>54261292000145</v>
          </cell>
        </row>
        <row r="41803">
          <cell r="C41803">
            <v>800022678</v>
          </cell>
          <cell r="D41803" t="str">
            <v>UNIDAS</v>
          </cell>
          <cell r="E41803">
            <v>1079210000180</v>
          </cell>
        </row>
        <row r="41804">
          <cell r="C41804">
            <v>800022691</v>
          </cell>
          <cell r="D41804" t="str">
            <v>EDMARCAS REFRIGERACAO COMERCI</v>
          </cell>
          <cell r="E41804">
            <v>2685933000195</v>
          </cell>
        </row>
        <row r="41805">
          <cell r="C41805">
            <v>800022692</v>
          </cell>
          <cell r="D41805" t="str">
            <v>JSL SA</v>
          </cell>
          <cell r="E41805">
            <v>52548435000179</v>
          </cell>
        </row>
        <row r="41806">
          <cell r="C41806">
            <v>800022704</v>
          </cell>
          <cell r="D41806" t="str">
            <v>T1 ENGENHARIA</v>
          </cell>
          <cell r="E41806">
            <v>5066901000108</v>
          </cell>
        </row>
        <row r="41807">
          <cell r="C41807">
            <v>800022735</v>
          </cell>
          <cell r="D41807" t="str">
            <v>IRON SERVICOS</v>
          </cell>
          <cell r="E41807">
            <v>5737722000147</v>
          </cell>
        </row>
        <row r="41808">
          <cell r="C41808">
            <v>800022755</v>
          </cell>
          <cell r="D41808" t="str">
            <v>HERTZ</v>
          </cell>
          <cell r="E41808">
            <v>237003002278</v>
          </cell>
        </row>
        <row r="41809">
          <cell r="C41809">
            <v>800022759</v>
          </cell>
          <cell r="D41809" t="str">
            <v>BA BRANDANALYTI</v>
          </cell>
          <cell r="E41809">
            <v>3831619000136</v>
          </cell>
        </row>
        <row r="41810">
          <cell r="C41810">
            <v>800022762</v>
          </cell>
          <cell r="D41810" t="str">
            <v>LEVEL CONTROL S</v>
          </cell>
          <cell r="E41810">
            <v>12990595000159</v>
          </cell>
        </row>
        <row r="41811">
          <cell r="C41811">
            <v>800022765</v>
          </cell>
          <cell r="D41811" t="str">
            <v>I2T ENERGIA MAX</v>
          </cell>
          <cell r="E41811">
            <v>47425301000120</v>
          </cell>
        </row>
        <row r="41812">
          <cell r="C41812">
            <v>800022788</v>
          </cell>
          <cell r="D41812" t="str">
            <v>MIX MOLAS</v>
          </cell>
          <cell r="E41812">
            <v>7907521000176</v>
          </cell>
        </row>
        <row r="41813">
          <cell r="C41813">
            <v>800022791</v>
          </cell>
          <cell r="D41813" t="str">
            <v>ENTHEUSIASMOS C</v>
          </cell>
          <cell r="E41813">
            <v>71736375000162</v>
          </cell>
        </row>
        <row r="41814">
          <cell r="C41814">
            <v>800022800</v>
          </cell>
          <cell r="D41814" t="str">
            <v>SERFAT INDUSTRI</v>
          </cell>
          <cell r="E41814">
            <v>7209592000103</v>
          </cell>
        </row>
        <row r="41815">
          <cell r="C41815">
            <v>800022825</v>
          </cell>
          <cell r="D41815" t="str">
            <v>POSIPRESS</v>
          </cell>
          <cell r="E41815">
            <v>8615243000146</v>
          </cell>
        </row>
        <row r="41816">
          <cell r="C41816">
            <v>800022852</v>
          </cell>
          <cell r="D41816" t="str">
            <v>SANTOS BRASIL P</v>
          </cell>
          <cell r="E41816">
            <v>2762121000953</v>
          </cell>
        </row>
        <row r="41817">
          <cell r="C41817">
            <v>800022866</v>
          </cell>
          <cell r="D41817" t="str">
            <v>CARVALHOSA</v>
          </cell>
          <cell r="E41817">
            <v>58115445000105</v>
          </cell>
        </row>
        <row r="41818">
          <cell r="C41818">
            <v>800022880</v>
          </cell>
          <cell r="D41818" t="str">
            <v>REMIX SOCIAL ID</v>
          </cell>
          <cell r="E41818">
            <v>13199686000133</v>
          </cell>
        </row>
        <row r="41819">
          <cell r="C41819">
            <v>800022902</v>
          </cell>
          <cell r="D41819" t="str">
            <v>CIPA FM PUBLICA</v>
          </cell>
          <cell r="E41819">
            <v>12591077000162</v>
          </cell>
        </row>
        <row r="41820">
          <cell r="C41820">
            <v>800022933</v>
          </cell>
          <cell r="D41820" t="str">
            <v>OFFICE W COMERC</v>
          </cell>
          <cell r="E41820">
            <v>9149187000164</v>
          </cell>
        </row>
        <row r="41821">
          <cell r="C41821">
            <v>800022934</v>
          </cell>
          <cell r="D41821" t="str">
            <v>NESTLE BRASIL</v>
          </cell>
          <cell r="E41821">
            <v>60409075000152</v>
          </cell>
        </row>
        <row r="41822">
          <cell r="C41822">
            <v>800022958</v>
          </cell>
          <cell r="D41822" t="str">
            <v>ARTSANA</v>
          </cell>
          <cell r="E41822">
            <v>2340424000120</v>
          </cell>
        </row>
        <row r="41823">
          <cell r="C41823">
            <v>800022963</v>
          </cell>
          <cell r="D41823" t="str">
            <v>DINASTIA BRINDE</v>
          </cell>
          <cell r="E41823">
            <v>1644448000100</v>
          </cell>
        </row>
        <row r="41824">
          <cell r="C41824">
            <v>800023001</v>
          </cell>
          <cell r="D41824" t="str">
            <v>ACEPIL</v>
          </cell>
          <cell r="E41824">
            <v>43455179000184</v>
          </cell>
        </row>
        <row r="41825">
          <cell r="C41825">
            <v>800023006</v>
          </cell>
          <cell r="D41825" t="str">
            <v>TYPE</v>
          </cell>
          <cell r="E41825">
            <v>55860944000120</v>
          </cell>
        </row>
        <row r="41826">
          <cell r="C41826">
            <v>800023012</v>
          </cell>
          <cell r="D41826" t="str">
            <v>UOL DIVEO</v>
          </cell>
          <cell r="E41826">
            <v>1588770000160</v>
          </cell>
        </row>
        <row r="41827">
          <cell r="C41827">
            <v>800023016</v>
          </cell>
          <cell r="D41827" t="str">
            <v>TEC CL CIRCUITO</v>
          </cell>
          <cell r="E41827">
            <v>59452771000162</v>
          </cell>
        </row>
        <row r="41828">
          <cell r="C41828">
            <v>800023017</v>
          </cell>
          <cell r="D41828" t="str">
            <v>FECVA COMERCIO</v>
          </cell>
          <cell r="E41828">
            <v>57369027000173</v>
          </cell>
        </row>
        <row r="41829">
          <cell r="C41829">
            <v>800023028</v>
          </cell>
          <cell r="D41829" t="str">
            <v>DIV DESIGN DIVI</v>
          </cell>
          <cell r="E41829">
            <v>64788334000154</v>
          </cell>
        </row>
        <row r="41830">
          <cell r="C41830">
            <v>800023032</v>
          </cell>
          <cell r="D41830" t="str">
            <v>WJ PARK</v>
          </cell>
          <cell r="E41830">
            <v>3584529000198</v>
          </cell>
        </row>
        <row r="41831">
          <cell r="C41831">
            <v>800023033</v>
          </cell>
          <cell r="D41831" t="str">
            <v>MUSEU DO FUTEBO</v>
          </cell>
          <cell r="E41831">
            <v>10233223000152</v>
          </cell>
        </row>
        <row r="41832">
          <cell r="C41832">
            <v>800023054</v>
          </cell>
          <cell r="D41832" t="str">
            <v>MN</v>
          </cell>
          <cell r="E41832">
            <v>9392149000138</v>
          </cell>
        </row>
        <row r="41833">
          <cell r="C41833">
            <v>800023055</v>
          </cell>
          <cell r="D41833" t="str">
            <v>TECNO SEATING</v>
          </cell>
          <cell r="E41833">
            <v>96170113000104</v>
          </cell>
        </row>
        <row r="41834">
          <cell r="C41834">
            <v>800023074</v>
          </cell>
          <cell r="D41834" t="str">
            <v>SUPERA PRODUCOE</v>
          </cell>
          <cell r="E41834">
            <v>10322338000113</v>
          </cell>
        </row>
        <row r="41835">
          <cell r="C41835">
            <v>800023078</v>
          </cell>
          <cell r="D41835" t="str">
            <v>BY MITRI</v>
          </cell>
          <cell r="E41835">
            <v>61565438000101</v>
          </cell>
        </row>
        <row r="41836">
          <cell r="C41836">
            <v>800023105</v>
          </cell>
          <cell r="D41836" t="str">
            <v>MGT COMERCIO DE</v>
          </cell>
          <cell r="E41836">
            <v>7716255000102</v>
          </cell>
        </row>
        <row r="41837">
          <cell r="C41837">
            <v>800023107</v>
          </cell>
          <cell r="D41837" t="str">
            <v>VMP SOLUCOES</v>
          </cell>
          <cell r="E41837">
            <v>67755306000129</v>
          </cell>
        </row>
        <row r="41838">
          <cell r="C41838">
            <v>800023108</v>
          </cell>
          <cell r="D41838" t="str">
            <v>MUDANCAS E TRAN</v>
          </cell>
          <cell r="E41838">
            <v>3068611000160</v>
          </cell>
        </row>
        <row r="41839">
          <cell r="C41839">
            <v>800023110</v>
          </cell>
          <cell r="D41839" t="str">
            <v>WIDECOMP</v>
          </cell>
          <cell r="E41839">
            <v>13229694000185</v>
          </cell>
        </row>
        <row r="41840">
          <cell r="C41840">
            <v>800023113</v>
          </cell>
          <cell r="D41840" t="str">
            <v>MENDES JUNIOR</v>
          </cell>
          <cell r="E41840">
            <v>19394808000129</v>
          </cell>
        </row>
        <row r="41841">
          <cell r="C41841">
            <v>800023124</v>
          </cell>
          <cell r="D41841" t="str">
            <v>EXPRESSO SAO PA</v>
          </cell>
          <cell r="E41841">
            <v>62413018000172</v>
          </cell>
        </row>
        <row r="41842">
          <cell r="C41842">
            <v>800023125</v>
          </cell>
          <cell r="D41842" t="str">
            <v>COMPRA CERTA</v>
          </cell>
          <cell r="E41842">
            <v>62058318000776</v>
          </cell>
        </row>
        <row r="41843">
          <cell r="C41843">
            <v>800023130</v>
          </cell>
          <cell r="D41843" t="str">
            <v>EMBRALUZ</v>
          </cell>
          <cell r="E41843">
            <v>6267412000179</v>
          </cell>
        </row>
        <row r="41844">
          <cell r="C41844">
            <v>800023151</v>
          </cell>
          <cell r="D41844" t="str">
            <v>TOKIO MOT. COM.</v>
          </cell>
          <cell r="E41844">
            <v>11286404000452</v>
          </cell>
        </row>
        <row r="41845">
          <cell r="C41845">
            <v>800023171</v>
          </cell>
          <cell r="D41845" t="str">
            <v>GRABE BOMBAS E</v>
          </cell>
          <cell r="E41845">
            <v>6055391000128</v>
          </cell>
        </row>
        <row r="41846">
          <cell r="C41846">
            <v>800023173</v>
          </cell>
          <cell r="D41846" t="str">
            <v>JOAO DIAS PEREI</v>
          </cell>
          <cell r="E41846">
            <v>9687347000129</v>
          </cell>
        </row>
        <row r="41847">
          <cell r="C41847">
            <v>800023199</v>
          </cell>
          <cell r="D41847" t="str">
            <v>BRASIL MAGNETS</v>
          </cell>
          <cell r="E41847">
            <v>6147259000146</v>
          </cell>
        </row>
        <row r="41848">
          <cell r="C41848">
            <v>800023205</v>
          </cell>
          <cell r="D41848" t="str">
            <v>SANDVIK DO BRAS</v>
          </cell>
          <cell r="E41848">
            <v>60680279000123</v>
          </cell>
        </row>
        <row r="41849">
          <cell r="C41849">
            <v>800023206</v>
          </cell>
          <cell r="D41849" t="str">
            <v>ZAYER BRASIL LT</v>
          </cell>
          <cell r="E41849">
            <v>2038811000107</v>
          </cell>
        </row>
        <row r="41850">
          <cell r="C41850">
            <v>800023208</v>
          </cell>
          <cell r="D41850" t="str">
            <v>SM VALET SERVIC</v>
          </cell>
          <cell r="E41850">
            <v>68972843003451</v>
          </cell>
        </row>
        <row r="41851">
          <cell r="C41851">
            <v>800023217</v>
          </cell>
          <cell r="D41851" t="str">
            <v>LUMINAE IND., C</v>
          </cell>
          <cell r="E41851">
            <v>9584001000103</v>
          </cell>
        </row>
        <row r="41852">
          <cell r="C41852">
            <v>800023218</v>
          </cell>
          <cell r="D41852" t="str">
            <v>PONTO ELE COM V</v>
          </cell>
          <cell r="E41852">
            <v>5701783000154</v>
          </cell>
        </row>
        <row r="41853">
          <cell r="C41853">
            <v>800023243</v>
          </cell>
          <cell r="D41853" t="str">
            <v>DUNA IND. E COM</v>
          </cell>
          <cell r="E41853">
            <v>4692677000199</v>
          </cell>
        </row>
        <row r="41854">
          <cell r="C41854">
            <v>800023246</v>
          </cell>
          <cell r="D41854" t="str">
            <v>OLIVER ENTREGAS</v>
          </cell>
          <cell r="E41854">
            <v>10362235000187</v>
          </cell>
        </row>
        <row r="41855">
          <cell r="C41855">
            <v>800023247</v>
          </cell>
          <cell r="D41855" t="str">
            <v>EDITORA CONFIAN</v>
          </cell>
          <cell r="E41855">
            <v>4735670000107</v>
          </cell>
        </row>
        <row r="41856">
          <cell r="C41856">
            <v>800023249</v>
          </cell>
          <cell r="D41856" t="str">
            <v>AMDEX COMERCI</v>
          </cell>
          <cell r="E41856">
            <v>53144838000115</v>
          </cell>
        </row>
        <row r="41857">
          <cell r="C41857">
            <v>800023250</v>
          </cell>
          <cell r="D41857" t="str">
            <v>FUNDACAO INST P</v>
          </cell>
          <cell r="E41857">
            <v>43942358000146</v>
          </cell>
        </row>
        <row r="41858">
          <cell r="C41858">
            <v>800023290</v>
          </cell>
          <cell r="D41858" t="str">
            <v>IS INFORMATICA</v>
          </cell>
          <cell r="E41858">
            <v>4869651000173</v>
          </cell>
        </row>
        <row r="41859">
          <cell r="C41859">
            <v>800023291</v>
          </cell>
          <cell r="D41859" t="str">
            <v>PAULITALIA BARA</v>
          </cell>
          <cell r="E41859">
            <v>5585991001026</v>
          </cell>
        </row>
        <row r="41860">
          <cell r="C41860">
            <v>800023317</v>
          </cell>
          <cell r="D41860" t="str">
            <v>PAULITALIA BARA</v>
          </cell>
          <cell r="E41860">
            <v>5585991000801</v>
          </cell>
        </row>
        <row r="41861">
          <cell r="C41861">
            <v>800023319</v>
          </cell>
          <cell r="D41861" t="str">
            <v>LETRAS DO BRASI</v>
          </cell>
          <cell r="E41861">
            <v>9099285000134</v>
          </cell>
        </row>
        <row r="41862">
          <cell r="C41862">
            <v>800023340</v>
          </cell>
          <cell r="D41862" t="str">
            <v>QCONSULTING SER</v>
          </cell>
          <cell r="E41862">
            <v>2926044000172</v>
          </cell>
        </row>
        <row r="41863">
          <cell r="C41863">
            <v>800023342</v>
          </cell>
          <cell r="D41863" t="str">
            <v>GLOBAL HYDRAULI</v>
          </cell>
          <cell r="E41863">
            <v>5393742000148</v>
          </cell>
        </row>
        <row r="41864">
          <cell r="C41864">
            <v>800023351</v>
          </cell>
          <cell r="D41864" t="str">
            <v>MOVETRANS IND</v>
          </cell>
          <cell r="E41864">
            <v>8843125000195</v>
          </cell>
        </row>
        <row r="41865">
          <cell r="C41865">
            <v>800023368</v>
          </cell>
          <cell r="D41865" t="str">
            <v>MAIS DISTRIBUID</v>
          </cell>
          <cell r="E41865">
            <v>434116002344</v>
          </cell>
        </row>
        <row r="41866">
          <cell r="C41866">
            <v>800023402</v>
          </cell>
          <cell r="D41866" t="str">
            <v>ZEBRA TECH BR</v>
          </cell>
          <cell r="E41866">
            <v>9021935000129</v>
          </cell>
        </row>
        <row r="41867">
          <cell r="C41867">
            <v>800023404</v>
          </cell>
          <cell r="D41867" t="str">
            <v>TREVO EQUIP. DE</v>
          </cell>
          <cell r="E41867">
            <v>327224000102</v>
          </cell>
        </row>
        <row r="41868">
          <cell r="C41868">
            <v>800023415</v>
          </cell>
          <cell r="D41868" t="str">
            <v>PRANDO GODOY CO</v>
          </cell>
          <cell r="E41868">
            <v>1071466000140</v>
          </cell>
        </row>
        <row r="41869">
          <cell r="C41869">
            <v>800023416</v>
          </cell>
          <cell r="D41869" t="str">
            <v>ALRASE METAIS L</v>
          </cell>
          <cell r="E41869">
            <v>11885538000147</v>
          </cell>
        </row>
        <row r="41870">
          <cell r="C41870">
            <v>800023419</v>
          </cell>
          <cell r="D41870" t="str">
            <v>FIORESE JOIAS L</v>
          </cell>
          <cell r="E41870">
            <v>7019628000188</v>
          </cell>
        </row>
        <row r="41871">
          <cell r="C41871">
            <v>800023420</v>
          </cell>
          <cell r="D41871" t="str">
            <v>ACRILICOS BRASI</v>
          </cell>
          <cell r="E41871">
            <v>6317107000144</v>
          </cell>
        </row>
        <row r="41872">
          <cell r="C41872">
            <v>800023423</v>
          </cell>
          <cell r="D41872" t="str">
            <v>DBDIRETO TECNOL</v>
          </cell>
          <cell r="E41872">
            <v>11169610000130</v>
          </cell>
        </row>
        <row r="41873">
          <cell r="C41873">
            <v>800023429</v>
          </cell>
          <cell r="D41873" t="str">
            <v>SPAL DO BRASIL</v>
          </cell>
          <cell r="E41873">
            <v>7701656000180</v>
          </cell>
        </row>
        <row r="41874">
          <cell r="C41874">
            <v>800023443</v>
          </cell>
          <cell r="D41874" t="str">
            <v>CORDOES DIGITAL</v>
          </cell>
          <cell r="E41874">
            <v>14393991000124</v>
          </cell>
        </row>
        <row r="41875">
          <cell r="C41875">
            <v>800023456</v>
          </cell>
          <cell r="D41875" t="str">
            <v>MEMORY BITS COM</v>
          </cell>
          <cell r="E41875">
            <v>8984228000175</v>
          </cell>
        </row>
        <row r="41876">
          <cell r="C41876">
            <v>800023465</v>
          </cell>
          <cell r="D41876" t="str">
            <v>HORA PARK SISTE</v>
          </cell>
          <cell r="E41876">
            <v>1808151000133</v>
          </cell>
        </row>
        <row r="41877">
          <cell r="C41877">
            <v>800023466</v>
          </cell>
          <cell r="D41877" t="str">
            <v>JUNTAS SERVFLEX</v>
          </cell>
          <cell r="E41877">
            <v>5823702000199</v>
          </cell>
        </row>
        <row r="41878">
          <cell r="C41878">
            <v>800023471</v>
          </cell>
          <cell r="D41878" t="str">
            <v>GLOBAL 1080 BRA</v>
          </cell>
          <cell r="E41878">
            <v>12429543000108</v>
          </cell>
        </row>
        <row r="41879">
          <cell r="C41879">
            <v>800023473</v>
          </cell>
          <cell r="D41879" t="str">
            <v>CONSEA DO BR RE</v>
          </cell>
          <cell r="E41879">
            <v>12312639000191</v>
          </cell>
        </row>
        <row r="41880">
          <cell r="C41880">
            <v>800023508</v>
          </cell>
          <cell r="D41880" t="str">
            <v>RUKAVA ASSEMBLY</v>
          </cell>
          <cell r="E41880">
            <v>2646415000162</v>
          </cell>
        </row>
        <row r="41881">
          <cell r="C41881">
            <v>800023511</v>
          </cell>
          <cell r="D41881" t="str">
            <v>FISATOM EQUIPAM</v>
          </cell>
          <cell r="E41881">
            <v>60765872000172</v>
          </cell>
        </row>
        <row r="41882">
          <cell r="C41882">
            <v>800023512</v>
          </cell>
          <cell r="D41882" t="str">
            <v>FRANCISCO CAVAL</v>
          </cell>
          <cell r="E41882">
            <v>10457915000184</v>
          </cell>
        </row>
        <row r="41883">
          <cell r="C41883">
            <v>800023515</v>
          </cell>
          <cell r="D41883" t="str">
            <v>LUPTEC</v>
          </cell>
          <cell r="E41883">
            <v>4468630000146</v>
          </cell>
        </row>
        <row r="41884">
          <cell r="C41884">
            <v>800023533</v>
          </cell>
          <cell r="D41884" t="str">
            <v>BOX 1824 PLANEJ</v>
          </cell>
          <cell r="E41884">
            <v>6081639000206</v>
          </cell>
        </row>
        <row r="41885">
          <cell r="C41885">
            <v>800023572</v>
          </cell>
          <cell r="D41885" t="str">
            <v>LOTI TECNOLOGIA</v>
          </cell>
          <cell r="E41885">
            <v>59711887000179</v>
          </cell>
        </row>
        <row r="41886">
          <cell r="C41886">
            <v>800023573</v>
          </cell>
          <cell r="D41886" t="str">
            <v>UNIDESPE SOLUCA</v>
          </cell>
          <cell r="E41886">
            <v>10939654000139</v>
          </cell>
        </row>
        <row r="41887">
          <cell r="C41887">
            <v>800023574</v>
          </cell>
          <cell r="D41887" t="str">
            <v>BUREAU TRANSLAT</v>
          </cell>
          <cell r="E41887">
            <v>9143267000102</v>
          </cell>
        </row>
        <row r="41888">
          <cell r="C41888">
            <v>800023597</v>
          </cell>
          <cell r="D41888" t="str">
            <v>RO PECAS ROLA</v>
          </cell>
          <cell r="E41888">
            <v>50631209000121</v>
          </cell>
        </row>
        <row r="41889">
          <cell r="C41889">
            <v>800023600</v>
          </cell>
          <cell r="D41889" t="str">
            <v>TECELAGEM DAMAT</v>
          </cell>
          <cell r="E41889">
            <v>61192134000146</v>
          </cell>
        </row>
        <row r="41890">
          <cell r="C41890">
            <v>800023607</v>
          </cell>
          <cell r="D41890" t="str">
            <v>KISTLER BRASIL</v>
          </cell>
          <cell r="E41890">
            <v>97534528000182</v>
          </cell>
        </row>
        <row r="41891">
          <cell r="C41891">
            <v>800023613</v>
          </cell>
          <cell r="D41891" t="str">
            <v>PARKER HANNIFIN</v>
          </cell>
          <cell r="E41891">
            <v>54823455003402</v>
          </cell>
        </row>
        <row r="41892">
          <cell r="C41892">
            <v>800023614</v>
          </cell>
          <cell r="D41892" t="str">
            <v>FUSCO DESPACHAN</v>
          </cell>
          <cell r="E41892">
            <v>8645655000129</v>
          </cell>
        </row>
        <row r="41893">
          <cell r="C41893">
            <v>800023631</v>
          </cell>
          <cell r="D41893" t="str">
            <v>ARIA PRODUCOES</v>
          </cell>
          <cell r="E41893">
            <v>8688959000173</v>
          </cell>
        </row>
        <row r="41894">
          <cell r="C41894">
            <v>800023655</v>
          </cell>
          <cell r="D41894" t="str">
            <v>TTC TRACAO TECN</v>
          </cell>
          <cell r="E41894">
            <v>3451790000110</v>
          </cell>
        </row>
        <row r="41895">
          <cell r="C41895">
            <v>800023670</v>
          </cell>
          <cell r="D41895" t="str">
            <v>NORTE SALINEIRA</v>
          </cell>
          <cell r="E41895">
            <v>8249021001200</v>
          </cell>
        </row>
        <row r="41896">
          <cell r="C41896">
            <v>800023677</v>
          </cell>
          <cell r="D41896" t="str">
            <v>EAGLES CONFEREN</v>
          </cell>
          <cell r="E41896">
            <v>11420807000108</v>
          </cell>
        </row>
        <row r="41897">
          <cell r="C41897">
            <v>800023682</v>
          </cell>
          <cell r="D41897" t="str">
            <v>MARIA DAS DORES</v>
          </cell>
          <cell r="E41897">
            <v>10250571000138</v>
          </cell>
        </row>
        <row r="41898">
          <cell r="C41898">
            <v>800023683</v>
          </cell>
          <cell r="D41898" t="str">
            <v>RPM DO BRASIL L</v>
          </cell>
          <cell r="E41898">
            <v>4353394000112</v>
          </cell>
        </row>
        <row r="41899">
          <cell r="C41899">
            <v>800023709</v>
          </cell>
          <cell r="D41899" t="str">
            <v>US PRICE COMERC</v>
          </cell>
          <cell r="E41899">
            <v>1740169000140</v>
          </cell>
        </row>
        <row r="41900">
          <cell r="C41900">
            <v>800023719</v>
          </cell>
          <cell r="D41900" t="str">
            <v>FOTOSFERA SAO P</v>
          </cell>
          <cell r="E41900">
            <v>13539555000158</v>
          </cell>
        </row>
        <row r="41901">
          <cell r="C41901">
            <v>800023727</v>
          </cell>
          <cell r="D41901" t="str">
            <v>WAALE IND. COM.</v>
          </cell>
          <cell r="E41901">
            <v>5952065000150</v>
          </cell>
        </row>
        <row r="41902">
          <cell r="C41902">
            <v>800023731</v>
          </cell>
          <cell r="D41902" t="str">
            <v>RED COMERCIO DE</v>
          </cell>
          <cell r="E41902">
            <v>13055860000174</v>
          </cell>
        </row>
        <row r="41903">
          <cell r="C41903">
            <v>800023748</v>
          </cell>
          <cell r="D41903" t="str">
            <v>AVANGUARDIA EXP</v>
          </cell>
          <cell r="E41903">
            <v>3178699000172</v>
          </cell>
        </row>
        <row r="41904">
          <cell r="C41904">
            <v>800023750</v>
          </cell>
          <cell r="D41904" t="str">
            <v>MG METALURGICA</v>
          </cell>
          <cell r="E41904">
            <v>8493484000160</v>
          </cell>
        </row>
        <row r="41905">
          <cell r="C41905">
            <v>800023759</v>
          </cell>
          <cell r="D41905" t="str">
            <v>WEBMOTORS S.A</v>
          </cell>
          <cell r="E41905">
            <v>3347828000109</v>
          </cell>
        </row>
        <row r="41906">
          <cell r="C41906">
            <v>800023764</v>
          </cell>
          <cell r="D41906" t="str">
            <v>R 1 SOLUTIONS E</v>
          </cell>
          <cell r="E41906">
            <v>8457300000106</v>
          </cell>
        </row>
        <row r="41907">
          <cell r="C41907">
            <v>800023765</v>
          </cell>
          <cell r="D41907" t="str">
            <v>SO ESFERAS COME</v>
          </cell>
          <cell r="E41907">
            <v>52073343000180</v>
          </cell>
        </row>
        <row r="41908">
          <cell r="C41908">
            <v>800023784</v>
          </cell>
          <cell r="D41908" t="str">
            <v>KUALITY PRODUTO</v>
          </cell>
          <cell r="E41908">
            <v>67287409000101</v>
          </cell>
        </row>
        <row r="41909">
          <cell r="C41909">
            <v>800023795</v>
          </cell>
          <cell r="D41909" t="str">
            <v>L.O. BAPTISTA A</v>
          </cell>
          <cell r="E41909">
            <v>43458447000111</v>
          </cell>
        </row>
        <row r="41910">
          <cell r="C41910">
            <v>800023799</v>
          </cell>
          <cell r="D41910" t="str">
            <v>DISTRIBUIDORA W</v>
          </cell>
          <cell r="E41910">
            <v>77982510000136</v>
          </cell>
        </row>
        <row r="41911">
          <cell r="C41911">
            <v>800023800</v>
          </cell>
          <cell r="D41911" t="str">
            <v>TOP CAU INDUSTR</v>
          </cell>
          <cell r="E41911">
            <v>132010000180</v>
          </cell>
        </row>
        <row r="41912">
          <cell r="C41912">
            <v>800023816</v>
          </cell>
          <cell r="D41912" t="str">
            <v>DOW BRASIL SUDE</v>
          </cell>
          <cell r="E41912">
            <v>53877627000191</v>
          </cell>
        </row>
        <row r="41913">
          <cell r="C41913">
            <v>800023818</v>
          </cell>
          <cell r="D41913" t="str">
            <v>UOL DIVEO S.A</v>
          </cell>
          <cell r="E41913">
            <v>1588770001131</v>
          </cell>
        </row>
        <row r="41914">
          <cell r="C41914">
            <v>800023832</v>
          </cell>
          <cell r="D41914" t="str">
            <v>TRIT INDUSTRIA</v>
          </cell>
          <cell r="E41914">
            <v>62076039000140</v>
          </cell>
        </row>
        <row r="41915">
          <cell r="C41915">
            <v>800023835</v>
          </cell>
          <cell r="D41915" t="str">
            <v>THOMAS TECNICA</v>
          </cell>
          <cell r="E41915">
            <v>51120962000115</v>
          </cell>
        </row>
        <row r="41916">
          <cell r="C41916">
            <v>800023843</v>
          </cell>
          <cell r="D41916" t="str">
            <v>KOSMOS BRINDES</v>
          </cell>
          <cell r="E41916">
            <v>13042291000122</v>
          </cell>
        </row>
        <row r="41917">
          <cell r="C41917">
            <v>800023876</v>
          </cell>
          <cell r="D41917" t="str">
            <v>BIC DATA S. COM</v>
          </cell>
          <cell r="E41917">
            <v>7429811000151</v>
          </cell>
        </row>
        <row r="41918">
          <cell r="C41918">
            <v>800023887</v>
          </cell>
          <cell r="D41918" t="str">
            <v>SAO PAULO FEIRA</v>
          </cell>
          <cell r="E41918">
            <v>2995701000133</v>
          </cell>
        </row>
        <row r="41919">
          <cell r="C41919">
            <v>800023891</v>
          </cell>
          <cell r="D41919" t="str">
            <v>SANTA LUIZA CON</v>
          </cell>
          <cell r="E41919">
            <v>3391772000190</v>
          </cell>
        </row>
        <row r="41920">
          <cell r="C41920">
            <v>800023907</v>
          </cell>
          <cell r="D41920" t="str">
            <v>K ZERO COMERCIA</v>
          </cell>
          <cell r="E41920">
            <v>10376254000162</v>
          </cell>
        </row>
        <row r="41921">
          <cell r="C41921">
            <v>800023933</v>
          </cell>
          <cell r="D41921" t="str">
            <v>NIPPON EXPRESS</v>
          </cell>
          <cell r="E41921">
            <v>51595908000126</v>
          </cell>
        </row>
        <row r="41922">
          <cell r="C41922">
            <v>800023934</v>
          </cell>
          <cell r="D41922" t="str">
            <v>COSTA BRAVA AUT</v>
          </cell>
          <cell r="E41922">
            <v>2535070000170</v>
          </cell>
        </row>
        <row r="41923">
          <cell r="C41923">
            <v>800023935</v>
          </cell>
          <cell r="D41923" t="str">
            <v>COMERCIO E INDU</v>
          </cell>
          <cell r="E41923">
            <v>61195897000140</v>
          </cell>
        </row>
        <row r="41924">
          <cell r="C41924">
            <v>800023968</v>
          </cell>
          <cell r="D41924" t="str">
            <v>RVB BALOES E IN</v>
          </cell>
          <cell r="E41924">
            <v>3626194000123</v>
          </cell>
        </row>
        <row r="41925">
          <cell r="C41925">
            <v>800023969</v>
          </cell>
          <cell r="D41925" t="str">
            <v>GILBERTO BERCOV</v>
          </cell>
          <cell r="E41925">
            <v>14314053000191</v>
          </cell>
        </row>
        <row r="41926">
          <cell r="C41926">
            <v>800023978</v>
          </cell>
          <cell r="D41926" t="str">
            <v>ASSET ATIVIDADE</v>
          </cell>
          <cell r="E41926">
            <v>12910328000205</v>
          </cell>
        </row>
        <row r="41927">
          <cell r="C41927">
            <v>800023985</v>
          </cell>
          <cell r="D41927" t="str">
            <v>TOWERS WATSON C</v>
          </cell>
          <cell r="E41927">
            <v>50245935000106</v>
          </cell>
        </row>
        <row r="41928">
          <cell r="C41928">
            <v>800023989</v>
          </cell>
          <cell r="D41928" t="str">
            <v>AMP IND. E COM.</v>
          </cell>
          <cell r="E41928">
            <v>7752881000146</v>
          </cell>
        </row>
        <row r="41929">
          <cell r="C41929">
            <v>800024010</v>
          </cell>
          <cell r="D41929" t="str">
            <v>HIKARI IND. CO</v>
          </cell>
          <cell r="E41929">
            <v>3011446000100</v>
          </cell>
        </row>
        <row r="41930">
          <cell r="C41930">
            <v>800024023</v>
          </cell>
          <cell r="D41930" t="str">
            <v>HOMIS CONTROLE</v>
          </cell>
          <cell r="E41930">
            <v>54286505000193</v>
          </cell>
        </row>
        <row r="41931">
          <cell r="C41931">
            <v>800024025</v>
          </cell>
          <cell r="D41931" t="str">
            <v>ACQUA SYSTEMS S</v>
          </cell>
          <cell r="E41931">
            <v>9376360000167</v>
          </cell>
        </row>
        <row r="41932">
          <cell r="C41932">
            <v>800024028</v>
          </cell>
          <cell r="D41932" t="str">
            <v>ATACAR PRESTADO</v>
          </cell>
          <cell r="E41932">
            <v>2661143000170</v>
          </cell>
        </row>
        <row r="41933">
          <cell r="C41933">
            <v>800024033</v>
          </cell>
          <cell r="D41933" t="str">
            <v>AMBCLEAN COM. E</v>
          </cell>
          <cell r="E41933">
            <v>67865907000194</v>
          </cell>
        </row>
        <row r="41934">
          <cell r="C41934">
            <v>800024057</v>
          </cell>
          <cell r="D41934" t="str">
            <v>LIMAK COMERCIO</v>
          </cell>
          <cell r="E41934">
            <v>13663313000171</v>
          </cell>
        </row>
        <row r="41935">
          <cell r="C41935">
            <v>800024069</v>
          </cell>
          <cell r="D41935" t="str">
            <v>ANALYTICAL TECH</v>
          </cell>
          <cell r="E41935">
            <v>5128545000100</v>
          </cell>
        </row>
        <row r="41936">
          <cell r="C41936">
            <v>800024078</v>
          </cell>
          <cell r="D41936" t="str">
            <v>PROSUMERS ASSES</v>
          </cell>
          <cell r="E41936">
            <v>13577007000112</v>
          </cell>
        </row>
        <row r="41937">
          <cell r="C41937">
            <v>800024082</v>
          </cell>
          <cell r="D41937" t="str">
            <v>ERIMPRESS ETIQU</v>
          </cell>
          <cell r="E41937">
            <v>63957823000120</v>
          </cell>
        </row>
        <row r="41938">
          <cell r="C41938">
            <v>800024095</v>
          </cell>
          <cell r="D41938" t="str">
            <v>MARIA THERESA B</v>
          </cell>
          <cell r="E41938">
            <v>3069185000189</v>
          </cell>
        </row>
        <row r="41939">
          <cell r="C41939">
            <v>800024097</v>
          </cell>
          <cell r="D41939" t="str">
            <v>DESIGNER GLASS</v>
          </cell>
          <cell r="E41939">
            <v>11515044000170</v>
          </cell>
        </row>
        <row r="41940">
          <cell r="C41940">
            <v>800024106</v>
          </cell>
          <cell r="D41940" t="str">
            <v>DRACO ELETRONIC</v>
          </cell>
          <cell r="E41940">
            <v>5300881000180</v>
          </cell>
        </row>
        <row r="41941">
          <cell r="C41941">
            <v>800024113</v>
          </cell>
          <cell r="D41941" t="str">
            <v>HALLER RAMOS DE</v>
          </cell>
          <cell r="E41941">
            <v>7714441000102</v>
          </cell>
        </row>
        <row r="41942">
          <cell r="C41942">
            <v>800024126</v>
          </cell>
          <cell r="D41942" t="str">
            <v>NEW CONTENT EDI</v>
          </cell>
          <cell r="E41942">
            <v>8948263000139</v>
          </cell>
        </row>
        <row r="41943">
          <cell r="C41943">
            <v>800024129</v>
          </cell>
          <cell r="D41943" t="str">
            <v>STILO BORRACHAS</v>
          </cell>
          <cell r="E41943">
            <v>1564631000104</v>
          </cell>
        </row>
        <row r="41944">
          <cell r="C41944">
            <v>800024143</v>
          </cell>
          <cell r="D41944" t="str">
            <v>DAIKIN MCQUAY A</v>
          </cell>
          <cell r="E41944">
            <v>2172568000115</v>
          </cell>
        </row>
        <row r="41945">
          <cell r="C41945">
            <v>800024145</v>
          </cell>
          <cell r="D41945" t="str">
            <v>VIADUTO COMERCI</v>
          </cell>
          <cell r="E41945">
            <v>72860067000107</v>
          </cell>
        </row>
        <row r="41946">
          <cell r="C41946">
            <v>800024158</v>
          </cell>
          <cell r="D41946" t="str">
            <v>COMERCIAL BEREN</v>
          </cell>
          <cell r="E41946">
            <v>56667629000144</v>
          </cell>
        </row>
        <row r="41947">
          <cell r="C41947">
            <v>800024161</v>
          </cell>
          <cell r="D41947" t="str">
            <v>BOOKEEPERS CONS</v>
          </cell>
          <cell r="E41947">
            <v>642985000159</v>
          </cell>
        </row>
        <row r="41948">
          <cell r="C41948">
            <v>800024171</v>
          </cell>
          <cell r="D41948" t="str">
            <v>GROWTEC TECNOLO</v>
          </cell>
          <cell r="E41948">
            <v>67149708000180</v>
          </cell>
        </row>
        <row r="41949">
          <cell r="C41949">
            <v>800024172</v>
          </cell>
          <cell r="D41949" t="str">
            <v>BSW TECNOLOGIA</v>
          </cell>
          <cell r="E41949">
            <v>65672222000104</v>
          </cell>
        </row>
        <row r="41950">
          <cell r="C41950">
            <v>800024173</v>
          </cell>
          <cell r="D41950" t="str">
            <v>SWISS RE CORPOR</v>
          </cell>
          <cell r="E41950">
            <v>72145931000199</v>
          </cell>
        </row>
        <row r="41951">
          <cell r="C41951">
            <v>800024188</v>
          </cell>
          <cell r="D41951" t="str">
            <v>VRGRAPH COM,</v>
          </cell>
          <cell r="E41951">
            <v>12053866000140</v>
          </cell>
        </row>
        <row r="41952">
          <cell r="C41952">
            <v>800024189</v>
          </cell>
          <cell r="D41952" t="str">
            <v>EURICO DE SANTI</v>
          </cell>
          <cell r="E41952">
            <v>12779592000170</v>
          </cell>
        </row>
        <row r="41953">
          <cell r="C41953">
            <v>800024213</v>
          </cell>
          <cell r="D41953" t="str">
            <v>PARAISO VEICULO</v>
          </cell>
          <cell r="E41953">
            <v>11149928000159</v>
          </cell>
        </row>
        <row r="41954">
          <cell r="C41954">
            <v>800024226</v>
          </cell>
          <cell r="D41954" t="str">
            <v>SMART COZINHAS</v>
          </cell>
          <cell r="E41954">
            <v>13107425000146</v>
          </cell>
        </row>
        <row r="41955">
          <cell r="C41955">
            <v>800024239</v>
          </cell>
          <cell r="D41955" t="str">
            <v>C&amp;L MENEZES PRO</v>
          </cell>
          <cell r="E41955">
            <v>14406757000194</v>
          </cell>
        </row>
        <row r="41956">
          <cell r="C41956">
            <v>800024252</v>
          </cell>
          <cell r="D41956" t="str">
            <v>PETRA COMERCIO</v>
          </cell>
          <cell r="E41956">
            <v>49270655000500</v>
          </cell>
        </row>
        <row r="41957">
          <cell r="C41957">
            <v>800024269</v>
          </cell>
          <cell r="D41957" t="str">
            <v>REMAE INDUSTRIA</v>
          </cell>
          <cell r="E41957">
            <v>61193041000136</v>
          </cell>
        </row>
        <row r="41958">
          <cell r="C41958">
            <v>800024270</v>
          </cell>
          <cell r="D41958" t="str">
            <v>IDENTCOM COM. P</v>
          </cell>
          <cell r="E41958">
            <v>8832039000187</v>
          </cell>
        </row>
        <row r="41959">
          <cell r="C41959">
            <v>800024281</v>
          </cell>
          <cell r="D41959" t="str">
            <v>LMF PRESTACAO D</v>
          </cell>
          <cell r="E41959">
            <v>4715732000119</v>
          </cell>
        </row>
        <row r="41960">
          <cell r="C41960">
            <v>800024282</v>
          </cell>
          <cell r="D41960" t="str">
            <v>COMPETITOR</v>
          </cell>
          <cell r="E41960">
            <v>10288990000169</v>
          </cell>
        </row>
        <row r="41961">
          <cell r="C41961">
            <v>800024320</v>
          </cell>
          <cell r="D41961" t="str">
            <v>COMPRI TECHINIC</v>
          </cell>
          <cell r="E41961">
            <v>1465146000175</v>
          </cell>
        </row>
        <row r="41962">
          <cell r="C41962">
            <v>800024322</v>
          </cell>
          <cell r="D41962" t="str">
            <v>SMART ID COMERC</v>
          </cell>
          <cell r="E41962">
            <v>57654386000172</v>
          </cell>
        </row>
        <row r="41963">
          <cell r="C41963">
            <v>800024323</v>
          </cell>
          <cell r="D41963" t="str">
            <v>NORTH BAG COMER</v>
          </cell>
          <cell r="E41963">
            <v>72839087000104</v>
          </cell>
        </row>
        <row r="41964">
          <cell r="C41964">
            <v>800024324</v>
          </cell>
          <cell r="D41964" t="str">
            <v>SUATRANS EMERGE</v>
          </cell>
          <cell r="E41964">
            <v>11414555000104</v>
          </cell>
        </row>
        <row r="41965">
          <cell r="C41965">
            <v>800024333</v>
          </cell>
          <cell r="D41965" t="str">
            <v>METROCON BR PRO</v>
          </cell>
          <cell r="E41965">
            <v>8682153000178</v>
          </cell>
        </row>
        <row r="41966">
          <cell r="C41966">
            <v>800024342</v>
          </cell>
          <cell r="D41966" t="str">
            <v>PESQUISA E PLAN</v>
          </cell>
          <cell r="E41966">
            <v>9253743000148</v>
          </cell>
        </row>
        <row r="41967">
          <cell r="C41967">
            <v>800024343</v>
          </cell>
          <cell r="D41967" t="str">
            <v>ENGENHO DE IDEI</v>
          </cell>
          <cell r="E41967">
            <v>3378092000136</v>
          </cell>
        </row>
        <row r="41968">
          <cell r="C41968">
            <v>800024348</v>
          </cell>
          <cell r="D41968" t="str">
            <v>CIATECH SOLUCOE</v>
          </cell>
          <cell r="E41968">
            <v>1367958000188</v>
          </cell>
        </row>
        <row r="41969">
          <cell r="C41969">
            <v>800024349</v>
          </cell>
          <cell r="D41969" t="str">
            <v>IND. E COMERCIO</v>
          </cell>
          <cell r="E41969">
            <v>60845021000130</v>
          </cell>
        </row>
        <row r="41970">
          <cell r="C41970">
            <v>800024356</v>
          </cell>
          <cell r="D41970" t="str">
            <v>TALEN EDITORA L</v>
          </cell>
          <cell r="E41970">
            <v>2965355000140</v>
          </cell>
        </row>
        <row r="41971">
          <cell r="C41971">
            <v>800024399</v>
          </cell>
          <cell r="D41971" t="str">
            <v>ESI SOUTH AMERI</v>
          </cell>
          <cell r="E41971">
            <v>10414438000170</v>
          </cell>
        </row>
        <row r="41972">
          <cell r="C41972">
            <v>800024404</v>
          </cell>
          <cell r="D41972" t="str">
            <v>ALFA LAVAL LTDA</v>
          </cell>
          <cell r="E41972">
            <v>43474212000385</v>
          </cell>
        </row>
        <row r="41973">
          <cell r="C41973">
            <v>800024460</v>
          </cell>
          <cell r="D41973" t="str">
            <v>MOTO ESPORTE CA</v>
          </cell>
          <cell r="E41973">
            <v>14511848000190</v>
          </cell>
        </row>
        <row r="41974">
          <cell r="C41974">
            <v>800024461</v>
          </cell>
          <cell r="D41974" t="str">
            <v>MARIA DE FATIMA</v>
          </cell>
          <cell r="E41974">
            <v>7416599000198</v>
          </cell>
        </row>
        <row r="41975">
          <cell r="C41975">
            <v>800024472</v>
          </cell>
          <cell r="D41975" t="str">
            <v>LASER CORP ARTE</v>
          </cell>
          <cell r="E41975">
            <v>2861424000176</v>
          </cell>
        </row>
        <row r="41976">
          <cell r="C41976">
            <v>800024474</v>
          </cell>
          <cell r="D41976" t="str">
            <v>SUPORTE DE PROG</v>
          </cell>
          <cell r="E41976">
            <v>14224036000163</v>
          </cell>
        </row>
        <row r="41977">
          <cell r="C41977">
            <v>800024508</v>
          </cell>
          <cell r="D41977" t="str">
            <v>EVAM CONSULTORE</v>
          </cell>
          <cell r="E41977">
            <v>67643106000184</v>
          </cell>
        </row>
        <row r="41978">
          <cell r="C41978">
            <v>800024510</v>
          </cell>
          <cell r="D41978" t="str">
            <v>CENOFISCO ED. P</v>
          </cell>
          <cell r="E41978">
            <v>82429556000162</v>
          </cell>
        </row>
        <row r="41979">
          <cell r="C41979">
            <v>800024512</v>
          </cell>
          <cell r="D41979" t="str">
            <v>SABRASIL FEIRAS</v>
          </cell>
          <cell r="E41979">
            <v>4485186000177</v>
          </cell>
        </row>
        <row r="41980">
          <cell r="C41980">
            <v>800024514</v>
          </cell>
          <cell r="D41980" t="str">
            <v>MIX COMUNICACAO</v>
          </cell>
          <cell r="E41980">
            <v>1274447000111</v>
          </cell>
        </row>
        <row r="41981">
          <cell r="C41981">
            <v>800024521</v>
          </cell>
          <cell r="D41981" t="str">
            <v>REED EXHIBITION</v>
          </cell>
          <cell r="E41981">
            <v>2162646000109</v>
          </cell>
        </row>
        <row r="41982">
          <cell r="C41982">
            <v>800024538</v>
          </cell>
          <cell r="D41982" t="str">
            <v>WHIRLPOOL SA</v>
          </cell>
          <cell r="E41982">
            <v>59105999000186</v>
          </cell>
        </row>
        <row r="41983">
          <cell r="C41983">
            <v>800024578</v>
          </cell>
          <cell r="D41983" t="str">
            <v>WEBAUDIT INFORM</v>
          </cell>
          <cell r="E41983">
            <v>4259907000120</v>
          </cell>
        </row>
        <row r="41984">
          <cell r="C41984">
            <v>800024588</v>
          </cell>
          <cell r="D41984" t="str">
            <v>IMPORTACAO DE E</v>
          </cell>
          <cell r="E41984">
            <v>13222722000132</v>
          </cell>
        </row>
        <row r="41985">
          <cell r="C41985">
            <v>800024590</v>
          </cell>
          <cell r="D41985" t="str">
            <v>FIORDE ASSESS</v>
          </cell>
          <cell r="E41985">
            <v>55446835000161</v>
          </cell>
        </row>
        <row r="41986">
          <cell r="C41986">
            <v>800024591</v>
          </cell>
          <cell r="D41986" t="str">
            <v>EDITORA CAPITAL</v>
          </cell>
          <cell r="E41986">
            <v>5610770000170</v>
          </cell>
        </row>
        <row r="41987">
          <cell r="C41987">
            <v>800024594</v>
          </cell>
          <cell r="D41987" t="str">
            <v>GETROTECH COMER</v>
          </cell>
          <cell r="E41987">
            <v>5824013000107</v>
          </cell>
        </row>
        <row r="41988">
          <cell r="C41988">
            <v>800024602</v>
          </cell>
          <cell r="D41988" t="str">
            <v>ALLURY GRIFFE C</v>
          </cell>
          <cell r="E41988">
            <v>13491991000102</v>
          </cell>
        </row>
        <row r="41989">
          <cell r="C41989">
            <v>800024603</v>
          </cell>
          <cell r="D41989" t="str">
            <v>HAPPY CO. DE IN</v>
          </cell>
          <cell r="E41989">
            <v>12573540000143</v>
          </cell>
        </row>
        <row r="41990">
          <cell r="C41990">
            <v>800024615</v>
          </cell>
          <cell r="D41990" t="str">
            <v>ZIM DO BRASIL L</v>
          </cell>
          <cell r="E41990">
            <v>29978327000114</v>
          </cell>
        </row>
        <row r="41991">
          <cell r="C41991">
            <v>800024638</v>
          </cell>
          <cell r="D41991" t="str">
            <v>ELIANA AP DA SI</v>
          </cell>
          <cell r="E41991">
            <v>13586898000173</v>
          </cell>
        </row>
        <row r="41992">
          <cell r="C41992">
            <v>800024641</v>
          </cell>
          <cell r="D41992" t="str">
            <v>GT LASER COPIAS</v>
          </cell>
          <cell r="E41992">
            <v>1910385000197</v>
          </cell>
        </row>
        <row r="41993">
          <cell r="C41993">
            <v>800024643</v>
          </cell>
          <cell r="D41993" t="str">
            <v>MARLON CAETANO</v>
          </cell>
          <cell r="E41993">
            <v>13750509000101</v>
          </cell>
        </row>
        <row r="41994">
          <cell r="C41994">
            <v>800024646</v>
          </cell>
          <cell r="D41994" t="str">
            <v>INTELIMIDIA SOL</v>
          </cell>
          <cell r="E41994">
            <v>5529969000178</v>
          </cell>
        </row>
        <row r="41995">
          <cell r="C41995">
            <v>800024653</v>
          </cell>
          <cell r="D41995" t="str">
            <v>GLOBAL LANGUAGE</v>
          </cell>
          <cell r="E41995">
            <v>8288917000145</v>
          </cell>
        </row>
        <row r="41996">
          <cell r="C41996">
            <v>800024655</v>
          </cell>
          <cell r="D41996" t="str">
            <v>TEKNIA BRASIL L</v>
          </cell>
          <cell r="E41996">
            <v>61147518000228</v>
          </cell>
        </row>
        <row r="41997">
          <cell r="C41997">
            <v>800024659</v>
          </cell>
          <cell r="D41997" t="str">
            <v>INDUSTRIA E COM</v>
          </cell>
          <cell r="E41997">
            <v>43312297000133</v>
          </cell>
        </row>
        <row r="41998">
          <cell r="C41998">
            <v>800024686</v>
          </cell>
          <cell r="D41998" t="str">
            <v>BLANCK &amp; PARTNE</v>
          </cell>
          <cell r="E41998">
            <v>6353198000173</v>
          </cell>
        </row>
        <row r="41999">
          <cell r="C41999">
            <v>800024708</v>
          </cell>
          <cell r="D41999" t="str">
            <v>AVAN PIZZARIA L</v>
          </cell>
          <cell r="E41999">
            <v>6059225000108</v>
          </cell>
        </row>
        <row r="42000">
          <cell r="C42000">
            <v>800024710</v>
          </cell>
          <cell r="D42000" t="str">
            <v>LACZ MARTINS, P</v>
          </cell>
          <cell r="E42000">
            <v>67631077000130</v>
          </cell>
        </row>
        <row r="42001">
          <cell r="C42001">
            <v>800024727</v>
          </cell>
          <cell r="D42001" t="str">
            <v>SPORT CLUB CORI</v>
          </cell>
          <cell r="E42001">
            <v>61902722000126</v>
          </cell>
        </row>
        <row r="42002">
          <cell r="C42002">
            <v>800024736</v>
          </cell>
          <cell r="D42002" t="str">
            <v>DISCOVERY EDITO</v>
          </cell>
          <cell r="E42002">
            <v>5324257000112</v>
          </cell>
        </row>
        <row r="42003">
          <cell r="C42003">
            <v>800024738</v>
          </cell>
          <cell r="D42003" t="str">
            <v>TECNOL ROLAMENT</v>
          </cell>
          <cell r="E42003">
            <v>14570838000125</v>
          </cell>
        </row>
        <row r="42004">
          <cell r="C42004">
            <v>800024739</v>
          </cell>
          <cell r="D42004" t="str">
            <v>SM CYCLO REDUTO</v>
          </cell>
          <cell r="E42004">
            <v>49253651000182</v>
          </cell>
        </row>
        <row r="42005">
          <cell r="C42005">
            <v>800024752</v>
          </cell>
          <cell r="D42005" t="str">
            <v>VEDATEC VEDACOE</v>
          </cell>
          <cell r="E42005">
            <v>48300040000428</v>
          </cell>
        </row>
        <row r="42006">
          <cell r="C42006">
            <v>800024754</v>
          </cell>
          <cell r="D42006" t="str">
            <v>SENATOR INT.</v>
          </cell>
          <cell r="E42006">
            <v>8776677000128</v>
          </cell>
        </row>
        <row r="42007">
          <cell r="C42007">
            <v>800024755</v>
          </cell>
          <cell r="D42007" t="str">
            <v>TRANSPORTES L.E</v>
          </cell>
          <cell r="E42007">
            <v>94636370000244</v>
          </cell>
        </row>
        <row r="42008">
          <cell r="C42008">
            <v>800024783</v>
          </cell>
          <cell r="D42008" t="str">
            <v>TOTAL MAG. CO.</v>
          </cell>
          <cell r="E42008">
            <v>8544524000155</v>
          </cell>
        </row>
        <row r="42009">
          <cell r="C42009">
            <v>800024852</v>
          </cell>
          <cell r="D42009" t="str">
            <v>RIGABRAS TRAN</v>
          </cell>
          <cell r="E42009">
            <v>5344073000114</v>
          </cell>
        </row>
        <row r="42010">
          <cell r="C42010">
            <v>800024853</v>
          </cell>
          <cell r="D42010" t="str">
            <v>TZI INDUSTRIA E</v>
          </cell>
          <cell r="E42010">
            <v>5875114000107</v>
          </cell>
        </row>
        <row r="42011">
          <cell r="C42011">
            <v>800024873</v>
          </cell>
          <cell r="D42011" t="str">
            <v>SPIX MACAW SOFT</v>
          </cell>
          <cell r="E42011">
            <v>9178319000186</v>
          </cell>
        </row>
        <row r="42012">
          <cell r="C42012">
            <v>800024876</v>
          </cell>
          <cell r="D42012" t="str">
            <v>SK USI IND E CO</v>
          </cell>
          <cell r="E42012">
            <v>8931679000144</v>
          </cell>
        </row>
        <row r="42013">
          <cell r="C42013">
            <v>800024902</v>
          </cell>
          <cell r="D42013" t="str">
            <v>BASE SETE PROJE</v>
          </cell>
          <cell r="E42013">
            <v>5155740000110</v>
          </cell>
        </row>
        <row r="42014">
          <cell r="C42014">
            <v>800024914</v>
          </cell>
          <cell r="D42014" t="str">
            <v>TIGER BR CO. IM</v>
          </cell>
          <cell r="E42014">
            <v>12889677000101</v>
          </cell>
        </row>
        <row r="42015">
          <cell r="C42015">
            <v>800024952</v>
          </cell>
          <cell r="D42015" t="str">
            <v>HIDRAUTEC SAO P</v>
          </cell>
          <cell r="E42015">
            <v>754723000186</v>
          </cell>
        </row>
        <row r="42016">
          <cell r="C42016">
            <v>800024992</v>
          </cell>
          <cell r="D42016" t="str">
            <v>CONSIDER DISTR.</v>
          </cell>
          <cell r="E42016">
            <v>3452263000120</v>
          </cell>
        </row>
        <row r="42017">
          <cell r="C42017">
            <v>800025003</v>
          </cell>
          <cell r="D42017" t="str">
            <v>ELETRO EQUIP SI</v>
          </cell>
          <cell r="E42017">
            <v>43084334000101</v>
          </cell>
        </row>
        <row r="42018">
          <cell r="C42018">
            <v>800025011</v>
          </cell>
          <cell r="D42018" t="str">
            <v>S MOTORS COMERC</v>
          </cell>
          <cell r="E42018">
            <v>944145001546</v>
          </cell>
        </row>
        <row r="42019">
          <cell r="C42019">
            <v>800025035</v>
          </cell>
          <cell r="D42019" t="str">
            <v>GIACOMO FAVRETT</v>
          </cell>
          <cell r="E42019">
            <v>53818514000115</v>
          </cell>
        </row>
        <row r="42020">
          <cell r="C42020">
            <v>800025041</v>
          </cell>
          <cell r="D42020" t="str">
            <v>PEUGEOT CITROE</v>
          </cell>
          <cell r="E42020">
            <v>67405936001226</v>
          </cell>
        </row>
        <row r="42021">
          <cell r="C42021">
            <v>800025054</v>
          </cell>
          <cell r="D42021" t="str">
            <v>PROMAQ SERVICOS</v>
          </cell>
          <cell r="E42021">
            <v>5044363000142</v>
          </cell>
        </row>
        <row r="42022">
          <cell r="C42022">
            <v>800025061</v>
          </cell>
          <cell r="D42022" t="str">
            <v>MAQUINAS DANLY</v>
          </cell>
          <cell r="E42022">
            <v>43299791000539</v>
          </cell>
        </row>
        <row r="42023">
          <cell r="C42023">
            <v>800025062</v>
          </cell>
          <cell r="D42023" t="str">
            <v>CEVA FREIGHT MA</v>
          </cell>
          <cell r="E42023">
            <v>3229138000155</v>
          </cell>
        </row>
        <row r="42024">
          <cell r="C42024">
            <v>800025063</v>
          </cell>
          <cell r="D42024" t="str">
            <v>EVEREST ROLAMEN</v>
          </cell>
          <cell r="E42024">
            <v>12982619000128</v>
          </cell>
        </row>
        <row r="42025">
          <cell r="C42025">
            <v>800025090</v>
          </cell>
          <cell r="D42025" t="str">
            <v>REDELEASE PRODU</v>
          </cell>
          <cell r="E42025">
            <v>2724015000470</v>
          </cell>
        </row>
        <row r="42026">
          <cell r="C42026">
            <v>800025091</v>
          </cell>
          <cell r="D42026" t="str">
            <v>BRINDES LTDA ME</v>
          </cell>
          <cell r="E42026">
            <v>10369371000107</v>
          </cell>
        </row>
        <row r="42027">
          <cell r="C42027">
            <v>800025095</v>
          </cell>
          <cell r="D42027" t="str">
            <v>INTERSYS DO BRL SIS. CODIFICA</v>
          </cell>
          <cell r="E42027">
            <v>11115975000181</v>
          </cell>
        </row>
        <row r="42028">
          <cell r="C42028">
            <v>800025109</v>
          </cell>
          <cell r="D42028" t="str">
            <v>DURAZZO &amp; CIA L</v>
          </cell>
          <cell r="E42028">
            <v>61190120000193</v>
          </cell>
        </row>
        <row r="42029">
          <cell r="C42029">
            <v>800025122</v>
          </cell>
          <cell r="D42029" t="str">
            <v>ATLANTICA HOTEL</v>
          </cell>
          <cell r="E42029">
            <v>2223966002833</v>
          </cell>
        </row>
        <row r="42030">
          <cell r="C42030">
            <v>800025134</v>
          </cell>
          <cell r="D42030" t="str">
            <v>FIXMETAL DO BR</v>
          </cell>
          <cell r="E42030">
            <v>9448963000127</v>
          </cell>
        </row>
        <row r="42031">
          <cell r="C42031">
            <v>800025159</v>
          </cell>
          <cell r="D42031" t="str">
            <v>CROMA MICROENCA</v>
          </cell>
          <cell r="E42031">
            <v>69236065000137</v>
          </cell>
        </row>
        <row r="42032">
          <cell r="C42032">
            <v>800025160</v>
          </cell>
          <cell r="D42032" t="str">
            <v>MATTAVELLI GRAF</v>
          </cell>
          <cell r="E42032">
            <v>61403879000107</v>
          </cell>
        </row>
        <row r="42033">
          <cell r="C42033">
            <v>800025177</v>
          </cell>
          <cell r="D42033" t="str">
            <v>ANDRANELLI CO.</v>
          </cell>
          <cell r="E42033">
            <v>7849528000189</v>
          </cell>
        </row>
        <row r="42034">
          <cell r="C42034">
            <v>800025187</v>
          </cell>
          <cell r="D42034" t="str">
            <v>MULTI RENTAL LO</v>
          </cell>
          <cell r="E42034">
            <v>4445434000156</v>
          </cell>
        </row>
        <row r="42035">
          <cell r="C42035">
            <v>800025188</v>
          </cell>
          <cell r="D42035" t="str">
            <v>OMNITEK TECNOLO</v>
          </cell>
          <cell r="E42035">
            <v>1093975000174</v>
          </cell>
        </row>
        <row r="42036">
          <cell r="C42036">
            <v>800025197</v>
          </cell>
          <cell r="D42036" t="str">
            <v>G4 ACOS ESPECIA</v>
          </cell>
          <cell r="E42036">
            <v>10393872000110</v>
          </cell>
        </row>
        <row r="42037">
          <cell r="C42037">
            <v>800025199</v>
          </cell>
          <cell r="D42037" t="str">
            <v>FABIO MONTEIRO</v>
          </cell>
          <cell r="E42037">
            <v>7698928000130</v>
          </cell>
        </row>
        <row r="42038">
          <cell r="C42038">
            <v>800025207</v>
          </cell>
          <cell r="D42038" t="str">
            <v>SG COMERCIO DE</v>
          </cell>
          <cell r="E42038">
            <v>10691719000170</v>
          </cell>
        </row>
        <row r="42039">
          <cell r="C42039">
            <v>800025210</v>
          </cell>
          <cell r="D42039" t="str">
            <v>SM &amp; A DESIGN</v>
          </cell>
          <cell r="E42039">
            <v>65082026000171</v>
          </cell>
        </row>
        <row r="42040">
          <cell r="C42040">
            <v>800025218</v>
          </cell>
          <cell r="D42040" t="str">
            <v>ELIVEL AUTOMOTO</v>
          </cell>
          <cell r="E42040">
            <v>54820774001321</v>
          </cell>
        </row>
        <row r="42041">
          <cell r="C42041">
            <v>800025236</v>
          </cell>
          <cell r="D42041" t="str">
            <v>ATELIERTECH SER</v>
          </cell>
          <cell r="E42041">
            <v>13605873000170</v>
          </cell>
        </row>
        <row r="42042">
          <cell r="C42042">
            <v>800025245</v>
          </cell>
          <cell r="D42042" t="str">
            <v>ATF SOLUCOES EM</v>
          </cell>
          <cell r="E42042">
            <v>14122356000102</v>
          </cell>
        </row>
        <row r="42043">
          <cell r="C42043">
            <v>800025246</v>
          </cell>
          <cell r="D42043" t="str">
            <v>MAG COMERCIO PR</v>
          </cell>
          <cell r="E42043">
            <v>12603896000182</v>
          </cell>
        </row>
        <row r="42044">
          <cell r="C42044">
            <v>800025252</v>
          </cell>
          <cell r="D42044" t="str">
            <v>DE VIVO, WHITAK</v>
          </cell>
          <cell r="E42044">
            <v>1844973000170</v>
          </cell>
        </row>
        <row r="42045">
          <cell r="C42045">
            <v>800025253</v>
          </cell>
          <cell r="D42045" t="str">
            <v>PRESS CONSULTOR</v>
          </cell>
          <cell r="E42045">
            <v>54932959000194</v>
          </cell>
        </row>
        <row r="42046">
          <cell r="C42046">
            <v>800025284</v>
          </cell>
          <cell r="D42046" t="str">
            <v>A.P COMERCIO E</v>
          </cell>
          <cell r="E42046">
            <v>13420595000186</v>
          </cell>
        </row>
        <row r="42047">
          <cell r="C42047">
            <v>800025314</v>
          </cell>
          <cell r="D42047" t="str">
            <v>ELLER COMERCIO</v>
          </cell>
          <cell r="E42047">
            <v>15469492000136</v>
          </cell>
        </row>
        <row r="42048">
          <cell r="C42048">
            <v>800025321</v>
          </cell>
          <cell r="D42048" t="str">
            <v>RESULT BRASIL S</v>
          </cell>
          <cell r="E42048">
            <v>5942648000109</v>
          </cell>
        </row>
        <row r="42049">
          <cell r="C42049">
            <v>800025337</v>
          </cell>
          <cell r="D42049" t="str">
            <v>VISAO CO. DE RO</v>
          </cell>
          <cell r="E42049">
            <v>54249594000106</v>
          </cell>
        </row>
        <row r="42050">
          <cell r="C42050">
            <v>800025347</v>
          </cell>
          <cell r="D42050" t="str">
            <v>ELETRO TERRIVEL</v>
          </cell>
          <cell r="E42050">
            <v>61467528000160</v>
          </cell>
        </row>
        <row r="42051">
          <cell r="C42051">
            <v>800025351</v>
          </cell>
          <cell r="D42051" t="str">
            <v>WALLENIUS WIHWL</v>
          </cell>
          <cell r="E42051">
            <v>15328938000102</v>
          </cell>
        </row>
        <row r="42052">
          <cell r="C42052">
            <v>800025358</v>
          </cell>
          <cell r="D42052" t="str">
            <v>SEMI CODE COMER</v>
          </cell>
          <cell r="E42052">
            <v>65538183000149</v>
          </cell>
        </row>
        <row r="42053">
          <cell r="C42053">
            <v>800025361</v>
          </cell>
          <cell r="D42053" t="str">
            <v>ACUSTICA LPW LT</v>
          </cell>
          <cell r="E42053">
            <v>10390237000180</v>
          </cell>
        </row>
        <row r="42054">
          <cell r="C42054">
            <v>800025369</v>
          </cell>
          <cell r="D42054" t="str">
            <v>TAPECARIA SAO P</v>
          </cell>
          <cell r="E42054">
            <v>1811153000181</v>
          </cell>
        </row>
        <row r="42055">
          <cell r="C42055">
            <v>800025372</v>
          </cell>
          <cell r="D42055" t="str">
            <v>PRIME BRAZIL PE</v>
          </cell>
          <cell r="E42055">
            <v>13321239000105</v>
          </cell>
        </row>
        <row r="42056">
          <cell r="C42056">
            <v>800025373</v>
          </cell>
          <cell r="D42056" t="str">
            <v>ANTEGHINI ARQUI</v>
          </cell>
          <cell r="E42056">
            <v>2963497000179</v>
          </cell>
        </row>
        <row r="42057">
          <cell r="C42057">
            <v>800025384</v>
          </cell>
          <cell r="D42057" t="str">
            <v>SISPACK MEDICAL</v>
          </cell>
          <cell r="E42057">
            <v>54565478000198</v>
          </cell>
        </row>
        <row r="42058">
          <cell r="C42058">
            <v>800025397</v>
          </cell>
          <cell r="D42058" t="str">
            <v>FELIPE RESENDE</v>
          </cell>
          <cell r="E42058">
            <v>3907275000100</v>
          </cell>
        </row>
        <row r="42059">
          <cell r="C42059">
            <v>800025420</v>
          </cell>
          <cell r="D42059" t="str">
            <v>THE DESIGN CONF</v>
          </cell>
          <cell r="E42059">
            <v>13721567000107</v>
          </cell>
        </row>
        <row r="42060">
          <cell r="C42060">
            <v>800025421</v>
          </cell>
          <cell r="D42060" t="str">
            <v>ATUAL SP COMERC</v>
          </cell>
          <cell r="E42060">
            <v>3803271000173</v>
          </cell>
        </row>
        <row r="42061">
          <cell r="C42061">
            <v>800025425</v>
          </cell>
          <cell r="D42061" t="str">
            <v>E.B.SUKAITIS EP</v>
          </cell>
          <cell r="E42061">
            <v>13375931000116</v>
          </cell>
        </row>
        <row r="42062">
          <cell r="C42062">
            <v>800025427</v>
          </cell>
          <cell r="D42062" t="str">
            <v>KOS SERVICING S</v>
          </cell>
          <cell r="E42062">
            <v>2865700000174</v>
          </cell>
        </row>
        <row r="42063">
          <cell r="C42063">
            <v>800025437</v>
          </cell>
          <cell r="D42063" t="str">
            <v>KTS ELEMENTOS D</v>
          </cell>
          <cell r="E42063">
            <v>61349593000190</v>
          </cell>
        </row>
        <row r="42064">
          <cell r="C42064">
            <v>800025447</v>
          </cell>
          <cell r="D42064" t="str">
            <v>PROTEFLEX PROTE</v>
          </cell>
          <cell r="E42064">
            <v>67832808000106</v>
          </cell>
        </row>
        <row r="42065">
          <cell r="C42065">
            <v>800025496</v>
          </cell>
          <cell r="D42065" t="str">
            <v>BLUE TREE HOTEL</v>
          </cell>
          <cell r="E42065">
            <v>66542002001192</v>
          </cell>
        </row>
        <row r="42066">
          <cell r="C42066">
            <v>800025497</v>
          </cell>
          <cell r="D42066" t="str">
            <v>FAC PRODUTOS AR</v>
          </cell>
          <cell r="E42066">
            <v>65036865000153</v>
          </cell>
        </row>
        <row r="42067">
          <cell r="C42067">
            <v>800025513</v>
          </cell>
          <cell r="D42067" t="str">
            <v>GUHRING BRASIL FERRAMENTAS LT</v>
          </cell>
          <cell r="E42067">
            <v>61837548000185</v>
          </cell>
        </row>
        <row r="42068">
          <cell r="C42068">
            <v>800025520</v>
          </cell>
          <cell r="D42068" t="str">
            <v>LAMPE IMPORT LT</v>
          </cell>
          <cell r="E42068">
            <v>1030905000177</v>
          </cell>
        </row>
        <row r="42069">
          <cell r="C42069">
            <v>800025544</v>
          </cell>
          <cell r="D42069" t="str">
            <v>FUNDACAO INSTIT</v>
          </cell>
          <cell r="E42069">
            <v>44315919000140</v>
          </cell>
        </row>
        <row r="42070">
          <cell r="C42070">
            <v>800025565</v>
          </cell>
          <cell r="D42070" t="str">
            <v>PERFIX PERFURAC</v>
          </cell>
          <cell r="E42070">
            <v>50564749000130</v>
          </cell>
        </row>
        <row r="42071">
          <cell r="C42071">
            <v>800025567</v>
          </cell>
          <cell r="D42071" t="str">
            <v>CALIFORNIA TOY</v>
          </cell>
          <cell r="E42071">
            <v>67251652000170</v>
          </cell>
        </row>
        <row r="42072">
          <cell r="C42072">
            <v>800025698</v>
          </cell>
          <cell r="D42072" t="str">
            <v>MMC</v>
          </cell>
          <cell r="E42072">
            <v>2801696000180</v>
          </cell>
        </row>
        <row r="42073">
          <cell r="C42073">
            <v>800025731</v>
          </cell>
          <cell r="D42073" t="str">
            <v>UNIBANCO AIG PR</v>
          </cell>
          <cell r="E42073">
            <v>46665139000155</v>
          </cell>
        </row>
        <row r="42074">
          <cell r="C42074">
            <v>800025735</v>
          </cell>
          <cell r="D42074" t="str">
            <v>SUBRA DO BRASIL</v>
          </cell>
          <cell r="E42074">
            <v>54286646000106</v>
          </cell>
        </row>
        <row r="42075">
          <cell r="C42075">
            <v>800025747</v>
          </cell>
          <cell r="D42075" t="str">
            <v>ATEQ SUL TEC</v>
          </cell>
          <cell r="E42075">
            <v>62067541000194</v>
          </cell>
        </row>
        <row r="42076">
          <cell r="C42076">
            <v>800025748</v>
          </cell>
          <cell r="D42076" t="str">
            <v>REQUIPAM EQUIPS</v>
          </cell>
          <cell r="E42076">
            <v>63086193000165</v>
          </cell>
        </row>
        <row r="42077">
          <cell r="C42077">
            <v>800025813</v>
          </cell>
          <cell r="D42077" t="str">
            <v>VISOMES COMERCI</v>
          </cell>
          <cell r="E42077">
            <v>567892000107</v>
          </cell>
        </row>
        <row r="42078">
          <cell r="C42078">
            <v>800025884</v>
          </cell>
          <cell r="D42078" t="str">
            <v>SINTEL</v>
          </cell>
          <cell r="E42078">
            <v>58048000000141</v>
          </cell>
        </row>
        <row r="42079">
          <cell r="C42079">
            <v>800026004</v>
          </cell>
          <cell r="D42079" t="str">
            <v>BLASER SWISSLUBE DO BRASIL LT</v>
          </cell>
          <cell r="E42079">
            <v>4377382000128</v>
          </cell>
        </row>
        <row r="42080">
          <cell r="C42080">
            <v>800026020</v>
          </cell>
          <cell r="D42080" t="str">
            <v>HERMEX IND.COM.DE ARTIGOS DE</v>
          </cell>
          <cell r="E42080">
            <v>50261221000191</v>
          </cell>
        </row>
        <row r="42081">
          <cell r="C42081">
            <v>800026028</v>
          </cell>
          <cell r="D42081" t="str">
            <v>RETENTORES VEDA</v>
          </cell>
          <cell r="E42081">
            <v>61288353000123</v>
          </cell>
        </row>
        <row r="42082">
          <cell r="C42082">
            <v>800026035</v>
          </cell>
          <cell r="D42082" t="str">
            <v>SETTING CALIBRACOES E ENSAIOS*</v>
          </cell>
          <cell r="E42082">
            <v>73988867000170</v>
          </cell>
        </row>
        <row r="42083">
          <cell r="C42083">
            <v>800026182</v>
          </cell>
          <cell r="D42083" t="str">
            <v>DEUTSCHE BANK</v>
          </cell>
          <cell r="E42083">
            <v>62331228000111</v>
          </cell>
        </row>
        <row r="42084">
          <cell r="C42084">
            <v>800026220</v>
          </cell>
          <cell r="D42084" t="str">
            <v>SINOVA</v>
          </cell>
          <cell r="E42084">
            <v>7241127000141</v>
          </cell>
        </row>
        <row r="42085">
          <cell r="C42085">
            <v>800026254</v>
          </cell>
          <cell r="D42085" t="str">
            <v>DET NORKE VERIT</v>
          </cell>
          <cell r="E42085">
            <v>603542000230</v>
          </cell>
        </row>
        <row r="42086">
          <cell r="C42086">
            <v>800026339</v>
          </cell>
          <cell r="D42086" t="str">
            <v>UPS SCS TRANSPO</v>
          </cell>
          <cell r="E42086">
            <v>53284634000180</v>
          </cell>
        </row>
        <row r="42087">
          <cell r="C42087">
            <v>800026433</v>
          </cell>
          <cell r="D42087" t="str">
            <v>SANTANDER</v>
          </cell>
          <cell r="E42087">
            <v>90400888000142</v>
          </cell>
        </row>
        <row r="42088">
          <cell r="C42088">
            <v>800026572</v>
          </cell>
          <cell r="D42088" t="str">
            <v>KEYENCE BRASIL</v>
          </cell>
          <cell r="E42088">
            <v>13743249000139</v>
          </cell>
        </row>
        <row r="42089">
          <cell r="C42089">
            <v>800026611</v>
          </cell>
          <cell r="D42089" t="str">
            <v>EXPORTACAO LTDA</v>
          </cell>
          <cell r="E42089">
            <v>12282387000103</v>
          </cell>
        </row>
        <row r="42090">
          <cell r="C42090">
            <v>800026614</v>
          </cell>
          <cell r="D42090" t="str">
            <v>SARAIVA E SICIL</v>
          </cell>
          <cell r="E42090">
            <v>61365284000104</v>
          </cell>
        </row>
        <row r="42091">
          <cell r="C42091">
            <v>800026715</v>
          </cell>
          <cell r="D42091" t="str">
            <v>E SERVICOS LTDA</v>
          </cell>
          <cell r="E42091">
            <v>10425120000194</v>
          </cell>
        </row>
        <row r="42092">
          <cell r="C42092">
            <v>800026815</v>
          </cell>
          <cell r="D42092" t="str">
            <v>ELETRODATA PROJ</v>
          </cell>
          <cell r="E42092">
            <v>2068236000195</v>
          </cell>
        </row>
        <row r="42093">
          <cell r="C42093">
            <v>800026822</v>
          </cell>
          <cell r="D42093" t="str">
            <v>TECNO INDUSTRIA</v>
          </cell>
          <cell r="E42093">
            <v>52302163000122</v>
          </cell>
        </row>
        <row r="42094">
          <cell r="C42094">
            <v>800026828</v>
          </cell>
          <cell r="D42094" t="str">
            <v>EURO CO.DE FERR</v>
          </cell>
          <cell r="E42094">
            <v>5900674000166</v>
          </cell>
        </row>
        <row r="42095">
          <cell r="C42095">
            <v>800026840</v>
          </cell>
          <cell r="D42095" t="str">
            <v>MED HOSP EPP</v>
          </cell>
          <cell r="E42095">
            <v>14278789000151</v>
          </cell>
        </row>
        <row r="42096">
          <cell r="C42096">
            <v>800026857</v>
          </cell>
          <cell r="D42096" t="str">
            <v>NITROCUT COMERC</v>
          </cell>
          <cell r="E42096">
            <v>9043153000190</v>
          </cell>
        </row>
        <row r="42097">
          <cell r="C42097">
            <v>800026862</v>
          </cell>
          <cell r="D42097" t="str">
            <v>WBH ADMINISTRAD</v>
          </cell>
          <cell r="E42097">
            <v>7164798000156</v>
          </cell>
        </row>
        <row r="42098">
          <cell r="C42098">
            <v>800026871</v>
          </cell>
          <cell r="D42098" t="str">
            <v>C H ROBINSON WO</v>
          </cell>
          <cell r="E42098">
            <v>2426291000100</v>
          </cell>
        </row>
        <row r="42099">
          <cell r="C42099">
            <v>800026885</v>
          </cell>
          <cell r="D42099" t="str">
            <v>MTN ARTES E EVE</v>
          </cell>
          <cell r="E42099">
            <v>11080171000194</v>
          </cell>
        </row>
        <row r="42100">
          <cell r="C42100">
            <v>800026888</v>
          </cell>
          <cell r="D42100" t="str">
            <v>BRASIL SPORT SH</v>
          </cell>
          <cell r="E42100">
            <v>14787533000170</v>
          </cell>
        </row>
        <row r="42101">
          <cell r="C42101">
            <v>800026896</v>
          </cell>
          <cell r="D42101" t="str">
            <v>OPICE B, BRUNO,</v>
          </cell>
          <cell r="E42101">
            <v>2159211000105</v>
          </cell>
        </row>
        <row r="42102">
          <cell r="C42102">
            <v>800026899</v>
          </cell>
          <cell r="D42102" t="str">
            <v>TRANZIRAN TRANS</v>
          </cell>
          <cell r="E42102">
            <v>468285000513</v>
          </cell>
        </row>
        <row r="42103">
          <cell r="C42103">
            <v>800026908</v>
          </cell>
          <cell r="D42103" t="str">
            <v>CASA DO ASPIRAD</v>
          </cell>
          <cell r="E42103">
            <v>14269009000107</v>
          </cell>
        </row>
        <row r="42104">
          <cell r="C42104">
            <v>800026915</v>
          </cell>
          <cell r="D42104" t="str">
            <v>PEPPERONE PRODU</v>
          </cell>
          <cell r="E42104">
            <v>14521815000120</v>
          </cell>
        </row>
        <row r="42105">
          <cell r="C42105">
            <v>800026926</v>
          </cell>
          <cell r="D42105" t="str">
            <v>VEDAPAC VEDACOE</v>
          </cell>
          <cell r="E42105">
            <v>7075204000130</v>
          </cell>
        </row>
        <row r="42106">
          <cell r="C42106">
            <v>800026929</v>
          </cell>
          <cell r="D42106" t="str">
            <v>AGENCIA MOBY DI</v>
          </cell>
          <cell r="E42106">
            <v>15535863000130</v>
          </cell>
        </row>
        <row r="42107">
          <cell r="C42107">
            <v>800026931</v>
          </cell>
          <cell r="D42107" t="str">
            <v>GAFOR SA</v>
          </cell>
          <cell r="E42107">
            <v>61288940000384</v>
          </cell>
        </row>
        <row r="42108">
          <cell r="C42108">
            <v>800026936</v>
          </cell>
          <cell r="D42108" t="str">
            <v>BHTESP TRANSP R</v>
          </cell>
          <cell r="E42108">
            <v>9455211000193</v>
          </cell>
        </row>
        <row r="42109">
          <cell r="C42109">
            <v>800026958</v>
          </cell>
          <cell r="D42109" t="str">
            <v>GRUPO FRONT360</v>
          </cell>
          <cell r="E42109">
            <v>14793952000114</v>
          </cell>
        </row>
        <row r="42110">
          <cell r="C42110">
            <v>800026979</v>
          </cell>
          <cell r="D42110" t="str">
            <v>BENTLY DO BRASI</v>
          </cell>
          <cell r="E42110">
            <v>1128902000413</v>
          </cell>
        </row>
        <row r="42111">
          <cell r="C42111">
            <v>800026994</v>
          </cell>
          <cell r="D42111" t="str">
            <v>PAPOULA BAR E R</v>
          </cell>
          <cell r="E42111">
            <v>6321884000162</v>
          </cell>
        </row>
        <row r="42112">
          <cell r="C42112">
            <v>800026995</v>
          </cell>
          <cell r="D42112" t="str">
            <v>TRANSAMERICA FL</v>
          </cell>
          <cell r="E42112">
            <v>4094931000742</v>
          </cell>
        </row>
        <row r="42113">
          <cell r="C42113">
            <v>800026996</v>
          </cell>
          <cell r="D42113" t="str">
            <v>CNBFIX CO. ELE.</v>
          </cell>
          <cell r="E42113">
            <v>5490486000107</v>
          </cell>
        </row>
        <row r="42114">
          <cell r="C42114">
            <v>800026997</v>
          </cell>
          <cell r="D42114" t="str">
            <v>WAVE LABS EM TE</v>
          </cell>
          <cell r="E42114">
            <v>10901931000114</v>
          </cell>
        </row>
        <row r="42115">
          <cell r="C42115">
            <v>800027010</v>
          </cell>
          <cell r="D42115" t="str">
            <v>EF VIAGENS E TU</v>
          </cell>
          <cell r="E42115">
            <v>57903098000104</v>
          </cell>
        </row>
        <row r="42116">
          <cell r="C42116">
            <v>800027014</v>
          </cell>
          <cell r="D42116" t="str">
            <v>DELICATESSEN</v>
          </cell>
          <cell r="E42116">
            <v>8440376000129</v>
          </cell>
        </row>
        <row r="42117">
          <cell r="C42117">
            <v>800027018</v>
          </cell>
          <cell r="D42117" t="str">
            <v>TENDENCIAS CONS</v>
          </cell>
          <cell r="E42117">
            <v>2485591000160</v>
          </cell>
        </row>
        <row r="42118">
          <cell r="C42118">
            <v>800027020</v>
          </cell>
          <cell r="D42118" t="str">
            <v>VH ENGENHARIA E</v>
          </cell>
          <cell r="E42118">
            <v>12807212000164</v>
          </cell>
        </row>
        <row r="42119">
          <cell r="C42119">
            <v>800027025</v>
          </cell>
          <cell r="D42119" t="str">
            <v>FLEXMAG PRODUTO</v>
          </cell>
          <cell r="E42119">
            <v>9601581000191</v>
          </cell>
        </row>
        <row r="42120">
          <cell r="C42120">
            <v>800027034</v>
          </cell>
          <cell r="D42120" t="str">
            <v>LADDER</v>
          </cell>
          <cell r="E42120">
            <v>66886144000103</v>
          </cell>
        </row>
        <row r="42121">
          <cell r="C42121">
            <v>800027044</v>
          </cell>
          <cell r="D42121" t="str">
            <v>NOVA CASA PRODU</v>
          </cell>
          <cell r="E42121">
            <v>5769727000151</v>
          </cell>
        </row>
        <row r="42122">
          <cell r="C42122">
            <v>800027045</v>
          </cell>
          <cell r="D42122" t="str">
            <v>MANEQUINI E GOD</v>
          </cell>
          <cell r="E42122">
            <v>2572322000130</v>
          </cell>
        </row>
        <row r="42123">
          <cell r="C42123">
            <v>800027108</v>
          </cell>
          <cell r="D42123" t="str">
            <v>OMA ASSESS. P</v>
          </cell>
          <cell r="E42123">
            <v>8175067000179</v>
          </cell>
        </row>
        <row r="42124">
          <cell r="C42124">
            <v>800027117</v>
          </cell>
          <cell r="D42124" t="str">
            <v>CORALMAQUINAS C</v>
          </cell>
          <cell r="E42124">
            <v>10318094000103</v>
          </cell>
        </row>
        <row r="42125">
          <cell r="C42125">
            <v>800027122</v>
          </cell>
          <cell r="D42125" t="str">
            <v>MULTIART COMERC</v>
          </cell>
          <cell r="E42125">
            <v>68417781000158</v>
          </cell>
        </row>
        <row r="42126">
          <cell r="C42126">
            <v>800027167</v>
          </cell>
          <cell r="D42126" t="str">
            <v>ABRIL COMUNICAC II</v>
          </cell>
          <cell r="E42126">
            <v>44597052007922</v>
          </cell>
        </row>
        <row r="42127">
          <cell r="C42127">
            <v>800027175</v>
          </cell>
          <cell r="D42127" t="str">
            <v>BERMAT EQUIP. E</v>
          </cell>
          <cell r="E42127">
            <v>6149685000119</v>
          </cell>
        </row>
        <row r="42128">
          <cell r="C42128">
            <v>800027184</v>
          </cell>
          <cell r="D42128" t="str">
            <v>ASIA SHIPPING T</v>
          </cell>
          <cell r="E42128">
            <v>1137526000261</v>
          </cell>
        </row>
        <row r="42129">
          <cell r="C42129">
            <v>800027186</v>
          </cell>
          <cell r="D42129" t="str">
            <v>DULLY INDUSTRIA</v>
          </cell>
          <cell r="E42129">
            <v>3965703000142</v>
          </cell>
        </row>
        <row r="42130">
          <cell r="C42130">
            <v>800027216</v>
          </cell>
          <cell r="D42130" t="str">
            <v>IGNITIONONE DO</v>
          </cell>
          <cell r="E42130">
            <v>17245874000101</v>
          </cell>
        </row>
        <row r="42131">
          <cell r="C42131">
            <v>800027219</v>
          </cell>
          <cell r="D42131" t="str">
            <v>ENGESOLUTIONS C</v>
          </cell>
          <cell r="E42131">
            <v>6195623000143</v>
          </cell>
        </row>
        <row r="42132">
          <cell r="C42132">
            <v>800027239</v>
          </cell>
          <cell r="D42132" t="str">
            <v>FISCHER DO BRAS</v>
          </cell>
          <cell r="E42132">
            <v>15184332000140</v>
          </cell>
        </row>
        <row r="42133">
          <cell r="C42133">
            <v>800027240</v>
          </cell>
          <cell r="D42133" t="str">
            <v>CONFECCOES VARR</v>
          </cell>
          <cell r="E42133">
            <v>9491444000141</v>
          </cell>
        </row>
        <row r="42134">
          <cell r="C42134">
            <v>800027245</v>
          </cell>
          <cell r="D42134" t="str">
            <v>CSC BR IMPORTAC</v>
          </cell>
          <cell r="E42134">
            <v>4736370000142</v>
          </cell>
        </row>
        <row r="42135">
          <cell r="C42135">
            <v>800027264</v>
          </cell>
          <cell r="D42135" t="str">
            <v>SWAROVSKI CRIST</v>
          </cell>
          <cell r="E42135">
            <v>727262000152</v>
          </cell>
        </row>
        <row r="42136">
          <cell r="C42136">
            <v>800027283</v>
          </cell>
          <cell r="D42136" t="str">
            <v>CERTO CONSUL. P</v>
          </cell>
          <cell r="E42136">
            <v>4191272000177</v>
          </cell>
        </row>
        <row r="42137">
          <cell r="C42137">
            <v>800027302</v>
          </cell>
          <cell r="D42137" t="str">
            <v>ATP IND E COM D</v>
          </cell>
          <cell r="E42137">
            <v>7308986000100</v>
          </cell>
        </row>
        <row r="42138">
          <cell r="C42138">
            <v>800027313</v>
          </cell>
          <cell r="D42138" t="str">
            <v>QUALIVIDA ASSES</v>
          </cell>
          <cell r="E42138">
            <v>1967048000136</v>
          </cell>
        </row>
        <row r="42139">
          <cell r="C42139">
            <v>800027316</v>
          </cell>
          <cell r="D42139" t="str">
            <v>CONTACTO CONSUL</v>
          </cell>
          <cell r="E42139">
            <v>738774000114</v>
          </cell>
        </row>
        <row r="42140">
          <cell r="C42140">
            <v>800027321</v>
          </cell>
          <cell r="D42140" t="str">
            <v>CLOCK DESIGN PR</v>
          </cell>
          <cell r="E42140">
            <v>8991239000182</v>
          </cell>
        </row>
        <row r="42141">
          <cell r="C42141">
            <v>800027338</v>
          </cell>
          <cell r="D42141" t="str">
            <v>CONTROLID IND.,</v>
          </cell>
          <cell r="E42141">
            <v>8238299000129</v>
          </cell>
        </row>
        <row r="42142">
          <cell r="C42142">
            <v>800027349</v>
          </cell>
          <cell r="D42142" t="str">
            <v>ASSOCIACAO DOS</v>
          </cell>
          <cell r="E42142">
            <v>62500855000139</v>
          </cell>
        </row>
        <row r="42143">
          <cell r="C42143">
            <v>800027362</v>
          </cell>
          <cell r="D42143" t="str">
            <v>SANTOS BRASIL P</v>
          </cell>
          <cell r="E42143">
            <v>2762121000104</v>
          </cell>
        </row>
        <row r="42144">
          <cell r="C42144">
            <v>800027427</v>
          </cell>
          <cell r="D42144" t="str">
            <v>GROUP. MUL. SOL</v>
          </cell>
          <cell r="E42144">
            <v>12678849000106</v>
          </cell>
        </row>
        <row r="42145">
          <cell r="C42145">
            <v>800027451</v>
          </cell>
          <cell r="D42145" t="str">
            <v>ASSOCIACAO SUL</v>
          </cell>
          <cell r="E42145">
            <v>59951970000115</v>
          </cell>
        </row>
        <row r="42146">
          <cell r="C42146">
            <v>800027454</v>
          </cell>
          <cell r="D42146" t="str">
            <v>BTG PACTUAL COM</v>
          </cell>
          <cell r="E42146">
            <v>7133522000100</v>
          </cell>
        </row>
        <row r="42147">
          <cell r="C42147">
            <v>800027459</v>
          </cell>
          <cell r="D42147" t="str">
            <v>WALD E ASSOCIAD</v>
          </cell>
          <cell r="E42147">
            <v>29550787000147</v>
          </cell>
        </row>
        <row r="42148">
          <cell r="C42148">
            <v>800027489</v>
          </cell>
          <cell r="D42148" t="str">
            <v>XYZ LIVE COMUNI</v>
          </cell>
          <cell r="E42148">
            <v>5442563000153</v>
          </cell>
        </row>
        <row r="42149">
          <cell r="C42149">
            <v>800027503</v>
          </cell>
          <cell r="D42149" t="str">
            <v>CAMARA DE COMER</v>
          </cell>
          <cell r="E42149">
            <v>42163584000328</v>
          </cell>
        </row>
        <row r="42150">
          <cell r="C42150">
            <v>800027529</v>
          </cell>
          <cell r="D42150" t="str">
            <v>AGRO DORA IMPOR</v>
          </cell>
          <cell r="E42150">
            <v>60636180000124</v>
          </cell>
        </row>
        <row r="42151">
          <cell r="C42151">
            <v>800027533</v>
          </cell>
          <cell r="D42151" t="str">
            <v>MPR IND. E CO.</v>
          </cell>
          <cell r="E42151">
            <v>133670000186</v>
          </cell>
        </row>
        <row r="42152">
          <cell r="C42152">
            <v>800027546</v>
          </cell>
          <cell r="D42152" t="str">
            <v>QUALISSEG CO. C</v>
          </cell>
          <cell r="E42152">
            <v>86720729000158</v>
          </cell>
        </row>
        <row r="42153">
          <cell r="C42153">
            <v>800027548</v>
          </cell>
          <cell r="D42153" t="str">
            <v>MINDWORKS TECNO</v>
          </cell>
          <cell r="E42153">
            <v>10473828000110</v>
          </cell>
        </row>
        <row r="42154">
          <cell r="C42154">
            <v>800027549</v>
          </cell>
          <cell r="D42154" t="str">
            <v>FLV SERVICOS DE</v>
          </cell>
          <cell r="E42154">
            <v>14038765000125</v>
          </cell>
        </row>
        <row r="42155">
          <cell r="C42155">
            <v>800027550</v>
          </cell>
          <cell r="D42155" t="str">
            <v>GAMBARO EDITORA</v>
          </cell>
          <cell r="E42155">
            <v>10483310000168</v>
          </cell>
        </row>
        <row r="42156">
          <cell r="C42156">
            <v>800027587</v>
          </cell>
          <cell r="D42156" t="str">
            <v>ABSOLUTAMENTE N</v>
          </cell>
          <cell r="E42156">
            <v>59475533000172</v>
          </cell>
        </row>
        <row r="42157">
          <cell r="C42157">
            <v>800027628</v>
          </cell>
          <cell r="D42157" t="str">
            <v>EDP COMERCIALIZ</v>
          </cell>
          <cell r="E42157">
            <v>4149295000113</v>
          </cell>
        </row>
        <row r="42158">
          <cell r="C42158">
            <v>800027649</v>
          </cell>
          <cell r="D42158" t="str">
            <v>BTS INFORMA FEI</v>
          </cell>
          <cell r="E42158">
            <v>1914765000108</v>
          </cell>
        </row>
        <row r="42159">
          <cell r="C42159">
            <v>800027665</v>
          </cell>
          <cell r="D42159" t="str">
            <v>CABOS GOLDEN AU</v>
          </cell>
          <cell r="E42159">
            <v>66792524000170</v>
          </cell>
        </row>
        <row r="42160">
          <cell r="C42160">
            <v>800027666</v>
          </cell>
          <cell r="D42160" t="str">
            <v>ALFA BRINDES PR</v>
          </cell>
          <cell r="E42160">
            <v>1066304000114</v>
          </cell>
        </row>
        <row r="42161">
          <cell r="C42161">
            <v>800027667</v>
          </cell>
          <cell r="D42161" t="str">
            <v>PLAN PRODUCOES</v>
          </cell>
          <cell r="E42161">
            <v>12051443000190</v>
          </cell>
        </row>
        <row r="42162">
          <cell r="C42162">
            <v>800027675</v>
          </cell>
          <cell r="D42162" t="str">
            <v>EDITORA GENTE L</v>
          </cell>
          <cell r="E42162">
            <v>74514316000138</v>
          </cell>
        </row>
        <row r="42163">
          <cell r="C42163">
            <v>800027679</v>
          </cell>
          <cell r="D42163" t="str">
            <v>SITRON EQUIPAME</v>
          </cell>
          <cell r="E42163">
            <v>50672013000185</v>
          </cell>
        </row>
        <row r="42164">
          <cell r="C42164">
            <v>800027692</v>
          </cell>
          <cell r="D42164" t="str">
            <v>VIA EXPRESSA GE</v>
          </cell>
          <cell r="E42164">
            <v>68153014000189</v>
          </cell>
        </row>
        <row r="42165">
          <cell r="C42165">
            <v>800027696</v>
          </cell>
          <cell r="D42165" t="str">
            <v>PRODERG SU. IND</v>
          </cell>
          <cell r="E42165">
            <v>2080814000109</v>
          </cell>
        </row>
        <row r="42166">
          <cell r="C42166">
            <v>800027704</v>
          </cell>
          <cell r="D42166" t="str">
            <v>CIBERMETRICA EQ</v>
          </cell>
          <cell r="E42166">
            <v>6231335000105</v>
          </cell>
        </row>
        <row r="42167">
          <cell r="C42167">
            <v>800027734</v>
          </cell>
          <cell r="D42167" t="str">
            <v>QUADRANT SOLIDU</v>
          </cell>
          <cell r="E42167">
            <v>63930770000153</v>
          </cell>
        </row>
        <row r="42168">
          <cell r="C42168">
            <v>800027754</v>
          </cell>
          <cell r="D42168" t="str">
            <v>I NET CONSULTOR</v>
          </cell>
          <cell r="E42168">
            <v>788235000190</v>
          </cell>
        </row>
        <row r="42169">
          <cell r="C42169">
            <v>800027763</v>
          </cell>
          <cell r="D42169" t="str">
            <v>KOLFIX COMPONEN</v>
          </cell>
          <cell r="E42169">
            <v>6149930000198</v>
          </cell>
        </row>
        <row r="42170">
          <cell r="C42170">
            <v>800027775</v>
          </cell>
          <cell r="D42170" t="str">
            <v>DHL GLOBAL FORW</v>
          </cell>
          <cell r="E42170">
            <v>10228777000161</v>
          </cell>
        </row>
        <row r="42171">
          <cell r="C42171">
            <v>800027787</v>
          </cell>
          <cell r="D42171" t="str">
            <v>INTERATIVA SOL.</v>
          </cell>
          <cell r="E42171">
            <v>3513243000111</v>
          </cell>
        </row>
        <row r="42172">
          <cell r="C42172">
            <v>800027791</v>
          </cell>
          <cell r="D42172" t="str">
            <v>GOUVEA &amp; RUIZ C</v>
          </cell>
          <cell r="E42172">
            <v>3295658000166</v>
          </cell>
        </row>
        <row r="42173">
          <cell r="C42173">
            <v>800027813</v>
          </cell>
          <cell r="D42173" t="str">
            <v>ELUS SERVICOS D</v>
          </cell>
          <cell r="E42173">
            <v>8933911000183</v>
          </cell>
        </row>
        <row r="42174">
          <cell r="C42174">
            <v>800027840</v>
          </cell>
          <cell r="D42174" t="str">
            <v>AUGURI COMERCIO</v>
          </cell>
          <cell r="E42174">
            <v>5751305000230</v>
          </cell>
        </row>
        <row r="42175">
          <cell r="C42175">
            <v>800027846</v>
          </cell>
          <cell r="D42175" t="str">
            <v>CESTA MAXIMO CO</v>
          </cell>
          <cell r="E42175">
            <v>9202234000196</v>
          </cell>
        </row>
        <row r="42176">
          <cell r="C42176">
            <v>800027858</v>
          </cell>
          <cell r="D42176" t="str">
            <v>LEMCA LAMPADAS</v>
          </cell>
          <cell r="E42176">
            <v>60089919000125</v>
          </cell>
        </row>
        <row r="42177">
          <cell r="C42177">
            <v>800027867</v>
          </cell>
          <cell r="D42177" t="str">
            <v>DEXPO DISPLAYS</v>
          </cell>
          <cell r="E42177">
            <v>2099185000169</v>
          </cell>
        </row>
        <row r="42178">
          <cell r="C42178">
            <v>800027876</v>
          </cell>
          <cell r="D42178" t="str">
            <v>RIMAFER CO. DE</v>
          </cell>
          <cell r="E42178">
            <v>5803000139</v>
          </cell>
        </row>
        <row r="42179">
          <cell r="C42179">
            <v>800027911</v>
          </cell>
          <cell r="D42179" t="str">
            <v>SHOCK METAIS NA</v>
          </cell>
          <cell r="E42179">
            <v>54800768000179</v>
          </cell>
        </row>
        <row r="42180">
          <cell r="C42180">
            <v>800027917</v>
          </cell>
          <cell r="D42180" t="str">
            <v>PROGLASS IND. D</v>
          </cell>
          <cell r="E42180">
            <v>7571837000130</v>
          </cell>
        </row>
        <row r="42181">
          <cell r="C42181">
            <v>800027933</v>
          </cell>
          <cell r="D42181" t="str">
            <v>DIONEX BRASIL I</v>
          </cell>
          <cell r="E42181">
            <v>7868948000102</v>
          </cell>
        </row>
        <row r="42182">
          <cell r="C42182">
            <v>800027935</v>
          </cell>
          <cell r="D42182" t="str">
            <v>RICHARDSON ELEC</v>
          </cell>
          <cell r="E42182">
            <v>27681000181</v>
          </cell>
        </row>
        <row r="42183">
          <cell r="C42183">
            <v>800027939</v>
          </cell>
          <cell r="D42183" t="str">
            <v>EDITORA QPB LTD</v>
          </cell>
          <cell r="E42183">
            <v>3200394000110</v>
          </cell>
        </row>
        <row r="42184">
          <cell r="C42184">
            <v>800027951</v>
          </cell>
          <cell r="D42184" t="str">
            <v>BECKINS FILTROS</v>
          </cell>
          <cell r="E42184">
            <v>2361858000107</v>
          </cell>
        </row>
        <row r="42185">
          <cell r="C42185">
            <v>800027960</v>
          </cell>
          <cell r="D42185" t="str">
            <v>SISTEMAS DE FLU</v>
          </cell>
          <cell r="E42185">
            <v>1510736000172</v>
          </cell>
        </row>
        <row r="42186">
          <cell r="C42186">
            <v>800027967</v>
          </cell>
          <cell r="D42186" t="str">
            <v>PRO SOLUTION DI</v>
          </cell>
          <cell r="E42186">
            <v>12776148000100</v>
          </cell>
        </row>
        <row r="42187">
          <cell r="C42187">
            <v>800027974</v>
          </cell>
          <cell r="D42187" t="str">
            <v>FACEBOOK SERVIC</v>
          </cell>
          <cell r="E42187">
            <v>13347016000117</v>
          </cell>
        </row>
        <row r="42188">
          <cell r="C42188">
            <v>800027985</v>
          </cell>
          <cell r="D42188" t="str">
            <v>GARTNER SUPRIME</v>
          </cell>
          <cell r="E42188">
            <v>9356921000166</v>
          </cell>
        </row>
        <row r="42189">
          <cell r="C42189">
            <v>800027995</v>
          </cell>
          <cell r="D42189" t="str">
            <v>MANPOWER STAFFI</v>
          </cell>
          <cell r="E42189">
            <v>1894253001190</v>
          </cell>
        </row>
        <row r="42190">
          <cell r="C42190">
            <v>800027998</v>
          </cell>
          <cell r="D42190" t="str">
            <v>CO. ST ALINHAME</v>
          </cell>
          <cell r="E42190">
            <v>59234948000154</v>
          </cell>
        </row>
        <row r="42191">
          <cell r="C42191">
            <v>800028010</v>
          </cell>
          <cell r="D42191" t="str">
            <v>A N PIASSI COME</v>
          </cell>
          <cell r="E42191">
            <v>12823801000136</v>
          </cell>
        </row>
        <row r="42192">
          <cell r="C42192">
            <v>800028023</v>
          </cell>
          <cell r="D42192" t="str">
            <v>USINA FORTALEZA</v>
          </cell>
          <cell r="E42192">
            <v>44893410000770</v>
          </cell>
        </row>
        <row r="42193">
          <cell r="C42193">
            <v>800028028</v>
          </cell>
          <cell r="D42193" t="str">
            <v>VOO DA AGUIA TR</v>
          </cell>
          <cell r="E42193">
            <v>15006262000130</v>
          </cell>
        </row>
        <row r="42194">
          <cell r="C42194">
            <v>800028045</v>
          </cell>
          <cell r="D42194" t="str">
            <v>IDCLIP PROD. F,</v>
          </cell>
          <cell r="E42194">
            <v>17425669000128</v>
          </cell>
        </row>
        <row r="42195">
          <cell r="C42195">
            <v>800028053</v>
          </cell>
          <cell r="D42195" t="str">
            <v>SHOPPING CENTER</v>
          </cell>
          <cell r="E42195">
            <v>51693299000148</v>
          </cell>
        </row>
        <row r="42196">
          <cell r="C42196">
            <v>800028066</v>
          </cell>
          <cell r="D42196" t="str">
            <v>DORIA EDITORA L</v>
          </cell>
          <cell r="E42196">
            <v>11704394000185</v>
          </cell>
        </row>
        <row r="42197">
          <cell r="C42197">
            <v>800028073</v>
          </cell>
          <cell r="D42197" t="str">
            <v>TRANSPORTADORA</v>
          </cell>
          <cell r="E42197">
            <v>20151346000360</v>
          </cell>
        </row>
        <row r="42198">
          <cell r="C42198">
            <v>800028075</v>
          </cell>
          <cell r="D42198" t="str">
            <v>MTM DO BR SERV.</v>
          </cell>
          <cell r="E42198">
            <v>5970236000174</v>
          </cell>
        </row>
        <row r="42199">
          <cell r="C42199">
            <v>800028079</v>
          </cell>
          <cell r="D42199" t="str">
            <v>VIDRACARIA PANO</v>
          </cell>
          <cell r="E42199">
            <v>65622839000107</v>
          </cell>
        </row>
        <row r="42200">
          <cell r="C42200">
            <v>800028092</v>
          </cell>
          <cell r="D42200" t="str">
            <v>PICK TO LIGHT S</v>
          </cell>
          <cell r="E42200">
            <v>13195844000187</v>
          </cell>
        </row>
        <row r="42201">
          <cell r="C42201">
            <v>800028115</v>
          </cell>
          <cell r="D42201" t="str">
            <v>W.S.S DOS SANTO</v>
          </cell>
          <cell r="E42201">
            <v>11087627000148</v>
          </cell>
        </row>
        <row r="42202">
          <cell r="C42202">
            <v>800028116</v>
          </cell>
          <cell r="D42202" t="str">
            <v>PM 2.0 SOL. EM</v>
          </cell>
          <cell r="E42202">
            <v>7371629000197</v>
          </cell>
        </row>
        <row r="42203">
          <cell r="C42203">
            <v>800028134</v>
          </cell>
          <cell r="D42203" t="str">
            <v>M.M. MARINI AUT</v>
          </cell>
          <cell r="E42203">
            <v>14297175000117</v>
          </cell>
        </row>
        <row r="42204">
          <cell r="C42204">
            <v>800028148</v>
          </cell>
          <cell r="D42204" t="str">
            <v>TEMPLO CO. DE M</v>
          </cell>
          <cell r="E42204">
            <v>10961041000106</v>
          </cell>
        </row>
        <row r="42205">
          <cell r="C42205">
            <v>800028154</v>
          </cell>
          <cell r="D42205" t="str">
            <v>AUNICA SOLUCOES</v>
          </cell>
          <cell r="E42205">
            <v>7550069000219</v>
          </cell>
        </row>
        <row r="42206">
          <cell r="C42206">
            <v>800028172</v>
          </cell>
          <cell r="D42206" t="str">
            <v>F&amp;F CONTROLES E</v>
          </cell>
          <cell r="E42206">
            <v>5632888000107</v>
          </cell>
        </row>
        <row r="42207">
          <cell r="C42207">
            <v>800028173</v>
          </cell>
          <cell r="D42207" t="str">
            <v>NOVO CONCEITO R</v>
          </cell>
          <cell r="E42207">
            <v>65089443000146</v>
          </cell>
        </row>
        <row r="42208">
          <cell r="C42208">
            <v>800028179</v>
          </cell>
          <cell r="D42208" t="str">
            <v>VECTUS IMPORT.</v>
          </cell>
          <cell r="E42208">
            <v>3113791000154</v>
          </cell>
        </row>
        <row r="42209">
          <cell r="C42209">
            <v>800028180</v>
          </cell>
          <cell r="D42209" t="str">
            <v>ICI INTEGRATED</v>
          </cell>
          <cell r="E42209">
            <v>4753793000170</v>
          </cell>
        </row>
        <row r="42210">
          <cell r="C42210">
            <v>800028196</v>
          </cell>
          <cell r="D42210" t="str">
            <v>SANSONE CORREIA</v>
          </cell>
          <cell r="E42210">
            <v>56289242000100</v>
          </cell>
        </row>
        <row r="42211">
          <cell r="C42211">
            <v>800028232</v>
          </cell>
          <cell r="D42211" t="str">
            <v>GILBERTO LIMA P</v>
          </cell>
          <cell r="E42211">
            <v>8792514000139</v>
          </cell>
        </row>
        <row r="42212">
          <cell r="C42212">
            <v>800028236</v>
          </cell>
          <cell r="D42212" t="str">
            <v>FILIZOLA S.A PE</v>
          </cell>
          <cell r="E42212">
            <v>43225192000147</v>
          </cell>
        </row>
        <row r="42213">
          <cell r="C42213">
            <v>800028247</v>
          </cell>
          <cell r="D42213" t="str">
            <v>TECNOMIRA EQUIP</v>
          </cell>
          <cell r="E42213">
            <v>59210781000191</v>
          </cell>
        </row>
        <row r="42214">
          <cell r="C42214">
            <v>800028306</v>
          </cell>
          <cell r="D42214" t="str">
            <v>OBAH PROD SERV</v>
          </cell>
          <cell r="E42214">
            <v>9134068000138</v>
          </cell>
        </row>
        <row r="42215">
          <cell r="C42215">
            <v>800028310</v>
          </cell>
          <cell r="D42215" t="str">
            <v>VASQUES E CAVIN</v>
          </cell>
          <cell r="E42215">
            <v>15829233000179</v>
          </cell>
        </row>
        <row r="42216">
          <cell r="C42216">
            <v>800028341</v>
          </cell>
          <cell r="D42216" t="str">
            <v>NERY SOCIEDADE</v>
          </cell>
          <cell r="E42216">
            <v>17830780000108</v>
          </cell>
        </row>
        <row r="42217">
          <cell r="C42217">
            <v>800028347</v>
          </cell>
          <cell r="D42217" t="str">
            <v>EDITORA RICKDAN</v>
          </cell>
          <cell r="E42217">
            <v>3653856000154</v>
          </cell>
        </row>
        <row r="42218">
          <cell r="C42218">
            <v>800028353</v>
          </cell>
          <cell r="D42218" t="str">
            <v>CONF NACIONAL D</v>
          </cell>
          <cell r="E42218">
            <v>34173682000318</v>
          </cell>
        </row>
        <row r="42219">
          <cell r="C42219">
            <v>800028372</v>
          </cell>
          <cell r="D42219" t="str">
            <v>ABEMD ASSOCIACA</v>
          </cell>
          <cell r="E42219">
            <v>30874424000146</v>
          </cell>
        </row>
        <row r="42220">
          <cell r="C42220">
            <v>800028373</v>
          </cell>
          <cell r="D42220" t="str">
            <v>E P DE ARAUJO P</v>
          </cell>
          <cell r="E42220">
            <v>13191368000126</v>
          </cell>
        </row>
        <row r="42221">
          <cell r="C42221">
            <v>800028381</v>
          </cell>
          <cell r="D42221" t="str">
            <v>PUBLICIDADE IDE</v>
          </cell>
          <cell r="E42221">
            <v>17156411000173</v>
          </cell>
        </row>
        <row r="42222">
          <cell r="C42222">
            <v>800028385</v>
          </cell>
          <cell r="D42222" t="str">
            <v>SCIENTIA CONSUL</v>
          </cell>
          <cell r="E42222">
            <v>60911542000148</v>
          </cell>
        </row>
        <row r="42223">
          <cell r="C42223">
            <v>800028399</v>
          </cell>
          <cell r="D42223" t="str">
            <v>ABAI ASSOCIACAO</v>
          </cell>
          <cell r="E42223">
            <v>635075000149</v>
          </cell>
        </row>
        <row r="42224">
          <cell r="C42224">
            <v>800028437</v>
          </cell>
          <cell r="D42224" t="str">
            <v>R.D. CONTRERA T</v>
          </cell>
          <cell r="E42224">
            <v>13933036000170</v>
          </cell>
        </row>
        <row r="42225">
          <cell r="C42225">
            <v>800028454</v>
          </cell>
          <cell r="D42225" t="str">
            <v>NIAGARA IND. E</v>
          </cell>
          <cell r="E42225">
            <v>33500612000526</v>
          </cell>
        </row>
        <row r="42226">
          <cell r="C42226">
            <v>800028484</v>
          </cell>
          <cell r="D42226" t="str">
            <v>CMC PARKING ADM</v>
          </cell>
          <cell r="E42226">
            <v>68029354005919</v>
          </cell>
        </row>
        <row r="42227">
          <cell r="C42227">
            <v>800028489</v>
          </cell>
          <cell r="D42227" t="str">
            <v>SAO PAULO PAISA</v>
          </cell>
          <cell r="E42227">
            <v>14920323000108</v>
          </cell>
        </row>
        <row r="42228">
          <cell r="C42228">
            <v>800028490</v>
          </cell>
          <cell r="D42228" t="str">
            <v>LIDIA DA SILVA</v>
          </cell>
          <cell r="E42228">
            <v>11117803000147</v>
          </cell>
        </row>
        <row r="42229">
          <cell r="C42229">
            <v>800028507</v>
          </cell>
          <cell r="D42229" t="str">
            <v>FORTUNA REST. E</v>
          </cell>
          <cell r="E42229">
            <v>4171462000122</v>
          </cell>
        </row>
        <row r="42230">
          <cell r="C42230">
            <v>800028513</v>
          </cell>
          <cell r="D42230" t="str">
            <v>ALPHARED EQUIP.</v>
          </cell>
          <cell r="E42230">
            <v>10481645000147</v>
          </cell>
        </row>
        <row r="42231">
          <cell r="C42231">
            <v>800028514</v>
          </cell>
          <cell r="D42231" t="str">
            <v>LEXUS CO. EXTER</v>
          </cell>
          <cell r="E42231">
            <v>62326228000123</v>
          </cell>
        </row>
        <row r="42232">
          <cell r="C42232">
            <v>800028532</v>
          </cell>
          <cell r="D42232" t="str">
            <v>BICDADOS CO.</v>
          </cell>
          <cell r="E42232">
            <v>10793312000153</v>
          </cell>
        </row>
        <row r="42233">
          <cell r="C42233">
            <v>800028559</v>
          </cell>
          <cell r="D42233" t="str">
            <v>MKN ACIONAMENTO</v>
          </cell>
          <cell r="E42233">
            <v>56028335000172</v>
          </cell>
        </row>
        <row r="42234">
          <cell r="C42234">
            <v>800028562</v>
          </cell>
          <cell r="D42234" t="str">
            <v>KALUNGA CO. IND</v>
          </cell>
          <cell r="E42234">
            <v>43283811001202</v>
          </cell>
        </row>
        <row r="42235">
          <cell r="C42235">
            <v>800028567</v>
          </cell>
          <cell r="D42235" t="str">
            <v>TRONICS BR EL.</v>
          </cell>
          <cell r="E42235">
            <v>10336258000117</v>
          </cell>
        </row>
        <row r="42236">
          <cell r="C42236">
            <v>800028575</v>
          </cell>
          <cell r="D42236" t="str">
            <v>UNIVERSIA BRASI</v>
          </cell>
          <cell r="E42236">
            <v>4127332000192</v>
          </cell>
        </row>
        <row r="42237">
          <cell r="C42237">
            <v>800028578</v>
          </cell>
          <cell r="D42237" t="str">
            <v>IMPORTACAO LTDA</v>
          </cell>
          <cell r="E42237">
            <v>12846951000165</v>
          </cell>
        </row>
        <row r="42238">
          <cell r="C42238">
            <v>800028581</v>
          </cell>
          <cell r="D42238" t="str">
            <v>DIECKMANN IND.</v>
          </cell>
          <cell r="E42238">
            <v>96571955000178</v>
          </cell>
        </row>
        <row r="42239">
          <cell r="C42239">
            <v>800028602</v>
          </cell>
          <cell r="D42239" t="str">
            <v>COMP TOT. C. E</v>
          </cell>
          <cell r="E42239">
            <v>9521672000117</v>
          </cell>
        </row>
        <row r="42240">
          <cell r="C42240">
            <v>800028607</v>
          </cell>
          <cell r="D42240" t="str">
            <v>METAL. VIEIRA S</v>
          </cell>
          <cell r="E42240">
            <v>4259528000130</v>
          </cell>
        </row>
        <row r="42241">
          <cell r="C42241">
            <v>800028610</v>
          </cell>
          <cell r="D42241" t="str">
            <v>DF CASTRO BRIND</v>
          </cell>
          <cell r="E42241">
            <v>17316349000130</v>
          </cell>
        </row>
        <row r="42242">
          <cell r="C42242">
            <v>800028648</v>
          </cell>
          <cell r="D42242" t="str">
            <v>COM CO. IND. IM</v>
          </cell>
          <cell r="E42242">
            <v>2966207000140</v>
          </cell>
        </row>
        <row r="42243">
          <cell r="C42243">
            <v>800028650</v>
          </cell>
          <cell r="D42243" t="str">
            <v>ACIONAC IND. E</v>
          </cell>
          <cell r="E42243">
            <v>58437450000126</v>
          </cell>
        </row>
        <row r="42244">
          <cell r="C42244">
            <v>800028656</v>
          </cell>
          <cell r="D42244" t="str">
            <v>N.G.V. COMERCIO</v>
          </cell>
          <cell r="E42244">
            <v>7329615000105</v>
          </cell>
        </row>
        <row r="42245">
          <cell r="C42245">
            <v>800028658</v>
          </cell>
          <cell r="D42245" t="str">
            <v>AGUNSA SERVICOS</v>
          </cell>
          <cell r="E42245">
            <v>11527435000105</v>
          </cell>
        </row>
        <row r="42246">
          <cell r="C42246">
            <v>800028674</v>
          </cell>
          <cell r="D42246" t="str">
            <v>LOTUS C., M. I</v>
          </cell>
          <cell r="E42246">
            <v>8778427000127</v>
          </cell>
        </row>
        <row r="42247">
          <cell r="C42247">
            <v>800028695</v>
          </cell>
          <cell r="D42247" t="str">
            <v>YOUDB CONSULTOR</v>
          </cell>
          <cell r="E42247">
            <v>9652417000103</v>
          </cell>
        </row>
        <row r="42248">
          <cell r="C42248">
            <v>800028716</v>
          </cell>
          <cell r="D42248" t="str">
            <v>ELEVA ACIONAMEN</v>
          </cell>
          <cell r="E42248">
            <v>1203931000150</v>
          </cell>
        </row>
        <row r="42249">
          <cell r="C42249">
            <v>800028722</v>
          </cell>
          <cell r="D42249" t="str">
            <v>ASTEN &amp; CIA LTD</v>
          </cell>
          <cell r="E42249">
            <v>60831104000170</v>
          </cell>
        </row>
        <row r="42250">
          <cell r="C42250">
            <v>800028735</v>
          </cell>
          <cell r="D42250" t="str">
            <v>MANZINI CEN.DE</v>
          </cell>
          <cell r="E42250">
            <v>6099700000161</v>
          </cell>
        </row>
        <row r="42251">
          <cell r="C42251">
            <v>800028736</v>
          </cell>
          <cell r="D42251" t="str">
            <v>EDITORA UN.BRAS</v>
          </cell>
          <cell r="E42251">
            <v>54860150000102</v>
          </cell>
        </row>
        <row r="42252">
          <cell r="C42252">
            <v>800028744</v>
          </cell>
          <cell r="D42252" t="str">
            <v>T SYSTEMS DO BR</v>
          </cell>
          <cell r="E42252">
            <v>4426565000196</v>
          </cell>
        </row>
        <row r="42253">
          <cell r="C42253">
            <v>800028754</v>
          </cell>
          <cell r="D42253" t="str">
            <v>MARCELO MASSARA</v>
          </cell>
          <cell r="E42253">
            <v>9053419000186</v>
          </cell>
        </row>
        <row r="42254">
          <cell r="C42254">
            <v>800028756</v>
          </cell>
          <cell r="D42254" t="str">
            <v>LRCR LOCACAO E</v>
          </cell>
          <cell r="E42254">
            <v>15665034000172</v>
          </cell>
        </row>
        <row r="42255">
          <cell r="C42255">
            <v>800028762</v>
          </cell>
          <cell r="D42255" t="str">
            <v>NOVATEC EDITORA</v>
          </cell>
          <cell r="E42255">
            <v>58551185000102</v>
          </cell>
        </row>
        <row r="42256">
          <cell r="C42256">
            <v>800028767</v>
          </cell>
          <cell r="D42256" t="str">
            <v>PAT PAULICEIA T</v>
          </cell>
          <cell r="E42256">
            <v>4105056000161</v>
          </cell>
        </row>
        <row r="42257">
          <cell r="C42257">
            <v>800028772</v>
          </cell>
          <cell r="D42257" t="str">
            <v>SOL IMPORTACAO</v>
          </cell>
          <cell r="E42257">
            <v>61070454000123</v>
          </cell>
        </row>
        <row r="42258">
          <cell r="C42258">
            <v>800028777</v>
          </cell>
          <cell r="D42258" t="str">
            <v>VALE DOS PINHEI</v>
          </cell>
          <cell r="E42258">
            <v>1062572000249</v>
          </cell>
        </row>
        <row r="42259">
          <cell r="C42259">
            <v>800028799</v>
          </cell>
          <cell r="D42259" t="str">
            <v>KFAB IND.COM.PR</v>
          </cell>
          <cell r="E42259">
            <v>10403559000116</v>
          </cell>
        </row>
        <row r="42260">
          <cell r="C42260">
            <v>800028800</v>
          </cell>
          <cell r="D42260" t="str">
            <v>JVC KENWOOD BR</v>
          </cell>
          <cell r="E42260">
            <v>978639000146</v>
          </cell>
        </row>
        <row r="42261">
          <cell r="C42261">
            <v>800028801</v>
          </cell>
          <cell r="D42261" t="str">
            <v>STECNO SERVICOS</v>
          </cell>
          <cell r="E42261">
            <v>4491925000133</v>
          </cell>
        </row>
        <row r="42262">
          <cell r="C42262">
            <v>800028829</v>
          </cell>
          <cell r="D42262" t="str">
            <v>SPIDER TECNOLOG</v>
          </cell>
          <cell r="E42262">
            <v>68432764000190</v>
          </cell>
        </row>
        <row r="42263">
          <cell r="C42263">
            <v>800028832</v>
          </cell>
          <cell r="D42263" t="str">
            <v>SINALE PARTICIP</v>
          </cell>
          <cell r="E42263">
            <v>8388425000121</v>
          </cell>
        </row>
        <row r="42264">
          <cell r="C42264">
            <v>800028837</v>
          </cell>
          <cell r="D42264" t="str">
            <v>ESTRATEGICA LTD</v>
          </cell>
          <cell r="E42264">
            <v>6901229000183</v>
          </cell>
        </row>
        <row r="42265">
          <cell r="C42265">
            <v>800028853</v>
          </cell>
          <cell r="D42265" t="str">
            <v>LORDPLASTICS EM</v>
          </cell>
          <cell r="E42265">
            <v>16986171000171</v>
          </cell>
        </row>
        <row r="42266">
          <cell r="C42266">
            <v>800028855</v>
          </cell>
          <cell r="D42266" t="str">
            <v>HEWLETT PACKARD</v>
          </cell>
          <cell r="E42266">
            <v>61797924000589</v>
          </cell>
        </row>
        <row r="42267">
          <cell r="C42267">
            <v>800028871</v>
          </cell>
          <cell r="D42267" t="str">
            <v>HORUS COM.DE PR</v>
          </cell>
          <cell r="E42267">
            <v>59917781000126</v>
          </cell>
        </row>
        <row r="42268">
          <cell r="C42268">
            <v>800028878</v>
          </cell>
          <cell r="D42268" t="str">
            <v>BR MOBILE LOCAC</v>
          </cell>
          <cell r="E42268">
            <v>13492207000172</v>
          </cell>
        </row>
        <row r="42269">
          <cell r="C42269">
            <v>800028884</v>
          </cell>
          <cell r="D42269" t="str">
            <v>SGW ED DIST REV</v>
          </cell>
          <cell r="E42269">
            <v>7957034000118</v>
          </cell>
        </row>
        <row r="42270">
          <cell r="C42270">
            <v>800028891</v>
          </cell>
          <cell r="D42270" t="str">
            <v>PULIRE IND.FRAD</v>
          </cell>
          <cell r="E42270">
            <v>65791089000105</v>
          </cell>
        </row>
        <row r="42271">
          <cell r="C42271">
            <v>800028894</v>
          </cell>
          <cell r="D42271" t="str">
            <v>D&amp;A TOTH DEV.AS</v>
          </cell>
          <cell r="E42271">
            <v>7237716000156</v>
          </cell>
        </row>
        <row r="42272">
          <cell r="C42272">
            <v>800028898</v>
          </cell>
          <cell r="D42272" t="str">
            <v>SEARA ALIMENTOS</v>
          </cell>
          <cell r="E42272">
            <v>2914460019170</v>
          </cell>
        </row>
        <row r="42273">
          <cell r="C42273">
            <v>800028903</v>
          </cell>
          <cell r="D42273" t="str">
            <v>GTEL GRUPO TEC</v>
          </cell>
          <cell r="E42273">
            <v>47144548000179</v>
          </cell>
        </row>
        <row r="42274">
          <cell r="C42274">
            <v>800028946</v>
          </cell>
          <cell r="D42274" t="str">
            <v>OPTION MAKER SE</v>
          </cell>
          <cell r="E42274">
            <v>7819945000189</v>
          </cell>
        </row>
        <row r="42275">
          <cell r="C42275">
            <v>800028959</v>
          </cell>
          <cell r="D42275" t="str">
            <v>FEDERACAO NAC.A</v>
          </cell>
          <cell r="E42275">
            <v>2543466000240</v>
          </cell>
        </row>
        <row r="42276">
          <cell r="C42276">
            <v>800028967</v>
          </cell>
          <cell r="D42276" t="str">
            <v>MAC LAN COMERCI</v>
          </cell>
          <cell r="E42276">
            <v>3560981000110</v>
          </cell>
        </row>
        <row r="42277">
          <cell r="C42277">
            <v>800028985</v>
          </cell>
          <cell r="D42277" t="str">
            <v>ALATUR VIAGENS</v>
          </cell>
          <cell r="E42277">
            <v>15279665000315</v>
          </cell>
        </row>
        <row r="42278">
          <cell r="C42278">
            <v>800028987</v>
          </cell>
          <cell r="D42278" t="str">
            <v>JCS DESPACHOS L</v>
          </cell>
          <cell r="E42278">
            <v>11548467000197</v>
          </cell>
        </row>
        <row r="42279">
          <cell r="C42279">
            <v>800028992</v>
          </cell>
          <cell r="D42279" t="str">
            <v>OFCPARTNERS SOL</v>
          </cell>
          <cell r="E42279">
            <v>10176567000258</v>
          </cell>
        </row>
        <row r="42280">
          <cell r="C42280">
            <v>800028993</v>
          </cell>
          <cell r="D42280" t="str">
            <v>MPG COMERCIO E.</v>
          </cell>
          <cell r="E42280">
            <v>10402523000118</v>
          </cell>
        </row>
        <row r="42281">
          <cell r="C42281">
            <v>800029057</v>
          </cell>
          <cell r="D42281" t="str">
            <v>T 7 COMERCIO MA</v>
          </cell>
          <cell r="E42281">
            <v>7787516000177</v>
          </cell>
        </row>
        <row r="42282">
          <cell r="C42282">
            <v>800029062</v>
          </cell>
          <cell r="D42282" t="str">
            <v>E LI PRODUTOS M</v>
          </cell>
          <cell r="E42282">
            <v>15627043000179</v>
          </cell>
        </row>
        <row r="42283">
          <cell r="C42283">
            <v>800029064</v>
          </cell>
          <cell r="D42283" t="str">
            <v>LTR EDITORA LTD</v>
          </cell>
          <cell r="E42283">
            <v>61534186000153</v>
          </cell>
        </row>
        <row r="42284">
          <cell r="C42284">
            <v>800029078</v>
          </cell>
          <cell r="D42284" t="str">
            <v>FKMIL SERVICOS</v>
          </cell>
          <cell r="E42284">
            <v>18794372000100</v>
          </cell>
        </row>
        <row r="42285">
          <cell r="C42285">
            <v>800029090</v>
          </cell>
          <cell r="D42285" t="str">
            <v>ALCATEIA ENGENH</v>
          </cell>
          <cell r="E42285">
            <v>56525025000163</v>
          </cell>
        </row>
        <row r="42286">
          <cell r="C42286">
            <v>800029092</v>
          </cell>
          <cell r="D42286" t="str">
            <v>MAXPLY TERMOPLA</v>
          </cell>
          <cell r="E42286">
            <v>12554520000125</v>
          </cell>
        </row>
        <row r="42287">
          <cell r="C42287">
            <v>800029100</v>
          </cell>
          <cell r="D42287" t="str">
            <v>HELIOPOWER IMPE</v>
          </cell>
          <cell r="E42287">
            <v>47477286000164</v>
          </cell>
        </row>
        <row r="42288">
          <cell r="C42288">
            <v>800029118</v>
          </cell>
          <cell r="D42288" t="str">
            <v>IMAGEM BRINDES</v>
          </cell>
          <cell r="E42288">
            <v>9124269000154</v>
          </cell>
        </row>
        <row r="42289">
          <cell r="C42289">
            <v>800029136</v>
          </cell>
          <cell r="D42289" t="str">
            <v>VLADOS IND.DE V</v>
          </cell>
          <cell r="E42289">
            <v>61162137000137</v>
          </cell>
        </row>
        <row r="42290">
          <cell r="C42290">
            <v>800029187</v>
          </cell>
          <cell r="D42290" t="str">
            <v>VENTURE SP COM.</v>
          </cell>
          <cell r="E42290">
            <v>7669970000123</v>
          </cell>
        </row>
        <row r="42291">
          <cell r="C42291">
            <v>800029213</v>
          </cell>
          <cell r="D42291" t="str">
            <v>BANCO BTG PACRU</v>
          </cell>
          <cell r="E42291">
            <v>30306294000226</v>
          </cell>
        </row>
        <row r="42292">
          <cell r="C42292">
            <v>800029227</v>
          </cell>
          <cell r="D42292" t="str">
            <v>CCI CIRANDA COM</v>
          </cell>
          <cell r="E42292">
            <v>14058712000176</v>
          </cell>
        </row>
        <row r="42293">
          <cell r="C42293">
            <v>800029228</v>
          </cell>
          <cell r="D42293" t="str">
            <v>A C GALVAO BRAG</v>
          </cell>
          <cell r="E42293">
            <v>13710325000100</v>
          </cell>
        </row>
        <row r="42294">
          <cell r="C42294">
            <v>800029247</v>
          </cell>
          <cell r="D42294" t="str">
            <v>FTG COM.ACES.AU</v>
          </cell>
          <cell r="E42294">
            <v>7116608000125</v>
          </cell>
        </row>
        <row r="42295">
          <cell r="C42295">
            <v>800029253</v>
          </cell>
          <cell r="D42295" t="str">
            <v>AUSTEN EQUIPAME</v>
          </cell>
          <cell r="E42295">
            <v>3229442000100</v>
          </cell>
        </row>
        <row r="42296">
          <cell r="C42296">
            <v>800029282</v>
          </cell>
          <cell r="D42296" t="str">
            <v>ELO BRINDES COM</v>
          </cell>
          <cell r="E42296">
            <v>3259144000155</v>
          </cell>
        </row>
        <row r="42297">
          <cell r="C42297">
            <v>800029283</v>
          </cell>
          <cell r="D42297" t="str">
            <v>IMPAC COMERCIAL</v>
          </cell>
          <cell r="E42297">
            <v>64112295000170</v>
          </cell>
        </row>
        <row r="42298">
          <cell r="C42298">
            <v>800029302</v>
          </cell>
          <cell r="D42298" t="str">
            <v>N DUDUCH COM.MA</v>
          </cell>
          <cell r="E42298">
            <v>7444305000131</v>
          </cell>
        </row>
        <row r="42299">
          <cell r="C42299">
            <v>800029321</v>
          </cell>
          <cell r="D42299" t="str">
            <v>LAURO MORIO KAM</v>
          </cell>
          <cell r="E42299">
            <v>19438693000127</v>
          </cell>
        </row>
        <row r="42300">
          <cell r="C42300">
            <v>800029324</v>
          </cell>
          <cell r="D42300" t="str">
            <v>UNISYS BRASIL L</v>
          </cell>
          <cell r="E42300">
            <v>33426420000940</v>
          </cell>
        </row>
        <row r="42301">
          <cell r="C42301">
            <v>800029328</v>
          </cell>
          <cell r="D42301" t="str">
            <v>FANUC SOUTH AM.</v>
          </cell>
          <cell r="E42301">
            <v>2270974000200</v>
          </cell>
        </row>
        <row r="42302">
          <cell r="C42302">
            <v>800029345</v>
          </cell>
          <cell r="D42302" t="str">
            <v>MOVIMATIC ENG.A</v>
          </cell>
          <cell r="E42302">
            <v>65500886000188</v>
          </cell>
        </row>
        <row r="42303">
          <cell r="C42303">
            <v>800029347</v>
          </cell>
          <cell r="D42303" t="str">
            <v>BOARD SOLUTIONS</v>
          </cell>
          <cell r="E42303">
            <v>9664482000159</v>
          </cell>
        </row>
        <row r="42304">
          <cell r="C42304">
            <v>800029356</v>
          </cell>
          <cell r="D42304" t="str">
            <v>MCKINSEY &amp; COM.</v>
          </cell>
          <cell r="E42304">
            <v>44074367000125</v>
          </cell>
        </row>
        <row r="42305">
          <cell r="C42305">
            <v>800029357</v>
          </cell>
          <cell r="D42305" t="str">
            <v>ROMIOTTO IND.CO</v>
          </cell>
          <cell r="E42305">
            <v>7699306000127</v>
          </cell>
        </row>
        <row r="42306">
          <cell r="C42306">
            <v>800029358</v>
          </cell>
          <cell r="D42306" t="str">
            <v>SERVICENOW BRAS</v>
          </cell>
          <cell r="E42306">
            <v>17875680000190</v>
          </cell>
        </row>
        <row r="42307">
          <cell r="C42307">
            <v>800029362</v>
          </cell>
          <cell r="D42307" t="str">
            <v>AXONAL CONSULTO</v>
          </cell>
          <cell r="E42307">
            <v>7946893000101</v>
          </cell>
        </row>
        <row r="42308">
          <cell r="C42308">
            <v>800029371</v>
          </cell>
          <cell r="D42308" t="str">
            <v>JUNTABOR IND.CO</v>
          </cell>
          <cell r="E42308">
            <v>815986000158</v>
          </cell>
        </row>
        <row r="42309">
          <cell r="C42309">
            <v>800029372</v>
          </cell>
          <cell r="D42309" t="str">
            <v>CONSPIRACAO FIL</v>
          </cell>
          <cell r="E42309">
            <v>2020661000376</v>
          </cell>
        </row>
        <row r="42310">
          <cell r="C42310">
            <v>800029387</v>
          </cell>
          <cell r="D42310" t="str">
            <v>CAVOUR RESTAURA</v>
          </cell>
          <cell r="E42310">
            <v>55727689000223</v>
          </cell>
        </row>
        <row r="42311">
          <cell r="C42311">
            <v>800029389</v>
          </cell>
          <cell r="D42311" t="str">
            <v>NATALIA FONTES</v>
          </cell>
          <cell r="E42311">
            <v>17820589000177</v>
          </cell>
        </row>
        <row r="42312">
          <cell r="C42312">
            <v>800029391</v>
          </cell>
          <cell r="D42312" t="str">
            <v>AVALOR ENGENHAR</v>
          </cell>
          <cell r="E42312">
            <v>13016939000196</v>
          </cell>
        </row>
        <row r="42313">
          <cell r="C42313">
            <v>800029400</v>
          </cell>
          <cell r="D42313" t="str">
            <v>PETRIZZI SOL. E</v>
          </cell>
          <cell r="E42313">
            <v>16626321000136</v>
          </cell>
        </row>
        <row r="42314">
          <cell r="C42314">
            <v>800029409</v>
          </cell>
          <cell r="D42314" t="str">
            <v>MTK COMERCIO E</v>
          </cell>
          <cell r="E42314">
            <v>16675741000102</v>
          </cell>
        </row>
        <row r="42315">
          <cell r="C42315">
            <v>800029431</v>
          </cell>
          <cell r="D42315" t="str">
            <v>FLEXMETAL COMER</v>
          </cell>
          <cell r="E42315">
            <v>4722645000199</v>
          </cell>
        </row>
        <row r="42316">
          <cell r="C42316">
            <v>800029440</v>
          </cell>
          <cell r="D42316" t="str">
            <v>D.MONTONE COMER</v>
          </cell>
          <cell r="E42316">
            <v>8746302000115</v>
          </cell>
        </row>
        <row r="42317">
          <cell r="C42317">
            <v>800029441</v>
          </cell>
          <cell r="D42317" t="str">
            <v>9INE SPORTS E E</v>
          </cell>
          <cell r="E42317">
            <v>12461185000110</v>
          </cell>
        </row>
        <row r="42318">
          <cell r="C42318">
            <v>800029446</v>
          </cell>
          <cell r="D42318" t="str">
            <v>MIB GUINDASTES</v>
          </cell>
          <cell r="E42318">
            <v>4858504000106</v>
          </cell>
        </row>
        <row r="42319">
          <cell r="C42319">
            <v>800029449</v>
          </cell>
          <cell r="D42319" t="str">
            <v>INDUSTRIA DE LA</v>
          </cell>
          <cell r="E42319">
            <v>61011086000142</v>
          </cell>
        </row>
        <row r="42320">
          <cell r="C42320">
            <v>800029458</v>
          </cell>
          <cell r="D42320" t="str">
            <v>ICAM INTEL.COM.</v>
          </cell>
          <cell r="E42320">
            <v>10734189000108</v>
          </cell>
        </row>
        <row r="42321">
          <cell r="C42321">
            <v>800029472</v>
          </cell>
          <cell r="D42321" t="str">
            <v>ROLATEL COMERCI</v>
          </cell>
          <cell r="E42321">
            <v>65837262000150</v>
          </cell>
        </row>
        <row r="42322">
          <cell r="C42322">
            <v>800029512</v>
          </cell>
          <cell r="D42322" t="str">
            <v>ANTON PAAR BR.I</v>
          </cell>
          <cell r="E42322">
            <v>17025823000174</v>
          </cell>
        </row>
        <row r="42323">
          <cell r="C42323">
            <v>800029531</v>
          </cell>
          <cell r="D42323" t="str">
            <v>RODRIGUEZ E VAR</v>
          </cell>
          <cell r="E42323">
            <v>5429078000140</v>
          </cell>
        </row>
        <row r="42324">
          <cell r="C42324">
            <v>800029532</v>
          </cell>
          <cell r="D42324" t="str">
            <v>PASCUAL SOCIEDA</v>
          </cell>
          <cell r="E42324">
            <v>14605045000102</v>
          </cell>
        </row>
        <row r="42325">
          <cell r="C42325">
            <v>800029544</v>
          </cell>
          <cell r="D42325" t="str">
            <v>ASSISTENCIA TEC</v>
          </cell>
          <cell r="E42325">
            <v>10630298000177</v>
          </cell>
        </row>
        <row r="42326">
          <cell r="C42326">
            <v>800029562</v>
          </cell>
          <cell r="D42326" t="str">
            <v>JOMAN SPUMA LTD</v>
          </cell>
          <cell r="E42326">
            <v>2858343000117</v>
          </cell>
        </row>
        <row r="42327">
          <cell r="C42327">
            <v>800029589</v>
          </cell>
          <cell r="D42327" t="str">
            <v>LTDA ME</v>
          </cell>
          <cell r="E42327">
            <v>10663677000163</v>
          </cell>
        </row>
        <row r="42328">
          <cell r="C42328">
            <v>800029591</v>
          </cell>
          <cell r="D42328" t="str">
            <v>REPRESENTACAO D</v>
          </cell>
          <cell r="E42328">
            <v>361102000132</v>
          </cell>
        </row>
        <row r="42329">
          <cell r="C42329">
            <v>800029593</v>
          </cell>
          <cell r="D42329" t="str">
            <v>LTDA ME</v>
          </cell>
          <cell r="E42329">
            <v>54024450000143</v>
          </cell>
        </row>
        <row r="42330">
          <cell r="C42330">
            <v>800029596</v>
          </cell>
          <cell r="D42330" t="str">
            <v>E TURISMO LTDA</v>
          </cell>
          <cell r="E42330">
            <v>13101752000190</v>
          </cell>
        </row>
        <row r="42331">
          <cell r="C42331">
            <v>800029598</v>
          </cell>
          <cell r="D42331" t="str">
            <v>ES LTDA EPP</v>
          </cell>
          <cell r="E42331">
            <v>65086167000162</v>
          </cell>
        </row>
        <row r="42332">
          <cell r="C42332">
            <v>800029602</v>
          </cell>
          <cell r="D42332" t="str">
            <v>CONDICIONADO LT</v>
          </cell>
          <cell r="E42332">
            <v>9198939000187</v>
          </cell>
        </row>
        <row r="42333">
          <cell r="C42333">
            <v>800029612</v>
          </cell>
          <cell r="D42333" t="str">
            <v>BORRACHAS UNIBE</v>
          </cell>
          <cell r="E42333">
            <v>3190072000137</v>
          </cell>
        </row>
        <row r="42334">
          <cell r="C42334">
            <v>800029622</v>
          </cell>
          <cell r="D42334" t="str">
            <v>ACOS VIC LTDA</v>
          </cell>
          <cell r="E42334">
            <v>60608866000454</v>
          </cell>
        </row>
        <row r="42335">
          <cell r="C42335">
            <v>800029636</v>
          </cell>
          <cell r="D42335" t="str">
            <v>AGENDAMENTO DE</v>
          </cell>
          <cell r="E42335">
            <v>10950530000154</v>
          </cell>
        </row>
        <row r="42336">
          <cell r="C42336">
            <v>800029658</v>
          </cell>
          <cell r="D42336" t="str">
            <v>BASE S/A</v>
          </cell>
          <cell r="E42336">
            <v>46911608000330</v>
          </cell>
        </row>
        <row r="42337">
          <cell r="C42337">
            <v>800029680</v>
          </cell>
          <cell r="D42337" t="str">
            <v>CONSTRUCAP CCPS</v>
          </cell>
          <cell r="E42337">
            <v>61584223000138</v>
          </cell>
        </row>
        <row r="42338">
          <cell r="C42338">
            <v>800029681</v>
          </cell>
          <cell r="D42338" t="str">
            <v>ORNELLAS</v>
          </cell>
          <cell r="E42338">
            <v>16605417000118</v>
          </cell>
        </row>
        <row r="42339">
          <cell r="C42339">
            <v>800029683</v>
          </cell>
          <cell r="D42339" t="str">
            <v>BRAFER</v>
          </cell>
          <cell r="E42339">
            <v>9433671000110</v>
          </cell>
        </row>
        <row r="42340">
          <cell r="C42340">
            <v>800029686</v>
          </cell>
          <cell r="D42340" t="str">
            <v>FORTE METAL1</v>
          </cell>
          <cell r="E42340">
            <v>5796527000198</v>
          </cell>
        </row>
        <row r="42341">
          <cell r="C42341">
            <v>800029693</v>
          </cell>
          <cell r="D42341" t="str">
            <v>NOVVA</v>
          </cell>
          <cell r="E42341">
            <v>11476794000180</v>
          </cell>
        </row>
        <row r="42342">
          <cell r="C42342">
            <v>800029701</v>
          </cell>
          <cell r="D42342" t="str">
            <v>DM VENCER RECUR</v>
          </cell>
          <cell r="E42342">
            <v>73792962000102</v>
          </cell>
        </row>
        <row r="42343">
          <cell r="C42343">
            <v>800029706</v>
          </cell>
          <cell r="D42343" t="str">
            <v>OMNI</v>
          </cell>
          <cell r="E42343">
            <v>14653928000180</v>
          </cell>
        </row>
        <row r="42344">
          <cell r="C42344">
            <v>800029707</v>
          </cell>
          <cell r="D42344" t="str">
            <v>PROJETO FIAT</v>
          </cell>
          <cell r="E42344">
            <v>17449825000190</v>
          </cell>
        </row>
        <row r="42345">
          <cell r="C42345">
            <v>800029724</v>
          </cell>
          <cell r="D42345" t="str">
            <v>CONSTRUQUIMICA</v>
          </cell>
          <cell r="E42345">
            <v>3898964000197</v>
          </cell>
        </row>
        <row r="42346">
          <cell r="C42346">
            <v>800029731</v>
          </cell>
          <cell r="D42346" t="str">
            <v>VALDEVITE</v>
          </cell>
          <cell r="E42346">
            <v>18383019000120</v>
          </cell>
        </row>
        <row r="42347">
          <cell r="C42347">
            <v>800029737</v>
          </cell>
          <cell r="D42347" t="str">
            <v>QUALIENG</v>
          </cell>
          <cell r="E42347">
            <v>58100454000114</v>
          </cell>
        </row>
        <row r="42348">
          <cell r="C42348">
            <v>800029740</v>
          </cell>
          <cell r="D42348" t="str">
            <v>DIDATECH</v>
          </cell>
          <cell r="E42348">
            <v>7276437000100</v>
          </cell>
        </row>
        <row r="42349">
          <cell r="C42349">
            <v>800029754</v>
          </cell>
          <cell r="D42349" t="str">
            <v>MINIPA DO BRASI</v>
          </cell>
          <cell r="E42349">
            <v>10719113000103</v>
          </cell>
        </row>
        <row r="42350">
          <cell r="C42350">
            <v>800029759</v>
          </cell>
          <cell r="D42350" t="str">
            <v>INSTITUTO</v>
          </cell>
          <cell r="E42350">
            <v>8684178000100</v>
          </cell>
        </row>
        <row r="42351">
          <cell r="C42351">
            <v>800029760</v>
          </cell>
          <cell r="D42351" t="str">
            <v>SGE</v>
          </cell>
          <cell r="E42351">
            <v>52138757000140</v>
          </cell>
        </row>
        <row r="42352">
          <cell r="C42352">
            <v>800029761</v>
          </cell>
          <cell r="D42352" t="str">
            <v>AEROTINTAS</v>
          </cell>
          <cell r="E42352">
            <v>67331538000150</v>
          </cell>
        </row>
        <row r="42353">
          <cell r="C42353">
            <v>800029762</v>
          </cell>
          <cell r="D42353" t="str">
            <v>CLOMETAIS</v>
          </cell>
          <cell r="E42353">
            <v>14515994000193</v>
          </cell>
        </row>
        <row r="42354">
          <cell r="C42354">
            <v>800029763</v>
          </cell>
          <cell r="D42354" t="str">
            <v>SOLD ARC</v>
          </cell>
          <cell r="E42354">
            <v>54385562000120</v>
          </cell>
        </row>
        <row r="42355">
          <cell r="C42355">
            <v>800029766</v>
          </cell>
          <cell r="D42355" t="str">
            <v>IPIRANGA TUB</v>
          </cell>
          <cell r="E42355">
            <v>1477885000691</v>
          </cell>
        </row>
        <row r="42356">
          <cell r="C42356">
            <v>800029768</v>
          </cell>
          <cell r="D42356" t="str">
            <v>FERCOI</v>
          </cell>
          <cell r="E42356">
            <v>60806460000567</v>
          </cell>
        </row>
        <row r="42357">
          <cell r="C42357">
            <v>800029770</v>
          </cell>
          <cell r="D42357" t="str">
            <v>MEGATEC CONS</v>
          </cell>
          <cell r="E42357">
            <v>1495813000162</v>
          </cell>
        </row>
        <row r="42358">
          <cell r="C42358">
            <v>800029777</v>
          </cell>
          <cell r="D42358" t="str">
            <v>GRAN NOBRE</v>
          </cell>
          <cell r="E42358">
            <v>5012686000154</v>
          </cell>
        </row>
        <row r="42359">
          <cell r="C42359">
            <v>800029778</v>
          </cell>
          <cell r="D42359" t="str">
            <v>GALVANOTEC IND</v>
          </cell>
          <cell r="E42359">
            <v>60650108000151</v>
          </cell>
        </row>
        <row r="42360">
          <cell r="C42360">
            <v>800029781</v>
          </cell>
          <cell r="D42360" t="str">
            <v>STRUTURA</v>
          </cell>
          <cell r="E42360">
            <v>13795206000105</v>
          </cell>
        </row>
        <row r="42361">
          <cell r="C42361">
            <v>800029782</v>
          </cell>
          <cell r="D42361" t="str">
            <v>FOBRASA</v>
          </cell>
          <cell r="E42361">
            <v>43782788000148</v>
          </cell>
        </row>
        <row r="42362">
          <cell r="C42362">
            <v>800029783</v>
          </cell>
          <cell r="D42362" t="str">
            <v>DELOITTE TOU</v>
          </cell>
          <cell r="E42362">
            <v>2189924000103</v>
          </cell>
        </row>
        <row r="42363">
          <cell r="C42363">
            <v>800029785</v>
          </cell>
          <cell r="D42363" t="str">
            <v>CONSTRUCAR</v>
          </cell>
          <cell r="E42363">
            <v>10774616000173</v>
          </cell>
        </row>
        <row r="42364">
          <cell r="C42364">
            <v>800029789</v>
          </cell>
          <cell r="D42364" t="str">
            <v>SICUREZZA</v>
          </cell>
          <cell r="E42364">
            <v>1989166000145</v>
          </cell>
        </row>
        <row r="42365">
          <cell r="C42365">
            <v>800029803</v>
          </cell>
          <cell r="D42365" t="str">
            <v>GDL</v>
          </cell>
          <cell r="E42365">
            <v>6699097000159</v>
          </cell>
        </row>
        <row r="42366">
          <cell r="C42366">
            <v>800029804</v>
          </cell>
          <cell r="D42366" t="str">
            <v>POLIERG</v>
          </cell>
          <cell r="E42366">
            <v>45010717000152</v>
          </cell>
        </row>
        <row r="42367">
          <cell r="C42367">
            <v>800029807</v>
          </cell>
          <cell r="D42367" t="str">
            <v>POLIPEX</v>
          </cell>
          <cell r="E42367">
            <v>1475302000189</v>
          </cell>
        </row>
        <row r="42368">
          <cell r="C42368">
            <v>800029815</v>
          </cell>
          <cell r="D42368" t="str">
            <v>COZILANDIA</v>
          </cell>
          <cell r="E42368">
            <v>69040939000186</v>
          </cell>
        </row>
        <row r="42369">
          <cell r="C42369">
            <v>800029817</v>
          </cell>
          <cell r="D42369" t="str">
            <v>BELMETAL 1</v>
          </cell>
          <cell r="E42369">
            <v>61091906000153</v>
          </cell>
        </row>
        <row r="42370">
          <cell r="C42370">
            <v>800029819</v>
          </cell>
          <cell r="D42370" t="str">
            <v>GRADIMETAL C</v>
          </cell>
          <cell r="E42370">
            <v>65775660000190</v>
          </cell>
        </row>
        <row r="42371">
          <cell r="C42371">
            <v>800029822</v>
          </cell>
          <cell r="D42371" t="str">
            <v>MONT MAGNO</v>
          </cell>
          <cell r="E42371">
            <v>62956115000101</v>
          </cell>
        </row>
        <row r="42372">
          <cell r="C42372">
            <v>800029828</v>
          </cell>
          <cell r="D42372" t="str">
            <v>GATES</v>
          </cell>
          <cell r="E42372">
            <v>61083804001915</v>
          </cell>
        </row>
        <row r="42373">
          <cell r="C42373">
            <v>800029842</v>
          </cell>
          <cell r="D42373" t="str">
            <v>SEC POWER CO</v>
          </cell>
          <cell r="E42373">
            <v>1938502000120</v>
          </cell>
        </row>
        <row r="42374">
          <cell r="C42374">
            <v>800029863</v>
          </cell>
          <cell r="D42374" t="str">
            <v>TRATORFREIO E F</v>
          </cell>
          <cell r="E42374">
            <v>61855078000182</v>
          </cell>
        </row>
        <row r="42375">
          <cell r="C42375">
            <v>800029865</v>
          </cell>
          <cell r="D42375" t="str">
            <v>AUTO POSTO MART</v>
          </cell>
          <cell r="E42375">
            <v>7588587000140</v>
          </cell>
        </row>
        <row r="42376">
          <cell r="C42376">
            <v>800029908</v>
          </cell>
          <cell r="D42376" t="str">
            <v>MUBEC</v>
          </cell>
          <cell r="E42376">
            <v>604905000170</v>
          </cell>
        </row>
        <row r="42377">
          <cell r="C42377">
            <v>800029912</v>
          </cell>
          <cell r="D42377" t="str">
            <v>FICAEL</v>
          </cell>
          <cell r="E42377">
            <v>60726643000149</v>
          </cell>
        </row>
        <row r="42378">
          <cell r="C42378">
            <v>800029925</v>
          </cell>
          <cell r="D42378" t="str">
            <v>SISTRAN</v>
          </cell>
          <cell r="E42378">
            <v>65518540000107</v>
          </cell>
        </row>
        <row r="42379">
          <cell r="C42379">
            <v>800029928</v>
          </cell>
          <cell r="D42379" t="str">
            <v>ELECON</v>
          </cell>
          <cell r="E42379">
            <v>43486604000100</v>
          </cell>
        </row>
        <row r="42380">
          <cell r="C42380">
            <v>800029936</v>
          </cell>
          <cell r="D42380" t="str">
            <v>TRAINNING</v>
          </cell>
          <cell r="E42380">
            <v>12949597000102</v>
          </cell>
        </row>
        <row r="42381">
          <cell r="C42381">
            <v>800029938</v>
          </cell>
          <cell r="D42381" t="str">
            <v>BRASIL LTDA</v>
          </cell>
          <cell r="E42381">
            <v>2172568000620</v>
          </cell>
        </row>
        <row r="42382">
          <cell r="C42382">
            <v>800029948</v>
          </cell>
          <cell r="D42382" t="str">
            <v>WALTER DO BRASI</v>
          </cell>
          <cell r="E42382">
            <v>1117095000271</v>
          </cell>
        </row>
        <row r="42383">
          <cell r="C42383">
            <v>800029951</v>
          </cell>
          <cell r="D42383" t="str">
            <v>POSTO CACONDE L</v>
          </cell>
          <cell r="E42383">
            <v>43080654000185</v>
          </cell>
        </row>
        <row r="42384">
          <cell r="C42384">
            <v>800029968</v>
          </cell>
          <cell r="D42384" t="str">
            <v>RUCKEN INSTRUM.</v>
          </cell>
          <cell r="E42384">
            <v>17080642000140</v>
          </cell>
        </row>
        <row r="42385">
          <cell r="C42385">
            <v>800029970</v>
          </cell>
          <cell r="D42385" t="str">
            <v>BDP SOUTH AMERI</v>
          </cell>
          <cell r="E42385">
            <v>3706460000128</v>
          </cell>
        </row>
        <row r="42386">
          <cell r="C42386">
            <v>800029976</v>
          </cell>
          <cell r="D42386" t="str">
            <v>KITO DO BRASIL</v>
          </cell>
          <cell r="E42386">
            <v>13566460000123</v>
          </cell>
        </row>
        <row r="42387">
          <cell r="C42387">
            <v>800030002</v>
          </cell>
          <cell r="D42387" t="str">
            <v>GUM APLASTIC AR</v>
          </cell>
          <cell r="E42387">
            <v>43578079000145</v>
          </cell>
        </row>
        <row r="42388">
          <cell r="C42388">
            <v>800030023</v>
          </cell>
          <cell r="D42388" t="str">
            <v>LTDA</v>
          </cell>
          <cell r="E42388">
            <v>69179448000110</v>
          </cell>
        </row>
        <row r="42389">
          <cell r="C42389">
            <v>800030068</v>
          </cell>
          <cell r="D42389" t="str">
            <v>STOCKVAL TECNO</v>
          </cell>
          <cell r="E42389">
            <v>3717993000105</v>
          </cell>
        </row>
        <row r="42390">
          <cell r="C42390">
            <v>800030137</v>
          </cell>
          <cell r="D42390" t="str">
            <v>ARTIGOS DE ILUM</v>
          </cell>
          <cell r="E42390">
            <v>4739129000177</v>
          </cell>
        </row>
        <row r="42391">
          <cell r="C42391">
            <v>800030140</v>
          </cell>
          <cell r="D42391" t="str">
            <v>IMPORTACAO E EX</v>
          </cell>
          <cell r="E42391">
            <v>9353055000150</v>
          </cell>
        </row>
        <row r="42392">
          <cell r="C42392">
            <v>800030141</v>
          </cell>
          <cell r="D42392" t="str">
            <v>CASA DO CAPACET</v>
          </cell>
          <cell r="E42392">
            <v>2474078000173</v>
          </cell>
        </row>
        <row r="42393">
          <cell r="C42393">
            <v>800030143</v>
          </cell>
          <cell r="D42393" t="str">
            <v>EMPRESARIAL LTD</v>
          </cell>
          <cell r="E42393">
            <v>13590717000182</v>
          </cell>
        </row>
        <row r="42394">
          <cell r="C42394">
            <v>800030145</v>
          </cell>
          <cell r="D42394" t="str">
            <v>INOXPLASMA COME</v>
          </cell>
          <cell r="E42394">
            <v>67423111000181</v>
          </cell>
        </row>
        <row r="42395">
          <cell r="C42395">
            <v>800030187</v>
          </cell>
          <cell r="D42395" t="str">
            <v>LTDA</v>
          </cell>
          <cell r="E42395">
            <v>11522064000179</v>
          </cell>
        </row>
        <row r="42396">
          <cell r="C42396">
            <v>800030189</v>
          </cell>
          <cell r="D42396" t="str">
            <v>JULIO CESAR DE</v>
          </cell>
          <cell r="E42396">
            <v>13696462000137</v>
          </cell>
        </row>
        <row r="42397">
          <cell r="C42397">
            <v>800030191</v>
          </cell>
          <cell r="D42397" t="str">
            <v>SERVICES LTDA</v>
          </cell>
          <cell r="E42397">
            <v>5032228000187</v>
          </cell>
        </row>
        <row r="42398">
          <cell r="C42398">
            <v>800030197</v>
          </cell>
          <cell r="D42398" t="str">
            <v>AIRLINK FILTROS</v>
          </cell>
          <cell r="E42398">
            <v>6306060000113</v>
          </cell>
        </row>
        <row r="42399">
          <cell r="C42399">
            <v>800030213</v>
          </cell>
          <cell r="D42399" t="str">
            <v>ELETRONICOS LTD</v>
          </cell>
          <cell r="E42399">
            <v>8626431000170</v>
          </cell>
        </row>
        <row r="42400">
          <cell r="C42400">
            <v>800030230</v>
          </cell>
          <cell r="D42400" t="str">
            <v>LTDA EPP</v>
          </cell>
          <cell r="E42400">
            <v>16919917000124</v>
          </cell>
        </row>
        <row r="42401">
          <cell r="C42401">
            <v>800030253</v>
          </cell>
          <cell r="D42401" t="str">
            <v>EXTA SISTEMAS D</v>
          </cell>
          <cell r="E42401">
            <v>53962700000123</v>
          </cell>
        </row>
        <row r="42402">
          <cell r="C42402">
            <v>800030266</v>
          </cell>
          <cell r="D42402" t="str">
            <v>ESCALA 7 EDITOR</v>
          </cell>
          <cell r="E42402">
            <v>48575260000111</v>
          </cell>
        </row>
        <row r="42403">
          <cell r="C42403">
            <v>800030298</v>
          </cell>
          <cell r="D42403" t="str">
            <v>YOUR ROUTE PESQ</v>
          </cell>
          <cell r="E42403">
            <v>19207230000154</v>
          </cell>
        </row>
        <row r="42404">
          <cell r="C42404">
            <v>800030312</v>
          </cell>
          <cell r="D42404" t="str">
            <v>EVENTOS LTDA</v>
          </cell>
          <cell r="E42404">
            <v>15799235000162</v>
          </cell>
        </row>
        <row r="42405">
          <cell r="C42405">
            <v>800030321</v>
          </cell>
          <cell r="D42405" t="str">
            <v>FERRAMENTAS IND</v>
          </cell>
          <cell r="E42405">
            <v>18247393000106</v>
          </cell>
        </row>
        <row r="42406">
          <cell r="C42406">
            <v>800030330</v>
          </cell>
          <cell r="D42406" t="str">
            <v>THYSSENKRUPP II</v>
          </cell>
          <cell r="E42406">
            <v>47366273000894</v>
          </cell>
        </row>
        <row r="42407">
          <cell r="C42407">
            <v>800030347</v>
          </cell>
          <cell r="D42407" t="str">
            <v>USINAS SIDERURG</v>
          </cell>
          <cell r="E42407">
            <v>60894730004011</v>
          </cell>
        </row>
        <row r="42408">
          <cell r="C42408">
            <v>800030364</v>
          </cell>
          <cell r="D42408" t="str">
            <v>STECK INDUSTRIA</v>
          </cell>
          <cell r="E42408">
            <v>5890658000210</v>
          </cell>
        </row>
        <row r="42409">
          <cell r="C42409">
            <v>800030379</v>
          </cell>
          <cell r="D42409" t="str">
            <v>ELETRONICOS LTD</v>
          </cell>
          <cell r="E42409">
            <v>8933920000174</v>
          </cell>
        </row>
        <row r="42410">
          <cell r="C42410">
            <v>800030399</v>
          </cell>
          <cell r="D42410" t="str">
            <v>AGENCIAMENTO DE</v>
          </cell>
          <cell r="E42410">
            <v>8262632000135</v>
          </cell>
        </row>
        <row r="42411">
          <cell r="C42411">
            <v>800030406</v>
          </cell>
          <cell r="D42411" t="str">
            <v>DATACOLOR GESTA</v>
          </cell>
          <cell r="E42411">
            <v>18696399000152</v>
          </cell>
        </row>
        <row r="42412">
          <cell r="C42412">
            <v>800030418</v>
          </cell>
          <cell r="D42412" t="str">
            <v>CROSSOVER GESTA</v>
          </cell>
          <cell r="E42412">
            <v>10498844000168</v>
          </cell>
        </row>
        <row r="42413">
          <cell r="C42413">
            <v>800030442</v>
          </cell>
          <cell r="D42413" t="str">
            <v>BRANCO EVENTOS</v>
          </cell>
          <cell r="E42413">
            <v>6025857000142</v>
          </cell>
        </row>
        <row r="42414">
          <cell r="C42414">
            <v>800030443</v>
          </cell>
          <cell r="D42414" t="str">
            <v>LTDA ME</v>
          </cell>
          <cell r="E42414">
            <v>8948866000130</v>
          </cell>
        </row>
        <row r="42415">
          <cell r="C42415">
            <v>800030445</v>
          </cell>
          <cell r="D42415" t="str">
            <v>MELIA BRASIL AD</v>
          </cell>
          <cell r="E42415">
            <v>62413877001990</v>
          </cell>
        </row>
        <row r="42416">
          <cell r="C42416">
            <v>800030447</v>
          </cell>
          <cell r="D42416" t="str">
            <v>FAMILIA RAMOS D</v>
          </cell>
          <cell r="E42416">
            <v>8658061000152</v>
          </cell>
        </row>
        <row r="42417">
          <cell r="C42417">
            <v>800030453</v>
          </cell>
          <cell r="D42417" t="str">
            <v>MINIPA METROLOG</v>
          </cell>
          <cell r="E42417">
            <v>16924918000167</v>
          </cell>
        </row>
        <row r="42418">
          <cell r="C42418">
            <v>800030459</v>
          </cell>
          <cell r="D42418" t="str">
            <v>PADARIA SATURNO</v>
          </cell>
          <cell r="E42418">
            <v>17070289000118</v>
          </cell>
        </row>
        <row r="42419">
          <cell r="C42419">
            <v>800030475</v>
          </cell>
          <cell r="D42419" t="str">
            <v>METALICOS LTDA</v>
          </cell>
          <cell r="E42419">
            <v>3305220000111</v>
          </cell>
        </row>
        <row r="42420">
          <cell r="C42420">
            <v>800030516</v>
          </cell>
          <cell r="D42420" t="str">
            <v>IDIOMAS S/A</v>
          </cell>
          <cell r="E42420">
            <v>43343391000150</v>
          </cell>
        </row>
        <row r="42421">
          <cell r="C42421">
            <v>800030520</v>
          </cell>
          <cell r="D42421" t="str">
            <v>FORBO PISOS LTD</v>
          </cell>
          <cell r="E42421">
            <v>3740277000149</v>
          </cell>
        </row>
        <row r="42422">
          <cell r="C42422">
            <v>800030524</v>
          </cell>
          <cell r="D42422" t="str">
            <v>HUMANOS LTDA</v>
          </cell>
          <cell r="E42422">
            <v>19526640000168</v>
          </cell>
        </row>
        <row r="42423">
          <cell r="C42423">
            <v>800030525</v>
          </cell>
          <cell r="D42423" t="str">
            <v>DE BRICOLAGEM</v>
          </cell>
          <cell r="E42423">
            <v>1438784000105</v>
          </cell>
        </row>
        <row r="42424">
          <cell r="C42424">
            <v>800030532</v>
          </cell>
          <cell r="D42424" t="str">
            <v>ENSINO SUPERIOR</v>
          </cell>
          <cell r="E42424">
            <v>17533858000114</v>
          </cell>
        </row>
        <row r="42425">
          <cell r="C42425">
            <v>800030577</v>
          </cell>
          <cell r="D42425" t="str">
            <v>NAVALL COMERCIO</v>
          </cell>
          <cell r="E42425">
            <v>54905625000121</v>
          </cell>
        </row>
        <row r="42426">
          <cell r="C42426">
            <v>800030621</v>
          </cell>
          <cell r="D42426" t="str">
            <v>LTDA</v>
          </cell>
          <cell r="E42426">
            <v>64571045000107</v>
          </cell>
        </row>
        <row r="42427">
          <cell r="C42427">
            <v>800030625</v>
          </cell>
          <cell r="D42427" t="str">
            <v>SW AUTOMOCAO LT</v>
          </cell>
          <cell r="E42427">
            <v>17853423000157</v>
          </cell>
        </row>
        <row r="42428">
          <cell r="C42428">
            <v>800030627</v>
          </cell>
          <cell r="D42428" t="str">
            <v>EQUIPAMENTOS DE</v>
          </cell>
          <cell r="E42428">
            <v>18501834000146</v>
          </cell>
        </row>
        <row r="42429">
          <cell r="C42429">
            <v>800030628</v>
          </cell>
          <cell r="D42429" t="str">
            <v>JLVC VALVULAS E</v>
          </cell>
          <cell r="E42429">
            <v>11491988000155</v>
          </cell>
        </row>
        <row r="42430">
          <cell r="C42430">
            <v>800030649</v>
          </cell>
          <cell r="D42430" t="str">
            <v>VIBRACAO VIBRA</v>
          </cell>
          <cell r="E42430">
            <v>7397352000171</v>
          </cell>
        </row>
        <row r="42431">
          <cell r="C42431">
            <v>800030692</v>
          </cell>
          <cell r="D42431" t="str">
            <v>MERCANTIL DISTR</v>
          </cell>
          <cell r="E42431">
            <v>59286583000888</v>
          </cell>
        </row>
        <row r="42432">
          <cell r="C42432">
            <v>800030693</v>
          </cell>
          <cell r="D42432" t="str">
            <v>CONDOR EMBALAGE</v>
          </cell>
          <cell r="E42432">
            <v>62988837000148</v>
          </cell>
        </row>
        <row r="42433">
          <cell r="C42433">
            <v>800030696</v>
          </cell>
          <cell r="D42433" t="str">
            <v>EPP</v>
          </cell>
          <cell r="E42433">
            <v>44058295000122</v>
          </cell>
        </row>
        <row r="42434">
          <cell r="C42434">
            <v>800030698</v>
          </cell>
          <cell r="D42434" t="str">
            <v>COMERCIO LTDA E</v>
          </cell>
          <cell r="E42434">
            <v>62599477000192</v>
          </cell>
        </row>
        <row r="42435">
          <cell r="C42435">
            <v>800030709</v>
          </cell>
          <cell r="D42435" t="str">
            <v>CHARLEVILLE CON</v>
          </cell>
          <cell r="E42435">
            <v>53551099000186</v>
          </cell>
        </row>
        <row r="42436">
          <cell r="C42436">
            <v>800030716</v>
          </cell>
          <cell r="D42436" t="str">
            <v>MAQUINAS E EQUI</v>
          </cell>
          <cell r="E42436">
            <v>12563613000116</v>
          </cell>
        </row>
        <row r="42437">
          <cell r="C42437">
            <v>800030724</v>
          </cell>
          <cell r="D42437" t="str">
            <v>LTDA EPP</v>
          </cell>
          <cell r="E42437">
            <v>54816962000142</v>
          </cell>
        </row>
        <row r="42438">
          <cell r="C42438">
            <v>800030751</v>
          </cell>
          <cell r="D42438" t="str">
            <v>SERVICOS EM EQU</v>
          </cell>
          <cell r="E42438">
            <v>7975298000102</v>
          </cell>
        </row>
        <row r="42439">
          <cell r="C42439">
            <v>800030756</v>
          </cell>
          <cell r="D42439" t="str">
            <v>MICROFIRE ELETR</v>
          </cell>
          <cell r="E42439">
            <v>14171746000172</v>
          </cell>
        </row>
        <row r="42440">
          <cell r="C42440">
            <v>800030767</v>
          </cell>
          <cell r="D42440" t="str">
            <v>LTDA EPP</v>
          </cell>
          <cell r="E42440">
            <v>48767479000112</v>
          </cell>
        </row>
        <row r="42441">
          <cell r="C42441">
            <v>800030768</v>
          </cell>
          <cell r="D42441" t="str">
            <v>DE MEDICAO LTDA</v>
          </cell>
          <cell r="E42441">
            <v>11460602000148</v>
          </cell>
        </row>
        <row r="42442">
          <cell r="C42442">
            <v>800030805</v>
          </cell>
          <cell r="D42442" t="str">
            <v>LTDA EPP</v>
          </cell>
          <cell r="E42442">
            <v>5143472000117</v>
          </cell>
        </row>
        <row r="42443">
          <cell r="C42443">
            <v>800030812</v>
          </cell>
          <cell r="D42443" t="str">
            <v>ESCAVAS INDUSTR</v>
          </cell>
          <cell r="E42443">
            <v>47127006000198</v>
          </cell>
        </row>
        <row r="42444">
          <cell r="C42444">
            <v>800030814</v>
          </cell>
          <cell r="D42444" t="str">
            <v>DE ADVOGADOS</v>
          </cell>
          <cell r="E42444">
            <v>8811623000156</v>
          </cell>
        </row>
        <row r="42445">
          <cell r="C42445">
            <v>800030824</v>
          </cell>
          <cell r="D42445" t="str">
            <v>FRUTO DE ARTE C</v>
          </cell>
          <cell r="E42445">
            <v>66631680000150</v>
          </cell>
        </row>
        <row r="42446">
          <cell r="C42446">
            <v>800030852</v>
          </cell>
          <cell r="D42446" t="str">
            <v>LTDA</v>
          </cell>
          <cell r="E42446">
            <v>7080219000197</v>
          </cell>
        </row>
        <row r="42447">
          <cell r="C42447">
            <v>800030896</v>
          </cell>
          <cell r="D42447" t="str">
            <v>CULTURA LTDA</v>
          </cell>
          <cell r="E42447">
            <v>4677682000122</v>
          </cell>
        </row>
        <row r="42448">
          <cell r="C42448">
            <v>800030903</v>
          </cell>
          <cell r="D42448" t="str">
            <v>HOSPITAL ALBERT</v>
          </cell>
          <cell r="E42448">
            <v>60765823000644</v>
          </cell>
        </row>
        <row r="42449">
          <cell r="C42449">
            <v>800030909</v>
          </cell>
          <cell r="D42449" t="str">
            <v>DISTRIBUICAO DE</v>
          </cell>
          <cell r="E42449">
            <v>71607303000115</v>
          </cell>
        </row>
        <row r="42450">
          <cell r="C42450">
            <v>800030920</v>
          </cell>
          <cell r="D42450" t="str">
            <v>INFORMATICA LTD</v>
          </cell>
          <cell r="E42450">
            <v>12431149000104</v>
          </cell>
        </row>
        <row r="42451">
          <cell r="C42451">
            <v>800030929</v>
          </cell>
          <cell r="D42451" t="str">
            <v>EMBALAGENS LTDA</v>
          </cell>
          <cell r="E42451">
            <v>6915299000190</v>
          </cell>
        </row>
        <row r="42452">
          <cell r="C42452">
            <v>800030956</v>
          </cell>
          <cell r="D42452" t="str">
            <v>CARACOL LTDA</v>
          </cell>
          <cell r="E42452">
            <v>60854650000126</v>
          </cell>
        </row>
        <row r="42453">
          <cell r="C42453">
            <v>800030979</v>
          </cell>
          <cell r="D42453" t="str">
            <v>3D LTDA ME</v>
          </cell>
          <cell r="E42453">
            <v>19980815000102</v>
          </cell>
        </row>
        <row r="42454">
          <cell r="C42454">
            <v>800031002</v>
          </cell>
          <cell r="D42454" t="str">
            <v>PORSCHE CONSULT</v>
          </cell>
          <cell r="E42454">
            <v>11449385000195</v>
          </cell>
        </row>
        <row r="42455">
          <cell r="C42455">
            <v>800031037</v>
          </cell>
          <cell r="D42455" t="str">
            <v>ESP CONSULTORIA</v>
          </cell>
          <cell r="E42455">
            <v>71715957000162</v>
          </cell>
        </row>
        <row r="42456">
          <cell r="C42456">
            <v>800031059</v>
          </cell>
          <cell r="D42456" t="str">
            <v>EXPOSTACAO EIRE</v>
          </cell>
          <cell r="E42456">
            <v>6950345000192</v>
          </cell>
        </row>
        <row r="42457">
          <cell r="C42457">
            <v>800031060</v>
          </cell>
          <cell r="D42457" t="str">
            <v>ISRACO INDUSTRI</v>
          </cell>
          <cell r="E42457">
            <v>2777272000128</v>
          </cell>
        </row>
        <row r="42458">
          <cell r="C42458">
            <v>800031076</v>
          </cell>
          <cell r="D42458" t="str">
            <v>LTDA</v>
          </cell>
          <cell r="E42458">
            <v>3305220000200</v>
          </cell>
        </row>
        <row r="42459">
          <cell r="C42459">
            <v>800031085</v>
          </cell>
          <cell r="D42459" t="str">
            <v>LINE BRINDES E</v>
          </cell>
          <cell r="E42459">
            <v>13003613000124</v>
          </cell>
        </row>
        <row r="42460">
          <cell r="C42460">
            <v>800031130</v>
          </cell>
          <cell r="D42460" t="str">
            <v>CONSTRUCAO E GE</v>
          </cell>
          <cell r="E42460">
            <v>61379863000106</v>
          </cell>
        </row>
        <row r="42461">
          <cell r="C42461">
            <v>800031135</v>
          </cell>
          <cell r="D42461" t="str">
            <v>POTEZA COMERCIO</v>
          </cell>
          <cell r="E42461">
            <v>48559124000138</v>
          </cell>
        </row>
        <row r="42462">
          <cell r="C42462">
            <v>800031139</v>
          </cell>
          <cell r="D42462" t="str">
            <v>MATIZES COMUNIC</v>
          </cell>
          <cell r="E42462">
            <v>11175800000160</v>
          </cell>
        </row>
        <row r="42463">
          <cell r="C42463">
            <v>800031148</v>
          </cell>
          <cell r="D42463" t="str">
            <v>MERCOFIRE COMER</v>
          </cell>
          <cell r="E42463">
            <v>2344632000106</v>
          </cell>
        </row>
        <row r="42464">
          <cell r="C42464">
            <v>800031168</v>
          </cell>
          <cell r="D42464" t="str">
            <v>MEDIDORES DE VA</v>
          </cell>
          <cell r="E42464">
            <v>2100560000143</v>
          </cell>
        </row>
        <row r="42465">
          <cell r="C42465">
            <v>800031182</v>
          </cell>
          <cell r="D42465" t="str">
            <v>CMJ COMERCIO DE</v>
          </cell>
          <cell r="E42465">
            <v>5026792000863</v>
          </cell>
        </row>
        <row r="42466">
          <cell r="C42466">
            <v>800031216</v>
          </cell>
          <cell r="D42466" t="str">
            <v>PARA CONSTRUCAO</v>
          </cell>
          <cell r="E42466">
            <v>14830472000186</v>
          </cell>
        </row>
        <row r="42467">
          <cell r="C42467">
            <v>800031227</v>
          </cell>
          <cell r="D42467" t="str">
            <v>ACO LTDA</v>
          </cell>
          <cell r="E42467">
            <v>6000195000156</v>
          </cell>
        </row>
        <row r="42468">
          <cell r="C42468">
            <v>800031242</v>
          </cell>
          <cell r="D42468" t="str">
            <v>BRUNA BOECHAT M</v>
          </cell>
          <cell r="E42468">
            <v>18090412000125</v>
          </cell>
        </row>
        <row r="42469">
          <cell r="C42469">
            <v>800031243</v>
          </cell>
          <cell r="D42469" t="str">
            <v>DE PESQUISA DE</v>
          </cell>
          <cell r="E42469">
            <v>12764434000147</v>
          </cell>
        </row>
        <row r="42470">
          <cell r="C42470">
            <v>800031251</v>
          </cell>
          <cell r="D42470" t="str">
            <v>LTDA ME</v>
          </cell>
          <cell r="E42470">
            <v>10739169000111</v>
          </cell>
        </row>
        <row r="42471">
          <cell r="C42471">
            <v>800031264</v>
          </cell>
          <cell r="D42471" t="str">
            <v>ITEST MEDICAO E</v>
          </cell>
          <cell r="E42471">
            <v>5415327000148</v>
          </cell>
        </row>
        <row r="42472">
          <cell r="C42472">
            <v>800031326</v>
          </cell>
          <cell r="D42472" t="str">
            <v>DAYHOME COMERCI</v>
          </cell>
          <cell r="E42472">
            <v>4784779000568</v>
          </cell>
        </row>
        <row r="42473">
          <cell r="C42473">
            <v>800031332</v>
          </cell>
          <cell r="D42473" t="str">
            <v>ME</v>
          </cell>
          <cell r="E42473">
            <v>18351375000161</v>
          </cell>
        </row>
        <row r="42474">
          <cell r="C42474">
            <v>800031335</v>
          </cell>
          <cell r="D42474" t="str">
            <v>LTDA</v>
          </cell>
          <cell r="E42474">
            <v>62145008000101</v>
          </cell>
        </row>
        <row r="42475">
          <cell r="C42475">
            <v>800031340</v>
          </cell>
          <cell r="D42475" t="str">
            <v>STAMPTEC</v>
          </cell>
          <cell r="E42475">
            <v>96477666000104</v>
          </cell>
        </row>
        <row r="42476">
          <cell r="C42476">
            <v>800031347</v>
          </cell>
          <cell r="D42476" t="str">
            <v>LTDA</v>
          </cell>
          <cell r="E42476">
            <v>46266771000126</v>
          </cell>
        </row>
        <row r="42477">
          <cell r="C42477">
            <v>800031354</v>
          </cell>
          <cell r="D42477" t="str">
            <v>ACESSORIOS E MA</v>
          </cell>
          <cell r="E42477">
            <v>10618826000172</v>
          </cell>
        </row>
        <row r="42478">
          <cell r="C42478">
            <v>800031358</v>
          </cell>
          <cell r="D42478" t="str">
            <v>FIRESEG COMERCI</v>
          </cell>
          <cell r="E42478">
            <v>5851964000167</v>
          </cell>
        </row>
        <row r="42479">
          <cell r="C42479">
            <v>800031365</v>
          </cell>
          <cell r="D42479" t="str">
            <v>LTDA ME</v>
          </cell>
          <cell r="E42479">
            <v>11471411000181</v>
          </cell>
        </row>
        <row r="42480">
          <cell r="C42480">
            <v>800031366</v>
          </cell>
          <cell r="D42480" t="str">
            <v>CEPA ACOS E MET</v>
          </cell>
          <cell r="E42480">
            <v>5054964000136</v>
          </cell>
        </row>
        <row r="42481">
          <cell r="C42481">
            <v>800031376</v>
          </cell>
          <cell r="D42481" t="str">
            <v>DOMETIC DO BRAS</v>
          </cell>
          <cell r="E42481">
            <v>4935880000149</v>
          </cell>
        </row>
        <row r="42482">
          <cell r="C42482">
            <v>800031377</v>
          </cell>
          <cell r="D42482" t="str">
            <v>REFLEXALLEN</v>
          </cell>
          <cell r="E42482">
            <v>12162127000196</v>
          </cell>
        </row>
        <row r="42483">
          <cell r="C42483">
            <v>800031390</v>
          </cell>
          <cell r="D42483" t="str">
            <v>EXPORTADORA LTD</v>
          </cell>
          <cell r="E42483">
            <v>398177000198</v>
          </cell>
        </row>
        <row r="42484">
          <cell r="C42484">
            <v>800031421</v>
          </cell>
          <cell r="D42484" t="str">
            <v>LTDA ME</v>
          </cell>
          <cell r="E42484">
            <v>4965327000159</v>
          </cell>
        </row>
        <row r="42485">
          <cell r="C42485">
            <v>800031432</v>
          </cell>
          <cell r="D42485" t="str">
            <v>LTDA ME</v>
          </cell>
          <cell r="E42485">
            <v>62222492000117</v>
          </cell>
        </row>
        <row r="42486">
          <cell r="C42486">
            <v>800031460</v>
          </cell>
          <cell r="D42486" t="str">
            <v>GILBERTO ANDREU</v>
          </cell>
          <cell r="E42486">
            <v>11448522000177</v>
          </cell>
        </row>
        <row r="42487">
          <cell r="C42487">
            <v>800031472</v>
          </cell>
          <cell r="D42487" t="str">
            <v>EXPORTACAO EIRE</v>
          </cell>
          <cell r="E42487">
            <v>20663674000183</v>
          </cell>
        </row>
        <row r="42488">
          <cell r="C42488">
            <v>800031490</v>
          </cell>
          <cell r="D42488" t="str">
            <v>DIGITAL EIRELLI</v>
          </cell>
          <cell r="E42488">
            <v>18034585000126</v>
          </cell>
        </row>
        <row r="42489">
          <cell r="C42489">
            <v>800031493</v>
          </cell>
          <cell r="D42489" t="str">
            <v>ICORPORATIVAS S</v>
          </cell>
          <cell r="E42489">
            <v>7476141000124</v>
          </cell>
        </row>
        <row r="42490">
          <cell r="C42490">
            <v>800031501</v>
          </cell>
          <cell r="D42490" t="str">
            <v>LUCAS GALANTE B</v>
          </cell>
          <cell r="E42490">
            <v>17330172000126</v>
          </cell>
        </row>
        <row r="42491">
          <cell r="C42491">
            <v>800031502</v>
          </cell>
          <cell r="D42491" t="str">
            <v>DPDF GRAFICA E</v>
          </cell>
          <cell r="E42491">
            <v>17570611000178</v>
          </cell>
        </row>
        <row r="42492">
          <cell r="C42492">
            <v>800031552</v>
          </cell>
          <cell r="D42492" t="str">
            <v>DO BRASIL S/A</v>
          </cell>
          <cell r="E42492">
            <v>51452910000146</v>
          </cell>
        </row>
        <row r="42493">
          <cell r="C42493">
            <v>800031558</v>
          </cell>
          <cell r="D42493" t="str">
            <v>ECO SAFETY EQUI</v>
          </cell>
          <cell r="E42493">
            <v>5427215000107</v>
          </cell>
        </row>
        <row r="42494">
          <cell r="C42494">
            <v>800031567</v>
          </cell>
          <cell r="D42494" t="str">
            <v>DE MOVEIS LTDA</v>
          </cell>
          <cell r="E42494">
            <v>65970113000165</v>
          </cell>
        </row>
        <row r="42495">
          <cell r="C42495">
            <v>800031571</v>
          </cell>
          <cell r="D42495" t="str">
            <v>COMERCIO SERVIC</v>
          </cell>
          <cell r="E42495">
            <v>5941523000156</v>
          </cell>
        </row>
        <row r="42496">
          <cell r="C42496">
            <v>800031580</v>
          </cell>
          <cell r="D42496" t="str">
            <v>INFORMATICA LTD</v>
          </cell>
          <cell r="E42496">
            <v>8175591000140</v>
          </cell>
        </row>
        <row r="42497">
          <cell r="C42497">
            <v>800031609</v>
          </cell>
          <cell r="D42497" t="str">
            <v>CENTRO DE CULTU</v>
          </cell>
          <cell r="E42497">
            <v>13815711000166</v>
          </cell>
        </row>
        <row r="42498">
          <cell r="C42498">
            <v>800031621</v>
          </cell>
          <cell r="D42498" t="str">
            <v>CONFEITARIA ORQ</v>
          </cell>
          <cell r="E42498">
            <v>14106252000104</v>
          </cell>
        </row>
        <row r="42499">
          <cell r="C42499">
            <v>800031625</v>
          </cell>
          <cell r="D42499" t="str">
            <v>E LOCACAO LTDA</v>
          </cell>
          <cell r="E42499">
            <v>10439090000175</v>
          </cell>
        </row>
        <row r="42500">
          <cell r="C42500">
            <v>800031626</v>
          </cell>
          <cell r="D42500" t="str">
            <v>AMBIENTAIS LTDA</v>
          </cell>
          <cell r="E42500">
            <v>4046780000161</v>
          </cell>
        </row>
        <row r="42501">
          <cell r="C42501">
            <v>800031632</v>
          </cell>
          <cell r="D42501" t="str">
            <v>ESPORTIVOS LTDA</v>
          </cell>
          <cell r="E42501">
            <v>2445185000173</v>
          </cell>
        </row>
        <row r="42502">
          <cell r="C42502">
            <v>800031654</v>
          </cell>
          <cell r="D42502" t="str">
            <v>COMUNICACAO EIR</v>
          </cell>
          <cell r="E42502">
            <v>19765042000141</v>
          </cell>
        </row>
        <row r="42503">
          <cell r="C42503">
            <v>800031659</v>
          </cell>
          <cell r="D42503" t="str">
            <v>S A YADOYA INDU</v>
          </cell>
          <cell r="E42503">
            <v>61344743000173</v>
          </cell>
        </row>
        <row r="42504">
          <cell r="C42504">
            <v>800031684</v>
          </cell>
          <cell r="D42504" t="str">
            <v>GIBRALTAR CONSU</v>
          </cell>
          <cell r="E42504">
            <v>16991701000170</v>
          </cell>
        </row>
        <row r="42505">
          <cell r="C42505">
            <v>800031714</v>
          </cell>
          <cell r="D42505" t="str">
            <v>E INFORMATICA L</v>
          </cell>
          <cell r="E42505">
            <v>63933584000178</v>
          </cell>
        </row>
        <row r="42506">
          <cell r="C42506">
            <v>800031721</v>
          </cell>
          <cell r="D42506" t="str">
            <v>EIRELI</v>
          </cell>
          <cell r="E42506">
            <v>20267054000125</v>
          </cell>
        </row>
        <row r="42507">
          <cell r="C42507">
            <v>800031724</v>
          </cell>
          <cell r="D42507" t="str">
            <v>EIRELI EPP</v>
          </cell>
          <cell r="E42507">
            <v>18595589000183</v>
          </cell>
        </row>
        <row r="42508">
          <cell r="C42508">
            <v>800031737</v>
          </cell>
          <cell r="D42508" t="str">
            <v>ME</v>
          </cell>
          <cell r="E42508">
            <v>18919309000145</v>
          </cell>
        </row>
        <row r="42509">
          <cell r="C42509">
            <v>800031738</v>
          </cell>
          <cell r="D42509" t="str">
            <v>LTDA EPP</v>
          </cell>
          <cell r="E42509">
            <v>8627774000159</v>
          </cell>
        </row>
        <row r="42510">
          <cell r="C42510">
            <v>800031749</v>
          </cell>
          <cell r="D42510" t="str">
            <v>EVENTOS LTDA</v>
          </cell>
          <cell r="E42510">
            <v>59825885000100</v>
          </cell>
        </row>
        <row r="42511">
          <cell r="C42511">
            <v>800031776</v>
          </cell>
          <cell r="D42511" t="str">
            <v>INFORMACAO VEIC</v>
          </cell>
          <cell r="E42511">
            <v>17241995000185</v>
          </cell>
        </row>
        <row r="42512">
          <cell r="C42512">
            <v>800031782</v>
          </cell>
          <cell r="D42512" t="str">
            <v>LTDA</v>
          </cell>
          <cell r="E42512">
            <v>68976091000139</v>
          </cell>
        </row>
        <row r="42513">
          <cell r="C42513">
            <v>800031791</v>
          </cell>
          <cell r="D42513" t="str">
            <v>SOCIEDADE DE AD</v>
          </cell>
          <cell r="E42513">
            <v>12040228000194</v>
          </cell>
        </row>
        <row r="42514">
          <cell r="C42514">
            <v>800031803</v>
          </cell>
          <cell r="D42514" t="str">
            <v>LTDA ME</v>
          </cell>
          <cell r="E42514">
            <v>2656150000183</v>
          </cell>
        </row>
        <row r="42515">
          <cell r="C42515">
            <v>800031806</v>
          </cell>
          <cell r="D42515" t="str">
            <v>CONTROLE LTDA</v>
          </cell>
          <cell r="E42515">
            <v>8146542000189</v>
          </cell>
        </row>
        <row r="42516">
          <cell r="C42516">
            <v>800031841</v>
          </cell>
          <cell r="D42516" t="str">
            <v>EIRELLI EPP</v>
          </cell>
          <cell r="E42516">
            <v>17895770000142</v>
          </cell>
        </row>
        <row r="42517">
          <cell r="C42517">
            <v>800031843</v>
          </cell>
          <cell r="D42517" t="str">
            <v>ACESSORIO PARA</v>
          </cell>
          <cell r="E42517">
            <v>69139566000103</v>
          </cell>
        </row>
        <row r="42518">
          <cell r="C42518">
            <v>800031846</v>
          </cell>
          <cell r="D42518" t="str">
            <v>PLASTICOS LTDA</v>
          </cell>
          <cell r="E42518">
            <v>1455227000194</v>
          </cell>
        </row>
        <row r="42519">
          <cell r="C42519">
            <v>800031850</v>
          </cell>
          <cell r="D42519" t="str">
            <v>CONSULTORA LTDA</v>
          </cell>
          <cell r="E42519">
            <v>20777086000170</v>
          </cell>
        </row>
        <row r="42520">
          <cell r="C42520">
            <v>800031899</v>
          </cell>
          <cell r="D42520" t="str">
            <v>RECURSOS HUMANO</v>
          </cell>
          <cell r="E42520">
            <v>57119018000124</v>
          </cell>
        </row>
        <row r="42521">
          <cell r="C42521">
            <v>800031921</v>
          </cell>
          <cell r="D42521" t="str">
            <v>INFORMATICA LTD</v>
          </cell>
          <cell r="E42521">
            <v>11440676000112</v>
          </cell>
        </row>
        <row r="42522">
          <cell r="C42522">
            <v>800031927</v>
          </cell>
          <cell r="D42522" t="str">
            <v>DUTRA MAQUINAS</v>
          </cell>
          <cell r="E42522">
            <v>50970342000102</v>
          </cell>
        </row>
        <row r="42523">
          <cell r="C42523">
            <v>800031932</v>
          </cell>
          <cell r="D42523" t="str">
            <v>WTC EVENTOS E P</v>
          </cell>
          <cell r="E42523">
            <v>3549717000185</v>
          </cell>
        </row>
        <row r="42524">
          <cell r="C42524">
            <v>800031933</v>
          </cell>
          <cell r="D42524" t="str">
            <v>GEZA PROMOCOES</v>
          </cell>
          <cell r="E42524">
            <v>3444947000180</v>
          </cell>
        </row>
        <row r="42525">
          <cell r="C42525">
            <v>800031936</v>
          </cell>
          <cell r="D42525" t="str">
            <v>DLUI IND E COM</v>
          </cell>
          <cell r="E42525">
            <v>9123899000104</v>
          </cell>
        </row>
        <row r="42526">
          <cell r="C42526">
            <v>800031939</v>
          </cell>
          <cell r="D42526" t="str">
            <v>DEERNS DC DESIG</v>
          </cell>
          <cell r="E42526">
            <v>19381528000186</v>
          </cell>
        </row>
        <row r="42527">
          <cell r="C42527">
            <v>800031944</v>
          </cell>
          <cell r="D42527" t="str">
            <v>FIAT AUTOMOVEIS</v>
          </cell>
          <cell r="E42527">
            <v>16701716003767</v>
          </cell>
        </row>
        <row r="42528">
          <cell r="C42528">
            <v>800031974</v>
          </cell>
          <cell r="D42528" t="str">
            <v>SEARA ALIMENTOS</v>
          </cell>
          <cell r="E42528">
            <v>2914460011276</v>
          </cell>
        </row>
        <row r="42529">
          <cell r="C42529">
            <v>800031975</v>
          </cell>
          <cell r="D42529" t="str">
            <v>INTERNACIONAIS</v>
          </cell>
          <cell r="E42529">
            <v>18829864000186</v>
          </cell>
        </row>
        <row r="42530">
          <cell r="C42530">
            <v>800031988</v>
          </cell>
          <cell r="D42530" t="str">
            <v>LTDA</v>
          </cell>
          <cell r="E42530">
            <v>61192522000470</v>
          </cell>
        </row>
        <row r="42531">
          <cell r="C42531">
            <v>800031998</v>
          </cell>
          <cell r="D42531" t="str">
            <v>E EQUIPAMENTOS</v>
          </cell>
          <cell r="E42531">
            <v>6022033000119</v>
          </cell>
        </row>
        <row r="42532">
          <cell r="C42532">
            <v>800032028</v>
          </cell>
          <cell r="D42532" t="str">
            <v>INDUSTRIAIS LTD</v>
          </cell>
          <cell r="E42532">
            <v>61552022000159</v>
          </cell>
        </row>
        <row r="42533">
          <cell r="C42533">
            <v>800032029</v>
          </cell>
          <cell r="D42533" t="str">
            <v>AUTOMOTIVOS LTD</v>
          </cell>
          <cell r="E42533">
            <v>2375425000100</v>
          </cell>
        </row>
        <row r="42534">
          <cell r="C42534">
            <v>800032054</v>
          </cell>
          <cell r="D42534" t="str">
            <v>EDUCACAO DE TRA</v>
          </cell>
          <cell r="E42534">
            <v>7224475000100</v>
          </cell>
        </row>
        <row r="42535">
          <cell r="C42535">
            <v>800032087</v>
          </cell>
          <cell r="D42535" t="str">
            <v>SERVIX INFORMAT</v>
          </cell>
          <cell r="E42535">
            <v>1134191000147</v>
          </cell>
        </row>
        <row r="42536">
          <cell r="C42536">
            <v>800032091</v>
          </cell>
          <cell r="D42536" t="str">
            <v>KEY CONSULTORIA</v>
          </cell>
          <cell r="E42536">
            <v>3006106000190</v>
          </cell>
        </row>
        <row r="42537">
          <cell r="C42537">
            <v>800032112</v>
          </cell>
          <cell r="D42537" t="str">
            <v>MANPOWER STAFFI</v>
          </cell>
          <cell r="E42537">
            <v>1894253000119</v>
          </cell>
        </row>
        <row r="42538">
          <cell r="C42538">
            <v>800032136</v>
          </cell>
          <cell r="D42538" t="str">
            <v>BRAIN SYSTEM TE</v>
          </cell>
          <cell r="E42538">
            <v>67350827000104</v>
          </cell>
        </row>
        <row r="42539">
          <cell r="C42539">
            <v>800032148</v>
          </cell>
          <cell r="D42539" t="str">
            <v>LTDA</v>
          </cell>
          <cell r="E42539">
            <v>14709866000180</v>
          </cell>
        </row>
        <row r="42540">
          <cell r="C42540">
            <v>800032151</v>
          </cell>
          <cell r="D42540" t="str">
            <v>DESENVOLVIMENTO</v>
          </cell>
          <cell r="E42540">
            <v>21303885000178</v>
          </cell>
        </row>
        <row r="42541">
          <cell r="C42541">
            <v>800032152</v>
          </cell>
          <cell r="D42541" t="str">
            <v>ZIRTEC INDUSTRI</v>
          </cell>
          <cell r="E42541">
            <v>847022000191</v>
          </cell>
        </row>
        <row r="42542">
          <cell r="C42542">
            <v>800032179</v>
          </cell>
          <cell r="D42542" t="str">
            <v>NS2. COM INTERN</v>
          </cell>
          <cell r="E42542">
            <v>9339936000116</v>
          </cell>
        </row>
        <row r="42543">
          <cell r="C42543">
            <v>800032195</v>
          </cell>
          <cell r="D42543" t="str">
            <v>ASTRO 34</v>
          </cell>
          <cell r="E42543">
            <v>6099967000159</v>
          </cell>
        </row>
        <row r="42544">
          <cell r="C42544">
            <v>800032207</v>
          </cell>
          <cell r="D42544" t="str">
            <v>SERVICOS DE MAN</v>
          </cell>
          <cell r="E42544">
            <v>19843885000119</v>
          </cell>
        </row>
        <row r="42545">
          <cell r="C42545">
            <v>800032209</v>
          </cell>
          <cell r="D42545" t="str">
            <v>INDUSTRIAIS LTD</v>
          </cell>
          <cell r="E42545">
            <v>8629204000106</v>
          </cell>
        </row>
        <row r="42546">
          <cell r="C42546">
            <v>800032218</v>
          </cell>
          <cell r="D42546" t="str">
            <v>AW DE SOUZA ME</v>
          </cell>
          <cell r="E42546">
            <v>7231983000116</v>
          </cell>
        </row>
        <row r="42547">
          <cell r="C42547">
            <v>800032225</v>
          </cell>
          <cell r="D42547" t="str">
            <v>LIKECOMM COMUNI</v>
          </cell>
          <cell r="E42547">
            <v>17381194000115</v>
          </cell>
        </row>
        <row r="42548">
          <cell r="C42548">
            <v>800032238</v>
          </cell>
          <cell r="D42548" t="str">
            <v>DE LAVAGEM LTDA</v>
          </cell>
          <cell r="E42548">
            <v>19991217000139</v>
          </cell>
        </row>
        <row r="42549">
          <cell r="C42549">
            <v>800032257</v>
          </cell>
          <cell r="D42549" t="str">
            <v>FAUSTO RESTAURA</v>
          </cell>
          <cell r="E42549">
            <v>7308699000109</v>
          </cell>
        </row>
        <row r="42550">
          <cell r="C42550">
            <v>800032265</v>
          </cell>
          <cell r="D42550" t="str">
            <v>LTDA</v>
          </cell>
          <cell r="E42550">
            <v>13776742000155</v>
          </cell>
        </row>
        <row r="42551">
          <cell r="C42551">
            <v>800032270</v>
          </cell>
          <cell r="D42551" t="str">
            <v>AUTOMOTIVA LTDA</v>
          </cell>
          <cell r="E42551">
            <v>16985628000123</v>
          </cell>
        </row>
        <row r="42552">
          <cell r="C42552">
            <v>800032275</v>
          </cell>
          <cell r="D42552" t="str">
            <v>LTDA EPP</v>
          </cell>
          <cell r="E42552">
            <v>52493970000170</v>
          </cell>
        </row>
        <row r="42553">
          <cell r="C42553">
            <v>800032285</v>
          </cell>
          <cell r="D42553" t="str">
            <v>LTDA</v>
          </cell>
          <cell r="E42553">
            <v>2607845000175</v>
          </cell>
        </row>
        <row r="42554">
          <cell r="C42554">
            <v>800032292</v>
          </cell>
          <cell r="D42554" t="str">
            <v>LTDA ME</v>
          </cell>
          <cell r="E42554">
            <v>11510073000140</v>
          </cell>
        </row>
        <row r="42555">
          <cell r="C42555">
            <v>800032300</v>
          </cell>
          <cell r="D42555" t="str">
            <v>E PRESTACAO DE</v>
          </cell>
          <cell r="E42555">
            <v>59569814000194</v>
          </cell>
        </row>
        <row r="42556">
          <cell r="C42556">
            <v>800032314</v>
          </cell>
          <cell r="D42556" t="str">
            <v>OVERFIX COMERCIO FERRAGENS E</v>
          </cell>
          <cell r="E42556">
            <v>7780020000171</v>
          </cell>
        </row>
        <row r="42557">
          <cell r="C42557">
            <v>800032324</v>
          </cell>
          <cell r="D42557" t="str">
            <v>PROJECT EXPLO C</v>
          </cell>
          <cell r="E42557">
            <v>56601867000157</v>
          </cell>
        </row>
        <row r="42558">
          <cell r="C42558">
            <v>800032329</v>
          </cell>
          <cell r="D42558" t="str">
            <v>LTDA</v>
          </cell>
          <cell r="E42558">
            <v>57865479000146</v>
          </cell>
        </row>
        <row r="42559">
          <cell r="C42559">
            <v>800032334</v>
          </cell>
          <cell r="D42559" t="str">
            <v>ASSOCIADOS EPP</v>
          </cell>
          <cell r="E42559">
            <v>3322308000141</v>
          </cell>
        </row>
        <row r="42560">
          <cell r="C42560">
            <v>800032336</v>
          </cell>
          <cell r="D42560" t="str">
            <v>LTDA EPP</v>
          </cell>
          <cell r="E42560">
            <v>74555459000198</v>
          </cell>
        </row>
        <row r="42561">
          <cell r="C42561">
            <v>800032344</v>
          </cell>
          <cell r="D42561" t="str">
            <v>VISUAL LTDA ME</v>
          </cell>
          <cell r="E42561">
            <v>7802996000106</v>
          </cell>
        </row>
        <row r="42562">
          <cell r="C42562">
            <v>800032358</v>
          </cell>
          <cell r="D42562" t="str">
            <v>IGOR FROIMAN PA</v>
          </cell>
          <cell r="E42562">
            <v>5021211000124</v>
          </cell>
        </row>
        <row r="42563">
          <cell r="C42563">
            <v>800032382</v>
          </cell>
          <cell r="D42563" t="str">
            <v>NEPIN ACESSORIO</v>
          </cell>
          <cell r="E42563">
            <v>51598902000102</v>
          </cell>
        </row>
        <row r="42564">
          <cell r="C42564">
            <v>800032386</v>
          </cell>
          <cell r="D42564" t="str">
            <v>28166940892</v>
          </cell>
          <cell r="E42564">
            <v>13483153000189</v>
          </cell>
        </row>
        <row r="42565">
          <cell r="C42565">
            <v>800032411</v>
          </cell>
          <cell r="D42565" t="str">
            <v>LTDA</v>
          </cell>
          <cell r="E42565">
            <v>1411938000167</v>
          </cell>
        </row>
        <row r="42566">
          <cell r="C42566">
            <v>800032427</v>
          </cell>
          <cell r="D42566" t="str">
            <v>REPRESENTACOES</v>
          </cell>
          <cell r="E42566">
            <v>60367182000165</v>
          </cell>
        </row>
        <row r="42567">
          <cell r="C42567">
            <v>800032443</v>
          </cell>
          <cell r="D42567" t="str">
            <v>CEFAR DIAGNOSTI</v>
          </cell>
          <cell r="E42567">
            <v>44562700000145</v>
          </cell>
        </row>
        <row r="42568">
          <cell r="C42568">
            <v>800032446</v>
          </cell>
          <cell r="D42568" t="str">
            <v>UNITY GRAFICA L</v>
          </cell>
          <cell r="E42568">
            <v>8268975000107</v>
          </cell>
        </row>
        <row r="42569">
          <cell r="C42569">
            <v>800032458</v>
          </cell>
          <cell r="D42569" t="str">
            <v>JOHN RICHARD</v>
          </cell>
          <cell r="E42569">
            <v>2964380000100</v>
          </cell>
        </row>
        <row r="42570">
          <cell r="C42570">
            <v>800032469</v>
          </cell>
          <cell r="D42570" t="str">
            <v>BRASIL LTDA</v>
          </cell>
          <cell r="E42570">
            <v>6202038000123</v>
          </cell>
        </row>
        <row r="42571">
          <cell r="C42571">
            <v>800032474</v>
          </cell>
          <cell r="D42571" t="str">
            <v>P&amp;B COMERCIO</v>
          </cell>
          <cell r="E42571">
            <v>8392098000181</v>
          </cell>
        </row>
        <row r="42572">
          <cell r="C42572">
            <v>800032479</v>
          </cell>
          <cell r="D42572" t="str">
            <v>ECOMERCIO LTDA</v>
          </cell>
          <cell r="E42572">
            <v>69011831000165</v>
          </cell>
        </row>
        <row r="42573">
          <cell r="C42573">
            <v>800032481</v>
          </cell>
          <cell r="D42573" t="str">
            <v>TECNICAS LTDA</v>
          </cell>
          <cell r="E42573">
            <v>15682708000147</v>
          </cell>
        </row>
        <row r="42574">
          <cell r="C42574">
            <v>800032483</v>
          </cell>
          <cell r="D42574" t="str">
            <v>PERSONAL PRESS</v>
          </cell>
          <cell r="E42574">
            <v>2712765000180</v>
          </cell>
        </row>
        <row r="42575">
          <cell r="C42575">
            <v>800032514</v>
          </cell>
          <cell r="D42575" t="str">
            <v>IMPORTADORA E F</v>
          </cell>
          <cell r="E42575">
            <v>65518748000126</v>
          </cell>
        </row>
        <row r="42576">
          <cell r="C42576">
            <v>800032516</v>
          </cell>
          <cell r="D42576" t="str">
            <v>REGUS DO BRASIL</v>
          </cell>
          <cell r="E42576">
            <v>910767000824</v>
          </cell>
        </row>
        <row r="42577">
          <cell r="C42577">
            <v>800032524</v>
          </cell>
          <cell r="D42577" t="str">
            <v>INSTITUTO QUALI</v>
          </cell>
          <cell r="E42577">
            <v>633000108</v>
          </cell>
        </row>
        <row r="42578">
          <cell r="C42578">
            <v>800032530</v>
          </cell>
          <cell r="D42578" t="str">
            <v>COOPERTEC COMER</v>
          </cell>
          <cell r="E42578">
            <v>61837290000117</v>
          </cell>
        </row>
        <row r="42579">
          <cell r="C42579">
            <v>800032531</v>
          </cell>
          <cell r="D42579" t="str">
            <v>GEORGE P JHONSO</v>
          </cell>
          <cell r="E42579">
            <v>3822466000160</v>
          </cell>
        </row>
        <row r="42580">
          <cell r="C42580">
            <v>800032538</v>
          </cell>
          <cell r="D42580" t="str">
            <v>COMUNICACAO LTD</v>
          </cell>
          <cell r="E42580">
            <v>3151014000102</v>
          </cell>
        </row>
        <row r="42581">
          <cell r="C42581">
            <v>800032539</v>
          </cell>
          <cell r="D42581" t="str">
            <v>WITTEL SERVICOS</v>
          </cell>
          <cell r="E42581">
            <v>6892851000253</v>
          </cell>
        </row>
        <row r="42582">
          <cell r="C42582">
            <v>800032542</v>
          </cell>
          <cell r="D42582" t="str">
            <v>PIMENTEL ADVOGA</v>
          </cell>
          <cell r="E42582">
            <v>8296963000196</v>
          </cell>
        </row>
        <row r="42583">
          <cell r="C42583">
            <v>800032544</v>
          </cell>
          <cell r="D42583" t="str">
            <v>ICO ESTACIONAME</v>
          </cell>
          <cell r="E42583">
            <v>57797433003586</v>
          </cell>
        </row>
        <row r="42584">
          <cell r="C42584">
            <v>800032545</v>
          </cell>
          <cell r="D42584" t="str">
            <v>TOK TAKE ALIMEN</v>
          </cell>
          <cell r="E42584">
            <v>777022000162</v>
          </cell>
        </row>
        <row r="42585">
          <cell r="C42585">
            <v>800032547</v>
          </cell>
          <cell r="D42585" t="str">
            <v>LTDA EPP</v>
          </cell>
          <cell r="E42585">
            <v>2472399000139</v>
          </cell>
        </row>
        <row r="42586">
          <cell r="C42586">
            <v>800032549</v>
          </cell>
          <cell r="D42586" t="str">
            <v>LTDA</v>
          </cell>
          <cell r="E42586">
            <v>16539337000101</v>
          </cell>
        </row>
        <row r="42587">
          <cell r="C42587">
            <v>800032550</v>
          </cell>
          <cell r="D42587" t="str">
            <v>IMOBILIARIOS LT</v>
          </cell>
          <cell r="E42587">
            <v>7860032000106</v>
          </cell>
        </row>
        <row r="42588">
          <cell r="C42588">
            <v>800032557</v>
          </cell>
          <cell r="D42588" t="str">
            <v>EPP</v>
          </cell>
          <cell r="E42588">
            <v>2231921000190</v>
          </cell>
        </row>
        <row r="42589">
          <cell r="C42589">
            <v>800032558</v>
          </cell>
          <cell r="D42589" t="str">
            <v>AHAZA EVENTOS E</v>
          </cell>
          <cell r="E42589">
            <v>13750676000144</v>
          </cell>
        </row>
        <row r="42590">
          <cell r="C42590">
            <v>800032559</v>
          </cell>
          <cell r="D42590" t="str">
            <v>AUTO POSTO DUQU</v>
          </cell>
          <cell r="E42590">
            <v>7846544000118</v>
          </cell>
        </row>
        <row r="42591">
          <cell r="C42591">
            <v>800032560</v>
          </cell>
          <cell r="D42591" t="str">
            <v>IMPORTACAO E EX</v>
          </cell>
          <cell r="E42591">
            <v>10143843000109</v>
          </cell>
        </row>
        <row r="42592">
          <cell r="C42592">
            <v>800032573</v>
          </cell>
          <cell r="D42592" t="str">
            <v>METALURGICA LTD</v>
          </cell>
          <cell r="E42592">
            <v>61747986000152</v>
          </cell>
        </row>
        <row r="42593">
          <cell r="C42593">
            <v>800032576</v>
          </cell>
          <cell r="D42593" t="str">
            <v>LTDA ME</v>
          </cell>
          <cell r="E42593">
            <v>11717251000108</v>
          </cell>
        </row>
        <row r="42594">
          <cell r="C42594">
            <v>800032593</v>
          </cell>
          <cell r="D42594" t="str">
            <v>EXPERTISE REVIS</v>
          </cell>
          <cell r="E42594">
            <v>3443758000192</v>
          </cell>
        </row>
        <row r="42595">
          <cell r="C42595">
            <v>800032601</v>
          </cell>
          <cell r="D42595" t="str">
            <v>CAJU EVENTOS</v>
          </cell>
          <cell r="E42595">
            <v>5522548000115</v>
          </cell>
        </row>
        <row r="42596">
          <cell r="C42596">
            <v>800032612</v>
          </cell>
          <cell r="D42596" t="str">
            <v>AUDIO E VIDEO L</v>
          </cell>
          <cell r="E42596">
            <v>2829039000141</v>
          </cell>
        </row>
        <row r="42597">
          <cell r="C42597">
            <v>800032621</v>
          </cell>
          <cell r="D42597" t="str">
            <v>DIGEL ELETRICA</v>
          </cell>
          <cell r="E42597">
            <v>57304479000177</v>
          </cell>
        </row>
        <row r="42598">
          <cell r="C42598">
            <v>800032623</v>
          </cell>
          <cell r="D42598" t="str">
            <v>SILVERSTONE</v>
          </cell>
          <cell r="E42598">
            <v>3786905000127</v>
          </cell>
        </row>
        <row r="42599">
          <cell r="C42599">
            <v>800032625</v>
          </cell>
          <cell r="D42599" t="str">
            <v>SCRIPTION AGENC</v>
          </cell>
          <cell r="E42599">
            <v>19437189000102</v>
          </cell>
        </row>
        <row r="42600">
          <cell r="C42600">
            <v>800032626</v>
          </cell>
          <cell r="D42600" t="str">
            <v>AUTO PECAS LTDA</v>
          </cell>
          <cell r="E42600">
            <v>61033155000119</v>
          </cell>
        </row>
        <row r="42601">
          <cell r="C42601">
            <v>800032655</v>
          </cell>
          <cell r="D42601" t="str">
            <v>GABRIEL PASSERI</v>
          </cell>
          <cell r="E42601">
            <v>15097696000193</v>
          </cell>
        </row>
        <row r="42602">
          <cell r="C42602">
            <v>800032656</v>
          </cell>
          <cell r="D42602" t="str">
            <v>SONIA APARECIDA DA SILVA CARA</v>
          </cell>
          <cell r="E42602">
            <v>15642667000165</v>
          </cell>
        </row>
        <row r="42603">
          <cell r="C42603">
            <v>800032660</v>
          </cell>
          <cell r="D42603" t="str">
            <v>BB DOCES LTDA M</v>
          </cell>
          <cell r="E42603">
            <v>7017444000189</v>
          </cell>
        </row>
        <row r="42604">
          <cell r="C42604">
            <v>800032661</v>
          </cell>
          <cell r="D42604" t="str">
            <v>A PHARMACIA</v>
          </cell>
          <cell r="E42604">
            <v>5307748000155</v>
          </cell>
        </row>
        <row r="42605">
          <cell r="C42605">
            <v>800032672</v>
          </cell>
          <cell r="D42605" t="str">
            <v>URBAN SCIENCE.</v>
          </cell>
          <cell r="E42605">
            <v>18200365000125</v>
          </cell>
        </row>
        <row r="42606">
          <cell r="C42606">
            <v>800032673</v>
          </cell>
          <cell r="D42606" t="str">
            <v>KOLEKTO TECNOLO</v>
          </cell>
          <cell r="E42606">
            <v>11177906000100</v>
          </cell>
        </row>
        <row r="42607">
          <cell r="C42607">
            <v>800032684</v>
          </cell>
          <cell r="D42607" t="str">
            <v>ELETRONICOS LTD</v>
          </cell>
          <cell r="E42607">
            <v>4318079000154</v>
          </cell>
        </row>
        <row r="42608">
          <cell r="C42608">
            <v>800032688</v>
          </cell>
          <cell r="D42608" t="str">
            <v>PWT DISTRIBUIDO</v>
          </cell>
          <cell r="E42608">
            <v>8400213000112</v>
          </cell>
        </row>
        <row r="42609">
          <cell r="C42609">
            <v>800032692</v>
          </cell>
          <cell r="D42609" t="str">
            <v>INFRAESTRUTURA</v>
          </cell>
          <cell r="E42609">
            <v>13054920000134</v>
          </cell>
        </row>
        <row r="42610">
          <cell r="C42610">
            <v>800032697</v>
          </cell>
          <cell r="D42610" t="str">
            <v>EBG PARTICIPACO</v>
          </cell>
          <cell r="E42610">
            <v>6789165000170</v>
          </cell>
        </row>
        <row r="42611">
          <cell r="C42611">
            <v>800032699</v>
          </cell>
          <cell r="D42611" t="str">
            <v>ESN PARTICIPACO</v>
          </cell>
          <cell r="E42611">
            <v>6177657000105</v>
          </cell>
        </row>
        <row r="42612">
          <cell r="C42612">
            <v>800032721</v>
          </cell>
          <cell r="D42612" t="str">
            <v>INST DE MEDICAO</v>
          </cell>
          <cell r="E42612">
            <v>67718783000114</v>
          </cell>
        </row>
        <row r="42613">
          <cell r="C42613">
            <v>800032729</v>
          </cell>
          <cell r="D42613" t="str">
            <v>CONTRA INCENDI</v>
          </cell>
          <cell r="E42613">
            <v>6160403000184</v>
          </cell>
        </row>
        <row r="42614">
          <cell r="C42614">
            <v>800032730</v>
          </cell>
          <cell r="D42614" t="str">
            <v>RESIDENCIAL PAR</v>
          </cell>
          <cell r="E42614">
            <v>3571793000197</v>
          </cell>
        </row>
        <row r="42615">
          <cell r="C42615">
            <v>800032732</v>
          </cell>
          <cell r="D42615" t="str">
            <v>ROBSON DE SOUZA</v>
          </cell>
          <cell r="E42615">
            <v>12184869000112</v>
          </cell>
        </row>
        <row r="42616">
          <cell r="C42616">
            <v>800032746</v>
          </cell>
          <cell r="D42616" t="str">
            <v>9NET TECNOLOGIA</v>
          </cell>
          <cell r="E42616">
            <v>12247352000125</v>
          </cell>
        </row>
        <row r="42617">
          <cell r="C42617">
            <v>800032758</v>
          </cell>
          <cell r="D42617" t="str">
            <v>BURO'S PAES E D</v>
          </cell>
          <cell r="E42617">
            <v>19770280000145</v>
          </cell>
        </row>
        <row r="42618">
          <cell r="C42618">
            <v>800032760</v>
          </cell>
          <cell r="D42618" t="str">
            <v>UBALDINA PEREIR</v>
          </cell>
          <cell r="E42618">
            <v>17713950000166</v>
          </cell>
        </row>
        <row r="42619">
          <cell r="C42619">
            <v>800032765</v>
          </cell>
          <cell r="D42619" t="str">
            <v>EIRELLI EPP</v>
          </cell>
          <cell r="E42619">
            <v>13403298000122</v>
          </cell>
        </row>
        <row r="42620">
          <cell r="C42620">
            <v>800032767</v>
          </cell>
          <cell r="D42620" t="str">
            <v>TITULOS LTDA</v>
          </cell>
          <cell r="E42620">
            <v>67978601000144</v>
          </cell>
        </row>
        <row r="42621">
          <cell r="C42621">
            <v>800032775</v>
          </cell>
          <cell r="D42621" t="str">
            <v>ESPACO LTDA</v>
          </cell>
          <cell r="E42621">
            <v>8596567000184</v>
          </cell>
        </row>
        <row r="42622">
          <cell r="C42622">
            <v>800032777</v>
          </cell>
          <cell r="D42622" t="str">
            <v>STA MADALENA PA</v>
          </cell>
          <cell r="E42622">
            <v>15546469000106</v>
          </cell>
        </row>
        <row r="42623">
          <cell r="C42623">
            <v>800032781</v>
          </cell>
          <cell r="D42623" t="str">
            <v>VEICULOS LTDA</v>
          </cell>
          <cell r="E42623">
            <v>750605000108</v>
          </cell>
        </row>
        <row r="42624">
          <cell r="C42624">
            <v>800032782</v>
          </cell>
          <cell r="D42624" t="str">
            <v>VALDIR GOMES SO</v>
          </cell>
          <cell r="E42624">
            <v>10707832000104</v>
          </cell>
        </row>
        <row r="42625">
          <cell r="C42625">
            <v>800032783</v>
          </cell>
          <cell r="D42625" t="str">
            <v>EMPREENDIMENTOS</v>
          </cell>
          <cell r="E42625">
            <v>12985985000130</v>
          </cell>
        </row>
        <row r="42626">
          <cell r="C42626">
            <v>800032784</v>
          </cell>
          <cell r="D42626" t="str">
            <v>CONDOMINIO E-TO</v>
          </cell>
          <cell r="E42626">
            <v>5055735000136</v>
          </cell>
        </row>
        <row r="42627">
          <cell r="C42627">
            <v>800032786</v>
          </cell>
          <cell r="D42627" t="str">
            <v>EPP</v>
          </cell>
          <cell r="E42627">
            <v>14191307000121</v>
          </cell>
        </row>
        <row r="42628">
          <cell r="C42628">
            <v>800032806</v>
          </cell>
          <cell r="D42628" t="str">
            <v>H.C.O EMPORIO L</v>
          </cell>
          <cell r="E42628">
            <v>56003791000168</v>
          </cell>
        </row>
        <row r="42629">
          <cell r="C42629">
            <v>800032817</v>
          </cell>
          <cell r="D42629" t="str">
            <v>LTDA ME</v>
          </cell>
          <cell r="E42629">
            <v>5592853000183</v>
          </cell>
        </row>
        <row r="42630">
          <cell r="C42630">
            <v>800032822</v>
          </cell>
          <cell r="D42630" t="str">
            <v>EVENTOS LTDA ME</v>
          </cell>
          <cell r="E42630">
            <v>8849835000122</v>
          </cell>
        </row>
        <row r="42631">
          <cell r="C42631">
            <v>800032829</v>
          </cell>
          <cell r="D42631" t="str">
            <v>CONSULTORIA EMP</v>
          </cell>
          <cell r="E42631">
            <v>15544997000118</v>
          </cell>
        </row>
        <row r="42632">
          <cell r="C42632">
            <v>800032841</v>
          </cell>
          <cell r="D42632" t="str">
            <v>LTDA EPP</v>
          </cell>
          <cell r="E42632">
            <v>66065129000196</v>
          </cell>
        </row>
        <row r="42633">
          <cell r="C42633">
            <v>800032843</v>
          </cell>
          <cell r="D42633" t="str">
            <v>DYLCE MARIA P.</v>
          </cell>
          <cell r="E42633">
            <v>3584710000102</v>
          </cell>
        </row>
        <row r="42634">
          <cell r="C42634">
            <v>800032853</v>
          </cell>
          <cell r="D42634" t="str">
            <v>XLL COMERCIO DE</v>
          </cell>
          <cell r="E42634">
            <v>18856816000187</v>
          </cell>
        </row>
        <row r="42635">
          <cell r="C42635">
            <v>800032857</v>
          </cell>
          <cell r="D42635" t="str">
            <v>E SERVICOS EIRE</v>
          </cell>
          <cell r="E42635">
            <v>8231751000120</v>
          </cell>
        </row>
        <row r="42636">
          <cell r="C42636">
            <v>800032868</v>
          </cell>
          <cell r="D42636" t="str">
            <v>CEL-LEP ENSINO</v>
          </cell>
          <cell r="E42636">
            <v>10772420000140</v>
          </cell>
        </row>
        <row r="42637">
          <cell r="C42637">
            <v>800032876</v>
          </cell>
          <cell r="D42637" t="str">
            <v>PRO GARD IMPORT</v>
          </cell>
          <cell r="E42637">
            <v>10312206000100</v>
          </cell>
        </row>
        <row r="42638">
          <cell r="C42638">
            <v>800032877</v>
          </cell>
          <cell r="D42638" t="str">
            <v>DE ADVOGADOS</v>
          </cell>
          <cell r="E42638">
            <v>10386433000180</v>
          </cell>
        </row>
        <row r="42639">
          <cell r="C42639">
            <v>800032878</v>
          </cell>
          <cell r="D42639" t="str">
            <v>INFORMATICA LTD</v>
          </cell>
          <cell r="E42639">
            <v>9327904000109</v>
          </cell>
        </row>
        <row r="42640">
          <cell r="C42640">
            <v>800032892</v>
          </cell>
          <cell r="D42640" t="str">
            <v>HERMAN MILLER D</v>
          </cell>
          <cell r="E42640">
            <v>3094883000134</v>
          </cell>
        </row>
        <row r="42641">
          <cell r="C42641">
            <v>800032893</v>
          </cell>
          <cell r="D42641" t="str">
            <v>LOVALTEC COMERCIO DE VALVOLAS</v>
          </cell>
          <cell r="E42641">
            <v>18477156000123</v>
          </cell>
        </row>
        <row r="42642">
          <cell r="C42642">
            <v>800032896</v>
          </cell>
          <cell r="D42642" t="str">
            <v>DE CONTROLE DA</v>
          </cell>
          <cell r="E42642">
            <v>53020152000112</v>
          </cell>
        </row>
        <row r="42643">
          <cell r="C42643">
            <v>800032897</v>
          </cell>
          <cell r="D42643" t="str">
            <v>METAIS LTDA EPP</v>
          </cell>
          <cell r="E42643">
            <v>15631156000148</v>
          </cell>
        </row>
        <row r="42644">
          <cell r="C42644">
            <v>800032898</v>
          </cell>
          <cell r="D42644" t="str">
            <v>LTDA ME</v>
          </cell>
          <cell r="E42644">
            <v>10584800000150</v>
          </cell>
        </row>
        <row r="42645">
          <cell r="C42645">
            <v>800032900</v>
          </cell>
          <cell r="D42645" t="str">
            <v>TEREZINHA LTDA</v>
          </cell>
          <cell r="E42645">
            <v>9198614000102</v>
          </cell>
        </row>
        <row r="42646">
          <cell r="C42646">
            <v>800032904</v>
          </cell>
          <cell r="D42646" t="str">
            <v>LTDA EPP</v>
          </cell>
          <cell r="E42646">
            <v>7714508000109</v>
          </cell>
        </row>
        <row r="42647">
          <cell r="C42647">
            <v>800032907</v>
          </cell>
          <cell r="D42647" t="str">
            <v>COSTA 297975588</v>
          </cell>
          <cell r="E42647">
            <v>21714227000179</v>
          </cell>
        </row>
        <row r="42648">
          <cell r="C42648">
            <v>800032928</v>
          </cell>
          <cell r="D42648" t="str">
            <v>HOTELARIA E COM</v>
          </cell>
          <cell r="E42648">
            <v>1943121000563</v>
          </cell>
        </row>
        <row r="42649">
          <cell r="C42649">
            <v>800032940</v>
          </cell>
          <cell r="D42649" t="str">
            <v>DISTRIBUIDORA S</v>
          </cell>
          <cell r="E42649">
            <v>19061242000113</v>
          </cell>
        </row>
        <row r="42650">
          <cell r="C42650">
            <v>800032943</v>
          </cell>
          <cell r="D42650" t="str">
            <v>LTDA EPP</v>
          </cell>
          <cell r="E42650">
            <v>4800248000279</v>
          </cell>
        </row>
        <row r="42651">
          <cell r="C42651">
            <v>800032948</v>
          </cell>
          <cell r="D42651" t="str">
            <v>NPB PRODUCOES E</v>
          </cell>
          <cell r="E42651">
            <v>20128255000141</v>
          </cell>
        </row>
        <row r="42652">
          <cell r="C42652">
            <v>800032949</v>
          </cell>
          <cell r="D42652" t="str">
            <v>CULTURAIS LTDA</v>
          </cell>
          <cell r="E42652">
            <v>15204869000125</v>
          </cell>
        </row>
        <row r="42653">
          <cell r="C42653">
            <v>800032951</v>
          </cell>
          <cell r="D42653" t="str">
            <v>S/S LTDA ME</v>
          </cell>
          <cell r="E42653">
            <v>10472833000109</v>
          </cell>
        </row>
        <row r="42654">
          <cell r="C42654">
            <v>800032972</v>
          </cell>
          <cell r="D42654" t="str">
            <v>LTDA</v>
          </cell>
          <cell r="E42654">
            <v>1550481000171</v>
          </cell>
        </row>
        <row r="42655">
          <cell r="C42655">
            <v>800032981</v>
          </cell>
          <cell r="D42655" t="str">
            <v>FDS IDIOMAS LTD</v>
          </cell>
          <cell r="E42655">
            <v>12919281000160</v>
          </cell>
        </row>
        <row r="42656">
          <cell r="C42656">
            <v>800032991</v>
          </cell>
          <cell r="D42656" t="str">
            <v>E FOTOGRAFIA LT</v>
          </cell>
          <cell r="E42656">
            <v>18158129000198</v>
          </cell>
        </row>
        <row r="42657">
          <cell r="C42657">
            <v>800033001</v>
          </cell>
          <cell r="D42657" t="str">
            <v>AMANDA FELIPE D</v>
          </cell>
          <cell r="E42657">
            <v>21261491000102</v>
          </cell>
        </row>
        <row r="42658">
          <cell r="C42658">
            <v>800033005</v>
          </cell>
          <cell r="D42658" t="str">
            <v>LTDA ME</v>
          </cell>
          <cell r="E42658">
            <v>5304524000190</v>
          </cell>
        </row>
        <row r="42659">
          <cell r="C42659">
            <v>800033007</v>
          </cell>
          <cell r="D42659" t="str">
            <v>PANOGRAMA VIDEO</v>
          </cell>
          <cell r="E42659">
            <v>17980528000177</v>
          </cell>
        </row>
        <row r="42660">
          <cell r="C42660">
            <v>800033013</v>
          </cell>
          <cell r="D42660" t="str">
            <v>ESCUTER ANALISE</v>
          </cell>
          <cell r="E42660">
            <v>9388850000183</v>
          </cell>
        </row>
        <row r="42661">
          <cell r="C42661">
            <v>800033022</v>
          </cell>
          <cell r="D42661" t="str">
            <v>INOXFIT ACOS E</v>
          </cell>
          <cell r="E42661">
            <v>17676725000105</v>
          </cell>
        </row>
        <row r="42662">
          <cell r="C42662">
            <v>800033026</v>
          </cell>
          <cell r="D42662" t="str">
            <v>REGUS DO BRAISL</v>
          </cell>
          <cell r="E42662">
            <v>910767000158</v>
          </cell>
        </row>
        <row r="42663">
          <cell r="C42663">
            <v>800033047</v>
          </cell>
          <cell r="D42663" t="str">
            <v>INDUSTRIA LTDA</v>
          </cell>
          <cell r="E42663">
            <v>13066807000179</v>
          </cell>
        </row>
        <row r="42664">
          <cell r="C42664">
            <v>800033054</v>
          </cell>
          <cell r="D42664" t="str">
            <v>LTDA ME</v>
          </cell>
          <cell r="E42664">
            <v>8759285000150</v>
          </cell>
        </row>
        <row r="42665">
          <cell r="C42665">
            <v>800033062</v>
          </cell>
          <cell r="D42665" t="str">
            <v>EFCH COMERCIO E</v>
          </cell>
          <cell r="E42665">
            <v>15114634000142</v>
          </cell>
        </row>
        <row r="42666">
          <cell r="C42666">
            <v>800033079</v>
          </cell>
          <cell r="D42666" t="str">
            <v>ANVELE COMERCIA</v>
          </cell>
          <cell r="E42666">
            <v>18334492000117</v>
          </cell>
        </row>
        <row r="42667">
          <cell r="C42667">
            <v>800033092</v>
          </cell>
          <cell r="D42667" t="str">
            <v>BCF PLASTICOS L</v>
          </cell>
          <cell r="E42667">
            <v>63002976000113</v>
          </cell>
        </row>
        <row r="42668">
          <cell r="C42668">
            <v>800033093</v>
          </cell>
          <cell r="D42668" t="str">
            <v>ATENTO BRASIL S</v>
          </cell>
          <cell r="E42668">
            <v>2879250000179</v>
          </cell>
        </row>
        <row r="42669">
          <cell r="C42669">
            <v>800033125</v>
          </cell>
          <cell r="D42669" t="str">
            <v>EQUIPAMENTOS PA</v>
          </cell>
          <cell r="E42669">
            <v>15769464000134</v>
          </cell>
        </row>
        <row r="42670">
          <cell r="C42670">
            <v>800033126</v>
          </cell>
          <cell r="D42670" t="str">
            <v>DE ACO LTDA</v>
          </cell>
          <cell r="E42670">
            <v>57281743000102</v>
          </cell>
        </row>
        <row r="42671">
          <cell r="C42671">
            <v>800033171</v>
          </cell>
          <cell r="D42671" t="str">
            <v>INFORMACAO LTDA</v>
          </cell>
          <cell r="E42671">
            <v>14141321000110</v>
          </cell>
        </row>
        <row r="42672">
          <cell r="C42672">
            <v>800033179</v>
          </cell>
          <cell r="D42672" t="str">
            <v>INTERNI IMPLANT</v>
          </cell>
          <cell r="E42672">
            <v>1249355000181</v>
          </cell>
        </row>
        <row r="42673">
          <cell r="C42673">
            <v>800033190</v>
          </cell>
          <cell r="D42673" t="str">
            <v>AUTOMACAO INDUS</v>
          </cell>
          <cell r="E42673">
            <v>3151641000216</v>
          </cell>
        </row>
        <row r="42674">
          <cell r="C42674">
            <v>800033192</v>
          </cell>
          <cell r="D42674" t="str">
            <v>OLIVO GOMES</v>
          </cell>
          <cell r="E42674">
            <v>2875122000157</v>
          </cell>
        </row>
        <row r="42675">
          <cell r="C42675">
            <v>800033193</v>
          </cell>
          <cell r="D42675" t="str">
            <v>CONTRUTORA COMP</v>
          </cell>
          <cell r="E42675">
            <v>5980052000195</v>
          </cell>
        </row>
        <row r="42676">
          <cell r="C42676">
            <v>800033210</v>
          </cell>
          <cell r="D42676" t="str">
            <v>MUNICIPIO DE SA</v>
          </cell>
          <cell r="E42676">
            <v>46395000000139</v>
          </cell>
        </row>
        <row r="42677">
          <cell r="C42677">
            <v>800033211</v>
          </cell>
          <cell r="D42677" t="str">
            <v>15 TABELIAO DE</v>
          </cell>
          <cell r="E42677">
            <v>45564911000180</v>
          </cell>
        </row>
        <row r="42678">
          <cell r="C42678">
            <v>800033214</v>
          </cell>
          <cell r="D42678" t="str">
            <v>ZELL AMBIENTAL</v>
          </cell>
          <cell r="E42678">
            <v>4509801000138</v>
          </cell>
        </row>
        <row r="42679">
          <cell r="C42679">
            <v>800033217</v>
          </cell>
          <cell r="D42679" t="str">
            <v>THIAGO ALAN</v>
          </cell>
          <cell r="E42679">
            <v>17867150000108</v>
          </cell>
        </row>
        <row r="42680">
          <cell r="C42680">
            <v>800033225</v>
          </cell>
          <cell r="D42680" t="str">
            <v>SUPORTE ASSESSO</v>
          </cell>
          <cell r="E42680">
            <v>60259629000182</v>
          </cell>
        </row>
        <row r="42681">
          <cell r="C42681">
            <v>800033251</v>
          </cell>
          <cell r="D42681" t="str">
            <v>EIRELI ME</v>
          </cell>
          <cell r="E42681">
            <v>18202118000168</v>
          </cell>
        </row>
        <row r="42682">
          <cell r="C42682">
            <v>800033255</v>
          </cell>
          <cell r="D42682" t="str">
            <v>EMPREENDIMENTOS</v>
          </cell>
          <cell r="E42682">
            <v>43734110000190</v>
          </cell>
        </row>
        <row r="42683">
          <cell r="C42683">
            <v>800033256</v>
          </cell>
          <cell r="D42683" t="str">
            <v>LUS FERRAMENTAS</v>
          </cell>
          <cell r="E42683">
            <v>14393910000196</v>
          </cell>
        </row>
        <row r="42684">
          <cell r="C42684">
            <v>800033268</v>
          </cell>
          <cell r="D42684" t="str">
            <v>PROEVENTO TECNO</v>
          </cell>
          <cell r="E42684">
            <v>10812688000168</v>
          </cell>
        </row>
        <row r="42685">
          <cell r="C42685">
            <v>800033271</v>
          </cell>
          <cell r="D42685" t="str">
            <v>NPFIX FIXACAO</v>
          </cell>
          <cell r="E42685">
            <v>9002545000101</v>
          </cell>
        </row>
        <row r="42686">
          <cell r="C42686">
            <v>800033277</v>
          </cell>
          <cell r="D42686" t="str">
            <v>REDIBRA SERVICO</v>
          </cell>
          <cell r="E42686">
            <v>60878584000124</v>
          </cell>
        </row>
        <row r="42687">
          <cell r="C42687">
            <v>800033305</v>
          </cell>
          <cell r="D42687" t="str">
            <v>MULTI TEK IMPOR</v>
          </cell>
          <cell r="E42687">
            <v>49093834000188</v>
          </cell>
        </row>
        <row r="42688">
          <cell r="C42688">
            <v>800033306</v>
          </cell>
          <cell r="D42688" t="str">
            <v>COMPUTENCNICA T</v>
          </cell>
          <cell r="E42688">
            <v>54385620000115</v>
          </cell>
        </row>
        <row r="42689">
          <cell r="C42689">
            <v>800033322</v>
          </cell>
          <cell r="D42689" t="str">
            <v>RISCOFER TINTAS</v>
          </cell>
          <cell r="E42689">
            <v>48922769000193</v>
          </cell>
        </row>
        <row r="42690">
          <cell r="C42690">
            <v>800033326</v>
          </cell>
          <cell r="D42690" t="str">
            <v>MBX EVENTOS LTD</v>
          </cell>
          <cell r="E42690">
            <v>12234279000157</v>
          </cell>
        </row>
        <row r="42691">
          <cell r="C42691">
            <v>800033342</v>
          </cell>
          <cell r="D42691" t="str">
            <v>SBU SOCIEDADE</v>
          </cell>
          <cell r="E42691">
            <v>47094743000131</v>
          </cell>
        </row>
        <row r="42692">
          <cell r="C42692">
            <v>800033354</v>
          </cell>
          <cell r="D42692" t="str">
            <v>EBC ESCOLA CANA</v>
          </cell>
          <cell r="E42692">
            <v>17013310000224</v>
          </cell>
        </row>
        <row r="42693">
          <cell r="C42693">
            <v>800033356</v>
          </cell>
          <cell r="D42693" t="str">
            <v>EQUIPAMENTOS LT</v>
          </cell>
          <cell r="E42693">
            <v>7008008000143</v>
          </cell>
        </row>
        <row r="42694">
          <cell r="C42694">
            <v>800033378</v>
          </cell>
          <cell r="D42694" t="str">
            <v>K9 CRISTAIS</v>
          </cell>
          <cell r="E42694">
            <v>4755529000176</v>
          </cell>
        </row>
        <row r="42695">
          <cell r="C42695">
            <v>800033381</v>
          </cell>
          <cell r="D42695" t="str">
            <v>COMAC VEICULOS</v>
          </cell>
          <cell r="E42695">
            <v>12946428000100</v>
          </cell>
        </row>
        <row r="42696">
          <cell r="C42696">
            <v>800033392</v>
          </cell>
          <cell r="D42696" t="str">
            <v>ITW DELFAST</v>
          </cell>
          <cell r="E42696">
            <v>33034935000490</v>
          </cell>
        </row>
        <row r="42697">
          <cell r="C42697">
            <v>800033401</v>
          </cell>
          <cell r="D42697" t="str">
            <v>FOTOS PUBLICA S</v>
          </cell>
          <cell r="E42697">
            <v>18911955000166</v>
          </cell>
        </row>
        <row r="42698">
          <cell r="C42698">
            <v>800033405</v>
          </cell>
          <cell r="D42698" t="str">
            <v>MUDANCAS EIRELI</v>
          </cell>
          <cell r="E42698">
            <v>21660334000161</v>
          </cell>
        </row>
        <row r="42699">
          <cell r="C42699">
            <v>800033406</v>
          </cell>
          <cell r="D42699" t="str">
            <v>ELETROACUSTICAS</v>
          </cell>
          <cell r="E42699">
            <v>4747918000150</v>
          </cell>
        </row>
        <row r="42700">
          <cell r="C42700">
            <v>800033408</v>
          </cell>
          <cell r="D42700" t="str">
            <v>REPRESENTACOES</v>
          </cell>
          <cell r="E42700">
            <v>48935902000146</v>
          </cell>
        </row>
        <row r="42701">
          <cell r="C42701">
            <v>800033412</v>
          </cell>
          <cell r="D42701" t="str">
            <v>DIGITAL INC TEC</v>
          </cell>
          <cell r="E42701">
            <v>10316083000186</v>
          </cell>
        </row>
        <row r="42702">
          <cell r="C42702">
            <v>800033415</v>
          </cell>
          <cell r="D42702" t="str">
            <v>7F PRODUCOES AR</v>
          </cell>
          <cell r="E42702">
            <v>18811614000119</v>
          </cell>
        </row>
        <row r="42703">
          <cell r="C42703">
            <v>800033420</v>
          </cell>
          <cell r="D42703" t="str">
            <v>INFORMATICA LTD</v>
          </cell>
          <cell r="E42703">
            <v>10487099000151</v>
          </cell>
        </row>
        <row r="42704">
          <cell r="C42704">
            <v>800033421</v>
          </cell>
          <cell r="D42704" t="str">
            <v>DSV AIR &amp; SEA L</v>
          </cell>
          <cell r="E42704">
            <v>14788474000154</v>
          </cell>
        </row>
        <row r="42705">
          <cell r="C42705">
            <v>800033426</v>
          </cell>
          <cell r="D42705" t="str">
            <v>VEICULOS LTDA</v>
          </cell>
          <cell r="E42705">
            <v>15243624000107</v>
          </cell>
        </row>
        <row r="42706">
          <cell r="C42706">
            <v>800033435</v>
          </cell>
          <cell r="D42706" t="str">
            <v>BRASIL CHOPP &amp;</v>
          </cell>
          <cell r="E42706">
            <v>7732529000149</v>
          </cell>
        </row>
        <row r="42707">
          <cell r="C42707">
            <v>800033441</v>
          </cell>
          <cell r="D42707" t="str">
            <v>CONSTRUCAO CIVI</v>
          </cell>
          <cell r="E42707">
            <v>16844462000125</v>
          </cell>
        </row>
        <row r="42708">
          <cell r="C42708">
            <v>800033453</v>
          </cell>
          <cell r="D42708" t="str">
            <v>AUDIOVISUAL S.A</v>
          </cell>
          <cell r="E42708">
            <v>21229657000103</v>
          </cell>
        </row>
        <row r="42709">
          <cell r="C42709">
            <v>800033456</v>
          </cell>
          <cell r="D42709" t="str">
            <v>IRMA INDUSTRIAL</v>
          </cell>
          <cell r="E42709">
            <v>5483236000140</v>
          </cell>
        </row>
        <row r="42710">
          <cell r="C42710">
            <v>800033458</v>
          </cell>
          <cell r="D42710" t="str">
            <v>MEGAPLASMA COME</v>
          </cell>
          <cell r="E42710">
            <v>3734706000175</v>
          </cell>
        </row>
        <row r="42711">
          <cell r="C42711">
            <v>800033461</v>
          </cell>
          <cell r="D42711" t="str">
            <v>NK COM DE ROUPA</v>
          </cell>
          <cell r="E42711">
            <v>7314740000141</v>
          </cell>
        </row>
        <row r="42712">
          <cell r="C42712">
            <v>800033472</v>
          </cell>
          <cell r="D42712" t="str">
            <v>SOLIMP SISTEMAS</v>
          </cell>
          <cell r="E42712">
            <v>9588661000154</v>
          </cell>
        </row>
        <row r="42713">
          <cell r="C42713">
            <v>800033475</v>
          </cell>
          <cell r="D42713" t="str">
            <v>VIDRACARIA BOTA</v>
          </cell>
          <cell r="E42713">
            <v>53545174000104</v>
          </cell>
        </row>
        <row r="42714">
          <cell r="C42714">
            <v>800033501</v>
          </cell>
          <cell r="D42714" t="str">
            <v>AIR TIME ENGENH</v>
          </cell>
          <cell r="E42714">
            <v>9123953000111</v>
          </cell>
        </row>
        <row r="42715">
          <cell r="C42715">
            <v>800033502</v>
          </cell>
          <cell r="D42715" t="str">
            <v>EQUIPAMENTOS DE</v>
          </cell>
          <cell r="E42715">
            <v>11425052000126</v>
          </cell>
        </row>
        <row r="42716">
          <cell r="C42716">
            <v>800033503</v>
          </cell>
          <cell r="D42716" t="str">
            <v>SMZONE COMUNICA</v>
          </cell>
          <cell r="E42716">
            <v>11340549000141</v>
          </cell>
        </row>
        <row r="42717">
          <cell r="C42717">
            <v>800033505</v>
          </cell>
          <cell r="D42717" t="str">
            <v>INTERFACE FLOORING</v>
          </cell>
          <cell r="E42717">
            <v>96412820000160</v>
          </cell>
        </row>
        <row r="42718">
          <cell r="C42718">
            <v>800033506</v>
          </cell>
          <cell r="D42718" t="str">
            <v>HEXEL TELECOM L</v>
          </cell>
          <cell r="E42718">
            <v>5415767000103</v>
          </cell>
        </row>
        <row r="42719">
          <cell r="C42719">
            <v>800033507</v>
          </cell>
          <cell r="D42719" t="str">
            <v>SERVICOS LTDA M</v>
          </cell>
          <cell r="E42719">
            <v>14449831000150</v>
          </cell>
        </row>
        <row r="42720">
          <cell r="C42720">
            <v>800033519</v>
          </cell>
          <cell r="D42720" t="str">
            <v>FROM THE GALLEY</v>
          </cell>
          <cell r="E42720">
            <v>7410873000111</v>
          </cell>
        </row>
        <row r="42721">
          <cell r="C42721">
            <v>800033520</v>
          </cell>
          <cell r="D42721" t="str">
            <v>CRIANCA COM C G</v>
          </cell>
          <cell r="E42721">
            <v>67185694000150</v>
          </cell>
        </row>
        <row r="42722">
          <cell r="C42722">
            <v>800033521</v>
          </cell>
          <cell r="D42722" t="str">
            <v>R&amp;K SISTEMA DE LUBRIFICACAO L</v>
          </cell>
          <cell r="E42722">
            <v>6231812000124</v>
          </cell>
        </row>
        <row r="42723">
          <cell r="C42723">
            <v>800033523</v>
          </cell>
          <cell r="D42723" t="str">
            <v>FASTEXPRESS CEN</v>
          </cell>
          <cell r="E42723">
            <v>4800248000198</v>
          </cell>
        </row>
        <row r="42724">
          <cell r="C42724">
            <v>800033533</v>
          </cell>
          <cell r="D42724" t="str">
            <v>IMPORTACAO E EX</v>
          </cell>
          <cell r="E42724">
            <v>49795800001530</v>
          </cell>
        </row>
        <row r="42725">
          <cell r="C42725">
            <v>800033560</v>
          </cell>
          <cell r="D42725" t="str">
            <v>STATION CENTROS</v>
          </cell>
          <cell r="E42725">
            <v>3369078000176</v>
          </cell>
        </row>
        <row r="42726">
          <cell r="C42726">
            <v>800033565</v>
          </cell>
          <cell r="D42726" t="str">
            <v>LTDA EPP</v>
          </cell>
          <cell r="E42726">
            <v>5276701000171</v>
          </cell>
        </row>
        <row r="42727">
          <cell r="C42727">
            <v>800033570</v>
          </cell>
          <cell r="D42727" t="str">
            <v>CEL LEP ENSINO</v>
          </cell>
          <cell r="E42727">
            <v>10772420002002</v>
          </cell>
        </row>
        <row r="42728">
          <cell r="C42728">
            <v>800033584</v>
          </cell>
          <cell r="D42728" t="str">
            <v>FERNANDO MONTEI</v>
          </cell>
          <cell r="E42728">
            <v>14363140000139</v>
          </cell>
        </row>
        <row r="42729">
          <cell r="C42729">
            <v>800033597</v>
          </cell>
          <cell r="D42729" t="str">
            <v>OSWALDO LUIZ PA</v>
          </cell>
          <cell r="E42729">
            <v>1018318000162</v>
          </cell>
        </row>
        <row r="42730">
          <cell r="C42730">
            <v>800033599</v>
          </cell>
          <cell r="D42730" t="str">
            <v>PERSIANAS ME</v>
          </cell>
          <cell r="E42730">
            <v>19022678000101</v>
          </cell>
        </row>
        <row r="42731">
          <cell r="C42731">
            <v>800033600</v>
          </cell>
          <cell r="D42731" t="str">
            <v>MAGUMBO IMAGENS</v>
          </cell>
          <cell r="E42731">
            <v>9024437000130</v>
          </cell>
        </row>
        <row r="42732">
          <cell r="C42732">
            <v>800033602</v>
          </cell>
          <cell r="D42732" t="str">
            <v>EM TRANSPORTES</v>
          </cell>
          <cell r="E42732">
            <v>62656384000152</v>
          </cell>
        </row>
        <row r="42733">
          <cell r="C42733">
            <v>800033603</v>
          </cell>
          <cell r="D42733" t="str">
            <v>SINDICATO DOS T</v>
          </cell>
          <cell r="E42733">
            <v>60524360000114</v>
          </cell>
        </row>
        <row r="42734">
          <cell r="C42734">
            <v>800033605</v>
          </cell>
          <cell r="D42734" t="str">
            <v>SINDICATO DOS E</v>
          </cell>
          <cell r="E42734">
            <v>61726618000128</v>
          </cell>
        </row>
        <row r="42735">
          <cell r="C42735">
            <v>800033609</v>
          </cell>
          <cell r="D42735" t="str">
            <v>GARAGE IN ESTAC</v>
          </cell>
          <cell r="E42735">
            <v>16870311003329</v>
          </cell>
        </row>
        <row r="42736">
          <cell r="C42736">
            <v>800033610</v>
          </cell>
          <cell r="D42736" t="str">
            <v>PRODUTOS ELETRO</v>
          </cell>
          <cell r="E42736">
            <v>19333093000102</v>
          </cell>
        </row>
        <row r="42737">
          <cell r="C42737">
            <v>800033624</v>
          </cell>
          <cell r="D42737" t="str">
            <v>INSTRUMENTAL IN</v>
          </cell>
          <cell r="E42737">
            <v>67561308000187</v>
          </cell>
        </row>
        <row r="42738">
          <cell r="C42738">
            <v>800033635</v>
          </cell>
          <cell r="D42738" t="str">
            <v>A PEROLA DOS TA</v>
          </cell>
          <cell r="E42738">
            <v>44164556000199</v>
          </cell>
        </row>
        <row r="42739">
          <cell r="C42739">
            <v>800033637</v>
          </cell>
          <cell r="D42739" t="str">
            <v>AUTOMACAO EIREL</v>
          </cell>
          <cell r="E42739">
            <v>15344794000188</v>
          </cell>
        </row>
        <row r="42740">
          <cell r="C42740">
            <v>800033638</v>
          </cell>
          <cell r="D42740" t="str">
            <v>7 TABELIA DE NO</v>
          </cell>
          <cell r="E42740">
            <v>45566445000171</v>
          </cell>
        </row>
        <row r="42741">
          <cell r="C42741">
            <v>800033640</v>
          </cell>
          <cell r="D42741" t="str">
            <v>MOVEIS LTDA</v>
          </cell>
          <cell r="E42741">
            <v>1176840000172</v>
          </cell>
        </row>
        <row r="42742">
          <cell r="C42742">
            <v>800033641</v>
          </cell>
          <cell r="D42742" t="str">
            <v>SISTEMAS PREDIA</v>
          </cell>
          <cell r="E42742">
            <v>10922113000106</v>
          </cell>
        </row>
        <row r="42743">
          <cell r="C42743">
            <v>800033646</v>
          </cell>
          <cell r="D42743" t="str">
            <v>RM6 COMUNICACAO</v>
          </cell>
          <cell r="E42743">
            <v>71731343000174</v>
          </cell>
        </row>
        <row r="42744">
          <cell r="C42744">
            <v>800033651</v>
          </cell>
          <cell r="D42744" t="str">
            <v>CONSCIENTE LTDA</v>
          </cell>
          <cell r="E42744">
            <v>8630017000134</v>
          </cell>
        </row>
        <row r="42745">
          <cell r="C42745">
            <v>800033654</v>
          </cell>
          <cell r="D42745" t="str">
            <v>MAXLOG IMPORTAC</v>
          </cell>
          <cell r="E42745">
            <v>10447922000103</v>
          </cell>
        </row>
        <row r="42746">
          <cell r="C42746">
            <v>800033672</v>
          </cell>
          <cell r="D42746" t="str">
            <v>SERVICOS LTDA E</v>
          </cell>
          <cell r="E42746">
            <v>72724511000167</v>
          </cell>
        </row>
        <row r="42747">
          <cell r="C42747">
            <v>800033675</v>
          </cell>
          <cell r="D42747" t="str">
            <v>TREXCON SISTEMA</v>
          </cell>
          <cell r="E42747">
            <v>4039451000193</v>
          </cell>
        </row>
        <row r="42748">
          <cell r="C42748">
            <v>800033685</v>
          </cell>
          <cell r="D42748" t="str">
            <v>DIGITAL LTDA</v>
          </cell>
          <cell r="E42748">
            <v>10667693000124</v>
          </cell>
        </row>
        <row r="42749">
          <cell r="C42749">
            <v>800033704</v>
          </cell>
          <cell r="D42749" t="str">
            <v>IVAN CARNEIRO F</v>
          </cell>
          <cell r="E42749">
            <v>8482723000186</v>
          </cell>
        </row>
        <row r="42750">
          <cell r="C42750">
            <v>800033705</v>
          </cell>
          <cell r="D42750" t="str">
            <v>NILAYA PUBLICAC</v>
          </cell>
          <cell r="E42750">
            <v>7022966000179</v>
          </cell>
        </row>
        <row r="42751">
          <cell r="C42751">
            <v>800033711</v>
          </cell>
          <cell r="D42751" t="str">
            <v>VD IND COM DE P</v>
          </cell>
          <cell r="E42751">
            <v>170128000101</v>
          </cell>
        </row>
        <row r="42752">
          <cell r="C42752">
            <v>800033750</v>
          </cell>
          <cell r="D42752" t="str">
            <v>CONSULTORIA LTD</v>
          </cell>
          <cell r="E42752">
            <v>67379149000102</v>
          </cell>
        </row>
        <row r="42753">
          <cell r="C42753">
            <v>800033751</v>
          </cell>
          <cell r="D42753" t="str">
            <v>E TITULOS DA CA</v>
          </cell>
          <cell r="E42753">
            <v>59943043000153</v>
          </cell>
        </row>
        <row r="42754">
          <cell r="C42754">
            <v>800033760</v>
          </cell>
          <cell r="D42754" t="str">
            <v>COMERCIO EIRELI</v>
          </cell>
          <cell r="E42754">
            <v>5027062000100</v>
          </cell>
        </row>
        <row r="42755">
          <cell r="C42755">
            <v>800033777</v>
          </cell>
          <cell r="D42755" t="str">
            <v>LTDA EPP</v>
          </cell>
          <cell r="E42755">
            <v>6946851000108</v>
          </cell>
        </row>
        <row r="42756">
          <cell r="C42756">
            <v>800033793</v>
          </cell>
          <cell r="D42756" t="str">
            <v>BRASICOM COMUNI</v>
          </cell>
          <cell r="E42756">
            <v>10761915000173</v>
          </cell>
        </row>
        <row r="42757">
          <cell r="C42757">
            <v>800033797</v>
          </cell>
          <cell r="D42757" t="str">
            <v>CIDTECH LOCACOE</v>
          </cell>
          <cell r="E42757">
            <v>1686295000164</v>
          </cell>
        </row>
        <row r="42758">
          <cell r="C42758">
            <v>800033834</v>
          </cell>
          <cell r="D42758" t="str">
            <v>ANDRE LUIZ DA S</v>
          </cell>
          <cell r="E42758">
            <v>18961229000158</v>
          </cell>
        </row>
        <row r="42759">
          <cell r="C42759">
            <v>800033836</v>
          </cell>
          <cell r="D42759" t="str">
            <v>LTDA ME</v>
          </cell>
          <cell r="E42759">
            <v>7706376000165</v>
          </cell>
        </row>
        <row r="42760">
          <cell r="C42760">
            <v>800033863</v>
          </cell>
          <cell r="D42760" t="str">
            <v>LTDA</v>
          </cell>
          <cell r="E42760">
            <v>72368012000265</v>
          </cell>
        </row>
        <row r="42761">
          <cell r="C42761">
            <v>800033878</v>
          </cell>
          <cell r="D42761" t="str">
            <v>SIMPLES LTDA EP</v>
          </cell>
          <cell r="E42761">
            <v>98698000120</v>
          </cell>
        </row>
        <row r="42762">
          <cell r="C42762">
            <v>800033894</v>
          </cell>
          <cell r="D42762" t="str">
            <v>ELETRICA COMERC</v>
          </cell>
          <cell r="E42762">
            <v>47674429000390</v>
          </cell>
        </row>
        <row r="42763">
          <cell r="C42763">
            <v>800033896</v>
          </cell>
          <cell r="D42763" t="str">
            <v>QUANTIX COMERCI</v>
          </cell>
          <cell r="E42763">
            <v>34286138000110</v>
          </cell>
        </row>
        <row r="42764">
          <cell r="C42764">
            <v>800033898</v>
          </cell>
          <cell r="D42764" t="str">
            <v>LONAS IPIRANGA</v>
          </cell>
          <cell r="E42764">
            <v>15562386000100</v>
          </cell>
        </row>
        <row r="42765">
          <cell r="C42765">
            <v>800033910</v>
          </cell>
          <cell r="D42765" t="str">
            <v>FIPT FUNDACAO D</v>
          </cell>
          <cell r="E42765">
            <v>5505390000175</v>
          </cell>
        </row>
        <row r="42766">
          <cell r="C42766">
            <v>800033912</v>
          </cell>
          <cell r="D42766" t="str">
            <v>IRONTECH COMERC</v>
          </cell>
          <cell r="E42766">
            <v>6935690000157</v>
          </cell>
        </row>
        <row r="42767">
          <cell r="C42767">
            <v>800033937</v>
          </cell>
          <cell r="D42767" t="str">
            <v>WITTE COMERCIO</v>
          </cell>
          <cell r="E42767">
            <v>71982920000109</v>
          </cell>
        </row>
        <row r="42768">
          <cell r="C42768">
            <v>800033940</v>
          </cell>
          <cell r="D42768" t="str">
            <v>VISION INDUSTRI</v>
          </cell>
          <cell r="E42768">
            <v>50885193000183</v>
          </cell>
        </row>
        <row r="42769">
          <cell r="C42769">
            <v>800033946</v>
          </cell>
          <cell r="D42769" t="str">
            <v>AREA DISTRI. DE</v>
          </cell>
          <cell r="E42769">
            <v>15482929000171</v>
          </cell>
        </row>
        <row r="42770">
          <cell r="C42770">
            <v>800033951</v>
          </cell>
          <cell r="D42770" t="str">
            <v>INFOBACK PROCES</v>
          </cell>
          <cell r="E42770">
            <v>68878446000157</v>
          </cell>
        </row>
        <row r="42771">
          <cell r="C42771">
            <v>800033970</v>
          </cell>
          <cell r="D42771" t="str">
            <v>SONIA MANASSE S</v>
          </cell>
          <cell r="E42771">
            <v>2654706000100</v>
          </cell>
        </row>
        <row r="42772">
          <cell r="C42772">
            <v>800033972</v>
          </cell>
          <cell r="D42772" t="str">
            <v>ROKIM IMPOR.E D</v>
          </cell>
          <cell r="E42772">
            <v>17706756000153</v>
          </cell>
        </row>
        <row r="42773">
          <cell r="C42773">
            <v>800033989</v>
          </cell>
          <cell r="D42773" t="str">
            <v>PROELIS PRODUTO</v>
          </cell>
          <cell r="E42773">
            <v>60232162000187</v>
          </cell>
        </row>
        <row r="42774">
          <cell r="C42774">
            <v>800033990</v>
          </cell>
          <cell r="D42774" t="str">
            <v>COROAS PARA VEL</v>
          </cell>
          <cell r="E42774">
            <v>12404942000114</v>
          </cell>
        </row>
        <row r="42775">
          <cell r="C42775">
            <v>800034008</v>
          </cell>
          <cell r="D42775" t="str">
            <v>SATOR SOLUCOES</v>
          </cell>
          <cell r="E42775">
            <v>7690283000190</v>
          </cell>
        </row>
        <row r="42776">
          <cell r="C42776">
            <v>800034027</v>
          </cell>
          <cell r="D42776" t="str">
            <v>CYRIUS DO BRASI</v>
          </cell>
          <cell r="E42776">
            <v>18753170000102</v>
          </cell>
        </row>
        <row r="42777">
          <cell r="C42777">
            <v>800034029</v>
          </cell>
          <cell r="D42777" t="str">
            <v>ZANOTTI COM. DE</v>
          </cell>
          <cell r="E42777">
            <v>20052654000176</v>
          </cell>
        </row>
        <row r="42778">
          <cell r="C42778">
            <v>800034036</v>
          </cell>
          <cell r="D42778" t="str">
            <v>S O S GLASS COM</v>
          </cell>
          <cell r="E42778">
            <v>8776225000146</v>
          </cell>
        </row>
        <row r="42779">
          <cell r="C42779">
            <v>800034058</v>
          </cell>
          <cell r="D42779" t="str">
            <v>OPPA DESIGN LTD</v>
          </cell>
          <cell r="E42779">
            <v>14214549000193</v>
          </cell>
        </row>
        <row r="42780">
          <cell r="C42780">
            <v>800034066</v>
          </cell>
          <cell r="D42780" t="str">
            <v>DEBORA CERNEIRO</v>
          </cell>
          <cell r="E42780">
            <v>21405654000175</v>
          </cell>
        </row>
        <row r="42781">
          <cell r="C42781">
            <v>800034089</v>
          </cell>
          <cell r="D42781" t="str">
            <v>EXCLUSIVA TRANS</v>
          </cell>
          <cell r="E42781">
            <v>22475413000165</v>
          </cell>
        </row>
        <row r="42782">
          <cell r="C42782">
            <v>800034093</v>
          </cell>
          <cell r="D42782" t="str">
            <v>SUZANO PAPEL E</v>
          </cell>
          <cell r="E42782">
            <v>16404287011602</v>
          </cell>
        </row>
        <row r="42783">
          <cell r="C42783">
            <v>800034113</v>
          </cell>
          <cell r="D42783" t="str">
            <v>RSP IMP. E EXP.</v>
          </cell>
          <cell r="E42783">
            <v>8080320000100</v>
          </cell>
        </row>
        <row r="42784">
          <cell r="C42784">
            <v>800034116</v>
          </cell>
          <cell r="D42784" t="str">
            <v>MILTON LAZARO P</v>
          </cell>
          <cell r="E42784">
            <v>12026915000155</v>
          </cell>
        </row>
        <row r="42785">
          <cell r="C42785">
            <v>800034122</v>
          </cell>
          <cell r="D42785" t="str">
            <v>CREATIF EVENTOS</v>
          </cell>
          <cell r="E42785">
            <v>11332857000125</v>
          </cell>
        </row>
        <row r="42786">
          <cell r="C42786">
            <v>800034126</v>
          </cell>
          <cell r="D42786" t="str">
            <v>INSTITUTO DA NO</v>
          </cell>
          <cell r="E42786">
            <v>56274000100</v>
          </cell>
        </row>
        <row r="42787">
          <cell r="C42787">
            <v>800034147</v>
          </cell>
          <cell r="D42787" t="str">
            <v>OVO PRODUTOS E</v>
          </cell>
          <cell r="E42787">
            <v>302552000154</v>
          </cell>
        </row>
        <row r="42788">
          <cell r="C42788">
            <v>800034152</v>
          </cell>
          <cell r="D42788" t="str">
            <v>A G PROJECTS BR</v>
          </cell>
          <cell r="E42788">
            <v>7710013000101</v>
          </cell>
        </row>
        <row r="42789">
          <cell r="C42789">
            <v>800034154</v>
          </cell>
          <cell r="D42789" t="str">
            <v>BM4 ESTACIONAME</v>
          </cell>
          <cell r="E42789">
            <v>21114367000106</v>
          </cell>
        </row>
        <row r="42790">
          <cell r="C42790">
            <v>800034172</v>
          </cell>
          <cell r="D42790" t="str">
            <v>JOSE ANTONIO FR</v>
          </cell>
          <cell r="E42790">
            <v>9942387000170</v>
          </cell>
        </row>
        <row r="42791">
          <cell r="C42791">
            <v>800034173</v>
          </cell>
          <cell r="D42791" t="str">
            <v>AUDATEC TECN. E</v>
          </cell>
          <cell r="E42791">
            <v>22584877000100</v>
          </cell>
        </row>
        <row r="42792">
          <cell r="C42792">
            <v>800034195</v>
          </cell>
          <cell r="D42792" t="str">
            <v>MANDIC S.A.</v>
          </cell>
          <cell r="E42792">
            <v>4700392000152</v>
          </cell>
        </row>
        <row r="42793">
          <cell r="C42793">
            <v>800034196</v>
          </cell>
          <cell r="D42793" t="str">
            <v>GUP IMPORTACOES</v>
          </cell>
          <cell r="E42793">
            <v>8385421000190</v>
          </cell>
        </row>
        <row r="42794">
          <cell r="C42794">
            <v>800034216</v>
          </cell>
          <cell r="D42794" t="str">
            <v>MARIA, MARIA CO</v>
          </cell>
          <cell r="E42794">
            <v>13534645000156</v>
          </cell>
        </row>
        <row r="42795">
          <cell r="C42795">
            <v>800034218</v>
          </cell>
          <cell r="D42795" t="str">
            <v>OSVALDO DALL'OG</v>
          </cell>
          <cell r="E42795">
            <v>73131526000184</v>
          </cell>
        </row>
        <row r="42796">
          <cell r="C42796">
            <v>800034220</v>
          </cell>
          <cell r="D42796" t="str">
            <v>FORTEL INDUSTRI</v>
          </cell>
          <cell r="E42796">
            <v>52274057000182</v>
          </cell>
        </row>
        <row r="42797">
          <cell r="C42797">
            <v>800034225</v>
          </cell>
          <cell r="D42797" t="str">
            <v>ROCHMAM COM. DE EQUIP. E MONT</v>
          </cell>
          <cell r="E42797">
            <v>55806095000127</v>
          </cell>
        </row>
        <row r="42798">
          <cell r="C42798">
            <v>800034238</v>
          </cell>
          <cell r="D42798" t="str">
            <v>SENSYCAL INSTRU</v>
          </cell>
          <cell r="E42798">
            <v>20785889000177</v>
          </cell>
        </row>
        <row r="42799">
          <cell r="C42799">
            <v>800034256</v>
          </cell>
          <cell r="D42799" t="str">
            <v>TPA TRITURADORE</v>
          </cell>
          <cell r="E42799">
            <v>5846709000126</v>
          </cell>
        </row>
        <row r="42800">
          <cell r="C42800">
            <v>800034307</v>
          </cell>
          <cell r="D42800" t="str">
            <v>REFENGE SP COME</v>
          </cell>
          <cell r="E42800">
            <v>8236547000100</v>
          </cell>
        </row>
        <row r="42801">
          <cell r="C42801">
            <v>800034312</v>
          </cell>
          <cell r="D42801" t="str">
            <v>MELTING PRODUTOS PARA MAN. IN</v>
          </cell>
          <cell r="E42801">
            <v>61081758000196</v>
          </cell>
        </row>
        <row r="42802">
          <cell r="C42802">
            <v>800034314</v>
          </cell>
          <cell r="D42802" t="str">
            <v>KOCH TECNOLOGIA</v>
          </cell>
          <cell r="E42802">
            <v>2222463000123</v>
          </cell>
        </row>
        <row r="42803">
          <cell r="C42803">
            <v>800034321</v>
          </cell>
          <cell r="D42803" t="str">
            <v>TELLUS COMERCIO</v>
          </cell>
          <cell r="E42803">
            <v>3683153000179</v>
          </cell>
        </row>
        <row r="42804">
          <cell r="C42804">
            <v>800034332</v>
          </cell>
          <cell r="D42804" t="str">
            <v>WOHNER SISTEMAS</v>
          </cell>
          <cell r="E42804">
            <v>19659338000188</v>
          </cell>
        </row>
        <row r="42805">
          <cell r="C42805">
            <v>800034335</v>
          </cell>
          <cell r="D42805" t="str">
            <v>VENTURE CURSOS</v>
          </cell>
          <cell r="E42805">
            <v>5318409000174</v>
          </cell>
        </row>
        <row r="42806">
          <cell r="C42806">
            <v>800034361</v>
          </cell>
          <cell r="D42806" t="str">
            <v>GLOBAL DISTRIB.</v>
          </cell>
          <cell r="E42806">
            <v>89237911016225</v>
          </cell>
        </row>
        <row r="42807">
          <cell r="C42807">
            <v>800034403</v>
          </cell>
          <cell r="D42807" t="str">
            <v>DSA DO BRASIL S</v>
          </cell>
          <cell r="E42807">
            <v>22696789000108</v>
          </cell>
        </row>
        <row r="42808">
          <cell r="C42808">
            <v>800034406</v>
          </cell>
          <cell r="D42808" t="str">
            <v>FIXOMOLDE METAL</v>
          </cell>
          <cell r="E42808">
            <v>7562871000148</v>
          </cell>
        </row>
        <row r="42809">
          <cell r="C42809">
            <v>800034424</v>
          </cell>
          <cell r="D42809" t="str">
            <v>COMER. DE EQUIP</v>
          </cell>
          <cell r="E42809">
            <v>5857218000180</v>
          </cell>
        </row>
        <row r="42810">
          <cell r="C42810">
            <v>800034442</v>
          </cell>
          <cell r="D42810" t="str">
            <v>INSTRUMATIC MED</v>
          </cell>
          <cell r="E42810">
            <v>19511081000112</v>
          </cell>
        </row>
        <row r="42811">
          <cell r="C42811">
            <v>800034446</v>
          </cell>
          <cell r="D42811" t="str">
            <v>KEY BUSINESS EV</v>
          </cell>
          <cell r="E42811">
            <v>22686189000150</v>
          </cell>
        </row>
        <row r="42812">
          <cell r="C42812">
            <v>800034452</v>
          </cell>
          <cell r="D42812" t="str">
            <v>INDUFLEX IND. E</v>
          </cell>
          <cell r="E42812">
            <v>5523051000111</v>
          </cell>
        </row>
        <row r="42813">
          <cell r="C42813">
            <v>800034454</v>
          </cell>
          <cell r="D42813" t="str">
            <v>ALLPAGO PROC. E</v>
          </cell>
          <cell r="E42813">
            <v>21041840000172</v>
          </cell>
        </row>
        <row r="42814">
          <cell r="C42814">
            <v>800034455</v>
          </cell>
          <cell r="D42814" t="str">
            <v>COM. BROOKLIN D</v>
          </cell>
          <cell r="E42814">
            <v>2868436000122</v>
          </cell>
        </row>
        <row r="42815">
          <cell r="C42815">
            <v>800034456</v>
          </cell>
          <cell r="D42815" t="str">
            <v>KEEPTRUE TECNOL</v>
          </cell>
          <cell r="E42815">
            <v>14528925000114</v>
          </cell>
        </row>
        <row r="42816">
          <cell r="C42816">
            <v>800034462</v>
          </cell>
          <cell r="D42816" t="str">
            <v>ELETROMETALURGI</v>
          </cell>
          <cell r="E42816">
            <v>61413282000143</v>
          </cell>
        </row>
        <row r="42817">
          <cell r="C42817">
            <v>800034464</v>
          </cell>
          <cell r="D42817" t="str">
            <v>JCS EXPRESS LOG</v>
          </cell>
          <cell r="E42817">
            <v>10221685000150</v>
          </cell>
        </row>
        <row r="42818">
          <cell r="C42818">
            <v>800034467</v>
          </cell>
          <cell r="D42818" t="str">
            <v>IAC AR COND.E M</v>
          </cell>
          <cell r="E42818">
            <v>22799940000125</v>
          </cell>
        </row>
        <row r="42819">
          <cell r="C42819">
            <v>800034475</v>
          </cell>
          <cell r="D42819" t="str">
            <v>DASSAULT SYSTEM</v>
          </cell>
          <cell r="E42819">
            <v>2403570000158</v>
          </cell>
        </row>
        <row r="42820">
          <cell r="C42820">
            <v>800034478</v>
          </cell>
          <cell r="D42820" t="str">
            <v>LOJA DO PROFISS</v>
          </cell>
          <cell r="E42820">
            <v>4210677000105</v>
          </cell>
        </row>
        <row r="42821">
          <cell r="C42821">
            <v>800034489</v>
          </cell>
          <cell r="D42821" t="str">
            <v>HEY JOHN FILMES</v>
          </cell>
          <cell r="E42821">
            <v>885147000106</v>
          </cell>
        </row>
        <row r="42822">
          <cell r="C42822">
            <v>800034500</v>
          </cell>
          <cell r="D42822" t="str">
            <v>VILA NOVA AGUAS</v>
          </cell>
          <cell r="E42822">
            <v>46557203000184</v>
          </cell>
        </row>
        <row r="42823">
          <cell r="C42823">
            <v>800034502</v>
          </cell>
          <cell r="D42823" t="str">
            <v>ANDREAS HEINIGE</v>
          </cell>
          <cell r="E42823">
            <v>46517025000168</v>
          </cell>
        </row>
        <row r="42824">
          <cell r="C42824">
            <v>800034505</v>
          </cell>
          <cell r="D42824" t="str">
            <v>MKS INDUSTRIA E</v>
          </cell>
          <cell r="E42824">
            <v>9518295000167</v>
          </cell>
        </row>
        <row r="42825">
          <cell r="C42825">
            <v>800034509</v>
          </cell>
          <cell r="D42825" t="str">
            <v>BARE SERVICOS E</v>
          </cell>
          <cell r="E42825">
            <v>21399260000151</v>
          </cell>
        </row>
        <row r="42826">
          <cell r="C42826">
            <v>800034525</v>
          </cell>
          <cell r="D42826" t="str">
            <v>MULTISTAR INDUS</v>
          </cell>
          <cell r="E42826">
            <v>3287370000220</v>
          </cell>
        </row>
        <row r="42827">
          <cell r="C42827">
            <v>800034529</v>
          </cell>
          <cell r="D42827" t="str">
            <v>MULTICAR LOCADO</v>
          </cell>
          <cell r="E42827">
            <v>257222000194</v>
          </cell>
        </row>
        <row r="42828">
          <cell r="C42828">
            <v>800034547</v>
          </cell>
          <cell r="D42828" t="str">
            <v>MERCOSUL LINE N</v>
          </cell>
          <cell r="E42828">
            <v>1341776000138</v>
          </cell>
        </row>
        <row r="42829">
          <cell r="C42829">
            <v>800034566</v>
          </cell>
          <cell r="D42829" t="str">
            <v>SGCJ COM. DE PR</v>
          </cell>
          <cell r="E42829">
            <v>9635534000169</v>
          </cell>
        </row>
        <row r="42830">
          <cell r="C42830">
            <v>800034599</v>
          </cell>
          <cell r="D42830" t="str">
            <v>INSTITUTO BRASI</v>
          </cell>
          <cell r="E42830">
            <v>1082331000180</v>
          </cell>
        </row>
        <row r="42831">
          <cell r="C42831">
            <v>800034608</v>
          </cell>
          <cell r="D42831" t="str">
            <v>F C PRESS ASSES</v>
          </cell>
          <cell r="E42831">
            <v>7384465000132</v>
          </cell>
        </row>
        <row r="42832">
          <cell r="C42832">
            <v>800034722</v>
          </cell>
          <cell r="D42832" t="str">
            <v>BERLITZ CENTRO</v>
          </cell>
          <cell r="E42832">
            <v>43343391002101</v>
          </cell>
        </row>
        <row r="42833">
          <cell r="C42833">
            <v>800034756</v>
          </cell>
          <cell r="D42833" t="str">
            <v>RENICS EQUIPAMENTOS LTDA - EP</v>
          </cell>
          <cell r="E42833">
            <v>96392857000173</v>
          </cell>
        </row>
        <row r="42834">
          <cell r="C42834">
            <v>800034769</v>
          </cell>
          <cell r="D42834" t="str">
            <v>IGOR FERNANDO S</v>
          </cell>
          <cell r="E42834">
            <v>6861118000190</v>
          </cell>
        </row>
        <row r="42835">
          <cell r="C42835">
            <v>800034770</v>
          </cell>
          <cell r="D42835" t="str">
            <v>MARTIN BENCHER</v>
          </cell>
          <cell r="E42835">
            <v>13323618000134</v>
          </cell>
        </row>
        <row r="42836">
          <cell r="C42836">
            <v>800034793</v>
          </cell>
          <cell r="D42836" t="str">
            <v>ELETRONICOS E V</v>
          </cell>
          <cell r="E42836">
            <v>6263989000102</v>
          </cell>
        </row>
        <row r="42837">
          <cell r="C42837">
            <v>800034794</v>
          </cell>
          <cell r="D42837" t="str">
            <v>E MATERIAIS ELE</v>
          </cell>
          <cell r="E42837">
            <v>12552638000114</v>
          </cell>
        </row>
        <row r="42838">
          <cell r="C42838">
            <v>800034795</v>
          </cell>
          <cell r="D42838" t="str">
            <v>HOSPITALARES -</v>
          </cell>
          <cell r="E42838">
            <v>19799084000101</v>
          </cell>
        </row>
        <row r="42839">
          <cell r="C42839">
            <v>800034804</v>
          </cell>
          <cell r="D42839" t="str">
            <v>UNISYS BRASIL L</v>
          </cell>
          <cell r="E42839">
            <v>33426420002560</v>
          </cell>
        </row>
        <row r="42840">
          <cell r="C42840">
            <v>800034806</v>
          </cell>
          <cell r="D42840" t="str">
            <v>CBNEWS EDITORA</v>
          </cell>
          <cell r="E42840">
            <v>5279325000179</v>
          </cell>
        </row>
        <row r="42841">
          <cell r="C42841">
            <v>800034808</v>
          </cell>
          <cell r="D42841" t="str">
            <v>R.S. GAY PRODUC</v>
          </cell>
          <cell r="E42841">
            <v>31175003000190</v>
          </cell>
        </row>
        <row r="42842">
          <cell r="C42842">
            <v>800034818</v>
          </cell>
          <cell r="D42842" t="str">
            <v>BT FARIA LIMA H</v>
          </cell>
          <cell r="E42842">
            <v>22359283000103</v>
          </cell>
        </row>
        <row r="42843">
          <cell r="C42843">
            <v>800034821</v>
          </cell>
          <cell r="D42843" t="str">
            <v>J.C.M NITEROI R</v>
          </cell>
          <cell r="E42843">
            <v>8824171000813</v>
          </cell>
        </row>
        <row r="42844">
          <cell r="C42844">
            <v>800034823</v>
          </cell>
          <cell r="D42844" t="str">
            <v>BANCA PARAISO L</v>
          </cell>
          <cell r="E42844">
            <v>22347725000193</v>
          </cell>
        </row>
        <row r="42845">
          <cell r="C42845">
            <v>800034825</v>
          </cell>
          <cell r="D42845" t="str">
            <v>ALFAVEC TEC. CO</v>
          </cell>
          <cell r="E42845">
            <v>12461962000127</v>
          </cell>
        </row>
        <row r="42846">
          <cell r="C42846">
            <v>800034840</v>
          </cell>
          <cell r="D42846" t="str">
            <v>COMBUSTOL INDUS</v>
          </cell>
          <cell r="E42846">
            <v>61479689000173</v>
          </cell>
        </row>
        <row r="42847">
          <cell r="C42847">
            <v>800034853</v>
          </cell>
          <cell r="D42847" t="str">
            <v>SOCIEDADE DE AD</v>
          </cell>
          <cell r="E42847">
            <v>23102277000120</v>
          </cell>
        </row>
        <row r="42848">
          <cell r="C42848">
            <v>800034855</v>
          </cell>
          <cell r="D42848" t="str">
            <v>APPLE COMPUTER</v>
          </cell>
          <cell r="E42848">
            <v>623904000173</v>
          </cell>
        </row>
        <row r="42849">
          <cell r="C42849">
            <v>800034881</v>
          </cell>
          <cell r="D42849" t="str">
            <v>TECNIPLOT COMER</v>
          </cell>
          <cell r="E42849">
            <v>5316603000110</v>
          </cell>
        </row>
        <row r="42850">
          <cell r="C42850">
            <v>800034887</v>
          </cell>
          <cell r="D42850" t="str">
            <v>CONECT COMERCIA</v>
          </cell>
          <cell r="E42850">
            <v>17492798000139</v>
          </cell>
        </row>
        <row r="42851">
          <cell r="C42851">
            <v>800034930</v>
          </cell>
          <cell r="D42851" t="str">
            <v>A GUTIERREZ FER</v>
          </cell>
          <cell r="E42851">
            <v>11037342000100</v>
          </cell>
        </row>
        <row r="42852">
          <cell r="C42852">
            <v>800034947</v>
          </cell>
          <cell r="D42852" t="str">
            <v>TELLERINA COM.D</v>
          </cell>
          <cell r="E42852">
            <v>84453844002121</v>
          </cell>
        </row>
        <row r="42853">
          <cell r="C42853">
            <v>800034962</v>
          </cell>
          <cell r="D42853" t="str">
            <v>VINICIUS ROJO M</v>
          </cell>
          <cell r="E42853">
            <v>8723590000192</v>
          </cell>
        </row>
        <row r="42854">
          <cell r="C42854">
            <v>800034998</v>
          </cell>
          <cell r="D42854" t="str">
            <v>J &amp; R SYSTEMS S</v>
          </cell>
          <cell r="E42854">
            <v>22740742000196</v>
          </cell>
        </row>
        <row r="42855">
          <cell r="C42855">
            <v>800034999</v>
          </cell>
          <cell r="D42855" t="str">
            <v>NESS INFORMATIC</v>
          </cell>
          <cell r="E42855">
            <v>72027097000137</v>
          </cell>
        </row>
        <row r="42856">
          <cell r="C42856">
            <v>800035001</v>
          </cell>
          <cell r="D42856" t="str">
            <v>GEORGIA ANTONIA</v>
          </cell>
          <cell r="E42856">
            <v>15588341000105</v>
          </cell>
        </row>
        <row r="42857">
          <cell r="C42857">
            <v>800035004</v>
          </cell>
          <cell r="D42857" t="str">
            <v>GASART TECNOLOGIA LTDA</v>
          </cell>
          <cell r="E42857">
            <v>72909518000153</v>
          </cell>
        </row>
        <row r="42858">
          <cell r="C42858">
            <v>800035006</v>
          </cell>
          <cell r="D42858" t="str">
            <v>RITOURNELLE PRO</v>
          </cell>
          <cell r="E42858">
            <v>13839130000164</v>
          </cell>
        </row>
        <row r="42859">
          <cell r="C42859">
            <v>800035012</v>
          </cell>
          <cell r="D42859" t="str">
            <v>SHOWTIME COMERC</v>
          </cell>
          <cell r="E42859">
            <v>6635359000111</v>
          </cell>
        </row>
        <row r="42860">
          <cell r="C42860">
            <v>800035026</v>
          </cell>
          <cell r="D42860" t="str">
            <v>THE WALT DISNEY</v>
          </cell>
          <cell r="E42860">
            <v>73042962000187</v>
          </cell>
        </row>
        <row r="42861">
          <cell r="C42861">
            <v>800035050</v>
          </cell>
          <cell r="D42861" t="str">
            <v>BEZAFER INDUSTR</v>
          </cell>
          <cell r="E42861">
            <v>45002953000127</v>
          </cell>
        </row>
        <row r="42862">
          <cell r="C42862">
            <v>800035057</v>
          </cell>
          <cell r="D42862" t="str">
            <v>MEDITEC EQUIPAM</v>
          </cell>
          <cell r="E42862">
            <v>60994522000188</v>
          </cell>
        </row>
        <row r="42863">
          <cell r="C42863">
            <v>800035079</v>
          </cell>
          <cell r="D42863" t="str">
            <v>ORTOSINTESE IND</v>
          </cell>
          <cell r="E42863">
            <v>48240709000190</v>
          </cell>
        </row>
        <row r="42864">
          <cell r="C42864">
            <v>800035110</v>
          </cell>
          <cell r="D42864" t="str">
            <v>PAULISTA FOTOAC</v>
          </cell>
          <cell r="E42864">
            <v>60330255000144</v>
          </cell>
        </row>
        <row r="42865">
          <cell r="C42865">
            <v>800035130</v>
          </cell>
          <cell r="D42865" t="str">
            <v>E MOVEIS PARA E</v>
          </cell>
          <cell r="E42865">
            <v>12633654000131</v>
          </cell>
        </row>
        <row r="42866">
          <cell r="C42866">
            <v>800035135</v>
          </cell>
          <cell r="D42866" t="str">
            <v>ZILMER INELTEC</v>
          </cell>
          <cell r="E42866">
            <v>60618428000124</v>
          </cell>
        </row>
        <row r="42867">
          <cell r="C42867">
            <v>800035136</v>
          </cell>
          <cell r="D42867" t="str">
            <v>IND. DE ARTIGOS</v>
          </cell>
          <cell r="E42867">
            <v>43189463000156</v>
          </cell>
        </row>
        <row r="42868">
          <cell r="C42868">
            <v>800035144</v>
          </cell>
          <cell r="D42868" t="str">
            <v>WMF SOLUTIONS E</v>
          </cell>
          <cell r="E42868">
            <v>6787374000185</v>
          </cell>
        </row>
        <row r="42869">
          <cell r="C42869">
            <v>800035147</v>
          </cell>
          <cell r="D42869" t="str">
            <v>VB-SERVICOS COM</v>
          </cell>
          <cell r="E42869">
            <v>288916001080</v>
          </cell>
        </row>
        <row r="42870">
          <cell r="C42870">
            <v>800035151</v>
          </cell>
          <cell r="D42870" t="str">
            <v>DE PRODUTOS LTD</v>
          </cell>
          <cell r="E42870">
            <v>55953079000167</v>
          </cell>
        </row>
        <row r="42871">
          <cell r="C42871">
            <v>800035159</v>
          </cell>
          <cell r="D42871" t="str">
            <v>RAFAEL GOMES ZI</v>
          </cell>
          <cell r="E42871">
            <v>11562611000140</v>
          </cell>
        </row>
        <row r="42872">
          <cell r="C42872">
            <v>800035162</v>
          </cell>
          <cell r="D42872" t="str">
            <v>BREKLER AUDIO E</v>
          </cell>
          <cell r="E42872">
            <v>68213339000100</v>
          </cell>
        </row>
        <row r="42873">
          <cell r="C42873">
            <v>800035166</v>
          </cell>
          <cell r="D42873" t="str">
            <v>FABIO MARQUES N</v>
          </cell>
          <cell r="E42873">
            <v>9458711000189</v>
          </cell>
        </row>
        <row r="42874">
          <cell r="C42874">
            <v>800035178</v>
          </cell>
          <cell r="D42874" t="str">
            <v>MAPFRE VIDA S/A</v>
          </cell>
          <cell r="E42874">
            <v>54484753000149</v>
          </cell>
        </row>
        <row r="42875">
          <cell r="C42875">
            <v>800035192</v>
          </cell>
          <cell r="D42875" t="str">
            <v>PB FOTOGRAFIA L</v>
          </cell>
          <cell r="E42875">
            <v>5780476000106</v>
          </cell>
        </row>
        <row r="42876">
          <cell r="C42876">
            <v>800035225</v>
          </cell>
          <cell r="D42876" t="str">
            <v>COMERCIO DE BAL</v>
          </cell>
          <cell r="E42876">
            <v>44089597000168</v>
          </cell>
        </row>
        <row r="42877">
          <cell r="C42877">
            <v>800035226</v>
          </cell>
          <cell r="D42877" t="str">
            <v>E MOTORES LTDA</v>
          </cell>
          <cell r="E42877">
            <v>10362964000133</v>
          </cell>
        </row>
        <row r="42878">
          <cell r="C42878">
            <v>800035230</v>
          </cell>
          <cell r="D42878" t="str">
            <v>FLUID TECH DO B</v>
          </cell>
          <cell r="E42878">
            <v>4272690000199</v>
          </cell>
        </row>
        <row r="42879">
          <cell r="C42879">
            <v>800035231</v>
          </cell>
          <cell r="D42879" t="str">
            <v>EMAFIX COM. DE ELEMENTOS DE F</v>
          </cell>
          <cell r="E42879">
            <v>4534055000132</v>
          </cell>
        </row>
        <row r="42880">
          <cell r="C42880">
            <v>800035255</v>
          </cell>
          <cell r="D42880" t="str">
            <v>TORCIDA BRASILE</v>
          </cell>
          <cell r="E42880">
            <v>13516153000138</v>
          </cell>
        </row>
        <row r="42881">
          <cell r="C42881">
            <v>800035257</v>
          </cell>
          <cell r="D42881" t="str">
            <v>MAIS DISTRIBUID</v>
          </cell>
          <cell r="E42881">
            <v>434116002697</v>
          </cell>
        </row>
        <row r="42882">
          <cell r="C42882">
            <v>800035264</v>
          </cell>
          <cell r="D42882" t="str">
            <v>AR-COTEC IND. C</v>
          </cell>
          <cell r="E42882">
            <v>9625429000149</v>
          </cell>
        </row>
        <row r="42883">
          <cell r="C42883">
            <v>800035290</v>
          </cell>
          <cell r="D42883" t="str">
            <v>NESTLE BRASIL L</v>
          </cell>
          <cell r="E42883">
            <v>60409075011510</v>
          </cell>
        </row>
        <row r="42884">
          <cell r="C42884">
            <v>800035299</v>
          </cell>
          <cell r="D42884" t="str">
            <v>JERIMUM SERVICO</v>
          </cell>
          <cell r="E42884">
            <v>4405276000100</v>
          </cell>
        </row>
        <row r="42885">
          <cell r="C42885">
            <v>800035306</v>
          </cell>
          <cell r="D42885" t="str">
            <v>MIG PROJETOS E</v>
          </cell>
          <cell r="E42885">
            <v>11646612000172</v>
          </cell>
        </row>
        <row r="42886">
          <cell r="C42886">
            <v>800035321</v>
          </cell>
          <cell r="D42886" t="str">
            <v>AGP BRINDES LTD</v>
          </cell>
          <cell r="E42886">
            <v>12453728000158</v>
          </cell>
        </row>
        <row r="42887">
          <cell r="C42887">
            <v>800035339</v>
          </cell>
          <cell r="D42887" t="str">
            <v>MONTCOL MONTAGE</v>
          </cell>
          <cell r="E42887">
            <v>46418844000158</v>
          </cell>
        </row>
        <row r="42888">
          <cell r="C42888">
            <v>800035343</v>
          </cell>
          <cell r="D42888" t="str">
            <v>LOW COST GERENC</v>
          </cell>
          <cell r="E42888">
            <v>1482939000100</v>
          </cell>
        </row>
        <row r="42889">
          <cell r="C42889">
            <v>800035366</v>
          </cell>
          <cell r="D42889" t="str">
            <v>LTDA</v>
          </cell>
          <cell r="E42889">
            <v>58100454000700</v>
          </cell>
        </row>
        <row r="42890">
          <cell r="C42890">
            <v>800035369</v>
          </cell>
          <cell r="D42890" t="str">
            <v>BROOKLIN EMBALA</v>
          </cell>
          <cell r="E42890">
            <v>67714709000120</v>
          </cell>
        </row>
        <row r="42891">
          <cell r="C42891">
            <v>800035379</v>
          </cell>
          <cell r="D42891" t="str">
            <v>LR PINTO SERVIC</v>
          </cell>
          <cell r="E42891">
            <v>97549648000153</v>
          </cell>
        </row>
        <row r="42892">
          <cell r="C42892">
            <v>800035389</v>
          </cell>
          <cell r="D42892" t="str">
            <v>PEROLA DO BROOK</v>
          </cell>
          <cell r="E42892">
            <v>8885276000106</v>
          </cell>
        </row>
        <row r="42893">
          <cell r="C42893">
            <v>800035392</v>
          </cell>
          <cell r="D42893" t="str">
            <v>PB PRODUCOES AR</v>
          </cell>
          <cell r="E42893">
            <v>1292343000130</v>
          </cell>
        </row>
        <row r="42894">
          <cell r="C42894">
            <v>800035404</v>
          </cell>
          <cell r="D42894" t="str">
            <v>JOINING COMERCI</v>
          </cell>
          <cell r="E42894">
            <v>3317342000128</v>
          </cell>
        </row>
        <row r="42895">
          <cell r="C42895">
            <v>800035409</v>
          </cell>
          <cell r="D42895" t="str">
            <v>FERNANDO BORBA</v>
          </cell>
          <cell r="E42895">
            <v>22389363000101</v>
          </cell>
        </row>
        <row r="42896">
          <cell r="C42896">
            <v>800035425</v>
          </cell>
          <cell r="D42896" t="str">
            <v>VTECH CONSULTIN</v>
          </cell>
          <cell r="E42896">
            <v>2870908000181</v>
          </cell>
        </row>
        <row r="42897">
          <cell r="C42897">
            <v>800035428</v>
          </cell>
          <cell r="D42897" t="str">
            <v>ASSOCIACAO BRAS</v>
          </cell>
          <cell r="E42897">
            <v>13619183000170</v>
          </cell>
        </row>
        <row r="42898">
          <cell r="C42898">
            <v>800035445</v>
          </cell>
          <cell r="D42898" t="str">
            <v>ECOTONIA SOLUCO</v>
          </cell>
          <cell r="E42898">
            <v>10884108000148</v>
          </cell>
        </row>
        <row r="42899">
          <cell r="C42899">
            <v>800035446</v>
          </cell>
          <cell r="D42899" t="str">
            <v>SOLUCOES COMERC</v>
          </cell>
          <cell r="E42899">
            <v>8866533000162</v>
          </cell>
        </row>
        <row r="42900">
          <cell r="C42900">
            <v>800035462</v>
          </cell>
          <cell r="D42900" t="str">
            <v>ATLASMAQ DO BRA</v>
          </cell>
          <cell r="E42900">
            <v>2963600000180</v>
          </cell>
        </row>
        <row r="42901">
          <cell r="C42901">
            <v>800035505</v>
          </cell>
          <cell r="D42901" t="str">
            <v>METALURGICA VER</v>
          </cell>
          <cell r="E42901">
            <v>46542668000161</v>
          </cell>
        </row>
        <row r="42902">
          <cell r="C42902">
            <v>800035513</v>
          </cell>
          <cell r="D42902" t="str">
            <v>CASA DOS RELES</v>
          </cell>
          <cell r="E42902">
            <v>8402073000111</v>
          </cell>
        </row>
        <row r="42903">
          <cell r="C42903">
            <v>800035514</v>
          </cell>
          <cell r="D42903" t="str">
            <v>GJP ADMINISTRAD</v>
          </cell>
          <cell r="E42903">
            <v>7687928001964</v>
          </cell>
        </row>
        <row r="42904">
          <cell r="C42904">
            <v>800035524</v>
          </cell>
          <cell r="D42904" t="str">
            <v>LPP I EMPREEND.</v>
          </cell>
          <cell r="E42904">
            <v>15019552000119</v>
          </cell>
        </row>
        <row r="42905">
          <cell r="C42905">
            <v>800035532</v>
          </cell>
          <cell r="D42905" t="str">
            <v>AD SERVICOS DE</v>
          </cell>
          <cell r="E42905">
            <v>7279192000166</v>
          </cell>
        </row>
        <row r="42906">
          <cell r="C42906">
            <v>800035533</v>
          </cell>
          <cell r="D42906" t="str">
            <v>4F ETIQUETAS LT</v>
          </cell>
          <cell r="E42906">
            <v>20926194000168</v>
          </cell>
        </row>
        <row r="42907">
          <cell r="C42907">
            <v>800035534</v>
          </cell>
          <cell r="D42907" t="str">
            <v>E EXPORTACAO EI</v>
          </cell>
          <cell r="E42907">
            <v>11076509000134</v>
          </cell>
        </row>
        <row r="42908">
          <cell r="C42908">
            <v>800035549</v>
          </cell>
          <cell r="D42908" t="str">
            <v>AMASV ZARPA TRA</v>
          </cell>
          <cell r="E42908">
            <v>20664790000117</v>
          </cell>
        </row>
        <row r="42909">
          <cell r="C42909">
            <v>800035562</v>
          </cell>
          <cell r="D42909" t="str">
            <v>APOLO SHOP LTDA</v>
          </cell>
          <cell r="E42909">
            <v>10367199000144</v>
          </cell>
        </row>
        <row r="42910">
          <cell r="C42910">
            <v>800035564</v>
          </cell>
          <cell r="D42910" t="str">
            <v>4C SERVICOS DE</v>
          </cell>
          <cell r="E42910">
            <v>15536968000104</v>
          </cell>
        </row>
        <row r="42911">
          <cell r="C42911">
            <v>800035581</v>
          </cell>
          <cell r="D42911" t="str">
            <v>LOGFER PRODUTOS INSDUSTRIAIS</v>
          </cell>
          <cell r="E42911">
            <v>20555540000149</v>
          </cell>
        </row>
        <row r="42912">
          <cell r="C42912">
            <v>800035610</v>
          </cell>
          <cell r="D42912" t="str">
            <v>RENTAL BRASIL L</v>
          </cell>
          <cell r="E42912">
            <v>1490702000163</v>
          </cell>
        </row>
        <row r="42913">
          <cell r="C42913">
            <v>800035621</v>
          </cell>
          <cell r="D42913" t="str">
            <v>BIOSIS SISTEMAS DE TRATAMENTO</v>
          </cell>
          <cell r="E42913">
            <v>13305233000144</v>
          </cell>
        </row>
        <row r="42914">
          <cell r="C42914">
            <v>800035630</v>
          </cell>
          <cell r="D42914" t="str">
            <v>FRILO PORQUE QU</v>
          </cell>
          <cell r="E42914">
            <v>3814383000120</v>
          </cell>
        </row>
        <row r="42915">
          <cell r="C42915">
            <v>800035631</v>
          </cell>
          <cell r="D42915" t="str">
            <v>TERRA DE SANTA</v>
          </cell>
          <cell r="E42915">
            <v>55499719000100</v>
          </cell>
        </row>
        <row r="42916">
          <cell r="C42916">
            <v>800035637</v>
          </cell>
          <cell r="D42916" t="str">
            <v>AUXILIAR ASSESS</v>
          </cell>
          <cell r="E42916">
            <v>46390118000174</v>
          </cell>
        </row>
        <row r="42917">
          <cell r="C42917">
            <v>800035638</v>
          </cell>
          <cell r="D42917" t="str">
            <v>BPC CONSULTORIA</v>
          </cell>
          <cell r="E42917">
            <v>18149059000101</v>
          </cell>
        </row>
        <row r="42918">
          <cell r="C42918">
            <v>800035639</v>
          </cell>
          <cell r="D42918" t="str">
            <v>N DAS S DE MOUR</v>
          </cell>
          <cell r="E42918">
            <v>20123359000163</v>
          </cell>
        </row>
        <row r="42919">
          <cell r="C42919">
            <v>800035640</v>
          </cell>
          <cell r="D42919" t="str">
            <v>GRAN COFFEE COM</v>
          </cell>
          <cell r="E42919">
            <v>8736011000227</v>
          </cell>
        </row>
        <row r="42920">
          <cell r="C42920">
            <v>800035643</v>
          </cell>
          <cell r="D42920" t="str">
            <v>D D DRIN SERV.</v>
          </cell>
          <cell r="E42920">
            <v>60500055000192</v>
          </cell>
        </row>
        <row r="42921">
          <cell r="C42921">
            <v>800035645</v>
          </cell>
          <cell r="D42921" t="str">
            <v>DREES &amp; SOMMER</v>
          </cell>
          <cell r="E42921">
            <v>21899890000195</v>
          </cell>
        </row>
        <row r="42922">
          <cell r="C42922">
            <v>800035654</v>
          </cell>
          <cell r="D42922" t="str">
            <v>LABORGLAS IND E COM DE MATERI</v>
          </cell>
          <cell r="E42922">
            <v>43887033000108</v>
          </cell>
        </row>
        <row r="42923">
          <cell r="C42923">
            <v>800035655</v>
          </cell>
          <cell r="D42923" t="str">
            <v>RESIM INDUSTRIA</v>
          </cell>
          <cell r="E42923">
            <v>46038865000148</v>
          </cell>
        </row>
        <row r="42924">
          <cell r="C42924">
            <v>800035681</v>
          </cell>
          <cell r="D42924" t="str">
            <v>MARK FERRAMENTA</v>
          </cell>
          <cell r="E42924">
            <v>487219000167</v>
          </cell>
        </row>
        <row r="42925">
          <cell r="C42925">
            <v>800035683</v>
          </cell>
          <cell r="D42925" t="str">
            <v>LARJAC COM. IMP</v>
          </cell>
          <cell r="E42925">
            <v>17173748000199</v>
          </cell>
        </row>
        <row r="42926">
          <cell r="C42926">
            <v>800035696</v>
          </cell>
          <cell r="D42926" t="str">
            <v>BREAD AND COMPA</v>
          </cell>
          <cell r="E42926">
            <v>10943648000155</v>
          </cell>
        </row>
        <row r="42927">
          <cell r="C42927">
            <v>800035712</v>
          </cell>
          <cell r="D42927" t="str">
            <v>QUARUP REPRESEN</v>
          </cell>
          <cell r="E42927">
            <v>8995467000120</v>
          </cell>
        </row>
        <row r="42928">
          <cell r="C42928">
            <v>800035713</v>
          </cell>
          <cell r="D42928" t="str">
            <v>LIVIA GIANNINI</v>
          </cell>
          <cell r="E42928">
            <v>12382747000130</v>
          </cell>
        </row>
        <row r="42929">
          <cell r="C42929">
            <v>800035718</v>
          </cell>
          <cell r="D42929" t="str">
            <v>CHRISTIAN CORTE</v>
          </cell>
          <cell r="E42929">
            <v>7441775000141</v>
          </cell>
        </row>
        <row r="42930">
          <cell r="C42930">
            <v>800035719</v>
          </cell>
          <cell r="D42930" t="str">
            <v>GALAXY COM. E P</v>
          </cell>
          <cell r="E42930">
            <v>7038395000160</v>
          </cell>
        </row>
        <row r="42931">
          <cell r="C42931">
            <v>800035721</v>
          </cell>
          <cell r="D42931" t="str">
            <v>THE ECONOMIST G</v>
          </cell>
          <cell r="E42931">
            <v>20974894000128</v>
          </cell>
        </row>
        <row r="42932">
          <cell r="C42932">
            <v>800035728</v>
          </cell>
          <cell r="D42932" t="str">
            <v>CONTROL TEC GER</v>
          </cell>
          <cell r="E42932">
            <v>53066189000181</v>
          </cell>
        </row>
        <row r="42933">
          <cell r="C42933">
            <v>800035732</v>
          </cell>
          <cell r="D42933" t="str">
            <v>AGMOV SUPRIMENT</v>
          </cell>
          <cell r="E42933">
            <v>18404704000195</v>
          </cell>
        </row>
        <row r="42934">
          <cell r="C42934">
            <v>800035736</v>
          </cell>
          <cell r="D42934" t="str">
            <v>MAQUINER IMPORT</v>
          </cell>
          <cell r="E42934">
            <v>22960479000140</v>
          </cell>
        </row>
        <row r="42935">
          <cell r="C42935">
            <v>800035738</v>
          </cell>
          <cell r="D42935" t="str">
            <v>THE FACTORY CON</v>
          </cell>
          <cell r="E42935">
            <v>19276662000117</v>
          </cell>
        </row>
        <row r="42936">
          <cell r="C42936">
            <v>800035741</v>
          </cell>
          <cell r="D42936" t="str">
            <v>CAMPBELL SCIENT</v>
          </cell>
          <cell r="E42936">
            <v>369633000171</v>
          </cell>
        </row>
        <row r="42937">
          <cell r="C42937">
            <v>800035772</v>
          </cell>
          <cell r="D42937" t="str">
            <v>EF EDUCACAO ESP</v>
          </cell>
          <cell r="E42937">
            <v>19609588000103</v>
          </cell>
        </row>
        <row r="42938">
          <cell r="C42938">
            <v>800035775</v>
          </cell>
          <cell r="D42938" t="str">
            <v>CONCEITO SEMINA</v>
          </cell>
          <cell r="E42938">
            <v>14244128000105</v>
          </cell>
        </row>
        <row r="42939">
          <cell r="C42939">
            <v>800035787</v>
          </cell>
          <cell r="D42939" t="str">
            <v>WIDE COAT EQUIP.DE P</v>
          </cell>
          <cell r="E42939">
            <v>23001824000181</v>
          </cell>
        </row>
        <row r="42940">
          <cell r="C42940">
            <v>800035800</v>
          </cell>
          <cell r="D42940" t="str">
            <v>MAIS SIMPLES IN</v>
          </cell>
          <cell r="E42940">
            <v>9147894000111</v>
          </cell>
        </row>
        <row r="42941">
          <cell r="C42941">
            <v>800035801</v>
          </cell>
          <cell r="D42941" t="str">
            <v>DIATEST DO BRA.</v>
          </cell>
          <cell r="E42941">
            <v>9577116000162</v>
          </cell>
        </row>
        <row r="42942">
          <cell r="C42942">
            <v>800035804</v>
          </cell>
          <cell r="D42942" t="str">
            <v>SECTOR TWO BRAN</v>
          </cell>
          <cell r="E42942">
            <v>22569658000151</v>
          </cell>
        </row>
        <row r="42943">
          <cell r="C42943">
            <v>800035811</v>
          </cell>
          <cell r="D42943" t="str">
            <v>RAVEN INDUSTRIA</v>
          </cell>
          <cell r="E42943">
            <v>61950325000120</v>
          </cell>
        </row>
        <row r="42944">
          <cell r="C42944">
            <v>800035812</v>
          </cell>
          <cell r="D42944" t="str">
            <v>PRIMA POWER SOU</v>
          </cell>
          <cell r="E42944">
            <v>13820987000132</v>
          </cell>
        </row>
        <row r="42945">
          <cell r="C42945">
            <v>800035819</v>
          </cell>
          <cell r="D42945" t="str">
            <v>PLASTIDUR INDUSTRIA E COMERCI</v>
          </cell>
          <cell r="E42945">
            <v>49664741000166</v>
          </cell>
        </row>
        <row r="42946">
          <cell r="C42946">
            <v>800035829</v>
          </cell>
          <cell r="D42946" t="str">
            <v>R. DE SOUZA PIM</v>
          </cell>
          <cell r="E42946">
            <v>15199974000113</v>
          </cell>
        </row>
        <row r="42947">
          <cell r="C42947">
            <v>800035831</v>
          </cell>
          <cell r="D42947" t="str">
            <v>ACTUAL CONTROLS</v>
          </cell>
          <cell r="E42947">
            <v>5091147000158</v>
          </cell>
        </row>
        <row r="42948">
          <cell r="C42948">
            <v>800035842</v>
          </cell>
          <cell r="D42948" t="str">
            <v>TASTER ASSISTEN</v>
          </cell>
          <cell r="E42948">
            <v>24233211000132</v>
          </cell>
        </row>
        <row r="42949">
          <cell r="C42949">
            <v>800035889</v>
          </cell>
          <cell r="D42949" t="str">
            <v>J LARA IND. DE</v>
          </cell>
          <cell r="E42949">
            <v>2963523000169</v>
          </cell>
        </row>
        <row r="42950">
          <cell r="C42950">
            <v>800035895</v>
          </cell>
          <cell r="D42950" t="str">
            <v>CLIMOAR COMERCI</v>
          </cell>
          <cell r="E42950">
            <v>52072451000138</v>
          </cell>
        </row>
        <row r="42951">
          <cell r="C42951">
            <v>800035903</v>
          </cell>
          <cell r="D42951" t="str">
            <v>COLDCLIMA COMER</v>
          </cell>
          <cell r="E42951">
            <v>60100633000101</v>
          </cell>
        </row>
        <row r="42952">
          <cell r="C42952">
            <v>800035907</v>
          </cell>
          <cell r="D42952" t="str">
            <v>HOT TEC ELETRON</v>
          </cell>
          <cell r="E42952">
            <v>6044480000179</v>
          </cell>
        </row>
        <row r="42953">
          <cell r="C42953">
            <v>800035909</v>
          </cell>
          <cell r="D42953" t="str">
            <v>CARLOS ALBERTO</v>
          </cell>
          <cell r="E42953">
            <v>12549464000130</v>
          </cell>
        </row>
        <row r="42954">
          <cell r="C42954">
            <v>800035911</v>
          </cell>
          <cell r="D42954" t="str">
            <v>SUPPLYTECH SOLU</v>
          </cell>
          <cell r="E42954">
            <v>8951491000168</v>
          </cell>
        </row>
        <row r="42955">
          <cell r="C42955">
            <v>800035919</v>
          </cell>
          <cell r="D42955" t="str">
            <v>PERFILADOS NARD</v>
          </cell>
          <cell r="E42955">
            <v>2692161000119</v>
          </cell>
        </row>
        <row r="42956">
          <cell r="C42956">
            <v>800035921</v>
          </cell>
          <cell r="D42956" t="str">
            <v>XBRINDES COMERC</v>
          </cell>
          <cell r="E42956">
            <v>12319266000180</v>
          </cell>
        </row>
        <row r="42957">
          <cell r="C42957">
            <v>800035941</v>
          </cell>
          <cell r="D42957" t="str">
            <v>HOUSE OF VISION</v>
          </cell>
          <cell r="E42957">
            <v>52655925000174</v>
          </cell>
        </row>
        <row r="42958">
          <cell r="C42958">
            <v>800035990</v>
          </cell>
          <cell r="D42958" t="str">
            <v>NOVA EVEREST SU</v>
          </cell>
          <cell r="E42958">
            <v>6246982000182</v>
          </cell>
        </row>
        <row r="42959">
          <cell r="C42959">
            <v>800035993</v>
          </cell>
          <cell r="D42959" t="str">
            <v>SCS CONCEPT COM. IMP. E EXP.</v>
          </cell>
          <cell r="E42959">
            <v>24863324000111</v>
          </cell>
        </row>
        <row r="42960">
          <cell r="C42960">
            <v>800036000</v>
          </cell>
          <cell r="D42960" t="str">
            <v>CONSTRUKA CONST</v>
          </cell>
          <cell r="E42960">
            <v>15599694000100</v>
          </cell>
        </row>
        <row r="42961">
          <cell r="C42961">
            <v>800036005</v>
          </cell>
          <cell r="D42961" t="str">
            <v>DYNAMIC HEALTH</v>
          </cell>
          <cell r="E42961">
            <v>14647882000196</v>
          </cell>
        </row>
        <row r="42962">
          <cell r="C42962">
            <v>800036012</v>
          </cell>
          <cell r="D42962" t="str">
            <v>MEGABRAS INDUST</v>
          </cell>
          <cell r="E42962">
            <v>49272362000120</v>
          </cell>
        </row>
        <row r="42963">
          <cell r="C42963">
            <v>800036029</v>
          </cell>
          <cell r="D42963" t="str">
            <v>THERMOMATIC DO</v>
          </cell>
          <cell r="E42963">
            <v>4721842000193</v>
          </cell>
        </row>
        <row r="42964">
          <cell r="C42964">
            <v>800036036</v>
          </cell>
          <cell r="D42964" t="str">
            <v>FERREIRA DESENV</v>
          </cell>
          <cell r="E42964">
            <v>61850582000190</v>
          </cell>
        </row>
        <row r="42965">
          <cell r="C42965">
            <v>800036041</v>
          </cell>
          <cell r="D42965" t="str">
            <v>VILMA PINHEIRO</v>
          </cell>
          <cell r="E42965">
            <v>7248343000119</v>
          </cell>
        </row>
        <row r="42966">
          <cell r="C42966">
            <v>800036045</v>
          </cell>
          <cell r="D42966" t="str">
            <v>INDUSTRIA E COM</v>
          </cell>
          <cell r="E42966">
            <v>4794726000102</v>
          </cell>
        </row>
        <row r="42967">
          <cell r="C42967">
            <v>800036050</v>
          </cell>
          <cell r="D42967" t="str">
            <v>ETC FILMES EIRE</v>
          </cell>
          <cell r="E42967">
            <v>12414982000147</v>
          </cell>
        </row>
        <row r="42968">
          <cell r="C42968">
            <v>800036056</v>
          </cell>
          <cell r="D42968" t="str">
            <v>E TITULOS</v>
          </cell>
          <cell r="E42968">
            <v>60263985000170</v>
          </cell>
        </row>
        <row r="42969">
          <cell r="C42969">
            <v>800036066</v>
          </cell>
          <cell r="D42969" t="str">
            <v>MM BRINDES EIRE</v>
          </cell>
          <cell r="E42969">
            <v>19779122000156</v>
          </cell>
        </row>
        <row r="42970">
          <cell r="C42970">
            <v>800036073</v>
          </cell>
          <cell r="D42970" t="str">
            <v>BILLOA COMERCIO</v>
          </cell>
          <cell r="E42970">
            <v>68141746000159</v>
          </cell>
        </row>
        <row r="42971">
          <cell r="C42971">
            <v>800036074</v>
          </cell>
          <cell r="D42971" t="str">
            <v>H &amp; N COMERCIO</v>
          </cell>
          <cell r="E42971">
            <v>8686950000123</v>
          </cell>
        </row>
        <row r="42972">
          <cell r="C42972">
            <v>800036082</v>
          </cell>
          <cell r="D42972" t="str">
            <v>CECCARELLI CSI</v>
          </cell>
          <cell r="E42972">
            <v>10550553000171</v>
          </cell>
        </row>
        <row r="42973">
          <cell r="C42973">
            <v>800036090</v>
          </cell>
          <cell r="D42973" t="str">
            <v>ERTEC INDUST. C</v>
          </cell>
          <cell r="E42973">
            <v>11437861000158</v>
          </cell>
        </row>
        <row r="42974">
          <cell r="C42974">
            <v>800036091</v>
          </cell>
          <cell r="D42974" t="str">
            <v>KPIT TECHNOLOGI</v>
          </cell>
          <cell r="E42974">
            <v>15336143000146</v>
          </cell>
        </row>
        <row r="42975">
          <cell r="C42975">
            <v>800036095</v>
          </cell>
          <cell r="D42975" t="str">
            <v>TITULOS DA COMA</v>
          </cell>
          <cell r="E42975">
            <v>59579284000165</v>
          </cell>
        </row>
        <row r="42976">
          <cell r="C42976">
            <v>800036096</v>
          </cell>
          <cell r="D42976" t="str">
            <v>2. TABELIONATO</v>
          </cell>
          <cell r="E42976">
            <v>59954578000120</v>
          </cell>
        </row>
        <row r="42977">
          <cell r="C42977">
            <v>800036097</v>
          </cell>
          <cell r="D42977" t="str">
            <v>E TITULOS</v>
          </cell>
          <cell r="E42977">
            <v>54198908000180</v>
          </cell>
        </row>
        <row r="42978">
          <cell r="C42978">
            <v>800036098</v>
          </cell>
          <cell r="D42978" t="str">
            <v>4 TABELIONATO D</v>
          </cell>
          <cell r="E42978">
            <v>59945840000170</v>
          </cell>
        </row>
        <row r="42979">
          <cell r="C42979">
            <v>800036099</v>
          </cell>
          <cell r="D42979" t="str">
            <v>E TITULOS DA CA</v>
          </cell>
          <cell r="E42979">
            <v>60048261000103</v>
          </cell>
        </row>
        <row r="42980">
          <cell r="C42980">
            <v>800036103</v>
          </cell>
          <cell r="D42980" t="str">
            <v>MAIS DISTRIBUID</v>
          </cell>
          <cell r="E42980">
            <v>434116002778</v>
          </cell>
        </row>
        <row r="42981">
          <cell r="C42981">
            <v>800036104</v>
          </cell>
          <cell r="D42981" t="str">
            <v>X CORPORATION P</v>
          </cell>
          <cell r="E42981">
            <v>23433465000131</v>
          </cell>
        </row>
        <row r="42982">
          <cell r="C42982">
            <v>800036107</v>
          </cell>
          <cell r="D42982" t="str">
            <v>EWOX COMERCIO I</v>
          </cell>
          <cell r="E42982">
            <v>18819377000132</v>
          </cell>
        </row>
        <row r="42983">
          <cell r="C42983">
            <v>800036127</v>
          </cell>
          <cell r="D42983" t="str">
            <v>INSTITUTO EUROP</v>
          </cell>
          <cell r="E42983">
            <v>8620427000102</v>
          </cell>
        </row>
        <row r="42984">
          <cell r="C42984">
            <v>800036144</v>
          </cell>
          <cell r="D42984" t="str">
            <v>NEWGLASS AUTOPE</v>
          </cell>
          <cell r="E42984">
            <v>8692843000108</v>
          </cell>
        </row>
        <row r="42985">
          <cell r="C42985">
            <v>800036147</v>
          </cell>
          <cell r="D42985" t="str">
            <v>VIDROTEC COM. E</v>
          </cell>
          <cell r="E42985">
            <v>8930533000184</v>
          </cell>
        </row>
        <row r="42986">
          <cell r="C42986">
            <v>800036149</v>
          </cell>
          <cell r="D42986" t="str">
            <v>CTS VIGILANCIA</v>
          </cell>
          <cell r="E42986">
            <v>2250366000144</v>
          </cell>
        </row>
        <row r="42987">
          <cell r="C42987">
            <v>800036150</v>
          </cell>
          <cell r="D42987" t="str">
            <v>INTER. IND. AUT</v>
          </cell>
          <cell r="E42987">
            <v>2162259000750</v>
          </cell>
        </row>
        <row r="42988">
          <cell r="C42988">
            <v>800036152</v>
          </cell>
          <cell r="D42988" t="str">
            <v>AUNIMAQ SOLUC.</v>
          </cell>
          <cell r="E42988">
            <v>56131857000103</v>
          </cell>
        </row>
        <row r="42989">
          <cell r="C42989">
            <v>800036160</v>
          </cell>
          <cell r="D42989" t="str">
            <v>PWC STRATEGY &amp;</v>
          </cell>
          <cell r="E42989">
            <v>49755044000110</v>
          </cell>
        </row>
        <row r="42990">
          <cell r="C42990">
            <v>800036170</v>
          </cell>
          <cell r="D42990" t="str">
            <v>PS ORGAN. PROD.</v>
          </cell>
          <cell r="E42990">
            <v>11738444000145</v>
          </cell>
        </row>
        <row r="42991">
          <cell r="C42991">
            <v>800036172</v>
          </cell>
          <cell r="D42991" t="str">
            <v>PADRAO EDITORIA</v>
          </cell>
          <cell r="E42991">
            <v>2590588000106</v>
          </cell>
        </row>
        <row r="42992">
          <cell r="C42992">
            <v>800036176</v>
          </cell>
          <cell r="D42992" t="str">
            <v>CONDOMINIO SHOP</v>
          </cell>
          <cell r="E42992">
            <v>53991378000160</v>
          </cell>
        </row>
        <row r="42993">
          <cell r="C42993">
            <v>800036178</v>
          </cell>
          <cell r="D42993" t="str">
            <v>CONDOMINIO COME</v>
          </cell>
          <cell r="E42993">
            <v>9101925000101</v>
          </cell>
        </row>
        <row r="42994">
          <cell r="C42994">
            <v>800036193</v>
          </cell>
          <cell r="D42994" t="str">
            <v>NINE O'CLOCK EI</v>
          </cell>
          <cell r="E42994">
            <v>9637022000131</v>
          </cell>
        </row>
        <row r="42995">
          <cell r="C42995">
            <v>800036195</v>
          </cell>
          <cell r="D42995" t="str">
            <v>COACH CONSULT D</v>
          </cell>
          <cell r="E42995">
            <v>4213836000125</v>
          </cell>
        </row>
        <row r="42996">
          <cell r="C42996">
            <v>800036196</v>
          </cell>
          <cell r="D42996" t="str">
            <v>LU ALVARENGA GA</v>
          </cell>
          <cell r="E42996">
            <v>15285856000128</v>
          </cell>
        </row>
        <row r="42997">
          <cell r="C42997">
            <v>800036216</v>
          </cell>
          <cell r="D42997" t="str">
            <v>EMC2 AUTOMACAO</v>
          </cell>
          <cell r="E42997">
            <v>23474079000198</v>
          </cell>
        </row>
        <row r="42998">
          <cell r="C42998">
            <v>800036218</v>
          </cell>
          <cell r="D42998" t="str">
            <v>CONSORCIO SHOP.</v>
          </cell>
          <cell r="E42998">
            <v>21448736000105</v>
          </cell>
        </row>
        <row r="42999">
          <cell r="C42999">
            <v>800036219</v>
          </cell>
          <cell r="D42999" t="str">
            <v>MARKET PLACE PA</v>
          </cell>
          <cell r="E42999">
            <v>9421035000179</v>
          </cell>
        </row>
        <row r="43000">
          <cell r="C43000">
            <v>800036222</v>
          </cell>
          <cell r="D43000" t="str">
            <v>ST IT SERVICOS</v>
          </cell>
          <cell r="E43000">
            <v>5359141000119</v>
          </cell>
        </row>
        <row r="43001">
          <cell r="C43001">
            <v>800036237</v>
          </cell>
          <cell r="D43001" t="str">
            <v>UNIQUE SERV.DE</v>
          </cell>
          <cell r="E43001">
            <v>3109168000128</v>
          </cell>
        </row>
        <row r="43002">
          <cell r="C43002">
            <v>800036247</v>
          </cell>
          <cell r="D43002" t="str">
            <v>JABUR &amp; JABUR C</v>
          </cell>
          <cell r="E43002">
            <v>8268035000118</v>
          </cell>
        </row>
        <row r="43003">
          <cell r="C43003">
            <v>800036250</v>
          </cell>
          <cell r="D43003" t="str">
            <v>MARIA CELINA DA</v>
          </cell>
          <cell r="E43003">
            <v>8475856000125</v>
          </cell>
        </row>
        <row r="43004">
          <cell r="C43004">
            <v>800036253</v>
          </cell>
          <cell r="D43004" t="str">
            <v>SANDRA MARIA NUNES CANHOELLA</v>
          </cell>
          <cell r="E43004">
            <v>6977095000184</v>
          </cell>
        </row>
        <row r="43005">
          <cell r="C43005">
            <v>800036265</v>
          </cell>
          <cell r="D43005" t="str">
            <v>CD MANTEM SERV.</v>
          </cell>
          <cell r="E43005">
            <v>6098217000162</v>
          </cell>
        </row>
        <row r="43006">
          <cell r="C43006">
            <v>800036273</v>
          </cell>
          <cell r="D43006" t="str">
            <v>LAUNIQUE COM. D</v>
          </cell>
          <cell r="E43006">
            <v>6039940000170</v>
          </cell>
        </row>
        <row r="43007">
          <cell r="C43007">
            <v>800036274</v>
          </cell>
          <cell r="D43007" t="str">
            <v>SPENCER STUART</v>
          </cell>
          <cell r="E43007">
            <v>48777460000157</v>
          </cell>
        </row>
        <row r="43008">
          <cell r="C43008">
            <v>800036282</v>
          </cell>
          <cell r="D43008" t="str">
            <v>BLOOMING COME.D</v>
          </cell>
          <cell r="E43008">
            <v>3101856000141</v>
          </cell>
        </row>
        <row r="43009">
          <cell r="C43009">
            <v>800036286</v>
          </cell>
          <cell r="D43009" t="str">
            <v>BOC PRODUCOES E</v>
          </cell>
          <cell r="E43009">
            <v>23419800000147</v>
          </cell>
        </row>
        <row r="43010">
          <cell r="C43010">
            <v>800036293</v>
          </cell>
          <cell r="D43010" t="str">
            <v>QUALIPESO COM.</v>
          </cell>
          <cell r="E43010">
            <v>8063035000181</v>
          </cell>
        </row>
        <row r="43011">
          <cell r="C43011">
            <v>800036302</v>
          </cell>
          <cell r="D43011" t="str">
            <v>TELEFONICA ON T</v>
          </cell>
          <cell r="E43011">
            <v>3865842000102</v>
          </cell>
        </row>
        <row r="43012">
          <cell r="C43012">
            <v>800036308</v>
          </cell>
          <cell r="D43012" t="str">
            <v>B9 CONTEUDO E M</v>
          </cell>
          <cell r="E43012">
            <v>14813559000145</v>
          </cell>
        </row>
        <row r="43013">
          <cell r="C43013">
            <v>800036309</v>
          </cell>
          <cell r="D43013" t="str">
            <v>TONINI DISTRIBU</v>
          </cell>
          <cell r="E43013">
            <v>11091418000178</v>
          </cell>
        </row>
        <row r="43014">
          <cell r="C43014">
            <v>800036336</v>
          </cell>
          <cell r="D43014" t="str">
            <v>CINTHIA REIS PO</v>
          </cell>
          <cell r="E43014">
            <v>18151826000117</v>
          </cell>
        </row>
        <row r="43015">
          <cell r="C43015">
            <v>800036354</v>
          </cell>
          <cell r="D43015" t="str">
            <v>CORTEX INTELLIG</v>
          </cell>
          <cell r="E43015">
            <v>6068735000214</v>
          </cell>
        </row>
        <row r="43016">
          <cell r="C43016">
            <v>800036368</v>
          </cell>
          <cell r="D43016" t="str">
            <v>CAVIGLIA-IND.DE</v>
          </cell>
          <cell r="E43016">
            <v>8254821000166</v>
          </cell>
        </row>
        <row r="43017">
          <cell r="C43017">
            <v>800036382</v>
          </cell>
          <cell r="D43017" t="str">
            <v>PARA ELETROEROS</v>
          </cell>
          <cell r="E43017">
            <v>8336921000131</v>
          </cell>
        </row>
        <row r="43018">
          <cell r="C43018">
            <v>800036412</v>
          </cell>
          <cell r="D43018" t="str">
            <v>ALFREDO A.AGURT</v>
          </cell>
          <cell r="E43018">
            <v>15218133000106</v>
          </cell>
        </row>
        <row r="43019">
          <cell r="C43019">
            <v>800036434</v>
          </cell>
          <cell r="D43019" t="str">
            <v>CONDOMINIO THER</v>
          </cell>
          <cell r="E43019">
            <v>21583969000102</v>
          </cell>
        </row>
        <row r="43020">
          <cell r="C43020">
            <v>800036448</v>
          </cell>
          <cell r="D43020" t="str">
            <v>JADLOG LOGISTIC</v>
          </cell>
          <cell r="E43020">
            <v>4884082001700</v>
          </cell>
        </row>
        <row r="43021">
          <cell r="C43021">
            <v>800036469</v>
          </cell>
          <cell r="D43021" t="str">
            <v>FUJI FERRAMENTA</v>
          </cell>
          <cell r="E43021">
            <v>57094450000108</v>
          </cell>
        </row>
        <row r="43022">
          <cell r="C43022">
            <v>800036481</v>
          </cell>
          <cell r="D43022" t="str">
            <v>EM SEGURANCA EL</v>
          </cell>
          <cell r="E43022">
            <v>7262042000140</v>
          </cell>
        </row>
        <row r="43023">
          <cell r="C43023">
            <v>800036501</v>
          </cell>
          <cell r="D43023" t="str">
            <v>VIC COM.E REPRE</v>
          </cell>
          <cell r="E43023">
            <v>7624704000184</v>
          </cell>
        </row>
        <row r="43024">
          <cell r="C43024">
            <v>800036516</v>
          </cell>
          <cell r="D43024" t="str">
            <v>TACC ILUMINACAO</v>
          </cell>
          <cell r="E43024">
            <v>15580815000164</v>
          </cell>
        </row>
        <row r="43025">
          <cell r="C43025">
            <v>800036519</v>
          </cell>
          <cell r="D43025" t="str">
            <v>NIDECSHIMPO DO</v>
          </cell>
          <cell r="E43025">
            <v>13596328000164</v>
          </cell>
        </row>
        <row r="43026">
          <cell r="C43026">
            <v>800036520</v>
          </cell>
          <cell r="D43026" t="str">
            <v>ELEMAG EQUIP.EL</v>
          </cell>
          <cell r="E43026">
            <v>14168269000196</v>
          </cell>
        </row>
        <row r="43027">
          <cell r="C43027">
            <v>800036530</v>
          </cell>
          <cell r="D43027" t="str">
            <v>DOUGLAS IND. E</v>
          </cell>
          <cell r="E43027">
            <v>22742468000194</v>
          </cell>
        </row>
        <row r="43028">
          <cell r="C43028">
            <v>800036577</v>
          </cell>
          <cell r="D43028" t="str">
            <v>MARCIA DE OLIVE</v>
          </cell>
          <cell r="E43028">
            <v>4312025000181</v>
          </cell>
        </row>
        <row r="43029">
          <cell r="C43029">
            <v>800036584</v>
          </cell>
          <cell r="D43029" t="str">
            <v>SERENA SOFTWARE</v>
          </cell>
          <cell r="E43029">
            <v>10918586000121</v>
          </cell>
        </row>
        <row r="43030">
          <cell r="C43030">
            <v>800036592</v>
          </cell>
          <cell r="D43030" t="str">
            <v>2S INOVACOES TE</v>
          </cell>
          <cell r="E43030">
            <v>8390006000124</v>
          </cell>
        </row>
        <row r="43031">
          <cell r="C43031">
            <v>800036613</v>
          </cell>
          <cell r="D43031" t="str">
            <v>POLITERM INSTRU</v>
          </cell>
          <cell r="E43031">
            <v>62723838000160</v>
          </cell>
        </row>
        <row r="43032">
          <cell r="C43032">
            <v>800036639</v>
          </cell>
          <cell r="D43032" t="str">
            <v>STREMA IND. E C</v>
          </cell>
          <cell r="E43032">
            <v>7033496000149</v>
          </cell>
        </row>
        <row r="43033">
          <cell r="C43033">
            <v>800036654</v>
          </cell>
          <cell r="D43033" t="str">
            <v>LOCADORA DE VEI</v>
          </cell>
          <cell r="E43033">
            <v>7595934000162</v>
          </cell>
        </row>
        <row r="43034">
          <cell r="C43034">
            <v>800036683</v>
          </cell>
          <cell r="D43034" t="str">
            <v>MICROGEAR INDUS</v>
          </cell>
          <cell r="E43034">
            <v>63073670000158</v>
          </cell>
        </row>
        <row r="43035">
          <cell r="C43035">
            <v>800036698</v>
          </cell>
          <cell r="D43035" t="str">
            <v>EMERGENCIAIS LT</v>
          </cell>
          <cell r="E43035">
            <v>11632581000109</v>
          </cell>
        </row>
        <row r="43036">
          <cell r="C43036">
            <v>800036707</v>
          </cell>
          <cell r="D43036" t="str">
            <v>RG INSPECOES E</v>
          </cell>
          <cell r="E43036">
            <v>21765792000165</v>
          </cell>
        </row>
        <row r="43037">
          <cell r="C43037">
            <v>800036718</v>
          </cell>
          <cell r="D43037" t="str">
            <v>FEMAG ARTEFATOS</v>
          </cell>
          <cell r="E43037">
            <v>7567301000140</v>
          </cell>
        </row>
        <row r="43038">
          <cell r="C43038">
            <v>800036725</v>
          </cell>
          <cell r="D43038" t="str">
            <v>POLICIA CIVIL D</v>
          </cell>
          <cell r="E43038">
            <v>4236548000609</v>
          </cell>
        </row>
        <row r="43039">
          <cell r="C43039">
            <v>800036735</v>
          </cell>
          <cell r="D43039" t="str">
            <v>LM TECNOLOGIA N</v>
          </cell>
          <cell r="E43039">
            <v>15740366000174</v>
          </cell>
        </row>
        <row r="43040">
          <cell r="C43040">
            <v>800036744</v>
          </cell>
          <cell r="D43040" t="str">
            <v>LTDA EPP</v>
          </cell>
          <cell r="E43040">
            <v>67762906000114</v>
          </cell>
        </row>
        <row r="43041">
          <cell r="C43041">
            <v>800036770</v>
          </cell>
          <cell r="D43041" t="str">
            <v>HYBRID COLAB DE</v>
          </cell>
          <cell r="E43041">
            <v>11627088000192</v>
          </cell>
        </row>
        <row r="43042">
          <cell r="C43042">
            <v>800036771</v>
          </cell>
          <cell r="D43042" t="str">
            <v>VIA INTERNET LT</v>
          </cell>
          <cell r="E43042">
            <v>9005334000122</v>
          </cell>
        </row>
        <row r="43043">
          <cell r="C43043">
            <v>800036772</v>
          </cell>
          <cell r="D43043" t="str">
            <v>VEIRANO ADVOGAD</v>
          </cell>
          <cell r="E43043">
            <v>1795309000188</v>
          </cell>
        </row>
        <row r="43044">
          <cell r="C43044">
            <v>800036812</v>
          </cell>
          <cell r="D43044" t="str">
            <v>VERDELHO ASSOCI</v>
          </cell>
          <cell r="E43044">
            <v>15243931000198</v>
          </cell>
        </row>
        <row r="43045">
          <cell r="C43045">
            <v>800036824</v>
          </cell>
          <cell r="D43045" t="str">
            <v>DUEE BRASIL PRO</v>
          </cell>
          <cell r="E43045">
            <v>10140360000142</v>
          </cell>
        </row>
        <row r="43046">
          <cell r="C43046">
            <v>800036828</v>
          </cell>
          <cell r="D43046" t="str">
            <v>CAF TAXI AEREO</v>
          </cell>
          <cell r="E43046">
            <v>9640718000117</v>
          </cell>
        </row>
        <row r="43047">
          <cell r="C43047">
            <v>800036837</v>
          </cell>
          <cell r="D43047" t="str">
            <v>H.E.POWER COM.E</v>
          </cell>
          <cell r="E43047">
            <v>10611869000126</v>
          </cell>
        </row>
        <row r="43048">
          <cell r="C43048">
            <v>800036844</v>
          </cell>
          <cell r="D43048" t="str">
            <v>GARAGE IN ESTAC</v>
          </cell>
          <cell r="E43048">
            <v>16870311000141</v>
          </cell>
        </row>
        <row r="43049">
          <cell r="C43049">
            <v>800036870</v>
          </cell>
          <cell r="D43049" t="str">
            <v>EDITORIAIS LTDA</v>
          </cell>
          <cell r="E43049">
            <v>26163316000198</v>
          </cell>
        </row>
        <row r="43050">
          <cell r="C43050">
            <v>800036872</v>
          </cell>
          <cell r="D43050" t="str">
            <v>HAUS BRASIL CEN</v>
          </cell>
          <cell r="E43050">
            <v>20402862000158</v>
          </cell>
        </row>
        <row r="43051">
          <cell r="C43051">
            <v>800036882</v>
          </cell>
          <cell r="D43051" t="str">
            <v>EITELI ME</v>
          </cell>
          <cell r="E43051">
            <v>23734867000176</v>
          </cell>
        </row>
        <row r="43052">
          <cell r="C43052">
            <v>800036885</v>
          </cell>
          <cell r="D43052" t="str">
            <v>ME</v>
          </cell>
          <cell r="E43052">
            <v>7283574000163</v>
          </cell>
        </row>
        <row r="43053">
          <cell r="C43053">
            <v>800036911</v>
          </cell>
          <cell r="D43053" t="str">
            <v>B.R.A. INDUSTRI</v>
          </cell>
          <cell r="E43053">
            <v>67734053000107</v>
          </cell>
        </row>
        <row r="43054">
          <cell r="C43054">
            <v>800036916</v>
          </cell>
          <cell r="D43054" t="str">
            <v>PRESTEX ENCOMEN</v>
          </cell>
          <cell r="E43054">
            <v>5556159000372</v>
          </cell>
        </row>
        <row r="43055">
          <cell r="C43055">
            <v>800036917</v>
          </cell>
          <cell r="D43055" t="str">
            <v>HTH LOCACAO E C</v>
          </cell>
          <cell r="E43055">
            <v>20999954000167</v>
          </cell>
        </row>
        <row r="43056">
          <cell r="C43056">
            <v>800036929</v>
          </cell>
          <cell r="D43056" t="str">
            <v>GEOPESQUISA INV</v>
          </cell>
          <cell r="E43056">
            <v>1304090000177</v>
          </cell>
        </row>
        <row r="43057">
          <cell r="C43057">
            <v>800036931</v>
          </cell>
          <cell r="D43057" t="str">
            <v>FORBB BRASIL IM</v>
          </cell>
          <cell r="E43057">
            <v>4523462000225</v>
          </cell>
        </row>
        <row r="43058">
          <cell r="C43058">
            <v>800036938</v>
          </cell>
          <cell r="D43058" t="str">
            <v>FABRICADAPTA CO</v>
          </cell>
          <cell r="E43058">
            <v>4521440000145</v>
          </cell>
        </row>
        <row r="43059">
          <cell r="C43059">
            <v>800036939</v>
          </cell>
          <cell r="D43059" t="str">
            <v>AFFONSO CELSO O</v>
          </cell>
          <cell r="E43059">
            <v>19115368000123</v>
          </cell>
        </row>
        <row r="43060">
          <cell r="C43060">
            <v>800036988</v>
          </cell>
          <cell r="D43060" t="str">
            <v>C.A.E. COM. E S</v>
          </cell>
          <cell r="E43060">
            <v>12979367000188</v>
          </cell>
        </row>
        <row r="43061">
          <cell r="C43061">
            <v>800036995</v>
          </cell>
          <cell r="D43061" t="str">
            <v>VECTOR INFORMATICA BRASIL LTD</v>
          </cell>
          <cell r="E43061">
            <v>18504903000175</v>
          </cell>
        </row>
        <row r="43062">
          <cell r="C43062">
            <v>800036999</v>
          </cell>
          <cell r="D43062" t="str">
            <v>PARA LABORATORI</v>
          </cell>
          <cell r="E43062">
            <v>23027971000120</v>
          </cell>
        </row>
        <row r="43063">
          <cell r="C43063">
            <v>800037005</v>
          </cell>
          <cell r="D43063" t="str">
            <v>LTDA</v>
          </cell>
          <cell r="E43063">
            <v>68858471000179</v>
          </cell>
        </row>
        <row r="43064">
          <cell r="C43064">
            <v>800037008</v>
          </cell>
          <cell r="D43064" t="str">
            <v>TRANSWINTER TRA</v>
          </cell>
          <cell r="E43064">
            <v>52105491000139</v>
          </cell>
        </row>
        <row r="43065">
          <cell r="C43065">
            <v>800037044</v>
          </cell>
          <cell r="D43065" t="str">
            <v>LTDA EPP</v>
          </cell>
          <cell r="E43065">
            <v>5772928000108</v>
          </cell>
        </row>
        <row r="43066">
          <cell r="C43066">
            <v>800037047</v>
          </cell>
          <cell r="D43066" t="str">
            <v>MCI BRASIL S/A</v>
          </cell>
          <cell r="E43066">
            <v>11321229000144</v>
          </cell>
        </row>
        <row r="43067">
          <cell r="C43067">
            <v>800037049</v>
          </cell>
          <cell r="D43067" t="str">
            <v>REFRIGERACAO EI</v>
          </cell>
          <cell r="E43067">
            <v>527615000170</v>
          </cell>
        </row>
        <row r="43068">
          <cell r="C43068">
            <v>800037051</v>
          </cell>
          <cell r="D43068" t="str">
            <v>MARCIA FATIMA D</v>
          </cell>
          <cell r="E43068">
            <v>5626672000120</v>
          </cell>
        </row>
        <row r="43069">
          <cell r="C43069">
            <v>800037058</v>
          </cell>
          <cell r="D43069" t="str">
            <v>BDO RCS AUDITOR</v>
          </cell>
          <cell r="E43069">
            <v>54276936000179</v>
          </cell>
        </row>
        <row r="43070">
          <cell r="C43070">
            <v>800037059</v>
          </cell>
          <cell r="D43070" t="str">
            <v>PRICEWATERHOUSE</v>
          </cell>
          <cell r="E43070">
            <v>2646397000119</v>
          </cell>
        </row>
        <row r="43071">
          <cell r="C43071">
            <v>800037071</v>
          </cell>
          <cell r="D43071" t="str">
            <v>ESTANPLAZA ADM.</v>
          </cell>
          <cell r="E43071">
            <v>1943121000482</v>
          </cell>
        </row>
        <row r="43072">
          <cell r="C43072">
            <v>800037091</v>
          </cell>
          <cell r="D43072" t="str">
            <v>AMERICAN STAR C</v>
          </cell>
          <cell r="E43072">
            <v>15243624000298</v>
          </cell>
        </row>
        <row r="43073">
          <cell r="C43073">
            <v>800037093</v>
          </cell>
          <cell r="D43073" t="str">
            <v>PENSKE LOGISTIC</v>
          </cell>
          <cell r="E43073">
            <v>65849838000108</v>
          </cell>
        </row>
        <row r="43074">
          <cell r="C43074">
            <v>800037094</v>
          </cell>
          <cell r="D43074" t="str">
            <v>QUALITY TRANSP.</v>
          </cell>
          <cell r="E43074">
            <v>6321409000358</v>
          </cell>
        </row>
        <row r="43075">
          <cell r="C43075">
            <v>800037122</v>
          </cell>
          <cell r="D43075" t="str">
            <v>GWB DISTRIBUIDO</v>
          </cell>
          <cell r="E43075">
            <v>18320255000288</v>
          </cell>
        </row>
        <row r="43076">
          <cell r="C43076">
            <v>800037124</v>
          </cell>
          <cell r="D43076" t="str">
            <v>CALMOTORS LTDA</v>
          </cell>
          <cell r="E43076">
            <v>4952112000101</v>
          </cell>
        </row>
        <row r="43077">
          <cell r="C43077">
            <v>800037125</v>
          </cell>
          <cell r="D43077" t="str">
            <v>CHALLENGER COME</v>
          </cell>
          <cell r="E43077">
            <v>15102347000112</v>
          </cell>
        </row>
        <row r="43078">
          <cell r="C43078">
            <v>800037126</v>
          </cell>
          <cell r="D43078" t="str">
            <v>DIVENA AUTOMOVE</v>
          </cell>
          <cell r="E43078">
            <v>3081788000104</v>
          </cell>
        </row>
        <row r="43079">
          <cell r="C43079">
            <v>800037127</v>
          </cell>
          <cell r="D43079" t="str">
            <v>EUROPAMOTORS CO</v>
          </cell>
          <cell r="E43079">
            <v>750605000876</v>
          </cell>
        </row>
        <row r="43080">
          <cell r="C43080">
            <v>800037128</v>
          </cell>
          <cell r="D43080" t="str">
            <v>AMERICAN MOTORS</v>
          </cell>
          <cell r="E43080">
            <v>6291035000294</v>
          </cell>
        </row>
        <row r="43081">
          <cell r="C43081">
            <v>800037180</v>
          </cell>
          <cell r="D43081" t="str">
            <v>MAIS DISTRIB. D</v>
          </cell>
          <cell r="E43081">
            <v>434116002506</v>
          </cell>
        </row>
        <row r="43082">
          <cell r="C43082">
            <v>800037184</v>
          </cell>
          <cell r="D43082" t="str">
            <v>AMAZONAS LESTE</v>
          </cell>
          <cell r="E43082">
            <v>68400449001403</v>
          </cell>
        </row>
        <row r="43083">
          <cell r="C43083">
            <v>800037186</v>
          </cell>
          <cell r="D43083" t="str">
            <v>AMAZONAS LESTE</v>
          </cell>
          <cell r="E43083">
            <v>68400449001900</v>
          </cell>
        </row>
        <row r="43084">
          <cell r="C43084">
            <v>800037187</v>
          </cell>
          <cell r="D43084" t="str">
            <v>AMAZONAS LESTE</v>
          </cell>
          <cell r="E43084">
            <v>68400449001233</v>
          </cell>
        </row>
        <row r="43085">
          <cell r="C43085">
            <v>800037188</v>
          </cell>
          <cell r="D43085" t="str">
            <v>AMAZONAS LESTE</v>
          </cell>
          <cell r="E43085">
            <v>68400449001314</v>
          </cell>
        </row>
        <row r="43086">
          <cell r="C43086">
            <v>800037191</v>
          </cell>
          <cell r="D43086" t="str">
            <v>CMJ - COMERCIO</v>
          </cell>
          <cell r="E43086">
            <v>5026792001401</v>
          </cell>
        </row>
        <row r="43087">
          <cell r="C43087">
            <v>800037194</v>
          </cell>
          <cell r="D43087" t="str">
            <v>PONTO VEICULOS</v>
          </cell>
          <cell r="E43087">
            <v>8373156000553</v>
          </cell>
        </row>
        <row r="43088">
          <cell r="C43088">
            <v>800037195</v>
          </cell>
          <cell r="D43088" t="str">
            <v>PONTO VEICULOS</v>
          </cell>
          <cell r="E43088">
            <v>8373156000472</v>
          </cell>
        </row>
        <row r="43089">
          <cell r="C43089">
            <v>800037196</v>
          </cell>
          <cell r="D43089" t="str">
            <v>DESTAQUE DIST D</v>
          </cell>
          <cell r="E43089">
            <v>49266786000697</v>
          </cell>
        </row>
        <row r="43090">
          <cell r="C43090">
            <v>800037200</v>
          </cell>
          <cell r="D43090" t="str">
            <v>AUGURI COM E SE</v>
          </cell>
          <cell r="E43090">
            <v>5751305000310</v>
          </cell>
        </row>
        <row r="43091">
          <cell r="C43091">
            <v>800037508</v>
          </cell>
          <cell r="D43091" t="str">
            <v>BRES VIRACOPOS</v>
          </cell>
          <cell r="E43091">
            <v>9349537000136</v>
          </cell>
        </row>
        <row r="43092">
          <cell r="C43092">
            <v>800037521</v>
          </cell>
          <cell r="D43092" t="str">
            <v>ARCO SINALIZACA</v>
          </cell>
          <cell r="E43092">
            <v>4326910000110</v>
          </cell>
        </row>
        <row r="43093">
          <cell r="C43093">
            <v>800037534</v>
          </cell>
          <cell r="D43093" t="str">
            <v>LACOS CORPORAT.</v>
          </cell>
          <cell r="E43093">
            <v>26124808000174</v>
          </cell>
        </row>
        <row r="43094">
          <cell r="C43094">
            <v>800037538</v>
          </cell>
          <cell r="D43094" t="str">
            <v>VCA SOUTH AMERI</v>
          </cell>
          <cell r="E43094">
            <v>19515278000120</v>
          </cell>
        </row>
        <row r="43095">
          <cell r="C43095">
            <v>800037545</v>
          </cell>
          <cell r="D43095" t="str">
            <v>FREC EMPREENDIM</v>
          </cell>
          <cell r="E43095">
            <v>4409590000161</v>
          </cell>
        </row>
        <row r="43096">
          <cell r="C43096">
            <v>800037555</v>
          </cell>
          <cell r="D43096" t="str">
            <v>COM. DE INSTRUM</v>
          </cell>
          <cell r="E43096">
            <v>68976844000106</v>
          </cell>
        </row>
        <row r="43097">
          <cell r="C43097">
            <v>800037563</v>
          </cell>
          <cell r="D43097" t="str">
            <v>CEASS LOCACOES</v>
          </cell>
          <cell r="E43097">
            <v>8495790000135</v>
          </cell>
        </row>
        <row r="43098">
          <cell r="C43098">
            <v>800037580</v>
          </cell>
          <cell r="D43098" t="str">
            <v>NPC NETPRIME IN</v>
          </cell>
          <cell r="E43098">
            <v>5894490000130</v>
          </cell>
        </row>
        <row r="43099">
          <cell r="C43099">
            <v>800037596</v>
          </cell>
          <cell r="D43099" t="str">
            <v>RG PONTES TECNO</v>
          </cell>
          <cell r="E43099">
            <v>19115457000170</v>
          </cell>
        </row>
        <row r="43100">
          <cell r="C43100">
            <v>800037598</v>
          </cell>
          <cell r="D43100" t="str">
            <v>DE CONTEUDO LTD</v>
          </cell>
          <cell r="E43100">
            <v>19397628000109</v>
          </cell>
        </row>
        <row r="43101">
          <cell r="C43101">
            <v>800037609</v>
          </cell>
          <cell r="D43101" t="str">
            <v>EQUIP HIDRAULIC</v>
          </cell>
          <cell r="E43101">
            <v>66610916000171</v>
          </cell>
        </row>
        <row r="43102">
          <cell r="C43102">
            <v>800037617</v>
          </cell>
          <cell r="D43102" t="str">
            <v>LA ISLA BONITA</v>
          </cell>
          <cell r="E43102">
            <v>24507387000135</v>
          </cell>
        </row>
        <row r="43103">
          <cell r="C43103">
            <v>800037623</v>
          </cell>
          <cell r="D43103" t="str">
            <v>MIBEX COMERCIO</v>
          </cell>
          <cell r="E43103">
            <v>25166024000146</v>
          </cell>
        </row>
        <row r="43104">
          <cell r="C43104">
            <v>800037625</v>
          </cell>
          <cell r="D43104" t="str">
            <v>LITCOM COMUNICA</v>
          </cell>
          <cell r="E43104">
            <v>6152742000119</v>
          </cell>
        </row>
        <row r="43105">
          <cell r="C43105">
            <v>800037692</v>
          </cell>
          <cell r="D43105" t="str">
            <v>JLL CORRETAGEM</v>
          </cell>
          <cell r="E43105">
            <v>18279029000110</v>
          </cell>
        </row>
        <row r="43106">
          <cell r="C43106">
            <v>800037707</v>
          </cell>
          <cell r="D43106" t="str">
            <v>STAR COMUNICACA</v>
          </cell>
          <cell r="E43106">
            <v>18202870000451</v>
          </cell>
        </row>
        <row r="43107">
          <cell r="C43107">
            <v>800037713</v>
          </cell>
          <cell r="D43107" t="str">
            <v>NB STEAK COMERC</v>
          </cell>
          <cell r="E43107">
            <v>17944057000141</v>
          </cell>
        </row>
        <row r="43108">
          <cell r="C43108">
            <v>800037720</v>
          </cell>
          <cell r="D43108" t="str">
            <v>SPM COMERCIO DE</v>
          </cell>
          <cell r="E43108">
            <v>71675912000101</v>
          </cell>
        </row>
        <row r="43109">
          <cell r="C43109">
            <v>800037731</v>
          </cell>
          <cell r="D43109" t="str">
            <v>QUALITY TRANSP.</v>
          </cell>
          <cell r="E43109">
            <v>6321409000196</v>
          </cell>
        </row>
        <row r="43110">
          <cell r="C43110">
            <v>800037732</v>
          </cell>
          <cell r="D43110" t="str">
            <v>KPMG ASSESSORES</v>
          </cell>
          <cell r="E43110">
            <v>5490840001680</v>
          </cell>
        </row>
        <row r="43111">
          <cell r="C43111">
            <v>800037751</v>
          </cell>
          <cell r="D43111" t="str">
            <v>BDO RCS GESTAO</v>
          </cell>
          <cell r="E43111">
            <v>7119626000160</v>
          </cell>
        </row>
        <row r="43112">
          <cell r="C43112">
            <v>800037758</v>
          </cell>
          <cell r="D43112" t="str">
            <v>ANTONIO L FERRE</v>
          </cell>
          <cell r="E43112">
            <v>60452034000149</v>
          </cell>
        </row>
        <row r="43113">
          <cell r="C43113">
            <v>800037760</v>
          </cell>
          <cell r="D43113" t="str">
            <v>KPMG FINANCIAL</v>
          </cell>
          <cell r="E43113">
            <v>2668801000155</v>
          </cell>
        </row>
        <row r="43114">
          <cell r="C43114">
            <v>800037764</v>
          </cell>
          <cell r="D43114" t="str">
            <v>JB IND. E COM.</v>
          </cell>
          <cell r="E43114">
            <v>55203871000102</v>
          </cell>
        </row>
        <row r="43115">
          <cell r="C43115">
            <v>800037767</v>
          </cell>
          <cell r="D43115" t="str">
            <v>OMMA DESENVOLV.</v>
          </cell>
          <cell r="E43115">
            <v>2693967000121</v>
          </cell>
        </row>
        <row r="43116">
          <cell r="C43116">
            <v>800037773</v>
          </cell>
          <cell r="D43116" t="str">
            <v>HIT COMERCIO DE</v>
          </cell>
          <cell r="E43116">
            <v>910517000118</v>
          </cell>
        </row>
        <row r="43117">
          <cell r="C43117">
            <v>800037778</v>
          </cell>
          <cell r="D43117" t="str">
            <v>DE FERRAMENTAS</v>
          </cell>
          <cell r="E43117">
            <v>10716869000190</v>
          </cell>
        </row>
        <row r="43118">
          <cell r="C43118">
            <v>800037785</v>
          </cell>
          <cell r="D43118" t="str">
            <v>E COMERCIO EIRE</v>
          </cell>
          <cell r="E43118">
            <v>5075652000109</v>
          </cell>
        </row>
        <row r="43119">
          <cell r="C43119">
            <v>800037796</v>
          </cell>
          <cell r="D43119" t="str">
            <v>CIBRASEC-COMP.</v>
          </cell>
          <cell r="E43119">
            <v>2105040000123</v>
          </cell>
        </row>
        <row r="43120">
          <cell r="C43120">
            <v>800037797</v>
          </cell>
          <cell r="D43120" t="str">
            <v>ACR EQUIPAMENTOS INDUST. LTDA</v>
          </cell>
          <cell r="E43120">
            <v>69258440000140</v>
          </cell>
        </row>
        <row r="43121">
          <cell r="C43121">
            <v>800037799</v>
          </cell>
          <cell r="D43121" t="str">
            <v>LAB 3 TV COMUNI</v>
          </cell>
          <cell r="E43121">
            <v>9379100000145</v>
          </cell>
        </row>
        <row r="43122">
          <cell r="C43122">
            <v>800037800</v>
          </cell>
          <cell r="D43122" t="str">
            <v>COSTABILE NICOL</v>
          </cell>
          <cell r="E43122">
            <v>4890103000125</v>
          </cell>
        </row>
        <row r="43123">
          <cell r="C43123">
            <v>800037804</v>
          </cell>
          <cell r="D43123" t="str">
            <v>INST.TOTUM DE D</v>
          </cell>
          <cell r="E43123">
            <v>5773229000182</v>
          </cell>
        </row>
        <row r="43124">
          <cell r="C43124">
            <v>800037805</v>
          </cell>
          <cell r="D43124" t="str">
            <v>GREEN DOMUS DES</v>
          </cell>
          <cell r="E43124">
            <v>7658544000194</v>
          </cell>
        </row>
        <row r="43125">
          <cell r="C43125">
            <v>800037812</v>
          </cell>
          <cell r="D43125" t="str">
            <v>BRAIN STORY CON</v>
          </cell>
          <cell r="E43125">
            <v>15050599000145</v>
          </cell>
        </row>
        <row r="43126">
          <cell r="C43126">
            <v>800037819</v>
          </cell>
          <cell r="D43126" t="str">
            <v>SV OXICORTES E</v>
          </cell>
          <cell r="E43126">
            <v>18766487000183</v>
          </cell>
        </row>
        <row r="43127">
          <cell r="C43127">
            <v>800037835</v>
          </cell>
          <cell r="D43127" t="str">
            <v>PRIMUS SERVICE</v>
          </cell>
          <cell r="E43127">
            <v>4372427000171</v>
          </cell>
        </row>
        <row r="43128">
          <cell r="C43128">
            <v>800037841</v>
          </cell>
          <cell r="D43128" t="str">
            <v>SIRI COMERCIO E</v>
          </cell>
          <cell r="E43128">
            <v>4904042000299</v>
          </cell>
        </row>
        <row r="43129">
          <cell r="C43129">
            <v>800037847</v>
          </cell>
          <cell r="D43129" t="str">
            <v>BANCO FIBRA SA</v>
          </cell>
          <cell r="E43129">
            <v>58616418000108</v>
          </cell>
        </row>
        <row r="43130">
          <cell r="C43130">
            <v>800037864</v>
          </cell>
          <cell r="D43130" t="str">
            <v>DATAFOLHA INST.</v>
          </cell>
          <cell r="E43130">
            <v>7630546000175</v>
          </cell>
        </row>
        <row r="43131">
          <cell r="C43131">
            <v>800037878</v>
          </cell>
          <cell r="D43131" t="str">
            <v>VB SERVICOS DE</v>
          </cell>
          <cell r="E43131">
            <v>18942531000169</v>
          </cell>
        </row>
        <row r="43132">
          <cell r="C43132">
            <v>800037880</v>
          </cell>
          <cell r="D43132" t="str">
            <v>E.R.F. SOL. EM</v>
          </cell>
          <cell r="E43132">
            <v>7302239000165</v>
          </cell>
        </row>
        <row r="43133">
          <cell r="C43133">
            <v>800037887</v>
          </cell>
          <cell r="D43133" t="str">
            <v>EMPRESA ELETRIC</v>
          </cell>
          <cell r="E43133">
            <v>60942281000123</v>
          </cell>
        </row>
        <row r="43134">
          <cell r="C43134">
            <v>800037932</v>
          </cell>
          <cell r="D43134" t="str">
            <v>CENTRAL BRASIL</v>
          </cell>
          <cell r="E43134">
            <v>21137143000110</v>
          </cell>
        </row>
        <row r="43135">
          <cell r="C43135">
            <v>800037933</v>
          </cell>
          <cell r="D43135" t="str">
            <v>AXA SEGUROS S.A</v>
          </cell>
          <cell r="E43135">
            <v>19323190000106</v>
          </cell>
        </row>
        <row r="43136">
          <cell r="C43136">
            <v>800037943</v>
          </cell>
          <cell r="D43136" t="str">
            <v>MELIA BRASIL AD</v>
          </cell>
          <cell r="E43136">
            <v>62413877003187</v>
          </cell>
        </row>
        <row r="43137">
          <cell r="C43137">
            <v>800037969</v>
          </cell>
          <cell r="D43137" t="str">
            <v>FUJIFILM DO BRA</v>
          </cell>
          <cell r="E43137">
            <v>60397874000156</v>
          </cell>
        </row>
        <row r="43138">
          <cell r="C43138">
            <v>800037978</v>
          </cell>
          <cell r="D43138" t="str">
            <v>ILUMEO ASSES. E</v>
          </cell>
          <cell r="E43138">
            <v>13380493000184</v>
          </cell>
        </row>
        <row r="43139">
          <cell r="C43139">
            <v>800037988</v>
          </cell>
          <cell r="D43139" t="str">
            <v>BRASIL FOLES CO</v>
          </cell>
          <cell r="E43139">
            <v>21877455000160</v>
          </cell>
        </row>
        <row r="43140">
          <cell r="C43140">
            <v>800038007</v>
          </cell>
          <cell r="D43140" t="str">
            <v>AKARI LAMPADAS</v>
          </cell>
          <cell r="E43140">
            <v>66714403000100</v>
          </cell>
        </row>
        <row r="43141">
          <cell r="C43141">
            <v>800038018</v>
          </cell>
          <cell r="D43141" t="str">
            <v>DCJ ADMINISTRAC</v>
          </cell>
          <cell r="E43141">
            <v>53588166000137</v>
          </cell>
        </row>
        <row r="43142">
          <cell r="C43142">
            <v>800038032</v>
          </cell>
          <cell r="D43142" t="str">
            <v>GIMED CONFECCOE</v>
          </cell>
          <cell r="E43142">
            <v>1128897000104</v>
          </cell>
        </row>
        <row r="43143">
          <cell r="C43143">
            <v>800038039</v>
          </cell>
          <cell r="D43143" t="str">
            <v>GERMANO FREDERI</v>
          </cell>
          <cell r="E43143">
            <v>56388276849</v>
          </cell>
        </row>
        <row r="43144">
          <cell r="C43144">
            <v>800038047</v>
          </cell>
          <cell r="D43144" t="str">
            <v>ECOPANOS TEXTIL</v>
          </cell>
          <cell r="E43144">
            <v>14490121000173</v>
          </cell>
        </row>
        <row r="43145">
          <cell r="C43145">
            <v>800038073</v>
          </cell>
          <cell r="D43145" t="str">
            <v>LORENATUR HOTEL</v>
          </cell>
          <cell r="E43145">
            <v>61390142000105</v>
          </cell>
        </row>
        <row r="43146">
          <cell r="C43146">
            <v>800038074</v>
          </cell>
          <cell r="D43146" t="str">
            <v>RESTAURANTE SAN</v>
          </cell>
          <cell r="E43146">
            <v>47904495000147</v>
          </cell>
        </row>
        <row r="43147">
          <cell r="C43147">
            <v>800038080</v>
          </cell>
          <cell r="D43147" t="str">
            <v>APOIO SERVICOS</v>
          </cell>
          <cell r="E43147">
            <v>5328469000178</v>
          </cell>
        </row>
        <row r="43148">
          <cell r="C43148">
            <v>800038087</v>
          </cell>
          <cell r="D43148" t="str">
            <v>OATH DO BRASIL</v>
          </cell>
          <cell r="E43148">
            <v>2967773000177</v>
          </cell>
        </row>
        <row r="43149">
          <cell r="C43149">
            <v>800038089</v>
          </cell>
          <cell r="D43149" t="str">
            <v>CRITEO DO BRASI</v>
          </cell>
          <cell r="E43149">
            <v>13383911000197</v>
          </cell>
        </row>
        <row r="43150">
          <cell r="C43150">
            <v>800038090</v>
          </cell>
          <cell r="D43150" t="str">
            <v>ADSMOVIL DO BRA</v>
          </cell>
          <cell r="E43150">
            <v>17000801000150</v>
          </cell>
        </row>
        <row r="43151">
          <cell r="C43151">
            <v>800038096</v>
          </cell>
          <cell r="D43151" t="str">
            <v>FLAVIO AUDI CAT</v>
          </cell>
          <cell r="E43151">
            <v>14016731000130</v>
          </cell>
        </row>
        <row r="43152">
          <cell r="C43152">
            <v>800038097</v>
          </cell>
          <cell r="D43152" t="str">
            <v>GARBIN &amp; FONTAN</v>
          </cell>
          <cell r="E43152">
            <v>4328320000126</v>
          </cell>
        </row>
        <row r="43153">
          <cell r="C43153">
            <v>800038107</v>
          </cell>
          <cell r="D43153" t="str">
            <v>TOTALUTIL INTER</v>
          </cell>
          <cell r="E43153">
            <v>11719231000176</v>
          </cell>
        </row>
        <row r="43154">
          <cell r="C43154">
            <v>800038112</v>
          </cell>
          <cell r="D43154" t="str">
            <v>SKY SERVICOS DE</v>
          </cell>
          <cell r="E43154">
            <v>497373000110</v>
          </cell>
        </row>
        <row r="43155">
          <cell r="C43155">
            <v>800038119</v>
          </cell>
          <cell r="D43155" t="str">
            <v>A &amp; D LOCACAO D</v>
          </cell>
          <cell r="E43155">
            <v>7191882000169</v>
          </cell>
        </row>
        <row r="43156">
          <cell r="C43156">
            <v>800038132</v>
          </cell>
          <cell r="D43156" t="str">
            <v>MICROSOFT DO BR</v>
          </cell>
          <cell r="E43156">
            <v>4712500000107</v>
          </cell>
        </row>
        <row r="43157">
          <cell r="C43157">
            <v>800038133</v>
          </cell>
          <cell r="D43157" t="str">
            <v>AOL BRASIL LTDA</v>
          </cell>
          <cell r="E43157">
            <v>2283278000149</v>
          </cell>
        </row>
        <row r="43158">
          <cell r="C43158">
            <v>800038135</v>
          </cell>
          <cell r="D43158" t="str">
            <v>PROSAPIENS SERV</v>
          </cell>
          <cell r="E43158">
            <v>67052662000186</v>
          </cell>
        </row>
        <row r="43159">
          <cell r="C43159">
            <v>800038136</v>
          </cell>
          <cell r="D43159" t="str">
            <v>AVALARA BRASIL</v>
          </cell>
          <cell r="E43159">
            <v>24918171000162</v>
          </cell>
        </row>
        <row r="43160">
          <cell r="C43160">
            <v>800038154</v>
          </cell>
          <cell r="D43160" t="str">
            <v>BUEU VALVULAS E ACESSORIOS IN</v>
          </cell>
          <cell r="E43160">
            <v>10808373000147</v>
          </cell>
        </row>
        <row r="43161">
          <cell r="C43161">
            <v>800038173</v>
          </cell>
          <cell r="D43161" t="str">
            <v>BRUNO FREITAS S</v>
          </cell>
          <cell r="E43161">
            <v>15554510000188</v>
          </cell>
        </row>
        <row r="43162">
          <cell r="C43162">
            <v>800038175</v>
          </cell>
          <cell r="D43162" t="str">
            <v>PESQUISAS DE ME</v>
          </cell>
          <cell r="E43162">
            <v>25210975000175</v>
          </cell>
        </row>
        <row r="43163">
          <cell r="C43163">
            <v>800038178</v>
          </cell>
          <cell r="D43163" t="str">
            <v>GATTI AEROGRAFO</v>
          </cell>
          <cell r="E43163">
            <v>51171452000177</v>
          </cell>
        </row>
        <row r="43164">
          <cell r="C43164">
            <v>800038189</v>
          </cell>
          <cell r="D43164" t="str">
            <v>FBIZ COMUNICACA</v>
          </cell>
          <cell r="E43164">
            <v>10525744000183</v>
          </cell>
        </row>
        <row r="43165">
          <cell r="C43165">
            <v>800038193</v>
          </cell>
          <cell r="D43165" t="str">
            <v>E MIDIA LTDA.</v>
          </cell>
          <cell r="E43165">
            <v>22371647000162</v>
          </cell>
        </row>
        <row r="43166">
          <cell r="C43166">
            <v>800038194</v>
          </cell>
          <cell r="D43166" t="str">
            <v>ARANCINI BAR E</v>
          </cell>
          <cell r="E43166">
            <v>22678299000170</v>
          </cell>
        </row>
        <row r="43167">
          <cell r="C43167">
            <v>800038205</v>
          </cell>
          <cell r="D43167" t="str">
            <v>MAQUINAS LTDA</v>
          </cell>
          <cell r="E43167">
            <v>57374415000142</v>
          </cell>
        </row>
        <row r="43168">
          <cell r="C43168">
            <v>800038206</v>
          </cell>
          <cell r="D43168" t="str">
            <v>DUOMO EDUCACAO</v>
          </cell>
          <cell r="E43168">
            <v>17142243000167</v>
          </cell>
        </row>
        <row r="43169">
          <cell r="C43169">
            <v>800038210</v>
          </cell>
          <cell r="D43169" t="str">
            <v>ESTAMPARIA ME</v>
          </cell>
          <cell r="E43169">
            <v>8899554000184</v>
          </cell>
        </row>
        <row r="43170">
          <cell r="C43170">
            <v>800038214</v>
          </cell>
          <cell r="D43170" t="str">
            <v>EDIMARA SIMONI</v>
          </cell>
          <cell r="E43170">
            <v>16842556000165</v>
          </cell>
        </row>
        <row r="43171">
          <cell r="C43171">
            <v>800038216</v>
          </cell>
          <cell r="D43171" t="str">
            <v>BACUARA COMUN.</v>
          </cell>
          <cell r="E43171">
            <v>5459891000162</v>
          </cell>
        </row>
        <row r="43172">
          <cell r="C43172">
            <v>800038225</v>
          </cell>
          <cell r="D43172" t="str">
            <v>POWER GRAPHICS</v>
          </cell>
          <cell r="E43172">
            <v>832676000141</v>
          </cell>
        </row>
        <row r="43173">
          <cell r="C43173">
            <v>800038226</v>
          </cell>
          <cell r="D43173" t="str">
            <v>PIRQUE SP ADMIN</v>
          </cell>
          <cell r="E43173">
            <v>13922865000157</v>
          </cell>
        </row>
        <row r="43174">
          <cell r="C43174">
            <v>800038230</v>
          </cell>
          <cell r="D43174" t="str">
            <v>GGN CONSUL. E G</v>
          </cell>
          <cell r="E43174">
            <v>4662553000160</v>
          </cell>
        </row>
        <row r="43175">
          <cell r="C43175">
            <v>800038243</v>
          </cell>
          <cell r="D43175" t="str">
            <v>AKZO NOBEL LTDA</v>
          </cell>
          <cell r="E43175">
            <v>60561719000123</v>
          </cell>
        </row>
        <row r="43176">
          <cell r="C43176">
            <v>800038250</v>
          </cell>
          <cell r="D43176" t="str">
            <v>LTDA ME</v>
          </cell>
          <cell r="E43176">
            <v>9168507000123</v>
          </cell>
        </row>
        <row r="43177">
          <cell r="C43177">
            <v>800038257</v>
          </cell>
          <cell r="D43177" t="str">
            <v>NEUTRALIZE CARB</v>
          </cell>
          <cell r="E43177">
            <v>11639463000114</v>
          </cell>
        </row>
        <row r="43178">
          <cell r="C43178">
            <v>800038258</v>
          </cell>
          <cell r="D43178" t="str">
            <v>MCADOFFICES COM</v>
          </cell>
          <cell r="E43178">
            <v>7429856000126</v>
          </cell>
        </row>
        <row r="43179">
          <cell r="C43179">
            <v>800038259</v>
          </cell>
          <cell r="D43179" t="str">
            <v>THE BOSTON CONS</v>
          </cell>
          <cell r="E43179">
            <v>1801906000178</v>
          </cell>
        </row>
        <row r="43180">
          <cell r="C43180">
            <v>800038274</v>
          </cell>
          <cell r="D43180" t="str">
            <v>BMG RIGHTS MANA</v>
          </cell>
          <cell r="E43180">
            <v>24357422000187</v>
          </cell>
        </row>
        <row r="43181">
          <cell r="C43181">
            <v>800038279</v>
          </cell>
          <cell r="D43181" t="str">
            <v>HANDS PROD. E V</v>
          </cell>
          <cell r="E43181">
            <v>15392365000186</v>
          </cell>
        </row>
        <row r="43182">
          <cell r="C43182">
            <v>800038283</v>
          </cell>
          <cell r="D43182" t="str">
            <v>THIAGO B. SILVA</v>
          </cell>
          <cell r="E43182">
            <v>15194786000100</v>
          </cell>
        </row>
        <row r="43183">
          <cell r="C43183">
            <v>800038286</v>
          </cell>
          <cell r="D43183" t="str">
            <v>ESCALA PROD. E</v>
          </cell>
          <cell r="E43183">
            <v>7751600000130</v>
          </cell>
        </row>
        <row r="43184">
          <cell r="C43184">
            <v>800038287</v>
          </cell>
          <cell r="D43184" t="str">
            <v>OWO EVENTOS EIR</v>
          </cell>
          <cell r="E43184">
            <v>23521879000112</v>
          </cell>
        </row>
        <row r="43185">
          <cell r="C43185">
            <v>800038297</v>
          </cell>
          <cell r="D43185" t="str">
            <v>FUNDACAO BIENAL</v>
          </cell>
          <cell r="E43185">
            <v>60991585000180</v>
          </cell>
        </row>
        <row r="43186">
          <cell r="C43186">
            <v>800038301</v>
          </cell>
          <cell r="D43186" t="str">
            <v>HUNT MOBILE ADS</v>
          </cell>
          <cell r="E43186">
            <v>16595561000110</v>
          </cell>
        </row>
        <row r="43187">
          <cell r="C43187">
            <v>800038318</v>
          </cell>
          <cell r="D43187" t="str">
            <v>DE TITULOS DO B</v>
          </cell>
          <cell r="E43187">
            <v>45876117000171</v>
          </cell>
        </row>
        <row r="43188">
          <cell r="C43188">
            <v>800038328</v>
          </cell>
          <cell r="D43188" t="str">
            <v>ASS. BRAS. DE C</v>
          </cell>
          <cell r="E43188">
            <v>44465466000138</v>
          </cell>
        </row>
        <row r="43189">
          <cell r="C43189">
            <v>800038350</v>
          </cell>
          <cell r="D43189" t="str">
            <v>E COMUNICACAO E</v>
          </cell>
          <cell r="E43189">
            <v>1097636000166</v>
          </cell>
        </row>
        <row r="43190">
          <cell r="C43190">
            <v>800038351</v>
          </cell>
          <cell r="D43190" t="str">
            <v>DE MEDICAO LTDA</v>
          </cell>
          <cell r="E43190">
            <v>12115241000165</v>
          </cell>
        </row>
        <row r="43191">
          <cell r="C43191">
            <v>800038353</v>
          </cell>
          <cell r="D43191" t="str">
            <v>AGENCIA DIGITAL</v>
          </cell>
          <cell r="E43191">
            <v>18589652000179</v>
          </cell>
        </row>
        <row r="43192">
          <cell r="C43192">
            <v>800038360</v>
          </cell>
          <cell r="D43192" t="str">
            <v>SEAWAY SHIPPING</v>
          </cell>
          <cell r="E43192">
            <v>5508300000108</v>
          </cell>
        </row>
        <row r="43193">
          <cell r="C43193">
            <v>800038377</v>
          </cell>
          <cell r="D43193" t="str">
            <v>TITTO PRODUCOES</v>
          </cell>
          <cell r="E43193">
            <v>21879208000100</v>
          </cell>
        </row>
        <row r="43194">
          <cell r="C43194">
            <v>800038379</v>
          </cell>
          <cell r="D43194" t="str">
            <v>MECA PRODUCOES</v>
          </cell>
          <cell r="E43194">
            <v>24000155000196</v>
          </cell>
        </row>
        <row r="43195">
          <cell r="C43195">
            <v>800038384</v>
          </cell>
          <cell r="D43195" t="str">
            <v>MAPDATA-TECNOLO</v>
          </cell>
          <cell r="E43195">
            <v>66582784000707</v>
          </cell>
        </row>
        <row r="43196">
          <cell r="C43196">
            <v>800038386</v>
          </cell>
          <cell r="D43196" t="str">
            <v>MOVIDA LOCACAO</v>
          </cell>
          <cell r="E43196">
            <v>7976147000160</v>
          </cell>
        </row>
        <row r="43197">
          <cell r="C43197">
            <v>800038387</v>
          </cell>
          <cell r="D43197" t="str">
            <v>RIOS M. PRODUCO</v>
          </cell>
          <cell r="E43197">
            <v>16980171000164</v>
          </cell>
        </row>
        <row r="43198">
          <cell r="C43198">
            <v>800038388</v>
          </cell>
          <cell r="D43198" t="str">
            <v>LUIZ FELIPE RENE DO PRADO LEM</v>
          </cell>
          <cell r="E43198">
            <v>26163525000131</v>
          </cell>
        </row>
        <row r="43199">
          <cell r="C43199">
            <v>800038390</v>
          </cell>
          <cell r="D43199" t="str">
            <v>RICARDO DE CARV</v>
          </cell>
          <cell r="E43199">
            <v>13805250000140</v>
          </cell>
        </row>
        <row r="43200">
          <cell r="C43200">
            <v>800038391</v>
          </cell>
          <cell r="D43200" t="str">
            <v>LUBRITAM LUBRIF</v>
          </cell>
          <cell r="E43200">
            <v>13348437000162</v>
          </cell>
        </row>
        <row r="43201">
          <cell r="C43201">
            <v>800038392</v>
          </cell>
          <cell r="D43201" t="str">
            <v>VALIDAR ENGENHA</v>
          </cell>
          <cell r="E43201">
            <v>11006663000130</v>
          </cell>
        </row>
        <row r="43202">
          <cell r="C43202">
            <v>800038394</v>
          </cell>
          <cell r="D43202" t="str">
            <v>S. MAERKER CENT</v>
          </cell>
          <cell r="E43202">
            <v>11129802000112</v>
          </cell>
        </row>
        <row r="43203">
          <cell r="C43203">
            <v>800038407</v>
          </cell>
          <cell r="D43203" t="str">
            <v>ROMAFITAS EIREL</v>
          </cell>
          <cell r="E43203">
            <v>24556984000150</v>
          </cell>
        </row>
        <row r="43204">
          <cell r="C43204">
            <v>800038419</v>
          </cell>
          <cell r="D43204" t="str">
            <v>PESQUISA INCASA</v>
          </cell>
          <cell r="E43204">
            <v>10753899000177</v>
          </cell>
        </row>
        <row r="43205">
          <cell r="C43205">
            <v>800038420</v>
          </cell>
          <cell r="D43205" t="str">
            <v>DOXA'S SERV. DE</v>
          </cell>
          <cell r="E43205">
            <v>4789757000167</v>
          </cell>
        </row>
        <row r="43206">
          <cell r="C43206">
            <v>800038421</v>
          </cell>
          <cell r="D43206" t="str">
            <v>CF ALIMENTOS LT</v>
          </cell>
          <cell r="E43206">
            <v>5551028000130</v>
          </cell>
        </row>
        <row r="43207">
          <cell r="C43207">
            <v>800038424</v>
          </cell>
          <cell r="D43207" t="str">
            <v>ABC TOKYO COM.</v>
          </cell>
          <cell r="E43207">
            <v>9310051000194</v>
          </cell>
        </row>
        <row r="43208">
          <cell r="C43208">
            <v>800038438</v>
          </cell>
          <cell r="D43208" t="str">
            <v>ELEMIDIA CONSUL</v>
          </cell>
          <cell r="E43208">
            <v>5881258000168</v>
          </cell>
        </row>
        <row r="43209">
          <cell r="C43209">
            <v>800038440</v>
          </cell>
          <cell r="D43209" t="str">
            <v>TWITTER BRASIL</v>
          </cell>
          <cell r="E43209">
            <v>16954565000148</v>
          </cell>
        </row>
        <row r="43210">
          <cell r="C43210">
            <v>800038446</v>
          </cell>
          <cell r="D43210" t="str">
            <v>DELICIOUS EVENT</v>
          </cell>
          <cell r="E43210">
            <v>26329374000149</v>
          </cell>
        </row>
        <row r="43211">
          <cell r="C43211">
            <v>800038452</v>
          </cell>
          <cell r="D43211" t="str">
            <v>SPOTIFY BRASIL</v>
          </cell>
          <cell r="E43211">
            <v>17687734000193</v>
          </cell>
        </row>
        <row r="43212">
          <cell r="C43212">
            <v>800038453</v>
          </cell>
          <cell r="D43212" t="str">
            <v>VBRAND ESTRATEG</v>
          </cell>
          <cell r="E43212">
            <v>16871807000210</v>
          </cell>
        </row>
        <row r="43213">
          <cell r="C43213">
            <v>800038474</v>
          </cell>
          <cell r="D43213" t="str">
            <v>SOC. BRASI. DE</v>
          </cell>
          <cell r="E43213">
            <v>13619520000129</v>
          </cell>
        </row>
        <row r="43214">
          <cell r="C43214">
            <v>800038479</v>
          </cell>
          <cell r="D43214" t="str">
            <v>MASTER FRONT PL</v>
          </cell>
          <cell r="E43214">
            <v>27855052000104</v>
          </cell>
        </row>
        <row r="43215">
          <cell r="C43215">
            <v>800038489</v>
          </cell>
          <cell r="D43215" t="str">
            <v>JB DE OLIVIEIRA</v>
          </cell>
          <cell r="E43215">
            <v>11853000129</v>
          </cell>
        </row>
        <row r="43216">
          <cell r="C43216">
            <v>800038498</v>
          </cell>
          <cell r="D43216" t="str">
            <v>AMADRE PROPAGAN</v>
          </cell>
          <cell r="E43216">
            <v>17276493000190</v>
          </cell>
        </row>
        <row r="43217">
          <cell r="C43217">
            <v>800038501</v>
          </cell>
          <cell r="D43217" t="str">
            <v>SPARKINC MIDIA</v>
          </cell>
          <cell r="E43217">
            <v>21666665000109</v>
          </cell>
        </row>
        <row r="43218">
          <cell r="C43218">
            <v>800038503</v>
          </cell>
          <cell r="D43218" t="str">
            <v>ITW FEG DO BRAS</v>
          </cell>
          <cell r="E43218">
            <v>75118992000821</v>
          </cell>
        </row>
        <row r="43219">
          <cell r="C43219">
            <v>800038508</v>
          </cell>
          <cell r="D43219" t="str">
            <v>GLOBOSAT PROGRA</v>
          </cell>
          <cell r="E43219">
            <v>811990000229</v>
          </cell>
        </row>
        <row r="43220">
          <cell r="C43220">
            <v>800038516</v>
          </cell>
          <cell r="D43220" t="str">
            <v>GOINFO ALONSO I</v>
          </cell>
          <cell r="E43220">
            <v>10459108000109</v>
          </cell>
        </row>
        <row r="43221">
          <cell r="C43221">
            <v>800038519</v>
          </cell>
          <cell r="D43221" t="str">
            <v>RADIO EXCELSIOR</v>
          </cell>
          <cell r="E43221">
            <v>2015014000295</v>
          </cell>
        </row>
        <row r="43222">
          <cell r="C43222">
            <v>800038522</v>
          </cell>
          <cell r="D43222" t="str">
            <v>AUTOPORT TRANSP</v>
          </cell>
          <cell r="E43222">
            <v>7677731000387</v>
          </cell>
        </row>
        <row r="43223">
          <cell r="C43223">
            <v>800038524</v>
          </cell>
          <cell r="D43223" t="str">
            <v>CYRENES CANTINA</v>
          </cell>
          <cell r="E43223">
            <v>51194249000116</v>
          </cell>
        </row>
        <row r="43224">
          <cell r="C43224">
            <v>800038525</v>
          </cell>
          <cell r="D43224" t="str">
            <v>ALFA GASTRONOMI</v>
          </cell>
          <cell r="E43224">
            <v>21487712000157</v>
          </cell>
        </row>
        <row r="43225">
          <cell r="C43225">
            <v>800038555</v>
          </cell>
          <cell r="D43225" t="str">
            <v>FT AUTOMACAO IN</v>
          </cell>
          <cell r="E43225">
            <v>69060820000175</v>
          </cell>
        </row>
        <row r="43226">
          <cell r="C43226">
            <v>800038562</v>
          </cell>
          <cell r="D43226" t="str">
            <v>IMI HYDRONIC EN</v>
          </cell>
          <cell r="E43226">
            <v>1506709000126</v>
          </cell>
        </row>
        <row r="43227">
          <cell r="C43227">
            <v>800038564</v>
          </cell>
          <cell r="D43227" t="str">
            <v>ALI PROD. E COM</v>
          </cell>
          <cell r="E43227">
            <v>27091632000164</v>
          </cell>
        </row>
        <row r="43228">
          <cell r="C43228">
            <v>800038565</v>
          </cell>
          <cell r="D43228" t="str">
            <v>NOVA LICENCIA.</v>
          </cell>
          <cell r="E43228">
            <v>13922542000163</v>
          </cell>
        </row>
        <row r="43229">
          <cell r="C43229">
            <v>800038569</v>
          </cell>
          <cell r="D43229" t="str">
            <v>TREINAMENTO LTD</v>
          </cell>
          <cell r="E43229">
            <v>7167431000196</v>
          </cell>
        </row>
        <row r="43230">
          <cell r="C43230">
            <v>800038580</v>
          </cell>
          <cell r="D43230" t="str">
            <v>NEW POLYCOR POL</v>
          </cell>
          <cell r="E43230">
            <v>4219526000118</v>
          </cell>
        </row>
        <row r="43231">
          <cell r="C43231">
            <v>800038581</v>
          </cell>
          <cell r="D43231" t="str">
            <v>MEDTEC IND. E C</v>
          </cell>
          <cell r="E43231">
            <v>8103750000109</v>
          </cell>
        </row>
        <row r="43232">
          <cell r="C43232">
            <v>800038584</v>
          </cell>
          <cell r="D43232" t="str">
            <v>ALPHA FM LTDA</v>
          </cell>
          <cell r="E43232">
            <v>53933024000160</v>
          </cell>
        </row>
        <row r="43233">
          <cell r="C43233">
            <v>800038595</v>
          </cell>
          <cell r="D43233" t="str">
            <v>WELDING SCIENCE COMERCIAL E I</v>
          </cell>
          <cell r="E43233">
            <v>2664711000196</v>
          </cell>
        </row>
        <row r="43234">
          <cell r="C43234">
            <v>800038596</v>
          </cell>
          <cell r="D43234" t="str">
            <v>VOTENER-VOTORAN</v>
          </cell>
          <cell r="E43234">
            <v>3984862000194</v>
          </cell>
        </row>
        <row r="43235">
          <cell r="C43235">
            <v>800038604</v>
          </cell>
          <cell r="D43235" t="str">
            <v>ANTENA UM RADIO</v>
          </cell>
          <cell r="E43235">
            <v>48060727000190</v>
          </cell>
        </row>
        <row r="43236">
          <cell r="C43236">
            <v>800038607</v>
          </cell>
          <cell r="D43236" t="str">
            <v>DEVPARTNER TECN</v>
          </cell>
          <cell r="E43236">
            <v>7121836000193</v>
          </cell>
        </row>
        <row r="43237">
          <cell r="C43237">
            <v>800038609</v>
          </cell>
          <cell r="D43237" t="str">
            <v>SMART TEC COM.</v>
          </cell>
          <cell r="E43237">
            <v>11050060000135</v>
          </cell>
        </row>
        <row r="43238">
          <cell r="C43238">
            <v>800038611</v>
          </cell>
          <cell r="D43238" t="str">
            <v>CONFEDERACAO NA</v>
          </cell>
          <cell r="E43238">
            <v>4765156000114</v>
          </cell>
        </row>
        <row r="43239">
          <cell r="C43239">
            <v>800038622</v>
          </cell>
          <cell r="D43239" t="str">
            <v>STUDICA BRASIL</v>
          </cell>
          <cell r="E43239">
            <v>11943666000108</v>
          </cell>
        </row>
        <row r="43240">
          <cell r="C43240">
            <v>800038623</v>
          </cell>
          <cell r="D43240" t="str">
            <v>VIACAO COMETA S</v>
          </cell>
          <cell r="E43240">
            <v>61084018000103</v>
          </cell>
        </row>
        <row r="43241">
          <cell r="C43241">
            <v>800038637</v>
          </cell>
          <cell r="D43241" t="str">
            <v>E PROPAGANDA LT</v>
          </cell>
          <cell r="E43241">
            <v>11402372000160</v>
          </cell>
        </row>
        <row r="43242">
          <cell r="C43242">
            <v>800038649</v>
          </cell>
          <cell r="D43242" t="str">
            <v>AVESSO CONSULT.</v>
          </cell>
          <cell r="E43242">
            <v>22066957000173</v>
          </cell>
        </row>
        <row r="43243">
          <cell r="C43243">
            <v>800038659</v>
          </cell>
          <cell r="D43243" t="str">
            <v>MEDIA 1 MARKETI</v>
          </cell>
          <cell r="E43243">
            <v>8222946000104</v>
          </cell>
        </row>
        <row r="43244">
          <cell r="C43244">
            <v>800038672</v>
          </cell>
          <cell r="D43244" t="str">
            <v>ASSOCIACAO AVIN</v>
          </cell>
          <cell r="E43244">
            <v>9026305000147</v>
          </cell>
        </row>
        <row r="43245">
          <cell r="C43245">
            <v>800038677</v>
          </cell>
          <cell r="D43245" t="str">
            <v>AUDIOMONITOR TR</v>
          </cell>
          <cell r="E43245">
            <v>18886115000190</v>
          </cell>
        </row>
        <row r="43246">
          <cell r="C43246">
            <v>800038685</v>
          </cell>
          <cell r="D43246" t="str">
            <v>PETROBRAS DISTR</v>
          </cell>
          <cell r="E43246">
            <v>34274233005910</v>
          </cell>
        </row>
        <row r="43247">
          <cell r="C43247">
            <v>800038707</v>
          </cell>
          <cell r="D43247" t="str">
            <v>FAST SHOP S.A</v>
          </cell>
          <cell r="E43247">
            <v>43708379000100</v>
          </cell>
        </row>
        <row r="43248">
          <cell r="C43248">
            <v>800038717</v>
          </cell>
          <cell r="D43248" t="str">
            <v>A&amp;E OLE AUDIOVI</v>
          </cell>
          <cell r="E43248">
            <v>15777407000105</v>
          </cell>
        </row>
        <row r="43249">
          <cell r="C43249">
            <v>800038718</v>
          </cell>
          <cell r="D43249" t="str">
            <v>DISCOVERY NETWO</v>
          </cell>
          <cell r="E43249">
            <v>7408191000174</v>
          </cell>
        </row>
        <row r="43250">
          <cell r="C43250">
            <v>800038719</v>
          </cell>
          <cell r="D43250" t="str">
            <v>TABULA VEICULOS</v>
          </cell>
          <cell r="E43250">
            <v>43829878000147</v>
          </cell>
        </row>
        <row r="43251">
          <cell r="C43251">
            <v>800038733</v>
          </cell>
          <cell r="D43251" t="str">
            <v>NEBOLUZ COM. DE</v>
          </cell>
          <cell r="E43251">
            <v>96463369000100</v>
          </cell>
        </row>
        <row r="43252">
          <cell r="C43252">
            <v>800038736</v>
          </cell>
          <cell r="D43252" t="str">
            <v>PROTEFLEX SANFONAS E ACES. P.</v>
          </cell>
          <cell r="E43252">
            <v>27201950000130</v>
          </cell>
        </row>
        <row r="43253">
          <cell r="C43253">
            <v>800038741</v>
          </cell>
          <cell r="D43253" t="str">
            <v>AMJ SECURITY SE</v>
          </cell>
          <cell r="E43253">
            <v>20400722000140</v>
          </cell>
        </row>
        <row r="43254">
          <cell r="C43254">
            <v>800038747</v>
          </cell>
          <cell r="D43254" t="str">
            <v>G L O W IMAGES</v>
          </cell>
          <cell r="E43254">
            <v>18288600000162</v>
          </cell>
        </row>
        <row r="43255">
          <cell r="C43255">
            <v>800038748</v>
          </cell>
          <cell r="D43255" t="str">
            <v>RADIO EXCELSIOR</v>
          </cell>
          <cell r="E43255">
            <v>2015014000104</v>
          </cell>
        </row>
        <row r="43256">
          <cell r="C43256">
            <v>800038772</v>
          </cell>
          <cell r="D43256" t="str">
            <v>STAR LIFE SERV.</v>
          </cell>
          <cell r="E43256">
            <v>5070227000127</v>
          </cell>
        </row>
        <row r="43257">
          <cell r="C43257">
            <v>800038773</v>
          </cell>
          <cell r="D43257" t="str">
            <v>ASAPH SOLUCOES</v>
          </cell>
          <cell r="E43257">
            <v>7146189000174</v>
          </cell>
        </row>
        <row r="43258">
          <cell r="C43258">
            <v>800038783</v>
          </cell>
          <cell r="D43258" t="str">
            <v>R BRASIL EVENTO</v>
          </cell>
          <cell r="E43258">
            <v>11080859000174</v>
          </cell>
        </row>
        <row r="43259">
          <cell r="C43259">
            <v>800038785</v>
          </cell>
          <cell r="D43259" t="str">
            <v>STORY MAKERS CO</v>
          </cell>
          <cell r="E43259">
            <v>28215154000110</v>
          </cell>
        </row>
        <row r="43260">
          <cell r="C43260">
            <v>800038787</v>
          </cell>
          <cell r="D43260" t="str">
            <v>MARCELLO RODRIG</v>
          </cell>
          <cell r="E43260">
            <v>7444450000112</v>
          </cell>
        </row>
        <row r="43261">
          <cell r="C43261">
            <v>800038791</v>
          </cell>
          <cell r="D43261" t="str">
            <v>LOGMEIN CONSULT</v>
          </cell>
          <cell r="E43261">
            <v>20434282000142</v>
          </cell>
        </row>
        <row r="43262">
          <cell r="C43262">
            <v>800038805</v>
          </cell>
          <cell r="D43262" t="str">
            <v>REV BRAZIL ADAPTACAO VEICULAR</v>
          </cell>
          <cell r="E43262">
            <v>23363535000122</v>
          </cell>
        </row>
        <row r="43263">
          <cell r="C43263">
            <v>800038806</v>
          </cell>
          <cell r="D43263" t="str">
            <v>RC TRANSPORTES</v>
          </cell>
          <cell r="E43263">
            <v>4409228000190</v>
          </cell>
        </row>
        <row r="43264">
          <cell r="C43264">
            <v>800038808</v>
          </cell>
          <cell r="D43264" t="str">
            <v>IAN &amp; EDA INFOR</v>
          </cell>
          <cell r="E43264">
            <v>3082736000144</v>
          </cell>
        </row>
        <row r="43265">
          <cell r="C43265">
            <v>800038810</v>
          </cell>
          <cell r="D43265" t="str">
            <v>HOMIS DO BRASIL</v>
          </cell>
          <cell r="E43265">
            <v>26263201000175</v>
          </cell>
        </row>
        <row r="43266">
          <cell r="C43266">
            <v>800038811</v>
          </cell>
          <cell r="D43266" t="str">
            <v>FLAVIO MARQUES</v>
          </cell>
          <cell r="E43266">
            <v>15797410000182</v>
          </cell>
        </row>
        <row r="43267">
          <cell r="C43267">
            <v>800038816</v>
          </cell>
          <cell r="D43267" t="str">
            <v>AUTKOM COM. E S</v>
          </cell>
          <cell r="E43267">
            <v>97541510000108</v>
          </cell>
        </row>
        <row r="43268">
          <cell r="C43268">
            <v>800038819</v>
          </cell>
          <cell r="D43268" t="str">
            <v>CRIALED PROD. V</v>
          </cell>
          <cell r="E43268">
            <v>7423929000172</v>
          </cell>
        </row>
        <row r="43269">
          <cell r="C43269">
            <v>800038828</v>
          </cell>
          <cell r="D43269" t="str">
            <v>99JOBS DES. HUM</v>
          </cell>
          <cell r="E43269">
            <v>17496544000199</v>
          </cell>
        </row>
        <row r="43270">
          <cell r="C43270">
            <v>800038844</v>
          </cell>
          <cell r="D43270" t="str">
            <v>PAULO A. DE OLI</v>
          </cell>
          <cell r="E43270">
            <v>28206265000160</v>
          </cell>
        </row>
        <row r="43271">
          <cell r="C43271">
            <v>800038856</v>
          </cell>
          <cell r="D43271" t="str">
            <v>SPI - INTEGRACA</v>
          </cell>
          <cell r="E43271">
            <v>1074946000165</v>
          </cell>
        </row>
        <row r="43272">
          <cell r="C43272">
            <v>800038857</v>
          </cell>
          <cell r="D43272" t="str">
            <v>GJP BOSSA NOVA</v>
          </cell>
          <cell r="E43272">
            <v>17863504000138</v>
          </cell>
        </row>
        <row r="43273">
          <cell r="C43273">
            <v>800038872</v>
          </cell>
          <cell r="D43273" t="str">
            <v>AMPM PRODUCOES</v>
          </cell>
          <cell r="E43273">
            <v>27391224000128</v>
          </cell>
        </row>
        <row r="43274">
          <cell r="C43274">
            <v>800038882</v>
          </cell>
          <cell r="D43274" t="str">
            <v>CPGAS COMPONENT</v>
          </cell>
          <cell r="E43274">
            <v>6337326000195</v>
          </cell>
        </row>
        <row r="43275">
          <cell r="C43275">
            <v>800038899</v>
          </cell>
          <cell r="D43275" t="str">
            <v>SRCOM SP ENTRET</v>
          </cell>
          <cell r="E43275">
            <v>17148525000171</v>
          </cell>
        </row>
        <row r="43276">
          <cell r="C43276">
            <v>800038907</v>
          </cell>
          <cell r="D43276" t="str">
            <v>B3 S.A-BRASIL,</v>
          </cell>
          <cell r="E43276">
            <v>9346601000125</v>
          </cell>
        </row>
        <row r="43277">
          <cell r="C43277">
            <v>800038932</v>
          </cell>
          <cell r="D43277" t="str">
            <v>MONICA FALCONI</v>
          </cell>
          <cell r="E43277">
            <v>53249140000164</v>
          </cell>
        </row>
        <row r="43278">
          <cell r="C43278">
            <v>800038934</v>
          </cell>
          <cell r="D43278" t="str">
            <v>PROJEXA CONS.E</v>
          </cell>
          <cell r="E43278">
            <v>21706336000144</v>
          </cell>
        </row>
        <row r="43279">
          <cell r="C43279">
            <v>800038935</v>
          </cell>
          <cell r="D43279" t="str">
            <v>ENERGY ARC INDU</v>
          </cell>
          <cell r="E43279">
            <v>43494483000130</v>
          </cell>
        </row>
        <row r="43280">
          <cell r="C43280">
            <v>800038938</v>
          </cell>
          <cell r="D43280" t="str">
            <v>DATAMARK LTDA</v>
          </cell>
          <cell r="E43280">
            <v>48435804000140</v>
          </cell>
        </row>
        <row r="43281">
          <cell r="C43281">
            <v>800038939</v>
          </cell>
          <cell r="D43281" t="str">
            <v>BANCO DAYCOVAL</v>
          </cell>
          <cell r="E43281">
            <v>62232889000190</v>
          </cell>
        </row>
        <row r="43282">
          <cell r="C43282">
            <v>800038941</v>
          </cell>
          <cell r="D43282" t="str">
            <v>NOBREACO COM.DE</v>
          </cell>
          <cell r="E43282">
            <v>3557304000142</v>
          </cell>
        </row>
        <row r="43283">
          <cell r="C43283">
            <v>800038942</v>
          </cell>
          <cell r="D43283" t="str">
            <v>DIAVANTI SOLUCO</v>
          </cell>
          <cell r="E43283">
            <v>26205804000110</v>
          </cell>
        </row>
        <row r="43284">
          <cell r="C43284">
            <v>800038945</v>
          </cell>
          <cell r="D43284" t="str">
            <v>BRICKELL FINANC</v>
          </cell>
          <cell r="E43284">
            <v>27256293000129</v>
          </cell>
        </row>
        <row r="43285">
          <cell r="C43285">
            <v>800038950</v>
          </cell>
          <cell r="D43285" t="str">
            <v>SUPPORT IMPORTA</v>
          </cell>
          <cell r="E43285">
            <v>3302942000112</v>
          </cell>
        </row>
        <row r="43286">
          <cell r="C43286">
            <v>800038960</v>
          </cell>
          <cell r="D43286" t="str">
            <v>AVANTI SHOP COM</v>
          </cell>
          <cell r="E43286">
            <v>28388380000100</v>
          </cell>
        </row>
        <row r="43287">
          <cell r="C43287">
            <v>800038961</v>
          </cell>
          <cell r="D43287" t="str">
            <v>DEWESOFT BRASIL</v>
          </cell>
          <cell r="E43287">
            <v>25532991000184</v>
          </cell>
        </row>
        <row r="43288">
          <cell r="C43288">
            <v>800039136</v>
          </cell>
          <cell r="D43288" t="str">
            <v>COMERCIAL SAMUR</v>
          </cell>
          <cell r="E43288">
            <v>2135482000112</v>
          </cell>
        </row>
        <row r="43289">
          <cell r="C43289">
            <v>800039169</v>
          </cell>
          <cell r="D43289" t="str">
            <v>NUVEMSIS PARTIC</v>
          </cell>
          <cell r="E43289">
            <v>13998916000124</v>
          </cell>
        </row>
        <row r="43290">
          <cell r="C43290">
            <v>800039183</v>
          </cell>
          <cell r="D43290" t="str">
            <v>GALLARDO COM. D</v>
          </cell>
          <cell r="E43290">
            <v>10442099000135</v>
          </cell>
        </row>
        <row r="43291">
          <cell r="C43291">
            <v>800039187</v>
          </cell>
          <cell r="D43291" t="str">
            <v>INSPER INST. DE</v>
          </cell>
          <cell r="E43291">
            <v>6070152000147</v>
          </cell>
        </row>
        <row r="43292">
          <cell r="C43292">
            <v>800039199</v>
          </cell>
          <cell r="D43292" t="str">
            <v>LIDERANCAS EMPR</v>
          </cell>
          <cell r="E43292">
            <v>19248787000133</v>
          </cell>
        </row>
        <row r="43293">
          <cell r="C43293">
            <v>800039210</v>
          </cell>
          <cell r="D43293" t="str">
            <v>NEW VIT REFRIGE</v>
          </cell>
          <cell r="E43293">
            <v>10765431000100</v>
          </cell>
        </row>
        <row r="43294">
          <cell r="C43294">
            <v>800039211</v>
          </cell>
          <cell r="D43294" t="str">
            <v>PHARMA EQUIPAME</v>
          </cell>
          <cell r="E43294">
            <v>2709076000116</v>
          </cell>
        </row>
        <row r="43295">
          <cell r="C43295">
            <v>800039217</v>
          </cell>
          <cell r="D43295" t="str">
            <v>LUANA CRISTINA</v>
          </cell>
          <cell r="E43295">
            <v>15308967000102</v>
          </cell>
        </row>
        <row r="43296">
          <cell r="C43296">
            <v>800039218</v>
          </cell>
          <cell r="D43296" t="str">
            <v>RITA SOLIAMAN T</v>
          </cell>
          <cell r="E43296">
            <v>8675129000101</v>
          </cell>
        </row>
        <row r="43297">
          <cell r="C43297">
            <v>800039233</v>
          </cell>
          <cell r="D43297" t="str">
            <v>RUBEN RIVITI JU</v>
          </cell>
          <cell r="E43297">
            <v>10716747000102</v>
          </cell>
        </row>
        <row r="43298">
          <cell r="C43298">
            <v>800039234</v>
          </cell>
          <cell r="D43298" t="str">
            <v>TOPSPORTS VENTU</v>
          </cell>
          <cell r="E43298">
            <v>3390444000250</v>
          </cell>
        </row>
        <row r="43299">
          <cell r="C43299">
            <v>800039235</v>
          </cell>
          <cell r="D43299" t="str">
            <v>DYNADMIC SERV.</v>
          </cell>
          <cell r="E43299">
            <v>17216415000108</v>
          </cell>
        </row>
        <row r="43300">
          <cell r="C43300">
            <v>800039236</v>
          </cell>
          <cell r="D43300" t="str">
            <v>BEE. COM PROPAG</v>
          </cell>
          <cell r="E43300">
            <v>3877294000122</v>
          </cell>
        </row>
        <row r="43301">
          <cell r="C43301">
            <v>800039238</v>
          </cell>
          <cell r="D43301" t="str">
            <v>VALVULAS NAC INDUSTRIA E COME</v>
          </cell>
          <cell r="E43301">
            <v>96350988000198</v>
          </cell>
        </row>
        <row r="43302">
          <cell r="C43302">
            <v>800039239</v>
          </cell>
          <cell r="D43302" t="str">
            <v>INTER-METRO COM. E S</v>
          </cell>
          <cell r="E43302">
            <v>18424052000150</v>
          </cell>
        </row>
        <row r="43303">
          <cell r="C43303">
            <v>800039250</v>
          </cell>
          <cell r="D43303" t="str">
            <v>INNOVA PRIME CO</v>
          </cell>
          <cell r="E43303">
            <v>8894935000170</v>
          </cell>
        </row>
        <row r="43304">
          <cell r="C43304">
            <v>800039260</v>
          </cell>
          <cell r="D43304" t="str">
            <v>HUSSEIN KS CONS</v>
          </cell>
          <cell r="E43304">
            <v>9656467000169</v>
          </cell>
        </row>
        <row r="43305">
          <cell r="C43305">
            <v>800039263</v>
          </cell>
          <cell r="D43305" t="str">
            <v>ESTILINGUE FILM</v>
          </cell>
          <cell r="E43305">
            <v>8763501000131</v>
          </cell>
        </row>
        <row r="43306">
          <cell r="C43306">
            <v>800039265</v>
          </cell>
          <cell r="D43306" t="str">
            <v>PROTEMETAL PROT</v>
          </cell>
          <cell r="E43306">
            <v>24415809000142</v>
          </cell>
        </row>
        <row r="43307">
          <cell r="C43307">
            <v>800039274</v>
          </cell>
          <cell r="D43307" t="str">
            <v>COGNIZANT SERV.</v>
          </cell>
          <cell r="E43307">
            <v>8323041000120</v>
          </cell>
        </row>
        <row r="43308">
          <cell r="C43308">
            <v>800039277</v>
          </cell>
          <cell r="D43308" t="str">
            <v>KPMG AUDITORES</v>
          </cell>
          <cell r="E43308">
            <v>57755217000129</v>
          </cell>
        </row>
        <row r="43309">
          <cell r="C43309">
            <v>800039282</v>
          </cell>
          <cell r="D43309" t="str">
            <v>ALD AUTOMOTIVE</v>
          </cell>
          <cell r="E43309">
            <v>7563781000171</v>
          </cell>
        </row>
        <row r="43310">
          <cell r="C43310">
            <v>800039283</v>
          </cell>
          <cell r="D43310" t="str">
            <v>BASS ELEVADORES</v>
          </cell>
          <cell r="E43310">
            <v>3949258000127</v>
          </cell>
        </row>
        <row r="43311">
          <cell r="C43311">
            <v>800039288</v>
          </cell>
          <cell r="D43311" t="str">
            <v>ACT1ON PUBLICID</v>
          </cell>
          <cell r="E43311">
            <v>25199254000101</v>
          </cell>
        </row>
        <row r="43312">
          <cell r="C43312">
            <v>800039289</v>
          </cell>
          <cell r="D43312" t="str">
            <v>ANTONIO GASPAR</v>
          </cell>
          <cell r="E43312">
            <v>13634922000100</v>
          </cell>
        </row>
        <row r="43313">
          <cell r="C43313">
            <v>800039292</v>
          </cell>
          <cell r="D43313" t="str">
            <v>LUIZ GONZAGA ME</v>
          </cell>
          <cell r="E43313">
            <v>63698722887</v>
          </cell>
        </row>
        <row r="43314">
          <cell r="C43314">
            <v>800039293</v>
          </cell>
          <cell r="D43314" t="str">
            <v>AYMORE CREDITO,</v>
          </cell>
          <cell r="E43314">
            <v>7707650000110</v>
          </cell>
        </row>
        <row r="43315">
          <cell r="C43315">
            <v>800039295</v>
          </cell>
          <cell r="D43315" t="str">
            <v>NETLAB EQUIPAME</v>
          </cell>
          <cell r="E43315">
            <v>17524672000107</v>
          </cell>
        </row>
        <row r="43316">
          <cell r="C43316">
            <v>800039300</v>
          </cell>
          <cell r="D43316" t="str">
            <v>EXPERIENCE LOCA</v>
          </cell>
          <cell r="E43316">
            <v>5597399000153</v>
          </cell>
        </row>
        <row r="43317">
          <cell r="C43317">
            <v>800039312</v>
          </cell>
          <cell r="D43317" t="str">
            <v>REGENCIA TREINA</v>
          </cell>
          <cell r="E43317">
            <v>8519242000106</v>
          </cell>
        </row>
        <row r="43318">
          <cell r="C43318">
            <v>800039314</v>
          </cell>
          <cell r="D43318" t="str">
            <v>VERSATILLE EDIT</v>
          </cell>
          <cell r="E43318">
            <v>15805231000140</v>
          </cell>
        </row>
        <row r="43319">
          <cell r="C43319">
            <v>800039315</v>
          </cell>
          <cell r="D43319" t="str">
            <v>TIPUANA SERV. D</v>
          </cell>
          <cell r="E43319">
            <v>16995638000140</v>
          </cell>
        </row>
        <row r="43320">
          <cell r="C43320">
            <v>800039323</v>
          </cell>
          <cell r="D43320" t="str">
            <v>NICOFER COMERCI</v>
          </cell>
          <cell r="E43320">
            <v>43784412000172</v>
          </cell>
        </row>
        <row r="43321">
          <cell r="C43321">
            <v>800039352</v>
          </cell>
          <cell r="D43321" t="str">
            <v>PUZZLES DYNAMIC</v>
          </cell>
          <cell r="E43321">
            <v>27071716000136</v>
          </cell>
        </row>
        <row r="43322">
          <cell r="C43322">
            <v>800039353</v>
          </cell>
          <cell r="D43322" t="str">
            <v>INST. DE PESOS</v>
          </cell>
          <cell r="E43322">
            <v>61924981000158</v>
          </cell>
        </row>
        <row r="43323">
          <cell r="C43323">
            <v>800039403</v>
          </cell>
          <cell r="D43323" t="str">
            <v>MEGA SIST COMER</v>
          </cell>
          <cell r="E43323">
            <v>28366038000100</v>
          </cell>
        </row>
        <row r="43324">
          <cell r="C43324">
            <v>800039412</v>
          </cell>
          <cell r="D43324" t="str">
            <v>PORTOSEG SA CRE</v>
          </cell>
          <cell r="E43324">
            <v>4862600000110</v>
          </cell>
        </row>
        <row r="43325">
          <cell r="C43325">
            <v>800039422</v>
          </cell>
          <cell r="D43325" t="str">
            <v>BRASIL RISK GES</v>
          </cell>
          <cell r="E43325">
            <v>19404076000100</v>
          </cell>
        </row>
        <row r="43326">
          <cell r="C43326">
            <v>800039426</v>
          </cell>
          <cell r="D43326" t="str">
            <v>BTN SERV. DE IN</v>
          </cell>
          <cell r="E43326">
            <v>14006629000153</v>
          </cell>
        </row>
        <row r="43327">
          <cell r="C43327">
            <v>800039429</v>
          </cell>
          <cell r="D43327" t="str">
            <v>PALACIO LOCADOR</v>
          </cell>
          <cell r="E43327">
            <v>1123096000148</v>
          </cell>
        </row>
        <row r="43328">
          <cell r="C43328">
            <v>800039438</v>
          </cell>
          <cell r="D43328" t="str">
            <v>MARSH CORRETORA</v>
          </cell>
          <cell r="E43328">
            <v>61038592000125</v>
          </cell>
        </row>
        <row r="43329">
          <cell r="C43329">
            <v>800039439</v>
          </cell>
          <cell r="D43329" t="str">
            <v>BARCINO TREINAM</v>
          </cell>
          <cell r="E43329">
            <v>12654453000110</v>
          </cell>
        </row>
        <row r="43330">
          <cell r="C43330">
            <v>800039459</v>
          </cell>
          <cell r="D43330" t="str">
            <v>DO IT COMUNICAC</v>
          </cell>
          <cell r="E43330">
            <v>7885498000166</v>
          </cell>
        </row>
        <row r="43331">
          <cell r="C43331">
            <v>800039461</v>
          </cell>
          <cell r="D43331" t="str">
            <v>TOP SERVICE SER</v>
          </cell>
          <cell r="E43331">
            <v>973749000891</v>
          </cell>
        </row>
        <row r="43332">
          <cell r="C43332">
            <v>800039464</v>
          </cell>
          <cell r="D43332" t="str">
            <v>FLY PRINT COMIN</v>
          </cell>
          <cell r="E43332">
            <v>26125572000190</v>
          </cell>
        </row>
        <row r="43333">
          <cell r="C43333">
            <v>800039472</v>
          </cell>
          <cell r="D43333" t="str">
            <v>ENVISIA GEREN.D</v>
          </cell>
          <cell r="E43333">
            <v>12729135000171</v>
          </cell>
        </row>
        <row r="43334">
          <cell r="C43334">
            <v>800039480</v>
          </cell>
          <cell r="D43334" t="str">
            <v>RICARDO CORDEIR</v>
          </cell>
          <cell r="E43334">
            <v>18796906000120</v>
          </cell>
        </row>
        <row r="43335">
          <cell r="C43335">
            <v>800039499</v>
          </cell>
          <cell r="D43335" t="str">
            <v>OUTBRAIN SERV.</v>
          </cell>
          <cell r="E43335">
            <v>18033818000176</v>
          </cell>
        </row>
        <row r="43336">
          <cell r="C43336">
            <v>800039517</v>
          </cell>
          <cell r="D43336" t="str">
            <v>POLIAR ENG. DE</v>
          </cell>
          <cell r="E43336">
            <v>62423272000151</v>
          </cell>
        </row>
        <row r="43337">
          <cell r="C43337">
            <v>800039518</v>
          </cell>
          <cell r="D43337" t="str">
            <v>GR SERVICOS E A</v>
          </cell>
          <cell r="E43337">
            <v>2905110000128</v>
          </cell>
        </row>
        <row r="43338">
          <cell r="C43338">
            <v>800039519</v>
          </cell>
          <cell r="D43338" t="str">
            <v>SAFETY SISTEMAS</v>
          </cell>
          <cell r="E43338">
            <v>4613981000101</v>
          </cell>
        </row>
        <row r="43339">
          <cell r="C43339">
            <v>800039520</v>
          </cell>
          <cell r="D43339" t="str">
            <v>BURKERT CONTROMATIC BRASIL LT</v>
          </cell>
          <cell r="E43339">
            <v>3738483000114</v>
          </cell>
        </row>
        <row r="43340">
          <cell r="C43340">
            <v>800039526</v>
          </cell>
          <cell r="D43340" t="str">
            <v>CONFORLAB ENGEN</v>
          </cell>
          <cell r="E43340">
            <v>6191743000172</v>
          </cell>
        </row>
        <row r="43341">
          <cell r="C43341">
            <v>800039543</v>
          </cell>
          <cell r="D43341" t="str">
            <v>DUKKE ENTRETENI</v>
          </cell>
          <cell r="E43341">
            <v>22458388000101</v>
          </cell>
        </row>
        <row r="43342">
          <cell r="C43342">
            <v>800039544</v>
          </cell>
          <cell r="D43342" t="str">
            <v>SOLUCAO MUSICAL</v>
          </cell>
          <cell r="E43342">
            <v>12759028000196</v>
          </cell>
        </row>
        <row r="43343">
          <cell r="C43343">
            <v>800039550</v>
          </cell>
          <cell r="D43343" t="str">
            <v>TBVO RESTAURANT</v>
          </cell>
          <cell r="E43343">
            <v>20555493000133</v>
          </cell>
        </row>
        <row r="43344">
          <cell r="C43344">
            <v>800039555</v>
          </cell>
          <cell r="D43344" t="str">
            <v>AMPTRONIC INST.</v>
          </cell>
          <cell r="E43344">
            <v>57373730000155</v>
          </cell>
        </row>
        <row r="43345">
          <cell r="C43345">
            <v>800039563</v>
          </cell>
          <cell r="D43345" t="str">
            <v>DULCE MARIA GIU</v>
          </cell>
          <cell r="E43345">
            <v>14047019000106</v>
          </cell>
        </row>
        <row r="43346">
          <cell r="C43346">
            <v>800039577</v>
          </cell>
          <cell r="D43346" t="str">
            <v>PROSPECTIVA PRO</v>
          </cell>
          <cell r="E43346">
            <v>7978287000178</v>
          </cell>
        </row>
        <row r="43347">
          <cell r="C43347">
            <v>800039608</v>
          </cell>
          <cell r="D43347" t="str">
            <v>RETIFORT INDUST</v>
          </cell>
          <cell r="E43347">
            <v>61023784000168</v>
          </cell>
        </row>
        <row r="43348">
          <cell r="C43348">
            <v>800039609</v>
          </cell>
          <cell r="D43348" t="str">
            <v>MARK UP PARTICI</v>
          </cell>
          <cell r="E43348">
            <v>1239512000178</v>
          </cell>
        </row>
        <row r="43349">
          <cell r="C43349">
            <v>800039616</v>
          </cell>
          <cell r="D43349" t="str">
            <v>IMAKE IND. E CO</v>
          </cell>
          <cell r="E43349">
            <v>49293194000150</v>
          </cell>
        </row>
        <row r="43350">
          <cell r="C43350">
            <v>800039632</v>
          </cell>
          <cell r="D43350" t="str">
            <v>MACCAFER COM.DE MAQ.E EQUIP.L</v>
          </cell>
          <cell r="E43350">
            <v>18672510000170</v>
          </cell>
        </row>
        <row r="43351">
          <cell r="C43351">
            <v>800039643</v>
          </cell>
          <cell r="D43351" t="str">
            <v>F.A FIRMA DE AR</v>
          </cell>
          <cell r="E43351">
            <v>7970553000116</v>
          </cell>
        </row>
        <row r="43352">
          <cell r="C43352">
            <v>800039667</v>
          </cell>
          <cell r="D43352" t="str">
            <v>ANDRE MARTINS D</v>
          </cell>
          <cell r="E43352">
            <v>86945888000150</v>
          </cell>
        </row>
        <row r="43353">
          <cell r="C43353">
            <v>800039677</v>
          </cell>
          <cell r="D43353" t="str">
            <v>ADVANCED APPRAI</v>
          </cell>
          <cell r="E43353">
            <v>2439448000131</v>
          </cell>
        </row>
        <row r="43354">
          <cell r="C43354">
            <v>800039683</v>
          </cell>
          <cell r="D43354" t="str">
            <v>4TAKES IND. COM</v>
          </cell>
          <cell r="E43354">
            <v>18502792000168</v>
          </cell>
        </row>
        <row r="43355">
          <cell r="C43355">
            <v>800039686</v>
          </cell>
          <cell r="D43355" t="str">
            <v>PHILIPS LIGHTIN</v>
          </cell>
          <cell r="E43355">
            <v>22555787000433</v>
          </cell>
        </row>
        <row r="43356">
          <cell r="C43356">
            <v>800039695</v>
          </cell>
          <cell r="D43356" t="str">
            <v>VIRAPLASTIK IND</v>
          </cell>
          <cell r="E43356">
            <v>6072009000194</v>
          </cell>
        </row>
        <row r="43357">
          <cell r="C43357">
            <v>800039745</v>
          </cell>
          <cell r="D43357" t="str">
            <v>ACOMFLEX DO BRA</v>
          </cell>
          <cell r="E43357">
            <v>12054402000158</v>
          </cell>
        </row>
        <row r="43358">
          <cell r="C43358">
            <v>800039749</v>
          </cell>
          <cell r="D43358" t="str">
            <v>EUROPAMOTORS CO</v>
          </cell>
          <cell r="E43358">
            <v>750605000523</v>
          </cell>
        </row>
        <row r="43359">
          <cell r="C43359">
            <v>800039754</v>
          </cell>
          <cell r="D43359" t="str">
            <v>SEU POSTO EQUIP</v>
          </cell>
          <cell r="E43359">
            <v>20883537000154</v>
          </cell>
        </row>
        <row r="43360">
          <cell r="C43360">
            <v>800039759</v>
          </cell>
          <cell r="D43360" t="str">
            <v>KIYOSHI GERADOR</v>
          </cell>
          <cell r="E43360">
            <v>26227039000130</v>
          </cell>
        </row>
        <row r="43361">
          <cell r="C43361">
            <v>800039876</v>
          </cell>
          <cell r="D43361" t="str">
            <v>BERENELI COM. DE EQUIP. DE SE</v>
          </cell>
          <cell r="E43361">
            <v>8975415000192</v>
          </cell>
        </row>
        <row r="43362">
          <cell r="C43362">
            <v>800039910</v>
          </cell>
          <cell r="D43362" t="str">
            <v>CODEMAQ COMERCI</v>
          </cell>
          <cell r="E43362">
            <v>4294197000170</v>
          </cell>
        </row>
        <row r="43363">
          <cell r="C43363">
            <v>800039912</v>
          </cell>
          <cell r="D43363" t="str">
            <v>ENGIE BRASIL SE</v>
          </cell>
          <cell r="E43363">
            <v>19157650000416</v>
          </cell>
        </row>
        <row r="43364">
          <cell r="C43364">
            <v>800039923</v>
          </cell>
          <cell r="D43364" t="str">
            <v>PNT - GERENCIAM</v>
          </cell>
          <cell r="E43364">
            <v>13677272000172</v>
          </cell>
        </row>
        <row r="43365">
          <cell r="C43365">
            <v>800039932</v>
          </cell>
          <cell r="D43365" t="str">
            <v>HEILIND ELECTRO</v>
          </cell>
          <cell r="E43365">
            <v>2767329000108</v>
          </cell>
        </row>
        <row r="43366">
          <cell r="C43366">
            <v>800039948</v>
          </cell>
          <cell r="D43366" t="str">
            <v>THIAGO HIDEKI M</v>
          </cell>
          <cell r="E43366">
            <v>20094179000109</v>
          </cell>
        </row>
        <row r="43367">
          <cell r="C43367">
            <v>800039960</v>
          </cell>
          <cell r="D43367" t="str">
            <v>HOMEFRIO COMER.</v>
          </cell>
          <cell r="E43367">
            <v>28929911000117</v>
          </cell>
        </row>
        <row r="43368">
          <cell r="C43368">
            <v>800039963</v>
          </cell>
          <cell r="D43368" t="str">
            <v>B. L. DA SILVA</v>
          </cell>
          <cell r="E43368">
            <v>18557297000156</v>
          </cell>
        </row>
        <row r="43369">
          <cell r="C43369">
            <v>800039982</v>
          </cell>
          <cell r="D43369" t="str">
            <v>KOLETA AMBIENTA</v>
          </cell>
          <cell r="E43369">
            <v>4517241000759</v>
          </cell>
        </row>
        <row r="43370">
          <cell r="C43370">
            <v>800039985</v>
          </cell>
          <cell r="D43370" t="str">
            <v>R. GOLDMAN</v>
          </cell>
          <cell r="E43370">
            <v>6296868000167</v>
          </cell>
        </row>
        <row r="43371">
          <cell r="C43371">
            <v>800039992</v>
          </cell>
          <cell r="D43371" t="str">
            <v>JHL QUALIDADE E</v>
          </cell>
          <cell r="E43371">
            <v>5427136000104</v>
          </cell>
        </row>
        <row r="43372">
          <cell r="C43372">
            <v>800039993</v>
          </cell>
          <cell r="D43372" t="str">
            <v>OPTISOM COMERCI</v>
          </cell>
          <cell r="E43372">
            <v>62214226000142</v>
          </cell>
        </row>
        <row r="43373">
          <cell r="C43373">
            <v>800039996</v>
          </cell>
          <cell r="D43373" t="str">
            <v>KELLY MARTINS D</v>
          </cell>
          <cell r="E43373">
            <v>27887431000178</v>
          </cell>
        </row>
        <row r="43374">
          <cell r="C43374">
            <v>800040003</v>
          </cell>
          <cell r="D43374" t="str">
            <v>ORBE BRASIL IND</v>
          </cell>
          <cell r="E43374">
            <v>2818332000103</v>
          </cell>
        </row>
        <row r="43375">
          <cell r="C43375">
            <v>800040005</v>
          </cell>
          <cell r="D43375" t="str">
            <v>SPCTA TAXI AERE</v>
          </cell>
          <cell r="E43375">
            <v>11105172000146</v>
          </cell>
        </row>
        <row r="43376">
          <cell r="C43376">
            <v>800040018</v>
          </cell>
          <cell r="D43376" t="str">
            <v>KOPELL DISTRIBU</v>
          </cell>
          <cell r="E43376">
            <v>19576717000104</v>
          </cell>
        </row>
        <row r="43377">
          <cell r="C43377">
            <v>800040021</v>
          </cell>
          <cell r="D43377" t="str">
            <v>ISRA VISION, CO</v>
          </cell>
          <cell r="E43377">
            <v>14393576000170</v>
          </cell>
        </row>
        <row r="43378">
          <cell r="C43378">
            <v>800040023</v>
          </cell>
          <cell r="D43378" t="str">
            <v>HABITASEC SECUR</v>
          </cell>
          <cell r="E43378">
            <v>9304427000158</v>
          </cell>
        </row>
        <row r="43379">
          <cell r="C43379">
            <v>800040049</v>
          </cell>
          <cell r="D43379" t="str">
            <v>LRM LABORATORIO</v>
          </cell>
          <cell r="E43379">
            <v>10416908000134</v>
          </cell>
        </row>
        <row r="43380">
          <cell r="C43380">
            <v>800040055</v>
          </cell>
          <cell r="D43380" t="str">
            <v>NETSHOW.ME SERV</v>
          </cell>
          <cell r="E43380">
            <v>18149101000194</v>
          </cell>
        </row>
        <row r="43381">
          <cell r="C43381">
            <v>800040056</v>
          </cell>
          <cell r="D43381" t="str">
            <v>FUNCLICK SERVIC</v>
          </cell>
          <cell r="E43381">
            <v>24619725000120</v>
          </cell>
        </row>
        <row r="43382">
          <cell r="C43382">
            <v>800040082</v>
          </cell>
          <cell r="D43382" t="str">
            <v>DIALOGIA SERV.</v>
          </cell>
          <cell r="E43382">
            <v>9127296000180</v>
          </cell>
        </row>
        <row r="43383">
          <cell r="C43383">
            <v>800040088</v>
          </cell>
          <cell r="D43383" t="str">
            <v>WESTCON INSTRUM</v>
          </cell>
          <cell r="E43383">
            <v>74242785000145</v>
          </cell>
        </row>
        <row r="43384">
          <cell r="C43384">
            <v>800040090</v>
          </cell>
          <cell r="D43384" t="str">
            <v>PERFORM MEDIA B</v>
          </cell>
          <cell r="E43384">
            <v>23558898000113</v>
          </cell>
        </row>
        <row r="43385">
          <cell r="C43385">
            <v>800040091</v>
          </cell>
          <cell r="D43385" t="str">
            <v>OBVIO BRASIL SO</v>
          </cell>
          <cell r="E43385">
            <v>13114403000103</v>
          </cell>
        </row>
        <row r="43386">
          <cell r="C43386">
            <v>800040097</v>
          </cell>
          <cell r="D43386" t="str">
            <v>ITVER COMERCIO</v>
          </cell>
          <cell r="E43386">
            <v>3480528000101</v>
          </cell>
        </row>
        <row r="43387">
          <cell r="C43387">
            <v>800040116</v>
          </cell>
          <cell r="D43387" t="str">
            <v>INFINITY PRINT</v>
          </cell>
          <cell r="E43387">
            <v>4521030000102</v>
          </cell>
        </row>
        <row r="43388">
          <cell r="C43388">
            <v>800040122</v>
          </cell>
          <cell r="D43388" t="str">
            <v>J M F INDUSTRIA</v>
          </cell>
          <cell r="E43388">
            <v>17530238000121</v>
          </cell>
        </row>
        <row r="43389">
          <cell r="C43389">
            <v>800040123</v>
          </cell>
          <cell r="D43389" t="str">
            <v>GKE ELETRO EIRE</v>
          </cell>
          <cell r="E43389">
            <v>24453914000176</v>
          </cell>
        </row>
        <row r="43390">
          <cell r="C43390">
            <v>800040125</v>
          </cell>
          <cell r="D43390" t="str">
            <v>PROACTIVE- COME</v>
          </cell>
          <cell r="E43390">
            <v>10399811000160</v>
          </cell>
        </row>
        <row r="43391">
          <cell r="C43391">
            <v>800040162</v>
          </cell>
          <cell r="D43391" t="str">
            <v>MSA CONTROL IND</v>
          </cell>
          <cell r="E43391">
            <v>3147213000210</v>
          </cell>
        </row>
        <row r="43392">
          <cell r="C43392">
            <v>800040174</v>
          </cell>
          <cell r="D43392" t="str">
            <v>P. D. HERRERA M</v>
          </cell>
          <cell r="E43392">
            <v>19503398000107</v>
          </cell>
        </row>
        <row r="43393">
          <cell r="C43393">
            <v>800040185</v>
          </cell>
          <cell r="D43393" t="str">
            <v>AIR-BOMM TECNOL</v>
          </cell>
          <cell r="E43393">
            <v>398302000160</v>
          </cell>
        </row>
        <row r="43394">
          <cell r="C43394">
            <v>800040196</v>
          </cell>
          <cell r="D43394" t="str">
            <v>CONECTA ASSESSO</v>
          </cell>
          <cell r="E43394">
            <v>28013026000193</v>
          </cell>
        </row>
        <row r="43395">
          <cell r="C43395">
            <v>800040222</v>
          </cell>
          <cell r="D43395" t="str">
            <v>MEDICAL BACKAUS</v>
          </cell>
          <cell r="E43395">
            <v>4870900000140</v>
          </cell>
        </row>
        <row r="43396">
          <cell r="C43396">
            <v>800040234</v>
          </cell>
          <cell r="D43396" t="str">
            <v>ICON TAXI AEREO</v>
          </cell>
          <cell r="E43396">
            <v>17455913000529</v>
          </cell>
        </row>
        <row r="43397">
          <cell r="C43397">
            <v>800040239</v>
          </cell>
          <cell r="D43397" t="str">
            <v>ARGEM ENGENHARI</v>
          </cell>
          <cell r="E43397">
            <v>19292178000181</v>
          </cell>
        </row>
        <row r="43398">
          <cell r="C43398">
            <v>800040241</v>
          </cell>
          <cell r="D43398" t="str">
            <v>THERMO FISHER S</v>
          </cell>
          <cell r="E43398">
            <v>9287895000161</v>
          </cell>
        </row>
        <row r="43399">
          <cell r="C43399">
            <v>800040246</v>
          </cell>
          <cell r="D43399" t="str">
            <v>SERTHA INDUSTRI</v>
          </cell>
          <cell r="E43399">
            <v>74645169000135</v>
          </cell>
        </row>
        <row r="43400">
          <cell r="C43400">
            <v>800040250</v>
          </cell>
          <cell r="D43400" t="str">
            <v>LUCHA LIBRE PRO</v>
          </cell>
          <cell r="E43400">
            <v>20403698000101</v>
          </cell>
        </row>
        <row r="43401">
          <cell r="C43401">
            <v>800040276</v>
          </cell>
          <cell r="D43401" t="str">
            <v>EDITORA GLOBO S</v>
          </cell>
          <cell r="E43401">
            <v>4067191000674</v>
          </cell>
        </row>
        <row r="43402">
          <cell r="C43402">
            <v>800040291</v>
          </cell>
          <cell r="D43402" t="str">
            <v>POLYWORKS BRASI</v>
          </cell>
          <cell r="E43402">
            <v>12901434000141</v>
          </cell>
        </row>
        <row r="43403">
          <cell r="C43403">
            <v>800040307</v>
          </cell>
          <cell r="D43403" t="str">
            <v>UNION SISTEMAS</v>
          </cell>
          <cell r="E43403">
            <v>383697000127</v>
          </cell>
        </row>
        <row r="43404">
          <cell r="C43404">
            <v>800040314</v>
          </cell>
          <cell r="D43404" t="str">
            <v>ROCKTEC INDUSTR</v>
          </cell>
          <cell r="E43404">
            <v>4004937000196</v>
          </cell>
        </row>
        <row r="43405">
          <cell r="C43405">
            <v>800040319</v>
          </cell>
          <cell r="D43405" t="str">
            <v>LAILTON LEAL DO</v>
          </cell>
          <cell r="E43405">
            <v>11007959000175</v>
          </cell>
        </row>
        <row r="43406">
          <cell r="C43406">
            <v>800040322</v>
          </cell>
          <cell r="D43406" t="str">
            <v>UNICOBA IMPORTA</v>
          </cell>
          <cell r="E43406">
            <v>43823525000130</v>
          </cell>
        </row>
        <row r="43407">
          <cell r="C43407">
            <v>800040324</v>
          </cell>
          <cell r="D43407" t="str">
            <v>LANTYX TECNOLOG</v>
          </cell>
          <cell r="E43407">
            <v>26464902000172</v>
          </cell>
        </row>
        <row r="43408">
          <cell r="C43408">
            <v>800040327</v>
          </cell>
          <cell r="D43408" t="str">
            <v>BANCO SOFISA S.</v>
          </cell>
          <cell r="E43408">
            <v>60889128000180</v>
          </cell>
        </row>
        <row r="43409">
          <cell r="C43409">
            <v>800040330</v>
          </cell>
          <cell r="D43409" t="str">
            <v>AIRTIME SERVICO</v>
          </cell>
          <cell r="E43409">
            <v>39546254000226</v>
          </cell>
        </row>
        <row r="43410">
          <cell r="C43410">
            <v>800040335</v>
          </cell>
          <cell r="D43410" t="str">
            <v>ROQUE ASSESSORI</v>
          </cell>
          <cell r="E43410">
            <v>5485931000140</v>
          </cell>
        </row>
        <row r="43411">
          <cell r="C43411">
            <v>800040336</v>
          </cell>
          <cell r="D43411" t="str">
            <v>I &amp; C COMUNICAC</v>
          </cell>
          <cell r="E43411">
            <v>74362336000130</v>
          </cell>
        </row>
        <row r="43412">
          <cell r="C43412">
            <v>800040344</v>
          </cell>
          <cell r="D43412" t="str">
            <v>FLASH TRAVEL AS</v>
          </cell>
          <cell r="E43412">
            <v>5359720000161</v>
          </cell>
        </row>
        <row r="43413">
          <cell r="C43413">
            <v>800040355</v>
          </cell>
          <cell r="D43413" t="str">
            <v>WORTHIX PESQUIS</v>
          </cell>
          <cell r="E43413">
            <v>30063076000127</v>
          </cell>
        </row>
        <row r="43414">
          <cell r="C43414">
            <v>800040366</v>
          </cell>
          <cell r="D43414" t="str">
            <v>TS AUTOMACAO E</v>
          </cell>
          <cell r="E43414">
            <v>8471342000100</v>
          </cell>
        </row>
        <row r="43415">
          <cell r="C43415">
            <v>800040369</v>
          </cell>
          <cell r="D43415" t="str">
            <v>CORGHI DO BRASI</v>
          </cell>
          <cell r="E43415">
            <v>17887203000144</v>
          </cell>
        </row>
        <row r="43416">
          <cell r="C43416">
            <v>800040379</v>
          </cell>
          <cell r="D43416" t="str">
            <v>THERMAX SERVICO</v>
          </cell>
          <cell r="E43416">
            <v>23632721000110</v>
          </cell>
        </row>
        <row r="43417">
          <cell r="C43417">
            <v>800040401</v>
          </cell>
          <cell r="D43417" t="str">
            <v>FUJICABOS CONDU</v>
          </cell>
          <cell r="E43417">
            <v>66632399000131</v>
          </cell>
        </row>
        <row r="43418">
          <cell r="C43418">
            <v>800040406</v>
          </cell>
          <cell r="D43418" t="str">
            <v>JM COMERCIAL TA</v>
          </cell>
          <cell r="E43418">
            <v>19154389000158</v>
          </cell>
        </row>
        <row r="43419">
          <cell r="C43419">
            <v>800040416</v>
          </cell>
          <cell r="D43419" t="str">
            <v>PRO PRODUTORES</v>
          </cell>
          <cell r="E43419">
            <v>27200844000132</v>
          </cell>
        </row>
        <row r="43420">
          <cell r="C43420">
            <v>800040424</v>
          </cell>
          <cell r="D43420" t="str">
            <v>SERMATEC MANUTE</v>
          </cell>
          <cell r="E43420">
            <v>2517869000133</v>
          </cell>
        </row>
        <row r="43421">
          <cell r="C43421">
            <v>800040427</v>
          </cell>
          <cell r="D43421" t="str">
            <v>NIGGL IT TECNOL</v>
          </cell>
          <cell r="E43421">
            <v>20629363000106</v>
          </cell>
        </row>
        <row r="43422">
          <cell r="C43422">
            <v>800040437</v>
          </cell>
          <cell r="D43422" t="str">
            <v>NOVA REFRATIL R</v>
          </cell>
          <cell r="E43422">
            <v>14892008000114</v>
          </cell>
        </row>
        <row r="43423">
          <cell r="C43423">
            <v>800040443</v>
          </cell>
          <cell r="D43423" t="str">
            <v>ERIC GOMES CARD</v>
          </cell>
          <cell r="E43423">
            <v>24219964000193</v>
          </cell>
        </row>
        <row r="43424">
          <cell r="C43424">
            <v>800040446</v>
          </cell>
          <cell r="D43424" t="str">
            <v>GP ISOLAMENTOS</v>
          </cell>
          <cell r="E43424">
            <v>53010153000186</v>
          </cell>
        </row>
        <row r="43425">
          <cell r="C43425">
            <v>800040487</v>
          </cell>
          <cell r="D43425" t="str">
            <v>IBRACON - INSTI</v>
          </cell>
          <cell r="E43425">
            <v>319871000687</v>
          </cell>
        </row>
        <row r="43426">
          <cell r="C43426">
            <v>800040507</v>
          </cell>
          <cell r="D43426" t="str">
            <v>COLABORAR COMER</v>
          </cell>
          <cell r="E43426">
            <v>8758638000106</v>
          </cell>
        </row>
        <row r="43427">
          <cell r="C43427">
            <v>800040515</v>
          </cell>
          <cell r="D43427" t="str">
            <v>PORTO SEGURO TE</v>
          </cell>
          <cell r="E43427">
            <v>11281004000101</v>
          </cell>
        </row>
        <row r="43428">
          <cell r="C43428">
            <v>800040525</v>
          </cell>
          <cell r="D43428" t="str">
            <v>MASTER FREIGHT</v>
          </cell>
          <cell r="E43428">
            <v>61949368000195</v>
          </cell>
        </row>
        <row r="43429">
          <cell r="C43429">
            <v>800040527</v>
          </cell>
          <cell r="D43429" t="str">
            <v>LEO BURNETT NEO</v>
          </cell>
          <cell r="E43429">
            <v>10389403000128</v>
          </cell>
        </row>
        <row r="43430">
          <cell r="C43430">
            <v>800040539</v>
          </cell>
          <cell r="D43430" t="str">
            <v>PRODUTOS PROMOC</v>
          </cell>
          <cell r="E43430">
            <v>28246274000184</v>
          </cell>
        </row>
        <row r="43431">
          <cell r="C43431">
            <v>800040548</v>
          </cell>
          <cell r="D43431" t="str">
            <v>A.N.T. FERRAMEN</v>
          </cell>
          <cell r="E43431">
            <v>74671991000251</v>
          </cell>
        </row>
        <row r="43432">
          <cell r="C43432">
            <v>800040578</v>
          </cell>
          <cell r="D43432" t="str">
            <v>SR DIAS COMERCI</v>
          </cell>
          <cell r="E43432">
            <v>29957369000179</v>
          </cell>
        </row>
        <row r="43433">
          <cell r="C43433">
            <v>800040580</v>
          </cell>
          <cell r="D43433" t="str">
            <v>FELIPE NASRALLA</v>
          </cell>
          <cell r="E43433">
            <v>27472251000125</v>
          </cell>
        </row>
        <row r="43434">
          <cell r="C43434">
            <v>800040620</v>
          </cell>
          <cell r="D43434" t="str">
            <v>ANDREA BISKER -</v>
          </cell>
          <cell r="E43434">
            <v>25143761000123</v>
          </cell>
        </row>
        <row r="43435">
          <cell r="C43435">
            <v>800040623</v>
          </cell>
          <cell r="D43435" t="str">
            <v>ASSESSORIA EM S</v>
          </cell>
          <cell r="E43435">
            <v>9484369000191</v>
          </cell>
        </row>
        <row r="43436">
          <cell r="C43436">
            <v>800040624</v>
          </cell>
          <cell r="D43436" t="str">
            <v>GESC- LOGISTICA</v>
          </cell>
          <cell r="E43436">
            <v>6150229000270</v>
          </cell>
        </row>
        <row r="43437">
          <cell r="C43437">
            <v>800040625</v>
          </cell>
          <cell r="D43437" t="str">
            <v>COMERCIAL MERCH</v>
          </cell>
          <cell r="E43437">
            <v>14991149000194</v>
          </cell>
        </row>
        <row r="43438">
          <cell r="C43438">
            <v>800040634</v>
          </cell>
          <cell r="D43438" t="str">
            <v>MIRA OFERTAS CO</v>
          </cell>
          <cell r="E43438">
            <v>15377877000173</v>
          </cell>
        </row>
        <row r="43439">
          <cell r="C43439">
            <v>800040636</v>
          </cell>
          <cell r="D43439" t="str">
            <v>D. R. BRINDES E</v>
          </cell>
          <cell r="E43439">
            <v>19045374000151</v>
          </cell>
        </row>
        <row r="43440">
          <cell r="C43440">
            <v>800040657</v>
          </cell>
          <cell r="D43440" t="str">
            <v>DISAL ADMINISTR</v>
          </cell>
          <cell r="E43440">
            <v>59395061000148</v>
          </cell>
        </row>
        <row r="43441">
          <cell r="C43441">
            <v>800040659</v>
          </cell>
          <cell r="D43441" t="str">
            <v>BRINCAL IMPRESS</v>
          </cell>
          <cell r="E43441">
            <v>6813678000170</v>
          </cell>
        </row>
        <row r="43442">
          <cell r="C43442">
            <v>800040661</v>
          </cell>
          <cell r="D43442" t="str">
            <v>IGS INDUSTRIAL</v>
          </cell>
          <cell r="E43442">
            <v>19814247000170</v>
          </cell>
        </row>
        <row r="43443">
          <cell r="C43443">
            <v>800040695</v>
          </cell>
          <cell r="D43443" t="str">
            <v>TECNATRON SISTE</v>
          </cell>
          <cell r="E43443">
            <v>71881239000166</v>
          </cell>
        </row>
        <row r="43444">
          <cell r="C43444">
            <v>800040698</v>
          </cell>
          <cell r="D43444" t="str">
            <v>RECOMPENSE PREM</v>
          </cell>
          <cell r="E43444">
            <v>29794598000110</v>
          </cell>
        </row>
        <row r="43445">
          <cell r="C43445">
            <v>800040713</v>
          </cell>
          <cell r="D43445" t="str">
            <v>COMERCIAL REPAR</v>
          </cell>
          <cell r="E43445">
            <v>4740928000163</v>
          </cell>
        </row>
        <row r="43446">
          <cell r="C43446">
            <v>800040714</v>
          </cell>
          <cell r="D43446" t="str">
            <v>3D CRIAR FABRIC</v>
          </cell>
          <cell r="E43446">
            <v>22072135000103</v>
          </cell>
        </row>
        <row r="43447">
          <cell r="C43447">
            <v>800040716</v>
          </cell>
          <cell r="D43447" t="str">
            <v>ASSOCIACAO BRAS</v>
          </cell>
          <cell r="E43447">
            <v>7951357000102</v>
          </cell>
        </row>
        <row r="43448">
          <cell r="C43448">
            <v>800040727</v>
          </cell>
          <cell r="D43448" t="str">
            <v>RAFAEL PAIXAO D</v>
          </cell>
          <cell r="E43448">
            <v>22607764000182</v>
          </cell>
        </row>
        <row r="43449">
          <cell r="C43449">
            <v>800040759</v>
          </cell>
          <cell r="D43449" t="str">
            <v>MUV BRASIL COMU</v>
          </cell>
          <cell r="E43449">
            <v>29606385000117</v>
          </cell>
        </row>
        <row r="43450">
          <cell r="C43450">
            <v>800040767</v>
          </cell>
          <cell r="D43450" t="str">
            <v>EXCLUSIVA LOCAC</v>
          </cell>
          <cell r="E43450">
            <v>31226791000104</v>
          </cell>
        </row>
        <row r="43451">
          <cell r="C43451">
            <v>800040772</v>
          </cell>
          <cell r="D43451" t="str">
            <v>MARCELO LUIS DO</v>
          </cell>
          <cell r="E43451">
            <v>10757175000100</v>
          </cell>
        </row>
        <row r="43452">
          <cell r="C43452">
            <v>800040778</v>
          </cell>
          <cell r="D43452" t="str">
            <v>AFR COMERCIO DE</v>
          </cell>
          <cell r="E43452">
            <v>9442772000158</v>
          </cell>
        </row>
        <row r="43453">
          <cell r="C43453">
            <v>800040780</v>
          </cell>
          <cell r="D43453" t="str">
            <v>BV FINANCEIRA S</v>
          </cell>
          <cell r="E43453">
            <v>1149953000189</v>
          </cell>
        </row>
        <row r="43454">
          <cell r="C43454">
            <v>800040792</v>
          </cell>
          <cell r="D43454" t="str">
            <v>EMPRESA DE TRAN</v>
          </cell>
          <cell r="E43454">
            <v>55065981000228</v>
          </cell>
        </row>
        <row r="43455">
          <cell r="C43455">
            <v>800040819</v>
          </cell>
          <cell r="D43455" t="str">
            <v>IONIC SYSTEMS S</v>
          </cell>
          <cell r="E43455">
            <v>119460000133</v>
          </cell>
        </row>
        <row r="43456">
          <cell r="C43456">
            <v>800040844</v>
          </cell>
          <cell r="D43456" t="str">
            <v>CSHG REAL ESTAT</v>
          </cell>
          <cell r="E43456">
            <v>9072017000129</v>
          </cell>
        </row>
        <row r="43457">
          <cell r="C43457">
            <v>800040863</v>
          </cell>
          <cell r="D43457" t="str">
            <v>FARCOMP COMERCI</v>
          </cell>
          <cell r="E43457">
            <v>2400425000113</v>
          </cell>
        </row>
        <row r="43458">
          <cell r="C43458">
            <v>800040870</v>
          </cell>
          <cell r="D43458" t="str">
            <v>VIA CONSULTORIA</v>
          </cell>
          <cell r="E43458">
            <v>4113402000153</v>
          </cell>
        </row>
        <row r="43459">
          <cell r="C43459">
            <v>800040885</v>
          </cell>
          <cell r="D43459" t="str">
            <v>B.R.I.C IMPORTA</v>
          </cell>
          <cell r="E43459">
            <v>19259826000106</v>
          </cell>
        </row>
        <row r="43460">
          <cell r="C43460">
            <v>800040890</v>
          </cell>
          <cell r="D43460" t="str">
            <v>ITELIOS DO BRAS</v>
          </cell>
          <cell r="E43460">
            <v>7692770000191</v>
          </cell>
        </row>
        <row r="43461">
          <cell r="C43461">
            <v>800040895</v>
          </cell>
          <cell r="D43461" t="str">
            <v>BIGNARDI - INDU</v>
          </cell>
          <cell r="E43461">
            <v>61192522000984</v>
          </cell>
        </row>
        <row r="43462">
          <cell r="C43462">
            <v>800040897</v>
          </cell>
          <cell r="D43462" t="str">
            <v>AES TIETE ENERG</v>
          </cell>
          <cell r="E43462">
            <v>4128563000110</v>
          </cell>
        </row>
        <row r="43463">
          <cell r="C43463">
            <v>800040934</v>
          </cell>
          <cell r="D43463" t="str">
            <v>IDEECON CONSULT</v>
          </cell>
          <cell r="E43463">
            <v>10429717000107</v>
          </cell>
        </row>
        <row r="43464">
          <cell r="C43464">
            <v>800040936</v>
          </cell>
          <cell r="D43464" t="str">
            <v>LOYALTY CLUB IN</v>
          </cell>
          <cell r="E43464">
            <v>31391507000147</v>
          </cell>
        </row>
        <row r="43465">
          <cell r="C43465">
            <v>800040959</v>
          </cell>
          <cell r="D43465" t="str">
            <v>EVERSYS CONTROL</v>
          </cell>
          <cell r="E43465">
            <v>6866425000164</v>
          </cell>
        </row>
        <row r="43466">
          <cell r="C43466">
            <v>800041042</v>
          </cell>
          <cell r="D43466" t="str">
            <v>LEL AMBIENTAL LTDA</v>
          </cell>
          <cell r="E43466">
            <v>21332917000163</v>
          </cell>
        </row>
        <row r="43467">
          <cell r="C43467">
            <v>800041066</v>
          </cell>
          <cell r="D43467" t="str">
            <v xml:space="preserve">MERIT </v>
          </cell>
          <cell r="E43467">
            <v>26544124000121</v>
          </cell>
        </row>
        <row r="43468">
          <cell r="C43468">
            <v>800041073</v>
          </cell>
          <cell r="D43468" t="str">
            <v>TECNOLOGGICA CO</v>
          </cell>
          <cell r="E43468">
            <v>14570263000140</v>
          </cell>
        </row>
        <row r="43469">
          <cell r="C43469">
            <v>800041077</v>
          </cell>
          <cell r="D43469" t="str">
            <v>OVERLANDER BRAS</v>
          </cell>
          <cell r="E43469">
            <v>22160674000196</v>
          </cell>
        </row>
        <row r="43470">
          <cell r="C43470">
            <v>800041078</v>
          </cell>
          <cell r="D43470" t="str">
            <v>INOVATION IT TE</v>
          </cell>
          <cell r="E43470">
            <v>8941082000180</v>
          </cell>
        </row>
        <row r="43471">
          <cell r="C43471">
            <v>800041080</v>
          </cell>
          <cell r="D43471" t="str">
            <v>M C ALMEIDA LTD</v>
          </cell>
          <cell r="E43471">
            <v>20916685000128</v>
          </cell>
        </row>
        <row r="43472">
          <cell r="C43472">
            <v>800041085</v>
          </cell>
          <cell r="D43472" t="str">
            <v>INSTITUTO DA OP</v>
          </cell>
          <cell r="E43472">
            <v>2449283000189</v>
          </cell>
        </row>
        <row r="43473">
          <cell r="C43473">
            <v>800041088</v>
          </cell>
          <cell r="D43473" t="str">
            <v>BANCO J. SAFRA</v>
          </cell>
          <cell r="E43473">
            <v>3017677000120</v>
          </cell>
        </row>
        <row r="43474">
          <cell r="C43474">
            <v>800041107</v>
          </cell>
          <cell r="D43474" t="str">
            <v>RECHEIO AGENCIA</v>
          </cell>
          <cell r="E43474">
            <v>10782773000120</v>
          </cell>
        </row>
        <row r="43475">
          <cell r="C43475">
            <v>800041111</v>
          </cell>
          <cell r="D43475" t="str">
            <v>GLOBAL SYSTEM P</v>
          </cell>
          <cell r="E43475">
            <v>8388644000100</v>
          </cell>
        </row>
        <row r="43476">
          <cell r="C43476">
            <v>800041120</v>
          </cell>
          <cell r="D43476" t="str">
            <v>TUV RHEINLAND D</v>
          </cell>
          <cell r="E43476">
            <v>1950467000599</v>
          </cell>
        </row>
        <row r="43477">
          <cell r="C43477">
            <v>800041123</v>
          </cell>
          <cell r="D43477" t="str">
            <v>ARTE E PONTO. C</v>
          </cell>
          <cell r="E43477">
            <v>8179112000163</v>
          </cell>
        </row>
        <row r="43478">
          <cell r="C43478">
            <v>800041124</v>
          </cell>
          <cell r="D43478" t="str">
            <v>SANTODIGITAL DI</v>
          </cell>
          <cell r="E43478">
            <v>16895942000115</v>
          </cell>
        </row>
        <row r="43479">
          <cell r="C43479">
            <v>800041125</v>
          </cell>
          <cell r="D43479" t="str">
            <v>CMC - VIDEO GRA</v>
          </cell>
          <cell r="E43479">
            <v>72028343000175</v>
          </cell>
        </row>
        <row r="43480">
          <cell r="C43480">
            <v>800041127</v>
          </cell>
          <cell r="D43480" t="str">
            <v>MAQUINAS LTDA</v>
          </cell>
          <cell r="E43480">
            <v>14534271000131</v>
          </cell>
        </row>
        <row r="43481">
          <cell r="C43481">
            <v>800041135</v>
          </cell>
          <cell r="D43481" t="str">
            <v>SF SISTEMAS CON</v>
          </cell>
          <cell r="E43481">
            <v>11458852000143</v>
          </cell>
        </row>
        <row r="43482">
          <cell r="C43482">
            <v>800041142</v>
          </cell>
          <cell r="D43482" t="str">
            <v>PRODIGY GRAND H</v>
          </cell>
          <cell r="E43482">
            <v>26982640000138</v>
          </cell>
        </row>
        <row r="43483">
          <cell r="C43483">
            <v>800041148</v>
          </cell>
          <cell r="D43483" t="str">
            <v>DOCUSIGN BRASIL</v>
          </cell>
          <cell r="E43483">
            <v>5516218000117</v>
          </cell>
        </row>
        <row r="43484">
          <cell r="C43484">
            <v>800041152</v>
          </cell>
          <cell r="D43484" t="str">
            <v>TRUE DIGITAL SY</v>
          </cell>
          <cell r="E43484">
            <v>6141430000100</v>
          </cell>
        </row>
        <row r="43485">
          <cell r="C43485">
            <v>800041173</v>
          </cell>
          <cell r="D43485" t="str">
            <v>BEATRIZ DO ESPI</v>
          </cell>
          <cell r="E43485">
            <v>28508175000123</v>
          </cell>
        </row>
        <row r="43486">
          <cell r="C43486">
            <v>800041184</v>
          </cell>
          <cell r="D43486" t="str">
            <v>DIANE PEIXOTO M</v>
          </cell>
          <cell r="E43486">
            <v>7419227000115</v>
          </cell>
        </row>
        <row r="43487">
          <cell r="C43487">
            <v>800041195</v>
          </cell>
          <cell r="D43487" t="str">
            <v>CARNES E MERCEA</v>
          </cell>
          <cell r="E43487">
            <v>49556533000305</v>
          </cell>
        </row>
        <row r="43488">
          <cell r="C43488">
            <v>800041200</v>
          </cell>
          <cell r="D43488" t="str">
            <v>TEADS BRASIL SO</v>
          </cell>
          <cell r="E43488">
            <v>22605990000124</v>
          </cell>
        </row>
        <row r="43489">
          <cell r="C43489">
            <v>800041201</v>
          </cell>
          <cell r="D43489" t="str">
            <v>GOLDENBERG ANAL</v>
          </cell>
          <cell r="E43489">
            <v>1099137000108</v>
          </cell>
        </row>
        <row r="43490">
          <cell r="C43490">
            <v>800041212</v>
          </cell>
          <cell r="D43490" t="str">
            <v>LTDA</v>
          </cell>
          <cell r="E43490">
            <v>27117784000199</v>
          </cell>
        </row>
        <row r="43491">
          <cell r="C43491">
            <v>800041236</v>
          </cell>
          <cell r="D43491" t="str">
            <v>HELANKA INDUSTRIA E COMERCIO</v>
          </cell>
          <cell r="E43491">
            <v>15253518000104</v>
          </cell>
        </row>
        <row r="43492">
          <cell r="C43492">
            <v>800041241</v>
          </cell>
          <cell r="D43492" t="str">
            <v>UNION SOLUTIONS</v>
          </cell>
          <cell r="E43492">
            <v>16717181000101</v>
          </cell>
        </row>
        <row r="43493">
          <cell r="C43493">
            <v>800041264</v>
          </cell>
          <cell r="D43493" t="str">
            <v>BCS TECNOLOGIA - COMERCIO E S</v>
          </cell>
          <cell r="E43493">
            <v>5243979000142</v>
          </cell>
        </row>
        <row r="43494">
          <cell r="C43494">
            <v>800041270</v>
          </cell>
          <cell r="D43494" t="str">
            <v>ALSCO TOALHEIRO</v>
          </cell>
          <cell r="E43494">
            <v>33325184000208</v>
          </cell>
        </row>
        <row r="43495">
          <cell r="C43495">
            <v>800041279</v>
          </cell>
          <cell r="D43495" t="str">
            <v>BENFLEX LTDA</v>
          </cell>
          <cell r="E43495">
            <v>61546479000150</v>
          </cell>
        </row>
        <row r="43496">
          <cell r="C43496">
            <v>800041281</v>
          </cell>
          <cell r="D43496" t="str">
            <v>FRAM CAPITAL DI</v>
          </cell>
          <cell r="E43496">
            <v>13673855000125</v>
          </cell>
        </row>
        <row r="43497">
          <cell r="C43497">
            <v>800041285</v>
          </cell>
          <cell r="D43497" t="str">
            <v>TECFORK MAQUINA</v>
          </cell>
          <cell r="E43497">
            <v>13515092000194</v>
          </cell>
        </row>
        <row r="43498">
          <cell r="C43498">
            <v>800041299</v>
          </cell>
          <cell r="D43498" t="str">
            <v>ELAFLEX BRASIL COMERCIO, IMPO</v>
          </cell>
          <cell r="E43498">
            <v>19527088000122</v>
          </cell>
        </row>
        <row r="43499">
          <cell r="C43499">
            <v>800041302</v>
          </cell>
          <cell r="D43499" t="str">
            <v>FIRE SOLUTION - COMERCIO DE E</v>
          </cell>
          <cell r="E43499">
            <v>7694157000103</v>
          </cell>
        </row>
        <row r="43500">
          <cell r="C43500">
            <v>800041304</v>
          </cell>
          <cell r="D43500" t="str">
            <v>GOOGLE CLOUD BR</v>
          </cell>
          <cell r="E43500">
            <v>25012398000107</v>
          </cell>
        </row>
        <row r="43501">
          <cell r="C43501">
            <v>800041306</v>
          </cell>
          <cell r="D43501" t="str">
            <v>ENABLERS SOLUCO</v>
          </cell>
          <cell r="E43501">
            <v>28941919000107</v>
          </cell>
        </row>
        <row r="43502">
          <cell r="C43502">
            <v>800041308</v>
          </cell>
          <cell r="D43502" t="str">
            <v>MACK COLOR GRAF</v>
          </cell>
          <cell r="E43502">
            <v>15112574000129</v>
          </cell>
        </row>
        <row r="43503">
          <cell r="C43503">
            <v>800041309</v>
          </cell>
          <cell r="D43503" t="str">
            <v>REFRIGERACAO DU</v>
          </cell>
          <cell r="E43503">
            <v>1754239001000</v>
          </cell>
        </row>
        <row r="43504">
          <cell r="C43504">
            <v>800041349</v>
          </cell>
          <cell r="D43504" t="str">
            <v>IMPAKTTO COMERCIO DE PLASTICO</v>
          </cell>
          <cell r="E43504">
            <v>7410726000141</v>
          </cell>
        </row>
        <row r="43505">
          <cell r="C43505">
            <v>800041378</v>
          </cell>
          <cell r="D43505" t="str">
            <v>H J LEMOS</v>
          </cell>
          <cell r="E43505">
            <v>14454061000133</v>
          </cell>
        </row>
        <row r="43506">
          <cell r="C43506">
            <v>800041388</v>
          </cell>
          <cell r="D43506" t="str">
            <v>AUTOINFORME COM</v>
          </cell>
          <cell r="E43506">
            <v>22439948000180</v>
          </cell>
        </row>
        <row r="43507">
          <cell r="C43507">
            <v>800041402</v>
          </cell>
          <cell r="D43507" t="str">
            <v>PRESTACAO DE SE</v>
          </cell>
          <cell r="E43507">
            <v>14990640000109</v>
          </cell>
        </row>
        <row r="43508">
          <cell r="C43508">
            <v>800041407</v>
          </cell>
          <cell r="D43508" t="str">
            <v>MICROFUZZY KPIT</v>
          </cell>
          <cell r="E43508">
            <v>10292219000165</v>
          </cell>
        </row>
        <row r="43509">
          <cell r="C43509">
            <v>800041434</v>
          </cell>
          <cell r="D43509" t="str">
            <v>NEWS EVENTOS IN</v>
          </cell>
          <cell r="E43509">
            <v>9002265000101</v>
          </cell>
        </row>
        <row r="43510">
          <cell r="C43510">
            <v>800041436</v>
          </cell>
          <cell r="D43510" t="str">
            <v>HUDDLE TECNOLOG</v>
          </cell>
          <cell r="E43510">
            <v>19653495000186</v>
          </cell>
        </row>
        <row r="43511">
          <cell r="C43511">
            <v>800041451</v>
          </cell>
          <cell r="D43511" t="str">
            <v>SNB COMERCIO E</v>
          </cell>
          <cell r="E43511">
            <v>6128891000142</v>
          </cell>
        </row>
        <row r="43512">
          <cell r="C43512">
            <v>800041453</v>
          </cell>
          <cell r="D43512" t="str">
            <v>LTDA</v>
          </cell>
          <cell r="E43512">
            <v>13777004000122</v>
          </cell>
        </row>
        <row r="43513">
          <cell r="C43513">
            <v>800041491</v>
          </cell>
          <cell r="D43513" t="str">
            <v>BRAND BRASIL CO</v>
          </cell>
          <cell r="E43513">
            <v>56807886000134</v>
          </cell>
        </row>
        <row r="43514">
          <cell r="C43514">
            <v>800041520</v>
          </cell>
          <cell r="D43514" t="str">
            <v>WEWORK SERVICOS</v>
          </cell>
          <cell r="E43514">
            <v>23301943000150</v>
          </cell>
        </row>
        <row r="43515">
          <cell r="C43515">
            <v>800041522</v>
          </cell>
          <cell r="D43515" t="str">
            <v>NOVIDA SOLUCOES</v>
          </cell>
          <cell r="E43515">
            <v>15515333000120</v>
          </cell>
        </row>
        <row r="43516">
          <cell r="C43516">
            <v>800041528</v>
          </cell>
          <cell r="D43516" t="str">
            <v>TRUNFO COMUNICA</v>
          </cell>
          <cell r="E43516">
            <v>11901426000132</v>
          </cell>
        </row>
        <row r="43517">
          <cell r="C43517">
            <v>800041571</v>
          </cell>
          <cell r="D43517" t="str">
            <v>CAPITALE ENERGI</v>
          </cell>
          <cell r="E43517">
            <v>11599292000147</v>
          </cell>
        </row>
        <row r="43518">
          <cell r="C43518">
            <v>800041572</v>
          </cell>
          <cell r="D43518" t="str">
            <v>GRABER SISTEMAS</v>
          </cell>
          <cell r="E43518">
            <v>87169900000145</v>
          </cell>
        </row>
        <row r="43519">
          <cell r="C43519">
            <v>800041573</v>
          </cell>
          <cell r="D43519" t="str">
            <v>FABIANA BRUNO C</v>
          </cell>
          <cell r="E43519">
            <v>7404602000153</v>
          </cell>
        </row>
        <row r="43520">
          <cell r="C43520">
            <v>800041576</v>
          </cell>
          <cell r="D43520" t="str">
            <v>CAMFIL LATINOAM</v>
          </cell>
          <cell r="E43520">
            <v>7109461000146</v>
          </cell>
        </row>
        <row r="43521">
          <cell r="C43521">
            <v>800041577</v>
          </cell>
          <cell r="D43521" t="str">
            <v>GAV MONTAGENS D</v>
          </cell>
          <cell r="E43521">
            <v>21205872000166</v>
          </cell>
        </row>
        <row r="43522">
          <cell r="C43522">
            <v>800041578</v>
          </cell>
          <cell r="D43522" t="str">
            <v>TYPUS CONSTRUTO</v>
          </cell>
          <cell r="E43522">
            <v>2427514000153</v>
          </cell>
        </row>
        <row r="43523">
          <cell r="C43523">
            <v>800041582</v>
          </cell>
          <cell r="D43523" t="str">
            <v>DEAFIT DESIGN E</v>
          </cell>
          <cell r="E43523">
            <v>12823916000120</v>
          </cell>
        </row>
        <row r="43524">
          <cell r="C43524">
            <v>800041588</v>
          </cell>
          <cell r="D43524" t="str">
            <v>SLIC EQUIPAMENT</v>
          </cell>
          <cell r="E43524">
            <v>51700987000198</v>
          </cell>
        </row>
        <row r="43525">
          <cell r="C43525">
            <v>800041589</v>
          </cell>
          <cell r="D43525" t="str">
            <v>PH3A COMERCIO E</v>
          </cell>
          <cell r="E43525">
            <v>8699602000190</v>
          </cell>
        </row>
        <row r="43526">
          <cell r="C43526">
            <v>800041602</v>
          </cell>
          <cell r="D43526" t="str">
            <v>TITTANIUM INC P</v>
          </cell>
          <cell r="E43526">
            <v>28783995000123</v>
          </cell>
        </row>
        <row r="43527">
          <cell r="C43527">
            <v>800041606</v>
          </cell>
          <cell r="D43527" t="str">
            <v>LODOLOGIC S.A.</v>
          </cell>
          <cell r="E43527">
            <v>26609160000126</v>
          </cell>
        </row>
        <row r="43528">
          <cell r="C43528">
            <v>800041618</v>
          </cell>
          <cell r="D43528" t="str">
            <v>INTERWATT SERVI</v>
          </cell>
          <cell r="E43528">
            <v>911619000158</v>
          </cell>
        </row>
        <row r="43529">
          <cell r="C43529">
            <v>800041625</v>
          </cell>
          <cell r="D43529" t="str">
            <v>GUT COMERCIO DE</v>
          </cell>
          <cell r="E43529">
            <v>8750067000155</v>
          </cell>
        </row>
        <row r="43530">
          <cell r="C43530">
            <v>800041632</v>
          </cell>
          <cell r="D43530" t="str">
            <v>GRANT THORNTON</v>
          </cell>
          <cell r="E43530">
            <v>13418712000177</v>
          </cell>
        </row>
        <row r="43531">
          <cell r="C43531">
            <v>800041643</v>
          </cell>
          <cell r="D43531" t="str">
            <v>CELEBRYT'S VEIC</v>
          </cell>
          <cell r="E43531">
            <v>25369918000133</v>
          </cell>
        </row>
        <row r="43532">
          <cell r="C43532">
            <v>800041651</v>
          </cell>
          <cell r="D43532" t="str">
            <v>GRAZIELA LONGHI</v>
          </cell>
          <cell r="E43532">
            <v>26333190000152</v>
          </cell>
        </row>
        <row r="43533">
          <cell r="C43533">
            <v>800041659</v>
          </cell>
          <cell r="D43533" t="str">
            <v>CK COMERCIO E R</v>
          </cell>
          <cell r="E43533">
            <v>62751102000104</v>
          </cell>
        </row>
        <row r="43534">
          <cell r="C43534">
            <v>800041668</v>
          </cell>
          <cell r="D43534" t="str">
            <v>FALCONI COMUNIC</v>
          </cell>
          <cell r="E43534">
            <v>33305147000149</v>
          </cell>
        </row>
        <row r="43535">
          <cell r="C43535">
            <v>800041672</v>
          </cell>
          <cell r="D43535" t="str">
            <v>TECHMONT MONTAG</v>
          </cell>
          <cell r="E43535">
            <v>11031383000181</v>
          </cell>
        </row>
        <row r="43536">
          <cell r="C43536">
            <v>800041673</v>
          </cell>
          <cell r="D43536" t="str">
            <v>PRESYS INSTRUME</v>
          </cell>
          <cell r="E43536">
            <v>59894113000120</v>
          </cell>
        </row>
        <row r="43537">
          <cell r="C43537">
            <v>800041684</v>
          </cell>
          <cell r="D43537" t="str">
            <v>QUANTUM ENERGIA</v>
          </cell>
          <cell r="E43537">
            <v>29000095000125</v>
          </cell>
        </row>
        <row r="43538">
          <cell r="C43538">
            <v>800041703</v>
          </cell>
          <cell r="D43538" t="str">
            <v>AUSTRALIA BURGE</v>
          </cell>
          <cell r="E43538">
            <v>23994574000128</v>
          </cell>
        </row>
        <row r="43539">
          <cell r="C43539">
            <v>800041709</v>
          </cell>
          <cell r="D43539" t="str">
            <v>CONECTA COMUNIC</v>
          </cell>
          <cell r="E43539">
            <v>28521513000167</v>
          </cell>
        </row>
        <row r="43540">
          <cell r="C43540">
            <v>800041717</v>
          </cell>
          <cell r="D43540" t="str">
            <v>MASCARO NASCIME</v>
          </cell>
          <cell r="E43540">
            <v>60532306000110</v>
          </cell>
        </row>
        <row r="43541">
          <cell r="C43541">
            <v>800041720</v>
          </cell>
          <cell r="D43541" t="str">
            <v>AUDIOLOGICO LAB</v>
          </cell>
          <cell r="E43541">
            <v>6179065000122</v>
          </cell>
        </row>
        <row r="43542">
          <cell r="C43542">
            <v>800041721</v>
          </cell>
          <cell r="D43542" t="str">
            <v>PHYSICAL CATALYSTY INDUSTRIA</v>
          </cell>
          <cell r="E43542">
            <v>2492075000162</v>
          </cell>
        </row>
        <row r="43543">
          <cell r="C43543">
            <v>800041726</v>
          </cell>
          <cell r="D43543" t="str">
            <v>FRANCISCO LUCIANO RODRIGUES B</v>
          </cell>
          <cell r="E43543">
            <v>26132604000185</v>
          </cell>
        </row>
        <row r="43544">
          <cell r="C43544">
            <v>800041730</v>
          </cell>
          <cell r="D43544" t="str">
            <v>ARTES GRAFICAS</v>
          </cell>
          <cell r="E43544">
            <v>2838784000157</v>
          </cell>
        </row>
        <row r="43545">
          <cell r="C43545">
            <v>800041734</v>
          </cell>
          <cell r="D43545" t="str">
            <v>DR. LAVA TUDO S</v>
          </cell>
          <cell r="E43545">
            <v>23926274000101</v>
          </cell>
        </row>
        <row r="43546">
          <cell r="C43546">
            <v>800041771</v>
          </cell>
          <cell r="D43546" t="str">
            <v>WK IND ELETROM</v>
          </cell>
          <cell r="E43546">
            <v>46908778000102</v>
          </cell>
        </row>
        <row r="43547">
          <cell r="C43547">
            <v>800041788</v>
          </cell>
          <cell r="D43547" t="str">
            <v>ASO INDUSTRIA E</v>
          </cell>
          <cell r="E43547">
            <v>20655345000190</v>
          </cell>
        </row>
        <row r="43548">
          <cell r="C43548">
            <v>800041807</v>
          </cell>
          <cell r="D43548" t="str">
            <v>RITZ SP COMERCI</v>
          </cell>
          <cell r="E43548">
            <v>4590874000105</v>
          </cell>
        </row>
        <row r="43549">
          <cell r="C43549">
            <v>800041811</v>
          </cell>
          <cell r="D43549" t="str">
            <v>PROMOACAO EVENT</v>
          </cell>
          <cell r="E43549">
            <v>8035509000181</v>
          </cell>
        </row>
        <row r="43550">
          <cell r="C43550">
            <v>800041823</v>
          </cell>
          <cell r="D43550" t="str">
            <v>SIMBOLO BRINDES</v>
          </cell>
          <cell r="E43550">
            <v>28762497000102</v>
          </cell>
        </row>
        <row r="43551">
          <cell r="C43551">
            <v>800041825</v>
          </cell>
          <cell r="D43551" t="str">
            <v>ZOOM IMAGEM COM</v>
          </cell>
          <cell r="E43551">
            <v>19055225000173</v>
          </cell>
        </row>
        <row r="43552">
          <cell r="C43552">
            <v>800041836</v>
          </cell>
          <cell r="D43552" t="str">
            <v>CENTRO DE DIAGN</v>
          </cell>
          <cell r="E43552">
            <v>12802999000171</v>
          </cell>
        </row>
        <row r="43553">
          <cell r="C43553">
            <v>800041845</v>
          </cell>
          <cell r="D43553" t="str">
            <v>BEST HOMENAGENS</v>
          </cell>
          <cell r="E43553">
            <v>7456348000137</v>
          </cell>
        </row>
        <row r="43554">
          <cell r="C43554">
            <v>800041852</v>
          </cell>
          <cell r="D43554" t="str">
            <v>LIQUIDATOTAL CO</v>
          </cell>
          <cell r="E43554">
            <v>11607204000101</v>
          </cell>
        </row>
        <row r="43555">
          <cell r="C43555">
            <v>800041855</v>
          </cell>
          <cell r="D43555" t="str">
            <v>EDUARDO PIO ARA</v>
          </cell>
          <cell r="E43555">
            <v>23168702000184</v>
          </cell>
        </row>
        <row r="43556">
          <cell r="C43556">
            <v>800041856</v>
          </cell>
          <cell r="D43556" t="str">
            <v>GOLD SAFE COMER</v>
          </cell>
          <cell r="E43556">
            <v>11825909000103</v>
          </cell>
        </row>
        <row r="43557">
          <cell r="C43557">
            <v>800041862</v>
          </cell>
          <cell r="D43557" t="str">
            <v>TIM S.A.</v>
          </cell>
          <cell r="E43557">
            <v>2421421023162</v>
          </cell>
        </row>
        <row r="43558">
          <cell r="C43558">
            <v>800041894</v>
          </cell>
          <cell r="D43558" t="str">
            <v>AUTOM EST SP</v>
          </cell>
          <cell r="E43558">
            <v>67354746000174</v>
          </cell>
        </row>
        <row r="43559">
          <cell r="C43559">
            <v>800041899</v>
          </cell>
          <cell r="D43559" t="str">
            <v>BANCO ORIGINAL</v>
          </cell>
          <cell r="E43559">
            <v>92894922000108</v>
          </cell>
        </row>
        <row r="43560">
          <cell r="C43560">
            <v>800041919</v>
          </cell>
          <cell r="D43560" t="str">
            <v>KLEPER COMERCIO IMPORTADORA E</v>
          </cell>
          <cell r="E43560">
            <v>27425316000181</v>
          </cell>
        </row>
        <row r="43561">
          <cell r="C43561">
            <v>800041928</v>
          </cell>
          <cell r="D43561" t="str">
            <v>GIFT POINT BRIN</v>
          </cell>
          <cell r="E43561">
            <v>31097921000148</v>
          </cell>
        </row>
        <row r="43562">
          <cell r="C43562">
            <v>800041932</v>
          </cell>
          <cell r="D43562" t="str">
            <v>CRUZES</v>
          </cell>
          <cell r="E43562">
            <v>48097364000168</v>
          </cell>
        </row>
        <row r="43563">
          <cell r="C43563">
            <v>800041933</v>
          </cell>
          <cell r="D43563" t="str">
            <v>11193736706</v>
          </cell>
          <cell r="E43563">
            <v>30992321000180</v>
          </cell>
        </row>
        <row r="43564">
          <cell r="C43564">
            <v>800041942</v>
          </cell>
          <cell r="D43564" t="str">
            <v>IMPORTACAO E EX</v>
          </cell>
          <cell r="E43564">
            <v>62031497000162</v>
          </cell>
        </row>
        <row r="43565">
          <cell r="C43565">
            <v>800041947</v>
          </cell>
          <cell r="D43565" t="str">
            <v>LTDA</v>
          </cell>
          <cell r="E43565">
            <v>19524939000183</v>
          </cell>
        </row>
        <row r="43566">
          <cell r="C43566">
            <v>800041969</v>
          </cell>
          <cell r="D43566" t="str">
            <v>ESTADO DE SAO P</v>
          </cell>
          <cell r="E43566">
            <v>61687356000130</v>
          </cell>
        </row>
        <row r="43567">
          <cell r="C43567">
            <v>800041997</v>
          </cell>
          <cell r="D43567" t="str">
            <v>PRORESULT CONSU</v>
          </cell>
          <cell r="E43567">
            <v>5056735000150</v>
          </cell>
        </row>
        <row r="43568">
          <cell r="C43568">
            <v>800042000</v>
          </cell>
          <cell r="D43568" t="str">
            <v>SOFTWAREONE COE</v>
          </cell>
          <cell r="E43568">
            <v>8270727000109</v>
          </cell>
        </row>
        <row r="43569">
          <cell r="C43569">
            <v>800042006</v>
          </cell>
          <cell r="D43569" t="str">
            <v>MESQUITA BARROS</v>
          </cell>
          <cell r="E43569">
            <v>59174748000153</v>
          </cell>
        </row>
        <row r="43570">
          <cell r="C43570">
            <v>800042007</v>
          </cell>
          <cell r="D43570" t="str">
            <v>EVELYN EWEL SCH</v>
          </cell>
          <cell r="E43570">
            <v>5331757000181</v>
          </cell>
        </row>
        <row r="43571">
          <cell r="C43571">
            <v>800042012</v>
          </cell>
          <cell r="D43571" t="str">
            <v>ISOQUALITAS ENG</v>
          </cell>
          <cell r="E43571">
            <v>417590000152</v>
          </cell>
        </row>
        <row r="43572">
          <cell r="C43572">
            <v>800042018</v>
          </cell>
          <cell r="D43572" t="str">
            <v>IT MIDIA EVENTO</v>
          </cell>
          <cell r="E43572">
            <v>28095979000148</v>
          </cell>
        </row>
        <row r="43573">
          <cell r="C43573">
            <v>800042036</v>
          </cell>
          <cell r="D43573" t="str">
            <v>WR MOREIRA COME</v>
          </cell>
          <cell r="E43573">
            <v>18672364000183</v>
          </cell>
        </row>
        <row r="43574">
          <cell r="C43574">
            <v>800042038</v>
          </cell>
          <cell r="D43574" t="str">
            <v>LTDA</v>
          </cell>
          <cell r="E43574">
            <v>13731003000147</v>
          </cell>
        </row>
        <row r="43575">
          <cell r="C43575">
            <v>800042042</v>
          </cell>
          <cell r="D43575" t="str">
            <v>WLC-WOLRD LINE</v>
          </cell>
          <cell r="E43575">
            <v>1722541000196</v>
          </cell>
        </row>
        <row r="43576">
          <cell r="C43576">
            <v>800042048</v>
          </cell>
          <cell r="D43576" t="str">
            <v>SHT TELEMETRIA</v>
          </cell>
          <cell r="E43576">
            <v>22074692000155</v>
          </cell>
        </row>
        <row r="43577">
          <cell r="C43577">
            <v>800042060</v>
          </cell>
          <cell r="D43577" t="str">
            <v>FIORANTE LOCACA</v>
          </cell>
          <cell r="E43577">
            <v>5303036000168</v>
          </cell>
        </row>
        <row r="43578">
          <cell r="C43578">
            <v>800042061</v>
          </cell>
          <cell r="D43578" t="str">
            <v>RECICLAPAC SOLU</v>
          </cell>
          <cell r="E43578">
            <v>18726142000104</v>
          </cell>
        </row>
        <row r="43579">
          <cell r="C43579">
            <v>800042064</v>
          </cell>
          <cell r="D43579" t="str">
            <v>HARMONIZA COMER</v>
          </cell>
          <cell r="E43579">
            <v>30264347000102</v>
          </cell>
        </row>
        <row r="43580">
          <cell r="C43580">
            <v>800042065</v>
          </cell>
          <cell r="D43580" t="str">
            <v>VORTIX SOLUCOES</v>
          </cell>
          <cell r="E43580">
            <v>34100921000148</v>
          </cell>
        </row>
        <row r="43581">
          <cell r="C43581">
            <v>800042070</v>
          </cell>
          <cell r="D43581" t="str">
            <v>ONYOU LEVANTAME</v>
          </cell>
          <cell r="E43581">
            <v>9141751000100</v>
          </cell>
        </row>
        <row r="43582">
          <cell r="C43582">
            <v>800042073</v>
          </cell>
          <cell r="D43582" t="str">
            <v>TECNORED REDUTO</v>
          </cell>
          <cell r="E43582">
            <v>10689924000281</v>
          </cell>
        </row>
        <row r="43583">
          <cell r="C43583">
            <v>800042077</v>
          </cell>
          <cell r="D43583" t="str">
            <v>FROTA VIP LOCAC</v>
          </cell>
          <cell r="E43583">
            <v>45587474000110</v>
          </cell>
        </row>
        <row r="43584">
          <cell r="C43584">
            <v>800042080</v>
          </cell>
          <cell r="D43584" t="str">
            <v>TOLUNA BRASIL P</v>
          </cell>
          <cell r="E43584">
            <v>24684042000157</v>
          </cell>
        </row>
        <row r="43585">
          <cell r="C43585">
            <v>800042087</v>
          </cell>
          <cell r="D43585" t="str">
            <v>FOUNDERS INTELL</v>
          </cell>
          <cell r="E43585">
            <v>29936343000144</v>
          </cell>
        </row>
        <row r="43586">
          <cell r="C43586">
            <v>800042089</v>
          </cell>
          <cell r="D43586" t="str">
            <v>R2 COMERCIAL IM</v>
          </cell>
          <cell r="E43586">
            <v>15076590000103</v>
          </cell>
        </row>
        <row r="43587">
          <cell r="C43587">
            <v>800042100</v>
          </cell>
          <cell r="D43587" t="str">
            <v>GABRIELA RAMOS</v>
          </cell>
          <cell r="E43587">
            <v>24750775000142</v>
          </cell>
        </row>
        <row r="43588">
          <cell r="C43588">
            <v>800042107</v>
          </cell>
          <cell r="D43588" t="str">
            <v>MEDTHERM INSTRU</v>
          </cell>
          <cell r="E43588">
            <v>24487972000110</v>
          </cell>
        </row>
        <row r="43589">
          <cell r="C43589">
            <v>800042113</v>
          </cell>
          <cell r="D43589" t="str">
            <v>FOX LINE IND E</v>
          </cell>
          <cell r="E43589">
            <v>29293210000105</v>
          </cell>
        </row>
        <row r="43590">
          <cell r="C43590">
            <v>800042122</v>
          </cell>
          <cell r="D43590" t="str">
            <v>CENTRO DE INTEG</v>
          </cell>
          <cell r="E43590">
            <v>61600839000155</v>
          </cell>
        </row>
        <row r="43591">
          <cell r="C43591">
            <v>800042128</v>
          </cell>
          <cell r="D43591" t="str">
            <v>BEETRADE ASSESS</v>
          </cell>
          <cell r="E43591">
            <v>24788561000165</v>
          </cell>
        </row>
        <row r="43592">
          <cell r="C43592">
            <v>800042139</v>
          </cell>
          <cell r="D43592" t="str">
            <v>V A DA SILVA PN</v>
          </cell>
          <cell r="E43592">
            <v>7181534000100</v>
          </cell>
        </row>
        <row r="43593">
          <cell r="C43593">
            <v>800042142</v>
          </cell>
          <cell r="D43593" t="str">
            <v>C&amp;G 12 EDITORA</v>
          </cell>
          <cell r="E43593">
            <v>19519757000114</v>
          </cell>
        </row>
        <row r="43594">
          <cell r="C43594">
            <v>800042152</v>
          </cell>
          <cell r="D43594" t="str">
            <v>TEKKNO MECATRON</v>
          </cell>
          <cell r="E43594">
            <v>4924537000107</v>
          </cell>
        </row>
        <row r="43595">
          <cell r="C43595">
            <v>800042155</v>
          </cell>
          <cell r="D43595" t="str">
            <v>COMPRINT - MAQU</v>
          </cell>
          <cell r="E43595">
            <v>49040918000153</v>
          </cell>
        </row>
        <row r="43596">
          <cell r="C43596">
            <v>800042162</v>
          </cell>
          <cell r="D43596" t="str">
            <v>STEEL PRODUCTS</v>
          </cell>
          <cell r="E43596">
            <v>9034654000291</v>
          </cell>
        </row>
        <row r="43597">
          <cell r="C43597">
            <v>800042163</v>
          </cell>
          <cell r="D43597" t="str">
            <v>ECOSTAGE CONSUL</v>
          </cell>
          <cell r="E43597">
            <v>23485843000120</v>
          </cell>
        </row>
        <row r="43598">
          <cell r="C43598">
            <v>800042165</v>
          </cell>
          <cell r="D43598" t="str">
            <v>JOIA EVENTOS ES</v>
          </cell>
          <cell r="E43598">
            <v>17649133000196</v>
          </cell>
        </row>
        <row r="43599">
          <cell r="C43599">
            <v>800042179</v>
          </cell>
          <cell r="D43599" t="str">
            <v>DECORACAO DE IN</v>
          </cell>
          <cell r="E43599">
            <v>27190697000167</v>
          </cell>
        </row>
        <row r="43600">
          <cell r="C43600">
            <v>800042185</v>
          </cell>
          <cell r="D43600" t="str">
            <v>IBOPE REPUCOM P</v>
          </cell>
          <cell r="E43600">
            <v>4618228000109</v>
          </cell>
        </row>
        <row r="43601">
          <cell r="C43601">
            <v>800042194</v>
          </cell>
          <cell r="D43601" t="str">
            <v>WELCOME CHEF DI</v>
          </cell>
          <cell r="E43601">
            <v>21871068000116</v>
          </cell>
        </row>
        <row r="43602">
          <cell r="C43602">
            <v>800042201</v>
          </cell>
          <cell r="D43602" t="str">
            <v>AR TEC INSTALAC</v>
          </cell>
          <cell r="E43602">
            <v>28807160000166</v>
          </cell>
        </row>
        <row r="43603">
          <cell r="C43603">
            <v>800042217</v>
          </cell>
          <cell r="D43603" t="str">
            <v>RODRIGUES ACO COMERCIO DE ACO</v>
          </cell>
          <cell r="E43603">
            <v>23494585000149</v>
          </cell>
        </row>
        <row r="43604">
          <cell r="C43604">
            <v>800042218</v>
          </cell>
          <cell r="D43604" t="str">
            <v>JOSUALDO RUBENS</v>
          </cell>
          <cell r="E43604">
            <v>21488595000146</v>
          </cell>
        </row>
        <row r="43605">
          <cell r="C43605">
            <v>800042219</v>
          </cell>
          <cell r="D43605" t="str">
            <v>SDS ENGENHARIA</v>
          </cell>
          <cell r="E43605">
            <v>11080158000135</v>
          </cell>
        </row>
        <row r="43606">
          <cell r="C43606">
            <v>800042224</v>
          </cell>
          <cell r="D43606" t="str">
            <v>FLOW LATINO AME</v>
          </cell>
          <cell r="E43606">
            <v>3173450000174</v>
          </cell>
        </row>
        <row r="43607">
          <cell r="C43607">
            <v>800042232</v>
          </cell>
          <cell r="D43607" t="str">
            <v>JHONATAN MARTIN</v>
          </cell>
          <cell r="E43607">
            <v>24343213000184</v>
          </cell>
        </row>
        <row r="43608">
          <cell r="C43608">
            <v>800042240</v>
          </cell>
          <cell r="D43608" t="str">
            <v>AMOSTRA 55 PROD</v>
          </cell>
          <cell r="E43608">
            <v>32140564000116</v>
          </cell>
        </row>
        <row r="43609">
          <cell r="C43609">
            <v>800042251</v>
          </cell>
          <cell r="D43609" t="str">
            <v>RODRIGO JIMENES</v>
          </cell>
          <cell r="E43609">
            <v>29147910000183</v>
          </cell>
        </row>
        <row r="43610">
          <cell r="C43610">
            <v>800042260</v>
          </cell>
          <cell r="D43610" t="str">
            <v>QUALIFY INC.COM</v>
          </cell>
          <cell r="E43610">
            <v>15759209000100</v>
          </cell>
        </row>
        <row r="43611">
          <cell r="C43611">
            <v>800042273</v>
          </cell>
          <cell r="D43611" t="str">
            <v>3D CRIAR CONSUL</v>
          </cell>
          <cell r="E43611">
            <v>8068098000120</v>
          </cell>
        </row>
        <row r="43612">
          <cell r="C43612">
            <v>800042277</v>
          </cell>
          <cell r="D43612" t="str">
            <v>ABRADIC - ASSOC</v>
          </cell>
          <cell r="E43612">
            <v>10336668000168</v>
          </cell>
        </row>
        <row r="43613">
          <cell r="C43613">
            <v>800042282</v>
          </cell>
          <cell r="D43613" t="str">
            <v>MTECH EMBALAGEN</v>
          </cell>
          <cell r="E43613">
            <v>10301377000134</v>
          </cell>
        </row>
        <row r="43614">
          <cell r="C43614">
            <v>800042290</v>
          </cell>
          <cell r="D43614" t="str">
            <v>ML2A EVENTOS EI</v>
          </cell>
          <cell r="E43614">
            <v>30832024000178</v>
          </cell>
        </row>
        <row r="43615">
          <cell r="C43615">
            <v>800042292</v>
          </cell>
          <cell r="D43615" t="str">
            <v>ALFA DISTRIBUIC</v>
          </cell>
          <cell r="E43615">
            <v>13072355000138</v>
          </cell>
        </row>
        <row r="43616">
          <cell r="C43616">
            <v>800042305</v>
          </cell>
          <cell r="D43616" t="str">
            <v>GADLE TECNOLOGI</v>
          </cell>
          <cell r="E43616">
            <v>23372813000108</v>
          </cell>
        </row>
        <row r="43617">
          <cell r="C43617">
            <v>800042317</v>
          </cell>
          <cell r="D43617" t="str">
            <v>TANGARA DESENVO</v>
          </cell>
          <cell r="E43617">
            <v>13812932000261</v>
          </cell>
        </row>
        <row r="43618">
          <cell r="C43618">
            <v>800042324</v>
          </cell>
          <cell r="D43618" t="str">
            <v>GPBR PARTICIPAC</v>
          </cell>
          <cell r="E43618">
            <v>15664649000184</v>
          </cell>
        </row>
        <row r="43619">
          <cell r="C43619">
            <v>800042327</v>
          </cell>
          <cell r="D43619" t="str">
            <v>JADRY BENEFICIA</v>
          </cell>
          <cell r="E43619">
            <v>12350367000114</v>
          </cell>
        </row>
        <row r="43620">
          <cell r="C43620">
            <v>800042329</v>
          </cell>
          <cell r="D43620" t="str">
            <v>LIVRARIA CULTUR</v>
          </cell>
          <cell r="E43620">
            <v>62410352001578</v>
          </cell>
        </row>
        <row r="43621">
          <cell r="C43621">
            <v>800042431</v>
          </cell>
          <cell r="D43621" t="str">
            <v>ARMSTRONG FLUID</v>
          </cell>
          <cell r="E43621">
            <v>14511627000111</v>
          </cell>
        </row>
        <row r="43622">
          <cell r="C43622">
            <v>800042453</v>
          </cell>
          <cell r="D43622" t="str">
            <v>VENTMAX INDUSTR</v>
          </cell>
          <cell r="E43622">
            <v>19428980000156</v>
          </cell>
        </row>
        <row r="43623">
          <cell r="C43623">
            <v>800042466</v>
          </cell>
          <cell r="D43623" t="str">
            <v>ASSOCIACAO DO P</v>
          </cell>
          <cell r="E43623">
            <v>71929889000134</v>
          </cell>
        </row>
        <row r="43624">
          <cell r="C43624">
            <v>800042498</v>
          </cell>
          <cell r="D43624" t="str">
            <v>ARIANE NEREIDE</v>
          </cell>
          <cell r="E43624">
            <v>33109842000135</v>
          </cell>
        </row>
        <row r="43625">
          <cell r="C43625">
            <v>800042581</v>
          </cell>
          <cell r="D43625" t="str">
            <v>JUAREZ COMERCIO</v>
          </cell>
          <cell r="E43625">
            <v>5277805000109</v>
          </cell>
        </row>
        <row r="43626">
          <cell r="C43626">
            <v>800042597</v>
          </cell>
          <cell r="D43626" t="str">
            <v>DISTRIBUIDORA D</v>
          </cell>
          <cell r="E43626">
            <v>45758190000149</v>
          </cell>
        </row>
        <row r="43627">
          <cell r="C43627">
            <v>800042600</v>
          </cell>
          <cell r="D43627" t="str">
            <v>LTDA</v>
          </cell>
          <cell r="E43627">
            <v>10899705000146</v>
          </cell>
        </row>
        <row r="43628">
          <cell r="C43628">
            <v>800042615</v>
          </cell>
          <cell r="D43628" t="str">
            <v>CACAROLA PRODUC</v>
          </cell>
          <cell r="E43628">
            <v>22979564000150</v>
          </cell>
        </row>
        <row r="43629">
          <cell r="C43629">
            <v>800042616</v>
          </cell>
          <cell r="D43629" t="str">
            <v>TECNOVALVE VALV</v>
          </cell>
          <cell r="E43629">
            <v>26850561000173</v>
          </cell>
        </row>
        <row r="43630">
          <cell r="C43630">
            <v>800042638</v>
          </cell>
          <cell r="D43630" t="str">
            <v>MATCHBOX TECNOL</v>
          </cell>
          <cell r="E43630">
            <v>14434244000197</v>
          </cell>
        </row>
        <row r="43631">
          <cell r="C43631">
            <v>800042646</v>
          </cell>
          <cell r="D43631" t="str">
            <v>BRASILMAXI TRAN</v>
          </cell>
          <cell r="E43631">
            <v>16836335000184</v>
          </cell>
        </row>
        <row r="43632">
          <cell r="C43632">
            <v>800042650</v>
          </cell>
          <cell r="D43632" t="str">
            <v>CLZ PRODUCOES L</v>
          </cell>
          <cell r="E43632">
            <v>14876300000143</v>
          </cell>
        </row>
        <row r="43633">
          <cell r="C43633">
            <v>800042660</v>
          </cell>
          <cell r="D43633" t="str">
            <v>STARTSE TURISMO</v>
          </cell>
          <cell r="E43633">
            <v>32291526000164</v>
          </cell>
        </row>
        <row r="43634">
          <cell r="C43634">
            <v>800042661</v>
          </cell>
          <cell r="D43634" t="str">
            <v>WTC BUSINESS CL</v>
          </cell>
          <cell r="E43634">
            <v>15649001000139</v>
          </cell>
        </row>
        <row r="43635">
          <cell r="C43635">
            <v>800042662</v>
          </cell>
          <cell r="D43635" t="str">
            <v>MULTCOM SEVICOS</v>
          </cell>
          <cell r="E43635">
            <v>8967717000119</v>
          </cell>
        </row>
        <row r="43636">
          <cell r="C43636">
            <v>800042672</v>
          </cell>
          <cell r="D43636" t="str">
            <v>MARCELO JOSE GU</v>
          </cell>
          <cell r="E43636">
            <v>23841807000152</v>
          </cell>
        </row>
        <row r="43637">
          <cell r="C43637">
            <v>800042676</v>
          </cell>
          <cell r="D43637" t="str">
            <v>SK AUTOMOTIVE D</v>
          </cell>
          <cell r="E43637">
            <v>8237002000100</v>
          </cell>
        </row>
        <row r="43638">
          <cell r="C43638">
            <v>800042678</v>
          </cell>
          <cell r="D43638" t="str">
            <v>FEMIX AGROBANK,</v>
          </cell>
          <cell r="E43638">
            <v>2586355000130</v>
          </cell>
        </row>
        <row r="43639">
          <cell r="C43639">
            <v>800042683</v>
          </cell>
          <cell r="D43639" t="str">
            <v>ADGLOW BRASIL P</v>
          </cell>
          <cell r="E43639">
            <v>13446343000126</v>
          </cell>
        </row>
        <row r="43640">
          <cell r="C43640">
            <v>800042698</v>
          </cell>
          <cell r="D43640" t="str">
            <v>DAMATO ADMINIST</v>
          </cell>
          <cell r="E43640">
            <v>13356675000110</v>
          </cell>
        </row>
        <row r="43641">
          <cell r="C43641">
            <v>800042706</v>
          </cell>
          <cell r="D43641" t="str">
            <v>DO81.11 CONSULT</v>
          </cell>
          <cell r="E43641">
            <v>35786585000100</v>
          </cell>
        </row>
        <row r="43642">
          <cell r="C43642">
            <v>800042715</v>
          </cell>
          <cell r="D43642" t="str">
            <v>CONDOMINIO EDIF</v>
          </cell>
          <cell r="E43642">
            <v>61864914000195</v>
          </cell>
        </row>
        <row r="43643">
          <cell r="C43643">
            <v>800042723</v>
          </cell>
          <cell r="D43643" t="str">
            <v>JEENE JUNTAS E</v>
          </cell>
          <cell r="E43643">
            <v>47162037000180</v>
          </cell>
        </row>
        <row r="43644">
          <cell r="C43644">
            <v>800042727</v>
          </cell>
          <cell r="D43644" t="str">
            <v>TLVPRO RSVP E L</v>
          </cell>
          <cell r="E43644">
            <v>21781970000141</v>
          </cell>
        </row>
        <row r="43645">
          <cell r="C43645">
            <v>800042728</v>
          </cell>
          <cell r="D43645" t="str">
            <v>TUNAP DO BRASIL</v>
          </cell>
          <cell r="E43645">
            <v>12484626000108</v>
          </cell>
        </row>
        <row r="43646">
          <cell r="C43646">
            <v>800042735</v>
          </cell>
          <cell r="D43646" t="str">
            <v>FHS CONSULTORIA</v>
          </cell>
          <cell r="E43646">
            <v>72770670000106</v>
          </cell>
        </row>
        <row r="43647">
          <cell r="C43647">
            <v>800042743</v>
          </cell>
          <cell r="D43647" t="str">
            <v>NEW GLASS VIDRA</v>
          </cell>
          <cell r="E43647">
            <v>20415995000169</v>
          </cell>
        </row>
        <row r="43648">
          <cell r="C43648">
            <v>800042747</v>
          </cell>
          <cell r="D43648" t="str">
            <v>DIGI AGENCIA LT</v>
          </cell>
          <cell r="E43648">
            <v>3297361000130</v>
          </cell>
        </row>
        <row r="43649">
          <cell r="C43649">
            <v>800042750</v>
          </cell>
          <cell r="D43649" t="str">
            <v>WELD QUALITY SO</v>
          </cell>
          <cell r="E43649">
            <v>21458322000159</v>
          </cell>
        </row>
        <row r="43650">
          <cell r="C43650">
            <v>800042751</v>
          </cell>
          <cell r="D43650" t="str">
            <v>RTM INFRAESTRUT</v>
          </cell>
          <cell r="E43650">
            <v>30411616000116</v>
          </cell>
        </row>
        <row r="43651">
          <cell r="C43651">
            <v>800042759</v>
          </cell>
          <cell r="D43651" t="str">
            <v>MARCA CONSULTOR</v>
          </cell>
          <cell r="E43651">
            <v>773607000104</v>
          </cell>
        </row>
        <row r="43652">
          <cell r="C43652">
            <v>800042761</v>
          </cell>
          <cell r="D43652" t="str">
            <v>LCA CONSULTORES</v>
          </cell>
          <cell r="E43652">
            <v>758743000125</v>
          </cell>
        </row>
        <row r="43653">
          <cell r="C43653">
            <v>800042762</v>
          </cell>
          <cell r="D43653" t="str">
            <v>RTM - REDE DE T</v>
          </cell>
          <cell r="E43653">
            <v>3341541000171</v>
          </cell>
        </row>
        <row r="43654">
          <cell r="C43654">
            <v>800042772</v>
          </cell>
          <cell r="D43654" t="str">
            <v>SP BALANCAS E E</v>
          </cell>
          <cell r="E43654">
            <v>26543589000168</v>
          </cell>
        </row>
        <row r="43655">
          <cell r="C43655">
            <v>800042773</v>
          </cell>
          <cell r="D43655" t="str">
            <v>CARGOX AGEN. DE</v>
          </cell>
          <cell r="E43655">
            <v>14899142000147</v>
          </cell>
        </row>
        <row r="43656">
          <cell r="C43656">
            <v>800042775</v>
          </cell>
          <cell r="D43656" t="str">
            <v>HOD CONSULTORIA</v>
          </cell>
          <cell r="E43656">
            <v>33641316000111</v>
          </cell>
        </row>
        <row r="43657">
          <cell r="C43657">
            <v>800042780</v>
          </cell>
          <cell r="D43657" t="str">
            <v>POWER MORUMBI A</v>
          </cell>
          <cell r="E43657">
            <v>13453595000182</v>
          </cell>
        </row>
        <row r="43658">
          <cell r="C43658">
            <v>800042781</v>
          </cell>
          <cell r="D43658" t="str">
            <v>ELOY DE LACERDA</v>
          </cell>
          <cell r="E43658">
            <v>22443283000189</v>
          </cell>
        </row>
        <row r="43659">
          <cell r="C43659">
            <v>800042783</v>
          </cell>
          <cell r="D43659" t="str">
            <v>LUCIANA DOMINGU</v>
          </cell>
          <cell r="E43659">
            <v>10772608000198</v>
          </cell>
        </row>
        <row r="43660">
          <cell r="C43660">
            <v>800042803</v>
          </cell>
          <cell r="D43660" t="str">
            <v>AIR CONSULTORIA</v>
          </cell>
          <cell r="E43660">
            <v>22445519000116</v>
          </cell>
        </row>
        <row r="43661">
          <cell r="C43661">
            <v>800042812</v>
          </cell>
          <cell r="D43661" t="str">
            <v>RANDSTAD BRASIL</v>
          </cell>
          <cell r="E43661">
            <v>3573863000146</v>
          </cell>
        </row>
        <row r="43662">
          <cell r="C43662">
            <v>800042816</v>
          </cell>
          <cell r="D43662" t="str">
            <v>CLI TREINAMENTO</v>
          </cell>
          <cell r="E43662">
            <v>11509455000153</v>
          </cell>
        </row>
        <row r="43663">
          <cell r="C43663">
            <v>800042857</v>
          </cell>
          <cell r="D43663" t="str">
            <v>EXECUTIVE EDUCA</v>
          </cell>
          <cell r="E43663">
            <v>17555300000130</v>
          </cell>
        </row>
        <row r="43664">
          <cell r="C43664">
            <v>800042859</v>
          </cell>
          <cell r="D43664" t="str">
            <v>PLASTICOS E MET</v>
          </cell>
          <cell r="E43664">
            <v>18233344000106</v>
          </cell>
        </row>
        <row r="43665">
          <cell r="C43665">
            <v>800042862</v>
          </cell>
          <cell r="D43665" t="str">
            <v>NOOVI DO BRASIL</v>
          </cell>
          <cell r="E43665">
            <v>7586036000148</v>
          </cell>
        </row>
        <row r="43666">
          <cell r="C43666">
            <v>800042868</v>
          </cell>
          <cell r="D43666" t="str">
            <v>W1 CAPITAL PART</v>
          </cell>
          <cell r="E43666">
            <v>34460847000170</v>
          </cell>
        </row>
        <row r="43667">
          <cell r="C43667">
            <v>800042869</v>
          </cell>
          <cell r="D43667" t="str">
            <v>DIMENSIONAL CEN</v>
          </cell>
          <cell r="E43667">
            <v>6913480001563</v>
          </cell>
        </row>
        <row r="43668">
          <cell r="C43668">
            <v>800042875</v>
          </cell>
          <cell r="D43668" t="str">
            <v>CONDOMINIO THER</v>
          </cell>
          <cell r="E43668">
            <v>21583969000293</v>
          </cell>
        </row>
        <row r="43669">
          <cell r="C43669">
            <v>800042878</v>
          </cell>
          <cell r="D43669" t="str">
            <v>AFFAIR SYSTEM T</v>
          </cell>
          <cell r="E43669">
            <v>53178893000126</v>
          </cell>
        </row>
        <row r="43670">
          <cell r="C43670">
            <v>800042886</v>
          </cell>
          <cell r="D43670" t="str">
            <v>INFNI SERVICOS,</v>
          </cell>
          <cell r="E43670">
            <v>32275188000177</v>
          </cell>
        </row>
        <row r="43671">
          <cell r="C43671">
            <v>800042887</v>
          </cell>
          <cell r="D43671" t="str">
            <v>HAAPACRAVO - MA</v>
          </cell>
          <cell r="E43671">
            <v>9658270000169</v>
          </cell>
        </row>
        <row r="43672">
          <cell r="C43672">
            <v>800042890</v>
          </cell>
          <cell r="D43672" t="str">
            <v>J.J. RADIO, TV</v>
          </cell>
          <cell r="E43672">
            <v>5736515000178</v>
          </cell>
        </row>
        <row r="43673">
          <cell r="C43673">
            <v>800042891</v>
          </cell>
          <cell r="D43673" t="str">
            <v>NEOSOLAR ENERGI</v>
          </cell>
          <cell r="E43673">
            <v>12420339000126</v>
          </cell>
        </row>
        <row r="43674">
          <cell r="C43674">
            <v>800042895</v>
          </cell>
          <cell r="D43674" t="str">
            <v>UPLEXIS TECNOLO</v>
          </cell>
          <cell r="E43674">
            <v>6242066000174</v>
          </cell>
        </row>
        <row r="43675">
          <cell r="C43675">
            <v>800042917</v>
          </cell>
          <cell r="D43675" t="str">
            <v>BEM ESTAR LOCAC</v>
          </cell>
          <cell r="E43675">
            <v>8299803000109</v>
          </cell>
        </row>
        <row r="43676">
          <cell r="C43676">
            <v>800042921</v>
          </cell>
          <cell r="D43676" t="str">
            <v>SIEMENS INFRAES</v>
          </cell>
          <cell r="E43676">
            <v>34776007000111</v>
          </cell>
        </row>
        <row r="43677">
          <cell r="C43677">
            <v>800042936</v>
          </cell>
          <cell r="D43677" t="str">
            <v>DHL EXPRESS (BR</v>
          </cell>
          <cell r="E43677">
            <v>58890252000628</v>
          </cell>
        </row>
        <row r="43678">
          <cell r="C43678">
            <v>800042952</v>
          </cell>
          <cell r="D43678" t="str">
            <v>ANA CAROLINA MO</v>
          </cell>
          <cell r="E43678">
            <v>26238155850</v>
          </cell>
        </row>
        <row r="43679">
          <cell r="C43679">
            <v>800042965</v>
          </cell>
          <cell r="D43679" t="str">
            <v>XW6-PROJ., COM.</v>
          </cell>
          <cell r="E43679">
            <v>30793445000137</v>
          </cell>
        </row>
        <row r="43680">
          <cell r="C43680">
            <v>800042987</v>
          </cell>
          <cell r="D43680" t="str">
            <v>DHL EXPRESS (BR</v>
          </cell>
          <cell r="E43680">
            <v>58890252002329</v>
          </cell>
        </row>
        <row r="43681">
          <cell r="C43681">
            <v>800042988</v>
          </cell>
          <cell r="D43681" t="str">
            <v>DHL EXPRESS (BR</v>
          </cell>
          <cell r="E43681">
            <v>58890252003210</v>
          </cell>
        </row>
        <row r="43682">
          <cell r="C43682">
            <v>800042989</v>
          </cell>
          <cell r="D43682" t="str">
            <v>DHL EXPRESS (BR</v>
          </cell>
          <cell r="E43682">
            <v>58890252003309</v>
          </cell>
        </row>
        <row r="43683">
          <cell r="C43683">
            <v>800042991</v>
          </cell>
          <cell r="D43683" t="str">
            <v>DHL EXPRESS (BR</v>
          </cell>
          <cell r="E43683">
            <v>58890252004372</v>
          </cell>
        </row>
        <row r="43684">
          <cell r="C43684">
            <v>800042999</v>
          </cell>
          <cell r="D43684" t="str">
            <v>RBR LOG-FUNDO D</v>
          </cell>
          <cell r="E43684">
            <v>35705463000133</v>
          </cell>
        </row>
        <row r="43685">
          <cell r="C43685">
            <v>800043003</v>
          </cell>
          <cell r="D43685" t="str">
            <v>VERSUS DO BRASI</v>
          </cell>
          <cell r="E43685">
            <v>4483282000186</v>
          </cell>
        </row>
        <row r="43686">
          <cell r="C43686">
            <v>800043010</v>
          </cell>
          <cell r="D43686" t="str">
            <v>CTI GOLDEN-IND.</v>
          </cell>
          <cell r="E43686">
            <v>4979744000150</v>
          </cell>
        </row>
        <row r="43687">
          <cell r="C43687">
            <v>800043012</v>
          </cell>
          <cell r="D43687" t="str">
            <v>ELASTA PISOS EI</v>
          </cell>
          <cell r="E43687">
            <v>12109193000100</v>
          </cell>
        </row>
        <row r="43688">
          <cell r="C43688">
            <v>800043016</v>
          </cell>
          <cell r="D43688" t="str">
            <v>INTERFACE INDUS</v>
          </cell>
          <cell r="E43688">
            <v>13917355000191</v>
          </cell>
        </row>
        <row r="43689">
          <cell r="C43689">
            <v>800043029</v>
          </cell>
          <cell r="D43689" t="str">
            <v>DOMAX IND.,COM.</v>
          </cell>
          <cell r="E43689">
            <v>18974315000103</v>
          </cell>
        </row>
        <row r="43690">
          <cell r="C43690">
            <v>800043038</v>
          </cell>
          <cell r="D43690" t="str">
            <v>COMERCIAL FEROM</v>
          </cell>
          <cell r="E43690">
            <v>243213000144</v>
          </cell>
        </row>
        <row r="43691">
          <cell r="C43691">
            <v>800043058</v>
          </cell>
          <cell r="D43691" t="str">
            <v>GUILHERME CAR.</v>
          </cell>
          <cell r="E43691">
            <v>14737908000197</v>
          </cell>
        </row>
        <row r="43692">
          <cell r="C43692">
            <v>800043064</v>
          </cell>
          <cell r="D43692" t="str">
            <v>MITSUI MOTION M</v>
          </cell>
          <cell r="E43692">
            <v>8351809000170</v>
          </cell>
        </row>
        <row r="43693">
          <cell r="C43693">
            <v>800043070</v>
          </cell>
          <cell r="D43693" t="str">
            <v>ROYAL COM.DE PE</v>
          </cell>
          <cell r="E43693">
            <v>21483025000163</v>
          </cell>
        </row>
        <row r="43694">
          <cell r="C43694">
            <v>800043075</v>
          </cell>
          <cell r="D43694" t="str">
            <v>VOLTA INDUSTRIA</v>
          </cell>
          <cell r="E43694">
            <v>45450285000109</v>
          </cell>
        </row>
        <row r="43695">
          <cell r="C43695">
            <v>800043076</v>
          </cell>
          <cell r="D43695" t="str">
            <v>ISEC SECURITIZA</v>
          </cell>
          <cell r="E43695">
            <v>8769451000108</v>
          </cell>
        </row>
        <row r="43696">
          <cell r="C43696">
            <v>800043087</v>
          </cell>
          <cell r="D43696" t="str">
            <v>VIP IMUNE CLINI</v>
          </cell>
          <cell r="E43696">
            <v>14544915000172</v>
          </cell>
        </row>
        <row r="43697">
          <cell r="C43697">
            <v>800043101</v>
          </cell>
          <cell r="D43697" t="str">
            <v>LG ELETRONICS D</v>
          </cell>
          <cell r="E43697">
            <v>1166372000660</v>
          </cell>
        </row>
        <row r="43698">
          <cell r="C43698">
            <v>800043109</v>
          </cell>
          <cell r="D43698" t="str">
            <v>KONIMAGEM COMER</v>
          </cell>
          <cell r="E43698">
            <v>58598368000183</v>
          </cell>
        </row>
        <row r="43699">
          <cell r="C43699">
            <v>800043130</v>
          </cell>
          <cell r="D43699" t="str">
            <v>ALTOM INDUSTRIA</v>
          </cell>
          <cell r="E43699">
            <v>36448573000120</v>
          </cell>
        </row>
        <row r="43700">
          <cell r="C43700">
            <v>800043142</v>
          </cell>
          <cell r="D43700" t="str">
            <v>JC NEWS COMERCI</v>
          </cell>
          <cell r="E43700">
            <v>67629634000189</v>
          </cell>
        </row>
        <row r="43701">
          <cell r="C43701">
            <v>800043155</v>
          </cell>
          <cell r="D43701" t="str">
            <v>GDB SERVICOS DE</v>
          </cell>
          <cell r="E43701">
            <v>21000365000196</v>
          </cell>
        </row>
        <row r="43702">
          <cell r="C43702">
            <v>800043160</v>
          </cell>
          <cell r="D43702" t="str">
            <v>N T FONSECA COM</v>
          </cell>
          <cell r="E43702">
            <v>32925419000140</v>
          </cell>
        </row>
        <row r="43703">
          <cell r="C43703">
            <v>800043174</v>
          </cell>
          <cell r="D43703" t="str">
            <v>HI TECH COMERCI</v>
          </cell>
          <cell r="E43703">
            <v>7035338000128</v>
          </cell>
        </row>
        <row r="43704">
          <cell r="C43704">
            <v>800043176</v>
          </cell>
          <cell r="D43704" t="str">
            <v>QUANTUM U - CUR</v>
          </cell>
          <cell r="E43704">
            <v>15490324000122</v>
          </cell>
        </row>
        <row r="43705">
          <cell r="C43705">
            <v>800043198</v>
          </cell>
          <cell r="D43705" t="str">
            <v>STONE PAGAMENTO</v>
          </cell>
          <cell r="E43705">
            <v>16501555000157</v>
          </cell>
        </row>
        <row r="43706">
          <cell r="C43706">
            <v>800043199</v>
          </cell>
          <cell r="D43706" t="str">
            <v>KONRADO OLIVEIR</v>
          </cell>
          <cell r="E43706">
            <v>8755558000199</v>
          </cell>
        </row>
        <row r="43707">
          <cell r="C43707">
            <v>800043205</v>
          </cell>
          <cell r="D43707" t="str">
            <v>GROSCEST  TORRE</v>
          </cell>
          <cell r="E43707">
            <v>4139369000130</v>
          </cell>
        </row>
        <row r="43708">
          <cell r="C43708">
            <v>800043227</v>
          </cell>
          <cell r="D43708" t="str">
            <v>LABYTEXTIL COME</v>
          </cell>
          <cell r="E43708">
            <v>36622390000189</v>
          </cell>
        </row>
        <row r="43709">
          <cell r="C43709">
            <v>800043232</v>
          </cell>
          <cell r="D43709" t="str">
            <v>FULANO MARKETIN</v>
          </cell>
          <cell r="E43709">
            <v>3543289000183</v>
          </cell>
        </row>
        <row r="43710">
          <cell r="C43710">
            <v>800043252</v>
          </cell>
          <cell r="D43710" t="str">
            <v>LORD BRASIL EMB</v>
          </cell>
          <cell r="E43710">
            <v>31231182000305</v>
          </cell>
        </row>
        <row r="43711">
          <cell r="C43711">
            <v>800043267</v>
          </cell>
          <cell r="D43711" t="str">
            <v>MX DISTRIBUIDOR</v>
          </cell>
          <cell r="E43711">
            <v>21439530000100</v>
          </cell>
        </row>
        <row r="43712">
          <cell r="C43712">
            <v>800043278</v>
          </cell>
          <cell r="D43712" t="str">
            <v>EIRELI</v>
          </cell>
          <cell r="E43712">
            <v>14624950000100</v>
          </cell>
        </row>
        <row r="43713">
          <cell r="C43713">
            <v>800043281</v>
          </cell>
          <cell r="D43713" t="str">
            <v>BYND SERVICOS D</v>
          </cell>
          <cell r="E43713">
            <v>21567218000100</v>
          </cell>
        </row>
        <row r="43714">
          <cell r="C43714">
            <v>800043310</v>
          </cell>
          <cell r="D43714" t="str">
            <v>GFAI PLANEJAMEN</v>
          </cell>
          <cell r="E43714">
            <v>26174254000110</v>
          </cell>
        </row>
        <row r="43715">
          <cell r="C43715">
            <v>800043323</v>
          </cell>
          <cell r="D43715" t="str">
            <v>MODELACAO UNIVE</v>
          </cell>
          <cell r="E43715">
            <v>72792203000179</v>
          </cell>
        </row>
        <row r="43716">
          <cell r="C43716">
            <v>800043329</v>
          </cell>
          <cell r="D43716" t="str">
            <v>2A BRASIL COMER</v>
          </cell>
          <cell r="E43716">
            <v>67505800000135</v>
          </cell>
        </row>
        <row r="43717">
          <cell r="C43717">
            <v>800043338</v>
          </cell>
          <cell r="D43717" t="str">
            <v>KURZ DO BRASIL</v>
          </cell>
          <cell r="E43717">
            <v>44022333000197</v>
          </cell>
        </row>
        <row r="43718">
          <cell r="C43718">
            <v>800043346</v>
          </cell>
          <cell r="D43718" t="str">
            <v>DUAL MIDIA OOH</v>
          </cell>
          <cell r="E43718">
            <v>10436242000186</v>
          </cell>
        </row>
        <row r="43719">
          <cell r="C43719">
            <v>800043358</v>
          </cell>
          <cell r="D43719" t="str">
            <v>FOCUS COMMODITI</v>
          </cell>
          <cell r="E43719">
            <v>60735628000167</v>
          </cell>
        </row>
        <row r="43720">
          <cell r="C43720">
            <v>800043361</v>
          </cell>
          <cell r="D43720" t="str">
            <v>YUSEN LOGISTICS</v>
          </cell>
          <cell r="E43720">
            <v>6106950000696</v>
          </cell>
        </row>
        <row r="43721">
          <cell r="C43721">
            <v>800043363</v>
          </cell>
          <cell r="D43721" t="str">
            <v>DURVAL PACE SOC</v>
          </cell>
          <cell r="E43721">
            <v>38133380000105</v>
          </cell>
        </row>
        <row r="43722">
          <cell r="C43722">
            <v>800043375</v>
          </cell>
          <cell r="D43722" t="str">
            <v>AR3 COMERCIO E</v>
          </cell>
          <cell r="E43722">
            <v>16782012000155</v>
          </cell>
        </row>
        <row r="43723">
          <cell r="C43723">
            <v>800043380</v>
          </cell>
          <cell r="D43723" t="str">
            <v>INDUFIX INDUSTR</v>
          </cell>
          <cell r="E43723">
            <v>62173661000176</v>
          </cell>
        </row>
        <row r="43724">
          <cell r="C43724">
            <v>800043381</v>
          </cell>
          <cell r="D43724" t="str">
            <v>INDUSTRIA DE EL</v>
          </cell>
          <cell r="E43724">
            <v>43396480000164</v>
          </cell>
        </row>
        <row r="43725">
          <cell r="C43725">
            <v>800043383</v>
          </cell>
          <cell r="D43725" t="str">
            <v>SODEXO FACILITI</v>
          </cell>
          <cell r="E43725">
            <v>5416618000150</v>
          </cell>
        </row>
        <row r="43726">
          <cell r="C43726">
            <v>800043389</v>
          </cell>
          <cell r="D43726" t="str">
            <v>HYPER ISLAND TR</v>
          </cell>
          <cell r="E43726">
            <v>21969463000136</v>
          </cell>
        </row>
        <row r="43727">
          <cell r="C43727">
            <v>800043393</v>
          </cell>
          <cell r="D43727" t="str">
            <v>DELL COMPUTADOR</v>
          </cell>
          <cell r="E43727">
            <v>72381189001192</v>
          </cell>
        </row>
        <row r="43728">
          <cell r="C43728">
            <v>800043400</v>
          </cell>
          <cell r="D43728" t="str">
            <v>CG1 ASSIS TEC E</v>
          </cell>
          <cell r="E43728">
            <v>34581810000109</v>
          </cell>
        </row>
        <row r="43729">
          <cell r="C43729">
            <v>800043401</v>
          </cell>
          <cell r="D43729" t="str">
            <v>SAGRIS TECNOLOG</v>
          </cell>
          <cell r="E43729">
            <v>27682676000169</v>
          </cell>
        </row>
        <row r="43730">
          <cell r="C43730">
            <v>800043404</v>
          </cell>
          <cell r="D43730" t="str">
            <v>IIGUAL INCLUSAO</v>
          </cell>
          <cell r="E43730">
            <v>4162763000190</v>
          </cell>
        </row>
        <row r="43731">
          <cell r="C43731">
            <v>800043410</v>
          </cell>
          <cell r="D43731" t="str">
            <v>ANDREOLI/MANNIN</v>
          </cell>
          <cell r="E43731">
            <v>71909774000188</v>
          </cell>
        </row>
        <row r="43732">
          <cell r="C43732">
            <v>800043411</v>
          </cell>
          <cell r="D43732" t="str">
            <v>ALL SOLUTIONS A</v>
          </cell>
          <cell r="E43732">
            <v>24465418000132</v>
          </cell>
        </row>
        <row r="43733">
          <cell r="C43733">
            <v>800043417</v>
          </cell>
          <cell r="D43733" t="str">
            <v>LC ADMINISTRACA</v>
          </cell>
          <cell r="E43733">
            <v>60691250000147</v>
          </cell>
        </row>
        <row r="43734">
          <cell r="C43734">
            <v>800043430</v>
          </cell>
          <cell r="D43734" t="str">
            <v>2 Z SOLUCOES CO</v>
          </cell>
          <cell r="E43734">
            <v>9621280000120</v>
          </cell>
        </row>
        <row r="43735">
          <cell r="C43735">
            <v>800043436</v>
          </cell>
          <cell r="D43735" t="str">
            <v>BOSSABOX MARKET</v>
          </cell>
          <cell r="E43735">
            <v>28391933000176</v>
          </cell>
        </row>
        <row r="43736">
          <cell r="C43736">
            <v>800043439</v>
          </cell>
          <cell r="D43736" t="str">
            <v>BANCO INDUSVAL</v>
          </cell>
          <cell r="E43736">
            <v>61024352000171</v>
          </cell>
        </row>
        <row r="43737">
          <cell r="C43737">
            <v>800043468</v>
          </cell>
          <cell r="D43737" t="str">
            <v>FORTRACK COMERC</v>
          </cell>
          <cell r="E43737">
            <v>12292735000115</v>
          </cell>
        </row>
        <row r="43738">
          <cell r="C43738">
            <v>800043473</v>
          </cell>
          <cell r="D43738" t="str">
            <v>RAPIDO SUMARE L</v>
          </cell>
          <cell r="E43738">
            <v>68260371000308</v>
          </cell>
        </row>
        <row r="43739">
          <cell r="C43739">
            <v>800043475</v>
          </cell>
          <cell r="D43739" t="str">
            <v>ALVO INDUSTRIA</v>
          </cell>
          <cell r="E43739">
            <v>61529855000107</v>
          </cell>
        </row>
        <row r="43740">
          <cell r="C43740">
            <v>800043484</v>
          </cell>
          <cell r="D43740" t="str">
            <v>OCTO SERVICOS D</v>
          </cell>
          <cell r="E43740">
            <v>3415753000156</v>
          </cell>
        </row>
        <row r="43741">
          <cell r="C43741">
            <v>800043485</v>
          </cell>
          <cell r="D43741" t="str">
            <v>PLUGINBOT TECNO</v>
          </cell>
          <cell r="E43741">
            <v>28325210000179</v>
          </cell>
        </row>
        <row r="43742">
          <cell r="C43742">
            <v>800043487</v>
          </cell>
          <cell r="D43742" t="str">
            <v>LEPUS LOG. TRAN</v>
          </cell>
          <cell r="E43742">
            <v>8744035000147</v>
          </cell>
        </row>
        <row r="43743">
          <cell r="C43743">
            <v>800043500</v>
          </cell>
          <cell r="D43743" t="str">
            <v>RIZA MEYENII CE</v>
          </cell>
          <cell r="E43743">
            <v>32182678000129</v>
          </cell>
        </row>
        <row r="43744">
          <cell r="C43744">
            <v>800043504</v>
          </cell>
          <cell r="D43744" t="str">
            <v>CASA CAUSA PRAT</v>
          </cell>
          <cell r="E43744">
            <v>24672855000127</v>
          </cell>
        </row>
        <row r="43745">
          <cell r="C43745">
            <v>800043506</v>
          </cell>
          <cell r="D43745" t="str">
            <v>LITTLE STORIES</v>
          </cell>
          <cell r="E43745">
            <v>15626865000135</v>
          </cell>
        </row>
        <row r="43746">
          <cell r="C43746">
            <v>800043512</v>
          </cell>
          <cell r="D43746" t="str">
            <v>BORCOL INDUSTRI</v>
          </cell>
          <cell r="E43746">
            <v>61390902000338</v>
          </cell>
        </row>
        <row r="43747">
          <cell r="C43747">
            <v>800043515</v>
          </cell>
          <cell r="D43747" t="str">
            <v>EDUARDO F. DA F</v>
          </cell>
          <cell r="E43747">
            <v>7955137000149</v>
          </cell>
        </row>
        <row r="43748">
          <cell r="C43748">
            <v>800043516</v>
          </cell>
          <cell r="D43748" t="str">
            <v>MIGHTYHIVE BRAZ</v>
          </cell>
          <cell r="E43748">
            <v>25098390000105</v>
          </cell>
        </row>
        <row r="43749">
          <cell r="C43749">
            <v>800043518</v>
          </cell>
          <cell r="D43749" t="str">
            <v>DIALMYAPP TECHN</v>
          </cell>
          <cell r="E43749">
            <v>32622050000105</v>
          </cell>
        </row>
        <row r="43750">
          <cell r="C43750">
            <v>800043524</v>
          </cell>
          <cell r="D43750" t="str">
            <v>RI HAPPY BRINQU</v>
          </cell>
          <cell r="E43750">
            <v>58731662000111</v>
          </cell>
        </row>
        <row r="43751">
          <cell r="C43751">
            <v>800043528</v>
          </cell>
          <cell r="D43751" t="str">
            <v>BOOMERA DO BRAS</v>
          </cell>
          <cell r="E43751">
            <v>14512293000109</v>
          </cell>
        </row>
        <row r="43752">
          <cell r="C43752">
            <v>800043529</v>
          </cell>
          <cell r="D43752" t="str">
            <v>INOVAMIND TECH</v>
          </cell>
          <cell r="E43752">
            <v>30394393000126</v>
          </cell>
        </row>
        <row r="43753">
          <cell r="C43753">
            <v>800043532</v>
          </cell>
          <cell r="D43753" t="str">
            <v>BBM LOGISTICA S</v>
          </cell>
          <cell r="E43753">
            <v>1107327000987</v>
          </cell>
        </row>
        <row r="43754">
          <cell r="C43754">
            <v>800043543</v>
          </cell>
          <cell r="D43754" t="str">
            <v>INCENTIVALE MAR</v>
          </cell>
          <cell r="E43754">
            <v>13485926000166</v>
          </cell>
        </row>
        <row r="43755">
          <cell r="C43755">
            <v>800043545</v>
          </cell>
          <cell r="D43755" t="str">
            <v>XL (BRAZIL) HOL</v>
          </cell>
          <cell r="E43755">
            <v>51158442000100</v>
          </cell>
        </row>
        <row r="43756">
          <cell r="C43756">
            <v>800043552</v>
          </cell>
          <cell r="D43756" t="str">
            <v>POLUS CONECTORE</v>
          </cell>
          <cell r="E43756">
            <v>4876369000113</v>
          </cell>
        </row>
        <row r="43757">
          <cell r="C43757">
            <v>800043557</v>
          </cell>
          <cell r="D43757" t="str">
            <v>B4P DESENVOLVIM</v>
          </cell>
          <cell r="E43757">
            <v>39329652000100</v>
          </cell>
        </row>
        <row r="43758">
          <cell r="C43758">
            <v>800043567</v>
          </cell>
          <cell r="D43758" t="str">
            <v>1000 MARCAS SAF</v>
          </cell>
          <cell r="E43758">
            <v>23622391000181</v>
          </cell>
        </row>
        <row r="43759">
          <cell r="C43759">
            <v>800043568</v>
          </cell>
          <cell r="D43759" t="str">
            <v>STUDIO MIX AGEN</v>
          </cell>
          <cell r="E43759">
            <v>22396465000146</v>
          </cell>
        </row>
        <row r="43760">
          <cell r="C43760">
            <v>800043572</v>
          </cell>
          <cell r="D43760" t="str">
            <v>VIP-K SERVICOS</v>
          </cell>
          <cell r="E43760">
            <v>5570846000180</v>
          </cell>
        </row>
        <row r="43761">
          <cell r="C43761">
            <v>800043575</v>
          </cell>
          <cell r="D43761" t="str">
            <v>KOCH ELECTRON M</v>
          </cell>
          <cell r="E43761">
            <v>6246554000150</v>
          </cell>
        </row>
        <row r="43762">
          <cell r="C43762">
            <v>800043576</v>
          </cell>
          <cell r="D43762" t="str">
            <v>HELOISA SIMAN D</v>
          </cell>
          <cell r="E43762">
            <v>19478195000108</v>
          </cell>
        </row>
        <row r="43763">
          <cell r="C43763">
            <v>800043579</v>
          </cell>
          <cell r="D43763" t="str">
            <v>MANILA MARKETIN</v>
          </cell>
          <cell r="E43763">
            <v>38091676000100</v>
          </cell>
        </row>
        <row r="43764">
          <cell r="C43764">
            <v>800043580</v>
          </cell>
          <cell r="D43764" t="str">
            <v>MASTER TECNOLOG</v>
          </cell>
          <cell r="E43764">
            <v>27041844000137</v>
          </cell>
        </row>
        <row r="43765">
          <cell r="C43765">
            <v>800043589</v>
          </cell>
          <cell r="D43765" t="str">
            <v>KROLL ASSOCIATE</v>
          </cell>
          <cell r="E43765">
            <v>570596000165</v>
          </cell>
        </row>
        <row r="43766">
          <cell r="C43766">
            <v>800043590</v>
          </cell>
          <cell r="D43766" t="str">
            <v>IP PROMO COMERC</v>
          </cell>
          <cell r="E43766">
            <v>35137636000164</v>
          </cell>
        </row>
        <row r="43767">
          <cell r="C43767">
            <v>800043594</v>
          </cell>
          <cell r="D43767" t="str">
            <v>FINNET S/A - TE</v>
          </cell>
          <cell r="E43767">
            <v>5607266000200</v>
          </cell>
        </row>
        <row r="43768">
          <cell r="C43768">
            <v>800043597</v>
          </cell>
          <cell r="D43768" t="str">
            <v>EMDAPI - EMPRES</v>
          </cell>
          <cell r="E43768">
            <v>15735297000100</v>
          </cell>
        </row>
        <row r="43769">
          <cell r="C43769">
            <v>800043599</v>
          </cell>
          <cell r="D43769" t="str">
            <v>GUILHERME MAC N</v>
          </cell>
          <cell r="E43769">
            <v>31531194000185</v>
          </cell>
        </row>
        <row r="43770">
          <cell r="C43770">
            <v>800043601</v>
          </cell>
          <cell r="D43770" t="str">
            <v>RELACOES SIMP.</v>
          </cell>
          <cell r="E43770">
            <v>35581047000170</v>
          </cell>
        </row>
        <row r="43771">
          <cell r="C43771">
            <v>800043656</v>
          </cell>
          <cell r="D43771" t="str">
            <v>GRIMPA COMUNICA</v>
          </cell>
          <cell r="E43771">
            <v>27239822000186</v>
          </cell>
        </row>
        <row r="43772">
          <cell r="C43772">
            <v>800043663</v>
          </cell>
          <cell r="D43772" t="str">
            <v>SYSTEM1 RES.DO</v>
          </cell>
          <cell r="E43772">
            <v>12521972000100</v>
          </cell>
        </row>
        <row r="43773">
          <cell r="C43773">
            <v>800043679</v>
          </cell>
          <cell r="D43773" t="str">
            <v>SEARA ALIMENTOS</v>
          </cell>
          <cell r="E43773">
            <v>2914460034489</v>
          </cell>
        </row>
        <row r="43774">
          <cell r="C43774">
            <v>800043692</v>
          </cell>
          <cell r="D43774" t="str">
            <v>CLAUDIO BARCELO</v>
          </cell>
          <cell r="E43774">
            <v>25225833000181</v>
          </cell>
        </row>
        <row r="43775">
          <cell r="C43775">
            <v>800043704</v>
          </cell>
          <cell r="D43775" t="str">
            <v>UBER DO BRASIL</v>
          </cell>
          <cell r="E43775">
            <v>17895646000187</v>
          </cell>
        </row>
        <row r="43776">
          <cell r="C43776">
            <v>800043711</v>
          </cell>
          <cell r="D43776" t="str">
            <v>MAFIZA EMPREITE</v>
          </cell>
          <cell r="E43776">
            <v>12370264000116</v>
          </cell>
        </row>
        <row r="43777">
          <cell r="C43777">
            <v>800043717</v>
          </cell>
          <cell r="D43777" t="str">
            <v>ANA CAROLINA DE</v>
          </cell>
          <cell r="E43777">
            <v>21146662000144</v>
          </cell>
        </row>
        <row r="43778">
          <cell r="C43778">
            <v>800043721</v>
          </cell>
          <cell r="D43778" t="str">
            <v>VIBROCONTROL TE</v>
          </cell>
          <cell r="E43778">
            <v>56027865000104</v>
          </cell>
        </row>
        <row r="43779">
          <cell r="C43779">
            <v>800043722</v>
          </cell>
          <cell r="D43779" t="str">
            <v>KITS E REQUINTE</v>
          </cell>
          <cell r="E43779">
            <v>8743865000150</v>
          </cell>
        </row>
        <row r="43780">
          <cell r="C43780">
            <v>800043725</v>
          </cell>
          <cell r="D43780" t="str">
            <v>CARPE DIEM - EM</v>
          </cell>
          <cell r="E43780">
            <v>30587782000178</v>
          </cell>
        </row>
        <row r="43781">
          <cell r="C43781">
            <v>800043730</v>
          </cell>
          <cell r="D43781" t="str">
            <v>CECOM EIRELI</v>
          </cell>
          <cell r="E43781">
            <v>18844154000125</v>
          </cell>
        </row>
        <row r="43782">
          <cell r="C43782">
            <v>800043732</v>
          </cell>
          <cell r="D43782" t="str">
            <v>MARIO CESAR DE</v>
          </cell>
          <cell r="E43782">
            <v>10212671000170</v>
          </cell>
        </row>
        <row r="43783">
          <cell r="C43783">
            <v>800043733</v>
          </cell>
          <cell r="D43783" t="str">
            <v>ABBOTT DIAGNOST</v>
          </cell>
          <cell r="E43783">
            <v>50248780000161</v>
          </cell>
        </row>
        <row r="43784">
          <cell r="C43784">
            <v>800043739</v>
          </cell>
          <cell r="D43784" t="str">
            <v>EATALY BRASIL C</v>
          </cell>
          <cell r="E43784">
            <v>15504701000135</v>
          </cell>
        </row>
        <row r="43785">
          <cell r="C43785">
            <v>800044024</v>
          </cell>
          <cell r="D43785" t="str">
            <v>STAR LED IND.DE</v>
          </cell>
          <cell r="E43785">
            <v>9447497000165</v>
          </cell>
        </row>
        <row r="43786">
          <cell r="C43786">
            <v>800044063</v>
          </cell>
          <cell r="D43786" t="str">
            <v>NOVA FRIMAR REF</v>
          </cell>
          <cell r="E43786">
            <v>39598457000185</v>
          </cell>
        </row>
        <row r="43787">
          <cell r="C43787">
            <v>800044077</v>
          </cell>
          <cell r="D43787" t="str">
            <v>RTR COMERCIAL E</v>
          </cell>
          <cell r="E43787">
            <v>22520593000150</v>
          </cell>
        </row>
        <row r="43788">
          <cell r="C43788">
            <v>800044098</v>
          </cell>
          <cell r="D43788" t="str">
            <v>'K'' LINE BRASI</v>
          </cell>
          <cell r="E43788">
            <v>8834062000100</v>
          </cell>
        </row>
        <row r="43789">
          <cell r="C43789">
            <v>800044104</v>
          </cell>
          <cell r="D43789" t="str">
            <v>COPFLEX BRASIL</v>
          </cell>
          <cell r="E43789">
            <v>27531991000195</v>
          </cell>
        </row>
        <row r="43790">
          <cell r="C43790">
            <v>800044107</v>
          </cell>
          <cell r="D43790" t="str">
            <v>ITAVEMA ITALIA</v>
          </cell>
          <cell r="E43790">
            <v>47696711001269</v>
          </cell>
        </row>
        <row r="43791">
          <cell r="C43791">
            <v>800044113</v>
          </cell>
          <cell r="D43791" t="str">
            <v>INFINITY COMERC</v>
          </cell>
          <cell r="E43791">
            <v>24479976000157</v>
          </cell>
        </row>
        <row r="43792">
          <cell r="C43792">
            <v>800044114</v>
          </cell>
          <cell r="D43792" t="str">
            <v>INFINITY TRADIN</v>
          </cell>
          <cell r="E43792">
            <v>15732189000184</v>
          </cell>
        </row>
        <row r="43793">
          <cell r="C43793">
            <v>800044116</v>
          </cell>
          <cell r="D43793" t="str">
            <v>EMBALAGENS MARA</v>
          </cell>
          <cell r="E43793">
            <v>60620937000191</v>
          </cell>
        </row>
        <row r="43794">
          <cell r="C43794">
            <v>800044118</v>
          </cell>
          <cell r="D43794" t="str">
            <v>FC COMERCIO DE</v>
          </cell>
          <cell r="E43794">
            <v>36017007000163</v>
          </cell>
        </row>
        <row r="43795">
          <cell r="C43795">
            <v>800044123</v>
          </cell>
          <cell r="D43795" t="str">
            <v>ARQUEFLEX COMER</v>
          </cell>
          <cell r="E43795">
            <v>1385545000126</v>
          </cell>
        </row>
        <row r="43796">
          <cell r="C43796">
            <v>800044129</v>
          </cell>
          <cell r="D43796" t="str">
            <v>MGR &amp; PRO-HEATI</v>
          </cell>
          <cell r="E43796">
            <v>10658290000119</v>
          </cell>
        </row>
        <row r="43797">
          <cell r="C43797">
            <v>800044134</v>
          </cell>
          <cell r="D43797" t="str">
            <v>MONICA MAGALHAE</v>
          </cell>
          <cell r="E43797">
            <v>2767339000143</v>
          </cell>
        </row>
        <row r="43798">
          <cell r="C43798">
            <v>800044139</v>
          </cell>
          <cell r="D43798" t="str">
            <v>SANTIN MATERIAI</v>
          </cell>
          <cell r="E43798">
            <v>34195968000132</v>
          </cell>
        </row>
        <row r="43799">
          <cell r="C43799">
            <v>800044144</v>
          </cell>
          <cell r="D43799" t="str">
            <v>AMPLIVA COMUNIC</v>
          </cell>
          <cell r="E43799">
            <v>22952438000102</v>
          </cell>
        </row>
        <row r="43800">
          <cell r="C43800">
            <v>800044146</v>
          </cell>
          <cell r="D43800" t="str">
            <v>AIR JET TAXI AE</v>
          </cell>
          <cell r="E43800">
            <v>7751659000129</v>
          </cell>
        </row>
        <row r="43801">
          <cell r="C43801">
            <v>800044168</v>
          </cell>
          <cell r="D43801" t="str">
            <v>DMMD TREINAMENT</v>
          </cell>
          <cell r="E43801">
            <v>17781903000150</v>
          </cell>
        </row>
        <row r="43802">
          <cell r="C43802">
            <v>800044170</v>
          </cell>
          <cell r="D43802" t="str">
            <v>LUANDRE TEMPORA</v>
          </cell>
          <cell r="E43802">
            <v>4144144000172</v>
          </cell>
        </row>
        <row r="43803">
          <cell r="C43803">
            <v>800044179</v>
          </cell>
          <cell r="D43803" t="str">
            <v>RIZZIVAL COMERI</v>
          </cell>
          <cell r="E43803">
            <v>4884902000199</v>
          </cell>
        </row>
        <row r="43804">
          <cell r="C43804">
            <v>800044185</v>
          </cell>
          <cell r="D43804" t="str">
            <v>MAIS DIVERSIDAD</v>
          </cell>
          <cell r="E43804">
            <v>24871723000124</v>
          </cell>
        </row>
        <row r="43805">
          <cell r="C43805">
            <v>800044190</v>
          </cell>
          <cell r="D43805" t="str">
            <v>TRAVELEX BANCO</v>
          </cell>
          <cell r="E43805">
            <v>11703662000144</v>
          </cell>
        </row>
        <row r="43806">
          <cell r="C43806">
            <v>800044192</v>
          </cell>
          <cell r="D43806" t="str">
            <v>RENATO SCHLOBAC</v>
          </cell>
          <cell r="E43806">
            <v>9141676858</v>
          </cell>
        </row>
        <row r="43807">
          <cell r="C43807">
            <v>800044206</v>
          </cell>
          <cell r="D43807" t="str">
            <v>ANDRE RAMOS TAV</v>
          </cell>
          <cell r="E43807">
            <v>8562363000122</v>
          </cell>
        </row>
        <row r="43808">
          <cell r="C43808">
            <v>800044210</v>
          </cell>
          <cell r="D43808" t="str">
            <v>LORAS D&amp;A CONSU</v>
          </cell>
          <cell r="E43808">
            <v>26530500000129</v>
          </cell>
        </row>
        <row r="43809">
          <cell r="C43809">
            <v>800044230</v>
          </cell>
          <cell r="D43809" t="str">
            <v>FUTUREBRAND BC&amp;</v>
          </cell>
          <cell r="E43809">
            <v>4639927000127</v>
          </cell>
        </row>
        <row r="43810">
          <cell r="C43810">
            <v>800044249</v>
          </cell>
          <cell r="D43810" t="str">
            <v>INTERBRAND BRAS</v>
          </cell>
          <cell r="E43810">
            <v>3838168000169</v>
          </cell>
        </row>
        <row r="43811">
          <cell r="C43811">
            <v>800044260</v>
          </cell>
          <cell r="D43811" t="str">
            <v>SQI AUTOMACAO C</v>
          </cell>
          <cell r="E43811">
            <v>18703347000166</v>
          </cell>
        </row>
        <row r="43812">
          <cell r="C43812">
            <v>800044279</v>
          </cell>
          <cell r="D43812" t="str">
            <v>EQUIPEX INSTRUM</v>
          </cell>
          <cell r="E43812">
            <v>13423289000101</v>
          </cell>
        </row>
        <row r="43813">
          <cell r="C43813">
            <v>800044287</v>
          </cell>
          <cell r="D43813" t="str">
            <v>DYNAR AUTOMATIZ</v>
          </cell>
          <cell r="E43813">
            <v>55280580000100</v>
          </cell>
        </row>
        <row r="43814">
          <cell r="C43814">
            <v>800044305</v>
          </cell>
          <cell r="D43814" t="str">
            <v>MCF NEGOCIOS EM</v>
          </cell>
          <cell r="E43814">
            <v>24843247000138</v>
          </cell>
        </row>
        <row r="43815">
          <cell r="C43815">
            <v>800044314</v>
          </cell>
          <cell r="D43815" t="str">
            <v>RANALLE COMPONE</v>
          </cell>
          <cell r="E43815">
            <v>4659149000138</v>
          </cell>
        </row>
        <row r="43816">
          <cell r="C43816">
            <v>800044315</v>
          </cell>
          <cell r="D43816" t="str">
            <v>EQUILIBRIO INDU</v>
          </cell>
          <cell r="E43816">
            <v>40877732000189</v>
          </cell>
        </row>
        <row r="43817">
          <cell r="C43817">
            <v>800044320</v>
          </cell>
          <cell r="D43817" t="str">
            <v>AGABE TECNOLOGI</v>
          </cell>
          <cell r="E43817">
            <v>3932641000172</v>
          </cell>
        </row>
        <row r="43818">
          <cell r="C43818">
            <v>800044347</v>
          </cell>
          <cell r="D43818" t="str">
            <v>MEDIACAO ONLINE</v>
          </cell>
          <cell r="E43818">
            <v>19738903000100</v>
          </cell>
        </row>
        <row r="43819">
          <cell r="C43819">
            <v>800044351</v>
          </cell>
          <cell r="D43819" t="str">
            <v>YUSEN LOGISTICS</v>
          </cell>
          <cell r="E43819">
            <v>6106950000181</v>
          </cell>
        </row>
        <row r="43820">
          <cell r="C43820">
            <v>800044354</v>
          </cell>
          <cell r="D43820" t="str">
            <v>EFIX LTDA</v>
          </cell>
          <cell r="E43820">
            <v>1442871000128</v>
          </cell>
        </row>
        <row r="43821">
          <cell r="C43821">
            <v>800044365</v>
          </cell>
          <cell r="D43821" t="str">
            <v>FAVO DE MEL DOC</v>
          </cell>
          <cell r="E43821">
            <v>15488887000186</v>
          </cell>
        </row>
        <row r="43822">
          <cell r="C43822">
            <v>800044366</v>
          </cell>
          <cell r="D43822" t="str">
            <v>IN DUSBACK COME</v>
          </cell>
          <cell r="E43822">
            <v>60493574000170</v>
          </cell>
        </row>
        <row r="43823">
          <cell r="C43823">
            <v>800044373</v>
          </cell>
          <cell r="D43823" t="str">
            <v>F2J BRASIL FARO</v>
          </cell>
          <cell r="E43823">
            <v>40167240000108</v>
          </cell>
        </row>
        <row r="43824">
          <cell r="C43824">
            <v>800044389</v>
          </cell>
          <cell r="D43824" t="str">
            <v>ARRUDA DE ANDRA</v>
          </cell>
          <cell r="E43824">
            <v>35785512000195</v>
          </cell>
        </row>
        <row r="43825">
          <cell r="C43825">
            <v>800044390</v>
          </cell>
          <cell r="D43825" t="str">
            <v>SERINOS LUVAS E</v>
          </cell>
          <cell r="E43825">
            <v>23044730000190</v>
          </cell>
        </row>
        <row r="43826">
          <cell r="C43826">
            <v>800044408</v>
          </cell>
          <cell r="D43826" t="str">
            <v>RTE DIST. ROLAM</v>
          </cell>
          <cell r="E43826">
            <v>36531203000151</v>
          </cell>
        </row>
        <row r="43827">
          <cell r="C43827">
            <v>800044409</v>
          </cell>
          <cell r="D43827" t="str">
            <v>NUVEO TECHNOLOG</v>
          </cell>
          <cell r="E43827">
            <v>23632511000121</v>
          </cell>
        </row>
        <row r="43828">
          <cell r="C43828">
            <v>800044410</v>
          </cell>
          <cell r="D43828" t="str">
            <v>DUTRA MAQUINAS</v>
          </cell>
          <cell r="E43828">
            <v>50970342000374</v>
          </cell>
        </row>
        <row r="43829">
          <cell r="C43829">
            <v>800044429</v>
          </cell>
          <cell r="D43829" t="str">
            <v>APACHE PARTS CO</v>
          </cell>
          <cell r="E43829">
            <v>26193176000109</v>
          </cell>
        </row>
        <row r="43830">
          <cell r="C43830">
            <v>800044432</v>
          </cell>
          <cell r="D43830" t="str">
            <v>ECOVAGAS CARREG</v>
          </cell>
          <cell r="E43830">
            <v>40180129000143</v>
          </cell>
        </row>
        <row r="43831">
          <cell r="C43831">
            <v>800044440</v>
          </cell>
          <cell r="D43831" t="str">
            <v>NEW TOOLS OTIMI</v>
          </cell>
          <cell r="E43831">
            <v>34703244000152</v>
          </cell>
        </row>
        <row r="43832">
          <cell r="C43832">
            <v>800044442</v>
          </cell>
          <cell r="D43832" t="str">
            <v>MARJORIE DAISY</v>
          </cell>
          <cell r="E43832">
            <v>28072048000124</v>
          </cell>
        </row>
        <row r="43833">
          <cell r="C43833">
            <v>800044452</v>
          </cell>
          <cell r="D43833" t="str">
            <v>COMFLUX HIDRAUL</v>
          </cell>
          <cell r="E43833">
            <v>28649284000160</v>
          </cell>
        </row>
        <row r="43834">
          <cell r="C43834">
            <v>800044471</v>
          </cell>
          <cell r="D43834" t="str">
            <v>TM1 AGENCIA DE</v>
          </cell>
          <cell r="E43834">
            <v>13410812000157</v>
          </cell>
        </row>
        <row r="43835">
          <cell r="C43835">
            <v>800044478</v>
          </cell>
          <cell r="D43835" t="str">
            <v>VILLAGE CEPAM I</v>
          </cell>
          <cell r="E43835">
            <v>11594613000110</v>
          </cell>
        </row>
        <row r="43836">
          <cell r="C43836">
            <v>800044493</v>
          </cell>
          <cell r="D43836" t="str">
            <v>SAMPAIO FERRAZ</v>
          </cell>
          <cell r="E43836">
            <v>9814214000176</v>
          </cell>
        </row>
        <row r="43837">
          <cell r="C43837">
            <v>800044494</v>
          </cell>
          <cell r="D43837" t="str">
            <v>TRANSFORMADORES</v>
          </cell>
          <cell r="E43837">
            <v>65696619000128</v>
          </cell>
        </row>
        <row r="43838">
          <cell r="C43838">
            <v>800044505</v>
          </cell>
          <cell r="D43838" t="str">
            <v>AGV SUPRIMENTOS</v>
          </cell>
          <cell r="E43838">
            <v>36521322000123</v>
          </cell>
        </row>
        <row r="43839">
          <cell r="C43839">
            <v>800044535</v>
          </cell>
          <cell r="D43839" t="str">
            <v>BRASILMAXI LOGI</v>
          </cell>
          <cell r="E43839">
            <v>59530832000162</v>
          </cell>
        </row>
        <row r="43840">
          <cell r="C43840">
            <v>800044554</v>
          </cell>
          <cell r="D43840" t="str">
            <v>TS INFRAESTRUTU</v>
          </cell>
          <cell r="E43840">
            <v>37514042000150</v>
          </cell>
        </row>
        <row r="43841">
          <cell r="C43841">
            <v>800044611</v>
          </cell>
          <cell r="D43841" t="str">
            <v>CM COMANDOS</v>
          </cell>
          <cell r="E43841">
            <v>52898194000198</v>
          </cell>
        </row>
        <row r="43842">
          <cell r="C43842">
            <v>800044656</v>
          </cell>
          <cell r="D43842" t="str">
            <v>PHILIPS MEDICAL</v>
          </cell>
          <cell r="E43842">
            <v>58295213000178</v>
          </cell>
        </row>
        <row r="43843">
          <cell r="C43843">
            <v>800045106</v>
          </cell>
          <cell r="D43843" t="str">
            <v>BRASIBRAS INDUS</v>
          </cell>
          <cell r="E43843">
            <v>2198515000173</v>
          </cell>
        </row>
        <row r="43844">
          <cell r="C43844">
            <v>800045109</v>
          </cell>
          <cell r="D43844" t="str">
            <v>NOVARES</v>
          </cell>
          <cell r="E43844">
            <v>2710251000195</v>
          </cell>
        </row>
        <row r="43845">
          <cell r="C43845">
            <v>800045640</v>
          </cell>
          <cell r="D43845" t="str">
            <v>GRAMMA TEST</v>
          </cell>
          <cell r="E43845">
            <v>3263088000122</v>
          </cell>
        </row>
        <row r="43846">
          <cell r="C43846">
            <v>800046408</v>
          </cell>
          <cell r="D43846" t="str">
            <v>EST UNIFICADO</v>
          </cell>
          <cell r="E43846">
            <v>33182809000130</v>
          </cell>
        </row>
        <row r="43847">
          <cell r="C43847"/>
          <cell r="D43847" t="str">
            <v>CNH LATINO AMER</v>
          </cell>
          <cell r="E43847">
            <v>60891785000757</v>
          </cell>
        </row>
        <row r="43848">
          <cell r="C43848"/>
          <cell r="D43848" t="str">
            <v>FIAT DO BRASIL</v>
          </cell>
          <cell r="E43848">
            <v>43817238000117</v>
          </cell>
        </row>
        <row r="43849">
          <cell r="C43849"/>
          <cell r="D43849" t="str">
            <v>TUTELA</v>
          </cell>
          <cell r="E43849">
            <v>18325944000447</v>
          </cell>
        </row>
        <row r="43850">
          <cell r="C43850"/>
          <cell r="D43850" t="str">
            <v>ECAFIX</v>
          </cell>
          <cell r="E43850">
            <v>62322953000123</v>
          </cell>
        </row>
        <row r="43851">
          <cell r="C43851"/>
          <cell r="D43851" t="str">
            <v>AUTO CAP.JACARE</v>
          </cell>
          <cell r="E43851">
            <v>51974996000258</v>
          </cell>
        </row>
        <row r="43852">
          <cell r="C43852"/>
          <cell r="D43852" t="str">
            <v>PASINI E CIA LT</v>
          </cell>
          <cell r="E43852">
            <v>60727740000156</v>
          </cell>
        </row>
        <row r="43853">
          <cell r="C43853"/>
          <cell r="D43853" t="str">
            <v>ALPINE</v>
          </cell>
          <cell r="E43853">
            <v>59213587000160</v>
          </cell>
        </row>
        <row r="43854">
          <cell r="C43854"/>
          <cell r="D43854" t="str">
            <v>FILPPER IND COM</v>
          </cell>
          <cell r="E43854">
            <v>51276772000191</v>
          </cell>
        </row>
        <row r="43855">
          <cell r="C43855"/>
          <cell r="D43855" t="str">
            <v>PLASTOLANDIA I.</v>
          </cell>
          <cell r="E43855">
            <v>43235522000185</v>
          </cell>
        </row>
        <row r="43856">
          <cell r="C43856"/>
          <cell r="D43856" t="str">
            <v>PROMOPLAN ED.EV</v>
          </cell>
          <cell r="E43856">
            <v>58766890000127</v>
          </cell>
        </row>
        <row r="43857">
          <cell r="C43857"/>
          <cell r="D43857" t="str">
            <v>NUGUI S/A COM I</v>
          </cell>
          <cell r="E43857">
            <v>61086567000117</v>
          </cell>
        </row>
        <row r="43858">
          <cell r="C43858"/>
          <cell r="D43858" t="str">
            <v>ABLE ELETRONICA</v>
          </cell>
          <cell r="E43858">
            <v>54590203000104</v>
          </cell>
        </row>
        <row r="43859">
          <cell r="C43859"/>
          <cell r="D43859" t="str">
            <v>PINI SISTEMAS L</v>
          </cell>
          <cell r="E43859">
            <v>43816990000143</v>
          </cell>
        </row>
        <row r="43860">
          <cell r="C43860"/>
          <cell r="D43860" t="str">
            <v>AEOLUS COMERCIA</v>
          </cell>
          <cell r="E43860">
            <v>52062718000106</v>
          </cell>
        </row>
        <row r="43861">
          <cell r="C43861"/>
          <cell r="D43861" t="str">
            <v>SIEMA</v>
          </cell>
          <cell r="E43861">
            <v>58260126000185</v>
          </cell>
        </row>
        <row r="43862">
          <cell r="C43862"/>
          <cell r="D43862" t="str">
            <v>BERGES</v>
          </cell>
          <cell r="E43862">
            <v>56127806000108</v>
          </cell>
        </row>
        <row r="43863">
          <cell r="C43863"/>
          <cell r="D43863" t="str">
            <v>ACESSORIOS REX</v>
          </cell>
          <cell r="E43863">
            <v>61195491000168</v>
          </cell>
        </row>
        <row r="43864">
          <cell r="C43864"/>
          <cell r="D43864" t="str">
            <v>HBD IND COM EXP</v>
          </cell>
          <cell r="E43864">
            <v>53496295000103</v>
          </cell>
        </row>
        <row r="43865">
          <cell r="C43865"/>
          <cell r="D43865" t="str">
            <v>SYSTEM'S ADV BR</v>
          </cell>
          <cell r="E43865">
            <v>58081910000126</v>
          </cell>
        </row>
        <row r="43866">
          <cell r="C43866"/>
          <cell r="D43866" t="str">
            <v>NITO SAO PAULO</v>
          </cell>
          <cell r="E43866">
            <v>46376778000362</v>
          </cell>
        </row>
        <row r="43867">
          <cell r="C43867"/>
          <cell r="D43867" t="str">
            <v>AMEROPLAST IND</v>
          </cell>
          <cell r="E43867">
            <v>63041644000148</v>
          </cell>
        </row>
        <row r="43868">
          <cell r="C43868"/>
          <cell r="D43868" t="str">
            <v>ADM ADIMINISTRA</v>
          </cell>
          <cell r="E43868">
            <v>52185949000107</v>
          </cell>
        </row>
        <row r="43869">
          <cell r="C43869"/>
          <cell r="D43869" t="str">
            <v>DESKSHOW INFORM</v>
          </cell>
          <cell r="E43869">
            <v>60765906000129</v>
          </cell>
        </row>
        <row r="43870">
          <cell r="C43870"/>
          <cell r="D43870" t="str">
            <v>AIRTON FERNANDE</v>
          </cell>
          <cell r="E43870">
            <v>50998327000172</v>
          </cell>
        </row>
        <row r="43871">
          <cell r="C43871"/>
          <cell r="D43871" t="str">
            <v>TRIO TREFILADOR</v>
          </cell>
          <cell r="E43871">
            <v>60591419000197</v>
          </cell>
        </row>
        <row r="43872">
          <cell r="C43872"/>
          <cell r="D43872" t="str">
            <v>AVINO ITALA</v>
          </cell>
          <cell r="E43872">
            <v>60883998000141</v>
          </cell>
        </row>
        <row r="43873">
          <cell r="C43873"/>
          <cell r="D43873" t="str">
            <v>PERMACEL</v>
          </cell>
          <cell r="E43873">
            <v>62063391000140</v>
          </cell>
        </row>
        <row r="43874">
          <cell r="C43874"/>
          <cell r="D43874" t="str">
            <v>AGROCERES IMP.E</v>
          </cell>
          <cell r="E43874">
            <v>62474317001350</v>
          </cell>
        </row>
        <row r="43875">
          <cell r="C43875"/>
          <cell r="D43875" t="str">
            <v>AGA-A EMBALAGEN</v>
          </cell>
          <cell r="E43875">
            <v>56639750000162</v>
          </cell>
        </row>
        <row r="43876">
          <cell r="C43876"/>
          <cell r="D43876" t="str">
            <v>SPORT BRINDES</v>
          </cell>
          <cell r="E43876">
            <v>48782007000139</v>
          </cell>
        </row>
        <row r="43877">
          <cell r="C43877"/>
          <cell r="D43877" t="str">
            <v>TENYL TECIDOS S</v>
          </cell>
          <cell r="E43877">
            <v>62902747000273</v>
          </cell>
        </row>
        <row r="43878">
          <cell r="C43878"/>
          <cell r="D43878" t="str">
            <v>SPECTROL COM CO</v>
          </cell>
          <cell r="E43878">
            <v>57363681000170</v>
          </cell>
        </row>
        <row r="43879">
          <cell r="C43879"/>
          <cell r="D43879" t="str">
            <v>EDITORA ATLAS S</v>
          </cell>
          <cell r="E43879">
            <v>61080370000170</v>
          </cell>
        </row>
        <row r="43880">
          <cell r="C43880"/>
          <cell r="D43880" t="str">
            <v>SUPRIDATA IND C</v>
          </cell>
          <cell r="E43880">
            <v>50571538000124</v>
          </cell>
        </row>
        <row r="43881">
          <cell r="C43881"/>
          <cell r="D43881" t="str">
            <v>AJINOMOTO DO BR</v>
          </cell>
          <cell r="E43881">
            <v>60892312000189</v>
          </cell>
        </row>
        <row r="43882">
          <cell r="C43882"/>
          <cell r="D43882" t="str">
            <v>COMERC. BRINDEX</v>
          </cell>
          <cell r="E43882">
            <v>62116215000120</v>
          </cell>
        </row>
        <row r="43883">
          <cell r="C43883"/>
          <cell r="D43883" t="str">
            <v>TERNURA BRINDES</v>
          </cell>
          <cell r="E43883">
            <v>47201009000124</v>
          </cell>
        </row>
        <row r="43884">
          <cell r="C43884"/>
          <cell r="D43884" t="str">
            <v>MISTIC COM IND</v>
          </cell>
          <cell r="E43884">
            <v>47276001000127</v>
          </cell>
        </row>
        <row r="43885">
          <cell r="C43885"/>
          <cell r="D43885" t="str">
            <v>TOP IND. E COM.</v>
          </cell>
          <cell r="E43885">
            <v>46914180000118</v>
          </cell>
        </row>
        <row r="43886">
          <cell r="C43886"/>
          <cell r="D43886" t="str">
            <v>ABC ROMA</v>
          </cell>
          <cell r="E43886">
            <v>28195667000106</v>
          </cell>
        </row>
        <row r="43887">
          <cell r="C43887"/>
          <cell r="D43887" t="str">
            <v>ALEM-MAR COML.</v>
          </cell>
          <cell r="E43887">
            <v>60833092000112</v>
          </cell>
        </row>
        <row r="43888">
          <cell r="C43888"/>
          <cell r="D43888" t="str">
            <v>ALBERCI S.P.LAM</v>
          </cell>
          <cell r="E43888">
            <v>58766940000176</v>
          </cell>
        </row>
        <row r="43889">
          <cell r="C43889"/>
          <cell r="D43889" t="str">
            <v>INNOBRA INNOCEN</v>
          </cell>
          <cell r="E43889">
            <v>43680644000180</v>
          </cell>
        </row>
        <row r="43890">
          <cell r="C43890"/>
          <cell r="D43890" t="str">
            <v>COMAVI COM MAQ</v>
          </cell>
          <cell r="E43890">
            <v>44932077000175</v>
          </cell>
        </row>
        <row r="43891">
          <cell r="C43891"/>
          <cell r="D43891" t="str">
            <v>SITELTRA S/A SI</v>
          </cell>
          <cell r="E43891">
            <v>45091527000107</v>
          </cell>
        </row>
        <row r="43892">
          <cell r="C43892"/>
          <cell r="D43892" t="str">
            <v>CA-ADR DO BRASI</v>
          </cell>
          <cell r="E43892">
            <v>32227720000180</v>
          </cell>
        </row>
        <row r="43893">
          <cell r="C43893"/>
          <cell r="D43893" t="str">
            <v>YOKOGAWA ELET.B</v>
          </cell>
          <cell r="E43893">
            <v>43835354000169</v>
          </cell>
        </row>
        <row r="43894">
          <cell r="C43894"/>
          <cell r="D43894" t="str">
            <v>ASTREIN IND.COM</v>
          </cell>
          <cell r="E43894">
            <v>57658551000164</v>
          </cell>
        </row>
        <row r="43895">
          <cell r="C43895"/>
          <cell r="D43895" t="str">
            <v>CORFAS CONTROL</v>
          </cell>
          <cell r="E43895">
            <v>64902935000146</v>
          </cell>
        </row>
        <row r="43896">
          <cell r="C43896"/>
          <cell r="D43896" t="str">
            <v>SIAMAR TREINAME</v>
          </cell>
          <cell r="E43896">
            <v>52036365000170</v>
          </cell>
        </row>
        <row r="43897">
          <cell r="C43897"/>
          <cell r="D43897" t="str">
            <v>GERALDES GRAFIC</v>
          </cell>
          <cell r="E43897">
            <v>54803796000140</v>
          </cell>
        </row>
        <row r="43898">
          <cell r="C43898"/>
          <cell r="D43898" t="str">
            <v>EXCELENTE COM.R</v>
          </cell>
          <cell r="E43898">
            <v>56824394000157</v>
          </cell>
        </row>
        <row r="43899">
          <cell r="C43899"/>
          <cell r="D43899" t="str">
            <v>F.K.MACHATA IND</v>
          </cell>
          <cell r="E43899">
            <v>61173803000132</v>
          </cell>
        </row>
        <row r="43900">
          <cell r="C43900"/>
          <cell r="D43900" t="str">
            <v>MESPAL MERCANTI</v>
          </cell>
          <cell r="E43900">
            <v>60779931000161</v>
          </cell>
        </row>
        <row r="43901">
          <cell r="C43901"/>
          <cell r="D43901" t="str">
            <v>PROMODAL</v>
          </cell>
          <cell r="E43901">
            <v>57679326000104</v>
          </cell>
        </row>
        <row r="43902">
          <cell r="C43902"/>
          <cell r="D43902" t="str">
            <v>MORGAN</v>
          </cell>
          <cell r="E43902">
            <v>46518205000164</v>
          </cell>
        </row>
        <row r="43903">
          <cell r="C43903"/>
          <cell r="D43903" t="str">
            <v>MARCEP S/A</v>
          </cell>
          <cell r="E43903">
            <v>43644285000106</v>
          </cell>
        </row>
        <row r="43904">
          <cell r="C43904"/>
          <cell r="D43904" t="str">
            <v>AMERON DO BRASI</v>
          </cell>
          <cell r="E43904">
            <v>43343524000198</v>
          </cell>
        </row>
        <row r="43905">
          <cell r="C43905"/>
          <cell r="D43905" t="str">
            <v>CERBERUS</v>
          </cell>
          <cell r="E43905">
            <v>4531620000299</v>
          </cell>
        </row>
        <row r="43906">
          <cell r="C43906"/>
          <cell r="D43906" t="str">
            <v>HARD BROTHERS</v>
          </cell>
          <cell r="E43906">
            <v>69273316000153</v>
          </cell>
        </row>
        <row r="43907">
          <cell r="C43907"/>
          <cell r="D43907" t="str">
            <v>MULTIPLIC</v>
          </cell>
          <cell r="E43907">
            <v>42177527000136</v>
          </cell>
        </row>
        <row r="43908">
          <cell r="C43908"/>
          <cell r="D43908" t="str">
            <v>LUSTRES PROJETO</v>
          </cell>
          <cell r="E43908">
            <v>47116298000163</v>
          </cell>
        </row>
        <row r="43909">
          <cell r="C43909"/>
          <cell r="D43909" t="str">
            <v>COMP EXPRESS</v>
          </cell>
          <cell r="E43909">
            <v>96587381000126</v>
          </cell>
        </row>
        <row r="43910">
          <cell r="C43910"/>
          <cell r="D43910" t="str">
            <v>HILTOM</v>
          </cell>
          <cell r="E43910">
            <v>47182019000240</v>
          </cell>
        </row>
        <row r="43911">
          <cell r="C43911"/>
          <cell r="D43911" t="str">
            <v>USIPLASTIC</v>
          </cell>
          <cell r="E43911">
            <v>55565519000109</v>
          </cell>
        </row>
        <row r="43912">
          <cell r="C43912"/>
          <cell r="D43912" t="str">
            <v>ZIPCON</v>
          </cell>
          <cell r="E43912">
            <v>71741474000132</v>
          </cell>
        </row>
        <row r="43913">
          <cell r="C43913"/>
          <cell r="D43913" t="str">
            <v>DJB</v>
          </cell>
          <cell r="E43913">
            <v>67372987000146</v>
          </cell>
        </row>
        <row r="43914">
          <cell r="C43914"/>
          <cell r="D43914" t="str">
            <v>CETTA</v>
          </cell>
          <cell r="E43914">
            <v>284887000197</v>
          </cell>
        </row>
        <row r="43915">
          <cell r="C43915"/>
          <cell r="D43915" t="str">
            <v>STRAHL</v>
          </cell>
          <cell r="E43915">
            <v>337959000117</v>
          </cell>
        </row>
        <row r="43916">
          <cell r="C43916"/>
          <cell r="D43916" t="str">
            <v>STECK</v>
          </cell>
          <cell r="E43916">
            <v>22789523000282</v>
          </cell>
        </row>
        <row r="43917">
          <cell r="C43917"/>
          <cell r="D43917" t="str">
            <v>RECEPTIVE</v>
          </cell>
          <cell r="E43917">
            <v>96213947000150</v>
          </cell>
        </row>
        <row r="43918">
          <cell r="C43918"/>
          <cell r="D43918" t="str">
            <v>MOVEDOR</v>
          </cell>
          <cell r="E43918">
            <v>71667851000130</v>
          </cell>
        </row>
        <row r="43919">
          <cell r="C43919"/>
          <cell r="D43919" t="str">
            <v>F.GULIN JR.EQ.T</v>
          </cell>
          <cell r="E43919">
            <v>47703160000160</v>
          </cell>
        </row>
        <row r="43920">
          <cell r="C43920"/>
          <cell r="D43920" t="str">
            <v>ARBUS</v>
          </cell>
          <cell r="E43920">
            <v>33050352000100</v>
          </cell>
        </row>
        <row r="43921">
          <cell r="C43921"/>
          <cell r="D43921" t="str">
            <v>VTB</v>
          </cell>
          <cell r="E43921">
            <v>43322908000124</v>
          </cell>
        </row>
        <row r="43922">
          <cell r="C43922"/>
          <cell r="D43922" t="str">
            <v>KEY STOP</v>
          </cell>
          <cell r="E43922">
            <v>57649923000196</v>
          </cell>
        </row>
        <row r="43923">
          <cell r="C43923"/>
          <cell r="D43923" t="str">
            <v>BVP ARTIGOS P/L</v>
          </cell>
          <cell r="E43923">
            <v>50164177000100</v>
          </cell>
        </row>
        <row r="43924">
          <cell r="C43924"/>
          <cell r="D43924" t="str">
            <v>BPE</v>
          </cell>
          <cell r="E43924">
            <v>73136368000155</v>
          </cell>
        </row>
        <row r="43925">
          <cell r="C43925"/>
          <cell r="D43925" t="str">
            <v>STEP MASTER COM</v>
          </cell>
          <cell r="E43925">
            <v>62552633000160</v>
          </cell>
        </row>
        <row r="43926">
          <cell r="C43926"/>
          <cell r="D43926" t="str">
            <v>ING BANK N.V.</v>
          </cell>
          <cell r="E43926">
            <v>49336860000190</v>
          </cell>
        </row>
        <row r="43927">
          <cell r="C43927"/>
          <cell r="D43927" t="str">
            <v>PROMERC</v>
          </cell>
          <cell r="E43927">
            <v>44380681000136</v>
          </cell>
        </row>
        <row r="43928">
          <cell r="C43928"/>
          <cell r="D43928" t="str">
            <v>TEXTIL</v>
          </cell>
          <cell r="E43928">
            <v>65599136000105</v>
          </cell>
        </row>
        <row r="43929">
          <cell r="C43929"/>
          <cell r="D43929" t="str">
            <v>ADGRAF</v>
          </cell>
          <cell r="E43929">
            <v>57167942000186</v>
          </cell>
        </row>
        <row r="43930">
          <cell r="C43930"/>
          <cell r="D43930" t="str">
            <v>PANNON</v>
          </cell>
          <cell r="E43930">
            <v>61456471000101</v>
          </cell>
        </row>
        <row r="43931">
          <cell r="C43931"/>
          <cell r="D43931" t="str">
            <v>SCHNEIDER</v>
          </cell>
          <cell r="E43931">
            <v>82743287000961</v>
          </cell>
        </row>
        <row r="43932">
          <cell r="C43932"/>
          <cell r="D43932" t="str">
            <v>RIECO</v>
          </cell>
          <cell r="E43932">
            <v>62926456000134</v>
          </cell>
        </row>
        <row r="43933">
          <cell r="C43933"/>
          <cell r="D43933" t="str">
            <v>NORCHEM S/A</v>
          </cell>
          <cell r="E43933">
            <v>46570388000167</v>
          </cell>
        </row>
        <row r="43934">
          <cell r="C43934"/>
          <cell r="D43934" t="str">
            <v>DM</v>
          </cell>
          <cell r="E43934">
            <v>47458997000191</v>
          </cell>
        </row>
        <row r="43935">
          <cell r="C43935"/>
          <cell r="D43935" t="str">
            <v>NOW MARK.</v>
          </cell>
          <cell r="E43935">
            <v>96428032000161</v>
          </cell>
        </row>
        <row r="43936">
          <cell r="C43936"/>
          <cell r="D43936" t="str">
            <v>HSM</v>
          </cell>
          <cell r="E43936">
            <v>57125593000130</v>
          </cell>
        </row>
        <row r="43937">
          <cell r="C43937"/>
          <cell r="D43937" t="str">
            <v>PRICE</v>
          </cell>
          <cell r="E43937">
            <v>62799507000104</v>
          </cell>
        </row>
        <row r="43938">
          <cell r="C43938"/>
          <cell r="D43938" t="str">
            <v>NOVORUMO</v>
          </cell>
          <cell r="E43938">
            <v>60541810000349</v>
          </cell>
        </row>
        <row r="43939">
          <cell r="C43939"/>
          <cell r="D43939" t="str">
            <v>FOTO</v>
          </cell>
          <cell r="E43939">
            <v>60904000000148</v>
          </cell>
        </row>
        <row r="43940">
          <cell r="C43940"/>
          <cell r="D43940" t="str">
            <v>PRATA</v>
          </cell>
          <cell r="E43940">
            <v>60881984000199</v>
          </cell>
        </row>
        <row r="43941">
          <cell r="C43941"/>
          <cell r="D43941" t="str">
            <v>FUND.</v>
          </cell>
          <cell r="E43941">
            <v>61451431000169</v>
          </cell>
        </row>
        <row r="43942">
          <cell r="C43942"/>
          <cell r="D43942" t="str">
            <v>BOYDEN</v>
          </cell>
          <cell r="E43942">
            <v>62244199000150</v>
          </cell>
        </row>
        <row r="43943">
          <cell r="C43943"/>
          <cell r="D43943" t="str">
            <v>M &amp; A</v>
          </cell>
          <cell r="E43943">
            <v>62023213000196</v>
          </cell>
        </row>
        <row r="43944">
          <cell r="C43944"/>
          <cell r="D43944" t="str">
            <v>ARTEMP-TERMOPAR</v>
          </cell>
          <cell r="E43944">
            <v>58461948000124</v>
          </cell>
        </row>
        <row r="43945">
          <cell r="C43945"/>
          <cell r="D43945" t="str">
            <v>ACETEC</v>
          </cell>
          <cell r="E43945">
            <v>58269069000103</v>
          </cell>
        </row>
        <row r="43946">
          <cell r="C43946"/>
          <cell r="D43946" t="str">
            <v>ALPIK</v>
          </cell>
          <cell r="E43946">
            <v>43490341000103</v>
          </cell>
        </row>
        <row r="43947">
          <cell r="C43947"/>
          <cell r="D43947" t="str">
            <v>ALPE</v>
          </cell>
          <cell r="E43947">
            <v>56066145000140</v>
          </cell>
        </row>
        <row r="43948">
          <cell r="C43948"/>
          <cell r="D43948" t="str">
            <v>L.F</v>
          </cell>
          <cell r="E43948">
            <v>68487487000112</v>
          </cell>
        </row>
        <row r="43949">
          <cell r="C43949"/>
          <cell r="D43949" t="str">
            <v>G.T.S GLOBAL</v>
          </cell>
          <cell r="E43949">
            <v>74405275000141</v>
          </cell>
        </row>
        <row r="43950">
          <cell r="C43950"/>
          <cell r="D43950" t="str">
            <v>SIMONE TEREZA</v>
          </cell>
          <cell r="E43950">
            <v>61304077000140</v>
          </cell>
        </row>
        <row r="43951">
          <cell r="C43951"/>
          <cell r="D43951" t="str">
            <v>ASSISTEC SERV O</v>
          </cell>
          <cell r="E43951">
            <v>66800996000128</v>
          </cell>
        </row>
        <row r="43952">
          <cell r="C43952"/>
          <cell r="D43952" t="str">
            <v>MOTOBIL</v>
          </cell>
          <cell r="E43952">
            <v>64017734000166</v>
          </cell>
        </row>
        <row r="43953">
          <cell r="C43953"/>
          <cell r="D43953" t="str">
            <v>NNR</v>
          </cell>
          <cell r="E43953">
            <v>71670731000192</v>
          </cell>
        </row>
        <row r="43954">
          <cell r="C43954"/>
          <cell r="D43954" t="str">
            <v>INSTRONIC-INST. DE TESTES LTD</v>
          </cell>
          <cell r="E43954">
            <v>48873608000157</v>
          </cell>
        </row>
        <row r="43955">
          <cell r="C43955"/>
          <cell r="D43955" t="str">
            <v>ALTUS SISTEMA</v>
          </cell>
          <cell r="E43955">
            <v>88471578000258</v>
          </cell>
        </row>
        <row r="43956">
          <cell r="C43956"/>
          <cell r="D43956" t="str">
            <v>TRAMA</v>
          </cell>
          <cell r="E43956">
            <v>54590229000152</v>
          </cell>
        </row>
        <row r="43957">
          <cell r="C43957"/>
          <cell r="D43957" t="str">
            <v>ABRIVE</v>
          </cell>
          <cell r="E43957">
            <v>61405353000166</v>
          </cell>
        </row>
        <row r="43958">
          <cell r="C43958"/>
          <cell r="D43958" t="str">
            <v>RAMBO</v>
          </cell>
          <cell r="E43958">
            <v>747894000269</v>
          </cell>
        </row>
        <row r="43959">
          <cell r="C43959"/>
          <cell r="D43959" t="str">
            <v>IDEIAS</v>
          </cell>
          <cell r="E43959">
            <v>96405162000189</v>
          </cell>
        </row>
        <row r="43960">
          <cell r="C43960"/>
          <cell r="D43960" t="str">
            <v>MULTIMENSAGEM</v>
          </cell>
          <cell r="E43960">
            <v>320547000174</v>
          </cell>
        </row>
        <row r="43961">
          <cell r="C43961"/>
          <cell r="D43961" t="str">
            <v>ACOE MAQUINAS</v>
          </cell>
          <cell r="E43961">
            <v>62882261000130</v>
          </cell>
        </row>
        <row r="43962">
          <cell r="C43962"/>
          <cell r="D43962" t="str">
            <v>PAN-AMERICA</v>
          </cell>
          <cell r="E43962">
            <v>61238697000128</v>
          </cell>
        </row>
        <row r="43963">
          <cell r="C43963"/>
          <cell r="D43963" t="str">
            <v>AVI INFORMATICA</v>
          </cell>
          <cell r="E43963">
            <v>55818900000132</v>
          </cell>
        </row>
        <row r="43964">
          <cell r="C43964"/>
          <cell r="D43964" t="str">
            <v>PALERMO</v>
          </cell>
          <cell r="E43964">
            <v>43228238000181</v>
          </cell>
        </row>
        <row r="43965">
          <cell r="C43965"/>
          <cell r="D43965" t="str">
            <v>JR PARK</v>
          </cell>
          <cell r="E43965">
            <v>67138651000113</v>
          </cell>
        </row>
        <row r="43966">
          <cell r="C43966"/>
          <cell r="D43966" t="str">
            <v>ESPACO</v>
          </cell>
          <cell r="E43966">
            <v>96263710000183</v>
          </cell>
        </row>
        <row r="43967">
          <cell r="C43967"/>
          <cell r="D43967" t="str">
            <v>FASANO</v>
          </cell>
          <cell r="E43967">
            <v>65430340000106</v>
          </cell>
        </row>
        <row r="43968">
          <cell r="C43968"/>
          <cell r="D43968" t="str">
            <v>DINHO'SPLACE</v>
          </cell>
          <cell r="E43968">
            <v>60892478000103</v>
          </cell>
        </row>
        <row r="43969">
          <cell r="C43969"/>
          <cell r="D43969" t="str">
            <v>TAMA</v>
          </cell>
          <cell r="E43969">
            <v>29526373000182</v>
          </cell>
        </row>
        <row r="43970">
          <cell r="C43970"/>
          <cell r="D43970" t="str">
            <v>BRAZIL</v>
          </cell>
          <cell r="E43970">
            <v>69035095000185</v>
          </cell>
        </row>
        <row r="43971">
          <cell r="C43971"/>
          <cell r="D43971" t="str">
            <v>RETESP</v>
          </cell>
          <cell r="E43971">
            <v>67817569000115</v>
          </cell>
        </row>
        <row r="43972">
          <cell r="C43972"/>
          <cell r="D43972" t="str">
            <v>OLHAR SONORO</v>
          </cell>
          <cell r="E43972">
            <v>58110842000186</v>
          </cell>
        </row>
        <row r="43973">
          <cell r="C43973"/>
          <cell r="D43973" t="str">
            <v>CASTRO, CAMPOS</v>
          </cell>
          <cell r="E43973">
            <v>60527520000189</v>
          </cell>
        </row>
        <row r="43974">
          <cell r="C43974"/>
          <cell r="D43974" t="str">
            <v>TREINASOFT</v>
          </cell>
          <cell r="E43974">
            <v>67985887000195</v>
          </cell>
        </row>
        <row r="43975">
          <cell r="C43975"/>
          <cell r="D43975" t="str">
            <v>ARGONSOLDAS</v>
          </cell>
          <cell r="E43975">
            <v>49088529000106</v>
          </cell>
        </row>
        <row r="43976">
          <cell r="C43976"/>
          <cell r="D43976" t="str">
            <v>CASA ELETRO</v>
          </cell>
          <cell r="E43976">
            <v>615882000108</v>
          </cell>
        </row>
        <row r="43977">
          <cell r="C43977"/>
          <cell r="D43977" t="str">
            <v>SILVIO PUIG</v>
          </cell>
          <cell r="E43977">
            <v>53375978000102</v>
          </cell>
        </row>
        <row r="43978">
          <cell r="C43978"/>
          <cell r="D43978" t="str">
            <v>FISCHER</v>
          </cell>
          <cell r="E43978">
            <v>61678173000158</v>
          </cell>
        </row>
        <row r="43979">
          <cell r="C43979"/>
          <cell r="D43979" t="str">
            <v>BRASKINOSON</v>
          </cell>
          <cell r="E43979">
            <v>52928686000189</v>
          </cell>
        </row>
        <row r="43980">
          <cell r="C43980"/>
          <cell r="D43980" t="str">
            <v>GARCES</v>
          </cell>
          <cell r="E43980">
            <v>55219604000115</v>
          </cell>
        </row>
        <row r="43981">
          <cell r="C43981"/>
          <cell r="D43981" t="str">
            <v>ISA</v>
          </cell>
          <cell r="E43981">
            <v>59951970000468</v>
          </cell>
        </row>
        <row r="43982">
          <cell r="C43982"/>
          <cell r="D43982" t="str">
            <v>LOOKRE</v>
          </cell>
          <cell r="E43982">
            <v>61087326000192</v>
          </cell>
        </row>
        <row r="43983">
          <cell r="C43983"/>
          <cell r="D43983" t="str">
            <v>EX-LIBRIS</v>
          </cell>
          <cell r="E43983">
            <v>646879000143</v>
          </cell>
        </row>
        <row r="43984">
          <cell r="C43984"/>
          <cell r="D43984" t="str">
            <v>MODULO</v>
          </cell>
          <cell r="E43984">
            <v>66858960000103</v>
          </cell>
        </row>
        <row r="43985">
          <cell r="C43985"/>
          <cell r="D43985" t="str">
            <v>PPBO</v>
          </cell>
          <cell r="E43985">
            <v>50590546000541</v>
          </cell>
        </row>
        <row r="43986">
          <cell r="C43986"/>
          <cell r="D43986" t="str">
            <v>JOLLY</v>
          </cell>
          <cell r="E43986">
            <v>65781783000214</v>
          </cell>
        </row>
        <row r="43987">
          <cell r="C43987"/>
          <cell r="D43987" t="str">
            <v>SERVI-CONTROL</v>
          </cell>
          <cell r="E43987">
            <v>54902424000170</v>
          </cell>
        </row>
        <row r="43988">
          <cell r="C43988"/>
          <cell r="D43988" t="str">
            <v>LALAMPE</v>
          </cell>
          <cell r="E43988">
            <v>48769483000543</v>
          </cell>
        </row>
        <row r="43989">
          <cell r="C43989"/>
          <cell r="D43989" t="str">
            <v>GLATT</v>
          </cell>
          <cell r="E43989">
            <v>49748759000146</v>
          </cell>
        </row>
        <row r="43990">
          <cell r="C43990"/>
          <cell r="D43990" t="str">
            <v>NEPTUNIA</v>
          </cell>
          <cell r="E43990">
            <v>61064655000118</v>
          </cell>
        </row>
        <row r="43991">
          <cell r="C43991"/>
          <cell r="D43991" t="str">
            <v>LALAMPE</v>
          </cell>
          <cell r="E43991">
            <v>48769483000624</v>
          </cell>
        </row>
        <row r="43992">
          <cell r="C43992"/>
          <cell r="D43992" t="str">
            <v>ZONA D</v>
          </cell>
          <cell r="E43992">
            <v>62251301000145</v>
          </cell>
        </row>
        <row r="43993">
          <cell r="C43993"/>
          <cell r="D43993" t="str">
            <v>CORA</v>
          </cell>
          <cell r="E43993">
            <v>41070657000293</v>
          </cell>
        </row>
        <row r="43994">
          <cell r="C43994"/>
          <cell r="D43994" t="str">
            <v>ELSAG BAILEY</v>
          </cell>
          <cell r="E43994">
            <v>44065993000155</v>
          </cell>
        </row>
        <row r="43995">
          <cell r="C43995"/>
          <cell r="D43995" t="str">
            <v>ARCOMPECAS</v>
          </cell>
          <cell r="E43995">
            <v>54582309000166</v>
          </cell>
        </row>
        <row r="43996">
          <cell r="C43996"/>
          <cell r="D43996" t="str">
            <v>BROCTEL</v>
          </cell>
          <cell r="E43996">
            <v>47402391000134</v>
          </cell>
        </row>
        <row r="43997">
          <cell r="C43997"/>
          <cell r="D43997" t="str">
            <v>SUPERTUBE</v>
          </cell>
          <cell r="E43997">
            <v>21979000184</v>
          </cell>
        </row>
        <row r="43998">
          <cell r="C43998"/>
          <cell r="D43998" t="str">
            <v>FISUL</v>
          </cell>
          <cell r="E43998">
            <v>769909000109</v>
          </cell>
        </row>
        <row r="43999">
          <cell r="C43999"/>
          <cell r="D43999" t="str">
            <v>J L SALOMAO</v>
          </cell>
          <cell r="E43999">
            <v>52401072000225</v>
          </cell>
        </row>
        <row r="44000">
          <cell r="C44000"/>
          <cell r="D44000" t="str">
            <v>ESKENASI</v>
          </cell>
          <cell r="E44000">
            <v>61069100000169</v>
          </cell>
        </row>
        <row r="44001">
          <cell r="C44001"/>
          <cell r="D44001" t="str">
            <v>MALARD</v>
          </cell>
          <cell r="E44001">
            <v>692308000145</v>
          </cell>
        </row>
        <row r="44002">
          <cell r="C44002"/>
          <cell r="D44002" t="str">
            <v>THE PLACE</v>
          </cell>
          <cell r="E44002">
            <v>55661391000187</v>
          </cell>
        </row>
        <row r="44003">
          <cell r="C44003"/>
          <cell r="D44003" t="str">
            <v>R.J.F</v>
          </cell>
          <cell r="E44003">
            <v>74077538000130</v>
          </cell>
        </row>
        <row r="44004">
          <cell r="C44004"/>
          <cell r="D44004" t="str">
            <v>INTEGRACAO</v>
          </cell>
          <cell r="E44004">
            <v>731114000101</v>
          </cell>
        </row>
        <row r="44005">
          <cell r="C44005"/>
          <cell r="D44005" t="str">
            <v>NANOGRAF</v>
          </cell>
          <cell r="E44005">
            <v>60560612000160</v>
          </cell>
        </row>
        <row r="44006">
          <cell r="C44006"/>
          <cell r="D44006" t="str">
            <v>ANDRIGO</v>
          </cell>
          <cell r="E44006">
            <v>74459942000179</v>
          </cell>
        </row>
        <row r="44007">
          <cell r="C44007"/>
          <cell r="D44007" t="str">
            <v>MUSEU</v>
          </cell>
          <cell r="E44007">
            <v>60664745000187</v>
          </cell>
        </row>
        <row r="44008">
          <cell r="C44008"/>
          <cell r="D44008" t="str">
            <v>TDC</v>
          </cell>
          <cell r="E44008">
            <v>96671698000146</v>
          </cell>
        </row>
        <row r="44009">
          <cell r="C44009"/>
          <cell r="D44009" t="str">
            <v>TEIXEIRA</v>
          </cell>
          <cell r="E44009">
            <v>1145342000162</v>
          </cell>
        </row>
        <row r="44010">
          <cell r="C44010"/>
          <cell r="D44010" t="str">
            <v>PREMIUM</v>
          </cell>
          <cell r="E44010">
            <v>155050000148</v>
          </cell>
        </row>
        <row r="44011">
          <cell r="C44011"/>
          <cell r="D44011" t="str">
            <v>NEXT GRAFICA</v>
          </cell>
          <cell r="E44011">
            <v>74532425000188</v>
          </cell>
        </row>
        <row r="44012">
          <cell r="C44012"/>
          <cell r="D44012" t="str">
            <v>MISTRAL</v>
          </cell>
          <cell r="E44012">
            <v>46516308000195</v>
          </cell>
        </row>
        <row r="44013">
          <cell r="C44013"/>
          <cell r="D44013" t="str">
            <v>PLAC 29</v>
          </cell>
          <cell r="E44013">
            <v>74323163000141</v>
          </cell>
        </row>
        <row r="44014">
          <cell r="C44014"/>
          <cell r="D44014" t="str">
            <v>ARTES</v>
          </cell>
          <cell r="E44014">
            <v>64954290000195</v>
          </cell>
        </row>
        <row r="44015">
          <cell r="C44015"/>
          <cell r="D44015" t="str">
            <v>A AFINAL-MC</v>
          </cell>
          <cell r="E44015">
            <v>64000276000152</v>
          </cell>
        </row>
        <row r="44016">
          <cell r="C44016"/>
          <cell r="D44016" t="str">
            <v>ARTE &amp; VISAO</v>
          </cell>
          <cell r="E44016">
            <v>65663569000182</v>
          </cell>
        </row>
        <row r="44017">
          <cell r="C44017"/>
          <cell r="D44017" t="str">
            <v>EXCELENCIA</v>
          </cell>
          <cell r="E44017">
            <v>106593000175</v>
          </cell>
        </row>
        <row r="44018">
          <cell r="C44018"/>
          <cell r="D44018" t="str">
            <v>PRO-MIX</v>
          </cell>
          <cell r="E44018">
            <v>68154756000129</v>
          </cell>
        </row>
        <row r="44019">
          <cell r="C44019"/>
          <cell r="D44019" t="str">
            <v>BETOMAQ INDUSTR</v>
          </cell>
          <cell r="E44019">
            <v>47982350000164</v>
          </cell>
        </row>
        <row r="44020">
          <cell r="C44020"/>
          <cell r="D44020" t="str">
            <v>METAL KOURO</v>
          </cell>
          <cell r="E44020">
            <v>418675000155</v>
          </cell>
        </row>
        <row r="44021">
          <cell r="C44021"/>
          <cell r="D44021" t="str">
            <v>AD</v>
          </cell>
          <cell r="E44021">
            <v>54199468000186</v>
          </cell>
        </row>
        <row r="44022">
          <cell r="C44022"/>
          <cell r="D44022" t="str">
            <v>SPECTRO</v>
          </cell>
          <cell r="E44022">
            <v>58928391000199</v>
          </cell>
        </row>
        <row r="44023">
          <cell r="C44023"/>
          <cell r="D44023" t="str">
            <v>GAMA</v>
          </cell>
          <cell r="E44023">
            <v>43214501000183</v>
          </cell>
        </row>
        <row r="44024">
          <cell r="C44024"/>
          <cell r="D44024" t="str">
            <v>SOAM</v>
          </cell>
          <cell r="E44024">
            <v>50856400000171</v>
          </cell>
        </row>
        <row r="44025">
          <cell r="C44025"/>
          <cell r="D44025" t="str">
            <v>PONTO</v>
          </cell>
          <cell r="E44025">
            <v>66865395000101</v>
          </cell>
        </row>
        <row r="44026">
          <cell r="C44026"/>
          <cell r="D44026" t="str">
            <v>NOVASISTEMAS</v>
          </cell>
          <cell r="E44026">
            <v>66512682000120</v>
          </cell>
        </row>
        <row r="44027">
          <cell r="C44027"/>
          <cell r="D44027" t="str">
            <v>TAMA</v>
          </cell>
          <cell r="E44027">
            <v>57124901000102</v>
          </cell>
        </row>
        <row r="44028">
          <cell r="C44028"/>
          <cell r="D44028" t="str">
            <v>VIDEO</v>
          </cell>
          <cell r="E44028">
            <v>54060264000160</v>
          </cell>
        </row>
        <row r="44029">
          <cell r="C44029"/>
          <cell r="D44029" t="str">
            <v>REEME</v>
          </cell>
          <cell r="E44029">
            <v>48877427000107</v>
          </cell>
        </row>
        <row r="44030">
          <cell r="C44030"/>
          <cell r="D44030" t="str">
            <v>DUTOSESPECIAIS</v>
          </cell>
          <cell r="E44030">
            <v>43844448000102</v>
          </cell>
        </row>
        <row r="44031">
          <cell r="C44031"/>
          <cell r="D44031" t="str">
            <v>SOLARIS</v>
          </cell>
          <cell r="E44031">
            <v>66152240000209</v>
          </cell>
        </row>
        <row r="44032">
          <cell r="C44032"/>
          <cell r="D44032" t="str">
            <v>PECIRUT</v>
          </cell>
          <cell r="E44032">
            <v>67748509000198</v>
          </cell>
        </row>
        <row r="44033">
          <cell r="C44033"/>
          <cell r="D44033" t="str">
            <v>VEMAX</v>
          </cell>
          <cell r="E44033">
            <v>52581162000245</v>
          </cell>
        </row>
        <row r="44034">
          <cell r="C44034"/>
          <cell r="D44034" t="str">
            <v>CARRANCA</v>
          </cell>
          <cell r="E44034">
            <v>52611779000185</v>
          </cell>
        </row>
        <row r="44035">
          <cell r="C44035"/>
          <cell r="D44035" t="str">
            <v>CETTA</v>
          </cell>
          <cell r="E44035">
            <v>946364000169</v>
          </cell>
        </row>
        <row r="44036">
          <cell r="C44036"/>
          <cell r="D44036" t="str">
            <v>KORN</v>
          </cell>
          <cell r="E44036">
            <v>46381448000101</v>
          </cell>
        </row>
        <row r="44037">
          <cell r="C44037"/>
          <cell r="D44037" t="str">
            <v>JBS</v>
          </cell>
          <cell r="E44037">
            <v>949607000112</v>
          </cell>
        </row>
        <row r="44038">
          <cell r="C44038"/>
          <cell r="D44038" t="str">
            <v>PORTO</v>
          </cell>
          <cell r="E44038">
            <v>96293071000107</v>
          </cell>
        </row>
        <row r="44039">
          <cell r="C44039"/>
          <cell r="D44039" t="str">
            <v>TEXTOS</v>
          </cell>
          <cell r="E44039">
            <v>57348138000101</v>
          </cell>
        </row>
        <row r="44040">
          <cell r="C44040"/>
          <cell r="D44040" t="str">
            <v>BLINDA ELETRONI</v>
          </cell>
          <cell r="E44040">
            <v>61547618000160</v>
          </cell>
        </row>
        <row r="44041">
          <cell r="C44041"/>
          <cell r="D44041" t="str">
            <v>WE</v>
          </cell>
          <cell r="E44041">
            <v>59388298000100</v>
          </cell>
        </row>
        <row r="44042">
          <cell r="C44042"/>
          <cell r="D44042" t="str">
            <v>ENCONTRO PRONTO</v>
          </cell>
          <cell r="E44042">
            <v>903654000125</v>
          </cell>
        </row>
        <row r="44043">
          <cell r="C44043"/>
          <cell r="D44043" t="str">
            <v>SIND</v>
          </cell>
          <cell r="E44043">
            <v>62584230000100</v>
          </cell>
        </row>
        <row r="44044">
          <cell r="C44044"/>
          <cell r="D44044" t="str">
            <v>LONA BRANCA</v>
          </cell>
          <cell r="E44044">
            <v>43693894000155</v>
          </cell>
        </row>
        <row r="44045">
          <cell r="C44045"/>
          <cell r="D44045" t="str">
            <v>SUPERFINE</v>
          </cell>
          <cell r="E44045">
            <v>60437589000111</v>
          </cell>
        </row>
        <row r="44046">
          <cell r="C44046"/>
          <cell r="D44046" t="str">
            <v>ABRIL</v>
          </cell>
          <cell r="E44046">
            <v>44597052002106</v>
          </cell>
        </row>
        <row r="44047">
          <cell r="C44047"/>
          <cell r="D44047" t="str">
            <v>SECOLI</v>
          </cell>
          <cell r="E44047">
            <v>74664749000170</v>
          </cell>
        </row>
        <row r="44048">
          <cell r="C44048"/>
          <cell r="D44048" t="str">
            <v>BREDA</v>
          </cell>
          <cell r="E44048">
            <v>61296364000155</v>
          </cell>
        </row>
        <row r="44049">
          <cell r="C44049"/>
          <cell r="D44049" t="str">
            <v>ARNO</v>
          </cell>
          <cell r="E44049">
            <v>61064978001507</v>
          </cell>
        </row>
        <row r="44050">
          <cell r="C44050"/>
          <cell r="D44050" t="str">
            <v>CASA DAS FESTAS</v>
          </cell>
          <cell r="E44050">
            <v>61162335000109</v>
          </cell>
        </row>
        <row r="44051">
          <cell r="C44051"/>
          <cell r="D44051" t="str">
            <v>VERBO</v>
          </cell>
          <cell r="E44051">
            <v>61443446000185</v>
          </cell>
        </row>
        <row r="44052">
          <cell r="C44052"/>
          <cell r="D44052" t="str">
            <v>ESPACO PROP</v>
          </cell>
          <cell r="E44052">
            <v>60975752001171</v>
          </cell>
        </row>
        <row r="44053">
          <cell r="C44053"/>
          <cell r="D44053" t="str">
            <v>P A</v>
          </cell>
          <cell r="E44053">
            <v>44133478000165</v>
          </cell>
        </row>
        <row r="44054">
          <cell r="C44054"/>
          <cell r="D44054" t="str">
            <v>SMI</v>
          </cell>
          <cell r="E44054">
            <v>31341506000430</v>
          </cell>
        </row>
        <row r="44055">
          <cell r="C44055"/>
          <cell r="D44055" t="str">
            <v>SID</v>
          </cell>
          <cell r="E44055">
            <v>1133544000194</v>
          </cell>
        </row>
        <row r="44056">
          <cell r="C44056"/>
          <cell r="D44056" t="str">
            <v>COPY NEWS</v>
          </cell>
          <cell r="E44056">
            <v>44144715000193</v>
          </cell>
        </row>
        <row r="44057">
          <cell r="C44057"/>
          <cell r="D44057" t="str">
            <v>KERUBIM</v>
          </cell>
          <cell r="E44057">
            <v>448802000169</v>
          </cell>
        </row>
        <row r="44058">
          <cell r="C44058"/>
          <cell r="D44058" t="str">
            <v>IMAGE</v>
          </cell>
          <cell r="E44058">
            <v>73033128000125</v>
          </cell>
        </row>
        <row r="44059">
          <cell r="C44059"/>
          <cell r="D44059" t="str">
            <v>BRINDES CIDADE</v>
          </cell>
          <cell r="E44059">
            <v>57989717000125</v>
          </cell>
        </row>
        <row r="44060">
          <cell r="C44060"/>
          <cell r="D44060" t="str">
            <v>REDE BRASIL</v>
          </cell>
          <cell r="E44060">
            <v>73618001000178</v>
          </cell>
        </row>
        <row r="44061">
          <cell r="C44061"/>
          <cell r="D44061" t="str">
            <v>PATI MAGALHAES</v>
          </cell>
          <cell r="E44061">
            <v>54062468000130</v>
          </cell>
        </row>
        <row r="44062">
          <cell r="C44062"/>
          <cell r="D44062" t="str">
            <v>ED</v>
          </cell>
          <cell r="E44062">
            <v>43196419000173</v>
          </cell>
        </row>
        <row r="44063">
          <cell r="C44063"/>
          <cell r="D44063" t="str">
            <v>M. CARNEIRO</v>
          </cell>
          <cell r="E44063">
            <v>71659361000192</v>
          </cell>
        </row>
        <row r="44064">
          <cell r="C44064"/>
          <cell r="D44064" t="str">
            <v>J.T.V.</v>
          </cell>
          <cell r="E44064">
            <v>454434000161</v>
          </cell>
        </row>
        <row r="44065">
          <cell r="C44065"/>
          <cell r="D44065" t="str">
            <v>N.L</v>
          </cell>
          <cell r="E44065">
            <v>65086860000135</v>
          </cell>
        </row>
        <row r="44066">
          <cell r="C44066"/>
          <cell r="D44066" t="str">
            <v>ABIQUIM</v>
          </cell>
          <cell r="E44066">
            <v>62642913000169</v>
          </cell>
        </row>
        <row r="44067">
          <cell r="C44067"/>
          <cell r="D44067" t="str">
            <v>EDITORIAL</v>
          </cell>
          <cell r="E44067">
            <v>54447271000119</v>
          </cell>
        </row>
        <row r="44068">
          <cell r="C44068"/>
          <cell r="D44068" t="str">
            <v>TOP</v>
          </cell>
          <cell r="E44068">
            <v>601339000224</v>
          </cell>
        </row>
        <row r="44069">
          <cell r="C44069"/>
          <cell r="D44069" t="str">
            <v>CHASE MANHATTAN</v>
          </cell>
          <cell r="E44069">
            <v>33172537000198</v>
          </cell>
        </row>
        <row r="44070">
          <cell r="C44070"/>
          <cell r="D44070" t="str">
            <v>SADOKIN</v>
          </cell>
          <cell r="E44070">
            <v>31522139000200</v>
          </cell>
        </row>
        <row r="44071">
          <cell r="C44071"/>
          <cell r="D44071" t="str">
            <v>INTERLAGOS</v>
          </cell>
          <cell r="E44071">
            <v>46332011000170</v>
          </cell>
        </row>
        <row r="44072">
          <cell r="C44072"/>
          <cell r="D44072" t="str">
            <v>RCC</v>
          </cell>
          <cell r="E44072">
            <v>53103248000144</v>
          </cell>
        </row>
        <row r="44073">
          <cell r="C44073"/>
          <cell r="D44073" t="str">
            <v>B.W.A.</v>
          </cell>
          <cell r="E44073">
            <v>57263147000272</v>
          </cell>
        </row>
        <row r="44074">
          <cell r="C44074"/>
          <cell r="D44074" t="str">
            <v>ESFERA</v>
          </cell>
          <cell r="E44074">
            <v>315096000187</v>
          </cell>
        </row>
        <row r="44075">
          <cell r="C44075"/>
          <cell r="D44075" t="str">
            <v>CIRCOLO</v>
          </cell>
          <cell r="E44075">
            <v>61700225000145</v>
          </cell>
        </row>
        <row r="44076">
          <cell r="C44076"/>
          <cell r="D44076" t="str">
            <v>BAIKE BORR</v>
          </cell>
          <cell r="E44076">
            <v>74664616000101</v>
          </cell>
        </row>
        <row r="44077">
          <cell r="C44077"/>
          <cell r="D44077" t="str">
            <v>EUROPEU</v>
          </cell>
          <cell r="E44077">
            <v>61088183000133</v>
          </cell>
        </row>
        <row r="44078">
          <cell r="C44078"/>
          <cell r="D44078" t="str">
            <v>APAMAGIS</v>
          </cell>
          <cell r="E44078">
            <v>62636444000175</v>
          </cell>
        </row>
        <row r="44079">
          <cell r="C44079"/>
          <cell r="D44079" t="str">
            <v>SUCESU</v>
          </cell>
          <cell r="E44079">
            <v>62067632000120</v>
          </cell>
        </row>
        <row r="44080">
          <cell r="C44080"/>
          <cell r="D44080" t="str">
            <v>DUFER</v>
          </cell>
          <cell r="E44080">
            <v>904537000267</v>
          </cell>
        </row>
        <row r="44081">
          <cell r="C44081"/>
          <cell r="D44081" t="str">
            <v>ABTB</v>
          </cell>
          <cell r="E44081">
            <v>47175427000194</v>
          </cell>
        </row>
        <row r="44082">
          <cell r="C44082"/>
          <cell r="D44082" t="str">
            <v>MOEMA</v>
          </cell>
          <cell r="E44082">
            <v>271743000104</v>
          </cell>
        </row>
        <row r="44083">
          <cell r="C44083"/>
          <cell r="D44083" t="str">
            <v>GOURMAND</v>
          </cell>
          <cell r="E44083">
            <v>64944135000198</v>
          </cell>
        </row>
        <row r="44084">
          <cell r="C44084"/>
          <cell r="D44084" t="str">
            <v>ARTE NOVA</v>
          </cell>
          <cell r="E44084">
            <v>58595349000101</v>
          </cell>
        </row>
        <row r="44085">
          <cell r="C44085"/>
          <cell r="D44085" t="str">
            <v>SPRING MOON</v>
          </cell>
          <cell r="E44085">
            <v>68209972000124</v>
          </cell>
        </row>
        <row r="44086">
          <cell r="C44086"/>
          <cell r="D44086" t="str">
            <v>ABRAS</v>
          </cell>
          <cell r="E44086">
            <v>62360268000191</v>
          </cell>
        </row>
        <row r="44087">
          <cell r="C44087"/>
          <cell r="D44087" t="str">
            <v>ABGR</v>
          </cell>
          <cell r="E44087">
            <v>53372546000130</v>
          </cell>
        </row>
        <row r="44088">
          <cell r="C44088"/>
          <cell r="D44088" t="str">
            <v>B.W.A.</v>
          </cell>
          <cell r="E44088">
            <v>57263147000191</v>
          </cell>
        </row>
        <row r="44089">
          <cell r="C44089"/>
          <cell r="D44089" t="str">
            <v>SUN MICROSYS.</v>
          </cell>
          <cell r="E44089">
            <v>65497745000153</v>
          </cell>
        </row>
        <row r="44090">
          <cell r="C44090"/>
          <cell r="D44090" t="str">
            <v>DIALOGO</v>
          </cell>
          <cell r="E44090">
            <v>1023491000159</v>
          </cell>
        </row>
        <row r="44091">
          <cell r="C44091"/>
          <cell r="D44091" t="str">
            <v>REC. CONDOR</v>
          </cell>
          <cell r="E44091">
            <v>45042256000108</v>
          </cell>
        </row>
        <row r="44092">
          <cell r="C44092"/>
          <cell r="D44092" t="str">
            <v>VADAM</v>
          </cell>
          <cell r="E44092">
            <v>362697000140</v>
          </cell>
        </row>
        <row r="44093">
          <cell r="C44093"/>
          <cell r="D44093" t="str">
            <v>COMPO DO BRASIL</v>
          </cell>
          <cell r="E44093">
            <v>49375215000186</v>
          </cell>
        </row>
        <row r="44094">
          <cell r="C44094"/>
          <cell r="D44094" t="str">
            <v>CASA DAS IMPRES</v>
          </cell>
          <cell r="E44094">
            <v>57340515000158</v>
          </cell>
        </row>
        <row r="44095">
          <cell r="C44095"/>
          <cell r="D44095" t="str">
            <v>OUT SOURCE</v>
          </cell>
          <cell r="E44095">
            <v>72777840000176</v>
          </cell>
        </row>
        <row r="44096">
          <cell r="C44096"/>
          <cell r="D44096" t="str">
            <v>TRADUAUTO</v>
          </cell>
          <cell r="E44096">
            <v>59933523000133</v>
          </cell>
        </row>
        <row r="44097">
          <cell r="C44097"/>
          <cell r="D44097" t="str">
            <v>COML.LOBBY</v>
          </cell>
          <cell r="E44097">
            <v>1518309000130</v>
          </cell>
        </row>
        <row r="44098">
          <cell r="C44098"/>
          <cell r="D44098" t="str">
            <v>ED</v>
          </cell>
          <cell r="E44098">
            <v>62692488000112</v>
          </cell>
        </row>
        <row r="44099">
          <cell r="C44099"/>
          <cell r="D44099" t="str">
            <v>TAYLORGRAF</v>
          </cell>
          <cell r="E44099">
            <v>62997119000138</v>
          </cell>
        </row>
        <row r="44100">
          <cell r="C44100"/>
          <cell r="D44100" t="str">
            <v>PROFIACO</v>
          </cell>
          <cell r="E44100">
            <v>62536016000170</v>
          </cell>
        </row>
        <row r="44101">
          <cell r="C44101"/>
          <cell r="D44101" t="str">
            <v>PADILLA</v>
          </cell>
          <cell r="E44101">
            <v>61116026000194</v>
          </cell>
        </row>
        <row r="44102">
          <cell r="C44102"/>
          <cell r="D44102" t="str">
            <v>GOLDEN TRADE</v>
          </cell>
          <cell r="E44102">
            <v>71672653000165</v>
          </cell>
        </row>
        <row r="44103">
          <cell r="C44103"/>
          <cell r="D44103" t="str">
            <v>PLAYCORP</v>
          </cell>
          <cell r="E44103">
            <v>67891481000143</v>
          </cell>
        </row>
        <row r="44104">
          <cell r="C44104"/>
          <cell r="D44104" t="str">
            <v>BBT</v>
          </cell>
          <cell r="E44104">
            <v>57029316000123</v>
          </cell>
        </row>
        <row r="44105">
          <cell r="C44105"/>
          <cell r="D44105" t="str">
            <v>OSCAR</v>
          </cell>
          <cell r="E44105">
            <v>274973000119</v>
          </cell>
        </row>
        <row r="44106">
          <cell r="C44106"/>
          <cell r="D44106" t="str">
            <v>DRC</v>
          </cell>
          <cell r="E44106">
            <v>67571760000120</v>
          </cell>
        </row>
        <row r="44107">
          <cell r="C44107"/>
          <cell r="D44107" t="str">
            <v>IME</v>
          </cell>
          <cell r="E44107">
            <v>57773988000149</v>
          </cell>
        </row>
        <row r="44108">
          <cell r="C44108"/>
          <cell r="D44108" t="str">
            <v>MASTER</v>
          </cell>
          <cell r="E44108">
            <v>59838672000113</v>
          </cell>
        </row>
        <row r="44109">
          <cell r="C44109"/>
          <cell r="D44109" t="str">
            <v>PLASSA</v>
          </cell>
          <cell r="E44109">
            <v>47670336000125</v>
          </cell>
        </row>
        <row r="44110">
          <cell r="C44110"/>
          <cell r="D44110" t="str">
            <v>TM</v>
          </cell>
          <cell r="E44110">
            <v>53995544000105</v>
          </cell>
        </row>
        <row r="44111">
          <cell r="C44111"/>
          <cell r="D44111" t="str">
            <v>AMEC</v>
          </cell>
          <cell r="E44111">
            <v>1153474000136</v>
          </cell>
        </row>
        <row r="44112">
          <cell r="C44112"/>
          <cell r="D44112" t="str">
            <v>TECHWORK</v>
          </cell>
          <cell r="E44112">
            <v>59091595000180</v>
          </cell>
        </row>
        <row r="44113">
          <cell r="C44113"/>
          <cell r="D44113" t="str">
            <v>B.BEEF RUBAIYAT</v>
          </cell>
          <cell r="E44113">
            <v>44024297000109</v>
          </cell>
        </row>
        <row r="44114">
          <cell r="C44114"/>
          <cell r="D44114" t="str">
            <v>J.E.MALA DIRETA</v>
          </cell>
          <cell r="E44114">
            <v>54577143000190</v>
          </cell>
        </row>
        <row r="44115">
          <cell r="C44115"/>
          <cell r="D44115" t="str">
            <v>R.C.G.</v>
          </cell>
          <cell r="E44115">
            <v>71782171000168</v>
          </cell>
        </row>
        <row r="44116">
          <cell r="C44116"/>
          <cell r="D44116" t="str">
            <v>TWILL</v>
          </cell>
          <cell r="E44116">
            <v>2437276000167</v>
          </cell>
        </row>
        <row r="44117">
          <cell r="C44117"/>
          <cell r="D44117" t="str">
            <v>CENTURY P.FLAT</v>
          </cell>
          <cell r="E44117">
            <v>68153592000115</v>
          </cell>
        </row>
        <row r="44118">
          <cell r="C44118"/>
          <cell r="D44118" t="str">
            <v>LORENATUR</v>
          </cell>
          <cell r="E44118">
            <v>61390142000288</v>
          </cell>
        </row>
        <row r="44119">
          <cell r="C44119"/>
          <cell r="D44119" t="str">
            <v>MONTALE</v>
          </cell>
          <cell r="E44119">
            <v>50867241000100</v>
          </cell>
        </row>
        <row r="44120">
          <cell r="C44120"/>
          <cell r="D44120" t="str">
            <v>BROADCAST</v>
          </cell>
          <cell r="E44120">
            <v>57547952000147</v>
          </cell>
        </row>
        <row r="44121">
          <cell r="C44121"/>
          <cell r="D44121" t="str">
            <v>CMA CONSULT.MET</v>
          </cell>
          <cell r="E44121">
            <v>43819978000192</v>
          </cell>
        </row>
        <row r="44122">
          <cell r="C44122"/>
          <cell r="D44122" t="str">
            <v>CANOZO MADEIRAS</v>
          </cell>
          <cell r="E44122">
            <v>47071220000170</v>
          </cell>
        </row>
        <row r="44123">
          <cell r="C44123"/>
          <cell r="D44123" t="str">
            <v>JOSE MAURICIO</v>
          </cell>
          <cell r="E44123">
            <v>65085243000115</v>
          </cell>
        </row>
        <row r="44124">
          <cell r="C44124"/>
          <cell r="D44124" t="str">
            <v>PINI</v>
          </cell>
          <cell r="E44124">
            <v>60859519000151</v>
          </cell>
        </row>
        <row r="44125">
          <cell r="C44125"/>
          <cell r="D44125" t="str">
            <v>AV PRODUCOES</v>
          </cell>
          <cell r="E44125">
            <v>42415257000316</v>
          </cell>
        </row>
        <row r="44126">
          <cell r="C44126"/>
          <cell r="D44126" t="str">
            <v>CIPTEL PIRAMIDE</v>
          </cell>
          <cell r="E44126">
            <v>11812000132</v>
          </cell>
        </row>
        <row r="44127">
          <cell r="C44127"/>
          <cell r="D44127" t="str">
            <v>GIULIAN</v>
          </cell>
          <cell r="E44127">
            <v>59376095000195</v>
          </cell>
        </row>
        <row r="44128">
          <cell r="C44128"/>
          <cell r="D44128" t="str">
            <v>CASA DE REPRESE</v>
          </cell>
          <cell r="E44128">
            <v>47598917000101</v>
          </cell>
        </row>
        <row r="44129">
          <cell r="C44129"/>
          <cell r="D44129" t="str">
            <v>CARDAN CRIAC PR</v>
          </cell>
          <cell r="E44129">
            <v>53468435000121</v>
          </cell>
        </row>
        <row r="44130">
          <cell r="C44130"/>
          <cell r="D44130" t="str">
            <v>ITELCON</v>
          </cell>
          <cell r="E44130">
            <v>10761575000342</v>
          </cell>
        </row>
        <row r="44131">
          <cell r="C44131"/>
          <cell r="D44131" t="str">
            <v>ENTREPRENEUR</v>
          </cell>
          <cell r="E44131">
            <v>1483646000130</v>
          </cell>
        </row>
        <row r="44132">
          <cell r="C44132"/>
          <cell r="D44132" t="str">
            <v>LEX EDITORA</v>
          </cell>
          <cell r="E44132">
            <v>61160768000117</v>
          </cell>
        </row>
        <row r="44133">
          <cell r="C44133"/>
          <cell r="D44133" t="str">
            <v>INTERALPHA</v>
          </cell>
          <cell r="E44133">
            <v>64600372000131</v>
          </cell>
        </row>
        <row r="44134">
          <cell r="C44134"/>
          <cell r="D44134" t="str">
            <v>SIQUINI</v>
          </cell>
          <cell r="E44134">
            <v>54521851000109</v>
          </cell>
        </row>
        <row r="44135">
          <cell r="C44135"/>
          <cell r="D44135" t="str">
            <v>SAN RAPHAEL</v>
          </cell>
          <cell r="E44135">
            <v>44018885000121</v>
          </cell>
        </row>
        <row r="44136">
          <cell r="C44136"/>
          <cell r="D44136" t="str">
            <v>GIANNI RATTO</v>
          </cell>
          <cell r="E44136">
            <v>44448983000107</v>
          </cell>
        </row>
        <row r="44137">
          <cell r="C44137"/>
          <cell r="D44137" t="str">
            <v>SOBRACON</v>
          </cell>
          <cell r="E44137">
            <v>76276617000287</v>
          </cell>
        </row>
        <row r="44138">
          <cell r="C44138"/>
          <cell r="D44138" t="str">
            <v>ARQUIDEOGRAMA</v>
          </cell>
          <cell r="E44138">
            <v>61197273000162</v>
          </cell>
        </row>
        <row r="44139">
          <cell r="C44139"/>
          <cell r="D44139" t="str">
            <v>AFTER</v>
          </cell>
          <cell r="E44139">
            <v>60793478000148</v>
          </cell>
        </row>
        <row r="44140">
          <cell r="C44140"/>
          <cell r="D44140" t="str">
            <v>PREMIUM</v>
          </cell>
          <cell r="E44140">
            <v>56996101000119</v>
          </cell>
        </row>
        <row r="44141">
          <cell r="C44141"/>
          <cell r="D44141" t="str">
            <v>BQ HUM</v>
          </cell>
          <cell r="E44141">
            <v>71911218000146</v>
          </cell>
        </row>
        <row r="44142">
          <cell r="C44142"/>
          <cell r="D44142" t="str">
            <v>ITAIM</v>
          </cell>
          <cell r="E44142">
            <v>50254754000146</v>
          </cell>
        </row>
        <row r="44143">
          <cell r="C44143"/>
          <cell r="D44143" t="str">
            <v>MULTIMOVEL</v>
          </cell>
          <cell r="E44143">
            <v>66180076000154</v>
          </cell>
        </row>
        <row r="44144">
          <cell r="C44144"/>
          <cell r="D44144" t="str">
            <v>UNIDA</v>
          </cell>
          <cell r="E44144">
            <v>60870169000124</v>
          </cell>
        </row>
        <row r="44145">
          <cell r="C44145"/>
          <cell r="D44145" t="str">
            <v>MASTERGUARD</v>
          </cell>
          <cell r="E44145">
            <v>1821927000155</v>
          </cell>
        </row>
        <row r="44146">
          <cell r="C44146"/>
          <cell r="D44146" t="str">
            <v>CASA DOS BONES</v>
          </cell>
          <cell r="E44146">
            <v>44772994000130</v>
          </cell>
        </row>
        <row r="44147">
          <cell r="C44147"/>
          <cell r="D44147" t="str">
            <v>CONCEPTOR</v>
          </cell>
          <cell r="E44147">
            <v>761121000156</v>
          </cell>
        </row>
        <row r="44148">
          <cell r="C44148"/>
          <cell r="D44148" t="str">
            <v>EPREL</v>
          </cell>
          <cell r="E44148">
            <v>48885503000118</v>
          </cell>
        </row>
        <row r="44149">
          <cell r="C44149"/>
          <cell r="D44149" t="str">
            <v>EFICIEN'T</v>
          </cell>
          <cell r="E44149">
            <v>1079195000170</v>
          </cell>
        </row>
        <row r="44150">
          <cell r="C44150"/>
          <cell r="D44150" t="str">
            <v>CORREIOS</v>
          </cell>
          <cell r="E44150">
            <v>62642392000140</v>
          </cell>
        </row>
        <row r="44151">
          <cell r="C44151"/>
          <cell r="D44151" t="str">
            <v>LIDER TAXI</v>
          </cell>
          <cell r="E44151">
            <v>17162579000434</v>
          </cell>
        </row>
        <row r="44152">
          <cell r="C44152"/>
          <cell r="D44152" t="str">
            <v>LA FABRICA</v>
          </cell>
          <cell r="E44152">
            <v>1600186000182</v>
          </cell>
        </row>
        <row r="44153">
          <cell r="C44153"/>
          <cell r="D44153" t="str">
            <v>CRISTALIA</v>
          </cell>
          <cell r="E44153">
            <v>44734671000402</v>
          </cell>
        </row>
        <row r="44154">
          <cell r="C44154"/>
          <cell r="D44154" t="str">
            <v>SAFRA</v>
          </cell>
          <cell r="E44154">
            <v>58160789000128</v>
          </cell>
        </row>
        <row r="44155">
          <cell r="C44155"/>
          <cell r="D44155" t="str">
            <v>FINK</v>
          </cell>
          <cell r="E44155">
            <v>884826000160</v>
          </cell>
        </row>
        <row r="44156">
          <cell r="C44156"/>
          <cell r="D44156" t="str">
            <v>OFFIS</v>
          </cell>
          <cell r="E44156">
            <v>215639000194</v>
          </cell>
        </row>
        <row r="44157">
          <cell r="C44157"/>
          <cell r="D44157" t="str">
            <v>COLOR-G</v>
          </cell>
          <cell r="E44157">
            <v>46025938000167</v>
          </cell>
        </row>
        <row r="44158">
          <cell r="C44158"/>
          <cell r="D44158" t="str">
            <v>CBB INSTRUMENTA</v>
          </cell>
          <cell r="E44158">
            <v>49327646000177</v>
          </cell>
        </row>
        <row r="44159">
          <cell r="C44159"/>
          <cell r="D44159" t="str">
            <v>CEN ID.COM.PC.S</v>
          </cell>
          <cell r="E44159">
            <v>61513719000110</v>
          </cell>
        </row>
        <row r="44160">
          <cell r="C44160"/>
          <cell r="D44160" t="str">
            <v>SANTA PAULA</v>
          </cell>
          <cell r="E44160">
            <v>54935143000114</v>
          </cell>
        </row>
        <row r="44161">
          <cell r="C44161"/>
          <cell r="D44161" t="str">
            <v>CENTRAL FAC-SIM</v>
          </cell>
          <cell r="E44161">
            <v>57402612000128</v>
          </cell>
        </row>
        <row r="44162">
          <cell r="C44162"/>
          <cell r="D44162" t="str">
            <v>CEBRAS SOC.COME</v>
          </cell>
          <cell r="E44162">
            <v>53671335000106</v>
          </cell>
        </row>
        <row r="44163">
          <cell r="C44163"/>
          <cell r="D44163" t="str">
            <v>CETEST S/A AR C</v>
          </cell>
          <cell r="E44163">
            <v>29954443000101</v>
          </cell>
        </row>
        <row r="44164">
          <cell r="C44164"/>
          <cell r="D44164" t="str">
            <v>CERBERUS COM RE</v>
          </cell>
          <cell r="E44164">
            <v>30036487000123</v>
          </cell>
        </row>
        <row r="44165">
          <cell r="C44165"/>
          <cell r="D44165" t="str">
            <v>COMAX INSTR.IND</v>
          </cell>
          <cell r="E44165">
            <v>59254334000134</v>
          </cell>
        </row>
        <row r="44166">
          <cell r="C44166"/>
          <cell r="D44166" t="str">
            <v>DFC CONSULTORIA</v>
          </cell>
          <cell r="E44166">
            <v>61361853000143</v>
          </cell>
        </row>
        <row r="44167">
          <cell r="C44167"/>
          <cell r="D44167" t="str">
            <v>BERMAT</v>
          </cell>
          <cell r="E44167">
            <v>44121366000194</v>
          </cell>
        </row>
        <row r="44168">
          <cell r="C44168"/>
          <cell r="D44168" t="str">
            <v>FAUSP</v>
          </cell>
          <cell r="E44168">
            <v>68314830000127</v>
          </cell>
        </row>
        <row r="44169">
          <cell r="C44169"/>
          <cell r="D44169" t="str">
            <v>TYSCHO</v>
          </cell>
          <cell r="E44169">
            <v>278734000137</v>
          </cell>
        </row>
        <row r="44170">
          <cell r="C44170"/>
          <cell r="D44170" t="str">
            <v>ACTUAL</v>
          </cell>
          <cell r="E44170">
            <v>60354115000106</v>
          </cell>
        </row>
        <row r="44171">
          <cell r="C44171"/>
          <cell r="D44171" t="str">
            <v>SONY</v>
          </cell>
          <cell r="E44171">
            <v>43447044000924</v>
          </cell>
        </row>
        <row r="44172">
          <cell r="C44172"/>
          <cell r="D44172" t="str">
            <v>DRDO</v>
          </cell>
          <cell r="E44172">
            <v>497883000197</v>
          </cell>
        </row>
        <row r="44173">
          <cell r="C44173"/>
          <cell r="D44173" t="str">
            <v>AUBERT</v>
          </cell>
          <cell r="E44173">
            <v>55882401000104</v>
          </cell>
        </row>
        <row r="44174">
          <cell r="C44174"/>
          <cell r="D44174" t="str">
            <v>COLOR PLUS</v>
          </cell>
          <cell r="E44174">
            <v>1675457000169</v>
          </cell>
        </row>
        <row r="44175">
          <cell r="C44175"/>
          <cell r="D44175" t="str">
            <v>LUXURY</v>
          </cell>
          <cell r="E44175">
            <v>66179029000190</v>
          </cell>
        </row>
        <row r="44176">
          <cell r="C44176"/>
          <cell r="D44176" t="str">
            <v>WRJ</v>
          </cell>
          <cell r="E44176">
            <v>56688815000160</v>
          </cell>
        </row>
        <row r="44177">
          <cell r="C44177"/>
          <cell r="D44177" t="str">
            <v>W.C.A.</v>
          </cell>
          <cell r="E44177">
            <v>1456470000127</v>
          </cell>
        </row>
        <row r="44178">
          <cell r="C44178"/>
          <cell r="D44178" t="str">
            <v>ITA</v>
          </cell>
          <cell r="E44178">
            <v>53963716000150</v>
          </cell>
        </row>
        <row r="44179">
          <cell r="C44179"/>
          <cell r="D44179" t="str">
            <v>CESAR PARK</v>
          </cell>
          <cell r="E44179">
            <v>42184267000126</v>
          </cell>
        </row>
        <row r="44180">
          <cell r="C44180"/>
          <cell r="D44180" t="str">
            <v>SARAIVA</v>
          </cell>
          <cell r="E44180">
            <v>96450515000243</v>
          </cell>
        </row>
        <row r="44181">
          <cell r="C44181"/>
          <cell r="D44181" t="str">
            <v>CG</v>
          </cell>
          <cell r="E44181">
            <v>73123804000151</v>
          </cell>
        </row>
        <row r="44182">
          <cell r="C44182"/>
          <cell r="D44182" t="str">
            <v>CLEROMA LTDA</v>
          </cell>
          <cell r="E44182">
            <v>54652847000180</v>
          </cell>
        </row>
        <row r="44183">
          <cell r="C44183"/>
          <cell r="D44183" t="str">
            <v>MANDIC</v>
          </cell>
          <cell r="E44183">
            <v>68310416000140</v>
          </cell>
        </row>
        <row r="44184">
          <cell r="C44184"/>
          <cell r="D44184" t="str">
            <v>MARSUL</v>
          </cell>
          <cell r="E44184">
            <v>1824052000145</v>
          </cell>
        </row>
        <row r="44185">
          <cell r="C44185"/>
          <cell r="D44185" t="str">
            <v>ASV</v>
          </cell>
          <cell r="E44185">
            <v>54456785000130</v>
          </cell>
        </row>
        <row r="44186">
          <cell r="C44186"/>
          <cell r="D44186" t="str">
            <v>MIRUS-ROVE</v>
          </cell>
          <cell r="E44186">
            <v>2713414000193</v>
          </cell>
        </row>
        <row r="44187">
          <cell r="C44187"/>
          <cell r="D44187" t="str">
            <v>ANDREI</v>
          </cell>
          <cell r="E44187">
            <v>62958491000135</v>
          </cell>
        </row>
        <row r="44188">
          <cell r="C44188"/>
          <cell r="D44188" t="str">
            <v>INP</v>
          </cell>
          <cell r="E44188">
            <v>61571295000140</v>
          </cell>
        </row>
        <row r="44189">
          <cell r="C44189"/>
          <cell r="D44189" t="str">
            <v>CLICH. CARAVACA</v>
          </cell>
          <cell r="E44189">
            <v>51716611000171</v>
          </cell>
        </row>
        <row r="44190">
          <cell r="C44190"/>
          <cell r="D44190" t="str">
            <v>ITAMINEX</v>
          </cell>
          <cell r="E44190">
            <v>43819713000194</v>
          </cell>
        </row>
        <row r="44191">
          <cell r="C44191"/>
          <cell r="D44191" t="str">
            <v>ARNO</v>
          </cell>
          <cell r="E44191">
            <v>61064978000454</v>
          </cell>
        </row>
        <row r="44192">
          <cell r="C44192"/>
          <cell r="D44192" t="str">
            <v>CIA GERALIND.</v>
          </cell>
          <cell r="E44192">
            <v>92659325001502</v>
          </cell>
        </row>
        <row r="44193">
          <cell r="C44193"/>
          <cell r="D44193" t="str">
            <v>COMPUTER ASSOCI</v>
          </cell>
          <cell r="E44193">
            <v>50053636000170</v>
          </cell>
        </row>
        <row r="44194">
          <cell r="C44194"/>
          <cell r="D44194" t="str">
            <v>COM.BONFIGLIOLI</v>
          </cell>
          <cell r="E44194">
            <v>52760758000202</v>
          </cell>
        </row>
        <row r="44195">
          <cell r="C44195"/>
          <cell r="D44195" t="str">
            <v>CONTROLLER BRAS</v>
          </cell>
          <cell r="E44195">
            <v>50269521000117</v>
          </cell>
        </row>
        <row r="44196">
          <cell r="C44196"/>
          <cell r="D44196" t="str">
            <v>COPY DESK EDITO</v>
          </cell>
          <cell r="E44196">
            <v>58432873000153</v>
          </cell>
        </row>
        <row r="44197">
          <cell r="C44197"/>
          <cell r="D44197" t="str">
            <v>COM  PERTELAS</v>
          </cell>
          <cell r="E44197">
            <v>47276779000136</v>
          </cell>
        </row>
        <row r="44198">
          <cell r="C44198"/>
          <cell r="D44198" t="str">
            <v>COBERTEC IND.CO</v>
          </cell>
          <cell r="E44198">
            <v>52324290000122</v>
          </cell>
        </row>
        <row r="44199">
          <cell r="C44199"/>
          <cell r="D44199" t="str">
            <v>COROA PROD.INDU</v>
          </cell>
          <cell r="E44199">
            <v>57414443000146</v>
          </cell>
        </row>
        <row r="44200">
          <cell r="C44200"/>
          <cell r="D44200" t="str">
            <v>CONTROLSUD DO B</v>
          </cell>
          <cell r="E44200">
            <v>54769682000120</v>
          </cell>
        </row>
        <row r="44201">
          <cell r="C44201"/>
          <cell r="D44201" t="str">
            <v>COMTRAC ELETRON</v>
          </cell>
          <cell r="E44201">
            <v>59824763000108</v>
          </cell>
        </row>
        <row r="44202">
          <cell r="C44202"/>
          <cell r="D44202" t="str">
            <v>COMER.PNEU ASTA</v>
          </cell>
          <cell r="E44202">
            <v>62362892000128</v>
          </cell>
        </row>
        <row r="44203">
          <cell r="C44203"/>
          <cell r="D44203" t="str">
            <v>HIGH VALUE</v>
          </cell>
          <cell r="E44203">
            <v>1183291000163</v>
          </cell>
        </row>
        <row r="44204">
          <cell r="C44204"/>
          <cell r="D44204" t="str">
            <v>BERTA</v>
          </cell>
          <cell r="E44204">
            <v>72777683000107</v>
          </cell>
        </row>
        <row r="44205">
          <cell r="C44205"/>
          <cell r="D44205" t="str">
            <v>SCAT</v>
          </cell>
          <cell r="E44205">
            <v>57106114000138</v>
          </cell>
        </row>
        <row r="44206">
          <cell r="C44206"/>
          <cell r="D44206" t="str">
            <v>HIOS CONFECCOES</v>
          </cell>
          <cell r="E44206">
            <v>61155875000157</v>
          </cell>
        </row>
        <row r="44207">
          <cell r="C44207"/>
          <cell r="D44207" t="str">
            <v>EDIPROMO</v>
          </cell>
          <cell r="E44207">
            <v>53076410000182</v>
          </cell>
        </row>
        <row r="44208">
          <cell r="C44208"/>
          <cell r="D44208" t="str">
            <v>ACOPLAST</v>
          </cell>
          <cell r="E44208">
            <v>61344578000150</v>
          </cell>
        </row>
        <row r="44209">
          <cell r="C44209"/>
          <cell r="D44209" t="str">
            <v>RDG</v>
          </cell>
          <cell r="E44209">
            <v>64999824000108</v>
          </cell>
        </row>
        <row r="44210">
          <cell r="C44210"/>
          <cell r="D44210" t="str">
            <v>AV PROD.</v>
          </cell>
          <cell r="E44210">
            <v>42415257000235</v>
          </cell>
        </row>
        <row r="44211">
          <cell r="C44211"/>
          <cell r="D44211" t="str">
            <v>ESTAPAR</v>
          </cell>
          <cell r="E44211">
            <v>68029354001174</v>
          </cell>
        </row>
        <row r="44212">
          <cell r="C44212"/>
          <cell r="D44212" t="str">
            <v>SABER</v>
          </cell>
          <cell r="E44212">
            <v>48031272000185</v>
          </cell>
        </row>
        <row r="44213">
          <cell r="C44213"/>
          <cell r="D44213" t="str">
            <v>COMPUTERWORLD</v>
          </cell>
          <cell r="E44213">
            <v>42515767000101</v>
          </cell>
        </row>
        <row r="44214">
          <cell r="C44214"/>
          <cell r="D44214" t="str">
            <v>PORTO SEGURO</v>
          </cell>
          <cell r="E44214">
            <v>61198164000160</v>
          </cell>
        </row>
        <row r="44215">
          <cell r="C44215"/>
          <cell r="D44215" t="str">
            <v>HEART VIEW</v>
          </cell>
          <cell r="E44215">
            <v>11953000155</v>
          </cell>
        </row>
        <row r="44216">
          <cell r="C44216"/>
          <cell r="D44216" t="str">
            <v>SMY</v>
          </cell>
          <cell r="E44216">
            <v>59574525000183</v>
          </cell>
        </row>
        <row r="44217">
          <cell r="C44217"/>
          <cell r="D44217" t="str">
            <v>COML IMP.ACLARO</v>
          </cell>
          <cell r="E44217">
            <v>60835139000349</v>
          </cell>
        </row>
        <row r="44218">
          <cell r="C44218"/>
          <cell r="D44218" t="str">
            <v>ABCP</v>
          </cell>
          <cell r="E44218">
            <v>60950433000130</v>
          </cell>
        </row>
        <row r="44219">
          <cell r="C44219"/>
          <cell r="D44219" t="str">
            <v>LEMASA</v>
          </cell>
          <cell r="E44219">
            <v>61991667000198</v>
          </cell>
        </row>
        <row r="44220">
          <cell r="C44220"/>
          <cell r="D44220" t="str">
            <v>LOCALIZA</v>
          </cell>
          <cell r="E44220">
            <v>16670085007672</v>
          </cell>
        </row>
        <row r="44221">
          <cell r="C44221"/>
          <cell r="D44221" t="str">
            <v>ALLINOX</v>
          </cell>
          <cell r="E44221">
            <v>43591064000117</v>
          </cell>
        </row>
        <row r="44222">
          <cell r="C44222"/>
          <cell r="D44222" t="str">
            <v>PASTARICOA</v>
          </cell>
          <cell r="E44222">
            <v>58187550000141</v>
          </cell>
        </row>
        <row r="44223">
          <cell r="C44223"/>
          <cell r="D44223" t="str">
            <v>PANATEC</v>
          </cell>
          <cell r="E44223">
            <v>1356848000110</v>
          </cell>
        </row>
        <row r="44224">
          <cell r="C44224"/>
          <cell r="D44224" t="str">
            <v>ADMB</v>
          </cell>
          <cell r="E44224">
            <v>60939337000190</v>
          </cell>
        </row>
        <row r="44225">
          <cell r="C44225"/>
          <cell r="D44225" t="str">
            <v>C.ATACADISTA</v>
          </cell>
          <cell r="E44225">
            <v>49329873000131</v>
          </cell>
        </row>
        <row r="44226">
          <cell r="C44226"/>
          <cell r="D44226" t="str">
            <v>JUMAQ</v>
          </cell>
          <cell r="E44226">
            <v>49328644000100</v>
          </cell>
        </row>
        <row r="44227">
          <cell r="C44227"/>
          <cell r="D44227" t="str">
            <v>DROID</v>
          </cell>
          <cell r="E44227">
            <v>58323544000174</v>
          </cell>
        </row>
        <row r="44228">
          <cell r="C44228"/>
          <cell r="D44228" t="str">
            <v>CONCORDE PRESTA</v>
          </cell>
          <cell r="E44228">
            <v>44130342000100</v>
          </cell>
        </row>
        <row r="44229">
          <cell r="C44229"/>
          <cell r="D44229" t="str">
            <v>CUSTODIO</v>
          </cell>
          <cell r="E44229">
            <v>52443231000173</v>
          </cell>
        </row>
        <row r="44230">
          <cell r="C44230"/>
          <cell r="D44230" t="str">
            <v>COLAGEM PAP. E</v>
          </cell>
          <cell r="E44230">
            <v>56448418000110</v>
          </cell>
        </row>
        <row r="44231">
          <cell r="C44231"/>
          <cell r="D44231" t="str">
            <v>ACAO COMUNIT.</v>
          </cell>
          <cell r="E44231">
            <v>61750246000175</v>
          </cell>
        </row>
        <row r="44232">
          <cell r="C44232"/>
          <cell r="D44232" t="str">
            <v>KPMG</v>
          </cell>
          <cell r="E44232">
            <v>57743296000158</v>
          </cell>
        </row>
        <row r="44233">
          <cell r="C44233"/>
          <cell r="D44233" t="str">
            <v>TRIGON</v>
          </cell>
          <cell r="E44233">
            <v>54481502000453</v>
          </cell>
        </row>
        <row r="44234">
          <cell r="C44234"/>
          <cell r="D44234" t="str">
            <v>ABDT</v>
          </cell>
          <cell r="E44234">
            <v>58493669000142</v>
          </cell>
        </row>
        <row r="44235">
          <cell r="C44235"/>
          <cell r="D44235" t="str">
            <v>ITAUTEC</v>
          </cell>
          <cell r="E44235">
            <v>52731577000177</v>
          </cell>
        </row>
        <row r="44236">
          <cell r="C44236"/>
          <cell r="D44236" t="str">
            <v>INGRAM MICRO</v>
          </cell>
          <cell r="E44236">
            <v>96240684000178</v>
          </cell>
        </row>
        <row r="44237">
          <cell r="C44237"/>
          <cell r="D44237" t="str">
            <v>IDEAL</v>
          </cell>
          <cell r="E44237">
            <v>74582032000189</v>
          </cell>
        </row>
        <row r="44238">
          <cell r="C44238"/>
          <cell r="D44238" t="str">
            <v>ENERCOM</v>
          </cell>
          <cell r="E44238">
            <v>58194242000143</v>
          </cell>
        </row>
        <row r="44239">
          <cell r="C44239"/>
          <cell r="D44239" t="str">
            <v>ABQ</v>
          </cell>
          <cell r="E44239">
            <v>33911835000152</v>
          </cell>
        </row>
        <row r="44240">
          <cell r="C44240"/>
          <cell r="D44240" t="str">
            <v>APEXFIL</v>
          </cell>
          <cell r="E44240">
            <v>96574165000146</v>
          </cell>
        </row>
        <row r="44241">
          <cell r="C44241"/>
          <cell r="D44241" t="str">
            <v>HIGHWORK</v>
          </cell>
          <cell r="E44241">
            <v>1601937000185</v>
          </cell>
        </row>
        <row r="44242">
          <cell r="C44242"/>
          <cell r="D44242" t="str">
            <v>WR CHEMICALS</v>
          </cell>
          <cell r="E44242">
            <v>2112616000180</v>
          </cell>
        </row>
        <row r="44243">
          <cell r="C44243"/>
          <cell r="D44243" t="str">
            <v>VELARTE</v>
          </cell>
          <cell r="E44243">
            <v>56991961000160</v>
          </cell>
        </row>
        <row r="44244">
          <cell r="C44244"/>
          <cell r="D44244" t="str">
            <v>IMPRESS</v>
          </cell>
          <cell r="E44244">
            <v>59672444000116</v>
          </cell>
        </row>
        <row r="44245">
          <cell r="C44245"/>
          <cell r="D44245" t="str">
            <v>JO-AGRO</v>
          </cell>
          <cell r="E44245">
            <v>2486803000123</v>
          </cell>
        </row>
        <row r="44246">
          <cell r="C44246"/>
          <cell r="D44246" t="str">
            <v>CRHOMIUM IND.E</v>
          </cell>
          <cell r="E44246">
            <v>57304776000112</v>
          </cell>
        </row>
        <row r="44247">
          <cell r="C44247"/>
          <cell r="D44247" t="str">
            <v>CRB COM IND REP</v>
          </cell>
          <cell r="E44247">
            <v>55265862000138</v>
          </cell>
        </row>
        <row r="44248">
          <cell r="C44248"/>
          <cell r="D44248" t="str">
            <v>SOPREGO IND COM</v>
          </cell>
          <cell r="E44248">
            <v>61253696000314</v>
          </cell>
        </row>
        <row r="44249">
          <cell r="C44249"/>
          <cell r="D44249" t="str">
            <v>FESP</v>
          </cell>
          <cell r="E44249">
            <v>96644505000168</v>
          </cell>
        </row>
        <row r="44250">
          <cell r="C44250"/>
          <cell r="D44250" t="str">
            <v>FATE DO BRASIL</v>
          </cell>
          <cell r="E44250">
            <v>774662000119</v>
          </cell>
        </row>
        <row r="44251">
          <cell r="C44251"/>
          <cell r="D44251" t="str">
            <v>DATAWARE BI</v>
          </cell>
          <cell r="E44251">
            <v>69036481000191</v>
          </cell>
        </row>
        <row r="44252">
          <cell r="C44252"/>
          <cell r="D44252" t="str">
            <v>SULAM</v>
          </cell>
          <cell r="E44252">
            <v>54614508000109</v>
          </cell>
        </row>
        <row r="44253">
          <cell r="C44253"/>
          <cell r="D44253" t="str">
            <v>BRISA</v>
          </cell>
          <cell r="E44253">
            <v>59938217000190</v>
          </cell>
        </row>
        <row r="44254">
          <cell r="C44254"/>
          <cell r="D44254" t="str">
            <v>SEMOI</v>
          </cell>
          <cell r="E44254">
            <v>46288387000396</v>
          </cell>
        </row>
        <row r="44255">
          <cell r="C44255"/>
          <cell r="D44255" t="str">
            <v>BRANCO</v>
          </cell>
          <cell r="E44255">
            <v>2742505000238</v>
          </cell>
        </row>
        <row r="44256">
          <cell r="C44256"/>
          <cell r="D44256" t="str">
            <v>ROFIZA</v>
          </cell>
          <cell r="E44256">
            <v>340293000156</v>
          </cell>
        </row>
        <row r="44257">
          <cell r="C44257"/>
          <cell r="D44257" t="str">
            <v>ZPK</v>
          </cell>
          <cell r="E44257">
            <v>58627456000166</v>
          </cell>
        </row>
        <row r="44258">
          <cell r="C44258"/>
          <cell r="D44258" t="str">
            <v>NINO FAROIS</v>
          </cell>
          <cell r="E44258">
            <v>50238872000160</v>
          </cell>
        </row>
        <row r="44259">
          <cell r="C44259"/>
          <cell r="D44259" t="str">
            <v>DAVIDSON COM.E</v>
          </cell>
          <cell r="E44259">
            <v>50271964000142</v>
          </cell>
        </row>
        <row r="44260">
          <cell r="C44260"/>
          <cell r="D44260" t="str">
            <v>DANFOSS DO BR I</v>
          </cell>
          <cell r="E44260">
            <v>62158480000170</v>
          </cell>
        </row>
        <row r="44261">
          <cell r="C44261"/>
          <cell r="D44261" t="str">
            <v>DACO IND COM DE</v>
          </cell>
          <cell r="E44261">
            <v>22328330000143</v>
          </cell>
        </row>
        <row r="44262">
          <cell r="C44262"/>
          <cell r="D44262" t="str">
            <v>DBTRONICS TEC C</v>
          </cell>
          <cell r="E44262">
            <v>64139389000133</v>
          </cell>
        </row>
        <row r="44263">
          <cell r="C44263"/>
          <cell r="D44263" t="str">
            <v>NOVO HAMBURGO</v>
          </cell>
          <cell r="E44263">
            <v>91677682000631</v>
          </cell>
        </row>
        <row r="44264">
          <cell r="C44264"/>
          <cell r="D44264" t="str">
            <v>CANDLE</v>
          </cell>
          <cell r="E44264">
            <v>1247852000140</v>
          </cell>
        </row>
        <row r="44265">
          <cell r="C44265"/>
          <cell r="D44265" t="str">
            <v>D&amp;ISI DES.IMP.S</v>
          </cell>
          <cell r="E44265">
            <v>56909393000105</v>
          </cell>
        </row>
        <row r="44266">
          <cell r="C44266"/>
          <cell r="D44266" t="str">
            <v>STAMP COLOR</v>
          </cell>
          <cell r="E44266">
            <v>59198200000143</v>
          </cell>
        </row>
        <row r="44267">
          <cell r="C44267"/>
          <cell r="D44267" t="str">
            <v>CAMPO VISUAL</v>
          </cell>
          <cell r="E44267">
            <v>61904355000108</v>
          </cell>
        </row>
        <row r="44268">
          <cell r="C44268"/>
          <cell r="D44268" t="str">
            <v>ACUSTECNI</v>
          </cell>
          <cell r="E44268">
            <v>62574629000100</v>
          </cell>
        </row>
        <row r="44269">
          <cell r="C44269"/>
          <cell r="D44269" t="str">
            <v>R CUNHA</v>
          </cell>
          <cell r="E44269">
            <v>58722034000170</v>
          </cell>
        </row>
        <row r="44270">
          <cell r="C44270"/>
          <cell r="D44270" t="str">
            <v>STUDIOTUR</v>
          </cell>
          <cell r="E44270">
            <v>57107716000100</v>
          </cell>
        </row>
        <row r="44271">
          <cell r="C44271"/>
          <cell r="D44271" t="str">
            <v>TEKLOGIX</v>
          </cell>
          <cell r="E44271">
            <v>895650000142</v>
          </cell>
        </row>
        <row r="44272">
          <cell r="C44272"/>
          <cell r="D44272" t="str">
            <v>REI DOS ISQUEIR</v>
          </cell>
          <cell r="E44272">
            <v>63059141000108</v>
          </cell>
        </row>
        <row r="44273">
          <cell r="C44273"/>
          <cell r="D44273" t="str">
            <v>ERNST</v>
          </cell>
          <cell r="E44273">
            <v>61366936000125</v>
          </cell>
        </row>
        <row r="44274">
          <cell r="C44274"/>
          <cell r="D44274" t="str">
            <v>MARCOMIDIA</v>
          </cell>
          <cell r="E44274">
            <v>62492871000127</v>
          </cell>
        </row>
        <row r="44275">
          <cell r="C44275"/>
          <cell r="D44275" t="str">
            <v>MARCO POLO</v>
          </cell>
          <cell r="E44275">
            <v>54306402000148</v>
          </cell>
        </row>
        <row r="44276">
          <cell r="C44276"/>
          <cell r="D44276" t="str">
            <v>DELIMA COM. REP</v>
          </cell>
          <cell r="E44276">
            <v>66146077000182</v>
          </cell>
        </row>
        <row r="44277">
          <cell r="C44277"/>
          <cell r="D44277" t="str">
            <v>D.F. VASCONCELO</v>
          </cell>
          <cell r="E44277">
            <v>61482725000158</v>
          </cell>
        </row>
        <row r="44278">
          <cell r="C44278"/>
          <cell r="D44278" t="str">
            <v>DIACEL</v>
          </cell>
          <cell r="E44278">
            <v>62062781000368</v>
          </cell>
        </row>
        <row r="44279">
          <cell r="C44279"/>
          <cell r="D44279" t="str">
            <v>AUTOBELLE</v>
          </cell>
          <cell r="E44279">
            <v>72883010000123</v>
          </cell>
        </row>
        <row r="44280">
          <cell r="C44280"/>
          <cell r="D44280" t="str">
            <v>GABISOM</v>
          </cell>
          <cell r="E44280">
            <v>54482328000110</v>
          </cell>
        </row>
        <row r="44281">
          <cell r="C44281"/>
          <cell r="D44281" t="str">
            <v>DISMAC</v>
          </cell>
          <cell r="E44281">
            <v>1327656000186</v>
          </cell>
        </row>
        <row r="44282">
          <cell r="C44282"/>
          <cell r="D44282" t="str">
            <v>ADINTER</v>
          </cell>
          <cell r="E44282">
            <v>48779896000185</v>
          </cell>
        </row>
        <row r="44283">
          <cell r="C44283"/>
          <cell r="D44283" t="str">
            <v>DAMONT</v>
          </cell>
          <cell r="E44283">
            <v>54637335000144</v>
          </cell>
        </row>
        <row r="44284">
          <cell r="C44284"/>
          <cell r="D44284" t="str">
            <v>SULCORP</v>
          </cell>
          <cell r="E44284">
            <v>82310053000173</v>
          </cell>
        </row>
        <row r="44285">
          <cell r="C44285"/>
          <cell r="D44285" t="str">
            <v>GSI SERV. INF.</v>
          </cell>
          <cell r="E44285">
            <v>89011738001130</v>
          </cell>
        </row>
        <row r="44286">
          <cell r="C44286"/>
          <cell r="D44286" t="str">
            <v>SOC.BR.CIR.MAO</v>
          </cell>
          <cell r="E44286">
            <v>49361496000118</v>
          </cell>
        </row>
        <row r="44287">
          <cell r="C44287"/>
          <cell r="D44287" t="str">
            <v>LPL</v>
          </cell>
          <cell r="E44287">
            <v>49920879000189</v>
          </cell>
        </row>
        <row r="44288">
          <cell r="C44288"/>
          <cell r="D44288" t="str">
            <v>TREVISAN</v>
          </cell>
          <cell r="E44288">
            <v>52803244000106</v>
          </cell>
        </row>
        <row r="44289">
          <cell r="C44289"/>
          <cell r="D44289" t="str">
            <v>CRISTIANE AYROS</v>
          </cell>
          <cell r="E44289">
            <v>54410600000157</v>
          </cell>
        </row>
        <row r="44290">
          <cell r="C44290"/>
          <cell r="D44290" t="str">
            <v>AAF INTERNATION</v>
          </cell>
          <cell r="E44290">
            <v>1208712000163</v>
          </cell>
        </row>
        <row r="44291">
          <cell r="C44291"/>
          <cell r="D44291" t="str">
            <v>AEROVIAS TRANSP</v>
          </cell>
          <cell r="E44291">
            <v>46360541000121</v>
          </cell>
        </row>
        <row r="44292">
          <cell r="C44292"/>
          <cell r="D44292" t="str">
            <v>DISFEMA MAQ.FER</v>
          </cell>
          <cell r="E44292">
            <v>55478176000145</v>
          </cell>
        </row>
        <row r="44293">
          <cell r="C44293"/>
          <cell r="D44293" t="str">
            <v>DIMAS DE MELO</v>
          </cell>
          <cell r="E44293">
            <v>61099008000141</v>
          </cell>
        </row>
        <row r="44294">
          <cell r="C44294"/>
          <cell r="D44294" t="str">
            <v>VALT</v>
          </cell>
          <cell r="E44294">
            <v>991305000102</v>
          </cell>
        </row>
        <row r="44295">
          <cell r="C44295"/>
          <cell r="D44295" t="str">
            <v>DINAMARCA COM.I</v>
          </cell>
          <cell r="E44295">
            <v>60176930000122</v>
          </cell>
        </row>
        <row r="44296">
          <cell r="C44296"/>
          <cell r="D44296" t="str">
            <v>DISPOL IND.OLEO</v>
          </cell>
          <cell r="E44296">
            <v>43322858000185</v>
          </cell>
        </row>
        <row r="44297">
          <cell r="C44297"/>
          <cell r="D44297" t="str">
            <v>DIACEL</v>
          </cell>
          <cell r="E44297">
            <v>62062781000104</v>
          </cell>
        </row>
        <row r="44298">
          <cell r="C44298"/>
          <cell r="D44298" t="str">
            <v>DINATESTE IND C</v>
          </cell>
          <cell r="E44298">
            <v>47900816000135</v>
          </cell>
        </row>
        <row r="44299">
          <cell r="C44299"/>
          <cell r="D44299" t="str">
            <v>DIGIMED INSTR A</v>
          </cell>
          <cell r="E44299">
            <v>50654698000137</v>
          </cell>
        </row>
        <row r="44300">
          <cell r="C44300"/>
          <cell r="D44300" t="str">
            <v>DIACTI ELETRONI</v>
          </cell>
          <cell r="E44300">
            <v>47885785000190</v>
          </cell>
        </row>
        <row r="44301">
          <cell r="C44301"/>
          <cell r="D44301" t="str">
            <v>7.7.7.</v>
          </cell>
          <cell r="E44301">
            <v>60339611000190</v>
          </cell>
        </row>
        <row r="44302">
          <cell r="C44302"/>
          <cell r="D44302" t="str">
            <v>ULTRA TEC</v>
          </cell>
          <cell r="E44302">
            <v>74535121000174</v>
          </cell>
        </row>
        <row r="44303">
          <cell r="C44303"/>
          <cell r="D44303" t="str">
            <v>SYSTEMA 2 90</v>
          </cell>
          <cell r="E44303">
            <v>73178212000137</v>
          </cell>
        </row>
        <row r="44304">
          <cell r="C44304"/>
          <cell r="D44304" t="str">
            <v>POLVANI</v>
          </cell>
          <cell r="E44304">
            <v>60626272000123</v>
          </cell>
        </row>
        <row r="44305">
          <cell r="C44305"/>
          <cell r="D44305" t="str">
            <v>FIRST IN CAR</v>
          </cell>
          <cell r="E44305">
            <v>74683178000110</v>
          </cell>
        </row>
        <row r="44306">
          <cell r="C44306"/>
          <cell r="D44306" t="str">
            <v>DSM INSTRUMENTA</v>
          </cell>
          <cell r="E44306">
            <v>53079265000193</v>
          </cell>
        </row>
        <row r="44307">
          <cell r="C44307"/>
          <cell r="D44307" t="str">
            <v>WCA CONSULTORIA</v>
          </cell>
          <cell r="E44307">
            <v>67170464000206</v>
          </cell>
        </row>
        <row r="44308">
          <cell r="C44308"/>
          <cell r="D44308" t="str">
            <v>DOUGLAS BR.IMP.</v>
          </cell>
          <cell r="E44308">
            <v>53928032000118</v>
          </cell>
        </row>
        <row r="44309">
          <cell r="C44309"/>
          <cell r="D44309" t="str">
            <v>DERSA</v>
          </cell>
          <cell r="E44309">
            <v>62464904000125</v>
          </cell>
        </row>
        <row r="44310">
          <cell r="C44310"/>
          <cell r="D44310" t="str">
            <v>COMERC.LIGURE</v>
          </cell>
          <cell r="E44310">
            <v>57983553000129</v>
          </cell>
        </row>
        <row r="44311">
          <cell r="C44311"/>
          <cell r="D44311" t="str">
            <v>HIGH VALUE</v>
          </cell>
          <cell r="E44311">
            <v>1184422000127</v>
          </cell>
        </row>
        <row r="44312">
          <cell r="C44312"/>
          <cell r="D44312" t="str">
            <v>ERIC</v>
          </cell>
          <cell r="E44312">
            <v>62858600000142</v>
          </cell>
        </row>
        <row r="44313">
          <cell r="C44313"/>
          <cell r="D44313" t="str">
            <v>DPR TRANSMISSOE</v>
          </cell>
          <cell r="E44313">
            <v>54426176000139</v>
          </cell>
        </row>
        <row r="44314">
          <cell r="C44314"/>
          <cell r="D44314" t="str">
            <v>D.R. PROMAQ IND. COM. LTDA</v>
          </cell>
          <cell r="E44314">
            <v>58076019000100</v>
          </cell>
        </row>
        <row r="44315">
          <cell r="C44315"/>
          <cell r="D44315" t="str">
            <v>DRASTOSA</v>
          </cell>
          <cell r="E44315">
            <v>61088936000100</v>
          </cell>
        </row>
        <row r="44316">
          <cell r="C44316"/>
          <cell r="D44316" t="str">
            <v>DUDUS ASSESS.PR</v>
          </cell>
          <cell r="E44316">
            <v>52565678000115</v>
          </cell>
        </row>
        <row r="44317">
          <cell r="C44317"/>
          <cell r="D44317" t="str">
            <v>TS SHARA</v>
          </cell>
          <cell r="E44317">
            <v>64600422000180</v>
          </cell>
        </row>
        <row r="44318">
          <cell r="C44318"/>
          <cell r="D44318" t="str">
            <v>ENCADER.CAMBURY</v>
          </cell>
          <cell r="E44318">
            <v>66061383000116</v>
          </cell>
        </row>
        <row r="44319">
          <cell r="C44319"/>
          <cell r="D44319" t="str">
            <v>ZOX</v>
          </cell>
          <cell r="E44319">
            <v>1417593000159</v>
          </cell>
        </row>
        <row r="44320">
          <cell r="C44320"/>
          <cell r="D44320" t="str">
            <v>EKMA</v>
          </cell>
          <cell r="E44320">
            <v>43203116000483</v>
          </cell>
        </row>
        <row r="44321">
          <cell r="C44321"/>
          <cell r="D44321" t="str">
            <v>SND</v>
          </cell>
          <cell r="E44321">
            <v>56227648000150</v>
          </cell>
        </row>
        <row r="44322">
          <cell r="C44322"/>
          <cell r="D44322" t="str">
            <v>HF</v>
          </cell>
          <cell r="E44322">
            <v>61902888000142</v>
          </cell>
        </row>
        <row r="44323">
          <cell r="C44323"/>
          <cell r="D44323" t="str">
            <v>FUJITSU</v>
          </cell>
          <cell r="E44323">
            <v>43456599000185</v>
          </cell>
        </row>
        <row r="44324">
          <cell r="C44324"/>
          <cell r="D44324" t="str">
            <v>ECODATA COMERCI</v>
          </cell>
          <cell r="E44324">
            <v>27961655000182</v>
          </cell>
        </row>
        <row r="44325">
          <cell r="C44325"/>
          <cell r="D44325" t="str">
            <v>EDITORA SCHWARC</v>
          </cell>
          <cell r="E44325">
            <v>55789390000112</v>
          </cell>
        </row>
        <row r="44326">
          <cell r="C44326"/>
          <cell r="D44326" t="str">
            <v>EDDYTRONIC I.CO</v>
          </cell>
          <cell r="E44326">
            <v>46751178000175</v>
          </cell>
        </row>
        <row r="44327">
          <cell r="C44327"/>
          <cell r="D44327" t="str">
            <v>EDO ROCHA ARQ.P</v>
          </cell>
          <cell r="E44327">
            <v>50585298000117</v>
          </cell>
        </row>
        <row r="44328">
          <cell r="C44328"/>
          <cell r="D44328" t="str">
            <v>EDUARDO ALVES P</v>
          </cell>
          <cell r="E44328">
            <v>59080291000118</v>
          </cell>
        </row>
        <row r="44329">
          <cell r="C44329"/>
          <cell r="D44329" t="str">
            <v>EFECE EDITORA S</v>
          </cell>
          <cell r="E44329">
            <v>33422395000331</v>
          </cell>
        </row>
        <row r="44330">
          <cell r="C44330"/>
          <cell r="D44330" t="str">
            <v>EICASA IND.E CO</v>
          </cell>
          <cell r="E44330">
            <v>51209666000195</v>
          </cell>
        </row>
        <row r="44331">
          <cell r="C44331"/>
          <cell r="D44331" t="str">
            <v>EIKON TECNOL.CO</v>
          </cell>
          <cell r="E44331">
            <v>65533432000103</v>
          </cell>
        </row>
        <row r="44332">
          <cell r="C44332"/>
          <cell r="D44332" t="str">
            <v>PAT</v>
          </cell>
          <cell r="E44332">
            <v>60949104000179</v>
          </cell>
        </row>
        <row r="44333">
          <cell r="C44333"/>
          <cell r="D44333" t="str">
            <v>EIKONAL</v>
          </cell>
          <cell r="E44333">
            <v>59340521000130</v>
          </cell>
        </row>
        <row r="44334">
          <cell r="C44334"/>
          <cell r="D44334" t="str">
            <v>LALEKLA</v>
          </cell>
          <cell r="E44334">
            <v>3176541000163</v>
          </cell>
        </row>
        <row r="44335">
          <cell r="C44335"/>
          <cell r="D44335" t="str">
            <v>SOS AMBULANCIAS</v>
          </cell>
          <cell r="E44335">
            <v>2139895000175</v>
          </cell>
        </row>
        <row r="44336">
          <cell r="C44336"/>
          <cell r="D44336" t="str">
            <v>ELASTOFOAM ESPU</v>
          </cell>
          <cell r="E44336">
            <v>57044554000108</v>
          </cell>
        </row>
        <row r="44337">
          <cell r="C44337"/>
          <cell r="D44337" t="str">
            <v>ELEBRA COMUNICA</v>
          </cell>
          <cell r="E44337">
            <v>58579293000193</v>
          </cell>
        </row>
        <row r="44338">
          <cell r="C44338"/>
          <cell r="D44338" t="str">
            <v>EMBRAS EMP BRAS</v>
          </cell>
          <cell r="E44338">
            <v>54455092000123</v>
          </cell>
        </row>
        <row r="44339">
          <cell r="C44339"/>
          <cell r="D44339" t="str">
            <v>EMBRAS EMP.BRAS</v>
          </cell>
          <cell r="E44339">
            <v>54455092000395</v>
          </cell>
        </row>
        <row r="44340">
          <cell r="C44340"/>
          <cell r="D44340" t="str">
            <v>EMARPLAST COMER</v>
          </cell>
          <cell r="E44340">
            <v>60171683000171</v>
          </cell>
        </row>
        <row r="44341">
          <cell r="C44341"/>
          <cell r="D44341" t="str">
            <v>EMPRESA COMUN.</v>
          </cell>
          <cell r="E44341">
            <v>59225284000167</v>
          </cell>
        </row>
        <row r="44342">
          <cell r="C44342"/>
          <cell r="D44342" t="str">
            <v>PERDIGAO</v>
          </cell>
          <cell r="E44342">
            <v>86547619000560</v>
          </cell>
        </row>
        <row r="44343">
          <cell r="C44343"/>
          <cell r="D44343" t="str">
            <v>BSC SEGURAN¸A</v>
          </cell>
          <cell r="E44343">
            <v>60400413001752</v>
          </cell>
        </row>
        <row r="44344">
          <cell r="C44344"/>
          <cell r="D44344" t="str">
            <v>ENIPLAN IND. PL</v>
          </cell>
          <cell r="E44344">
            <v>62220355000224</v>
          </cell>
        </row>
        <row r="44345">
          <cell r="C44345"/>
          <cell r="D44345" t="str">
            <v>EPAM EVENTOS PU</v>
          </cell>
          <cell r="E44345">
            <v>55613095000100</v>
          </cell>
        </row>
        <row r="44346">
          <cell r="C44346"/>
          <cell r="D44346" t="str">
            <v>TRELIN</v>
          </cell>
          <cell r="E44346">
            <v>69288371000117</v>
          </cell>
        </row>
        <row r="44347">
          <cell r="C44347"/>
          <cell r="D44347" t="str">
            <v>EQUITEL</v>
          </cell>
          <cell r="E44347">
            <v>78163508000289</v>
          </cell>
        </row>
        <row r="44348">
          <cell r="C44348"/>
          <cell r="D44348" t="str">
            <v>ESMALTART IND.C</v>
          </cell>
          <cell r="E44348">
            <v>61277331000168</v>
          </cell>
        </row>
        <row r="44349">
          <cell r="C44349"/>
          <cell r="D44349" t="str">
            <v>ERITEL TELECOMU</v>
          </cell>
          <cell r="E44349">
            <v>60322484000117</v>
          </cell>
        </row>
        <row r="44350">
          <cell r="C44350"/>
          <cell r="D44350" t="str">
            <v>SILFAB</v>
          </cell>
          <cell r="E44350">
            <v>62573621000111</v>
          </cell>
        </row>
        <row r="44351">
          <cell r="C44351"/>
          <cell r="D44351" t="str">
            <v>VT CINE</v>
          </cell>
          <cell r="E44351">
            <v>63943476000186</v>
          </cell>
        </row>
        <row r="44352">
          <cell r="C44352"/>
          <cell r="D44352" t="str">
            <v>VITCO</v>
          </cell>
          <cell r="E44352">
            <v>1510568000115</v>
          </cell>
        </row>
        <row r="44353">
          <cell r="C44353"/>
          <cell r="D44353" t="str">
            <v>ESPACO PROPAGAN</v>
          </cell>
          <cell r="E44353">
            <v>60975752000108</v>
          </cell>
        </row>
        <row r="44354">
          <cell r="C44354"/>
          <cell r="D44354" t="str">
            <v>BARRAC.CAPRI</v>
          </cell>
          <cell r="E44354">
            <v>43686765000130</v>
          </cell>
        </row>
        <row r="44355">
          <cell r="C44355"/>
          <cell r="D44355" t="str">
            <v>ESTAPAR</v>
          </cell>
          <cell r="E44355">
            <v>68029354000100</v>
          </cell>
        </row>
        <row r="44356">
          <cell r="C44356"/>
          <cell r="D44356" t="str">
            <v>DISMAC</v>
          </cell>
          <cell r="E44356">
            <v>4211850001161</v>
          </cell>
        </row>
        <row r="44357">
          <cell r="C44357"/>
          <cell r="D44357" t="str">
            <v>DAB</v>
          </cell>
          <cell r="E44357">
            <v>1164952000103</v>
          </cell>
        </row>
        <row r="44358">
          <cell r="C44358"/>
          <cell r="D44358" t="str">
            <v>ARCHIVO IM. SOM</v>
          </cell>
          <cell r="E44358">
            <v>61805362000144</v>
          </cell>
        </row>
        <row r="44359">
          <cell r="C44359"/>
          <cell r="D44359" t="str">
            <v>DOCES ULTIMATE</v>
          </cell>
          <cell r="E44359">
            <v>63956379000128</v>
          </cell>
        </row>
        <row r="44360">
          <cell r="C44360"/>
          <cell r="D44360" t="str">
            <v>GRAN VILLE</v>
          </cell>
          <cell r="E44360">
            <v>74509126000122</v>
          </cell>
        </row>
        <row r="44361">
          <cell r="C44361"/>
          <cell r="D44361" t="str">
            <v>SEIKO</v>
          </cell>
          <cell r="E44361">
            <v>34111542000315</v>
          </cell>
        </row>
        <row r="44362">
          <cell r="C44362"/>
          <cell r="D44362" t="str">
            <v>LABTEC</v>
          </cell>
          <cell r="E44362">
            <v>62425517000180</v>
          </cell>
        </row>
        <row r="44363">
          <cell r="C44363"/>
          <cell r="D44363" t="str">
            <v>LIVRARIA LTR</v>
          </cell>
          <cell r="E44363">
            <v>52865904000183</v>
          </cell>
        </row>
        <row r="44364">
          <cell r="C44364"/>
          <cell r="D44364" t="str">
            <v>EUCATEX MINERAL</v>
          </cell>
          <cell r="E44364">
            <v>47166483000405</v>
          </cell>
        </row>
        <row r="44365">
          <cell r="C44365"/>
          <cell r="D44365" t="str">
            <v>EUCATEX MINERAL</v>
          </cell>
          <cell r="E44365">
            <v>47166483000758</v>
          </cell>
        </row>
        <row r="44366">
          <cell r="C44366"/>
          <cell r="D44366" t="str">
            <v>SAIMATEC</v>
          </cell>
          <cell r="E44366">
            <v>1150513000141</v>
          </cell>
        </row>
        <row r="44367">
          <cell r="C44367"/>
          <cell r="D44367" t="str">
            <v>PAPEL. GAIVOTHA</v>
          </cell>
          <cell r="E44367">
            <v>61933404000122</v>
          </cell>
        </row>
        <row r="44368">
          <cell r="C44368"/>
          <cell r="D44368" t="str">
            <v>SHIRLEY MUNIZ</v>
          </cell>
          <cell r="E44368">
            <v>5767637806</v>
          </cell>
        </row>
        <row r="44369">
          <cell r="C44369"/>
          <cell r="D44369" t="str">
            <v>MAHR DO BRASIL LTDA</v>
          </cell>
          <cell r="E44369">
            <v>2012659000193</v>
          </cell>
        </row>
        <row r="44370">
          <cell r="C44370"/>
          <cell r="D44370" t="str">
            <v>MENON CROSS</v>
          </cell>
          <cell r="E44370">
            <v>54806534000139</v>
          </cell>
        </row>
        <row r="44371">
          <cell r="C44371"/>
          <cell r="D44371" t="str">
            <v>PENA SCHMIDT</v>
          </cell>
          <cell r="E44371">
            <v>54744875000127</v>
          </cell>
        </row>
        <row r="44372">
          <cell r="C44372"/>
          <cell r="D44372" t="str">
            <v>FUND.FAC.MEDIC.</v>
          </cell>
          <cell r="E44372">
            <v>56577059000100</v>
          </cell>
        </row>
        <row r="44373">
          <cell r="C44373"/>
          <cell r="D44373" t="str">
            <v>TELA MAGICA</v>
          </cell>
          <cell r="E44373">
            <v>396409000179</v>
          </cell>
        </row>
        <row r="44374">
          <cell r="C44374"/>
          <cell r="D44374" t="str">
            <v>CLUBE DE CAMPO</v>
          </cell>
          <cell r="E44374">
            <v>61655742000140</v>
          </cell>
        </row>
        <row r="44375">
          <cell r="C44375"/>
          <cell r="D44375" t="str">
            <v>GESTAO &amp; R.H.</v>
          </cell>
          <cell r="E44375">
            <v>2216156000130</v>
          </cell>
        </row>
        <row r="44376">
          <cell r="C44376"/>
          <cell r="D44376" t="str">
            <v>FLORES</v>
          </cell>
          <cell r="E44376">
            <v>292988000100</v>
          </cell>
        </row>
        <row r="44377">
          <cell r="C44377"/>
          <cell r="D44377" t="str">
            <v>CLIP PRESS</v>
          </cell>
          <cell r="E44377">
            <v>405347000114</v>
          </cell>
        </row>
        <row r="44378">
          <cell r="C44378"/>
          <cell r="D44378" t="str">
            <v>CMC PARKING</v>
          </cell>
          <cell r="E44378">
            <v>68029354002227</v>
          </cell>
        </row>
        <row r="44379">
          <cell r="C44379"/>
          <cell r="D44379" t="str">
            <v>A &amp; F.P.</v>
          </cell>
          <cell r="E44379">
            <v>981440000177</v>
          </cell>
        </row>
        <row r="44380">
          <cell r="C44380"/>
          <cell r="D44380" t="str">
            <v>LUPATELLI</v>
          </cell>
          <cell r="E44380">
            <v>67766915000183</v>
          </cell>
        </row>
        <row r="44381">
          <cell r="C44381"/>
          <cell r="D44381" t="str">
            <v>TEXTOART</v>
          </cell>
          <cell r="E44381">
            <v>74582610000187</v>
          </cell>
        </row>
        <row r="44382">
          <cell r="C44382"/>
          <cell r="D44382" t="str">
            <v>PROMAG</v>
          </cell>
          <cell r="E44382">
            <v>54427604000148</v>
          </cell>
        </row>
        <row r="44383">
          <cell r="C44383"/>
          <cell r="D44383" t="str">
            <v>INDICATOR</v>
          </cell>
          <cell r="E44383">
            <v>60522075000164</v>
          </cell>
        </row>
        <row r="44384">
          <cell r="C44384"/>
          <cell r="D44384" t="str">
            <v>SEAL</v>
          </cell>
          <cell r="E44384">
            <v>64534647000267</v>
          </cell>
        </row>
        <row r="44385">
          <cell r="C44385"/>
          <cell r="D44385" t="str">
            <v>ISOTERM</v>
          </cell>
          <cell r="E44385">
            <v>56415979000113</v>
          </cell>
        </row>
        <row r="44386">
          <cell r="C44386"/>
          <cell r="D44386" t="str">
            <v>BARCLAYS E GALI</v>
          </cell>
          <cell r="E44386">
            <v>61146577000109</v>
          </cell>
        </row>
        <row r="44387">
          <cell r="C44387"/>
          <cell r="D44387" t="str">
            <v>SANTANDER</v>
          </cell>
          <cell r="E44387">
            <v>61472676000172</v>
          </cell>
        </row>
        <row r="44388">
          <cell r="C44388"/>
          <cell r="D44388" t="str">
            <v>2 PODERES</v>
          </cell>
          <cell r="E44388">
            <v>47890512000134</v>
          </cell>
        </row>
        <row r="44389">
          <cell r="C44389"/>
          <cell r="D44389" t="str">
            <v>ARTE VIVA</v>
          </cell>
          <cell r="E44389">
            <v>51561819000169</v>
          </cell>
        </row>
        <row r="44390">
          <cell r="C44390"/>
          <cell r="D44390" t="str">
            <v>ACLIM.RES.SERV.</v>
          </cell>
          <cell r="E44390">
            <v>59267096000100</v>
          </cell>
        </row>
        <row r="44391">
          <cell r="C44391"/>
          <cell r="D44391" t="str">
            <v>BURITI</v>
          </cell>
          <cell r="E44391">
            <v>43150499001521</v>
          </cell>
        </row>
        <row r="44392">
          <cell r="C44392"/>
          <cell r="D44392" t="str">
            <v>TEXTOART SIST.</v>
          </cell>
          <cell r="E44392">
            <v>61661393000179</v>
          </cell>
        </row>
        <row r="44393">
          <cell r="C44393"/>
          <cell r="D44393" t="str">
            <v>TERNURINHA</v>
          </cell>
          <cell r="E44393">
            <v>2234143000193</v>
          </cell>
        </row>
        <row r="44394">
          <cell r="C44394"/>
          <cell r="D44394" t="str">
            <v>RECALL</v>
          </cell>
          <cell r="E44394">
            <v>71928535000175</v>
          </cell>
        </row>
        <row r="44395">
          <cell r="C44395"/>
          <cell r="D44395" t="str">
            <v>COSINOX</v>
          </cell>
          <cell r="E44395">
            <v>43068055000146</v>
          </cell>
        </row>
        <row r="44396">
          <cell r="C44396"/>
          <cell r="D44396" t="str">
            <v>RG DESIGN</v>
          </cell>
          <cell r="E44396">
            <v>2937508000146</v>
          </cell>
        </row>
        <row r="44397">
          <cell r="C44397"/>
          <cell r="D44397" t="str">
            <v>SR MOTORES</v>
          </cell>
          <cell r="E44397">
            <v>64159114000161</v>
          </cell>
        </row>
        <row r="44398">
          <cell r="C44398"/>
          <cell r="D44398" t="str">
            <v>UZGURY</v>
          </cell>
          <cell r="E44398">
            <v>2936501000100</v>
          </cell>
        </row>
        <row r="44399">
          <cell r="C44399"/>
          <cell r="D44399" t="str">
            <v>ANDREA FASANO</v>
          </cell>
          <cell r="E44399">
            <v>1927840000167</v>
          </cell>
        </row>
        <row r="44400">
          <cell r="C44400"/>
          <cell r="D44400" t="str">
            <v>ANA CURY</v>
          </cell>
          <cell r="E44400">
            <v>2061366000104</v>
          </cell>
        </row>
        <row r="44401">
          <cell r="C44401"/>
          <cell r="D44401" t="str">
            <v>SO PALCO</v>
          </cell>
          <cell r="E44401">
            <v>56568835000105</v>
          </cell>
        </row>
        <row r="44402">
          <cell r="C44402"/>
          <cell r="D44402" t="str">
            <v>CICOLA</v>
          </cell>
          <cell r="E44402">
            <v>44010098000133</v>
          </cell>
        </row>
        <row r="44403">
          <cell r="C44403"/>
          <cell r="D44403" t="str">
            <v>FLUES IMPORT.</v>
          </cell>
          <cell r="E44403">
            <v>57706616000108</v>
          </cell>
        </row>
        <row r="44404">
          <cell r="C44404"/>
          <cell r="D44404" t="str">
            <v>ABAD</v>
          </cell>
          <cell r="E44404">
            <v>49086564000188</v>
          </cell>
        </row>
        <row r="44405">
          <cell r="C44405"/>
          <cell r="D44405" t="str">
            <v>PLUG</v>
          </cell>
          <cell r="E44405">
            <v>74589987000168</v>
          </cell>
        </row>
        <row r="44406">
          <cell r="C44406"/>
          <cell r="D44406" t="str">
            <v>BBOOKER</v>
          </cell>
          <cell r="E44406">
            <v>1829626000178</v>
          </cell>
        </row>
        <row r="44407">
          <cell r="C44407"/>
          <cell r="D44407" t="str">
            <v>BREAD E MOUSSES</v>
          </cell>
          <cell r="E44407">
            <v>822656000190</v>
          </cell>
        </row>
        <row r="44408">
          <cell r="C44408"/>
          <cell r="D44408" t="str">
            <v>AUROLIGHTS</v>
          </cell>
          <cell r="E44408">
            <v>53636536000164</v>
          </cell>
        </row>
        <row r="44409">
          <cell r="C44409"/>
          <cell r="D44409" t="str">
            <v>VICKY DANIEL'S</v>
          </cell>
          <cell r="E44409">
            <v>52102506000105</v>
          </cell>
        </row>
        <row r="44410">
          <cell r="C44410"/>
          <cell r="D44410" t="str">
            <v>ABC AUTOMACAO</v>
          </cell>
          <cell r="E44410">
            <v>2720220000115</v>
          </cell>
        </row>
        <row r="44411">
          <cell r="C44411"/>
          <cell r="D44411" t="str">
            <v>PRIMA PROMOCOES</v>
          </cell>
          <cell r="E44411">
            <v>1628576000160</v>
          </cell>
        </row>
        <row r="44412">
          <cell r="C44412"/>
          <cell r="D44412" t="str">
            <v>ARMAZEM DA LUZ</v>
          </cell>
          <cell r="E44412">
            <v>587781000162</v>
          </cell>
        </row>
        <row r="44413">
          <cell r="C44413"/>
          <cell r="D44413" t="str">
            <v>ESTAPAR</v>
          </cell>
          <cell r="E44413">
            <v>68029354001336</v>
          </cell>
        </row>
        <row r="44414">
          <cell r="C44414"/>
          <cell r="D44414" t="str">
            <v>FOGO GEL</v>
          </cell>
          <cell r="E44414">
            <v>39014584000190</v>
          </cell>
        </row>
        <row r="44415">
          <cell r="C44415"/>
          <cell r="D44415" t="str">
            <v>BADEN</v>
          </cell>
          <cell r="E44415">
            <v>73997595000337</v>
          </cell>
        </row>
        <row r="44416">
          <cell r="C44416"/>
          <cell r="D44416" t="str">
            <v>MIRAGEM</v>
          </cell>
          <cell r="E44416">
            <v>54322243000175</v>
          </cell>
        </row>
        <row r="44417">
          <cell r="C44417"/>
          <cell r="D44417" t="str">
            <v>FILIZOLA</v>
          </cell>
          <cell r="E44417">
            <v>60613445000179</v>
          </cell>
        </row>
        <row r="44418">
          <cell r="C44418"/>
          <cell r="D44418" t="str">
            <v>FIORELLA PRODUT</v>
          </cell>
          <cell r="E44418">
            <v>43574433000163</v>
          </cell>
        </row>
        <row r="44419">
          <cell r="C44419"/>
          <cell r="D44419" t="str">
            <v>FIORELLA</v>
          </cell>
          <cell r="E44419">
            <v>43574433000325</v>
          </cell>
        </row>
        <row r="44420">
          <cell r="C44420"/>
          <cell r="D44420" t="str">
            <v>THE FLAT</v>
          </cell>
          <cell r="E44420">
            <v>3070965000149</v>
          </cell>
        </row>
        <row r="44421">
          <cell r="C44421"/>
          <cell r="D44421" t="str">
            <v>GOLDENBERG</v>
          </cell>
          <cell r="E44421">
            <v>3220481000139</v>
          </cell>
        </row>
        <row r="44422">
          <cell r="C44422"/>
          <cell r="D44422" t="str">
            <v>MARIO BISEO</v>
          </cell>
          <cell r="E44422">
            <v>60959145000146</v>
          </cell>
        </row>
        <row r="44423">
          <cell r="C44423"/>
          <cell r="D44423" t="str">
            <v>EXITO</v>
          </cell>
          <cell r="E44423">
            <v>53825642000196</v>
          </cell>
        </row>
        <row r="44424">
          <cell r="C44424"/>
          <cell r="D44424" t="str">
            <v>HAMPTON PARK</v>
          </cell>
          <cell r="E44424">
            <v>2224288000103</v>
          </cell>
        </row>
        <row r="44425">
          <cell r="C44425"/>
          <cell r="D44425" t="str">
            <v>FLEC- ARTEFATOS</v>
          </cell>
          <cell r="E44425">
            <v>58845405000100</v>
          </cell>
        </row>
        <row r="44426">
          <cell r="C44426"/>
          <cell r="D44426" t="str">
            <v>BRASILIA SMALL</v>
          </cell>
          <cell r="E44426">
            <v>1869037000113</v>
          </cell>
        </row>
        <row r="44427">
          <cell r="C44427"/>
          <cell r="D44427" t="str">
            <v>FLEXCOR EXP.IMP</v>
          </cell>
          <cell r="E44427">
            <v>51972362000185</v>
          </cell>
        </row>
        <row r="44428">
          <cell r="C44428"/>
          <cell r="D44428" t="str">
            <v>STK INFORMATICA</v>
          </cell>
          <cell r="E44428">
            <v>71707442000110</v>
          </cell>
        </row>
        <row r="44429">
          <cell r="C44429"/>
          <cell r="D44429" t="str">
            <v>IIR CONFERENCES</v>
          </cell>
          <cell r="E44429">
            <v>543800000230</v>
          </cell>
        </row>
        <row r="44430">
          <cell r="C44430"/>
          <cell r="D44430" t="str">
            <v>CARRIER</v>
          </cell>
          <cell r="E44430">
            <v>205001000172</v>
          </cell>
        </row>
        <row r="44431">
          <cell r="C44431"/>
          <cell r="D44431" t="str">
            <v>MARKETING TIME</v>
          </cell>
          <cell r="E44431">
            <v>31211907000395</v>
          </cell>
        </row>
        <row r="44432">
          <cell r="C44432"/>
          <cell r="D44432" t="str">
            <v>ALLEN</v>
          </cell>
          <cell r="E44432">
            <v>74531856000200</v>
          </cell>
        </row>
        <row r="44433">
          <cell r="C44433"/>
          <cell r="D44433" t="str">
            <v>CHOCO LOGO</v>
          </cell>
          <cell r="E44433">
            <v>2213266000148</v>
          </cell>
        </row>
        <row r="44434">
          <cell r="C44434"/>
          <cell r="D44434" t="str">
            <v>HEIDRICK STRUG.</v>
          </cell>
          <cell r="E44434">
            <v>1887950000142</v>
          </cell>
        </row>
        <row r="44435">
          <cell r="C44435"/>
          <cell r="D44435" t="str">
            <v>VALUE PARTNERS</v>
          </cell>
          <cell r="E44435">
            <v>144934000105</v>
          </cell>
        </row>
        <row r="44436">
          <cell r="C44436"/>
          <cell r="D44436" t="str">
            <v>SERIPRINT</v>
          </cell>
          <cell r="E44436">
            <v>62042718000106</v>
          </cell>
        </row>
        <row r="44437">
          <cell r="C44437"/>
          <cell r="D44437" t="str">
            <v>PROLAN</v>
          </cell>
          <cell r="E44437">
            <v>65668311000179</v>
          </cell>
        </row>
        <row r="44438">
          <cell r="C44438"/>
          <cell r="D44438" t="str">
            <v>VITALES</v>
          </cell>
          <cell r="E44438">
            <v>2113755000128</v>
          </cell>
        </row>
        <row r="44439">
          <cell r="C44439"/>
          <cell r="D44439" t="str">
            <v>FREIMEK IND COM</v>
          </cell>
          <cell r="E44439">
            <v>50675842000111</v>
          </cell>
        </row>
        <row r="44440">
          <cell r="C44440"/>
          <cell r="D44440" t="str">
            <v>FREFER S/A IND</v>
          </cell>
          <cell r="E44440">
            <v>61077996000128</v>
          </cell>
        </row>
        <row r="44441">
          <cell r="C44441"/>
          <cell r="D44441" t="str">
            <v>RAIOLA</v>
          </cell>
          <cell r="E44441">
            <v>61075099000185</v>
          </cell>
        </row>
        <row r="44442">
          <cell r="C44442"/>
          <cell r="D44442" t="str">
            <v>FORCHE</v>
          </cell>
          <cell r="E44442">
            <v>59074831000150</v>
          </cell>
        </row>
        <row r="44443">
          <cell r="C44443"/>
          <cell r="D44443" t="str">
            <v>NATDISC</v>
          </cell>
          <cell r="E44443">
            <v>58797002000133</v>
          </cell>
        </row>
        <row r="44444">
          <cell r="C44444"/>
          <cell r="D44444" t="str">
            <v>O.P. COMERCIO</v>
          </cell>
          <cell r="E44444">
            <v>56295843000117</v>
          </cell>
        </row>
        <row r="44445">
          <cell r="C44445"/>
          <cell r="D44445" t="str">
            <v>AXOR COMUNICAC.</v>
          </cell>
          <cell r="E44445">
            <v>3582722000190</v>
          </cell>
        </row>
        <row r="44446">
          <cell r="C44446"/>
          <cell r="D44446" t="str">
            <v>CEL-LEP</v>
          </cell>
          <cell r="E44446">
            <v>44155901000128</v>
          </cell>
        </row>
        <row r="44447">
          <cell r="C44447"/>
          <cell r="D44447" t="str">
            <v>THASMANIA</v>
          </cell>
          <cell r="E44447">
            <v>446913000136</v>
          </cell>
        </row>
        <row r="44448">
          <cell r="C44448"/>
          <cell r="D44448" t="str">
            <v>CIA DE ESTACIO.</v>
          </cell>
          <cell r="E44448">
            <v>1860590000519</v>
          </cell>
        </row>
        <row r="44449">
          <cell r="C44449"/>
          <cell r="D44449" t="str">
            <v>SAFIRA</v>
          </cell>
          <cell r="E44449">
            <v>59524959000179</v>
          </cell>
        </row>
        <row r="44450">
          <cell r="C44450"/>
          <cell r="D44450" t="str">
            <v>AGROPASTORIL</v>
          </cell>
          <cell r="E44450">
            <v>64564842000159</v>
          </cell>
        </row>
        <row r="44451">
          <cell r="C44451"/>
          <cell r="D44451" t="str">
            <v>MFM EQUIPAMENT.</v>
          </cell>
          <cell r="E44451">
            <v>61316071000192</v>
          </cell>
        </row>
        <row r="44452">
          <cell r="C44452"/>
          <cell r="D44452" t="str">
            <v>GRECCO COPPOLA</v>
          </cell>
          <cell r="E44452">
            <v>3224210000151</v>
          </cell>
        </row>
        <row r="44453">
          <cell r="C44453"/>
          <cell r="D44453" t="str">
            <v>SPANESI</v>
          </cell>
          <cell r="E44453">
            <v>3024811000110</v>
          </cell>
        </row>
        <row r="44454">
          <cell r="C44454"/>
          <cell r="D44454" t="str">
            <v>METROPOL</v>
          </cell>
          <cell r="E44454">
            <v>56999584000105</v>
          </cell>
        </row>
        <row r="44455">
          <cell r="C44455"/>
          <cell r="D44455" t="str">
            <v>WIND MOTO</v>
          </cell>
          <cell r="E44455">
            <v>2592972000229</v>
          </cell>
        </row>
        <row r="44456">
          <cell r="C44456"/>
          <cell r="D44456" t="str">
            <v>ASE DO BRASIL</v>
          </cell>
          <cell r="E44456">
            <v>2157496000137</v>
          </cell>
        </row>
        <row r="44457">
          <cell r="C44457"/>
          <cell r="D44457" t="str">
            <v>COLUMBIA RESID.</v>
          </cell>
          <cell r="E44457">
            <v>2127699000342</v>
          </cell>
        </row>
        <row r="44458">
          <cell r="C44458"/>
          <cell r="D44458" t="str">
            <v>STUDIO SOUZA</v>
          </cell>
          <cell r="E44458">
            <v>51702603000176</v>
          </cell>
        </row>
        <row r="44459">
          <cell r="C44459"/>
          <cell r="D44459" t="str">
            <v>WIDEX</v>
          </cell>
          <cell r="E44459">
            <v>60869013000123</v>
          </cell>
        </row>
        <row r="44460">
          <cell r="C44460"/>
          <cell r="D44460" t="str">
            <v>MET IDEAL</v>
          </cell>
          <cell r="E44460">
            <v>61454997000144</v>
          </cell>
        </row>
        <row r="44461">
          <cell r="C44461"/>
          <cell r="D44461" t="str">
            <v>EURE</v>
          </cell>
          <cell r="E44461">
            <v>60724085000182</v>
          </cell>
        </row>
        <row r="44462">
          <cell r="C44462"/>
          <cell r="D44462" t="str">
            <v>FEMMINA</v>
          </cell>
          <cell r="E44462">
            <v>581452000104</v>
          </cell>
        </row>
        <row r="44463">
          <cell r="C44463"/>
          <cell r="D44463" t="str">
            <v>STOCK</v>
          </cell>
          <cell r="E44463">
            <v>65926982000192</v>
          </cell>
        </row>
        <row r="44464">
          <cell r="C44464"/>
          <cell r="D44464" t="str">
            <v>CHOCOLARTE</v>
          </cell>
          <cell r="E44464">
            <v>59871699000108</v>
          </cell>
        </row>
        <row r="44465">
          <cell r="C44465"/>
          <cell r="D44465" t="str">
            <v>GRAVA TECNICA</v>
          </cell>
          <cell r="E44465">
            <v>62050893000137</v>
          </cell>
        </row>
        <row r="44466">
          <cell r="C44466"/>
          <cell r="D44466" t="str">
            <v>LINEA Z</v>
          </cell>
          <cell r="E44466">
            <v>71782700000123</v>
          </cell>
        </row>
        <row r="44467">
          <cell r="C44467"/>
          <cell r="D44467" t="str">
            <v>J. PIRES</v>
          </cell>
          <cell r="E44467">
            <v>68368422000158</v>
          </cell>
        </row>
        <row r="44468">
          <cell r="C44468"/>
          <cell r="D44468" t="str">
            <v>FLOR &amp; FORMA</v>
          </cell>
          <cell r="E44468">
            <v>58338864000106</v>
          </cell>
        </row>
        <row r="44469">
          <cell r="C44469"/>
          <cell r="D44469" t="str">
            <v>VERBO</v>
          </cell>
          <cell r="E44469">
            <v>2864242000159</v>
          </cell>
        </row>
        <row r="44470">
          <cell r="C44470"/>
          <cell r="D44470" t="str">
            <v>CENAPP</v>
          </cell>
          <cell r="E44470">
            <v>68901594000145</v>
          </cell>
        </row>
        <row r="44471">
          <cell r="C44471"/>
          <cell r="D44471" t="str">
            <v>G.GARBELINI SIS</v>
          </cell>
          <cell r="E44471">
            <v>46286787000109</v>
          </cell>
        </row>
        <row r="44472">
          <cell r="C44472"/>
          <cell r="D44472" t="str">
            <v>ESTAPAR</v>
          </cell>
          <cell r="E44472">
            <v>69127728000185</v>
          </cell>
        </row>
        <row r="44473">
          <cell r="C44473"/>
          <cell r="D44473" t="str">
            <v>AMBIENTE PRESS</v>
          </cell>
          <cell r="E44473">
            <v>2954343000110</v>
          </cell>
        </row>
        <row r="44474">
          <cell r="C44474"/>
          <cell r="D44474" t="str">
            <v>ALCANTARA MACHA</v>
          </cell>
          <cell r="E44474">
            <v>963316000189</v>
          </cell>
        </row>
        <row r="44475">
          <cell r="C44475"/>
          <cell r="D44475" t="str">
            <v>COMFITAS</v>
          </cell>
          <cell r="E44475">
            <v>49457765000144</v>
          </cell>
        </row>
        <row r="44476">
          <cell r="C44476"/>
          <cell r="D44476" t="str">
            <v>WH TRANSPORTES</v>
          </cell>
          <cell r="E44476">
            <v>3292391000153</v>
          </cell>
        </row>
        <row r="44477">
          <cell r="C44477"/>
          <cell r="D44477" t="str">
            <v>KTS</v>
          </cell>
          <cell r="E44477">
            <v>74288242000169</v>
          </cell>
        </row>
        <row r="44478">
          <cell r="C44478"/>
          <cell r="D44478" t="str">
            <v>INARCO INTERN.</v>
          </cell>
          <cell r="E44478">
            <v>67672253000182</v>
          </cell>
        </row>
        <row r="44479">
          <cell r="C44479"/>
          <cell r="D44479" t="str">
            <v>REIMA APART</v>
          </cell>
          <cell r="E44479">
            <v>62698238000190</v>
          </cell>
        </row>
        <row r="44480">
          <cell r="C44480"/>
          <cell r="D44480" t="str">
            <v>GILLETTE DO BR.</v>
          </cell>
          <cell r="E44480">
            <v>4490850002896</v>
          </cell>
        </row>
        <row r="44481">
          <cell r="C44481"/>
          <cell r="D44481" t="str">
            <v>GREENWICH AG CA</v>
          </cell>
          <cell r="E44481">
            <v>56792773000102</v>
          </cell>
        </row>
        <row r="44482">
          <cell r="C44482"/>
          <cell r="D44482" t="str">
            <v>GENTEK-SAO PAUL</v>
          </cell>
          <cell r="E44482">
            <v>58354804000179</v>
          </cell>
        </row>
        <row r="44483">
          <cell r="C44483"/>
          <cell r="D44483" t="str">
            <v>GEOMAPAS PR.CAR</v>
          </cell>
          <cell r="E44483">
            <v>47179650000100</v>
          </cell>
        </row>
        <row r="44484">
          <cell r="C44484"/>
          <cell r="D44484" t="str">
            <v>MOTUS ENTREGAS</v>
          </cell>
          <cell r="E44484">
            <v>2533283000162</v>
          </cell>
        </row>
        <row r="44485">
          <cell r="C44485"/>
          <cell r="D44485" t="str">
            <v>G &amp; L  COM. E I</v>
          </cell>
          <cell r="E44485">
            <v>54862065000175</v>
          </cell>
        </row>
        <row r="44486">
          <cell r="C44486"/>
          <cell r="D44486" t="str">
            <v>CENTROGRAFICA</v>
          </cell>
          <cell r="E44486">
            <v>48881940000163</v>
          </cell>
        </row>
        <row r="44487">
          <cell r="C44487"/>
          <cell r="D44487" t="str">
            <v>LEOPARDO</v>
          </cell>
          <cell r="E44487">
            <v>61431441000728</v>
          </cell>
        </row>
        <row r="44488">
          <cell r="C44488"/>
          <cell r="D44488" t="str">
            <v>GASPARE</v>
          </cell>
          <cell r="E44488">
            <v>3385546000104</v>
          </cell>
        </row>
        <row r="44489">
          <cell r="C44489"/>
          <cell r="D44489" t="str">
            <v>STA GEMMA</v>
          </cell>
          <cell r="E44489">
            <v>2771107000169</v>
          </cell>
        </row>
        <row r="44490">
          <cell r="C44490"/>
          <cell r="D44490" t="str">
            <v>CAEJ EVENTOS</v>
          </cell>
          <cell r="E44490">
            <v>66688961000149</v>
          </cell>
        </row>
        <row r="44491">
          <cell r="C44491"/>
          <cell r="D44491" t="str">
            <v>APEX</v>
          </cell>
          <cell r="E44491">
            <v>58632274000183</v>
          </cell>
        </row>
        <row r="44492">
          <cell r="C44492"/>
          <cell r="D44492" t="str">
            <v>IBEAM</v>
          </cell>
          <cell r="E44492">
            <v>49874480000109</v>
          </cell>
        </row>
        <row r="44493">
          <cell r="C44493"/>
          <cell r="D44493" t="str">
            <v>GRAFIMEC</v>
          </cell>
          <cell r="E44493">
            <v>47444674000149</v>
          </cell>
        </row>
        <row r="44494">
          <cell r="C44494"/>
          <cell r="D44494" t="str">
            <v>PRO SUPRI</v>
          </cell>
          <cell r="E44494">
            <v>1389423000108</v>
          </cell>
        </row>
        <row r="44495">
          <cell r="C44495"/>
          <cell r="D44495" t="str">
            <v>FLORES ONLINE</v>
          </cell>
          <cell r="E44495">
            <v>1722708000119</v>
          </cell>
        </row>
        <row r="44496">
          <cell r="C44496"/>
          <cell r="D44496" t="str">
            <v>MULTI GRAFICA</v>
          </cell>
          <cell r="E44496">
            <v>66602210000168</v>
          </cell>
        </row>
        <row r="44497">
          <cell r="C44497"/>
          <cell r="D44497" t="str">
            <v>SCENE</v>
          </cell>
          <cell r="E44497">
            <v>56631526000124</v>
          </cell>
        </row>
        <row r="44498">
          <cell r="C44498"/>
          <cell r="D44498" t="str">
            <v>HBR</v>
          </cell>
          <cell r="E44498">
            <v>58766353000349</v>
          </cell>
        </row>
        <row r="44499">
          <cell r="C44499"/>
          <cell r="D44499" t="str">
            <v>GASCAT LTDA</v>
          </cell>
          <cell r="E44499">
            <v>68343003000161</v>
          </cell>
        </row>
        <row r="44500">
          <cell r="C44500"/>
          <cell r="D44500" t="str">
            <v>MICHELOTTI CONF</v>
          </cell>
          <cell r="E44500">
            <v>68285162000157</v>
          </cell>
        </row>
        <row r="44501">
          <cell r="C44501"/>
          <cell r="D44501" t="str">
            <v>CHOICE HOTEIS</v>
          </cell>
          <cell r="E44501">
            <v>2223966000202</v>
          </cell>
        </row>
        <row r="44502">
          <cell r="C44502"/>
          <cell r="D44502" t="str">
            <v>ARBUSTEC</v>
          </cell>
          <cell r="E44502">
            <v>2867399000138</v>
          </cell>
        </row>
        <row r="44503">
          <cell r="C44503"/>
          <cell r="D44503" t="str">
            <v>GRAFICA AGUIA</v>
          </cell>
          <cell r="E44503">
            <v>61151858000141</v>
          </cell>
        </row>
        <row r="44504">
          <cell r="C44504"/>
          <cell r="D44504" t="str">
            <v>ZOVEMA DIESEL</v>
          </cell>
          <cell r="E44504">
            <v>52842622000160</v>
          </cell>
        </row>
        <row r="44505">
          <cell r="C44505"/>
          <cell r="D44505" t="str">
            <v>DETALHES</v>
          </cell>
          <cell r="E44505">
            <v>61366183000158</v>
          </cell>
        </row>
        <row r="44506">
          <cell r="C44506"/>
          <cell r="D44506" t="str">
            <v>ALCIDES BATISTA</v>
          </cell>
          <cell r="E44506">
            <v>67263275872</v>
          </cell>
        </row>
        <row r="44507">
          <cell r="C44507"/>
          <cell r="D44507" t="str">
            <v>WRG</v>
          </cell>
          <cell r="E44507">
            <v>56688815000240</v>
          </cell>
        </row>
        <row r="44508">
          <cell r="C44508"/>
          <cell r="D44508" t="str">
            <v>NAMATAME</v>
          </cell>
          <cell r="E44508">
            <v>67633149000189</v>
          </cell>
        </row>
        <row r="44509">
          <cell r="C44509"/>
          <cell r="D44509" t="str">
            <v>GRAV.IND.DANGER</v>
          </cell>
          <cell r="E44509">
            <v>62018718000162</v>
          </cell>
        </row>
        <row r="44510">
          <cell r="C44510"/>
          <cell r="D44510" t="str">
            <v>DRUCK</v>
          </cell>
          <cell r="E44510">
            <v>3014976000101</v>
          </cell>
        </row>
        <row r="44511">
          <cell r="C44511"/>
          <cell r="D44511" t="str">
            <v>MIDIA BRINDES</v>
          </cell>
          <cell r="E44511">
            <v>64082563000159</v>
          </cell>
        </row>
        <row r="44512">
          <cell r="C44512"/>
          <cell r="D44512" t="str">
            <v>V-LOX</v>
          </cell>
          <cell r="E44512">
            <v>1127772000151</v>
          </cell>
        </row>
        <row r="44513">
          <cell r="C44513"/>
          <cell r="D44513" t="str">
            <v>A.S. MOTO SERV.</v>
          </cell>
          <cell r="E44513">
            <v>575821000156</v>
          </cell>
        </row>
        <row r="44514">
          <cell r="C44514"/>
          <cell r="D44514" t="str">
            <v>UNION MOTO EXP.</v>
          </cell>
          <cell r="E44514">
            <v>1636085000161</v>
          </cell>
        </row>
        <row r="44515">
          <cell r="C44515"/>
          <cell r="D44515" t="str">
            <v>AUBERT ASSESSOR</v>
          </cell>
          <cell r="E44515">
            <v>61053609000113</v>
          </cell>
        </row>
        <row r="44516">
          <cell r="C44516"/>
          <cell r="D44516" t="str">
            <v>GROTAFERRATA ME</v>
          </cell>
          <cell r="E44516">
            <v>53445029000143</v>
          </cell>
        </row>
        <row r="44517">
          <cell r="C44517"/>
          <cell r="D44517" t="str">
            <v>ESPETINHOS MIMI</v>
          </cell>
          <cell r="E44517">
            <v>67504258000104</v>
          </cell>
        </row>
        <row r="44518">
          <cell r="C44518"/>
          <cell r="D44518" t="str">
            <v>GUTENBERG MAQ M</v>
          </cell>
          <cell r="E44518">
            <v>61919072000121</v>
          </cell>
        </row>
        <row r="44519">
          <cell r="C44519"/>
          <cell r="D44519" t="str">
            <v>NOVOTEL</v>
          </cell>
          <cell r="E44519">
            <v>45246402000702</v>
          </cell>
        </row>
        <row r="44520">
          <cell r="C44520"/>
          <cell r="D44520" t="str">
            <v>BRASIL LASER</v>
          </cell>
          <cell r="E44520">
            <v>65517211000141</v>
          </cell>
        </row>
        <row r="44521">
          <cell r="C44521"/>
          <cell r="D44521" t="str">
            <v>E+K</v>
          </cell>
          <cell r="E44521">
            <v>415048000160</v>
          </cell>
        </row>
        <row r="44522">
          <cell r="C44522"/>
          <cell r="D44522" t="str">
            <v>EDITORA NOVO ME</v>
          </cell>
          <cell r="E44522">
            <v>74236266000174</v>
          </cell>
        </row>
        <row r="44523">
          <cell r="C44523"/>
          <cell r="D44523" t="str">
            <v>HART LOGISTICA</v>
          </cell>
          <cell r="E44523">
            <v>3975362000196</v>
          </cell>
        </row>
        <row r="44524">
          <cell r="C44524"/>
          <cell r="D44524" t="str">
            <v>SANUS</v>
          </cell>
          <cell r="E44524">
            <v>73461857000182</v>
          </cell>
        </row>
        <row r="44525">
          <cell r="C44525"/>
          <cell r="D44525" t="str">
            <v>COLORTECH DIGIT</v>
          </cell>
          <cell r="E44525">
            <v>1655417000155</v>
          </cell>
        </row>
        <row r="44526">
          <cell r="C44526"/>
          <cell r="D44526" t="str">
            <v>ROSA DE SAROM</v>
          </cell>
          <cell r="E44526">
            <v>2803113000150</v>
          </cell>
        </row>
        <row r="44527">
          <cell r="C44527"/>
          <cell r="D44527" t="str">
            <v>USINA SONORA</v>
          </cell>
          <cell r="E44527">
            <v>60949559000194</v>
          </cell>
        </row>
        <row r="44528">
          <cell r="C44528"/>
          <cell r="D44528" t="str">
            <v>BYTEWELL INF.</v>
          </cell>
          <cell r="E44528">
            <v>64656465000188</v>
          </cell>
        </row>
        <row r="44529">
          <cell r="C44529"/>
          <cell r="D44529" t="str">
            <v>DONNA EVENTOS</v>
          </cell>
          <cell r="E44529">
            <v>3025209000106</v>
          </cell>
        </row>
        <row r="44530">
          <cell r="C44530"/>
          <cell r="D44530" t="str">
            <v>DESIGN &amp; TAL</v>
          </cell>
          <cell r="E44530">
            <v>3767089000104</v>
          </cell>
        </row>
        <row r="44531">
          <cell r="C44531"/>
          <cell r="D44531" t="str">
            <v>SOCORRO PRATA</v>
          </cell>
          <cell r="E44531">
            <v>58397993000167</v>
          </cell>
        </row>
        <row r="44532">
          <cell r="C44532"/>
          <cell r="D44532" t="str">
            <v>HEADER</v>
          </cell>
          <cell r="E44532">
            <v>65631681000131</v>
          </cell>
        </row>
        <row r="44533">
          <cell r="C44533"/>
          <cell r="D44533" t="str">
            <v>HEATING COOLING</v>
          </cell>
          <cell r="E44533">
            <v>44124899000120</v>
          </cell>
        </row>
        <row r="44534">
          <cell r="C44534"/>
          <cell r="D44534" t="str">
            <v>SKY</v>
          </cell>
          <cell r="E44534">
            <v>72820822001797</v>
          </cell>
        </row>
        <row r="44535">
          <cell r="C44535"/>
          <cell r="D44535" t="str">
            <v>BUFFET D'IGUARI</v>
          </cell>
          <cell r="E44535">
            <v>3090285000197</v>
          </cell>
        </row>
        <row r="44536">
          <cell r="C44536"/>
          <cell r="D44536" t="str">
            <v>ART SISTEMAS</v>
          </cell>
          <cell r="E44536">
            <v>54265848000171</v>
          </cell>
        </row>
        <row r="44537">
          <cell r="C44537"/>
          <cell r="D44537" t="str">
            <v>LUCCA</v>
          </cell>
          <cell r="E44537">
            <v>62148192000135</v>
          </cell>
        </row>
        <row r="44538">
          <cell r="C44538"/>
          <cell r="D44538" t="str">
            <v>RIVAPLAS</v>
          </cell>
          <cell r="E44538">
            <v>3284404000142</v>
          </cell>
        </row>
        <row r="44539">
          <cell r="C44539"/>
          <cell r="D44539" t="str">
            <v>EMBALATEC</v>
          </cell>
          <cell r="E44539">
            <v>69020915000165</v>
          </cell>
        </row>
        <row r="44540">
          <cell r="C44540"/>
          <cell r="D44540" t="str">
            <v>INTEGRACAO CONS</v>
          </cell>
          <cell r="E44540">
            <v>66517764000167</v>
          </cell>
        </row>
        <row r="44541">
          <cell r="C44541"/>
          <cell r="D44541" t="str">
            <v>HR INSTRUMENTAT</v>
          </cell>
          <cell r="E44541">
            <v>55903009000102</v>
          </cell>
        </row>
        <row r="44542">
          <cell r="C44542"/>
          <cell r="D44542" t="str">
            <v>GRILL 2000</v>
          </cell>
          <cell r="E44542">
            <v>1091640000117</v>
          </cell>
        </row>
        <row r="44543">
          <cell r="C44543"/>
          <cell r="D44543" t="str">
            <v>ACCOR HOTELS</v>
          </cell>
          <cell r="E44543">
            <v>47177654000159</v>
          </cell>
        </row>
        <row r="44544">
          <cell r="C44544"/>
          <cell r="D44544" t="str">
            <v>RINALDO</v>
          </cell>
          <cell r="E44544">
            <v>9521922842</v>
          </cell>
        </row>
        <row r="44545">
          <cell r="C44545"/>
          <cell r="D44545" t="str">
            <v>ETERBRAS</v>
          </cell>
          <cell r="E44545">
            <v>40447120000156</v>
          </cell>
        </row>
        <row r="44546">
          <cell r="C44546"/>
          <cell r="D44546" t="str">
            <v>ART LIFE</v>
          </cell>
          <cell r="E44546">
            <v>3385828000101</v>
          </cell>
        </row>
        <row r="44547">
          <cell r="C44547"/>
          <cell r="D44547" t="str">
            <v>IBRAMAPE MAQ.PE</v>
          </cell>
          <cell r="E44547">
            <v>59194977000130</v>
          </cell>
        </row>
        <row r="44548">
          <cell r="C44548"/>
          <cell r="D44548" t="str">
            <v>EDITORA R. LEME</v>
          </cell>
          <cell r="E44548">
            <v>47217393000153</v>
          </cell>
        </row>
        <row r="44549">
          <cell r="C44549"/>
          <cell r="D44549" t="str">
            <v>TV MED</v>
          </cell>
          <cell r="E44549">
            <v>69065795000112</v>
          </cell>
        </row>
        <row r="44550">
          <cell r="C44550"/>
          <cell r="D44550" t="str">
            <v>BOGDAN STANDS</v>
          </cell>
          <cell r="E44550">
            <v>61086583000100</v>
          </cell>
        </row>
        <row r="44551">
          <cell r="C44551"/>
          <cell r="D44551" t="str">
            <v>ARAM</v>
          </cell>
          <cell r="E44551">
            <v>48508253000105</v>
          </cell>
        </row>
        <row r="44552">
          <cell r="C44552"/>
          <cell r="D44552" t="str">
            <v>HANGAR</v>
          </cell>
          <cell r="E44552">
            <v>1946744000166</v>
          </cell>
        </row>
        <row r="44553">
          <cell r="C44553"/>
          <cell r="D44553" t="str">
            <v>IGUAFER FERRO A</v>
          </cell>
          <cell r="E44553">
            <v>51180370000199</v>
          </cell>
        </row>
        <row r="44554">
          <cell r="C44554"/>
          <cell r="D44554" t="str">
            <v>COPIBRASA</v>
          </cell>
          <cell r="E44554">
            <v>46568630000168</v>
          </cell>
        </row>
        <row r="44555">
          <cell r="C44555"/>
          <cell r="D44555" t="str">
            <v>CRIS</v>
          </cell>
          <cell r="E44555">
            <v>3278800000167</v>
          </cell>
        </row>
        <row r="44556">
          <cell r="C44556"/>
          <cell r="D44556" t="str">
            <v>KINEL ELETRONIC</v>
          </cell>
          <cell r="E44556">
            <v>62131289000135</v>
          </cell>
        </row>
        <row r="44557">
          <cell r="C44557"/>
          <cell r="D44557" t="str">
            <v>REDACTA</v>
          </cell>
          <cell r="E44557">
            <v>64545692000136</v>
          </cell>
        </row>
        <row r="44558">
          <cell r="C44558"/>
          <cell r="D44558" t="str">
            <v>ABOUT</v>
          </cell>
          <cell r="E44558">
            <v>60902400000114</v>
          </cell>
        </row>
        <row r="44559">
          <cell r="C44559"/>
          <cell r="D44559" t="str">
            <v>IMC INTERNACION</v>
          </cell>
          <cell r="E44559">
            <v>55664460000106</v>
          </cell>
        </row>
        <row r="44560">
          <cell r="C44560"/>
          <cell r="D44560" t="str">
            <v>IMETEX IND.MET.</v>
          </cell>
          <cell r="E44560">
            <v>57030926000147</v>
          </cell>
        </row>
        <row r="44561">
          <cell r="C44561"/>
          <cell r="D44561" t="str">
            <v>IMC AUTOMATIZAC</v>
          </cell>
          <cell r="E44561">
            <v>52880929000156</v>
          </cell>
        </row>
        <row r="44562">
          <cell r="C44562"/>
          <cell r="D44562" t="str">
            <v>GABRIEL MONTEIR</v>
          </cell>
          <cell r="E44562">
            <v>3709444000199</v>
          </cell>
        </row>
        <row r="44563">
          <cell r="C44563"/>
          <cell r="D44563" t="str">
            <v>SCENTS</v>
          </cell>
          <cell r="E44563">
            <v>1786796000112</v>
          </cell>
        </row>
        <row r="44564">
          <cell r="C44564"/>
          <cell r="D44564" t="str">
            <v>INAIORT MODELAC</v>
          </cell>
          <cell r="E44564">
            <v>65902983000105</v>
          </cell>
        </row>
        <row r="44565">
          <cell r="C44565"/>
          <cell r="D44565" t="str">
            <v>A.M.E.</v>
          </cell>
          <cell r="E44565">
            <v>54193073000176</v>
          </cell>
        </row>
        <row r="44566">
          <cell r="C44566"/>
          <cell r="D44566" t="str">
            <v>IND  BORR. ZORI</v>
          </cell>
          <cell r="E44566">
            <v>60971405000107</v>
          </cell>
        </row>
        <row r="44567">
          <cell r="C44567"/>
          <cell r="D44567" t="str">
            <v>IND ETIQ. REDAN</v>
          </cell>
          <cell r="E44567">
            <v>47086392000117</v>
          </cell>
        </row>
        <row r="44568">
          <cell r="C44568"/>
          <cell r="D44568" t="str">
            <v>INSTRUSERVICE C</v>
          </cell>
          <cell r="E44568">
            <v>61729364000100</v>
          </cell>
        </row>
        <row r="44569">
          <cell r="C44569"/>
          <cell r="D44569" t="str">
            <v>INST.RODRIGUES</v>
          </cell>
          <cell r="E44569">
            <v>61375929000190</v>
          </cell>
        </row>
        <row r="44570">
          <cell r="C44570"/>
          <cell r="D44570" t="str">
            <v>HELSTEN IND COM</v>
          </cell>
          <cell r="E44570">
            <v>54760111000125</v>
          </cell>
        </row>
        <row r="44571">
          <cell r="C44571"/>
          <cell r="D44571" t="str">
            <v>CAMELOT</v>
          </cell>
          <cell r="E44571">
            <v>2833086000169</v>
          </cell>
        </row>
        <row r="44572">
          <cell r="C44572"/>
          <cell r="D44572" t="str">
            <v>INTERLAGOS EVEN</v>
          </cell>
          <cell r="E44572">
            <v>64034119000168</v>
          </cell>
        </row>
        <row r="44573">
          <cell r="C44573"/>
          <cell r="D44573" t="str">
            <v>SOL PAMPLONA</v>
          </cell>
          <cell r="E44573">
            <v>1061991000185</v>
          </cell>
        </row>
        <row r="44574">
          <cell r="C44574"/>
          <cell r="D44574" t="str">
            <v>CIA IPIRANGA</v>
          </cell>
          <cell r="E44574">
            <v>33069766000939</v>
          </cell>
        </row>
        <row r="44575">
          <cell r="C44575"/>
          <cell r="D44575" t="str">
            <v>IPIRANGA COML Q</v>
          </cell>
          <cell r="E44575">
            <v>62227509000200</v>
          </cell>
        </row>
        <row r="44576">
          <cell r="C44576"/>
          <cell r="D44576" t="str">
            <v>POLEX</v>
          </cell>
          <cell r="E44576">
            <v>3410171000187</v>
          </cell>
        </row>
        <row r="44577">
          <cell r="C44577"/>
          <cell r="D44577" t="str">
            <v>MAGNUM</v>
          </cell>
          <cell r="E44577">
            <v>43681238000132</v>
          </cell>
        </row>
        <row r="44578">
          <cell r="C44578"/>
          <cell r="D44578" t="str">
            <v>KFOURI</v>
          </cell>
          <cell r="E44578">
            <v>57902280000140</v>
          </cell>
        </row>
        <row r="44579">
          <cell r="C44579"/>
          <cell r="D44579" t="str">
            <v>T &amp; T PROMOCOES</v>
          </cell>
          <cell r="E44579">
            <v>65523243000150</v>
          </cell>
        </row>
        <row r="44580">
          <cell r="C44580"/>
          <cell r="D44580" t="str">
            <v>MIDIA BRINDES</v>
          </cell>
          <cell r="E44580">
            <v>4422116000170</v>
          </cell>
        </row>
        <row r="44581">
          <cell r="C44581"/>
          <cell r="D44581" t="str">
            <v>AUXILIUM</v>
          </cell>
          <cell r="E44581">
            <v>47599196000146</v>
          </cell>
        </row>
        <row r="44582">
          <cell r="C44582"/>
          <cell r="D44582" t="str">
            <v>E &amp; S EVENTOS</v>
          </cell>
          <cell r="E44582">
            <v>2001086000100</v>
          </cell>
        </row>
        <row r="44583">
          <cell r="C44583"/>
          <cell r="D44583" t="str">
            <v>VESTES</v>
          </cell>
          <cell r="E44583">
            <v>3828813000162</v>
          </cell>
        </row>
        <row r="44584">
          <cell r="C44584"/>
          <cell r="D44584" t="str">
            <v>MIKO</v>
          </cell>
          <cell r="E44584">
            <v>64112287000124</v>
          </cell>
        </row>
        <row r="44585">
          <cell r="C44585"/>
          <cell r="D44585" t="str">
            <v>OILS AND FATS</v>
          </cell>
          <cell r="E44585">
            <v>71827422000183</v>
          </cell>
        </row>
        <row r="44586">
          <cell r="C44586"/>
          <cell r="D44586" t="str">
            <v>GALANTE</v>
          </cell>
          <cell r="E44586">
            <v>2250191000175</v>
          </cell>
        </row>
        <row r="44587">
          <cell r="C44587"/>
          <cell r="D44587" t="str">
            <v>J M F ENG CONST</v>
          </cell>
          <cell r="E44587">
            <v>57632598000159</v>
          </cell>
        </row>
        <row r="44588">
          <cell r="C44588"/>
          <cell r="D44588" t="str">
            <v>ALA TRADUCOES</v>
          </cell>
          <cell r="E44588">
            <v>3871584000169</v>
          </cell>
        </row>
        <row r="44589">
          <cell r="C44589"/>
          <cell r="D44589" t="str">
            <v>MKO COMUNICACAO</v>
          </cell>
          <cell r="E44589">
            <v>2074028000107</v>
          </cell>
        </row>
        <row r="44590">
          <cell r="C44590"/>
          <cell r="D44590" t="str">
            <v>J.M.M.</v>
          </cell>
          <cell r="E44590">
            <v>3271802000124</v>
          </cell>
        </row>
        <row r="44591">
          <cell r="C44591"/>
          <cell r="D44591" t="str">
            <v>GF GENERAL FURN</v>
          </cell>
          <cell r="E44591">
            <v>3700730000193</v>
          </cell>
        </row>
        <row r="44592">
          <cell r="C44592"/>
          <cell r="D44592" t="str">
            <v>STUDIUM MOVEIS</v>
          </cell>
          <cell r="E44592">
            <v>3956017000105</v>
          </cell>
        </row>
        <row r="44593">
          <cell r="C44593"/>
          <cell r="D44593" t="str">
            <v>NOSSA SENHORA</v>
          </cell>
          <cell r="E44593">
            <v>63089825023276</v>
          </cell>
        </row>
        <row r="44594">
          <cell r="C44594"/>
          <cell r="D44594" t="str">
            <v>JOTA CARDOSO PR</v>
          </cell>
          <cell r="E44594">
            <v>44997682000124</v>
          </cell>
        </row>
        <row r="44595">
          <cell r="C44595"/>
          <cell r="D44595" t="str">
            <v>RECURSOS HIDRIC</v>
          </cell>
          <cell r="E44595">
            <v>29969193000175</v>
          </cell>
        </row>
        <row r="44596">
          <cell r="C44596"/>
          <cell r="D44596" t="str">
            <v>CREATIVE DESIGN</v>
          </cell>
          <cell r="E44596">
            <v>3225481000202</v>
          </cell>
        </row>
        <row r="44597">
          <cell r="C44597"/>
          <cell r="D44597" t="str">
            <v>ZYMBERG</v>
          </cell>
          <cell r="E44597">
            <v>1349080000158</v>
          </cell>
        </row>
        <row r="44598">
          <cell r="C44598"/>
          <cell r="D44598" t="str">
            <v>KARTEX</v>
          </cell>
          <cell r="E44598">
            <v>46998860000167</v>
          </cell>
        </row>
        <row r="44599">
          <cell r="C44599"/>
          <cell r="D44599" t="str">
            <v>LECTUS</v>
          </cell>
          <cell r="E44599">
            <v>71718191000170</v>
          </cell>
        </row>
        <row r="44600">
          <cell r="C44600"/>
          <cell r="D44600" t="str">
            <v>KENTEC ELETRONI</v>
          </cell>
          <cell r="E44600">
            <v>46390092000164</v>
          </cell>
        </row>
        <row r="44601">
          <cell r="C44601"/>
          <cell r="D44601" t="str">
            <v>KENTEC ELETRONI</v>
          </cell>
          <cell r="E44601">
            <v>46390092000245</v>
          </cell>
        </row>
        <row r="44602">
          <cell r="C44602"/>
          <cell r="D44602" t="str">
            <v>PIRES SERVICOS</v>
          </cell>
          <cell r="E44602">
            <v>57346637000585</v>
          </cell>
        </row>
        <row r="44603">
          <cell r="C44603"/>
          <cell r="D44603" t="str">
            <v>ARDEX</v>
          </cell>
          <cell r="E44603">
            <v>3002733000153</v>
          </cell>
        </row>
        <row r="44604">
          <cell r="C44604"/>
          <cell r="D44604" t="str">
            <v>UNITEC ABRASIVO</v>
          </cell>
          <cell r="E44604">
            <v>61742037000180</v>
          </cell>
        </row>
        <row r="44605">
          <cell r="C44605"/>
          <cell r="D44605" t="str">
            <v>EAGLES FLIGHT</v>
          </cell>
          <cell r="E44605">
            <v>246810000122</v>
          </cell>
        </row>
        <row r="44606">
          <cell r="C44606"/>
          <cell r="D44606" t="str">
            <v>TOCALINO</v>
          </cell>
          <cell r="E44606">
            <v>1095550000102</v>
          </cell>
        </row>
        <row r="44607">
          <cell r="C44607"/>
          <cell r="D44607" t="str">
            <v>AFNIT SPORT</v>
          </cell>
          <cell r="E44607">
            <v>2844999000180</v>
          </cell>
        </row>
        <row r="44608">
          <cell r="C44608"/>
          <cell r="D44608" t="str">
            <v>TELESP CELULAR</v>
          </cell>
          <cell r="E44608">
            <v>2319126000159</v>
          </cell>
        </row>
        <row r="44609">
          <cell r="C44609"/>
          <cell r="D44609" t="str">
            <v>KOREN-CONSULT.R</v>
          </cell>
          <cell r="E44609">
            <v>56322530000100</v>
          </cell>
        </row>
        <row r="44610">
          <cell r="C44610"/>
          <cell r="D44610" t="str">
            <v>KOPPERSCHMIDT-M</v>
          </cell>
          <cell r="E44610">
            <v>45111705000114</v>
          </cell>
        </row>
        <row r="44611">
          <cell r="C44611"/>
          <cell r="D44611" t="str">
            <v>REFLEXO TEXTO</v>
          </cell>
          <cell r="E44611">
            <v>64917503000109</v>
          </cell>
        </row>
        <row r="44612">
          <cell r="C44612"/>
          <cell r="D44612" t="str">
            <v>CELEBRATION</v>
          </cell>
          <cell r="E44612">
            <v>791382000119</v>
          </cell>
        </row>
        <row r="44613">
          <cell r="C44613"/>
          <cell r="D44613" t="str">
            <v>LABIOS</v>
          </cell>
          <cell r="E44613">
            <v>72872500000124</v>
          </cell>
        </row>
        <row r="44614">
          <cell r="C44614"/>
          <cell r="D44614" t="str">
            <v>INFORMATEC</v>
          </cell>
          <cell r="E44614">
            <v>69086346000231</v>
          </cell>
        </row>
        <row r="44615">
          <cell r="C44615"/>
          <cell r="D44615" t="str">
            <v>LAMANTA S/A-IND</v>
          </cell>
          <cell r="E44615">
            <v>43570886000111</v>
          </cell>
        </row>
        <row r="44616">
          <cell r="C44616"/>
          <cell r="D44616" t="str">
            <v>L C DE ASSIS &amp;</v>
          </cell>
          <cell r="E44616">
            <v>54748231000107</v>
          </cell>
        </row>
        <row r="44617">
          <cell r="C44617"/>
          <cell r="D44617" t="str">
            <v>JAIME TROIANO</v>
          </cell>
          <cell r="E44617">
            <v>67833285000201</v>
          </cell>
        </row>
        <row r="44618">
          <cell r="C44618"/>
          <cell r="D44618" t="str">
            <v>BASKA</v>
          </cell>
          <cell r="E44618">
            <v>4466752000101</v>
          </cell>
        </row>
        <row r="44619">
          <cell r="C44619"/>
          <cell r="D44619" t="str">
            <v>BALOES SILA</v>
          </cell>
          <cell r="E44619">
            <v>61153987000179</v>
          </cell>
        </row>
        <row r="44620">
          <cell r="C44620"/>
          <cell r="D44620" t="str">
            <v>MARUBENI</v>
          </cell>
          <cell r="E44620">
            <v>60884756000172</v>
          </cell>
        </row>
        <row r="44621">
          <cell r="C44621"/>
          <cell r="D44621" t="str">
            <v>TECA CRIACAO</v>
          </cell>
          <cell r="E44621">
            <v>53683637000196</v>
          </cell>
        </row>
        <row r="44622">
          <cell r="C44622"/>
          <cell r="D44622" t="str">
            <v>EMBRATEL</v>
          </cell>
          <cell r="E44622">
            <v>33530486003578</v>
          </cell>
        </row>
        <row r="44623">
          <cell r="C44623"/>
          <cell r="D44623" t="str">
            <v>ANTAR</v>
          </cell>
          <cell r="E44623">
            <v>3202741000143</v>
          </cell>
        </row>
        <row r="44624">
          <cell r="C44624"/>
          <cell r="D44624" t="str">
            <v>MR TIE</v>
          </cell>
          <cell r="E44624">
            <v>2905340000197</v>
          </cell>
        </row>
        <row r="44625">
          <cell r="C44625"/>
          <cell r="D44625" t="str">
            <v>MANAS MULTIMIDI</v>
          </cell>
          <cell r="E44625">
            <v>163419000164</v>
          </cell>
        </row>
        <row r="44626">
          <cell r="C44626"/>
          <cell r="D44626" t="str">
            <v>STANVAC</v>
          </cell>
          <cell r="E44626">
            <v>1282385000190</v>
          </cell>
        </row>
        <row r="44627">
          <cell r="C44627"/>
          <cell r="D44627" t="str">
            <v>ESTAPAR ESTACIO</v>
          </cell>
          <cell r="E44627">
            <v>68029354002650</v>
          </cell>
        </row>
        <row r="44628">
          <cell r="C44628"/>
          <cell r="D44628" t="str">
            <v>INTERFACIES CON</v>
          </cell>
          <cell r="E44628">
            <v>2575155000181</v>
          </cell>
        </row>
        <row r="44629">
          <cell r="C44629"/>
          <cell r="D44629" t="str">
            <v>FLEXSTAR</v>
          </cell>
          <cell r="E44629">
            <v>69153450000110</v>
          </cell>
        </row>
        <row r="44630">
          <cell r="C44630"/>
          <cell r="D44630" t="str">
            <v>APOLINARIO</v>
          </cell>
          <cell r="E44630">
            <v>55563720000157</v>
          </cell>
        </row>
        <row r="44631">
          <cell r="C44631"/>
          <cell r="D44631" t="str">
            <v>FENIX COMPETCAR</v>
          </cell>
          <cell r="E44631">
            <v>917200000103</v>
          </cell>
        </row>
        <row r="44632">
          <cell r="C44632"/>
          <cell r="D44632" t="str">
            <v>DINHEIRO VIVO</v>
          </cell>
          <cell r="E44632">
            <v>54635909000145</v>
          </cell>
        </row>
        <row r="44633">
          <cell r="C44633"/>
          <cell r="D44633" t="str">
            <v>ABEAV</v>
          </cell>
          <cell r="E44633">
            <v>53996781000182</v>
          </cell>
        </row>
        <row r="44634">
          <cell r="C44634"/>
          <cell r="D44634" t="str">
            <v>LITEC LIVRARIA</v>
          </cell>
          <cell r="E44634">
            <v>43059591000185</v>
          </cell>
        </row>
        <row r="44635">
          <cell r="C44635"/>
          <cell r="D44635" t="str">
            <v>ESPACO GASTRONO</v>
          </cell>
          <cell r="E44635">
            <v>1888691000174</v>
          </cell>
        </row>
        <row r="44636">
          <cell r="C44636"/>
          <cell r="D44636" t="str">
            <v>DELLOITTE TOUCH</v>
          </cell>
          <cell r="E44636">
            <v>49928567000111</v>
          </cell>
        </row>
        <row r="44637">
          <cell r="C44637"/>
          <cell r="D44637" t="str">
            <v>ARTE PRO</v>
          </cell>
          <cell r="E44637">
            <v>1171447000196</v>
          </cell>
        </row>
        <row r="44638">
          <cell r="C44638"/>
          <cell r="D44638" t="str">
            <v>FAQUI SEGURANCA</v>
          </cell>
          <cell r="E44638">
            <v>2428619000127</v>
          </cell>
        </row>
        <row r="44639">
          <cell r="C44639"/>
          <cell r="D44639" t="str">
            <v>VIDEOGRAFIK</v>
          </cell>
          <cell r="E44639">
            <v>67649418000103</v>
          </cell>
        </row>
        <row r="44640">
          <cell r="C44640"/>
          <cell r="D44640" t="str">
            <v>TEMPMASTER</v>
          </cell>
          <cell r="E44640">
            <v>140190000142</v>
          </cell>
        </row>
        <row r="44641">
          <cell r="C44641"/>
          <cell r="D44641" t="str">
            <v>JCTEL</v>
          </cell>
          <cell r="E44641">
            <v>1256488000266</v>
          </cell>
        </row>
        <row r="44642">
          <cell r="C44642"/>
          <cell r="D44642" t="str">
            <v>ELIVEL AUTO</v>
          </cell>
          <cell r="E44642">
            <v>54820774000198</v>
          </cell>
        </row>
        <row r="44643">
          <cell r="C44643"/>
          <cell r="D44643" t="str">
            <v>ZINTECH</v>
          </cell>
          <cell r="E44643">
            <v>2598940000150</v>
          </cell>
        </row>
        <row r="44644">
          <cell r="C44644"/>
          <cell r="D44644" t="str">
            <v>JENSEN MAQUINAS</v>
          </cell>
          <cell r="E44644">
            <v>2271123000192</v>
          </cell>
        </row>
        <row r="44645">
          <cell r="C44645"/>
          <cell r="D44645" t="str">
            <v>FLORIDA</v>
          </cell>
          <cell r="E44645">
            <v>43459098000152</v>
          </cell>
        </row>
        <row r="44646">
          <cell r="C44646"/>
          <cell r="D44646" t="str">
            <v>LOOKPLAST IND.C</v>
          </cell>
          <cell r="E44646">
            <v>62833512000196</v>
          </cell>
        </row>
        <row r="44647">
          <cell r="C44647"/>
          <cell r="D44647" t="str">
            <v>PC LOHRMANN COM</v>
          </cell>
          <cell r="E44647">
            <v>64168503000153</v>
          </cell>
        </row>
        <row r="44648">
          <cell r="C44648"/>
          <cell r="D44648" t="str">
            <v>DAVID ADVOGADOS</v>
          </cell>
          <cell r="E44648">
            <v>3828566000102</v>
          </cell>
        </row>
        <row r="44649">
          <cell r="C44649"/>
          <cell r="D44649" t="str">
            <v>ISRAELITA</v>
          </cell>
          <cell r="E44649">
            <v>60766060000141</v>
          </cell>
        </row>
        <row r="44650">
          <cell r="C44650"/>
          <cell r="D44650" t="str">
            <v>N PRODUCOES</v>
          </cell>
          <cell r="E44650">
            <v>4037126000191</v>
          </cell>
        </row>
        <row r="44651">
          <cell r="C44651"/>
          <cell r="D44651" t="str">
            <v>ATLANTICA HOTEI</v>
          </cell>
          <cell r="E44651">
            <v>2223966000890</v>
          </cell>
        </row>
        <row r="44652">
          <cell r="C44652"/>
          <cell r="D44652" t="str">
            <v>ADVANCED CONSUL</v>
          </cell>
          <cell r="E44652">
            <v>3375365000199</v>
          </cell>
        </row>
        <row r="44653">
          <cell r="C44653"/>
          <cell r="D44653" t="str">
            <v>ZONA LIVRE SPOR</v>
          </cell>
          <cell r="E44653">
            <v>44264539000123</v>
          </cell>
        </row>
        <row r="44654">
          <cell r="C44654"/>
          <cell r="D44654" t="str">
            <v>ALL PRINT</v>
          </cell>
          <cell r="E44654">
            <v>2689251000150</v>
          </cell>
        </row>
        <row r="44655">
          <cell r="C44655"/>
          <cell r="D44655" t="str">
            <v>IN PRIMA SOLUCO</v>
          </cell>
          <cell r="E44655">
            <v>86765500000130</v>
          </cell>
        </row>
        <row r="44656">
          <cell r="C44656"/>
          <cell r="D44656" t="str">
            <v>HOTMA STAND</v>
          </cell>
          <cell r="E44656">
            <v>55085054000199</v>
          </cell>
        </row>
        <row r="44657">
          <cell r="C44657"/>
          <cell r="D44657" t="str">
            <v>BRILHO NO PAPEL</v>
          </cell>
          <cell r="E44657">
            <v>3369297000155</v>
          </cell>
        </row>
        <row r="44658">
          <cell r="C44658"/>
          <cell r="D44658" t="str">
            <v>IF COMUNICACOES</v>
          </cell>
          <cell r="E44658">
            <v>3834609000154</v>
          </cell>
        </row>
        <row r="44659">
          <cell r="C44659"/>
          <cell r="D44659" t="str">
            <v>DIALETICA</v>
          </cell>
          <cell r="E44659">
            <v>545809000107</v>
          </cell>
        </row>
        <row r="44660">
          <cell r="C44660"/>
          <cell r="D44660" t="str">
            <v>A.M. CORREA</v>
          </cell>
          <cell r="E44660">
            <v>61559522000112</v>
          </cell>
        </row>
        <row r="44661">
          <cell r="C44661"/>
          <cell r="D44661" t="str">
            <v>MCB MANAGEMENT</v>
          </cell>
          <cell r="E44661">
            <v>60829207000103</v>
          </cell>
        </row>
        <row r="44662">
          <cell r="C44662"/>
          <cell r="D44662" t="str">
            <v>FORUM CEBEFI</v>
          </cell>
          <cell r="E44662">
            <v>45880101000132</v>
          </cell>
        </row>
        <row r="44663">
          <cell r="C44663"/>
          <cell r="D44663" t="str">
            <v>MARCEL</v>
          </cell>
          <cell r="E44663">
            <v>60926714000157</v>
          </cell>
        </row>
        <row r="44664">
          <cell r="C44664"/>
          <cell r="D44664" t="str">
            <v>MARELLI AEROTEC</v>
          </cell>
          <cell r="E44664">
            <v>58573080000154</v>
          </cell>
        </row>
        <row r="44665">
          <cell r="C44665"/>
          <cell r="D44665" t="str">
            <v>MAGRAL COMERCIA</v>
          </cell>
          <cell r="E44665">
            <v>61317343000179</v>
          </cell>
        </row>
        <row r="44666">
          <cell r="C44666"/>
          <cell r="D44666" t="str">
            <v>MAGNAVITA &amp; CAR</v>
          </cell>
          <cell r="E44666">
            <v>32677429000104</v>
          </cell>
        </row>
        <row r="44667">
          <cell r="C44667"/>
          <cell r="D44667" t="str">
            <v>EDITORA PEIXES</v>
          </cell>
          <cell r="E44667">
            <v>2704167000169</v>
          </cell>
        </row>
        <row r="44668">
          <cell r="C44668"/>
          <cell r="D44668" t="str">
            <v>ESTANPLAZA</v>
          </cell>
          <cell r="E44668">
            <v>1943121000725</v>
          </cell>
        </row>
        <row r="44669">
          <cell r="C44669"/>
          <cell r="D44669" t="str">
            <v>SISCOM</v>
          </cell>
          <cell r="E44669">
            <v>4284608000146</v>
          </cell>
        </row>
        <row r="44670">
          <cell r="C44670"/>
          <cell r="D44670" t="str">
            <v>MOURA FOTOARQUI</v>
          </cell>
          <cell r="E44670">
            <v>50254051000207</v>
          </cell>
        </row>
        <row r="44671">
          <cell r="C44671"/>
          <cell r="D44671" t="str">
            <v>BTS BUSINESS</v>
          </cell>
          <cell r="E44671">
            <v>2012711000101</v>
          </cell>
        </row>
        <row r="44672">
          <cell r="C44672"/>
          <cell r="D44672" t="str">
            <v>AMCESP</v>
          </cell>
          <cell r="E44672">
            <v>2937891000132</v>
          </cell>
        </row>
        <row r="44673">
          <cell r="C44673"/>
          <cell r="D44673" t="str">
            <v>JC CRIACOES</v>
          </cell>
          <cell r="E44673">
            <v>44024818000110</v>
          </cell>
        </row>
        <row r="44674">
          <cell r="C44674"/>
          <cell r="D44674" t="str">
            <v>MECA STUDIO FOT</v>
          </cell>
          <cell r="E44674">
            <v>47083621000140</v>
          </cell>
        </row>
        <row r="44675">
          <cell r="C44675"/>
          <cell r="D44675" t="str">
            <v>APPLITECH</v>
          </cell>
          <cell r="E44675">
            <v>711707000106</v>
          </cell>
        </row>
        <row r="44676">
          <cell r="C44676"/>
          <cell r="D44676" t="str">
            <v>ARTE &amp; FORMA</v>
          </cell>
          <cell r="E44676">
            <v>55652903000149</v>
          </cell>
        </row>
        <row r="44677">
          <cell r="C44677"/>
          <cell r="D44677" t="str">
            <v>TRANSMIDIA</v>
          </cell>
          <cell r="E44677">
            <v>4770672000137</v>
          </cell>
        </row>
        <row r="44678">
          <cell r="C44678"/>
          <cell r="D44678" t="str">
            <v>COMBATT</v>
          </cell>
          <cell r="E44678">
            <v>908597000177</v>
          </cell>
        </row>
        <row r="44679">
          <cell r="C44679"/>
          <cell r="D44679" t="str">
            <v>ALAVANKA</v>
          </cell>
          <cell r="E44679">
            <v>4288139000133</v>
          </cell>
        </row>
        <row r="44680">
          <cell r="C44680"/>
          <cell r="D44680" t="str">
            <v>DINHEIRO VIVO</v>
          </cell>
          <cell r="E44680">
            <v>58732710000196</v>
          </cell>
        </row>
        <row r="44681">
          <cell r="C44681"/>
          <cell r="D44681" t="str">
            <v>PNEUFAR</v>
          </cell>
          <cell r="E44681">
            <v>52811833000136</v>
          </cell>
        </row>
        <row r="44682">
          <cell r="C44682"/>
          <cell r="D44682" t="str">
            <v>METALCO</v>
          </cell>
          <cell r="E44682">
            <v>61442026000184</v>
          </cell>
        </row>
        <row r="44683">
          <cell r="C44683"/>
          <cell r="D44683" t="str">
            <v>METALCO</v>
          </cell>
          <cell r="E44683">
            <v>61442026000265</v>
          </cell>
        </row>
        <row r="44684">
          <cell r="C44684"/>
          <cell r="D44684" t="str">
            <v>BARAH PRODUCOES</v>
          </cell>
          <cell r="E44684">
            <v>4849019000168</v>
          </cell>
        </row>
        <row r="44685">
          <cell r="C44685"/>
          <cell r="D44685" t="str">
            <v>PRO-SWIM</v>
          </cell>
          <cell r="E44685">
            <v>53746517000190</v>
          </cell>
        </row>
        <row r="44686">
          <cell r="C44686"/>
          <cell r="D44686" t="str">
            <v>IARA RUSSO</v>
          </cell>
          <cell r="E44686">
            <v>4260465000132</v>
          </cell>
        </row>
        <row r="44687">
          <cell r="C44687"/>
          <cell r="D44687" t="str">
            <v>VTCINE</v>
          </cell>
          <cell r="E44687">
            <v>4859232000150</v>
          </cell>
        </row>
        <row r="44688">
          <cell r="C44688"/>
          <cell r="D44688" t="str">
            <v>METALTELAS TECI</v>
          </cell>
          <cell r="E44688">
            <v>47139837000180</v>
          </cell>
        </row>
        <row r="44689">
          <cell r="C44689"/>
          <cell r="D44689" t="str">
            <v>PERSONAL</v>
          </cell>
          <cell r="E44689">
            <v>65614901000119</v>
          </cell>
        </row>
        <row r="44690">
          <cell r="C44690"/>
          <cell r="D44690" t="str">
            <v>MERCANTE TUBOS</v>
          </cell>
          <cell r="E44690">
            <v>43432624000190</v>
          </cell>
        </row>
        <row r="44691">
          <cell r="C44691"/>
          <cell r="D44691" t="str">
            <v>METROTEC</v>
          </cell>
          <cell r="E44691">
            <v>53603916000100</v>
          </cell>
        </row>
        <row r="44692">
          <cell r="C44692"/>
          <cell r="D44692" t="str">
            <v>METROQUIMA</v>
          </cell>
          <cell r="E44692">
            <v>58310327000140</v>
          </cell>
        </row>
        <row r="44693">
          <cell r="C44693"/>
          <cell r="D44693" t="str">
            <v>MERCANTIL I.A.A</v>
          </cell>
          <cell r="E44693">
            <v>60394921000108</v>
          </cell>
        </row>
        <row r="44694">
          <cell r="C44694"/>
          <cell r="D44694" t="str">
            <v>MEAC-IND.ELETRI</v>
          </cell>
          <cell r="E44694">
            <v>47247846000194</v>
          </cell>
        </row>
        <row r="44695">
          <cell r="C44695"/>
          <cell r="D44695" t="str">
            <v>METALSIX COM.IN</v>
          </cell>
          <cell r="E44695">
            <v>44484590000140</v>
          </cell>
        </row>
        <row r="44696">
          <cell r="C44696"/>
          <cell r="D44696" t="str">
            <v>MERIDIONAL S/A</v>
          </cell>
          <cell r="E44696">
            <v>61079976000196</v>
          </cell>
        </row>
        <row r="44697">
          <cell r="C44697"/>
          <cell r="D44697" t="str">
            <v>KRAKOWIAK</v>
          </cell>
          <cell r="E44697">
            <v>71718571000104</v>
          </cell>
        </row>
        <row r="44698">
          <cell r="C44698"/>
          <cell r="D44698" t="str">
            <v>UFO E EQUIPAMEN</v>
          </cell>
          <cell r="E44698">
            <v>61940912000138</v>
          </cell>
        </row>
        <row r="44699">
          <cell r="C44699"/>
          <cell r="D44699" t="str">
            <v>MTV BRASIL</v>
          </cell>
          <cell r="E44699">
            <v>1294481000158</v>
          </cell>
        </row>
        <row r="44700">
          <cell r="C44700"/>
          <cell r="D44700" t="str">
            <v>INTERPOLEM</v>
          </cell>
          <cell r="E44700">
            <v>689773000127</v>
          </cell>
        </row>
        <row r="44701">
          <cell r="C44701"/>
          <cell r="D44701" t="str">
            <v>HAT COMPANY</v>
          </cell>
          <cell r="E44701">
            <v>53362059000196</v>
          </cell>
        </row>
        <row r="44702">
          <cell r="C44702"/>
          <cell r="D44702" t="str">
            <v>FORCHE</v>
          </cell>
          <cell r="E44702">
            <v>4143789000190</v>
          </cell>
        </row>
        <row r="44703">
          <cell r="C44703"/>
          <cell r="D44703" t="str">
            <v>ABHO</v>
          </cell>
          <cell r="E44703">
            <v>433491000164</v>
          </cell>
        </row>
        <row r="44704">
          <cell r="C44704"/>
          <cell r="D44704" t="str">
            <v>GTEX</v>
          </cell>
          <cell r="E44704">
            <v>4456466000157</v>
          </cell>
        </row>
        <row r="44705">
          <cell r="C44705"/>
          <cell r="D44705" t="str">
            <v>CEL PARK</v>
          </cell>
          <cell r="E44705">
            <v>4319866000110</v>
          </cell>
        </row>
        <row r="44706">
          <cell r="C44706"/>
          <cell r="D44706" t="str">
            <v>RCS EMPREENDIME</v>
          </cell>
          <cell r="E44706">
            <v>999010000182</v>
          </cell>
        </row>
        <row r="44707">
          <cell r="C44707"/>
          <cell r="D44707" t="str">
            <v>SPRINGER</v>
          </cell>
          <cell r="E44707">
            <v>10948651003934</v>
          </cell>
        </row>
        <row r="44708">
          <cell r="C44708"/>
          <cell r="D44708" t="str">
            <v>QUALITER</v>
          </cell>
          <cell r="E44708">
            <v>67991364000151</v>
          </cell>
        </row>
        <row r="44709">
          <cell r="C44709"/>
          <cell r="D44709" t="str">
            <v>MICROMETICS</v>
          </cell>
          <cell r="E44709">
            <v>61024709000111</v>
          </cell>
        </row>
        <row r="44710">
          <cell r="C44710"/>
          <cell r="D44710" t="str">
            <v>ORIGAMI</v>
          </cell>
          <cell r="E44710">
            <v>2268667000103</v>
          </cell>
        </row>
        <row r="44711">
          <cell r="C44711"/>
          <cell r="D44711" t="str">
            <v>MIDIA INFORMATI</v>
          </cell>
          <cell r="E44711">
            <v>57248445000102</v>
          </cell>
        </row>
        <row r="44712">
          <cell r="C44712"/>
          <cell r="D44712" t="str">
            <v>MIX QUIMICA LTD</v>
          </cell>
          <cell r="E44712">
            <v>56190747000104</v>
          </cell>
        </row>
        <row r="44713">
          <cell r="C44713"/>
          <cell r="D44713" t="str">
            <v>MGC</v>
          </cell>
          <cell r="E44713">
            <v>74239823000100</v>
          </cell>
        </row>
        <row r="44714">
          <cell r="C44714"/>
          <cell r="D44714" t="str">
            <v>MITSUCON INFORM</v>
          </cell>
          <cell r="E44714">
            <v>54640420000161</v>
          </cell>
        </row>
        <row r="44715">
          <cell r="C44715"/>
          <cell r="D44715" t="str">
            <v>TUCA BORDADOS</v>
          </cell>
          <cell r="E44715">
            <v>60666534000183</v>
          </cell>
        </row>
        <row r="44716">
          <cell r="C44716"/>
          <cell r="D44716" t="str">
            <v>MICROSERVICE</v>
          </cell>
          <cell r="E44716">
            <v>43359926000180</v>
          </cell>
        </row>
        <row r="44717">
          <cell r="C44717"/>
          <cell r="D44717" t="str">
            <v>ANIMA IMAGEM</v>
          </cell>
          <cell r="E44717">
            <v>1216643000130</v>
          </cell>
        </row>
        <row r="44718">
          <cell r="C44718"/>
          <cell r="D44718" t="str">
            <v>ZICK-ZACK</v>
          </cell>
          <cell r="E44718">
            <v>59885533000140</v>
          </cell>
        </row>
        <row r="44719">
          <cell r="C44719"/>
          <cell r="D44719" t="str">
            <v>PONTO 3</v>
          </cell>
          <cell r="E44719">
            <v>5285798000189</v>
          </cell>
        </row>
        <row r="44720">
          <cell r="C44720"/>
          <cell r="D44720" t="str">
            <v>RD SAFETY</v>
          </cell>
          <cell r="E44720">
            <v>481790000174</v>
          </cell>
        </row>
        <row r="44721">
          <cell r="C44721"/>
          <cell r="D44721" t="str">
            <v>ALTON</v>
          </cell>
          <cell r="E44721">
            <v>425310000158</v>
          </cell>
        </row>
        <row r="44722">
          <cell r="C44722"/>
          <cell r="D44722" t="str">
            <v>MEDICAL WEST</v>
          </cell>
          <cell r="E44722">
            <v>71607451000130</v>
          </cell>
        </row>
        <row r="44723">
          <cell r="C44723"/>
          <cell r="D44723" t="str">
            <v>EX GV</v>
          </cell>
          <cell r="E44723">
            <v>52799293000112</v>
          </cell>
        </row>
        <row r="44724">
          <cell r="C44724"/>
          <cell r="D44724" t="str">
            <v>PAULO ROBERTO</v>
          </cell>
          <cell r="E44724">
            <v>67844944000116</v>
          </cell>
        </row>
        <row r="44725">
          <cell r="C44725"/>
          <cell r="D44725" t="str">
            <v>BEST BUSINESS</v>
          </cell>
          <cell r="E44725">
            <v>3365768000157</v>
          </cell>
        </row>
        <row r="44726">
          <cell r="C44726"/>
          <cell r="D44726" t="str">
            <v>L &amp; M COM EQUIP</v>
          </cell>
          <cell r="E44726">
            <v>58328584000109</v>
          </cell>
        </row>
        <row r="44727">
          <cell r="C44727"/>
          <cell r="D44727" t="str">
            <v>GSI</v>
          </cell>
          <cell r="E44727">
            <v>89011738001644</v>
          </cell>
        </row>
        <row r="44728">
          <cell r="C44728"/>
          <cell r="D44728" t="str">
            <v>MARQUES E CASAR</v>
          </cell>
          <cell r="E44728">
            <v>5128308000130</v>
          </cell>
        </row>
        <row r="44729">
          <cell r="C44729"/>
          <cell r="D44729" t="str">
            <v>MAXIJET</v>
          </cell>
          <cell r="E44729">
            <v>3100449000110</v>
          </cell>
        </row>
        <row r="44730">
          <cell r="C44730"/>
          <cell r="D44730" t="str">
            <v>MONYTEL</v>
          </cell>
          <cell r="E44730">
            <v>49773625000185</v>
          </cell>
        </row>
        <row r="44731">
          <cell r="C44731"/>
          <cell r="D44731" t="str">
            <v>BK OBRAS ARTE</v>
          </cell>
          <cell r="E44731">
            <v>56642135000105</v>
          </cell>
        </row>
        <row r="44732">
          <cell r="C44732"/>
          <cell r="D44732" t="str">
            <v>SAO LOURENCO</v>
          </cell>
          <cell r="E44732">
            <v>58514977000107</v>
          </cell>
        </row>
        <row r="44733">
          <cell r="C44733"/>
          <cell r="D44733" t="str">
            <v>PLASTILANIA</v>
          </cell>
          <cell r="E44733">
            <v>3620142000140</v>
          </cell>
        </row>
        <row r="44734">
          <cell r="C44734"/>
          <cell r="D44734" t="str">
            <v>ARTFIX</v>
          </cell>
          <cell r="E44734">
            <v>437265000151</v>
          </cell>
        </row>
        <row r="44735">
          <cell r="C44735"/>
          <cell r="D44735" t="str">
            <v>PLANFIELD</v>
          </cell>
          <cell r="E44735">
            <v>72809049000109</v>
          </cell>
        </row>
        <row r="44736">
          <cell r="C44736"/>
          <cell r="D44736" t="str">
            <v>MULTI-PREMIUM</v>
          </cell>
          <cell r="E44736">
            <v>1917370000150</v>
          </cell>
        </row>
        <row r="44737">
          <cell r="C44737"/>
          <cell r="D44737" t="str">
            <v>C &amp; M COMUNICAC</v>
          </cell>
          <cell r="E44737">
            <v>45310505000190</v>
          </cell>
        </row>
        <row r="44738">
          <cell r="C44738"/>
          <cell r="D44738" t="str">
            <v>EPICO DECORACOE</v>
          </cell>
          <cell r="E44738">
            <v>62197397000291</v>
          </cell>
        </row>
        <row r="44739">
          <cell r="C44739"/>
          <cell r="D44739" t="str">
            <v>CASA DOS IMAS</v>
          </cell>
          <cell r="E44739">
            <v>4861684000177</v>
          </cell>
        </row>
        <row r="44740">
          <cell r="C44740"/>
          <cell r="D44740" t="str">
            <v>ESTAMPLAZA</v>
          </cell>
          <cell r="E44740">
            <v>1943121000300</v>
          </cell>
        </row>
        <row r="44741">
          <cell r="C44741"/>
          <cell r="D44741" t="str">
            <v>DKM MAQUINAS LT</v>
          </cell>
          <cell r="E44741">
            <v>59124065000191</v>
          </cell>
        </row>
        <row r="44742">
          <cell r="C44742"/>
          <cell r="D44742" t="str">
            <v>MULTIACOS</v>
          </cell>
          <cell r="E44742">
            <v>53585766000141</v>
          </cell>
        </row>
        <row r="44743">
          <cell r="C44743"/>
          <cell r="D44743" t="str">
            <v>PROMOLABEL</v>
          </cell>
          <cell r="E44743">
            <v>5409680000115</v>
          </cell>
        </row>
        <row r="44744">
          <cell r="C44744"/>
          <cell r="D44744" t="str">
            <v>SUBMARINO</v>
          </cell>
          <cell r="E44744">
            <v>2930076000141</v>
          </cell>
        </row>
        <row r="44745">
          <cell r="C44745"/>
          <cell r="D44745" t="str">
            <v>NCT INDUSTRIAL</v>
          </cell>
          <cell r="E44745">
            <v>53975983000148</v>
          </cell>
        </row>
        <row r="44746">
          <cell r="C44746"/>
          <cell r="D44746" t="str">
            <v>NEWTRONIC TECNO</v>
          </cell>
          <cell r="E44746">
            <v>53405205000113</v>
          </cell>
        </row>
        <row r="44747">
          <cell r="C44747"/>
          <cell r="D44747" t="str">
            <v>NTP</v>
          </cell>
          <cell r="E44747">
            <v>55833255000127</v>
          </cell>
        </row>
        <row r="44748">
          <cell r="C44748"/>
          <cell r="D44748" t="str">
            <v>H.ANDRADE</v>
          </cell>
          <cell r="E44748">
            <v>665354000155</v>
          </cell>
        </row>
        <row r="44749">
          <cell r="C44749"/>
          <cell r="D44749" t="str">
            <v>NICROSOL</v>
          </cell>
          <cell r="E44749">
            <v>52462637000101</v>
          </cell>
        </row>
        <row r="44750">
          <cell r="C44750"/>
          <cell r="D44750" t="str">
            <v>NOVATRACAO ART.</v>
          </cell>
          <cell r="E44750">
            <v>60509908000157</v>
          </cell>
        </row>
        <row r="44751">
          <cell r="C44751"/>
          <cell r="D44751" t="str">
            <v>NOVELLI KARVAS</v>
          </cell>
          <cell r="E44751">
            <v>60862216000198</v>
          </cell>
        </row>
        <row r="44752">
          <cell r="C44752"/>
          <cell r="D44752" t="str">
            <v>BANCO ALFA</v>
          </cell>
          <cell r="E44752">
            <v>17167412000113</v>
          </cell>
        </row>
        <row r="44753">
          <cell r="C44753"/>
          <cell r="D44753" t="str">
            <v>BANCO ITAU BBA</v>
          </cell>
          <cell r="E44753">
            <v>31516198000194</v>
          </cell>
        </row>
        <row r="44754">
          <cell r="C44754"/>
          <cell r="D44754" t="str">
            <v>JET SERVICOS</v>
          </cell>
          <cell r="E44754">
            <v>5775066000177</v>
          </cell>
        </row>
        <row r="44755">
          <cell r="C44755"/>
          <cell r="D44755" t="str">
            <v>SANTO AMARO</v>
          </cell>
          <cell r="E44755">
            <v>49747918000198</v>
          </cell>
        </row>
        <row r="44756">
          <cell r="C44756"/>
          <cell r="D44756" t="str">
            <v>ESTANPLAZA</v>
          </cell>
          <cell r="E44756">
            <v>3919507000131</v>
          </cell>
        </row>
        <row r="44757">
          <cell r="C44757"/>
          <cell r="D44757" t="str">
            <v>NEBLINELGA</v>
          </cell>
          <cell r="E44757">
            <v>61647210000160</v>
          </cell>
        </row>
        <row r="44758">
          <cell r="C44758"/>
          <cell r="D44758" t="str">
            <v>CHURRASCO</v>
          </cell>
          <cell r="E44758">
            <v>66110487000173</v>
          </cell>
        </row>
        <row r="44759">
          <cell r="C44759"/>
          <cell r="D44759" t="str">
            <v>ADEVAL</v>
          </cell>
          <cell r="E44759">
            <v>62637640000164</v>
          </cell>
        </row>
        <row r="44760">
          <cell r="C44760"/>
          <cell r="D44760" t="str">
            <v>HELIOTEK</v>
          </cell>
          <cell r="E44760">
            <v>60756475000134</v>
          </cell>
        </row>
        <row r="44761">
          <cell r="C44761"/>
          <cell r="D44761" t="str">
            <v>METUSA</v>
          </cell>
          <cell r="E44761">
            <v>51474716000161</v>
          </cell>
        </row>
        <row r="44762">
          <cell r="C44762"/>
          <cell r="D44762" t="str">
            <v>VERDI</v>
          </cell>
          <cell r="E44762">
            <v>5422433000159</v>
          </cell>
        </row>
        <row r="44763">
          <cell r="C44763"/>
          <cell r="D44763" t="str">
            <v>JCN</v>
          </cell>
          <cell r="E44763">
            <v>66047630000120</v>
          </cell>
        </row>
        <row r="44764">
          <cell r="C44764"/>
          <cell r="D44764" t="str">
            <v>NITRO</v>
          </cell>
          <cell r="E44764">
            <v>4831878000120</v>
          </cell>
        </row>
        <row r="44765">
          <cell r="C44765"/>
          <cell r="D44765" t="str">
            <v>ALSHOP</v>
          </cell>
          <cell r="E44765">
            <v>68167592000174</v>
          </cell>
        </row>
        <row r="44766">
          <cell r="C44766"/>
          <cell r="D44766" t="str">
            <v>TRIP</v>
          </cell>
          <cell r="E44766">
            <v>55720866000169</v>
          </cell>
        </row>
        <row r="44767">
          <cell r="C44767"/>
          <cell r="D44767" t="str">
            <v>SOUND STATION</v>
          </cell>
          <cell r="E44767">
            <v>1797160000176</v>
          </cell>
        </row>
        <row r="44768">
          <cell r="C44768"/>
          <cell r="D44768" t="str">
            <v>PROPIXEL</v>
          </cell>
          <cell r="E44768">
            <v>5498446000101</v>
          </cell>
        </row>
        <row r="44769">
          <cell r="C44769"/>
          <cell r="D44769" t="str">
            <v>GRUPO</v>
          </cell>
          <cell r="E44769">
            <v>62568027000132</v>
          </cell>
        </row>
        <row r="44770">
          <cell r="C44770"/>
          <cell r="D44770" t="str">
            <v>KITCHENS</v>
          </cell>
          <cell r="E44770">
            <v>43304484000175</v>
          </cell>
        </row>
        <row r="44771">
          <cell r="C44771"/>
          <cell r="D44771" t="str">
            <v>BEST SIGN</v>
          </cell>
          <cell r="E44771">
            <v>983005000181</v>
          </cell>
        </row>
        <row r="44772">
          <cell r="C44772"/>
          <cell r="D44772" t="str">
            <v>OLSYSTEM MAQ.EQ</v>
          </cell>
          <cell r="E44772">
            <v>53726949000130</v>
          </cell>
        </row>
        <row r="44773">
          <cell r="C44773"/>
          <cell r="D44773" t="str">
            <v>OM POWERMARK</v>
          </cell>
          <cell r="E44773">
            <v>59475178000131</v>
          </cell>
        </row>
        <row r="44774">
          <cell r="C44774"/>
          <cell r="D44774" t="str">
            <v>OPTEC TECN AVAN</v>
          </cell>
          <cell r="E44774">
            <v>62509468000163</v>
          </cell>
        </row>
        <row r="44775">
          <cell r="C44775"/>
          <cell r="D44775" t="str">
            <v>PCM-COM MAQ E S</v>
          </cell>
          <cell r="E44775">
            <v>53278305000126</v>
          </cell>
        </row>
        <row r="44776">
          <cell r="C44776"/>
          <cell r="D44776" t="str">
            <v>PAPEIS MADI S/A</v>
          </cell>
          <cell r="E44776">
            <v>61576898000135</v>
          </cell>
        </row>
        <row r="44777">
          <cell r="C44777"/>
          <cell r="D44777" t="str">
            <v>PAP</v>
          </cell>
          <cell r="E44777">
            <v>48124093001750</v>
          </cell>
        </row>
        <row r="44778">
          <cell r="C44778"/>
          <cell r="D44778" t="str">
            <v>PRO INFORMATICA</v>
          </cell>
          <cell r="E44778">
            <v>74244088000123</v>
          </cell>
        </row>
        <row r="44779">
          <cell r="C44779"/>
          <cell r="D44779" t="str">
            <v>EMOTION</v>
          </cell>
          <cell r="E44779">
            <v>66778325000108</v>
          </cell>
        </row>
        <row r="44780">
          <cell r="C44780"/>
          <cell r="D44780" t="str">
            <v>FRANCINI</v>
          </cell>
          <cell r="E44780">
            <v>59257527000149</v>
          </cell>
        </row>
        <row r="44781">
          <cell r="C44781"/>
          <cell r="D44781" t="str">
            <v>CALLME</v>
          </cell>
          <cell r="E44781">
            <v>50255108000101</v>
          </cell>
        </row>
        <row r="44782">
          <cell r="C44782"/>
          <cell r="D44782" t="str">
            <v>ATENAH</v>
          </cell>
          <cell r="E44782">
            <v>6200294000181</v>
          </cell>
        </row>
        <row r="44783">
          <cell r="C44783"/>
          <cell r="D44783" t="str">
            <v>AMARAL DÆAVILA</v>
          </cell>
          <cell r="E44783">
            <v>62581178000120</v>
          </cell>
        </row>
        <row r="44784">
          <cell r="C44784"/>
          <cell r="D44784" t="str">
            <v>TEMA TERMOMETRO</v>
          </cell>
          <cell r="E44784">
            <v>45849031000150</v>
          </cell>
        </row>
        <row r="44785">
          <cell r="C44785"/>
          <cell r="D44785" t="str">
            <v>PERKIN-ELMER</v>
          </cell>
          <cell r="E44785">
            <v>63067904000154</v>
          </cell>
        </row>
        <row r="44786">
          <cell r="C44786"/>
          <cell r="D44786" t="str">
            <v>PERKIM ELMER I.</v>
          </cell>
          <cell r="E44786">
            <v>63067904000316</v>
          </cell>
        </row>
        <row r="44787">
          <cell r="C44787"/>
          <cell r="D44787" t="str">
            <v>BANDEIRANTE</v>
          </cell>
          <cell r="E44787">
            <v>51201739000100</v>
          </cell>
        </row>
        <row r="44788">
          <cell r="C44788"/>
          <cell r="D44788" t="str">
            <v>CIRINEU</v>
          </cell>
          <cell r="E44788">
            <v>7665289878</v>
          </cell>
        </row>
        <row r="44789">
          <cell r="C44789"/>
          <cell r="D44789" t="str">
            <v>PERSONAL DO BR.</v>
          </cell>
          <cell r="E44789">
            <v>56580376000177</v>
          </cell>
        </row>
        <row r="44790">
          <cell r="C44790"/>
          <cell r="D44790" t="str">
            <v>DOTZ</v>
          </cell>
          <cell r="E44790">
            <v>5414934000274</v>
          </cell>
        </row>
        <row r="44791">
          <cell r="C44791"/>
          <cell r="D44791" t="str">
            <v>EARSET</v>
          </cell>
          <cell r="E44791">
            <v>58960907000182</v>
          </cell>
        </row>
        <row r="44792">
          <cell r="C44792"/>
          <cell r="D44792" t="str">
            <v>PLANNER</v>
          </cell>
          <cell r="E44792">
            <v>68992379000105</v>
          </cell>
        </row>
        <row r="44793">
          <cell r="C44793"/>
          <cell r="D44793" t="str">
            <v>EMBRATEL</v>
          </cell>
          <cell r="E44793">
            <v>34028316252854</v>
          </cell>
        </row>
        <row r="44794">
          <cell r="C44794"/>
          <cell r="D44794" t="str">
            <v>GARAGE</v>
          </cell>
          <cell r="E44794">
            <v>1831632000160</v>
          </cell>
        </row>
        <row r="44795">
          <cell r="C44795"/>
          <cell r="D44795" t="str">
            <v>TERRANOBRE</v>
          </cell>
          <cell r="E44795">
            <v>62059712000133</v>
          </cell>
        </row>
        <row r="44796">
          <cell r="C44796"/>
          <cell r="D44796" t="str">
            <v>L`EQUIPE</v>
          </cell>
          <cell r="E44796">
            <v>3842792000130</v>
          </cell>
        </row>
        <row r="44797">
          <cell r="C44797"/>
          <cell r="D44797" t="str">
            <v>AVIS RENT A CAR</v>
          </cell>
          <cell r="E44797">
            <v>470111000323</v>
          </cell>
        </row>
        <row r="44798">
          <cell r="C44798"/>
          <cell r="D44798" t="str">
            <v>VAN TRILHAS</v>
          </cell>
          <cell r="E44798">
            <v>5000719000146</v>
          </cell>
        </row>
        <row r="44799">
          <cell r="C44799"/>
          <cell r="D44799" t="str">
            <v>PHB ELETRONICA</v>
          </cell>
          <cell r="E44799">
            <v>53977021000128</v>
          </cell>
        </row>
        <row r="44800">
          <cell r="C44800"/>
          <cell r="D44800" t="str">
            <v>SEMAK IND E COM</v>
          </cell>
          <cell r="E44800">
            <v>49324601000149</v>
          </cell>
        </row>
        <row r="44801">
          <cell r="C44801"/>
          <cell r="D44801" t="str">
            <v>PITELLI DECORAC</v>
          </cell>
          <cell r="E44801">
            <v>57966517000157</v>
          </cell>
        </row>
        <row r="44802">
          <cell r="C44802"/>
          <cell r="D44802" t="str">
            <v>AGENCIA OPCAO</v>
          </cell>
          <cell r="E44802">
            <v>4079615000106</v>
          </cell>
        </row>
        <row r="44803">
          <cell r="C44803"/>
          <cell r="D44803" t="str">
            <v>HELPIO AUTO SOC</v>
          </cell>
          <cell r="E44803">
            <v>1223107000161</v>
          </cell>
        </row>
        <row r="44804">
          <cell r="C44804"/>
          <cell r="D44804" t="str">
            <v>ATX MATERIAL</v>
          </cell>
          <cell r="E44804">
            <v>7308282000138</v>
          </cell>
        </row>
        <row r="44805">
          <cell r="C44805"/>
          <cell r="D44805" t="str">
            <v>DOCE MAGIA FEST</v>
          </cell>
          <cell r="E44805">
            <v>1122059000115</v>
          </cell>
        </row>
        <row r="44806">
          <cell r="C44806"/>
          <cell r="D44806" t="str">
            <v>IDEIAS CONSULTO</v>
          </cell>
          <cell r="E44806">
            <v>46546941000126</v>
          </cell>
        </row>
        <row r="44807">
          <cell r="C44807"/>
          <cell r="D44807" t="str">
            <v>ZED CATALOGOS</v>
          </cell>
          <cell r="E44807">
            <v>7241519000100</v>
          </cell>
        </row>
        <row r="44808">
          <cell r="C44808"/>
          <cell r="D44808" t="str">
            <v>ZONA SUL ASS/DE</v>
          </cell>
          <cell r="E44808">
            <v>54604988000127</v>
          </cell>
        </row>
        <row r="44809">
          <cell r="C44809"/>
          <cell r="D44809" t="str">
            <v>PLASTITEK MAQ.P</v>
          </cell>
          <cell r="E44809">
            <v>62699350000145</v>
          </cell>
        </row>
        <row r="44810">
          <cell r="C44810"/>
          <cell r="D44810" t="str">
            <v>CENTER PARK EST</v>
          </cell>
          <cell r="E44810">
            <v>1339565000160</v>
          </cell>
        </row>
        <row r="44811">
          <cell r="C44811"/>
          <cell r="D44811" t="str">
            <v>FL MERCHANDISIN</v>
          </cell>
          <cell r="E44811">
            <v>3504557000158</v>
          </cell>
        </row>
        <row r="44812">
          <cell r="C44812"/>
          <cell r="D44812" t="str">
            <v>PNEUTOP ABOUCHA</v>
          </cell>
          <cell r="E44812">
            <v>60886934000102</v>
          </cell>
        </row>
        <row r="44813">
          <cell r="C44813"/>
          <cell r="D44813" t="str">
            <v>PPA PROF PROMOC</v>
          </cell>
          <cell r="E44813">
            <v>53499851000197</v>
          </cell>
        </row>
        <row r="44814">
          <cell r="C44814"/>
          <cell r="D44814" t="str">
            <v>POLIMOLD INDUST</v>
          </cell>
          <cell r="E44814">
            <v>44898567000100</v>
          </cell>
        </row>
        <row r="44815">
          <cell r="C44815"/>
          <cell r="D44815" t="str">
            <v>PROJECT BRASIL</v>
          </cell>
          <cell r="E44815">
            <v>61432183000109</v>
          </cell>
        </row>
        <row r="44816">
          <cell r="C44816"/>
          <cell r="D44816" t="str">
            <v>LIVRARIA ADUANE</v>
          </cell>
          <cell r="E44816">
            <v>51835304000100</v>
          </cell>
        </row>
        <row r="44817">
          <cell r="C44817"/>
          <cell r="D44817" t="str">
            <v>CAFASE COM/ASSE</v>
          </cell>
          <cell r="E44817">
            <v>2930985000180</v>
          </cell>
        </row>
        <row r="44818">
          <cell r="C44818"/>
          <cell r="D44818" t="str">
            <v>OPCAO PROMOCOES</v>
          </cell>
          <cell r="E44818">
            <v>5104612000148</v>
          </cell>
        </row>
        <row r="44819">
          <cell r="C44819"/>
          <cell r="D44819" t="str">
            <v>PROLOGICA IND.C</v>
          </cell>
          <cell r="E44819">
            <v>48083166000145</v>
          </cell>
        </row>
        <row r="44820">
          <cell r="C44820"/>
          <cell r="D44820" t="str">
            <v>PROCEDA TECNOLO</v>
          </cell>
          <cell r="E44820">
            <v>55419667000115</v>
          </cell>
        </row>
        <row r="44821">
          <cell r="C44821"/>
          <cell r="D44821" t="str">
            <v>PROPOSTO AC.EQU</v>
          </cell>
          <cell r="E44821">
            <v>46195533000177</v>
          </cell>
        </row>
        <row r="44822">
          <cell r="C44822"/>
          <cell r="D44822" t="str">
            <v>PRISMA EQUIP SE</v>
          </cell>
          <cell r="E44822">
            <v>48938492000197</v>
          </cell>
        </row>
        <row r="44823">
          <cell r="C44823"/>
          <cell r="D44823" t="str">
            <v>PRAMEQ IND COM</v>
          </cell>
          <cell r="E44823">
            <v>55091698000190</v>
          </cell>
        </row>
        <row r="44824">
          <cell r="C44824"/>
          <cell r="D44824" t="str">
            <v>NAGEM INFORMATI</v>
          </cell>
          <cell r="E44824">
            <v>24073694000821</v>
          </cell>
        </row>
        <row r="44825">
          <cell r="C44825"/>
          <cell r="D44825" t="str">
            <v>DREAM WASH</v>
          </cell>
          <cell r="E44825">
            <v>5013598000177</v>
          </cell>
        </row>
        <row r="44826">
          <cell r="C44826"/>
          <cell r="D44826" t="str">
            <v>QUIK PARK ESTAC</v>
          </cell>
          <cell r="E44826">
            <v>4964833000123</v>
          </cell>
        </row>
        <row r="44827">
          <cell r="C44827"/>
          <cell r="D44827" t="str">
            <v>COMCABO COMERCI</v>
          </cell>
          <cell r="E44827">
            <v>61774048000141</v>
          </cell>
        </row>
        <row r="44828">
          <cell r="C44828"/>
          <cell r="D44828" t="str">
            <v>RWA ARTES GRAFI</v>
          </cell>
          <cell r="E44828">
            <v>74654161000216</v>
          </cell>
        </row>
        <row r="44829">
          <cell r="C44829"/>
          <cell r="D44829" t="str">
            <v>ST PAULÆS</v>
          </cell>
          <cell r="E44829">
            <v>5046877000137</v>
          </cell>
        </row>
        <row r="44830">
          <cell r="C44830"/>
          <cell r="D44830" t="str">
            <v>HYPERION</v>
          </cell>
          <cell r="E44830">
            <v>4120724000120</v>
          </cell>
        </row>
        <row r="44831">
          <cell r="C44831"/>
          <cell r="D44831" t="str">
            <v>OLVER BRASIL</v>
          </cell>
          <cell r="E44831">
            <v>47184601000165</v>
          </cell>
        </row>
        <row r="44832">
          <cell r="C44832"/>
          <cell r="D44832" t="str">
            <v>PUBLIMED EDITOR</v>
          </cell>
          <cell r="E44832">
            <v>5625299000193</v>
          </cell>
        </row>
        <row r="44833">
          <cell r="C44833"/>
          <cell r="D44833" t="str">
            <v>BUNKER LOUGE CA</v>
          </cell>
          <cell r="E44833">
            <v>6278251000119</v>
          </cell>
        </row>
        <row r="44834">
          <cell r="C44834"/>
          <cell r="D44834" t="str">
            <v>PEDRO BUENO S/C</v>
          </cell>
          <cell r="E44834">
            <v>2491184000165</v>
          </cell>
        </row>
        <row r="44835">
          <cell r="C44835"/>
          <cell r="D44835" t="str">
            <v>TEMATICA</v>
          </cell>
          <cell r="E44835">
            <v>74503624000168</v>
          </cell>
        </row>
        <row r="44836">
          <cell r="C44836"/>
          <cell r="D44836" t="str">
            <v>Q.C.A. LIV, JOR</v>
          </cell>
          <cell r="E44836">
            <v>47194014000157</v>
          </cell>
        </row>
        <row r="44837">
          <cell r="C44837"/>
          <cell r="D44837" t="str">
            <v>QUALIDADE COMER</v>
          </cell>
          <cell r="E44837">
            <v>43684802000170</v>
          </cell>
        </row>
        <row r="44838">
          <cell r="C44838"/>
          <cell r="D44838" t="str">
            <v>RAYCHEM PRODUTO</v>
          </cell>
          <cell r="E44838">
            <v>47106810000190</v>
          </cell>
        </row>
        <row r="44839">
          <cell r="C44839"/>
          <cell r="D44839" t="str">
            <v>RANKTEC C.A T.I</v>
          </cell>
          <cell r="E44839">
            <v>62197165000152</v>
          </cell>
        </row>
        <row r="44840">
          <cell r="C44840"/>
          <cell r="D44840" t="str">
            <v>TREKAIR VIAGENS</v>
          </cell>
          <cell r="E44840">
            <v>60665676000126</v>
          </cell>
        </row>
        <row r="44841">
          <cell r="C44841"/>
          <cell r="D44841" t="str">
            <v>CSOFT</v>
          </cell>
          <cell r="E44841">
            <v>661969000103</v>
          </cell>
        </row>
        <row r="44842">
          <cell r="C44842"/>
          <cell r="D44842" t="str">
            <v>REVESTITO LTDA</v>
          </cell>
          <cell r="E44842">
            <v>61036349000178</v>
          </cell>
        </row>
        <row r="44843">
          <cell r="C44843"/>
          <cell r="D44843" t="str">
            <v>RECOMPRESS IND.</v>
          </cell>
          <cell r="E44843">
            <v>46300919000100</v>
          </cell>
        </row>
        <row r="44844">
          <cell r="C44844"/>
          <cell r="D44844" t="str">
            <v>REMANTEC IND CO</v>
          </cell>
          <cell r="E44844">
            <v>49828155000100</v>
          </cell>
        </row>
        <row r="44845">
          <cell r="C44845"/>
          <cell r="D44845" t="str">
            <v>RGC ROLAMENTOS</v>
          </cell>
          <cell r="E44845">
            <v>56938384000142</v>
          </cell>
        </row>
        <row r="44846">
          <cell r="C44846"/>
          <cell r="D44846" t="str">
            <v>RIO BRANCO COM</v>
          </cell>
          <cell r="E44846">
            <v>50596790000198</v>
          </cell>
        </row>
        <row r="44847">
          <cell r="C44847"/>
          <cell r="D44847" t="str">
            <v>GRAFSET</v>
          </cell>
          <cell r="E44847">
            <v>55068175000122</v>
          </cell>
        </row>
        <row r="44848">
          <cell r="C44848"/>
          <cell r="D44848" t="str">
            <v>ROSSOLILLO PROD</v>
          </cell>
          <cell r="E44848">
            <v>61596706000152</v>
          </cell>
        </row>
        <row r="44849">
          <cell r="C44849"/>
          <cell r="D44849" t="str">
            <v>R.ROVITO COM MA</v>
          </cell>
          <cell r="E44849">
            <v>56218423000137</v>
          </cell>
        </row>
        <row r="44850">
          <cell r="C44850"/>
          <cell r="D44850" t="str">
            <v>SHC INFORMATICA</v>
          </cell>
          <cell r="E44850">
            <v>55917884000135</v>
          </cell>
        </row>
        <row r="44851">
          <cell r="C44851"/>
          <cell r="D44851" t="str">
            <v>SAKURA-NAKAYA A</v>
          </cell>
          <cell r="E44851">
            <v>61070694000128</v>
          </cell>
        </row>
        <row r="44852">
          <cell r="C44852"/>
          <cell r="D44852" t="str">
            <v>SANTIAGO COM.AT</v>
          </cell>
          <cell r="E44852">
            <v>43932078000157</v>
          </cell>
        </row>
        <row r="44853">
          <cell r="C44853"/>
          <cell r="D44853" t="str">
            <v>SAO JOAO LAVAND</v>
          </cell>
          <cell r="E44853">
            <v>59481804000100</v>
          </cell>
        </row>
        <row r="44854">
          <cell r="C44854"/>
          <cell r="D44854" t="str">
            <v>SEICOM - SER EN</v>
          </cell>
          <cell r="E44854">
            <v>51946200000334</v>
          </cell>
        </row>
        <row r="44855">
          <cell r="C44855"/>
          <cell r="D44855" t="str">
            <v>SEICOM</v>
          </cell>
          <cell r="E44855">
            <v>51946200000172</v>
          </cell>
        </row>
        <row r="44856">
          <cell r="C44856"/>
          <cell r="D44856" t="str">
            <v>SETI-C</v>
          </cell>
          <cell r="E44856">
            <v>73155467000184</v>
          </cell>
        </row>
        <row r="44857">
          <cell r="C44857"/>
          <cell r="D44857" t="str">
            <v>SCANDURA COM.AM</v>
          </cell>
          <cell r="E44857">
            <v>52812716000197</v>
          </cell>
        </row>
        <row r="44858">
          <cell r="C44858"/>
          <cell r="D44858" t="str">
            <v>SCALA SISTEMAS</v>
          </cell>
          <cell r="E44858">
            <v>54866173000116</v>
          </cell>
        </row>
        <row r="44859">
          <cell r="C44859"/>
          <cell r="D44859" t="str">
            <v>SUPERIOR ELECTR</v>
          </cell>
          <cell r="E44859">
            <v>63051296000190</v>
          </cell>
        </row>
        <row r="44860">
          <cell r="C44860"/>
          <cell r="D44860" t="str">
            <v>SOBLOCO</v>
          </cell>
          <cell r="E44860">
            <v>53005302000208</v>
          </cell>
        </row>
        <row r="44861">
          <cell r="C44861"/>
          <cell r="D44861" t="str">
            <v>SERV VENDAS I.C</v>
          </cell>
          <cell r="E44861">
            <v>58194994000104</v>
          </cell>
        </row>
        <row r="44862">
          <cell r="C44862"/>
          <cell r="D44862" t="str">
            <v>SENTER INDUSTRI</v>
          </cell>
          <cell r="E44862">
            <v>52208451000112</v>
          </cell>
        </row>
        <row r="44863">
          <cell r="C44863"/>
          <cell r="D44863" t="str">
            <v>VARMON EXPORT.I</v>
          </cell>
          <cell r="E44863">
            <v>55246003000100</v>
          </cell>
        </row>
        <row r="44864">
          <cell r="C44864"/>
          <cell r="D44864" t="str">
            <v>SID INFORMATICA</v>
          </cell>
          <cell r="E44864">
            <v>77623163002522</v>
          </cell>
        </row>
        <row r="44865">
          <cell r="C44865"/>
          <cell r="D44865" t="str">
            <v>SIGLA EDITORA L</v>
          </cell>
          <cell r="E44865">
            <v>50616937000164</v>
          </cell>
        </row>
        <row r="44866">
          <cell r="C44866"/>
          <cell r="D44866" t="str">
            <v>SISCO SIST.COMP</v>
          </cell>
          <cell r="E44866">
            <v>34265918000184</v>
          </cell>
        </row>
        <row r="44867">
          <cell r="C44867"/>
          <cell r="D44867" t="str">
            <v>SISTENGE SIST.</v>
          </cell>
          <cell r="E44867">
            <v>69182921000119</v>
          </cell>
        </row>
        <row r="44868">
          <cell r="C44868"/>
          <cell r="D44868" t="str">
            <v>SISTEMA</v>
          </cell>
          <cell r="E44868">
            <v>73145625000115</v>
          </cell>
        </row>
        <row r="44869">
          <cell r="C44869"/>
          <cell r="D44869" t="str">
            <v>SMH PROMOCOES B</v>
          </cell>
          <cell r="E44869">
            <v>58717471000103</v>
          </cell>
        </row>
        <row r="44870">
          <cell r="C44870"/>
          <cell r="D44870" t="str">
            <v>SOPREGO IND COM</v>
          </cell>
          <cell r="E44870">
            <v>61253696000152</v>
          </cell>
        </row>
        <row r="44871">
          <cell r="C44871"/>
          <cell r="D44871" t="str">
            <v>TETRATEC</v>
          </cell>
          <cell r="E44871">
            <v>60083755000129</v>
          </cell>
        </row>
        <row r="44872">
          <cell r="C44872"/>
          <cell r="D44872" t="str">
            <v>TELESPARKER</v>
          </cell>
          <cell r="E44872">
            <v>21154943000572</v>
          </cell>
        </row>
        <row r="44873">
          <cell r="C44873"/>
          <cell r="D44873" t="str">
            <v>VAN LEER</v>
          </cell>
          <cell r="E44873">
            <v>59320820000103</v>
          </cell>
        </row>
        <row r="44874">
          <cell r="C44874"/>
          <cell r="D44874" t="str">
            <v>STECK IND ELETR</v>
          </cell>
          <cell r="E44874">
            <v>47513734000138</v>
          </cell>
        </row>
        <row r="44875">
          <cell r="C44875"/>
          <cell r="D44875" t="str">
            <v>ASTI - DIST. DE</v>
          </cell>
          <cell r="E44875">
            <v>49324270000147</v>
          </cell>
        </row>
        <row r="44876">
          <cell r="C44876"/>
          <cell r="D44876" t="str">
            <v>AUTOSOLE V. PCS</v>
          </cell>
          <cell r="E44876">
            <v>60982964000104</v>
          </cell>
        </row>
        <row r="44877">
          <cell r="C44877"/>
          <cell r="D44877" t="str">
            <v>CAMAPUA VEICULO</v>
          </cell>
          <cell r="E44877">
            <v>67592253000172</v>
          </cell>
        </row>
        <row r="44878">
          <cell r="C44878"/>
          <cell r="D44878" t="str">
            <v>SYNCRO AUTOMACA</v>
          </cell>
          <cell r="E44878">
            <v>66044199000168</v>
          </cell>
        </row>
        <row r="44879">
          <cell r="C44879"/>
          <cell r="D44879" t="str">
            <v>SYNCRO</v>
          </cell>
          <cell r="E44879">
            <v>52930922000100</v>
          </cell>
        </row>
        <row r="44880">
          <cell r="C44880"/>
          <cell r="D44880" t="str">
            <v>AMAZONAS AUTOM.</v>
          </cell>
          <cell r="E44880">
            <v>47706940000164</v>
          </cell>
        </row>
        <row r="44881">
          <cell r="C44881"/>
          <cell r="D44881" t="str">
            <v>DA VINCI ADM. E</v>
          </cell>
          <cell r="E44881">
            <v>55515175000123</v>
          </cell>
        </row>
        <row r="44882">
          <cell r="C44882"/>
          <cell r="D44882" t="str">
            <v>DIS.AUT.FIRENZE</v>
          </cell>
          <cell r="E44882">
            <v>48053839000114</v>
          </cell>
        </row>
        <row r="44883">
          <cell r="C44883"/>
          <cell r="D44883" t="str">
            <v>MATROPOLITANA</v>
          </cell>
          <cell r="E44883">
            <v>43948173000653</v>
          </cell>
        </row>
        <row r="44884">
          <cell r="C44884"/>
          <cell r="D44884" t="str">
            <v>QUODRUM</v>
          </cell>
          <cell r="E44884">
            <v>422398000154</v>
          </cell>
        </row>
        <row r="44885">
          <cell r="C44885"/>
          <cell r="D44885" t="str">
            <v>TEOREMA-PESQ.ES</v>
          </cell>
          <cell r="E44885">
            <v>48792022000168</v>
          </cell>
        </row>
        <row r="44886">
          <cell r="C44886"/>
          <cell r="D44886" t="str">
            <v>ESPECIAL VEIC.</v>
          </cell>
          <cell r="E44886">
            <v>49461700000172</v>
          </cell>
        </row>
        <row r="44887">
          <cell r="C44887"/>
          <cell r="D44887" t="str">
            <v>FERCOI VEICULOS</v>
          </cell>
          <cell r="E44887">
            <v>65541245000171</v>
          </cell>
        </row>
        <row r="44888">
          <cell r="C44888"/>
          <cell r="D44888" t="str">
            <v>LOCALIZA RENT A</v>
          </cell>
          <cell r="E44888">
            <v>1112290000128</v>
          </cell>
        </row>
        <row r="44889">
          <cell r="C44889"/>
          <cell r="D44889" t="str">
            <v>GALILEO VEICULO</v>
          </cell>
          <cell r="E44889">
            <v>45043601000110</v>
          </cell>
        </row>
        <row r="44890">
          <cell r="C44890"/>
          <cell r="D44890" t="str">
            <v>GPV -COMERCIO V</v>
          </cell>
          <cell r="E44890">
            <v>51759389000194</v>
          </cell>
        </row>
        <row r="44891">
          <cell r="C44891"/>
          <cell r="D44891" t="str">
            <v>TORO</v>
          </cell>
          <cell r="E44891">
            <v>67384644000100</v>
          </cell>
        </row>
        <row r="44892">
          <cell r="C44892"/>
          <cell r="D44892" t="str">
            <v>METROPOLITANA D</v>
          </cell>
          <cell r="E44892">
            <v>43948173000149</v>
          </cell>
        </row>
        <row r="44893">
          <cell r="C44893"/>
          <cell r="D44893" t="str">
            <v>JARUMBY</v>
          </cell>
          <cell r="E44893">
            <v>74597188000133</v>
          </cell>
        </row>
        <row r="44894">
          <cell r="C44894"/>
          <cell r="D44894" t="str">
            <v>METROPOLITANA D</v>
          </cell>
          <cell r="E44894">
            <v>43948173000572</v>
          </cell>
        </row>
        <row r="44895">
          <cell r="C44895"/>
          <cell r="D44895" t="str">
            <v>MILANO DIST VEI</v>
          </cell>
          <cell r="E44895">
            <v>48119143000143</v>
          </cell>
        </row>
        <row r="44896">
          <cell r="C44896"/>
          <cell r="D44896" t="str">
            <v>MIRAFIORI S/A D</v>
          </cell>
          <cell r="E44896">
            <v>47413687000150</v>
          </cell>
        </row>
        <row r="44897">
          <cell r="C44897"/>
          <cell r="D44897" t="str">
            <v>MIRAFIORI S/A D</v>
          </cell>
          <cell r="E44897">
            <v>47413687000231</v>
          </cell>
        </row>
        <row r="44898">
          <cell r="C44898"/>
          <cell r="D44898" t="str">
            <v>AL CAR</v>
          </cell>
          <cell r="E44898">
            <v>45668738000160</v>
          </cell>
        </row>
        <row r="44899">
          <cell r="C44899"/>
          <cell r="D44899" t="str">
            <v>TIRRENO VEICULO</v>
          </cell>
          <cell r="E44899">
            <v>55317390000209</v>
          </cell>
        </row>
        <row r="44900">
          <cell r="C44900"/>
          <cell r="D44900" t="str">
            <v>TRADETEC</v>
          </cell>
          <cell r="E44900">
            <v>55889240000180</v>
          </cell>
        </row>
        <row r="44901">
          <cell r="C44901"/>
          <cell r="D44901" t="str">
            <v>TRIUNFO COMER.</v>
          </cell>
          <cell r="E44901">
            <v>48871354000138</v>
          </cell>
        </row>
        <row r="44902">
          <cell r="C44902"/>
          <cell r="D44902" t="str">
            <v>PAULISCAR DIST</v>
          </cell>
          <cell r="E44902">
            <v>57178147000193</v>
          </cell>
        </row>
        <row r="44903">
          <cell r="C44903"/>
          <cell r="D44903" t="str">
            <v>PORTOFINO</v>
          </cell>
          <cell r="E44903">
            <v>50653930000546</v>
          </cell>
        </row>
        <row r="44904">
          <cell r="C44904"/>
          <cell r="D44904" t="str">
            <v>GIARDINO</v>
          </cell>
          <cell r="E44904">
            <v>522246000204</v>
          </cell>
        </row>
        <row r="44905">
          <cell r="C44905"/>
          <cell r="D44905" t="str">
            <v>MIRAFIORI</v>
          </cell>
          <cell r="E44905">
            <v>47413687001637</v>
          </cell>
        </row>
        <row r="44906">
          <cell r="C44906"/>
          <cell r="D44906" t="str">
            <v>QUATTROEMME</v>
          </cell>
          <cell r="E44906">
            <v>1400692000209</v>
          </cell>
        </row>
        <row r="44907">
          <cell r="C44907"/>
          <cell r="D44907" t="str">
            <v>SINAL DIST DE V</v>
          </cell>
          <cell r="E44907">
            <v>57215097000177</v>
          </cell>
        </row>
        <row r="44908">
          <cell r="C44908"/>
          <cell r="D44908" t="str">
            <v>TEMPO AUTO E P.</v>
          </cell>
          <cell r="E44908">
            <v>2274183000169</v>
          </cell>
        </row>
        <row r="44909">
          <cell r="C44909"/>
          <cell r="D44909" t="str">
            <v>GIARDINO</v>
          </cell>
          <cell r="E44909">
            <v>522246000123</v>
          </cell>
        </row>
        <row r="44910">
          <cell r="C44910"/>
          <cell r="D44910" t="str">
            <v>TIRRENO VEICULO</v>
          </cell>
          <cell r="E44910">
            <v>55317390000110</v>
          </cell>
        </row>
        <row r="44911">
          <cell r="C44911"/>
          <cell r="D44911" t="str">
            <v>PROJETO 2</v>
          </cell>
          <cell r="E44911">
            <v>1450017000294</v>
          </cell>
        </row>
        <row r="44912">
          <cell r="C44912"/>
          <cell r="D44912" t="str">
            <v>PORTOFINO</v>
          </cell>
          <cell r="E44912">
            <v>50653930000627</v>
          </cell>
        </row>
        <row r="44913">
          <cell r="C44913"/>
          <cell r="D44913" t="str">
            <v>SINAL</v>
          </cell>
          <cell r="E44913">
            <v>434116000210</v>
          </cell>
        </row>
        <row r="44914">
          <cell r="C44914"/>
          <cell r="D44914" t="str">
            <v>UNIBRINDES I CO</v>
          </cell>
          <cell r="E44914">
            <v>49782568000109</v>
          </cell>
        </row>
        <row r="44915">
          <cell r="C44915"/>
          <cell r="D44915" t="str">
            <v>VENTUNO</v>
          </cell>
          <cell r="E44915">
            <v>959843000110</v>
          </cell>
        </row>
        <row r="44916">
          <cell r="C44916"/>
          <cell r="D44916" t="str">
            <v>DA VINCI</v>
          </cell>
          <cell r="E44916">
            <v>3974905000401</v>
          </cell>
        </row>
        <row r="44917">
          <cell r="C44917"/>
          <cell r="D44917" t="str">
            <v>AMAZONAS</v>
          </cell>
          <cell r="E44917">
            <v>68400449000695</v>
          </cell>
        </row>
        <row r="44918">
          <cell r="C44918"/>
          <cell r="D44918" t="str">
            <v>WELD MIG IND.CO</v>
          </cell>
          <cell r="E44918">
            <v>53822268000175</v>
          </cell>
        </row>
        <row r="44919">
          <cell r="C44919"/>
          <cell r="D44919" t="str">
            <v>BADEN INDL QUIM</v>
          </cell>
          <cell r="E44919">
            <v>99999997000100</v>
          </cell>
        </row>
        <row r="44920">
          <cell r="C44920"/>
          <cell r="D44920" t="str">
            <v>EDITORA ABRIL S</v>
          </cell>
          <cell r="E44920">
            <v>60598059011009</v>
          </cell>
        </row>
        <row r="44921">
          <cell r="C44921"/>
          <cell r="D44921" t="str">
            <v>A CURUCI COM RE</v>
          </cell>
          <cell r="E44921">
            <v>60878527000145</v>
          </cell>
        </row>
        <row r="44922">
          <cell r="C44922"/>
          <cell r="D44922" t="str">
            <v>VICHI EQ PROTEC</v>
          </cell>
          <cell r="E44922">
            <v>60737509000143</v>
          </cell>
        </row>
        <row r="44923">
          <cell r="C44923"/>
          <cell r="D44923" t="str">
            <v>MET J KRAUCHER</v>
          </cell>
          <cell r="E44923">
            <v>57011686000133</v>
          </cell>
        </row>
        <row r="44924">
          <cell r="C44924"/>
          <cell r="D44924" t="str">
            <v>AEG SISTEMAS IN</v>
          </cell>
          <cell r="E44924">
            <v>45105848000113</v>
          </cell>
        </row>
        <row r="44925">
          <cell r="C44925"/>
          <cell r="D44925" t="str">
            <v>ACONEEW ESCOVAS</v>
          </cell>
          <cell r="E44925">
            <v>54997648000103</v>
          </cell>
        </row>
        <row r="44926">
          <cell r="C44926"/>
          <cell r="D44926" t="str">
            <v>ACENAVE IND MET</v>
          </cell>
          <cell r="E44926">
            <v>57177578000135</v>
          </cell>
        </row>
        <row r="44927">
          <cell r="C44927"/>
          <cell r="D44927" t="str">
            <v>FILBRONSI FILTR</v>
          </cell>
          <cell r="E44927">
            <v>62840582000171</v>
          </cell>
        </row>
        <row r="44928">
          <cell r="C44928"/>
          <cell r="D44928" t="str">
            <v>ACOS VIC</v>
          </cell>
          <cell r="E44928">
            <v>60608866000101</v>
          </cell>
        </row>
        <row r="44929">
          <cell r="C44929"/>
          <cell r="D44929" t="str">
            <v>ROTO-FINISH AC.</v>
          </cell>
          <cell r="E44929">
            <v>61198545000300</v>
          </cell>
        </row>
        <row r="44930">
          <cell r="C44930"/>
          <cell r="D44930" t="str">
            <v>AGUIATUR TRANSP</v>
          </cell>
          <cell r="E44930">
            <v>57788630000190</v>
          </cell>
        </row>
        <row r="44931">
          <cell r="C44931"/>
          <cell r="D44931" t="str">
            <v>ACOPECAS LTDA</v>
          </cell>
          <cell r="E44931">
            <v>62686548000194</v>
          </cell>
        </row>
        <row r="44932">
          <cell r="C44932"/>
          <cell r="D44932" t="str">
            <v>VIBRASIL</v>
          </cell>
          <cell r="E44932">
            <v>61243507000675</v>
          </cell>
        </row>
        <row r="44933">
          <cell r="C44933"/>
          <cell r="D44933" t="str">
            <v>CORALMAQ COMP M</v>
          </cell>
          <cell r="E44933">
            <v>63967673000135</v>
          </cell>
        </row>
        <row r="44934">
          <cell r="C44934"/>
          <cell r="D44934" t="str">
            <v>HOFMANN DO BRAS</v>
          </cell>
          <cell r="E44934">
            <v>62609029000394</v>
          </cell>
        </row>
        <row r="44935">
          <cell r="C44935"/>
          <cell r="D44935" t="str">
            <v>RKM INDL COML L</v>
          </cell>
          <cell r="E44935">
            <v>52334455000147</v>
          </cell>
        </row>
        <row r="44936">
          <cell r="C44936"/>
          <cell r="D44936" t="str">
            <v>ARMCO DO BRASIL</v>
          </cell>
          <cell r="E44936">
            <v>13565692001058</v>
          </cell>
        </row>
        <row r="44937">
          <cell r="C44937"/>
          <cell r="D44937" t="str">
            <v>ASBAHR IND COM</v>
          </cell>
          <cell r="E44937">
            <v>61371274000181</v>
          </cell>
        </row>
        <row r="44938">
          <cell r="C44938"/>
          <cell r="D44938" t="str">
            <v>TERMOCOBRE META</v>
          </cell>
          <cell r="E44938">
            <v>51747145000191</v>
          </cell>
        </row>
        <row r="44939">
          <cell r="C44939"/>
          <cell r="D44939" t="str">
            <v>NEMOR DO BRASIL</v>
          </cell>
          <cell r="E44939">
            <v>51609493000100</v>
          </cell>
        </row>
        <row r="44940">
          <cell r="C44940"/>
          <cell r="D44940" t="str">
            <v>SHELL BRASIL</v>
          </cell>
          <cell r="E44940">
            <v>33453598030383</v>
          </cell>
        </row>
        <row r="44941">
          <cell r="C44941"/>
          <cell r="D44941" t="str">
            <v>GRAFITEL</v>
          </cell>
          <cell r="E44941">
            <v>61945663000173</v>
          </cell>
        </row>
        <row r="44942">
          <cell r="C44942"/>
          <cell r="D44942" t="str">
            <v>JURUBATUBA MEC</v>
          </cell>
          <cell r="E44942">
            <v>56993538000107</v>
          </cell>
        </row>
        <row r="44943">
          <cell r="C44943"/>
          <cell r="D44943" t="str">
            <v>ROTO-FINISH AC.</v>
          </cell>
          <cell r="E44943">
            <v>61198545000149</v>
          </cell>
        </row>
        <row r="44944">
          <cell r="C44944"/>
          <cell r="D44944" t="str">
            <v>SCI SIST.COMP.I</v>
          </cell>
          <cell r="E44944">
            <v>42175083000280</v>
          </cell>
        </row>
        <row r="44945">
          <cell r="C44945"/>
          <cell r="D44945" t="str">
            <v>BOLLHOFF</v>
          </cell>
          <cell r="E44945">
            <v>42564765000609</v>
          </cell>
        </row>
        <row r="44946">
          <cell r="C44946"/>
          <cell r="D44946" t="str">
            <v>KORCO DO BRASIL</v>
          </cell>
          <cell r="E44946">
            <v>56389166000104</v>
          </cell>
        </row>
        <row r="44947">
          <cell r="C44947"/>
          <cell r="D44947" t="str">
            <v>BOM CHARQUE IND</v>
          </cell>
          <cell r="E44947">
            <v>43551969000163</v>
          </cell>
        </row>
        <row r="44948">
          <cell r="C44948"/>
          <cell r="D44948" t="str">
            <v>DIMAP SA DIST P</v>
          </cell>
          <cell r="E44948">
            <v>17233974000975</v>
          </cell>
        </row>
        <row r="44949">
          <cell r="C44949"/>
          <cell r="D44949" t="str">
            <v>FERDINAND VADER</v>
          </cell>
          <cell r="E44949">
            <v>56994486000185</v>
          </cell>
        </row>
        <row r="44950">
          <cell r="C44950"/>
          <cell r="D44950" t="str">
            <v>DISPOFER IND E</v>
          </cell>
          <cell r="E44950">
            <v>57017147000101</v>
          </cell>
        </row>
        <row r="44951">
          <cell r="C44951"/>
          <cell r="D44951" t="str">
            <v>ACT-COM REP COM</v>
          </cell>
          <cell r="E44951">
            <v>55945653000135</v>
          </cell>
        </row>
        <row r="44952">
          <cell r="C44952"/>
          <cell r="D44952" t="str">
            <v>ELE.TRES TORRES</v>
          </cell>
          <cell r="E44952">
            <v>43394998000169</v>
          </cell>
        </row>
        <row r="44953">
          <cell r="C44953"/>
          <cell r="D44953" t="str">
            <v>EXECPLAN SIST A</v>
          </cell>
          <cell r="E44953">
            <v>50057967000188</v>
          </cell>
        </row>
        <row r="44954">
          <cell r="C44954"/>
          <cell r="D44954" t="str">
            <v>KORCO DO  BRASI</v>
          </cell>
          <cell r="E44954">
            <v>56389166000287</v>
          </cell>
        </row>
        <row r="44955">
          <cell r="C44955"/>
          <cell r="D44955" t="str">
            <v>MAHNKE INDUSTRI</v>
          </cell>
          <cell r="E44955">
            <v>61565107000171</v>
          </cell>
        </row>
        <row r="44956">
          <cell r="C44956"/>
          <cell r="D44956" t="str">
            <v>MTS SISTEMAS</v>
          </cell>
          <cell r="E44956">
            <v>55917900000190</v>
          </cell>
        </row>
        <row r="44957">
          <cell r="C44957"/>
          <cell r="D44957" t="str">
            <v>FLEXIBOX DO BRA</v>
          </cell>
          <cell r="E44957">
            <v>43685627000136</v>
          </cell>
        </row>
        <row r="44958">
          <cell r="C44958"/>
          <cell r="D44958" t="str">
            <v>MANIPUL DO BRAS</v>
          </cell>
          <cell r="E44958">
            <v>59592550000190</v>
          </cell>
        </row>
        <row r="44959">
          <cell r="C44959"/>
          <cell r="D44959" t="str">
            <v>TECNO-WIDIA IND</v>
          </cell>
          <cell r="E44959">
            <v>57190233000111</v>
          </cell>
        </row>
        <row r="44960">
          <cell r="C44960"/>
          <cell r="D44960" t="str">
            <v>SWIFT ARMOUR S/</v>
          </cell>
          <cell r="E44960">
            <v>60713823016866</v>
          </cell>
        </row>
        <row r="44961">
          <cell r="C44961"/>
          <cell r="D44961" t="str">
            <v>PRESSOTEMP COM.</v>
          </cell>
          <cell r="E44961">
            <v>49787765000102</v>
          </cell>
        </row>
        <row r="44962">
          <cell r="C44962"/>
          <cell r="D44962" t="str">
            <v>QUALITY COML TE</v>
          </cell>
          <cell r="E44962">
            <v>59377606000193</v>
          </cell>
        </row>
        <row r="44963">
          <cell r="C44963"/>
          <cell r="D44963" t="str">
            <v>LASOFT LATINO A</v>
          </cell>
          <cell r="E44963">
            <v>61955126000104</v>
          </cell>
        </row>
        <row r="44964">
          <cell r="C44964"/>
          <cell r="D44964" t="str">
            <v>RT REVESTIMENTO</v>
          </cell>
          <cell r="E44964">
            <v>65037061000179</v>
          </cell>
        </row>
        <row r="44965">
          <cell r="C44965"/>
          <cell r="D44965" t="str">
            <v>NEC DO BRASIL S</v>
          </cell>
          <cell r="E44965">
            <v>49074412000165</v>
          </cell>
        </row>
        <row r="44966">
          <cell r="C44966"/>
          <cell r="D44966" t="str">
            <v>CONTROL S/A IND</v>
          </cell>
          <cell r="E44966">
            <v>61248357000188</v>
          </cell>
        </row>
        <row r="44967">
          <cell r="C44967"/>
          <cell r="D44967" t="str">
            <v>EMAG IND FITAS</v>
          </cell>
          <cell r="E44967">
            <v>61326153000118</v>
          </cell>
        </row>
        <row r="44968">
          <cell r="C44968"/>
          <cell r="D44968" t="str">
            <v>ERICO DO BRASIL</v>
          </cell>
          <cell r="E44968">
            <v>62842042000127</v>
          </cell>
        </row>
        <row r="44969">
          <cell r="C44969"/>
          <cell r="D44969" t="str">
            <v>STRIPSTEEL IND</v>
          </cell>
          <cell r="E44969">
            <v>51557478000158</v>
          </cell>
        </row>
        <row r="44970">
          <cell r="C44970"/>
          <cell r="D44970" t="str">
            <v>KALORE SEGURANC</v>
          </cell>
          <cell r="E44970">
            <v>65525800000171</v>
          </cell>
        </row>
        <row r="44971">
          <cell r="C44971"/>
          <cell r="D44971" t="str">
            <v>CREFS COM E IND</v>
          </cell>
          <cell r="E44971">
            <v>53245130000150</v>
          </cell>
        </row>
        <row r="44972">
          <cell r="C44972"/>
          <cell r="D44972" t="str">
            <v>KROKIS FERRAMEN</v>
          </cell>
          <cell r="E44972">
            <v>55375802000178</v>
          </cell>
        </row>
        <row r="44973">
          <cell r="C44973"/>
          <cell r="D44973" t="str">
            <v>SUMITOMO CORPOR</v>
          </cell>
          <cell r="E44973">
            <v>60492212000165</v>
          </cell>
        </row>
        <row r="44974">
          <cell r="C44974"/>
          <cell r="D44974" t="str">
            <v>QUART COML.INDL</v>
          </cell>
          <cell r="E44974">
            <v>64514045000167</v>
          </cell>
        </row>
        <row r="44975">
          <cell r="C44975"/>
          <cell r="D44975" t="str">
            <v>FRIGOBRAS-CIA B</v>
          </cell>
          <cell r="E44975">
            <v>60883212001168</v>
          </cell>
        </row>
        <row r="44976">
          <cell r="C44976"/>
          <cell r="D44976" t="str">
            <v>VALEC</v>
          </cell>
          <cell r="E44976">
            <v>59433656000140</v>
          </cell>
        </row>
        <row r="44977">
          <cell r="C44977"/>
          <cell r="D44977" t="str">
            <v>ANDERSEN CONSUL</v>
          </cell>
          <cell r="E44977">
            <v>52631256000109</v>
          </cell>
        </row>
        <row r="44978">
          <cell r="C44978"/>
          <cell r="D44978" t="str">
            <v>ASCONGRAPH ASSE</v>
          </cell>
          <cell r="E44978">
            <v>59714576000163</v>
          </cell>
        </row>
        <row r="44979">
          <cell r="C44979"/>
          <cell r="D44979" t="str">
            <v>MOTORADIO S/A C</v>
          </cell>
          <cell r="E44979">
            <v>61106068000144</v>
          </cell>
        </row>
        <row r="44980">
          <cell r="C44980"/>
          <cell r="D44980" t="str">
            <v>TAB ABRAM BLAJ</v>
          </cell>
          <cell r="E44980">
            <v>51556124000199</v>
          </cell>
        </row>
        <row r="44981">
          <cell r="C44981"/>
          <cell r="D44981" t="str">
            <v>EMB. CAPELETI</v>
          </cell>
          <cell r="E44981">
            <v>48115372000190</v>
          </cell>
        </row>
        <row r="44982">
          <cell r="C44982"/>
          <cell r="D44982" t="str">
            <v>EGROJ IND MEC L</v>
          </cell>
          <cell r="E44982">
            <v>43758796000159</v>
          </cell>
        </row>
        <row r="44983">
          <cell r="C44983"/>
          <cell r="D44983" t="str">
            <v>KFA IND C.FILTR</v>
          </cell>
          <cell r="E44983">
            <v>56680275000178</v>
          </cell>
        </row>
        <row r="44984">
          <cell r="C44984"/>
          <cell r="D44984" t="str">
            <v>QUALISYS ENGENH</v>
          </cell>
          <cell r="E44984">
            <v>60762895000123</v>
          </cell>
        </row>
        <row r="44985">
          <cell r="C44985"/>
          <cell r="D44985" t="str">
            <v>NOXXON</v>
          </cell>
          <cell r="E44985">
            <v>53126876000145</v>
          </cell>
        </row>
        <row r="44986">
          <cell r="C44986"/>
          <cell r="D44986" t="str">
            <v>KEY COUROS SP</v>
          </cell>
          <cell r="E44986">
            <v>64516453000158</v>
          </cell>
        </row>
        <row r="44987">
          <cell r="C44987"/>
          <cell r="D44987" t="str">
            <v>A ALUGAMAQUINAS</v>
          </cell>
          <cell r="E44987">
            <v>43108620000151</v>
          </cell>
        </row>
        <row r="44988">
          <cell r="C44988"/>
          <cell r="D44988" t="str">
            <v>GENERIC HARDWAR</v>
          </cell>
          <cell r="E44988">
            <v>58726076000189</v>
          </cell>
        </row>
        <row r="44989">
          <cell r="C44989"/>
          <cell r="D44989" t="str">
            <v>POWER PAK COM E</v>
          </cell>
          <cell r="E44989">
            <v>59661678000168</v>
          </cell>
        </row>
        <row r="44990">
          <cell r="C44990"/>
          <cell r="D44990" t="str">
            <v>PNEUMOTECNICA M</v>
          </cell>
          <cell r="E44990">
            <v>57153652000183</v>
          </cell>
        </row>
        <row r="44991">
          <cell r="C44991"/>
          <cell r="D44991" t="str">
            <v>GEO DO BRASIL I</v>
          </cell>
          <cell r="E44991">
            <v>66586736000100</v>
          </cell>
        </row>
        <row r="44992">
          <cell r="C44992"/>
          <cell r="D44992" t="str">
            <v>ACEPAM-ACESSORI</v>
          </cell>
          <cell r="E44992">
            <v>33032285000282</v>
          </cell>
        </row>
        <row r="44993">
          <cell r="C44993"/>
          <cell r="D44993" t="str">
            <v>JG ASSIST.TECNI</v>
          </cell>
          <cell r="E44993">
            <v>5516117000227</v>
          </cell>
        </row>
        <row r="44994">
          <cell r="C44994"/>
          <cell r="D44994" t="str">
            <v>A.CARDOZO COM.E</v>
          </cell>
          <cell r="E44994">
            <v>61563177000190</v>
          </cell>
        </row>
        <row r="44995">
          <cell r="C44995"/>
          <cell r="D44995" t="str">
            <v>CAPITANI ZANINI</v>
          </cell>
          <cell r="E44995">
            <v>61205159000218</v>
          </cell>
        </row>
        <row r="44996">
          <cell r="C44996"/>
          <cell r="D44996" t="str">
            <v>COMPULSOLDA IND</v>
          </cell>
          <cell r="E44996">
            <v>60290665000109</v>
          </cell>
        </row>
        <row r="44997">
          <cell r="C44997"/>
          <cell r="D44997" t="str">
            <v>LINEAR  INDUSTR</v>
          </cell>
          <cell r="E44997">
            <v>64558182000101</v>
          </cell>
        </row>
        <row r="44998">
          <cell r="C44998"/>
          <cell r="D44998" t="str">
            <v>M.F.PINTO PLAST</v>
          </cell>
          <cell r="E44998">
            <v>65557308000188</v>
          </cell>
        </row>
        <row r="44999">
          <cell r="C44999"/>
          <cell r="D44999" t="str">
            <v>ITAPEMIRIM TURI</v>
          </cell>
          <cell r="E44999">
            <v>27366970009380</v>
          </cell>
        </row>
        <row r="45000">
          <cell r="C45000"/>
          <cell r="D45000" t="str">
            <v>BASE TECNOLOGIC</v>
          </cell>
          <cell r="E45000">
            <v>27900877000861</v>
          </cell>
        </row>
        <row r="45001">
          <cell r="C45001"/>
          <cell r="D45001" t="str">
            <v>VORAX ELETROMEC</v>
          </cell>
          <cell r="E45001">
            <v>57577041000162</v>
          </cell>
        </row>
        <row r="45002">
          <cell r="C45002"/>
          <cell r="D45002" t="str">
            <v>ATLAS COPCO TOO</v>
          </cell>
          <cell r="E45002">
            <v>67322289000136</v>
          </cell>
        </row>
        <row r="45003">
          <cell r="C45003"/>
          <cell r="D45003" t="str">
            <v>MANHATTAN TECNO</v>
          </cell>
          <cell r="E45003">
            <v>66989609000143</v>
          </cell>
        </row>
        <row r="45004">
          <cell r="C45004"/>
          <cell r="D45004" t="str">
            <v>BETAGLIA E SILV</v>
          </cell>
          <cell r="E45004">
            <v>46491239000293</v>
          </cell>
        </row>
        <row r="45005">
          <cell r="C45005"/>
          <cell r="D45005" t="str">
            <v>MAGLIANO S/A CO</v>
          </cell>
          <cell r="E45005">
            <v>61723847000199</v>
          </cell>
        </row>
        <row r="45006">
          <cell r="C45006"/>
          <cell r="D45006" t="str">
            <v>FLORIANOPOLIS L</v>
          </cell>
          <cell r="E45006">
            <v>61707055000120</v>
          </cell>
        </row>
        <row r="45007">
          <cell r="C45007"/>
          <cell r="D45007" t="str">
            <v>BRASTRELA IMP.E</v>
          </cell>
          <cell r="E45007">
            <v>60693710000176</v>
          </cell>
        </row>
        <row r="45008">
          <cell r="C45008"/>
          <cell r="D45008" t="str">
            <v>ACOS ARAM.JBM</v>
          </cell>
          <cell r="E45008">
            <v>61468138000104</v>
          </cell>
        </row>
        <row r="45009">
          <cell r="C45009"/>
          <cell r="D45009" t="str">
            <v>TRANSDATA INST.</v>
          </cell>
          <cell r="E45009">
            <v>53487161000118</v>
          </cell>
        </row>
        <row r="45010">
          <cell r="C45010"/>
          <cell r="D45010" t="str">
            <v>TELEXTEC TELECO</v>
          </cell>
          <cell r="E45010">
            <v>38905667000106</v>
          </cell>
        </row>
        <row r="45011">
          <cell r="C45011"/>
          <cell r="D45011" t="str">
            <v>TONKATEC TECNIC</v>
          </cell>
          <cell r="E45011">
            <v>55369094000162</v>
          </cell>
        </row>
        <row r="45012">
          <cell r="C45012"/>
          <cell r="D45012" t="str">
            <v>INSTRUTECH ELET</v>
          </cell>
          <cell r="E45012">
            <v>54312053000177</v>
          </cell>
        </row>
        <row r="45013">
          <cell r="C45013"/>
          <cell r="D45013" t="str">
            <v>BELMAR</v>
          </cell>
          <cell r="E45013">
            <v>58129222000270</v>
          </cell>
        </row>
        <row r="45014">
          <cell r="C45014"/>
          <cell r="D45014" t="str">
            <v>EDEN</v>
          </cell>
          <cell r="E45014">
            <v>29393717000203</v>
          </cell>
        </row>
        <row r="45015">
          <cell r="C45015"/>
          <cell r="D45015" t="str">
            <v>LAUDAS 6 PAUTAS</v>
          </cell>
          <cell r="E45015">
            <v>58044033000113</v>
          </cell>
        </row>
        <row r="45016">
          <cell r="C45016"/>
          <cell r="D45016" t="str">
            <v>TRUCK-FORT S/A</v>
          </cell>
          <cell r="E45016">
            <v>61068045000192</v>
          </cell>
        </row>
        <row r="45017">
          <cell r="C45017"/>
          <cell r="D45017" t="str">
            <v>IND  CAR ILDA</v>
          </cell>
          <cell r="E45017">
            <v>43316074000144</v>
          </cell>
        </row>
        <row r="45018">
          <cell r="C45018"/>
          <cell r="D45018" t="str">
            <v>NEVA</v>
          </cell>
          <cell r="E45018">
            <v>60812609004699</v>
          </cell>
        </row>
        <row r="45019">
          <cell r="C45019"/>
          <cell r="D45019" t="str">
            <v>ZAGROS SIST RAC</v>
          </cell>
          <cell r="E45019">
            <v>55773329000187</v>
          </cell>
        </row>
        <row r="45020">
          <cell r="C45020"/>
          <cell r="D45020" t="str">
            <v>ASELCO EQUIP.IN</v>
          </cell>
          <cell r="E45020">
            <v>52518644000170</v>
          </cell>
        </row>
        <row r="45021">
          <cell r="C45021"/>
          <cell r="D45021" t="str">
            <v>ACTRON I.C.EQUI</v>
          </cell>
          <cell r="E45021">
            <v>51732832000133</v>
          </cell>
        </row>
        <row r="45022">
          <cell r="C45022"/>
          <cell r="D45022" t="str">
            <v>SANTA BARBARA R</v>
          </cell>
          <cell r="E45022">
            <v>59694463000143</v>
          </cell>
        </row>
        <row r="45023">
          <cell r="C45023"/>
          <cell r="D45023" t="str">
            <v>DAILER INSTRUME</v>
          </cell>
          <cell r="E45023">
            <v>56935075000119</v>
          </cell>
        </row>
        <row r="45024">
          <cell r="C45024"/>
          <cell r="D45024" t="str">
            <v>RELM CHATRAL.TE</v>
          </cell>
          <cell r="E45024">
            <v>61261624000157</v>
          </cell>
        </row>
        <row r="45025">
          <cell r="C45025"/>
          <cell r="D45025" t="str">
            <v>STEEL COMPANY I</v>
          </cell>
          <cell r="E45025">
            <v>55171680000106</v>
          </cell>
        </row>
        <row r="45026">
          <cell r="C45026"/>
          <cell r="D45026" t="str">
            <v>BRUNELLA CONFEI</v>
          </cell>
          <cell r="E45026">
            <v>61783122000196</v>
          </cell>
        </row>
        <row r="45027">
          <cell r="C45027"/>
          <cell r="D45027" t="str">
            <v>GENERAL CONT. I</v>
          </cell>
          <cell r="E45027">
            <v>54523790000119</v>
          </cell>
        </row>
        <row r="45028">
          <cell r="C45028"/>
          <cell r="D45028" t="str">
            <v>INOVARE SIST. C</v>
          </cell>
          <cell r="E45028">
            <v>58587247000136</v>
          </cell>
        </row>
        <row r="45029">
          <cell r="C45029"/>
          <cell r="D45029" t="str">
            <v>TEKTRONIX IND.</v>
          </cell>
          <cell r="E45029">
            <v>43687219000113</v>
          </cell>
        </row>
        <row r="45030">
          <cell r="C45030"/>
          <cell r="D45030" t="str">
            <v>DP INSTRUMENTOS</v>
          </cell>
          <cell r="E45030">
            <v>55911606000170</v>
          </cell>
        </row>
        <row r="45031">
          <cell r="C45031"/>
          <cell r="D45031" t="str">
            <v>ACCES</v>
          </cell>
          <cell r="E45031">
            <v>67209551000130</v>
          </cell>
        </row>
        <row r="45032">
          <cell r="C45032"/>
          <cell r="D45032" t="str">
            <v>INC</v>
          </cell>
          <cell r="E45032">
            <v>58924788000293</v>
          </cell>
        </row>
        <row r="45033">
          <cell r="C45033"/>
          <cell r="D45033" t="str">
            <v>SEMCO JONHSON</v>
          </cell>
          <cell r="E45033">
            <v>438365000100</v>
          </cell>
        </row>
        <row r="45034">
          <cell r="C45034"/>
          <cell r="D45034" t="str">
            <v>INBRAC</v>
          </cell>
          <cell r="E45034">
            <v>39620349000242</v>
          </cell>
        </row>
        <row r="45035">
          <cell r="C45035"/>
          <cell r="D45035" t="str">
            <v>SCI</v>
          </cell>
          <cell r="E45035">
            <v>44001659000138</v>
          </cell>
        </row>
        <row r="45036">
          <cell r="C45036"/>
          <cell r="D45036" t="str">
            <v>RUBBERART</v>
          </cell>
          <cell r="E45036">
            <v>56993371000176</v>
          </cell>
        </row>
        <row r="45037">
          <cell r="C45037"/>
          <cell r="D45037" t="str">
            <v>LEVTON</v>
          </cell>
          <cell r="E45037">
            <v>96331202000195</v>
          </cell>
        </row>
        <row r="45038">
          <cell r="C45038"/>
          <cell r="D45038" t="str">
            <v>FTD</v>
          </cell>
          <cell r="E45038">
            <v>57061806000107</v>
          </cell>
        </row>
        <row r="45039">
          <cell r="C45039"/>
          <cell r="D45039" t="str">
            <v>YALE</v>
          </cell>
          <cell r="E45039">
            <v>29837000163</v>
          </cell>
        </row>
        <row r="45040">
          <cell r="C45040"/>
          <cell r="D45040" t="str">
            <v>EMBAQUIM</v>
          </cell>
          <cell r="E45040">
            <v>43601467000108</v>
          </cell>
        </row>
        <row r="45041">
          <cell r="C45041"/>
          <cell r="D45041" t="str">
            <v>CEPEDETEC</v>
          </cell>
          <cell r="E45041">
            <v>68863679000186</v>
          </cell>
        </row>
        <row r="45042">
          <cell r="C45042"/>
          <cell r="D45042" t="str">
            <v>POLY</v>
          </cell>
          <cell r="E45042">
            <v>514427000108</v>
          </cell>
        </row>
        <row r="45043">
          <cell r="C45043"/>
          <cell r="D45043" t="str">
            <v>DI GESSO</v>
          </cell>
          <cell r="E45043">
            <v>44748184000148</v>
          </cell>
        </row>
        <row r="45044">
          <cell r="C45044"/>
          <cell r="D45044" t="str">
            <v>RIFRAN</v>
          </cell>
          <cell r="E45044">
            <v>49745847000194</v>
          </cell>
        </row>
        <row r="45045">
          <cell r="C45045"/>
          <cell r="D45045" t="str">
            <v>ESMIM</v>
          </cell>
          <cell r="E45045">
            <v>68040393000109</v>
          </cell>
        </row>
        <row r="45046">
          <cell r="C45046"/>
          <cell r="D45046" t="str">
            <v>PRACTICA</v>
          </cell>
          <cell r="E45046">
            <v>54879960000100</v>
          </cell>
        </row>
        <row r="45047">
          <cell r="C45047"/>
          <cell r="D45047" t="str">
            <v>ALIPERTI</v>
          </cell>
          <cell r="E45047">
            <v>61156931000178</v>
          </cell>
        </row>
        <row r="45048">
          <cell r="C45048"/>
          <cell r="D45048" t="str">
            <v>VIDROSPAR</v>
          </cell>
          <cell r="E45048">
            <v>43805563000160</v>
          </cell>
        </row>
        <row r="45049">
          <cell r="C45049"/>
          <cell r="D45049" t="str">
            <v>IBCT</v>
          </cell>
          <cell r="E45049">
            <v>47423702000141</v>
          </cell>
        </row>
        <row r="45050">
          <cell r="C45050"/>
          <cell r="D45050" t="str">
            <v>ABRIL</v>
          </cell>
          <cell r="E45050">
            <v>44597052001053</v>
          </cell>
        </row>
        <row r="45051">
          <cell r="C45051"/>
          <cell r="D45051" t="str">
            <v>COOPERCOTIA</v>
          </cell>
          <cell r="E45051">
            <v>62073218007721</v>
          </cell>
        </row>
        <row r="45052">
          <cell r="C45052"/>
          <cell r="D45052" t="str">
            <v>POLY HARD</v>
          </cell>
          <cell r="E45052">
            <v>65796583000154</v>
          </cell>
        </row>
        <row r="45053">
          <cell r="C45053"/>
          <cell r="D45053" t="str">
            <v>AKZO</v>
          </cell>
          <cell r="E45053">
            <v>60561719000638</v>
          </cell>
        </row>
        <row r="45054">
          <cell r="C45054"/>
          <cell r="D45054" t="str">
            <v>PICK LIMPO</v>
          </cell>
          <cell r="E45054">
            <v>61564381000126</v>
          </cell>
        </row>
        <row r="45055">
          <cell r="C45055"/>
          <cell r="D45055" t="str">
            <v>C.A. ELETRONICA</v>
          </cell>
          <cell r="E45055">
            <v>51207702000181</v>
          </cell>
        </row>
        <row r="45056">
          <cell r="C45056"/>
          <cell r="D45056" t="str">
            <v>ORNAMENTALE</v>
          </cell>
          <cell r="E45056">
            <v>55453278000106</v>
          </cell>
        </row>
        <row r="45057">
          <cell r="C45057"/>
          <cell r="D45057" t="str">
            <v>GARRA</v>
          </cell>
          <cell r="E45057">
            <v>61203147000173</v>
          </cell>
        </row>
        <row r="45058">
          <cell r="C45058"/>
          <cell r="D45058" t="str">
            <v>GARRA METALURG.</v>
          </cell>
          <cell r="E45058">
            <v>54453931000174</v>
          </cell>
        </row>
        <row r="45059">
          <cell r="C45059"/>
          <cell r="D45059" t="str">
            <v>SHERRY</v>
          </cell>
          <cell r="E45059">
            <v>455095000138</v>
          </cell>
        </row>
        <row r="45060">
          <cell r="C45060"/>
          <cell r="D45060" t="str">
            <v>RURITA</v>
          </cell>
          <cell r="E45060">
            <v>60579588000454</v>
          </cell>
        </row>
        <row r="45061">
          <cell r="C45061"/>
          <cell r="D45061" t="str">
            <v>USINPLAST</v>
          </cell>
          <cell r="E45061">
            <v>49783335000112</v>
          </cell>
        </row>
        <row r="45062">
          <cell r="C45062"/>
          <cell r="D45062" t="str">
            <v>HOBART</v>
          </cell>
          <cell r="E45062">
            <v>616980000151</v>
          </cell>
        </row>
        <row r="45063">
          <cell r="C45063"/>
          <cell r="D45063" t="str">
            <v>NEW STAMP</v>
          </cell>
          <cell r="E45063">
            <v>516762000145</v>
          </cell>
        </row>
        <row r="45064">
          <cell r="C45064"/>
          <cell r="D45064" t="str">
            <v>ART PRISCE</v>
          </cell>
          <cell r="E45064">
            <v>65426728000125</v>
          </cell>
        </row>
        <row r="45065">
          <cell r="C45065"/>
          <cell r="D45065" t="str">
            <v>SIDER</v>
          </cell>
          <cell r="E45065">
            <v>49050164000112</v>
          </cell>
        </row>
        <row r="45066">
          <cell r="C45066"/>
          <cell r="D45066" t="str">
            <v>DIXIE</v>
          </cell>
          <cell r="E45066">
            <v>60394723000144</v>
          </cell>
        </row>
        <row r="45067">
          <cell r="C45067"/>
          <cell r="D45067" t="str">
            <v>ORTENIL</v>
          </cell>
          <cell r="E45067">
            <v>62319348000101</v>
          </cell>
        </row>
        <row r="45068">
          <cell r="C45068"/>
          <cell r="D45068" t="str">
            <v>XPTO</v>
          </cell>
          <cell r="E45068">
            <v>53169835000136</v>
          </cell>
        </row>
        <row r="45069">
          <cell r="C45069"/>
          <cell r="D45069" t="str">
            <v>COMPUSOURCE</v>
          </cell>
          <cell r="E45069">
            <v>68212943000111</v>
          </cell>
        </row>
        <row r="45070">
          <cell r="C45070"/>
          <cell r="D45070" t="str">
            <v>BIC</v>
          </cell>
          <cell r="E45070">
            <v>61140349000113</v>
          </cell>
        </row>
        <row r="45071">
          <cell r="C45071"/>
          <cell r="D45071" t="str">
            <v>ZETEX</v>
          </cell>
          <cell r="E45071">
            <v>164989000179</v>
          </cell>
        </row>
        <row r="45072">
          <cell r="C45072"/>
          <cell r="D45072" t="str">
            <v>ARM. PAULISTA</v>
          </cell>
          <cell r="E45072">
            <v>215559000139</v>
          </cell>
        </row>
        <row r="45073">
          <cell r="C45073"/>
          <cell r="D45073" t="str">
            <v>AGA SOCIEDADE A</v>
          </cell>
          <cell r="E45073">
            <v>60619202000148</v>
          </cell>
        </row>
        <row r="45074">
          <cell r="C45074"/>
          <cell r="D45074" t="str">
            <v>TOOLING</v>
          </cell>
          <cell r="E45074">
            <v>56039076000185</v>
          </cell>
        </row>
        <row r="45075">
          <cell r="C45075"/>
          <cell r="D45075" t="str">
            <v>ECHLIN</v>
          </cell>
          <cell r="E45075">
            <v>61091963000132</v>
          </cell>
        </row>
        <row r="45076">
          <cell r="C45076"/>
          <cell r="D45076" t="str">
            <v>CINOTICA COMERC</v>
          </cell>
          <cell r="E45076">
            <v>30289000191</v>
          </cell>
        </row>
        <row r="45077">
          <cell r="C45077"/>
          <cell r="D45077" t="str">
            <v>FORT'S</v>
          </cell>
          <cell r="E45077">
            <v>54501432000105</v>
          </cell>
        </row>
        <row r="45078">
          <cell r="C45078"/>
          <cell r="D45078" t="str">
            <v>NOVELLI</v>
          </cell>
          <cell r="E45078">
            <v>47069620000140</v>
          </cell>
        </row>
        <row r="45079">
          <cell r="C45079"/>
          <cell r="D45079" t="str">
            <v>POLY HARD</v>
          </cell>
          <cell r="E45079">
            <v>65796583000235</v>
          </cell>
        </row>
        <row r="45080">
          <cell r="C45080"/>
          <cell r="D45080" t="str">
            <v>DURAVEIS</v>
          </cell>
          <cell r="E45080">
            <v>61159844000689</v>
          </cell>
        </row>
        <row r="45081">
          <cell r="C45081"/>
          <cell r="D45081" t="str">
            <v>AGENCIA MONARK</v>
          </cell>
          <cell r="E45081">
            <v>61074647000152</v>
          </cell>
        </row>
        <row r="45082">
          <cell r="C45082"/>
          <cell r="D45082" t="str">
            <v>ITOCHU</v>
          </cell>
          <cell r="E45082">
            <v>61274155000100</v>
          </cell>
        </row>
        <row r="45083">
          <cell r="C45083"/>
          <cell r="D45083" t="str">
            <v>DOW</v>
          </cell>
          <cell r="E45083">
            <v>54477039000123</v>
          </cell>
        </row>
        <row r="45084">
          <cell r="C45084"/>
          <cell r="D45084" t="str">
            <v>ALPHASISTEM</v>
          </cell>
          <cell r="E45084">
            <v>71606578000134</v>
          </cell>
        </row>
        <row r="45085">
          <cell r="C45085"/>
          <cell r="D45085" t="str">
            <v>VOMM</v>
          </cell>
          <cell r="E45085">
            <v>50190677000108</v>
          </cell>
        </row>
        <row r="45086">
          <cell r="C45086"/>
          <cell r="D45086" t="str">
            <v>MPL</v>
          </cell>
          <cell r="E45086">
            <v>68485200000115</v>
          </cell>
        </row>
        <row r="45087">
          <cell r="C45087"/>
          <cell r="D45087" t="str">
            <v>FISANET</v>
          </cell>
          <cell r="E45087">
            <v>73088361000105</v>
          </cell>
        </row>
        <row r="45088">
          <cell r="C45088"/>
          <cell r="D45088" t="str">
            <v>UNITEC</v>
          </cell>
          <cell r="E45088">
            <v>48072078000148</v>
          </cell>
        </row>
        <row r="45089">
          <cell r="C45089"/>
          <cell r="D45089" t="str">
            <v>ADVANCED TELECO</v>
          </cell>
          <cell r="E45089">
            <v>65514002000144</v>
          </cell>
        </row>
        <row r="45090">
          <cell r="C45090"/>
          <cell r="D45090" t="str">
            <v>INTHOR</v>
          </cell>
          <cell r="E45090">
            <v>74664913000149</v>
          </cell>
        </row>
        <row r="45091">
          <cell r="C45091"/>
          <cell r="D45091" t="str">
            <v>HIDROPNEUMATICA</v>
          </cell>
          <cell r="E45091">
            <v>71828875000124</v>
          </cell>
        </row>
        <row r="45092">
          <cell r="C45092"/>
          <cell r="D45092" t="str">
            <v>GTC</v>
          </cell>
          <cell r="E45092">
            <v>52030145000139</v>
          </cell>
        </row>
        <row r="45093">
          <cell r="C45093"/>
          <cell r="D45093" t="str">
            <v>EMBRASOFTWARE</v>
          </cell>
          <cell r="E45093">
            <v>53638722000213</v>
          </cell>
        </row>
        <row r="45094">
          <cell r="C45094"/>
          <cell r="D45094" t="str">
            <v>PRODMEC</v>
          </cell>
          <cell r="E45094">
            <v>64515331000147</v>
          </cell>
        </row>
        <row r="45095">
          <cell r="C45095"/>
          <cell r="D45095" t="str">
            <v>POL ART</v>
          </cell>
          <cell r="E45095">
            <v>72834476000139</v>
          </cell>
        </row>
        <row r="45096">
          <cell r="C45096"/>
          <cell r="D45096" t="str">
            <v>AVAYA</v>
          </cell>
          <cell r="E45096">
            <v>31241359000184</v>
          </cell>
        </row>
        <row r="45097">
          <cell r="C45097"/>
          <cell r="D45097" t="str">
            <v>AM REPRESENT.</v>
          </cell>
          <cell r="E45097">
            <v>43220078000124</v>
          </cell>
        </row>
        <row r="45098">
          <cell r="C45098"/>
          <cell r="D45098" t="str">
            <v>PRISMA</v>
          </cell>
          <cell r="E45098">
            <v>60591112000196</v>
          </cell>
        </row>
        <row r="45099">
          <cell r="C45099"/>
          <cell r="D45099" t="str">
            <v>O VALE AMAZONIC</v>
          </cell>
          <cell r="E45099">
            <v>60878345000174</v>
          </cell>
        </row>
        <row r="45100">
          <cell r="C45100"/>
          <cell r="D45100" t="str">
            <v>SATIERF</v>
          </cell>
          <cell r="E45100">
            <v>43375500000110</v>
          </cell>
        </row>
        <row r="45101">
          <cell r="C45101"/>
          <cell r="D45101" t="str">
            <v>MAGNATECH</v>
          </cell>
          <cell r="E45101">
            <v>53482030000148</v>
          </cell>
        </row>
        <row r="45102">
          <cell r="C45102"/>
          <cell r="D45102" t="str">
            <v>SEAL</v>
          </cell>
          <cell r="E45102">
            <v>55721377000121</v>
          </cell>
        </row>
        <row r="45103">
          <cell r="C45103"/>
          <cell r="D45103" t="str">
            <v>SICAL</v>
          </cell>
          <cell r="E45103">
            <v>19416627002108</v>
          </cell>
        </row>
        <row r="45104">
          <cell r="C45104"/>
          <cell r="D45104" t="str">
            <v>PPG AUTOTINTAS</v>
          </cell>
          <cell r="E45104">
            <v>811344000180</v>
          </cell>
        </row>
        <row r="45105">
          <cell r="C45105"/>
          <cell r="D45105" t="str">
            <v>PUBLISHING</v>
          </cell>
          <cell r="E45105">
            <v>57864571000191</v>
          </cell>
        </row>
        <row r="45106">
          <cell r="C45106"/>
          <cell r="D45106" t="str">
            <v>SI'S MARK</v>
          </cell>
          <cell r="E45106">
            <v>96295977000152</v>
          </cell>
        </row>
        <row r="45107">
          <cell r="C45107"/>
          <cell r="D45107" t="str">
            <v>COMAF</v>
          </cell>
          <cell r="E45107">
            <v>44163632000141</v>
          </cell>
        </row>
        <row r="45108">
          <cell r="C45108"/>
          <cell r="D45108" t="str">
            <v>OPP</v>
          </cell>
          <cell r="E45108">
            <v>89546063000151</v>
          </cell>
        </row>
        <row r="45109">
          <cell r="C45109"/>
          <cell r="D45109" t="str">
            <v>HEXAGONO</v>
          </cell>
          <cell r="E45109">
            <v>65694614000166</v>
          </cell>
        </row>
        <row r="45110">
          <cell r="C45110"/>
          <cell r="D45110" t="str">
            <v>APG DO BRASIL</v>
          </cell>
          <cell r="E45110">
            <v>51724045000140</v>
          </cell>
        </row>
        <row r="45111">
          <cell r="C45111"/>
          <cell r="D45111" t="str">
            <v>LEONE</v>
          </cell>
          <cell r="E45111">
            <v>63016513000615</v>
          </cell>
        </row>
        <row r="45112">
          <cell r="C45112"/>
          <cell r="D45112" t="str">
            <v>EMPLAREL</v>
          </cell>
          <cell r="E45112">
            <v>57016818000110</v>
          </cell>
        </row>
        <row r="45113">
          <cell r="C45113"/>
          <cell r="D45113" t="str">
            <v>KOYO</v>
          </cell>
          <cell r="E45113">
            <v>66759887000104</v>
          </cell>
        </row>
        <row r="45114">
          <cell r="C45114"/>
          <cell r="D45114" t="str">
            <v>VEST PLASTIC</v>
          </cell>
          <cell r="E45114">
            <v>67715540000122</v>
          </cell>
        </row>
        <row r="45115">
          <cell r="C45115"/>
          <cell r="D45115" t="str">
            <v>SARAIVA DATA</v>
          </cell>
          <cell r="E45115">
            <v>96450515000162</v>
          </cell>
        </row>
        <row r="45116">
          <cell r="C45116"/>
          <cell r="D45116" t="str">
            <v>BROTHER</v>
          </cell>
          <cell r="E45116">
            <v>62202189000152</v>
          </cell>
        </row>
        <row r="45117">
          <cell r="C45117"/>
          <cell r="D45117" t="str">
            <v>PLASTPLAY</v>
          </cell>
          <cell r="E45117">
            <v>48086169000132</v>
          </cell>
        </row>
        <row r="45118">
          <cell r="C45118"/>
          <cell r="D45118" t="str">
            <v>MISLERI</v>
          </cell>
          <cell r="E45118">
            <v>53732293000168</v>
          </cell>
        </row>
        <row r="45119">
          <cell r="C45119"/>
          <cell r="D45119" t="str">
            <v>PRIMICIA S/A</v>
          </cell>
          <cell r="E45119">
            <v>60581618000114</v>
          </cell>
        </row>
        <row r="45120">
          <cell r="C45120"/>
          <cell r="D45120" t="str">
            <v>SPP NEMO</v>
          </cell>
          <cell r="E45120">
            <v>46078432003565</v>
          </cell>
        </row>
        <row r="45121">
          <cell r="C45121"/>
          <cell r="D45121" t="str">
            <v>COMMODITY</v>
          </cell>
          <cell r="E45121">
            <v>57753980000110</v>
          </cell>
        </row>
        <row r="45122">
          <cell r="C45122"/>
          <cell r="D45122" t="str">
            <v>FUNDAMENTAR</v>
          </cell>
          <cell r="E45122">
            <v>69273654000195</v>
          </cell>
        </row>
        <row r="45123">
          <cell r="C45123"/>
          <cell r="D45123" t="str">
            <v>CONFORTHERM</v>
          </cell>
          <cell r="E45123">
            <v>59248062000160</v>
          </cell>
        </row>
        <row r="45124">
          <cell r="C45124"/>
          <cell r="D45124" t="str">
            <v>EXPAND</v>
          </cell>
          <cell r="E45124">
            <v>49749641000132</v>
          </cell>
        </row>
        <row r="45125">
          <cell r="C45125"/>
          <cell r="D45125" t="str">
            <v>VITO TRANS.</v>
          </cell>
          <cell r="E45125">
            <v>17182742000269</v>
          </cell>
        </row>
        <row r="45126">
          <cell r="C45126"/>
          <cell r="D45126" t="str">
            <v>FINITURE</v>
          </cell>
          <cell r="E45126">
            <v>470293000170</v>
          </cell>
        </row>
        <row r="45127">
          <cell r="C45127"/>
          <cell r="D45127" t="str">
            <v>RENA</v>
          </cell>
          <cell r="E45127">
            <v>58961129000146</v>
          </cell>
        </row>
        <row r="45128">
          <cell r="C45128"/>
          <cell r="D45128" t="str">
            <v>PEM ENGENHARIA</v>
          </cell>
          <cell r="E45128">
            <v>62458088000147</v>
          </cell>
        </row>
        <row r="45129">
          <cell r="C45129"/>
          <cell r="D45129" t="str">
            <v>GTM</v>
          </cell>
          <cell r="E45129">
            <v>56288947000102</v>
          </cell>
        </row>
        <row r="45130">
          <cell r="C45130"/>
          <cell r="D45130" t="str">
            <v>QUALITY TECHNOL</v>
          </cell>
          <cell r="E45130">
            <v>67818062000267</v>
          </cell>
        </row>
        <row r="45131">
          <cell r="C45131"/>
          <cell r="D45131" t="str">
            <v>AIR LINK</v>
          </cell>
          <cell r="E45131">
            <v>169369000122</v>
          </cell>
        </row>
        <row r="45132">
          <cell r="C45132"/>
          <cell r="D45132" t="str">
            <v>ENGERAUTO</v>
          </cell>
          <cell r="E45132">
            <v>52467727000187</v>
          </cell>
        </row>
        <row r="45133">
          <cell r="C45133"/>
          <cell r="D45133" t="str">
            <v>SIMACO</v>
          </cell>
          <cell r="E45133">
            <v>17662000174</v>
          </cell>
        </row>
        <row r="45134">
          <cell r="C45134"/>
          <cell r="D45134" t="str">
            <v>ITALMA</v>
          </cell>
          <cell r="E45134">
            <v>60870011000154</v>
          </cell>
        </row>
        <row r="45135">
          <cell r="C45135"/>
          <cell r="D45135" t="str">
            <v>BARBARA</v>
          </cell>
          <cell r="E45135">
            <v>28672087006446</v>
          </cell>
        </row>
        <row r="45136">
          <cell r="C45136"/>
          <cell r="D45136" t="str">
            <v>TASCO</v>
          </cell>
          <cell r="E45136">
            <v>43071109000203</v>
          </cell>
        </row>
        <row r="45137">
          <cell r="C45137"/>
          <cell r="D45137" t="str">
            <v>ITCB</v>
          </cell>
          <cell r="E45137">
            <v>69144608000196</v>
          </cell>
        </row>
        <row r="45138">
          <cell r="C45138"/>
          <cell r="D45138" t="str">
            <v>XEROX DO BRASIL</v>
          </cell>
          <cell r="E45138">
            <v>29213386006809</v>
          </cell>
        </row>
        <row r="45139">
          <cell r="C45139"/>
          <cell r="D45139" t="str">
            <v>ETM</v>
          </cell>
          <cell r="E45139">
            <v>865556000140</v>
          </cell>
        </row>
        <row r="45140">
          <cell r="C45140"/>
          <cell r="D45140" t="str">
            <v>SUNSET</v>
          </cell>
          <cell r="E45140">
            <v>200723000134</v>
          </cell>
        </row>
        <row r="45141">
          <cell r="C45141"/>
          <cell r="D45141" t="str">
            <v>FACISLITO</v>
          </cell>
          <cell r="E45141">
            <v>64814999000195</v>
          </cell>
        </row>
        <row r="45142">
          <cell r="C45142"/>
          <cell r="D45142" t="str">
            <v>LEMATRON</v>
          </cell>
          <cell r="E45142">
            <v>46127692000134</v>
          </cell>
        </row>
        <row r="45143">
          <cell r="C45143"/>
          <cell r="D45143" t="str">
            <v>BLACK BOX</v>
          </cell>
          <cell r="E45143">
            <v>17332000189</v>
          </cell>
        </row>
        <row r="45144">
          <cell r="C45144"/>
          <cell r="D45144" t="str">
            <v>DECO</v>
          </cell>
          <cell r="E45144">
            <v>67400127000179</v>
          </cell>
        </row>
        <row r="45145">
          <cell r="C45145"/>
          <cell r="D45145" t="str">
            <v>BREVET</v>
          </cell>
          <cell r="E45145">
            <v>502151000148</v>
          </cell>
        </row>
        <row r="45146">
          <cell r="C45146"/>
          <cell r="D45146" t="str">
            <v>ART TRADE</v>
          </cell>
          <cell r="E45146">
            <v>347983000137</v>
          </cell>
        </row>
        <row r="45147">
          <cell r="C45147"/>
          <cell r="D45147" t="str">
            <v>CONFER.CALL USA</v>
          </cell>
          <cell r="E45147">
            <v>306199000180</v>
          </cell>
        </row>
        <row r="45148">
          <cell r="C45148"/>
          <cell r="D45148" t="str">
            <v>PHE</v>
          </cell>
          <cell r="E45148">
            <v>59488635000122</v>
          </cell>
        </row>
        <row r="45149">
          <cell r="C45149"/>
          <cell r="D45149" t="str">
            <v>UNIBANCO</v>
          </cell>
          <cell r="E45149">
            <v>43213156000163</v>
          </cell>
        </row>
        <row r="45150">
          <cell r="C45150"/>
          <cell r="D45150" t="str">
            <v>PANEX</v>
          </cell>
          <cell r="E45150">
            <v>61077830000454</v>
          </cell>
        </row>
        <row r="45151">
          <cell r="C45151"/>
          <cell r="D45151" t="str">
            <v>GE INSPECT</v>
          </cell>
          <cell r="E45151">
            <v>67105957000173</v>
          </cell>
        </row>
        <row r="45152">
          <cell r="C45152"/>
          <cell r="D45152" t="str">
            <v>MULTIPORT</v>
          </cell>
          <cell r="E45152">
            <v>56939762000102</v>
          </cell>
        </row>
        <row r="45153">
          <cell r="C45153"/>
          <cell r="D45153" t="str">
            <v>ALLEN BRADLEY</v>
          </cell>
          <cell r="E45153">
            <v>53007936000100</v>
          </cell>
        </row>
        <row r="45154">
          <cell r="C45154"/>
          <cell r="D45154" t="str">
            <v>SILICON GRAPHIC</v>
          </cell>
          <cell r="E45154">
            <v>86802931000129</v>
          </cell>
        </row>
        <row r="45155">
          <cell r="C45155"/>
          <cell r="D45155" t="str">
            <v>INTERN. AJAJ</v>
          </cell>
          <cell r="E45155">
            <v>43801356000137</v>
          </cell>
        </row>
        <row r="45156">
          <cell r="C45156"/>
          <cell r="D45156" t="str">
            <v>A FORNEC.NACION</v>
          </cell>
          <cell r="E45156">
            <v>60822475000195</v>
          </cell>
        </row>
        <row r="45157">
          <cell r="C45157"/>
          <cell r="D45157" t="str">
            <v>ASELCO</v>
          </cell>
          <cell r="E45157">
            <v>52518644000250</v>
          </cell>
        </row>
        <row r="45158">
          <cell r="C45158"/>
          <cell r="D45158" t="str">
            <v>IVIX</v>
          </cell>
          <cell r="E45158">
            <v>67105957000254</v>
          </cell>
        </row>
        <row r="45159">
          <cell r="C45159"/>
          <cell r="D45159" t="str">
            <v>STAR POWER</v>
          </cell>
          <cell r="E45159">
            <v>904065000161</v>
          </cell>
        </row>
        <row r="45160">
          <cell r="C45160"/>
          <cell r="D45160" t="str">
            <v>ART MAKERS</v>
          </cell>
          <cell r="E45160">
            <v>53053658000209</v>
          </cell>
        </row>
        <row r="45161">
          <cell r="C45161"/>
          <cell r="D45161" t="str">
            <v>ATLANTICO</v>
          </cell>
          <cell r="E45161">
            <v>64687049000147</v>
          </cell>
        </row>
        <row r="45162">
          <cell r="C45162"/>
          <cell r="D45162" t="str">
            <v>PROTECO</v>
          </cell>
          <cell r="E45162">
            <v>61310801000148</v>
          </cell>
        </row>
        <row r="45163">
          <cell r="C45163"/>
          <cell r="D45163" t="str">
            <v>WALTER KIDDE</v>
          </cell>
          <cell r="E45163">
            <v>29275000158</v>
          </cell>
        </row>
        <row r="45164">
          <cell r="C45164"/>
          <cell r="D45164" t="str">
            <v>S.C.S.</v>
          </cell>
          <cell r="E45164">
            <v>935689000146</v>
          </cell>
        </row>
        <row r="45165">
          <cell r="C45165"/>
          <cell r="D45165" t="str">
            <v>KENTFRIO</v>
          </cell>
          <cell r="E45165">
            <v>53948899000135</v>
          </cell>
        </row>
        <row r="45166">
          <cell r="C45166"/>
          <cell r="D45166" t="str">
            <v>DANZAS AEI</v>
          </cell>
          <cell r="E45166">
            <v>47433495000106</v>
          </cell>
        </row>
        <row r="45167">
          <cell r="C45167"/>
          <cell r="D45167" t="str">
            <v>MAVEROY</v>
          </cell>
          <cell r="E45167">
            <v>54740022000117</v>
          </cell>
        </row>
        <row r="45168">
          <cell r="C45168"/>
          <cell r="D45168" t="str">
            <v>DILLER</v>
          </cell>
          <cell r="E45168">
            <v>363089000150</v>
          </cell>
        </row>
        <row r="45169">
          <cell r="C45169"/>
          <cell r="D45169" t="str">
            <v>ALL-PUR</v>
          </cell>
          <cell r="E45169">
            <v>67410191000130</v>
          </cell>
        </row>
        <row r="45170">
          <cell r="C45170"/>
          <cell r="D45170" t="str">
            <v>SPP NEMO</v>
          </cell>
          <cell r="E45170">
            <v>46078432003646</v>
          </cell>
        </row>
        <row r="45171">
          <cell r="C45171"/>
          <cell r="D45171" t="str">
            <v>M.W.R.</v>
          </cell>
          <cell r="E45171">
            <v>58859430000143</v>
          </cell>
        </row>
        <row r="45172">
          <cell r="C45172"/>
          <cell r="D45172" t="str">
            <v>ZT ENGENHARIA</v>
          </cell>
          <cell r="E45172">
            <v>66635939000130</v>
          </cell>
        </row>
        <row r="45173">
          <cell r="C45173"/>
          <cell r="D45173" t="str">
            <v>LMT BOHLERIT</v>
          </cell>
          <cell r="E45173">
            <v>583180000181</v>
          </cell>
        </row>
        <row r="45174">
          <cell r="C45174"/>
          <cell r="D45174" t="str">
            <v>ALBARUS</v>
          </cell>
          <cell r="E45174">
            <v>42580092000338</v>
          </cell>
        </row>
        <row r="45175">
          <cell r="C45175"/>
          <cell r="D45175" t="str">
            <v>ALBA QUIMICA IN</v>
          </cell>
          <cell r="E45175">
            <v>61460150000172</v>
          </cell>
        </row>
        <row r="45176">
          <cell r="C45176"/>
          <cell r="D45176" t="str">
            <v>NOVA PAGINA</v>
          </cell>
          <cell r="E45176">
            <v>64589450000144</v>
          </cell>
        </row>
        <row r="45177">
          <cell r="C45177"/>
          <cell r="D45177" t="str">
            <v>BRC INDUSTRIAL</v>
          </cell>
          <cell r="E45177">
            <v>704009000183</v>
          </cell>
        </row>
        <row r="45178">
          <cell r="C45178"/>
          <cell r="D45178" t="str">
            <v>ALICE CARTA</v>
          </cell>
          <cell r="E45178">
            <v>57123796000197</v>
          </cell>
        </row>
        <row r="45179">
          <cell r="C45179"/>
          <cell r="D45179" t="str">
            <v>CHARLO</v>
          </cell>
          <cell r="E45179">
            <v>62321146000196</v>
          </cell>
        </row>
        <row r="45180">
          <cell r="C45180"/>
          <cell r="D45180" t="str">
            <v>AIR SOLUTION</v>
          </cell>
          <cell r="E45180">
            <v>1140777000114</v>
          </cell>
        </row>
        <row r="45181">
          <cell r="C45181"/>
          <cell r="D45181" t="str">
            <v>CRISTAL</v>
          </cell>
          <cell r="E45181">
            <v>734320000175</v>
          </cell>
        </row>
        <row r="45182">
          <cell r="C45182"/>
          <cell r="D45182" t="str">
            <v>LINTER</v>
          </cell>
          <cell r="E45182">
            <v>523726000109</v>
          </cell>
        </row>
        <row r="45183">
          <cell r="C45183"/>
          <cell r="D45183" t="str">
            <v>NANDO JONES</v>
          </cell>
          <cell r="E45183">
            <v>54536644000128</v>
          </cell>
        </row>
        <row r="45184">
          <cell r="C45184"/>
          <cell r="D45184" t="str">
            <v>ASR</v>
          </cell>
          <cell r="E45184">
            <v>58451295000100</v>
          </cell>
        </row>
        <row r="45185">
          <cell r="C45185"/>
          <cell r="D45185" t="str">
            <v>SISTEMA OPERACI</v>
          </cell>
          <cell r="E45185">
            <v>96609284000197</v>
          </cell>
        </row>
        <row r="45186">
          <cell r="C45186"/>
          <cell r="D45186" t="str">
            <v>BRASCABO</v>
          </cell>
          <cell r="E45186">
            <v>50583160000189</v>
          </cell>
        </row>
        <row r="45187">
          <cell r="C45187"/>
          <cell r="D45187" t="str">
            <v>SHARP</v>
          </cell>
          <cell r="E45187">
            <v>47861851000435</v>
          </cell>
        </row>
        <row r="45188">
          <cell r="C45188"/>
          <cell r="D45188" t="str">
            <v>MECANICA NATAL</v>
          </cell>
          <cell r="E45188">
            <v>61231296000146</v>
          </cell>
        </row>
        <row r="45189">
          <cell r="C45189"/>
          <cell r="D45189" t="str">
            <v>SEMILOG</v>
          </cell>
          <cell r="E45189">
            <v>62322938000185</v>
          </cell>
        </row>
        <row r="45190">
          <cell r="C45190"/>
          <cell r="D45190" t="str">
            <v>INVEST NEWS</v>
          </cell>
          <cell r="E45190">
            <v>64142508000107</v>
          </cell>
        </row>
        <row r="45191">
          <cell r="C45191"/>
          <cell r="D45191" t="str">
            <v>WISCONSIN CONS.</v>
          </cell>
          <cell r="E45191">
            <v>52909868000102</v>
          </cell>
        </row>
        <row r="45192">
          <cell r="C45192"/>
          <cell r="D45192" t="str">
            <v>STALGE</v>
          </cell>
          <cell r="E45192">
            <v>66165564000192</v>
          </cell>
        </row>
        <row r="45193">
          <cell r="C45193"/>
          <cell r="D45193" t="str">
            <v>SATTI</v>
          </cell>
          <cell r="E45193">
            <v>67465195000116</v>
          </cell>
        </row>
        <row r="45194">
          <cell r="C45194"/>
          <cell r="D45194" t="str">
            <v>PARMAX</v>
          </cell>
          <cell r="E45194">
            <v>53797957000177</v>
          </cell>
        </row>
        <row r="45195">
          <cell r="C45195"/>
          <cell r="D45195" t="str">
            <v>RR ROSS</v>
          </cell>
          <cell r="E45195">
            <v>358573000191</v>
          </cell>
        </row>
        <row r="45196">
          <cell r="C45196"/>
          <cell r="D45196" t="str">
            <v>VIB-TECH</v>
          </cell>
          <cell r="E45196">
            <v>750631000128</v>
          </cell>
        </row>
        <row r="45197">
          <cell r="C45197"/>
          <cell r="D45197" t="str">
            <v>POMAR</v>
          </cell>
          <cell r="E45197">
            <v>48081848001433</v>
          </cell>
        </row>
        <row r="45198">
          <cell r="C45198"/>
          <cell r="D45198" t="str">
            <v>TMI TELEMEDIA</v>
          </cell>
          <cell r="E45198">
            <v>40352817000143</v>
          </cell>
        </row>
        <row r="45199">
          <cell r="C45199"/>
          <cell r="D45199" t="str">
            <v>VPC</v>
          </cell>
          <cell r="E45199">
            <v>66517350000138</v>
          </cell>
        </row>
        <row r="45200">
          <cell r="C45200"/>
          <cell r="D45200" t="str">
            <v>PRODISA</v>
          </cell>
          <cell r="E45200">
            <v>20515458000271</v>
          </cell>
        </row>
        <row r="45201">
          <cell r="C45201"/>
          <cell r="D45201" t="str">
            <v>BAC DO BRASIL</v>
          </cell>
          <cell r="E45201">
            <v>527681000140</v>
          </cell>
        </row>
        <row r="45202">
          <cell r="C45202"/>
          <cell r="D45202" t="str">
            <v>SOLIDEAL</v>
          </cell>
          <cell r="E45202">
            <v>1464027000106</v>
          </cell>
        </row>
        <row r="45203">
          <cell r="C45203"/>
          <cell r="D45203" t="str">
            <v>RS DO BRASIL</v>
          </cell>
          <cell r="E45203">
            <v>68314061000167</v>
          </cell>
        </row>
        <row r="45204">
          <cell r="C45204"/>
          <cell r="D45204" t="str">
            <v>NOVO SISTEMA</v>
          </cell>
          <cell r="E45204">
            <v>68075829000197</v>
          </cell>
        </row>
        <row r="45205">
          <cell r="C45205"/>
          <cell r="D45205" t="str">
            <v>UNIAO DIGITAL</v>
          </cell>
          <cell r="E45205">
            <v>69181238000167</v>
          </cell>
        </row>
        <row r="45206">
          <cell r="C45206"/>
          <cell r="D45206" t="str">
            <v>TOPMAQ</v>
          </cell>
          <cell r="E45206">
            <v>72893720000134</v>
          </cell>
        </row>
        <row r="45207">
          <cell r="C45207"/>
          <cell r="D45207" t="str">
            <v>KFA</v>
          </cell>
          <cell r="E45207">
            <v>73157034000168</v>
          </cell>
        </row>
        <row r="45208">
          <cell r="C45208"/>
          <cell r="D45208" t="str">
            <v>CONVENCAO</v>
          </cell>
          <cell r="E45208">
            <v>59692020000113</v>
          </cell>
        </row>
        <row r="45209">
          <cell r="C45209"/>
          <cell r="D45209" t="str">
            <v>MACROLOG</v>
          </cell>
          <cell r="E45209">
            <v>66870312000164</v>
          </cell>
        </row>
        <row r="45210">
          <cell r="C45210"/>
          <cell r="D45210" t="str">
            <v>DICOPESA</v>
          </cell>
          <cell r="E45210">
            <v>1427439000168</v>
          </cell>
        </row>
        <row r="45211">
          <cell r="C45211"/>
          <cell r="D45211" t="str">
            <v>VIBRAVENT</v>
          </cell>
          <cell r="E45211">
            <v>470324000193</v>
          </cell>
        </row>
        <row r="45212">
          <cell r="C45212"/>
          <cell r="D45212" t="str">
            <v>COROTEC</v>
          </cell>
          <cell r="E45212">
            <v>50139922000152</v>
          </cell>
        </row>
        <row r="45213">
          <cell r="C45213"/>
          <cell r="D45213" t="str">
            <v>C.S.C.</v>
          </cell>
          <cell r="E45213">
            <v>68330356000127</v>
          </cell>
        </row>
        <row r="45214">
          <cell r="C45214"/>
          <cell r="D45214" t="str">
            <v>GRAL METAL</v>
          </cell>
          <cell r="E45214">
            <v>45640901000186</v>
          </cell>
        </row>
        <row r="45215">
          <cell r="C45215"/>
          <cell r="D45215" t="str">
            <v>MICRO SWITCH</v>
          </cell>
          <cell r="E45215">
            <v>96234281000116</v>
          </cell>
        </row>
        <row r="45216">
          <cell r="C45216"/>
          <cell r="D45216" t="str">
            <v>PEJON</v>
          </cell>
          <cell r="E45216">
            <v>43405356000118</v>
          </cell>
        </row>
        <row r="45217">
          <cell r="C45217"/>
          <cell r="D45217" t="str">
            <v>BOUROOM</v>
          </cell>
          <cell r="E45217">
            <v>45542123000192</v>
          </cell>
        </row>
        <row r="45218">
          <cell r="C45218"/>
          <cell r="D45218" t="str">
            <v>HILUX</v>
          </cell>
          <cell r="E45218">
            <v>1305253000136</v>
          </cell>
        </row>
        <row r="45219">
          <cell r="C45219"/>
          <cell r="D45219" t="str">
            <v>RPS</v>
          </cell>
          <cell r="E45219">
            <v>1576589000133</v>
          </cell>
        </row>
        <row r="45220">
          <cell r="C45220"/>
          <cell r="D45220" t="str">
            <v>CASA DAS GRAVUR</v>
          </cell>
          <cell r="E45220">
            <v>58181991000136</v>
          </cell>
        </row>
        <row r="45221">
          <cell r="C45221"/>
          <cell r="D45221" t="str">
            <v>PHILIPS</v>
          </cell>
          <cell r="E45221">
            <v>61086336009674</v>
          </cell>
        </row>
        <row r="45222">
          <cell r="C45222"/>
          <cell r="D45222" t="str">
            <v>HOECHST</v>
          </cell>
          <cell r="E45222">
            <v>61150397000192</v>
          </cell>
        </row>
        <row r="45223">
          <cell r="C45223"/>
          <cell r="D45223" t="str">
            <v>HUNTER DOUGLAS</v>
          </cell>
          <cell r="E45223">
            <v>48775191000270</v>
          </cell>
        </row>
        <row r="45224">
          <cell r="C45224"/>
          <cell r="D45224" t="str">
            <v>SHINOZAKI</v>
          </cell>
          <cell r="E45224">
            <v>44394989000211</v>
          </cell>
        </row>
        <row r="45225">
          <cell r="C45225"/>
          <cell r="D45225" t="str">
            <v>ALF.ALBUQUERQUE</v>
          </cell>
          <cell r="E45225">
            <v>55443790000171</v>
          </cell>
        </row>
        <row r="45226">
          <cell r="C45226"/>
          <cell r="D45226" t="str">
            <v>MUCAMBO</v>
          </cell>
          <cell r="E45226">
            <v>15107246000800</v>
          </cell>
        </row>
        <row r="45227">
          <cell r="C45227"/>
          <cell r="D45227" t="str">
            <v>KOFER</v>
          </cell>
          <cell r="E45227">
            <v>61958716000190</v>
          </cell>
        </row>
        <row r="45228">
          <cell r="C45228"/>
          <cell r="D45228" t="str">
            <v>LOCALIZA</v>
          </cell>
          <cell r="E45228">
            <v>16670085007168</v>
          </cell>
        </row>
        <row r="45229">
          <cell r="C45229"/>
          <cell r="D45229" t="str">
            <v>CABRAL</v>
          </cell>
          <cell r="E45229">
            <v>68336445000261</v>
          </cell>
        </row>
        <row r="45230">
          <cell r="C45230"/>
          <cell r="D45230" t="str">
            <v>COPERSUCAR</v>
          </cell>
          <cell r="E45230">
            <v>61149589007604</v>
          </cell>
        </row>
        <row r="45231">
          <cell r="C45231"/>
          <cell r="D45231" t="str">
            <v>ALL SERVICE TRA</v>
          </cell>
          <cell r="E45231">
            <v>52042629000106</v>
          </cell>
        </row>
        <row r="45232">
          <cell r="C45232"/>
          <cell r="D45232" t="str">
            <v>MACK COLOR</v>
          </cell>
          <cell r="E45232">
            <v>53288569000160</v>
          </cell>
        </row>
        <row r="45233">
          <cell r="C45233"/>
          <cell r="D45233" t="str">
            <v>CONTROLE INFOR.</v>
          </cell>
          <cell r="E45233">
            <v>57370645000133</v>
          </cell>
        </row>
        <row r="45234">
          <cell r="C45234"/>
          <cell r="D45234" t="str">
            <v>METAL LEVE ALLE</v>
          </cell>
          <cell r="E45234">
            <v>33105321000100</v>
          </cell>
        </row>
        <row r="45235">
          <cell r="C45235"/>
          <cell r="D45235" t="str">
            <v>IL RUNG</v>
          </cell>
          <cell r="E45235">
            <v>43748342000105</v>
          </cell>
        </row>
        <row r="45236">
          <cell r="C45236"/>
          <cell r="D45236" t="str">
            <v>VENTIL.BERNAUER</v>
          </cell>
          <cell r="E45236">
            <v>61413852000103</v>
          </cell>
        </row>
        <row r="45237">
          <cell r="C45237"/>
          <cell r="D45237" t="str">
            <v>KAISER</v>
          </cell>
          <cell r="E45237">
            <v>53875084000173</v>
          </cell>
        </row>
        <row r="45238">
          <cell r="C45238"/>
          <cell r="D45238" t="str">
            <v>MICROTORQUE</v>
          </cell>
          <cell r="E45238">
            <v>57303042000119</v>
          </cell>
        </row>
        <row r="45239">
          <cell r="C45239"/>
          <cell r="D45239" t="str">
            <v>THOSC</v>
          </cell>
          <cell r="E45239">
            <v>49729114000166</v>
          </cell>
        </row>
        <row r="45240">
          <cell r="C45240"/>
          <cell r="D45240" t="str">
            <v>ANCIENNE CUISIN</v>
          </cell>
          <cell r="E45240">
            <v>61656252000168</v>
          </cell>
        </row>
        <row r="45241">
          <cell r="C45241"/>
          <cell r="D45241" t="str">
            <v>METAL. ARPRA</v>
          </cell>
          <cell r="E45241">
            <v>61367009000120</v>
          </cell>
        </row>
        <row r="45242">
          <cell r="C45242"/>
          <cell r="D45242" t="str">
            <v>FERRAM.PREC ALM</v>
          </cell>
          <cell r="E45242">
            <v>61407292000176</v>
          </cell>
        </row>
        <row r="45243">
          <cell r="C45243"/>
          <cell r="D45243" t="str">
            <v>METER</v>
          </cell>
          <cell r="E45243">
            <v>414165000100</v>
          </cell>
        </row>
        <row r="45244">
          <cell r="C45244"/>
          <cell r="D45244" t="str">
            <v>RSR</v>
          </cell>
          <cell r="E45244">
            <v>336166000183</v>
          </cell>
        </row>
        <row r="45245">
          <cell r="C45245"/>
          <cell r="D45245" t="str">
            <v>NTS CONSULTOR.</v>
          </cell>
          <cell r="E45245">
            <v>62021159000140</v>
          </cell>
        </row>
        <row r="45246">
          <cell r="C45246"/>
          <cell r="D45246" t="str">
            <v>DSA PROM.PUBLIC</v>
          </cell>
          <cell r="E45246">
            <v>61392122000165</v>
          </cell>
        </row>
        <row r="45247">
          <cell r="C45247"/>
          <cell r="D45247" t="str">
            <v>NEVI</v>
          </cell>
          <cell r="E45247">
            <v>43952589000130</v>
          </cell>
        </row>
        <row r="45248">
          <cell r="C45248"/>
          <cell r="D45248" t="str">
            <v>AGMS</v>
          </cell>
          <cell r="E45248">
            <v>63912380000150</v>
          </cell>
        </row>
        <row r="45249">
          <cell r="C45249"/>
          <cell r="D45249" t="str">
            <v>SOPPIL</v>
          </cell>
          <cell r="E45249">
            <v>61644803000173</v>
          </cell>
        </row>
        <row r="45250">
          <cell r="C45250"/>
          <cell r="D45250" t="str">
            <v>COPRODIM</v>
          </cell>
          <cell r="E45250">
            <v>54601695000196</v>
          </cell>
        </row>
        <row r="45251">
          <cell r="C45251"/>
          <cell r="D45251" t="str">
            <v>LRC</v>
          </cell>
          <cell r="E45251">
            <v>61148714000136</v>
          </cell>
        </row>
        <row r="45252">
          <cell r="C45252"/>
          <cell r="D45252" t="str">
            <v>CIA DE PRODUCAO</v>
          </cell>
          <cell r="E45252">
            <v>61446084000186</v>
          </cell>
        </row>
        <row r="45253">
          <cell r="C45253"/>
          <cell r="D45253" t="str">
            <v>LA TABLE</v>
          </cell>
          <cell r="E45253">
            <v>49364425000179</v>
          </cell>
        </row>
        <row r="45254">
          <cell r="C45254"/>
          <cell r="D45254" t="str">
            <v>DOPLAST</v>
          </cell>
          <cell r="E45254">
            <v>43844380000153</v>
          </cell>
        </row>
        <row r="45255">
          <cell r="C45255"/>
          <cell r="D45255" t="str">
            <v>A.L DANTAS</v>
          </cell>
          <cell r="E45255">
            <v>60323805000106</v>
          </cell>
        </row>
        <row r="45256">
          <cell r="C45256"/>
          <cell r="D45256" t="str">
            <v>BEST WAY</v>
          </cell>
          <cell r="E45256">
            <v>67377499000121</v>
          </cell>
        </row>
        <row r="45257">
          <cell r="C45257"/>
          <cell r="D45257" t="str">
            <v>PRODROMUS</v>
          </cell>
          <cell r="E45257">
            <v>67183061000102</v>
          </cell>
        </row>
        <row r="45258">
          <cell r="C45258"/>
          <cell r="D45258" t="str">
            <v>ASTEMEP</v>
          </cell>
          <cell r="E45258">
            <v>56568009000158</v>
          </cell>
        </row>
        <row r="45259">
          <cell r="C45259"/>
          <cell r="D45259" t="str">
            <v>GRAMOSUL</v>
          </cell>
          <cell r="E45259">
            <v>78367521002627</v>
          </cell>
        </row>
        <row r="45260">
          <cell r="C45260"/>
          <cell r="D45260" t="str">
            <v>INABRA</v>
          </cell>
          <cell r="E45260">
            <v>61028452000176</v>
          </cell>
        </row>
        <row r="45261">
          <cell r="C45261"/>
          <cell r="D45261" t="str">
            <v>GILBERTO PACH.</v>
          </cell>
          <cell r="E45261">
            <v>48700371000102</v>
          </cell>
        </row>
        <row r="45262">
          <cell r="C45262"/>
          <cell r="D45262" t="str">
            <v>KEYART</v>
          </cell>
          <cell r="E45262">
            <v>1693075000168</v>
          </cell>
        </row>
        <row r="45263">
          <cell r="C45263"/>
          <cell r="D45263" t="str">
            <v>MEMONET</v>
          </cell>
          <cell r="E45263">
            <v>3635000142</v>
          </cell>
        </row>
        <row r="45264">
          <cell r="C45264"/>
          <cell r="D45264" t="str">
            <v>COLAVITA</v>
          </cell>
          <cell r="E45264">
            <v>66704792000193</v>
          </cell>
        </row>
        <row r="45265">
          <cell r="C45265"/>
          <cell r="D45265" t="str">
            <v>WORD TELECOM</v>
          </cell>
          <cell r="E45265">
            <v>65716151000196</v>
          </cell>
        </row>
        <row r="45266">
          <cell r="C45266"/>
          <cell r="D45266" t="str">
            <v>LADDER</v>
          </cell>
          <cell r="E45266">
            <v>68151042000167</v>
          </cell>
        </row>
        <row r="45267">
          <cell r="C45267"/>
          <cell r="D45267" t="str">
            <v>DAIHATSU</v>
          </cell>
          <cell r="E45267">
            <v>59524199000108</v>
          </cell>
        </row>
        <row r="45268">
          <cell r="C45268"/>
          <cell r="D45268" t="str">
            <v>RICARDO ANDREAS</v>
          </cell>
          <cell r="E45268">
            <v>1014965000104</v>
          </cell>
        </row>
        <row r="45269">
          <cell r="C45269"/>
          <cell r="D45269" t="str">
            <v>OFFICER</v>
          </cell>
          <cell r="E45269">
            <v>71702716000189</v>
          </cell>
        </row>
        <row r="45270">
          <cell r="C45270"/>
          <cell r="D45270" t="str">
            <v>ENGEFORMING</v>
          </cell>
          <cell r="E45270">
            <v>73111528000101</v>
          </cell>
        </row>
        <row r="45271">
          <cell r="C45271"/>
          <cell r="D45271" t="str">
            <v>DPZ</v>
          </cell>
          <cell r="E45271">
            <v>62123948000191</v>
          </cell>
        </row>
        <row r="45272">
          <cell r="C45272"/>
          <cell r="D45272" t="str">
            <v>MATERIAL SUPPLY</v>
          </cell>
          <cell r="E45272">
            <v>71630271000179</v>
          </cell>
        </row>
        <row r="45273">
          <cell r="C45273"/>
          <cell r="D45273" t="str">
            <v>WANDEL &amp; GOLT.</v>
          </cell>
          <cell r="E45273">
            <v>31449861000185</v>
          </cell>
        </row>
        <row r="45274">
          <cell r="C45274"/>
          <cell r="D45274" t="str">
            <v>FIRST TECH</v>
          </cell>
          <cell r="E45274">
            <v>595154000173</v>
          </cell>
        </row>
        <row r="45275">
          <cell r="C45275"/>
          <cell r="D45275" t="str">
            <v>SHIPEL</v>
          </cell>
          <cell r="E45275">
            <v>66850660000170</v>
          </cell>
        </row>
        <row r="45276">
          <cell r="C45276"/>
          <cell r="D45276" t="str">
            <v>VENTEC</v>
          </cell>
          <cell r="E45276">
            <v>74558750000110</v>
          </cell>
        </row>
        <row r="45277">
          <cell r="C45277"/>
          <cell r="D45277" t="str">
            <v>ADVANSTAR</v>
          </cell>
          <cell r="E45277">
            <v>1866480000130</v>
          </cell>
        </row>
        <row r="45278">
          <cell r="C45278"/>
          <cell r="D45278" t="str">
            <v>INTERSTEEL</v>
          </cell>
          <cell r="E45278">
            <v>67889634000118</v>
          </cell>
        </row>
        <row r="45279">
          <cell r="C45279"/>
          <cell r="D45279" t="str">
            <v>TECNOVENUS</v>
          </cell>
          <cell r="E45279">
            <v>66928557000103</v>
          </cell>
        </row>
        <row r="45280">
          <cell r="C45280"/>
          <cell r="D45280" t="str">
            <v>SO MIDIA</v>
          </cell>
          <cell r="E45280">
            <v>68219229000155</v>
          </cell>
        </row>
        <row r="45281">
          <cell r="C45281"/>
          <cell r="D45281" t="str">
            <v>ABC BULL</v>
          </cell>
          <cell r="E45281">
            <v>45137122000162</v>
          </cell>
        </row>
        <row r="45282">
          <cell r="C45282"/>
          <cell r="D45282" t="str">
            <v>PROMO HOUSE</v>
          </cell>
          <cell r="E45282">
            <v>303064000161</v>
          </cell>
        </row>
        <row r="45283">
          <cell r="C45283"/>
          <cell r="D45283" t="str">
            <v>CROT PRINT</v>
          </cell>
          <cell r="E45283">
            <v>51025120000184</v>
          </cell>
        </row>
        <row r="45284">
          <cell r="C45284"/>
          <cell r="D45284" t="str">
            <v>SIWE</v>
          </cell>
          <cell r="E45284">
            <v>57948374000150</v>
          </cell>
        </row>
        <row r="45285">
          <cell r="C45285"/>
          <cell r="D45285" t="str">
            <v>CARNEIRO</v>
          </cell>
          <cell r="E45285">
            <v>43175892000174</v>
          </cell>
        </row>
        <row r="45286">
          <cell r="C45286"/>
          <cell r="D45286" t="str">
            <v>WKR</v>
          </cell>
          <cell r="E45286">
            <v>1888647000164</v>
          </cell>
        </row>
        <row r="45287">
          <cell r="C45287"/>
          <cell r="D45287" t="str">
            <v>INTEGRIS</v>
          </cell>
          <cell r="E45287">
            <v>21649280000133</v>
          </cell>
        </row>
        <row r="45288">
          <cell r="C45288"/>
          <cell r="D45288" t="str">
            <v>GIRO SOL</v>
          </cell>
          <cell r="E45288">
            <v>54308481000126</v>
          </cell>
        </row>
        <row r="45289">
          <cell r="C45289"/>
          <cell r="D45289" t="str">
            <v>CRIACAO &amp;GABAR</v>
          </cell>
          <cell r="E45289">
            <v>686143000107</v>
          </cell>
        </row>
        <row r="45290">
          <cell r="C45290"/>
          <cell r="D45290" t="str">
            <v>GUIATEC</v>
          </cell>
          <cell r="E45290">
            <v>55817241000110</v>
          </cell>
        </row>
        <row r="45291">
          <cell r="C45291"/>
          <cell r="D45291" t="str">
            <v>CASIBA DO BR.</v>
          </cell>
          <cell r="E45291">
            <v>12699000100</v>
          </cell>
        </row>
        <row r="45292">
          <cell r="C45292"/>
          <cell r="D45292" t="str">
            <v>EMBALAGEM SP</v>
          </cell>
          <cell r="E45292">
            <v>58516956000120</v>
          </cell>
        </row>
        <row r="45293">
          <cell r="C45293"/>
          <cell r="D45293" t="str">
            <v>OLUAP</v>
          </cell>
          <cell r="E45293">
            <v>57300907000193</v>
          </cell>
        </row>
        <row r="45294">
          <cell r="C45294"/>
          <cell r="D45294" t="str">
            <v>ARTEFLORESCER</v>
          </cell>
          <cell r="E45294">
            <v>546363000127</v>
          </cell>
        </row>
        <row r="45295">
          <cell r="C45295"/>
          <cell r="D45295" t="str">
            <v>ANAMED</v>
          </cell>
          <cell r="E45295">
            <v>52047388000180</v>
          </cell>
        </row>
        <row r="45296">
          <cell r="C45296"/>
          <cell r="D45296" t="str">
            <v>HOTEIS OTHON S/</v>
          </cell>
          <cell r="E45296">
            <v>33200049000813</v>
          </cell>
        </row>
        <row r="45297">
          <cell r="C45297"/>
          <cell r="D45297" t="str">
            <v>FUGIWARA</v>
          </cell>
          <cell r="E45297">
            <v>49755168000104</v>
          </cell>
        </row>
        <row r="45298">
          <cell r="C45298"/>
          <cell r="D45298" t="str">
            <v>MELINDRES</v>
          </cell>
          <cell r="E45298">
            <v>96673413000106</v>
          </cell>
        </row>
        <row r="45299">
          <cell r="C45299"/>
          <cell r="D45299" t="str">
            <v>RANDY</v>
          </cell>
          <cell r="E45299">
            <v>59610576000113</v>
          </cell>
        </row>
        <row r="45300">
          <cell r="C45300"/>
          <cell r="D45300" t="str">
            <v>INC</v>
          </cell>
          <cell r="E45300">
            <v>58924788000102</v>
          </cell>
        </row>
        <row r="45301">
          <cell r="C45301"/>
          <cell r="D45301" t="str">
            <v>LIVR.TRIANGULO</v>
          </cell>
          <cell r="E45301">
            <v>54481882000183</v>
          </cell>
        </row>
        <row r="45302">
          <cell r="C45302"/>
          <cell r="D45302" t="str">
            <v>WANDEL &amp; GOLT.</v>
          </cell>
          <cell r="E45302">
            <v>31449861000428</v>
          </cell>
        </row>
        <row r="45303">
          <cell r="C45303"/>
          <cell r="D45303" t="str">
            <v>TECH SHOP</v>
          </cell>
          <cell r="E45303">
            <v>1397810000196</v>
          </cell>
        </row>
        <row r="45304">
          <cell r="C45304"/>
          <cell r="D45304" t="str">
            <v>CAR CRAFT AUTO4</v>
          </cell>
          <cell r="E45304">
            <v>55000921000146</v>
          </cell>
        </row>
        <row r="45305">
          <cell r="C45305"/>
          <cell r="D45305" t="str">
            <v>GRAFTEC</v>
          </cell>
          <cell r="E45305">
            <v>58414525000153</v>
          </cell>
        </row>
        <row r="45306">
          <cell r="C45306"/>
          <cell r="D45306" t="str">
            <v>LOCALIZA</v>
          </cell>
          <cell r="E45306">
            <v>16670085008130</v>
          </cell>
        </row>
        <row r="45307">
          <cell r="C45307"/>
          <cell r="D45307" t="str">
            <v>W5 COMUNICACOES</v>
          </cell>
          <cell r="E45307">
            <v>96350830000118</v>
          </cell>
        </row>
        <row r="45308">
          <cell r="C45308"/>
          <cell r="D45308" t="str">
            <v>TERMOINOX</v>
          </cell>
          <cell r="E45308">
            <v>59801464000140</v>
          </cell>
        </row>
        <row r="45309">
          <cell r="C45309"/>
          <cell r="D45309" t="str">
            <v>ROL TEC</v>
          </cell>
          <cell r="E45309">
            <v>61452496000129</v>
          </cell>
        </row>
        <row r="45310">
          <cell r="C45310"/>
          <cell r="D45310" t="str">
            <v>ART.PROJ.ED.ART</v>
          </cell>
          <cell r="E45310">
            <v>56738669000130</v>
          </cell>
        </row>
        <row r="45311">
          <cell r="C45311"/>
          <cell r="D45311" t="str">
            <v>PERSONAL</v>
          </cell>
          <cell r="E45311">
            <v>48887764000177</v>
          </cell>
        </row>
        <row r="45312">
          <cell r="C45312"/>
          <cell r="D45312" t="str">
            <v>AGEN.MAR.DODERO</v>
          </cell>
          <cell r="E45312">
            <v>733331000130</v>
          </cell>
        </row>
        <row r="45313">
          <cell r="C45313"/>
          <cell r="D45313" t="str">
            <v>MC COURIER</v>
          </cell>
          <cell r="E45313">
            <v>67979872000114</v>
          </cell>
        </row>
        <row r="45314">
          <cell r="C45314"/>
          <cell r="D45314" t="str">
            <v>DEMASI</v>
          </cell>
          <cell r="E45314">
            <v>61323317000153</v>
          </cell>
        </row>
        <row r="45315">
          <cell r="C45315"/>
          <cell r="D45315" t="str">
            <v>DIMPROL</v>
          </cell>
          <cell r="E45315">
            <v>67950352000189</v>
          </cell>
        </row>
        <row r="45316">
          <cell r="C45316"/>
          <cell r="D45316" t="str">
            <v>VICTORINOX</v>
          </cell>
          <cell r="E45316">
            <v>73076408000110</v>
          </cell>
        </row>
        <row r="45317">
          <cell r="C45317"/>
          <cell r="D45317" t="str">
            <v>MARSUL</v>
          </cell>
          <cell r="E45317">
            <v>61204897000160</v>
          </cell>
        </row>
        <row r="45318">
          <cell r="C45318"/>
          <cell r="D45318" t="str">
            <v>WIDE VISION</v>
          </cell>
          <cell r="E45318">
            <v>712972000109</v>
          </cell>
        </row>
        <row r="45319">
          <cell r="C45319"/>
          <cell r="D45319" t="str">
            <v>ALVITES S/A COM</v>
          </cell>
          <cell r="E45319">
            <v>61563250000124</v>
          </cell>
        </row>
        <row r="45320">
          <cell r="C45320"/>
          <cell r="D45320" t="str">
            <v>CONCEPTOR</v>
          </cell>
          <cell r="E45320">
            <v>2092218000149</v>
          </cell>
        </row>
        <row r="45321">
          <cell r="C45321"/>
          <cell r="D45321" t="str">
            <v>SINO</v>
          </cell>
          <cell r="E45321">
            <v>62941430000165</v>
          </cell>
        </row>
        <row r="45322">
          <cell r="C45322"/>
          <cell r="D45322" t="str">
            <v>MONARCH</v>
          </cell>
          <cell r="E45322">
            <v>49733793000147</v>
          </cell>
        </row>
        <row r="45323">
          <cell r="C45323"/>
          <cell r="D45323" t="str">
            <v>JET</v>
          </cell>
          <cell r="E45323">
            <v>72902745000157</v>
          </cell>
        </row>
        <row r="45324">
          <cell r="C45324"/>
          <cell r="D45324" t="str">
            <v>ITACEMA</v>
          </cell>
          <cell r="E45324">
            <v>123705000104</v>
          </cell>
        </row>
        <row r="45325">
          <cell r="C45325"/>
          <cell r="D45325" t="str">
            <v>BENISON</v>
          </cell>
          <cell r="E45325">
            <v>1385753000125</v>
          </cell>
        </row>
        <row r="45326">
          <cell r="C45326"/>
          <cell r="D45326" t="str">
            <v>MACSYN</v>
          </cell>
          <cell r="E45326">
            <v>59312165000141</v>
          </cell>
        </row>
        <row r="45327">
          <cell r="C45327"/>
          <cell r="D45327" t="str">
            <v>SUN MARKETING</v>
          </cell>
          <cell r="E45327">
            <v>2037438000170</v>
          </cell>
        </row>
        <row r="45328">
          <cell r="C45328"/>
          <cell r="D45328" t="str">
            <v>C.V.</v>
          </cell>
          <cell r="E45328">
            <v>62557038000117</v>
          </cell>
        </row>
        <row r="45329">
          <cell r="C45329"/>
          <cell r="D45329" t="str">
            <v>DATASUPRI</v>
          </cell>
          <cell r="E45329">
            <v>80038417000263</v>
          </cell>
        </row>
        <row r="45330">
          <cell r="C45330"/>
          <cell r="D45330" t="str">
            <v>VILLARES METALS</v>
          </cell>
          <cell r="E45330">
            <v>42566752000598</v>
          </cell>
        </row>
        <row r="45331">
          <cell r="C45331"/>
          <cell r="D45331" t="str">
            <v>ACIOTEC</v>
          </cell>
          <cell r="E45331">
            <v>65759094000122</v>
          </cell>
        </row>
        <row r="45332">
          <cell r="C45332"/>
          <cell r="D45332" t="str">
            <v>R.&amp; TRIVELLATO</v>
          </cell>
          <cell r="E45332">
            <v>820014000151</v>
          </cell>
        </row>
        <row r="45333">
          <cell r="C45333"/>
          <cell r="D45333" t="str">
            <v>GDE</v>
          </cell>
          <cell r="E45333">
            <v>64510308000160</v>
          </cell>
        </row>
        <row r="45334">
          <cell r="C45334"/>
          <cell r="D45334" t="str">
            <v>SHOP ELETRIC</v>
          </cell>
          <cell r="E45334">
            <v>57306813000121</v>
          </cell>
        </row>
        <row r="45335">
          <cell r="C45335"/>
          <cell r="D45335" t="str">
            <v>EXPO SYSTEM</v>
          </cell>
          <cell r="E45335">
            <v>67716324000100</v>
          </cell>
        </row>
        <row r="45336">
          <cell r="C45336"/>
          <cell r="D45336" t="str">
            <v>CIA PAULISTA</v>
          </cell>
          <cell r="E45336">
            <v>64600257000167</v>
          </cell>
        </row>
        <row r="45337">
          <cell r="C45337"/>
          <cell r="D45337" t="str">
            <v>ROHDE &amp; SCHWARZ</v>
          </cell>
          <cell r="E45337">
            <v>59240341000187</v>
          </cell>
        </row>
        <row r="45338">
          <cell r="C45338"/>
          <cell r="D45338" t="str">
            <v>FIVEBRAS</v>
          </cell>
          <cell r="E45338">
            <v>54001771000122</v>
          </cell>
        </row>
        <row r="45339">
          <cell r="C45339"/>
          <cell r="D45339" t="str">
            <v>LA PASTINA</v>
          </cell>
          <cell r="E45339">
            <v>61549812000185</v>
          </cell>
        </row>
        <row r="45340">
          <cell r="C45340"/>
          <cell r="D45340" t="str">
            <v>INFOCOR</v>
          </cell>
          <cell r="E45340">
            <v>59520940000154</v>
          </cell>
        </row>
        <row r="45341">
          <cell r="C45341"/>
          <cell r="D45341" t="str">
            <v>SUNNYS</v>
          </cell>
          <cell r="E45341">
            <v>2068028000196</v>
          </cell>
        </row>
        <row r="45342">
          <cell r="C45342"/>
          <cell r="D45342" t="str">
            <v>FAVO DE MEL</v>
          </cell>
          <cell r="E45342">
            <v>67056432000195</v>
          </cell>
        </row>
        <row r="45343">
          <cell r="C45343"/>
          <cell r="D45343" t="str">
            <v>SBCX LTDA</v>
          </cell>
          <cell r="E45343">
            <v>54005160000152</v>
          </cell>
        </row>
        <row r="45344">
          <cell r="C45344"/>
          <cell r="D45344" t="str">
            <v>MAKPLAN</v>
          </cell>
          <cell r="E45344">
            <v>929110000132</v>
          </cell>
        </row>
        <row r="45345">
          <cell r="C45345"/>
          <cell r="D45345" t="str">
            <v>IDBM</v>
          </cell>
          <cell r="E45345">
            <v>907713000133</v>
          </cell>
        </row>
        <row r="45346">
          <cell r="C45346"/>
          <cell r="D45346" t="str">
            <v>CIWAL</v>
          </cell>
          <cell r="E45346">
            <v>61519021000293</v>
          </cell>
        </row>
        <row r="45347">
          <cell r="C45347"/>
          <cell r="D45347" t="str">
            <v>NYKON DWYLER</v>
          </cell>
          <cell r="E45347">
            <v>1093249000151</v>
          </cell>
        </row>
        <row r="45348">
          <cell r="C45348"/>
          <cell r="D45348" t="str">
            <v>QSP</v>
          </cell>
          <cell r="E45348">
            <v>67634022000184</v>
          </cell>
        </row>
        <row r="45349">
          <cell r="C45349"/>
          <cell r="D45349" t="str">
            <v>KRAFT</v>
          </cell>
          <cell r="E45349">
            <v>67705533000140</v>
          </cell>
        </row>
        <row r="45350">
          <cell r="C45350"/>
          <cell r="D45350" t="str">
            <v>WELD-INOX</v>
          </cell>
          <cell r="E45350">
            <v>50479443000185</v>
          </cell>
        </row>
        <row r="45351">
          <cell r="C45351"/>
          <cell r="D45351" t="str">
            <v>LOCALIZA</v>
          </cell>
          <cell r="E45351">
            <v>16670085007249</v>
          </cell>
        </row>
        <row r="45352">
          <cell r="C45352"/>
          <cell r="D45352" t="str">
            <v>PERROTI</v>
          </cell>
          <cell r="E45352">
            <v>58356676000100</v>
          </cell>
        </row>
        <row r="45353">
          <cell r="C45353"/>
          <cell r="D45353" t="str">
            <v>GOMAQ</v>
          </cell>
          <cell r="E45353">
            <v>61457941000143</v>
          </cell>
        </row>
        <row r="45354">
          <cell r="C45354"/>
          <cell r="D45354" t="str">
            <v>AMALFIO TAMBELL</v>
          </cell>
          <cell r="E45354">
            <v>50311927000110</v>
          </cell>
        </row>
        <row r="45355">
          <cell r="C45355"/>
          <cell r="D45355" t="str">
            <v>WALUPE</v>
          </cell>
          <cell r="E45355">
            <v>62533989000156</v>
          </cell>
        </row>
        <row r="45356">
          <cell r="C45356"/>
          <cell r="D45356" t="str">
            <v>SSJ</v>
          </cell>
          <cell r="E45356">
            <v>67830471000106</v>
          </cell>
        </row>
        <row r="45357">
          <cell r="C45357"/>
          <cell r="D45357" t="str">
            <v>JOVEM PAN</v>
          </cell>
          <cell r="E45357">
            <v>60628922000170</v>
          </cell>
        </row>
        <row r="45358">
          <cell r="C45358"/>
          <cell r="D45358" t="str">
            <v>VEGA ENG.</v>
          </cell>
          <cell r="E45358">
            <v>1832326000148</v>
          </cell>
        </row>
        <row r="45359">
          <cell r="C45359"/>
          <cell r="D45359" t="str">
            <v>VEGA ENG.</v>
          </cell>
          <cell r="E45359">
            <v>1832326000733</v>
          </cell>
        </row>
        <row r="45360">
          <cell r="C45360"/>
          <cell r="D45360" t="str">
            <v>F. FONSECA</v>
          </cell>
          <cell r="E45360">
            <v>2491726000108</v>
          </cell>
        </row>
        <row r="45361">
          <cell r="C45361"/>
          <cell r="D45361" t="str">
            <v>MIPS</v>
          </cell>
          <cell r="E45361">
            <v>40239550000182</v>
          </cell>
        </row>
        <row r="45362">
          <cell r="C45362"/>
          <cell r="D45362" t="str">
            <v>ON DEZ</v>
          </cell>
          <cell r="E45362">
            <v>1475216000176</v>
          </cell>
        </row>
        <row r="45363">
          <cell r="C45363"/>
          <cell r="D45363" t="str">
            <v>A.M.M.</v>
          </cell>
          <cell r="E45363">
            <v>44085769000125</v>
          </cell>
        </row>
        <row r="45364">
          <cell r="C45364"/>
          <cell r="D45364" t="str">
            <v>CIMCORP</v>
          </cell>
          <cell r="E45364">
            <v>59773416000276</v>
          </cell>
        </row>
        <row r="45365">
          <cell r="C45365"/>
          <cell r="D45365" t="str">
            <v>LARKSOUND</v>
          </cell>
          <cell r="E45365">
            <v>67978429000129</v>
          </cell>
        </row>
        <row r="45366">
          <cell r="C45366"/>
          <cell r="D45366" t="str">
            <v>INTERCOMP</v>
          </cell>
          <cell r="E45366">
            <v>66699620000179</v>
          </cell>
        </row>
        <row r="45367">
          <cell r="C45367"/>
          <cell r="D45367" t="str">
            <v>AFLEX</v>
          </cell>
          <cell r="E45367">
            <v>2038549000109</v>
          </cell>
        </row>
        <row r="45368">
          <cell r="C45368"/>
          <cell r="D45368" t="str">
            <v>MILTRONICS</v>
          </cell>
          <cell r="E45368">
            <v>1925258000161</v>
          </cell>
        </row>
        <row r="45369">
          <cell r="C45369"/>
          <cell r="D45369" t="str">
            <v>DANOBAT</v>
          </cell>
          <cell r="E45369">
            <v>1713812000147</v>
          </cell>
        </row>
        <row r="45370">
          <cell r="C45370"/>
          <cell r="D45370" t="str">
            <v>GOUVEA DE SOUZA</v>
          </cell>
          <cell r="E45370">
            <v>61914610000195</v>
          </cell>
        </row>
        <row r="45371">
          <cell r="C45371"/>
          <cell r="D45371" t="str">
            <v>CASA AMERICANA</v>
          </cell>
          <cell r="E45371">
            <v>60812716000115</v>
          </cell>
        </row>
        <row r="45372">
          <cell r="C45372"/>
          <cell r="D45372" t="str">
            <v>AMERICANWELD IN</v>
          </cell>
          <cell r="E45372">
            <v>55520449000172</v>
          </cell>
        </row>
        <row r="45373">
          <cell r="C45373"/>
          <cell r="D45373" t="str">
            <v>UNIMED</v>
          </cell>
          <cell r="E45373">
            <v>48090146000100</v>
          </cell>
        </row>
        <row r="45374">
          <cell r="C45374"/>
          <cell r="D45374" t="str">
            <v>BREED</v>
          </cell>
          <cell r="E45374">
            <v>2120416000179</v>
          </cell>
        </row>
        <row r="45375">
          <cell r="C45375"/>
          <cell r="D45375" t="str">
            <v>BRUNACCI</v>
          </cell>
          <cell r="E45375">
            <v>60848660000159</v>
          </cell>
        </row>
        <row r="45376">
          <cell r="C45376"/>
          <cell r="D45376" t="str">
            <v>GIFFORD</v>
          </cell>
          <cell r="E45376">
            <v>2461964000162</v>
          </cell>
        </row>
        <row r="45377">
          <cell r="C45377"/>
          <cell r="D45377" t="str">
            <v>GRANADA</v>
          </cell>
          <cell r="E45377">
            <v>1886223000160</v>
          </cell>
        </row>
        <row r="45378">
          <cell r="C45378"/>
          <cell r="D45378" t="str">
            <v>HAVE</v>
          </cell>
          <cell r="E45378">
            <v>2022008000184</v>
          </cell>
        </row>
        <row r="45379">
          <cell r="C45379"/>
          <cell r="D45379" t="str">
            <v>NTC</v>
          </cell>
          <cell r="E45379">
            <v>60677358000185</v>
          </cell>
        </row>
        <row r="45380">
          <cell r="C45380"/>
          <cell r="D45380" t="str">
            <v>ABMS</v>
          </cell>
          <cell r="E45380">
            <v>58402579000107</v>
          </cell>
        </row>
        <row r="45381">
          <cell r="C45381"/>
          <cell r="D45381" t="str">
            <v>RRCA</v>
          </cell>
          <cell r="E45381">
            <v>43189547000190</v>
          </cell>
        </row>
        <row r="45382">
          <cell r="C45382"/>
          <cell r="D45382" t="str">
            <v>AMORIM S/A ACOS</v>
          </cell>
          <cell r="E45382">
            <v>53627683000178</v>
          </cell>
        </row>
        <row r="45383">
          <cell r="C45383"/>
          <cell r="D45383" t="str">
            <v>BRASOFTWARE</v>
          </cell>
          <cell r="E45383">
            <v>103115000101</v>
          </cell>
        </row>
        <row r="45384">
          <cell r="C45384"/>
          <cell r="D45384" t="str">
            <v>KARITEC</v>
          </cell>
          <cell r="E45384">
            <v>74422759000107</v>
          </cell>
        </row>
        <row r="45385">
          <cell r="C45385"/>
          <cell r="D45385" t="str">
            <v>EMOPLAS</v>
          </cell>
          <cell r="E45385">
            <v>62142427000181</v>
          </cell>
        </row>
        <row r="45386">
          <cell r="C45386"/>
          <cell r="D45386" t="str">
            <v>LSK</v>
          </cell>
          <cell r="E45386">
            <v>946308000124</v>
          </cell>
        </row>
        <row r="45387">
          <cell r="C45387"/>
          <cell r="D45387" t="str">
            <v>AMP DO BRASIL</v>
          </cell>
          <cell r="E45387">
            <v>43057934000172</v>
          </cell>
        </row>
        <row r="45388">
          <cell r="C45388"/>
          <cell r="D45388" t="str">
            <v>LOCALIZA</v>
          </cell>
          <cell r="E45388">
            <v>16670085001470</v>
          </cell>
        </row>
        <row r="45389">
          <cell r="C45389"/>
          <cell r="D45389" t="str">
            <v>AMTEA DO BRASIL</v>
          </cell>
          <cell r="E45389">
            <v>47385810000177</v>
          </cell>
        </row>
        <row r="45390">
          <cell r="C45390"/>
          <cell r="D45390" t="str">
            <v>A.R.H.MANAGER</v>
          </cell>
          <cell r="E45390">
            <v>53101242000138</v>
          </cell>
        </row>
        <row r="45391">
          <cell r="C45391"/>
          <cell r="D45391" t="str">
            <v>INCENTIVE HOUSE</v>
          </cell>
          <cell r="E45391">
            <v>416126000141</v>
          </cell>
        </row>
        <row r="45392">
          <cell r="C45392"/>
          <cell r="D45392" t="str">
            <v>LOCALIZA</v>
          </cell>
          <cell r="E45392">
            <v>16670085009969</v>
          </cell>
        </row>
        <row r="45393">
          <cell r="C45393"/>
          <cell r="D45393" t="str">
            <v>NEVE</v>
          </cell>
          <cell r="E45393">
            <v>54858014000170</v>
          </cell>
        </row>
        <row r="45394">
          <cell r="C45394"/>
          <cell r="D45394" t="str">
            <v>LOCALIZA</v>
          </cell>
          <cell r="E45394">
            <v>16670085009616</v>
          </cell>
        </row>
        <row r="45395">
          <cell r="C45395"/>
          <cell r="D45395" t="str">
            <v>PRODISA</v>
          </cell>
          <cell r="E45395">
            <v>2320006000171</v>
          </cell>
        </row>
        <row r="45396">
          <cell r="C45396"/>
          <cell r="D45396" t="str">
            <v>MTG</v>
          </cell>
          <cell r="E45396">
            <v>226909000162</v>
          </cell>
        </row>
        <row r="45397">
          <cell r="C45397"/>
          <cell r="D45397" t="str">
            <v>F.A.S.P.</v>
          </cell>
          <cell r="E45397">
            <v>62976501000165</v>
          </cell>
        </row>
        <row r="45398">
          <cell r="C45398"/>
          <cell r="D45398" t="str">
            <v>PARAGON</v>
          </cell>
          <cell r="E45398">
            <v>68487776000111</v>
          </cell>
        </row>
        <row r="45399">
          <cell r="C45399"/>
          <cell r="D45399" t="str">
            <v>PARAGON</v>
          </cell>
          <cell r="E45399">
            <v>68487776000200</v>
          </cell>
        </row>
        <row r="45400">
          <cell r="C45400"/>
          <cell r="D45400" t="str">
            <v>OGILVY BRASIL</v>
          </cell>
          <cell r="E45400">
            <v>61067492000127</v>
          </cell>
        </row>
        <row r="45401">
          <cell r="C45401"/>
          <cell r="D45401" t="str">
            <v>BG BRASIL</v>
          </cell>
          <cell r="E45401">
            <v>24949232004146</v>
          </cell>
        </row>
        <row r="45402">
          <cell r="C45402"/>
          <cell r="D45402" t="str">
            <v>SUL AMERICA</v>
          </cell>
          <cell r="E45402">
            <v>33041062001687</v>
          </cell>
        </row>
        <row r="45403">
          <cell r="C45403"/>
          <cell r="D45403" t="str">
            <v>KACON</v>
          </cell>
          <cell r="E45403">
            <v>106363000106</v>
          </cell>
        </row>
        <row r="45404">
          <cell r="C45404"/>
          <cell r="D45404" t="str">
            <v>SIGNODE</v>
          </cell>
          <cell r="E45404">
            <v>2274937000180</v>
          </cell>
        </row>
        <row r="45405">
          <cell r="C45405"/>
          <cell r="D45405" t="str">
            <v>CHS BRASIL</v>
          </cell>
          <cell r="E45405">
            <v>62060090000406</v>
          </cell>
        </row>
        <row r="45406">
          <cell r="C45406"/>
          <cell r="D45406" t="str">
            <v>AVL</v>
          </cell>
          <cell r="E45406">
            <v>30280358000186</v>
          </cell>
        </row>
        <row r="45407">
          <cell r="C45407"/>
          <cell r="D45407" t="str">
            <v>ALPHASER</v>
          </cell>
          <cell r="E45407">
            <v>31135585000180</v>
          </cell>
        </row>
        <row r="45408">
          <cell r="C45408"/>
          <cell r="D45408" t="str">
            <v>CFC</v>
          </cell>
          <cell r="E45408">
            <v>815717000191</v>
          </cell>
        </row>
        <row r="45409">
          <cell r="C45409"/>
          <cell r="D45409" t="str">
            <v>GRUPPO LEAS</v>
          </cell>
          <cell r="E45409">
            <v>1590498000152</v>
          </cell>
        </row>
        <row r="45410">
          <cell r="C45410"/>
          <cell r="D45410" t="str">
            <v>TECNOPECAS</v>
          </cell>
          <cell r="E45410">
            <v>46891198000141</v>
          </cell>
        </row>
        <row r="45411">
          <cell r="C45411"/>
          <cell r="D45411" t="str">
            <v>ADPO</v>
          </cell>
          <cell r="E45411">
            <v>2837642000175</v>
          </cell>
        </row>
        <row r="45412">
          <cell r="C45412"/>
          <cell r="D45412" t="str">
            <v>UNIMICRO</v>
          </cell>
          <cell r="E45412">
            <v>36407757000141</v>
          </cell>
        </row>
        <row r="45413">
          <cell r="C45413"/>
          <cell r="D45413" t="str">
            <v>OTAFRA</v>
          </cell>
          <cell r="E45413">
            <v>60701158000110</v>
          </cell>
        </row>
        <row r="45414">
          <cell r="C45414"/>
          <cell r="D45414" t="str">
            <v>FEST</v>
          </cell>
          <cell r="E45414">
            <v>2867692000103</v>
          </cell>
        </row>
        <row r="45415">
          <cell r="C45415"/>
          <cell r="D45415" t="str">
            <v>REDEX</v>
          </cell>
          <cell r="E45415">
            <v>46077459000194</v>
          </cell>
        </row>
        <row r="45416">
          <cell r="C45416"/>
          <cell r="D45416" t="str">
            <v>REPROVIDEO</v>
          </cell>
          <cell r="E45416">
            <v>65550410000151</v>
          </cell>
        </row>
        <row r="45417">
          <cell r="C45417"/>
          <cell r="D45417" t="str">
            <v>PRODEALER</v>
          </cell>
          <cell r="E45417">
            <v>18204610002388</v>
          </cell>
        </row>
        <row r="45418">
          <cell r="C45418"/>
          <cell r="D45418" t="str">
            <v>ALLEGRA</v>
          </cell>
          <cell r="E45418">
            <v>54883434000106</v>
          </cell>
        </row>
        <row r="45419">
          <cell r="C45419"/>
          <cell r="D45419" t="str">
            <v>CERNET</v>
          </cell>
          <cell r="E45419">
            <v>67886432000112</v>
          </cell>
        </row>
        <row r="45420">
          <cell r="C45420"/>
          <cell r="D45420" t="str">
            <v>CARTAGO</v>
          </cell>
          <cell r="E45420">
            <v>43563493000180</v>
          </cell>
        </row>
        <row r="45421">
          <cell r="C45421"/>
          <cell r="D45421" t="str">
            <v>ROCHA AZEVEDO</v>
          </cell>
          <cell r="E45421">
            <v>72926645000160</v>
          </cell>
        </row>
        <row r="45422">
          <cell r="C45422"/>
          <cell r="D45422" t="str">
            <v>AGENA</v>
          </cell>
          <cell r="E45422">
            <v>50060359000122</v>
          </cell>
        </row>
        <row r="45423">
          <cell r="C45423"/>
          <cell r="D45423" t="str">
            <v>DOCPHONE</v>
          </cell>
          <cell r="E45423">
            <v>2945757000183</v>
          </cell>
        </row>
        <row r="45424">
          <cell r="C45424"/>
          <cell r="D45424" t="str">
            <v>ANELC COML ELET</v>
          </cell>
          <cell r="E45424">
            <v>43489699000108</v>
          </cell>
        </row>
        <row r="45425">
          <cell r="C45425"/>
          <cell r="D45425" t="str">
            <v>BENNATI</v>
          </cell>
          <cell r="E45425">
            <v>51746782000143</v>
          </cell>
        </row>
        <row r="45426">
          <cell r="C45426"/>
          <cell r="D45426" t="str">
            <v>VARMED</v>
          </cell>
          <cell r="E45426">
            <v>57463291000171</v>
          </cell>
        </row>
        <row r="45427">
          <cell r="C45427"/>
          <cell r="D45427" t="str">
            <v>CIOLA</v>
          </cell>
          <cell r="E45427">
            <v>61492765000180</v>
          </cell>
        </row>
        <row r="45428">
          <cell r="C45428"/>
          <cell r="D45428" t="str">
            <v>ENEJOTA</v>
          </cell>
          <cell r="E45428">
            <v>62450564000183</v>
          </cell>
        </row>
        <row r="45429">
          <cell r="C45429"/>
          <cell r="D45429" t="str">
            <v>WCA</v>
          </cell>
          <cell r="E45429">
            <v>74527276000592</v>
          </cell>
        </row>
        <row r="45430">
          <cell r="C45430"/>
          <cell r="D45430" t="str">
            <v>REGINA LUDMILA</v>
          </cell>
          <cell r="E45430">
            <v>59374264000158</v>
          </cell>
        </row>
        <row r="45431">
          <cell r="C45431"/>
          <cell r="D45431" t="str">
            <v>AMS</v>
          </cell>
          <cell r="E45431">
            <v>692171000129</v>
          </cell>
        </row>
        <row r="45432">
          <cell r="C45432"/>
          <cell r="D45432" t="str">
            <v>QUALITRON</v>
          </cell>
          <cell r="E45432">
            <v>55142814000152</v>
          </cell>
        </row>
        <row r="45433">
          <cell r="C45433"/>
          <cell r="D45433" t="str">
            <v>MICROSUL</v>
          </cell>
          <cell r="E45433">
            <v>67545608000172</v>
          </cell>
        </row>
        <row r="45434">
          <cell r="C45434"/>
          <cell r="D45434" t="str">
            <v>UNIMED</v>
          </cell>
          <cell r="E45434">
            <v>43643139000166</v>
          </cell>
        </row>
        <row r="45435">
          <cell r="C45435"/>
          <cell r="D45435" t="str">
            <v>NASCENTE TECNO.</v>
          </cell>
          <cell r="E45435">
            <v>65802019000105</v>
          </cell>
        </row>
        <row r="45436">
          <cell r="C45436"/>
          <cell r="D45436" t="str">
            <v>AMPLILUME</v>
          </cell>
          <cell r="E45436">
            <v>69018075000104</v>
          </cell>
        </row>
        <row r="45437">
          <cell r="C45437"/>
          <cell r="D45437" t="str">
            <v>ANDRA ENG E CON</v>
          </cell>
          <cell r="E45437">
            <v>60038676000104</v>
          </cell>
        </row>
        <row r="45438">
          <cell r="C45438"/>
          <cell r="D45438" t="str">
            <v>LOCALIZA</v>
          </cell>
          <cell r="E45438">
            <v>3097479000114</v>
          </cell>
        </row>
        <row r="45439">
          <cell r="C45439"/>
          <cell r="D45439" t="str">
            <v>TITROLAB</v>
          </cell>
          <cell r="E45439">
            <v>1313024000163</v>
          </cell>
        </row>
        <row r="45440">
          <cell r="C45440"/>
          <cell r="D45440" t="str">
            <v>TRIBOLAB</v>
          </cell>
          <cell r="E45440">
            <v>616355000100</v>
          </cell>
        </row>
        <row r="45441">
          <cell r="C45441"/>
          <cell r="D45441" t="str">
            <v>AVL-DIV.AUTOMOT</v>
          </cell>
          <cell r="E45441">
            <v>30280358000348</v>
          </cell>
        </row>
        <row r="45442">
          <cell r="C45442"/>
          <cell r="D45442" t="str">
            <v>REDEX MEASURET.</v>
          </cell>
          <cell r="E45442">
            <v>2335654000100</v>
          </cell>
        </row>
        <row r="45443">
          <cell r="C45443"/>
          <cell r="D45443" t="str">
            <v>LOCA RADIO</v>
          </cell>
          <cell r="E45443">
            <v>68481290000176</v>
          </cell>
        </row>
        <row r="45444">
          <cell r="C45444"/>
          <cell r="D45444" t="str">
            <v>SONIA ALARCON</v>
          </cell>
          <cell r="E45444">
            <v>1537490000122</v>
          </cell>
        </row>
        <row r="45445">
          <cell r="C45445"/>
          <cell r="D45445" t="str">
            <v>MZZA</v>
          </cell>
          <cell r="E45445">
            <v>781550000195</v>
          </cell>
        </row>
        <row r="45446">
          <cell r="C45446"/>
          <cell r="D45446" t="str">
            <v>TEC LABELS</v>
          </cell>
          <cell r="E45446">
            <v>1709654000151</v>
          </cell>
        </row>
        <row r="45447">
          <cell r="C45447"/>
          <cell r="D45447" t="str">
            <v>EG &amp; G</v>
          </cell>
          <cell r="E45447">
            <v>351210000396</v>
          </cell>
        </row>
        <row r="45448">
          <cell r="C45448"/>
          <cell r="D45448" t="str">
            <v>COTRONIC</v>
          </cell>
          <cell r="E45448">
            <v>280322000131</v>
          </cell>
        </row>
        <row r="45449">
          <cell r="C45449"/>
          <cell r="D45449" t="str">
            <v>ALMIRANTE</v>
          </cell>
          <cell r="E45449">
            <v>1470820000100</v>
          </cell>
        </row>
        <row r="45450">
          <cell r="C45450"/>
          <cell r="D45450" t="str">
            <v>CSAV BRASIL</v>
          </cell>
          <cell r="E45450">
            <v>28741000180</v>
          </cell>
        </row>
        <row r="45451">
          <cell r="C45451"/>
          <cell r="D45451" t="str">
            <v>METALPRISMA</v>
          </cell>
          <cell r="E45451">
            <v>2945303000102</v>
          </cell>
        </row>
        <row r="45452">
          <cell r="C45452"/>
          <cell r="D45452" t="str">
            <v>PAINEIS BARRETO</v>
          </cell>
          <cell r="E45452">
            <v>1597753000199</v>
          </cell>
        </row>
        <row r="45453">
          <cell r="C45453"/>
          <cell r="D45453" t="str">
            <v>SOFTCORP</v>
          </cell>
          <cell r="E45453">
            <v>67589358000172</v>
          </cell>
        </row>
        <row r="45454">
          <cell r="C45454"/>
          <cell r="D45454" t="str">
            <v>IBERMAC</v>
          </cell>
          <cell r="E45454">
            <v>2049982000131</v>
          </cell>
        </row>
        <row r="45455">
          <cell r="C45455"/>
          <cell r="D45455" t="str">
            <v>TOPICO</v>
          </cell>
          <cell r="E45455">
            <v>2417074000153</v>
          </cell>
        </row>
        <row r="45456">
          <cell r="C45456"/>
          <cell r="D45456" t="str">
            <v>ALFA CABOS</v>
          </cell>
          <cell r="E45456">
            <v>59274316000114</v>
          </cell>
        </row>
        <row r="45457">
          <cell r="C45457"/>
          <cell r="D45457" t="str">
            <v>CREFISA-TELECOM</v>
          </cell>
          <cell r="E45457">
            <v>2053212000162</v>
          </cell>
        </row>
        <row r="45458">
          <cell r="C45458"/>
          <cell r="D45458" t="str">
            <v>SILK 21</v>
          </cell>
          <cell r="E45458">
            <v>63982391000107</v>
          </cell>
        </row>
        <row r="45459">
          <cell r="C45459"/>
          <cell r="D45459" t="str">
            <v>MKORN JOALHEIRO</v>
          </cell>
          <cell r="E45459">
            <v>53384657000328</v>
          </cell>
        </row>
        <row r="45460">
          <cell r="C45460"/>
          <cell r="D45460" t="str">
            <v>ARALTEC PRODT.Q</v>
          </cell>
          <cell r="E45460">
            <v>42205633000267</v>
          </cell>
        </row>
        <row r="45461">
          <cell r="C45461"/>
          <cell r="D45461" t="str">
            <v>CAMISAR.CARIOCA</v>
          </cell>
          <cell r="E45461">
            <v>2446527000170</v>
          </cell>
        </row>
        <row r="45462">
          <cell r="C45462"/>
          <cell r="D45462" t="str">
            <v>SADIA</v>
          </cell>
          <cell r="E45462">
            <v>3906591004308</v>
          </cell>
        </row>
        <row r="45463">
          <cell r="C45463"/>
          <cell r="D45463" t="str">
            <v>SCI INFORMATION</v>
          </cell>
          <cell r="E45463">
            <v>3292312000104</v>
          </cell>
        </row>
        <row r="45464">
          <cell r="C45464"/>
          <cell r="D45464" t="str">
            <v>M BRASIL INFOR.</v>
          </cell>
          <cell r="E45464">
            <v>1743391000105</v>
          </cell>
        </row>
        <row r="45465">
          <cell r="C45465"/>
          <cell r="D45465" t="str">
            <v>RM PROPAGANDA</v>
          </cell>
          <cell r="E45465">
            <v>43102748000108</v>
          </cell>
        </row>
        <row r="45466">
          <cell r="C45466"/>
          <cell r="D45466" t="str">
            <v>ANTON PAAR</v>
          </cell>
          <cell r="E45466">
            <v>67778084000160</v>
          </cell>
        </row>
        <row r="45467">
          <cell r="C45467"/>
          <cell r="D45467" t="str">
            <v>BSS COMERCIAL</v>
          </cell>
          <cell r="E45467">
            <v>3478511000101</v>
          </cell>
        </row>
        <row r="45468">
          <cell r="C45468"/>
          <cell r="D45468" t="str">
            <v>SURECO FILTROS</v>
          </cell>
          <cell r="E45468">
            <v>59720318000190</v>
          </cell>
        </row>
        <row r="45469">
          <cell r="C45469"/>
          <cell r="D45469" t="str">
            <v>CREATUM</v>
          </cell>
          <cell r="E45469">
            <v>3431506000143</v>
          </cell>
        </row>
        <row r="45470">
          <cell r="C45470"/>
          <cell r="D45470" t="str">
            <v>JATINOX</v>
          </cell>
          <cell r="E45470">
            <v>60463973000199</v>
          </cell>
        </row>
        <row r="45471">
          <cell r="C45471"/>
          <cell r="D45471" t="str">
            <v>GUTEMBERG CONS.</v>
          </cell>
          <cell r="E45471">
            <v>44692663000190</v>
          </cell>
        </row>
        <row r="45472">
          <cell r="C45472"/>
          <cell r="D45472" t="str">
            <v>DATASUPRI</v>
          </cell>
          <cell r="E45472">
            <v>80038417000425</v>
          </cell>
        </row>
        <row r="45473">
          <cell r="C45473"/>
          <cell r="D45473" t="str">
            <v>DIFERRAN</v>
          </cell>
          <cell r="E45473">
            <v>1210890000129</v>
          </cell>
        </row>
        <row r="45474">
          <cell r="C45474"/>
          <cell r="D45474" t="str">
            <v>ROENTGEN</v>
          </cell>
          <cell r="E45474">
            <v>327301000124</v>
          </cell>
        </row>
        <row r="45475">
          <cell r="C45475"/>
          <cell r="D45475" t="str">
            <v>MARUBA DO BR.</v>
          </cell>
          <cell r="E45475">
            <v>1853990000173</v>
          </cell>
        </row>
        <row r="45476">
          <cell r="C45476"/>
          <cell r="D45476" t="str">
            <v>TUCCI ADV</v>
          </cell>
          <cell r="E45476">
            <v>1691417000100</v>
          </cell>
        </row>
        <row r="45477">
          <cell r="C45477"/>
          <cell r="D45477" t="str">
            <v>KLAVAL DO BRASI</v>
          </cell>
          <cell r="E45477">
            <v>55174908000103</v>
          </cell>
        </row>
        <row r="45478">
          <cell r="C45478"/>
          <cell r="D45478" t="str">
            <v>DI MARTINO E.GI</v>
          </cell>
          <cell r="E45478">
            <v>60863818000321</v>
          </cell>
        </row>
        <row r="45479">
          <cell r="C45479"/>
          <cell r="D45479" t="str">
            <v>ROMANA</v>
          </cell>
          <cell r="E45479">
            <v>67121632853</v>
          </cell>
        </row>
        <row r="45480">
          <cell r="C45480"/>
          <cell r="D45480" t="str">
            <v>MSX</v>
          </cell>
          <cell r="E45480">
            <v>900441000140</v>
          </cell>
        </row>
        <row r="45481">
          <cell r="C45481"/>
          <cell r="D45481" t="str">
            <v>TRIUNFO</v>
          </cell>
          <cell r="E45481">
            <v>90751025000462</v>
          </cell>
        </row>
        <row r="45482">
          <cell r="C45482"/>
          <cell r="D45482" t="str">
            <v>ABRACOM</v>
          </cell>
          <cell r="E45482">
            <v>1132824000188</v>
          </cell>
        </row>
        <row r="45483">
          <cell r="C45483"/>
          <cell r="D45483" t="str">
            <v>PROJETO MATHEUS</v>
          </cell>
          <cell r="E45483">
            <v>62091947000102</v>
          </cell>
        </row>
        <row r="45484">
          <cell r="C45484"/>
          <cell r="D45484" t="str">
            <v>CARLOS FRANC</v>
          </cell>
          <cell r="E45484">
            <v>52631025000197</v>
          </cell>
        </row>
        <row r="45485">
          <cell r="C45485"/>
          <cell r="D45485" t="str">
            <v>GLEDS</v>
          </cell>
          <cell r="E45485">
            <v>1787144000100</v>
          </cell>
        </row>
        <row r="45486">
          <cell r="C45486"/>
          <cell r="D45486" t="str">
            <v>SAMSUNG AMERCIA</v>
          </cell>
          <cell r="E45486">
            <v>280273000218</v>
          </cell>
        </row>
        <row r="45487">
          <cell r="C45487"/>
          <cell r="D45487" t="str">
            <v>SOELBRA</v>
          </cell>
          <cell r="E45487">
            <v>61445821000126</v>
          </cell>
        </row>
        <row r="45488">
          <cell r="C45488"/>
          <cell r="D45488" t="str">
            <v>GRAN MELIA SP</v>
          </cell>
          <cell r="E45488">
            <v>62413877000404</v>
          </cell>
        </row>
        <row r="45489">
          <cell r="C45489"/>
          <cell r="D45489" t="str">
            <v>UOL</v>
          </cell>
          <cell r="E45489">
            <v>1354636000102</v>
          </cell>
        </row>
        <row r="45490">
          <cell r="C45490"/>
          <cell r="D45490" t="str">
            <v>PAXON</v>
          </cell>
          <cell r="E45490">
            <v>797477000140</v>
          </cell>
        </row>
        <row r="45491">
          <cell r="C45491"/>
          <cell r="D45491" t="str">
            <v>SONY</v>
          </cell>
          <cell r="E45491">
            <v>4679080000295</v>
          </cell>
        </row>
        <row r="45492">
          <cell r="C45492"/>
          <cell r="D45492" t="str">
            <v>KOMET</v>
          </cell>
          <cell r="E45492">
            <v>3016739000180</v>
          </cell>
        </row>
        <row r="45493">
          <cell r="C45493"/>
          <cell r="D45493" t="str">
            <v>FORMATA</v>
          </cell>
          <cell r="E45493">
            <v>2602906000101</v>
          </cell>
        </row>
        <row r="45494">
          <cell r="C45494"/>
          <cell r="D45494" t="str">
            <v>SP BORRACHAS</v>
          </cell>
          <cell r="E45494">
            <v>47111943000155</v>
          </cell>
        </row>
        <row r="45495">
          <cell r="C45495"/>
          <cell r="D45495" t="str">
            <v>OFICINA MECANIC</v>
          </cell>
          <cell r="E45495">
            <v>73189755000150</v>
          </cell>
        </row>
        <row r="45496">
          <cell r="C45496"/>
          <cell r="D45496" t="str">
            <v>SOM E CARRO</v>
          </cell>
          <cell r="E45496">
            <v>1430597000177</v>
          </cell>
        </row>
        <row r="45497">
          <cell r="C45497"/>
          <cell r="D45497" t="str">
            <v>CAR STEREO BRAS</v>
          </cell>
          <cell r="E45497">
            <v>1740287000159</v>
          </cell>
        </row>
        <row r="45498">
          <cell r="C45498"/>
          <cell r="D45498" t="str">
            <v>UNOTERM</v>
          </cell>
          <cell r="E45498">
            <v>1019345000150</v>
          </cell>
        </row>
        <row r="45499">
          <cell r="C45499"/>
          <cell r="D45499" t="str">
            <v>FEI DO BRASIL</v>
          </cell>
          <cell r="E45499">
            <v>1265004000164</v>
          </cell>
        </row>
        <row r="45500">
          <cell r="C45500"/>
          <cell r="D45500" t="str">
            <v>VEG EVENTOS</v>
          </cell>
          <cell r="E45500">
            <v>2146326000157</v>
          </cell>
        </row>
        <row r="45501">
          <cell r="C45501"/>
          <cell r="D45501" t="str">
            <v>SAO PAULO</v>
          </cell>
          <cell r="E45501">
            <v>2286473000122</v>
          </cell>
        </row>
        <row r="45502">
          <cell r="C45502"/>
          <cell r="D45502" t="str">
            <v>SILCON LTDA</v>
          </cell>
          <cell r="E45502">
            <v>50856251000302</v>
          </cell>
        </row>
        <row r="45503">
          <cell r="C45503"/>
          <cell r="D45503" t="str">
            <v>TERRA</v>
          </cell>
          <cell r="E45503">
            <v>91088328000329</v>
          </cell>
        </row>
        <row r="45504">
          <cell r="C45504"/>
          <cell r="D45504" t="str">
            <v>UTAH SERVICES</v>
          </cell>
          <cell r="E45504">
            <v>2622478000189</v>
          </cell>
        </row>
        <row r="45505">
          <cell r="C45505"/>
          <cell r="D45505" t="str">
            <v>WORKOUT ENERG B</v>
          </cell>
          <cell r="E45505">
            <v>3194948000113</v>
          </cell>
        </row>
        <row r="45506">
          <cell r="C45506"/>
          <cell r="D45506" t="str">
            <v>LACCADEMIA</v>
          </cell>
          <cell r="E45506">
            <v>3771454000154</v>
          </cell>
        </row>
        <row r="45507">
          <cell r="C45507"/>
          <cell r="D45507" t="str">
            <v>INFORMIDIA</v>
          </cell>
          <cell r="E45507">
            <v>1200081000136</v>
          </cell>
        </row>
        <row r="45508">
          <cell r="C45508"/>
          <cell r="D45508" t="str">
            <v>BKS</v>
          </cell>
          <cell r="E45508">
            <v>3231620000120</v>
          </cell>
        </row>
        <row r="45509">
          <cell r="C45509"/>
          <cell r="D45509" t="str">
            <v>DONATELLI</v>
          </cell>
          <cell r="E45509">
            <v>60695541000103</v>
          </cell>
        </row>
        <row r="45510">
          <cell r="C45510"/>
          <cell r="D45510" t="str">
            <v>ASLOG</v>
          </cell>
          <cell r="E45510">
            <v>60744430000140</v>
          </cell>
        </row>
        <row r="45511">
          <cell r="C45511"/>
          <cell r="D45511" t="str">
            <v>NGR</v>
          </cell>
          <cell r="E45511">
            <v>62647458000194</v>
          </cell>
        </row>
        <row r="45512">
          <cell r="C45512"/>
          <cell r="D45512" t="str">
            <v>ASA</v>
          </cell>
          <cell r="E45512">
            <v>3564344000111</v>
          </cell>
        </row>
        <row r="45513">
          <cell r="C45513"/>
          <cell r="D45513" t="str">
            <v>EXECUTIVE ENGLI</v>
          </cell>
          <cell r="E45513">
            <v>62447024000140</v>
          </cell>
        </row>
        <row r="45514">
          <cell r="C45514"/>
          <cell r="D45514" t="str">
            <v>SHERATON</v>
          </cell>
          <cell r="E45514">
            <v>33791591000464</v>
          </cell>
        </row>
        <row r="45515">
          <cell r="C45515"/>
          <cell r="D45515" t="str">
            <v>NEW DAWER</v>
          </cell>
          <cell r="E45515">
            <v>96605324000122</v>
          </cell>
        </row>
        <row r="45516">
          <cell r="C45516"/>
          <cell r="D45516" t="str">
            <v>HIDRO STEEL</v>
          </cell>
          <cell r="E45516">
            <v>2730276000150</v>
          </cell>
        </row>
        <row r="45517">
          <cell r="C45517"/>
          <cell r="D45517" t="str">
            <v>MULTISCREEN</v>
          </cell>
          <cell r="E45517">
            <v>63044291000130</v>
          </cell>
        </row>
        <row r="45518">
          <cell r="C45518"/>
          <cell r="D45518" t="str">
            <v>UNIVERSAL MACAN</v>
          </cell>
          <cell r="E45518">
            <v>48521181000128</v>
          </cell>
        </row>
        <row r="45519">
          <cell r="C45519"/>
          <cell r="D45519" t="str">
            <v>JJR</v>
          </cell>
          <cell r="E45519">
            <v>13047000190</v>
          </cell>
        </row>
        <row r="45520">
          <cell r="C45520"/>
          <cell r="D45520" t="str">
            <v>SWATCH</v>
          </cell>
          <cell r="E45520">
            <v>3524647000100</v>
          </cell>
        </row>
        <row r="45521">
          <cell r="C45521"/>
          <cell r="D45521" t="str">
            <v>TECMACHINE</v>
          </cell>
          <cell r="E45521">
            <v>2276272000144</v>
          </cell>
        </row>
        <row r="45522">
          <cell r="C45522"/>
          <cell r="D45522" t="str">
            <v>CARMEN FERRAZ</v>
          </cell>
          <cell r="E45522">
            <v>827744000184</v>
          </cell>
        </row>
        <row r="45523">
          <cell r="C45523"/>
          <cell r="D45523" t="str">
            <v>ADEZAN</v>
          </cell>
          <cell r="E45523">
            <v>52280237000177</v>
          </cell>
        </row>
        <row r="45524">
          <cell r="C45524"/>
          <cell r="D45524" t="str">
            <v>SWATCH GROUP</v>
          </cell>
          <cell r="E45524">
            <v>3524647000291</v>
          </cell>
        </row>
        <row r="45525">
          <cell r="C45525"/>
          <cell r="D45525" t="str">
            <v>REVISTA NACION.</v>
          </cell>
          <cell r="E45525">
            <v>3628676000112</v>
          </cell>
        </row>
        <row r="45526">
          <cell r="C45526"/>
          <cell r="D45526" t="str">
            <v>CONFORTO AMBIEN</v>
          </cell>
          <cell r="E45526">
            <v>1183525000172</v>
          </cell>
        </row>
        <row r="45527">
          <cell r="C45527"/>
          <cell r="D45527" t="str">
            <v>LIVRARIA CULTUR</v>
          </cell>
          <cell r="E45527">
            <v>62410352000768</v>
          </cell>
        </row>
        <row r="45528">
          <cell r="C45528"/>
          <cell r="D45528" t="str">
            <v>EDGE MOBILITY</v>
          </cell>
          <cell r="E45528">
            <v>3898054000104</v>
          </cell>
        </row>
        <row r="45529">
          <cell r="C45529"/>
          <cell r="D45529" t="str">
            <v>EGIMAQ</v>
          </cell>
          <cell r="E45529">
            <v>62230388000174</v>
          </cell>
        </row>
        <row r="45530">
          <cell r="C45530"/>
          <cell r="D45530" t="str">
            <v>INFORSIL</v>
          </cell>
          <cell r="E45530">
            <v>913255000145</v>
          </cell>
        </row>
        <row r="45531">
          <cell r="C45531"/>
          <cell r="D45531" t="str">
            <v>ARMCO</v>
          </cell>
          <cell r="E45531">
            <v>13565692000833</v>
          </cell>
        </row>
        <row r="45532">
          <cell r="C45532"/>
          <cell r="D45532" t="str">
            <v>ARMCO</v>
          </cell>
          <cell r="E45532">
            <v>13565692000914</v>
          </cell>
        </row>
        <row r="45533">
          <cell r="C45533"/>
          <cell r="D45533" t="str">
            <v>COM-VIVENCIA</v>
          </cell>
          <cell r="E45533">
            <v>3529722000126</v>
          </cell>
        </row>
        <row r="45534">
          <cell r="C45534"/>
          <cell r="D45534" t="str">
            <v>DIGIMAT</v>
          </cell>
          <cell r="E45534">
            <v>53168001000106</v>
          </cell>
        </row>
        <row r="45535">
          <cell r="C45535"/>
          <cell r="D45535" t="str">
            <v>SINTESP</v>
          </cell>
          <cell r="E45535">
            <v>60266996000103</v>
          </cell>
        </row>
        <row r="45536">
          <cell r="C45536"/>
          <cell r="D45536" t="str">
            <v>BEYEN DO BRASIL</v>
          </cell>
          <cell r="E45536">
            <v>1731458000183</v>
          </cell>
        </row>
        <row r="45537">
          <cell r="C45537"/>
          <cell r="D45537" t="str">
            <v>FETCESP</v>
          </cell>
          <cell r="E45537">
            <v>60259934000174</v>
          </cell>
        </row>
        <row r="45538">
          <cell r="C45538"/>
          <cell r="D45538" t="str">
            <v>DENNEX</v>
          </cell>
          <cell r="E45538">
            <v>61917944000112</v>
          </cell>
        </row>
        <row r="45539">
          <cell r="C45539"/>
          <cell r="D45539" t="str">
            <v>AUTO ESCOLA SAN</v>
          </cell>
          <cell r="E45539">
            <v>222000104</v>
          </cell>
        </row>
        <row r="45540">
          <cell r="C45540"/>
          <cell r="D45540" t="str">
            <v>TRANS-FAST</v>
          </cell>
          <cell r="E45540">
            <v>60474269000131</v>
          </cell>
        </row>
        <row r="45541">
          <cell r="C45541"/>
          <cell r="D45541" t="str">
            <v>INTERTEXTO</v>
          </cell>
          <cell r="E45541">
            <v>54787429000108</v>
          </cell>
        </row>
        <row r="45542">
          <cell r="C45542"/>
          <cell r="D45542" t="str">
            <v>MARCIA SERIGRAF</v>
          </cell>
          <cell r="E45542">
            <v>2882332000172</v>
          </cell>
        </row>
        <row r="45543">
          <cell r="C45543"/>
          <cell r="D45543" t="str">
            <v>RAPIDO SP</v>
          </cell>
          <cell r="E45543">
            <v>65516775000160</v>
          </cell>
        </row>
        <row r="45544">
          <cell r="C45544"/>
          <cell r="D45544" t="str">
            <v>SPREAD TELEINFO</v>
          </cell>
          <cell r="E45544">
            <v>52845203000182</v>
          </cell>
        </row>
        <row r="45545">
          <cell r="C45545"/>
          <cell r="D45545" t="str">
            <v>MUNDIAL CARGO</v>
          </cell>
          <cell r="E45545">
            <v>2893744000108</v>
          </cell>
        </row>
        <row r="45546">
          <cell r="C45546"/>
          <cell r="D45546" t="str">
            <v>ARO DO BRASIL</v>
          </cell>
          <cell r="E45546">
            <v>43026947000184</v>
          </cell>
        </row>
        <row r="45547">
          <cell r="C45547"/>
          <cell r="D45547" t="str">
            <v>COLONIAL</v>
          </cell>
          <cell r="E45547">
            <v>47896378000189</v>
          </cell>
        </row>
        <row r="45548">
          <cell r="C45548"/>
          <cell r="D45548" t="str">
            <v>ARTHUR ANDERSEN</v>
          </cell>
          <cell r="E45548">
            <v>57547978000195</v>
          </cell>
        </row>
        <row r="45549">
          <cell r="C45549"/>
          <cell r="D45549" t="str">
            <v>ENGESOLOS</v>
          </cell>
          <cell r="E45549">
            <v>61241303000190</v>
          </cell>
        </row>
        <row r="45550">
          <cell r="C45550"/>
          <cell r="D45550" t="str">
            <v>SDRC</v>
          </cell>
          <cell r="E45550">
            <v>2123364000194</v>
          </cell>
        </row>
        <row r="45551">
          <cell r="C45551"/>
          <cell r="D45551" t="str">
            <v>DACOFLEX</v>
          </cell>
          <cell r="E45551">
            <v>2099416000134</v>
          </cell>
        </row>
        <row r="45552">
          <cell r="C45552"/>
          <cell r="D45552" t="str">
            <v>PHOTON FOTOLITO</v>
          </cell>
          <cell r="E45552">
            <v>1305343000127</v>
          </cell>
        </row>
        <row r="45553">
          <cell r="C45553"/>
          <cell r="D45553" t="str">
            <v>AAT</v>
          </cell>
          <cell r="E45553">
            <v>2788616000102</v>
          </cell>
        </row>
        <row r="45554">
          <cell r="C45554"/>
          <cell r="D45554" t="str">
            <v>MILLWARD</v>
          </cell>
          <cell r="E45554">
            <v>3809708000186</v>
          </cell>
        </row>
        <row r="45555">
          <cell r="C45555"/>
          <cell r="D45555" t="str">
            <v>BUSCARIOLI</v>
          </cell>
          <cell r="E45555">
            <v>51687713000106</v>
          </cell>
        </row>
        <row r="45556">
          <cell r="C45556"/>
          <cell r="D45556" t="str">
            <v>KLABIN KIMBERLY</v>
          </cell>
          <cell r="E45556">
            <v>2290277001799</v>
          </cell>
        </row>
        <row r="45557">
          <cell r="C45557"/>
          <cell r="D45557" t="str">
            <v>ALPHA VIDEO</v>
          </cell>
          <cell r="E45557">
            <v>346667000140</v>
          </cell>
        </row>
        <row r="45558">
          <cell r="C45558"/>
          <cell r="D45558" t="str">
            <v>AMBIQUIMICA</v>
          </cell>
          <cell r="E45558">
            <v>96671672000106</v>
          </cell>
        </row>
        <row r="45559">
          <cell r="C45559"/>
          <cell r="D45559" t="str">
            <v>NORTEL</v>
          </cell>
          <cell r="E45559">
            <v>46044053000539</v>
          </cell>
        </row>
        <row r="45560">
          <cell r="C45560"/>
          <cell r="D45560" t="str">
            <v>FM IMPEX</v>
          </cell>
          <cell r="E45560">
            <v>3997751000112</v>
          </cell>
        </row>
        <row r="45561">
          <cell r="C45561"/>
          <cell r="D45561" t="str">
            <v>ARTOK</v>
          </cell>
          <cell r="E45561">
            <v>61348660000152</v>
          </cell>
        </row>
        <row r="45562">
          <cell r="C45562"/>
          <cell r="D45562" t="str">
            <v>CAPITOLIO</v>
          </cell>
          <cell r="E45562">
            <v>23280000153</v>
          </cell>
        </row>
        <row r="45563">
          <cell r="C45563"/>
          <cell r="D45563" t="str">
            <v>DATA MARKET</v>
          </cell>
          <cell r="E45563">
            <v>1575636000205</v>
          </cell>
        </row>
        <row r="45564">
          <cell r="C45564"/>
          <cell r="D45564" t="str">
            <v>ANTUNES FREIXO</v>
          </cell>
          <cell r="E45564">
            <v>61287215000120</v>
          </cell>
        </row>
        <row r="45565">
          <cell r="C45565"/>
          <cell r="D45565" t="str">
            <v>ART.STUD.JACOB</v>
          </cell>
          <cell r="E45565">
            <v>58123571000101</v>
          </cell>
        </row>
        <row r="45566">
          <cell r="C45566"/>
          <cell r="D45566" t="str">
            <v>ARTENAFEX</v>
          </cell>
          <cell r="E45566">
            <v>61434049000147</v>
          </cell>
        </row>
        <row r="45567">
          <cell r="C45567"/>
          <cell r="D45567" t="str">
            <v>EIKON</v>
          </cell>
          <cell r="E45567">
            <v>4004763000161</v>
          </cell>
        </row>
        <row r="45568">
          <cell r="C45568"/>
          <cell r="D45568" t="str">
            <v>HOUR CLASS</v>
          </cell>
          <cell r="E45568">
            <v>73758260000102</v>
          </cell>
        </row>
        <row r="45569">
          <cell r="C45569"/>
          <cell r="D45569" t="str">
            <v>VALCOFLEX</v>
          </cell>
          <cell r="E45569">
            <v>62486147000190</v>
          </cell>
        </row>
        <row r="45570">
          <cell r="C45570"/>
          <cell r="D45570" t="str">
            <v>DISA-R</v>
          </cell>
          <cell r="E45570">
            <v>2295760000107</v>
          </cell>
        </row>
        <row r="45571">
          <cell r="C45571"/>
          <cell r="D45571" t="str">
            <v>UZ BRINDES</v>
          </cell>
          <cell r="E45571">
            <v>2455009000112</v>
          </cell>
        </row>
        <row r="45572">
          <cell r="C45572"/>
          <cell r="D45572" t="str">
            <v>SPEEDMAQ</v>
          </cell>
          <cell r="E45572">
            <v>63959357000111</v>
          </cell>
        </row>
        <row r="45573">
          <cell r="C45573"/>
          <cell r="D45573" t="str">
            <v>CABOLUC</v>
          </cell>
          <cell r="E45573">
            <v>45626579000130</v>
          </cell>
        </row>
        <row r="45574">
          <cell r="C45574"/>
          <cell r="D45574" t="str">
            <v>INDS ARVISA LTD</v>
          </cell>
          <cell r="E45574">
            <v>47201538000128</v>
          </cell>
        </row>
        <row r="45575">
          <cell r="C45575"/>
          <cell r="D45575" t="str">
            <v>INDS ARVISA LTD</v>
          </cell>
          <cell r="E45575">
            <v>47201538000209</v>
          </cell>
        </row>
        <row r="45576">
          <cell r="C45576"/>
          <cell r="D45576" t="str">
            <v>SOSECAL</v>
          </cell>
          <cell r="E45576">
            <v>61356101000194</v>
          </cell>
        </row>
        <row r="45577">
          <cell r="C45577"/>
          <cell r="D45577" t="str">
            <v>DELOITTE TOUCHE</v>
          </cell>
          <cell r="E45577">
            <v>62484951000130</v>
          </cell>
        </row>
        <row r="45578">
          <cell r="C45578"/>
          <cell r="D45578" t="str">
            <v>CBC CANAL BRASI</v>
          </cell>
          <cell r="E45578">
            <v>1310489000160</v>
          </cell>
        </row>
        <row r="45579">
          <cell r="C45579"/>
          <cell r="D45579" t="str">
            <v>SINTO BRASIL PRODUTOS LTDA</v>
          </cell>
          <cell r="E45579">
            <v>43735901000134</v>
          </cell>
        </row>
        <row r="45580">
          <cell r="C45580"/>
          <cell r="D45580" t="str">
            <v>FRAPHE COMERCIA</v>
          </cell>
          <cell r="E45580">
            <v>3503544000164</v>
          </cell>
        </row>
        <row r="45581">
          <cell r="C45581"/>
          <cell r="D45581" t="str">
            <v>MAGMA MULTIMODA</v>
          </cell>
          <cell r="E45581">
            <v>2801633000124</v>
          </cell>
        </row>
        <row r="45582">
          <cell r="C45582"/>
          <cell r="D45582" t="str">
            <v>SALLES MOREIRA</v>
          </cell>
          <cell r="E45582">
            <v>61734901000100</v>
          </cell>
        </row>
        <row r="45583">
          <cell r="C45583"/>
          <cell r="D45583" t="str">
            <v>TEKNIX ELETRONI</v>
          </cell>
          <cell r="E45583">
            <v>3223454000110</v>
          </cell>
        </row>
        <row r="45584">
          <cell r="C45584"/>
          <cell r="D45584" t="str">
            <v>VARIG LOGISTICA</v>
          </cell>
          <cell r="E45584">
            <v>4066143000157</v>
          </cell>
        </row>
        <row r="45585">
          <cell r="C45585"/>
          <cell r="D45585" t="str">
            <v>QUALITEC</v>
          </cell>
          <cell r="E45585">
            <v>833934000104</v>
          </cell>
        </row>
        <row r="45586">
          <cell r="C45586"/>
          <cell r="D45586" t="str">
            <v>OFFICE MASTER</v>
          </cell>
          <cell r="E45586">
            <v>4386622000231</v>
          </cell>
        </row>
        <row r="45587">
          <cell r="C45587"/>
          <cell r="D45587" t="str">
            <v>NUCLEUS</v>
          </cell>
          <cell r="E45587">
            <v>68062827000325</v>
          </cell>
        </row>
        <row r="45588">
          <cell r="C45588"/>
          <cell r="D45588" t="str">
            <v>ITAIM COMERCIO</v>
          </cell>
          <cell r="E45588">
            <v>50248665000278</v>
          </cell>
        </row>
        <row r="45589">
          <cell r="C45589"/>
          <cell r="D45589" t="str">
            <v>BRASIL ON LINE</v>
          </cell>
          <cell r="E45589">
            <v>2496285000129</v>
          </cell>
        </row>
        <row r="45590">
          <cell r="C45590"/>
          <cell r="D45590" t="str">
            <v>ELEKTRA</v>
          </cell>
          <cell r="E45590">
            <v>333250000143</v>
          </cell>
        </row>
        <row r="45591">
          <cell r="C45591"/>
          <cell r="D45591" t="str">
            <v>ALFATRONIC</v>
          </cell>
          <cell r="E45591">
            <v>43778588000111</v>
          </cell>
        </row>
        <row r="45592">
          <cell r="C45592"/>
          <cell r="D45592" t="str">
            <v>VARIG</v>
          </cell>
          <cell r="E45592">
            <v>4066143002877</v>
          </cell>
        </row>
        <row r="45593">
          <cell r="C45593"/>
          <cell r="D45593" t="str">
            <v>TWILIGHT</v>
          </cell>
          <cell r="E45593">
            <v>4527485000127</v>
          </cell>
        </row>
        <row r="45594">
          <cell r="C45594"/>
          <cell r="D45594" t="str">
            <v>CENP</v>
          </cell>
          <cell r="E45594">
            <v>3135224000107</v>
          </cell>
        </row>
        <row r="45595">
          <cell r="C45595"/>
          <cell r="D45595" t="str">
            <v>SENSIBLE</v>
          </cell>
          <cell r="E45595">
            <v>71724488000148</v>
          </cell>
        </row>
        <row r="45596">
          <cell r="C45596"/>
          <cell r="D45596" t="str">
            <v>GULIN</v>
          </cell>
          <cell r="E45596">
            <v>3590479000151</v>
          </cell>
        </row>
        <row r="45597">
          <cell r="C45597"/>
          <cell r="D45597" t="str">
            <v>SOLYMAR</v>
          </cell>
          <cell r="E45597">
            <v>50184837000106</v>
          </cell>
        </row>
        <row r="45598">
          <cell r="C45598"/>
          <cell r="D45598" t="str">
            <v>LE MANS</v>
          </cell>
          <cell r="E45598">
            <v>3748467000374</v>
          </cell>
        </row>
        <row r="45599">
          <cell r="C45599"/>
          <cell r="D45599" t="str">
            <v>GT COMERCIO</v>
          </cell>
          <cell r="E45599">
            <v>4036480000100</v>
          </cell>
        </row>
        <row r="45600">
          <cell r="C45600"/>
          <cell r="D45600" t="str">
            <v>SMART-TECH</v>
          </cell>
          <cell r="E45600">
            <v>2372684000188</v>
          </cell>
        </row>
        <row r="45601">
          <cell r="C45601"/>
          <cell r="D45601" t="str">
            <v>V.C.A.</v>
          </cell>
          <cell r="E45601">
            <v>3545962000114</v>
          </cell>
        </row>
        <row r="45602">
          <cell r="C45602"/>
          <cell r="D45602" t="str">
            <v>WITTEN COOP</v>
          </cell>
          <cell r="E45602">
            <v>1881369000113</v>
          </cell>
        </row>
        <row r="45603">
          <cell r="C45603"/>
          <cell r="D45603" t="str">
            <v>ASTECA BOMBAS M</v>
          </cell>
          <cell r="E45603">
            <v>57802910000105</v>
          </cell>
        </row>
        <row r="45604">
          <cell r="C45604"/>
          <cell r="D45604" t="str">
            <v>ASTO</v>
          </cell>
          <cell r="E45604">
            <v>62787320000190</v>
          </cell>
        </row>
        <row r="45605">
          <cell r="C45605"/>
          <cell r="D45605" t="str">
            <v>ASTREIN INFORMA</v>
          </cell>
          <cell r="E45605">
            <v>59944983000167</v>
          </cell>
        </row>
        <row r="45606">
          <cell r="C45606"/>
          <cell r="D45606" t="str">
            <v>ARMAZENS GERAIS</v>
          </cell>
          <cell r="E45606">
            <v>58132606001809</v>
          </cell>
        </row>
        <row r="45607">
          <cell r="C45607"/>
          <cell r="D45607" t="str">
            <v>ALUMILESTE</v>
          </cell>
          <cell r="E45607">
            <v>55653349000114</v>
          </cell>
        </row>
        <row r="45608">
          <cell r="C45608"/>
          <cell r="D45608" t="str">
            <v>ALCANTARA MACHA</v>
          </cell>
          <cell r="E45608">
            <v>52469053000150</v>
          </cell>
        </row>
        <row r="45609">
          <cell r="C45609"/>
          <cell r="D45609" t="str">
            <v>ARMCO-II</v>
          </cell>
          <cell r="E45609">
            <v>71586952000268</v>
          </cell>
        </row>
        <row r="45610">
          <cell r="C45610"/>
          <cell r="D45610" t="str">
            <v>MODULAR</v>
          </cell>
          <cell r="E45610">
            <v>4639139000130</v>
          </cell>
        </row>
        <row r="45611">
          <cell r="C45611"/>
          <cell r="D45611" t="str">
            <v>MG COMUNICACAO</v>
          </cell>
          <cell r="E45611">
            <v>3276076000132</v>
          </cell>
        </row>
        <row r="45612">
          <cell r="C45612"/>
          <cell r="D45612" t="str">
            <v>LGS ACUSTICA</v>
          </cell>
          <cell r="E45612">
            <v>736432000165</v>
          </cell>
        </row>
        <row r="45613">
          <cell r="C45613"/>
          <cell r="D45613" t="str">
            <v>CLIMAPRESS</v>
          </cell>
          <cell r="E45613">
            <v>53011581000123</v>
          </cell>
        </row>
        <row r="45614">
          <cell r="C45614"/>
          <cell r="D45614" t="str">
            <v>LASER CUTR</v>
          </cell>
          <cell r="E45614">
            <v>3024810000176</v>
          </cell>
        </row>
        <row r="45615">
          <cell r="C45615"/>
          <cell r="D45615" t="str">
            <v>FAST SHOP</v>
          </cell>
          <cell r="E45615">
            <v>43708379001920</v>
          </cell>
        </row>
        <row r="45616">
          <cell r="C45616"/>
          <cell r="D45616" t="str">
            <v>ARMEC FERRAMENT</v>
          </cell>
          <cell r="E45616">
            <v>21572000157</v>
          </cell>
        </row>
        <row r="45617">
          <cell r="C45617"/>
          <cell r="D45617" t="str">
            <v>ALITERM</v>
          </cell>
          <cell r="E45617">
            <v>52105640000160</v>
          </cell>
        </row>
        <row r="45618">
          <cell r="C45618"/>
          <cell r="D45618" t="str">
            <v>CENTER FERTIM</v>
          </cell>
          <cell r="E45618">
            <v>52816162000104</v>
          </cell>
        </row>
        <row r="45619">
          <cell r="C45619"/>
          <cell r="D45619" t="str">
            <v>SISMARK</v>
          </cell>
          <cell r="E45619">
            <v>57900847000140</v>
          </cell>
        </row>
        <row r="45620">
          <cell r="C45620"/>
          <cell r="D45620" t="str">
            <v>LAIS OLIVEIRA</v>
          </cell>
          <cell r="E45620">
            <v>4301896000108</v>
          </cell>
        </row>
        <row r="45621">
          <cell r="C45621"/>
          <cell r="D45621" t="str">
            <v>REXEL DISTRIBUI</v>
          </cell>
          <cell r="E45621">
            <v>1762625000153</v>
          </cell>
        </row>
        <row r="45622">
          <cell r="C45622"/>
          <cell r="D45622" t="str">
            <v>AEB COMERCIAL</v>
          </cell>
          <cell r="E45622">
            <v>1815039000120</v>
          </cell>
        </row>
        <row r="45623">
          <cell r="C45623"/>
          <cell r="D45623" t="str">
            <v>REXEL DISTRIBUI</v>
          </cell>
          <cell r="E45623">
            <v>1762625000587</v>
          </cell>
        </row>
        <row r="45624">
          <cell r="C45624"/>
          <cell r="D45624" t="str">
            <v>MODELACAO MR</v>
          </cell>
          <cell r="E45624">
            <v>423096000109</v>
          </cell>
        </row>
        <row r="45625">
          <cell r="C45625"/>
          <cell r="D45625" t="str">
            <v>BANACH FERRAMEN</v>
          </cell>
          <cell r="E45625">
            <v>61920518000138</v>
          </cell>
        </row>
        <row r="45626">
          <cell r="C45626"/>
          <cell r="D45626" t="str">
            <v>ARTE PRO</v>
          </cell>
          <cell r="E45626">
            <v>71610307000152</v>
          </cell>
        </row>
        <row r="45627">
          <cell r="C45627"/>
          <cell r="D45627" t="str">
            <v>ARTLUX</v>
          </cell>
          <cell r="E45627">
            <v>322101000189</v>
          </cell>
        </row>
        <row r="45628">
          <cell r="C45628"/>
          <cell r="D45628" t="str">
            <v>ALPHA VIDEO</v>
          </cell>
          <cell r="E45628">
            <v>4260624000280</v>
          </cell>
        </row>
        <row r="45629">
          <cell r="C45629"/>
          <cell r="D45629" t="str">
            <v>SILICON</v>
          </cell>
          <cell r="E45629">
            <v>86802931000390</v>
          </cell>
        </row>
        <row r="45630">
          <cell r="C45630"/>
          <cell r="D45630" t="str">
            <v>QUIMICA ROVERI</v>
          </cell>
          <cell r="E45630">
            <v>59711754000100</v>
          </cell>
        </row>
        <row r="45631">
          <cell r="C45631"/>
          <cell r="D45631" t="str">
            <v>AUTOLAN IND. CO</v>
          </cell>
          <cell r="E45631">
            <v>61075180000165</v>
          </cell>
        </row>
        <row r="45632">
          <cell r="C45632"/>
          <cell r="D45632" t="str">
            <v>TEXTO SA INFORM</v>
          </cell>
          <cell r="E45632">
            <v>54774732000168</v>
          </cell>
        </row>
        <row r="45633">
          <cell r="C45633"/>
          <cell r="D45633" t="str">
            <v>SEAL SISTEMAS</v>
          </cell>
          <cell r="E45633">
            <v>4709662000277</v>
          </cell>
        </row>
        <row r="45634">
          <cell r="C45634"/>
          <cell r="D45634" t="str">
            <v>NOVA VERTA</v>
          </cell>
          <cell r="E45634">
            <v>4325727000108</v>
          </cell>
        </row>
        <row r="45635">
          <cell r="C45635"/>
          <cell r="D45635" t="str">
            <v>DISKTRANS</v>
          </cell>
          <cell r="E45635">
            <v>66616970000124</v>
          </cell>
        </row>
        <row r="45636">
          <cell r="C45636"/>
          <cell r="D45636" t="str">
            <v>AUJE IND ELET E</v>
          </cell>
          <cell r="E45636">
            <v>43371830000138</v>
          </cell>
        </row>
        <row r="45637">
          <cell r="C45637"/>
          <cell r="D45637" t="str">
            <v>MELIA BRASIL</v>
          </cell>
          <cell r="E45637">
            <v>62413877000676</v>
          </cell>
        </row>
        <row r="45638">
          <cell r="C45638"/>
          <cell r="D45638" t="str">
            <v>ACCEPT BRASIL</v>
          </cell>
          <cell r="E45638">
            <v>3314281000145</v>
          </cell>
        </row>
        <row r="45639">
          <cell r="C45639"/>
          <cell r="D45639" t="str">
            <v>AMG 2000</v>
          </cell>
          <cell r="E45639">
            <v>3602686000189</v>
          </cell>
        </row>
        <row r="45640">
          <cell r="C45640"/>
          <cell r="D45640" t="str">
            <v>MATSUO</v>
          </cell>
          <cell r="E45640">
            <v>43872050000171</v>
          </cell>
        </row>
        <row r="45641">
          <cell r="C45641"/>
          <cell r="D45641" t="str">
            <v>ADVANTECH</v>
          </cell>
          <cell r="E45641">
            <v>3800074000109</v>
          </cell>
        </row>
        <row r="45642">
          <cell r="C45642"/>
          <cell r="D45642" t="str">
            <v>REXEL</v>
          </cell>
          <cell r="E45642">
            <v>1762625001044</v>
          </cell>
        </row>
        <row r="45643">
          <cell r="C45643"/>
          <cell r="D45643" t="str">
            <v>POLYTECNO</v>
          </cell>
          <cell r="E45643">
            <v>3375456000124</v>
          </cell>
        </row>
        <row r="45644">
          <cell r="C45644"/>
          <cell r="D45644" t="str">
            <v>CCI CENTRO</v>
          </cell>
          <cell r="E45644">
            <v>2644868000150</v>
          </cell>
        </row>
        <row r="45645">
          <cell r="C45645"/>
          <cell r="D45645" t="str">
            <v>SAFETYLAND</v>
          </cell>
          <cell r="E45645">
            <v>942535000181</v>
          </cell>
        </row>
        <row r="45646">
          <cell r="C45646"/>
          <cell r="D45646" t="str">
            <v>OFFICE MASTER</v>
          </cell>
          <cell r="E45646">
            <v>4386622000312</v>
          </cell>
        </row>
        <row r="45647">
          <cell r="C45647"/>
          <cell r="D45647" t="str">
            <v>MODELO</v>
          </cell>
          <cell r="E45647">
            <v>46324604000194</v>
          </cell>
        </row>
        <row r="45648">
          <cell r="C45648"/>
          <cell r="D45648" t="str">
            <v>E.E.L.</v>
          </cell>
          <cell r="E45648">
            <v>5056440000184</v>
          </cell>
        </row>
        <row r="45649">
          <cell r="C45649"/>
          <cell r="D45649" t="str">
            <v>TOXIKON</v>
          </cell>
          <cell r="E45649">
            <v>64920069000116</v>
          </cell>
        </row>
        <row r="45650">
          <cell r="C45650"/>
          <cell r="D45650" t="str">
            <v>TELEINFO</v>
          </cell>
          <cell r="E45650">
            <v>58647942000146</v>
          </cell>
        </row>
        <row r="45651">
          <cell r="C45651"/>
          <cell r="D45651" t="str">
            <v>METAL-FER</v>
          </cell>
          <cell r="E45651">
            <v>58598137000170</v>
          </cell>
        </row>
        <row r="45652">
          <cell r="C45652"/>
          <cell r="D45652" t="str">
            <v>ANDRADE ELETRO</v>
          </cell>
          <cell r="E45652">
            <v>49344344000107</v>
          </cell>
        </row>
        <row r="45653">
          <cell r="C45653"/>
          <cell r="D45653" t="str">
            <v>ABAV SECRETARIA</v>
          </cell>
          <cell r="E45653">
            <v>27287283000231</v>
          </cell>
        </row>
        <row r="45654">
          <cell r="C45654"/>
          <cell r="D45654" t="str">
            <v>M C A</v>
          </cell>
          <cell r="E45654">
            <v>58525486000161</v>
          </cell>
        </row>
        <row r="45655">
          <cell r="C45655"/>
          <cell r="D45655" t="str">
            <v>TELEINFO</v>
          </cell>
          <cell r="E45655">
            <v>58647942000308</v>
          </cell>
        </row>
        <row r="45656">
          <cell r="C45656"/>
          <cell r="D45656" t="str">
            <v>CHARLO BUFFET</v>
          </cell>
          <cell r="E45656">
            <v>62321146000439</v>
          </cell>
        </row>
        <row r="45657">
          <cell r="C45657"/>
          <cell r="D45657" t="str">
            <v>AVAYA</v>
          </cell>
          <cell r="E45657">
            <v>31241359001075</v>
          </cell>
        </row>
        <row r="45658">
          <cell r="C45658"/>
          <cell r="D45658" t="str">
            <v>VDI</v>
          </cell>
          <cell r="E45658">
            <v>47266234000149</v>
          </cell>
        </row>
        <row r="45659">
          <cell r="C45659"/>
          <cell r="D45659" t="str">
            <v>RED CELL</v>
          </cell>
          <cell r="E45659">
            <v>33434598000186</v>
          </cell>
        </row>
        <row r="45660">
          <cell r="C45660"/>
          <cell r="D45660" t="str">
            <v>AGFA GEVAERT</v>
          </cell>
          <cell r="E45660">
            <v>980360000105</v>
          </cell>
        </row>
        <row r="45661">
          <cell r="C45661"/>
          <cell r="D45661" t="str">
            <v>ECO EQUIPAMENTO</v>
          </cell>
          <cell r="E45661">
            <v>49314438000133</v>
          </cell>
        </row>
        <row r="45662">
          <cell r="C45662"/>
          <cell r="D45662" t="str">
            <v>PW FERRAMENTAS</v>
          </cell>
          <cell r="E45662">
            <v>61540936000108</v>
          </cell>
        </row>
        <row r="45663">
          <cell r="C45663"/>
          <cell r="D45663" t="str">
            <v>AEROTECH</v>
          </cell>
          <cell r="E45663">
            <v>1456264000206</v>
          </cell>
        </row>
        <row r="45664">
          <cell r="C45664"/>
          <cell r="D45664" t="str">
            <v>EMITE-LAMEDID</v>
          </cell>
          <cell r="E45664">
            <v>60957537000257</v>
          </cell>
        </row>
        <row r="45665">
          <cell r="C45665"/>
          <cell r="D45665" t="str">
            <v>AUTOMAX SIST.IN</v>
          </cell>
          <cell r="E45665">
            <v>53547915000188</v>
          </cell>
        </row>
        <row r="45666">
          <cell r="C45666"/>
          <cell r="D45666" t="str">
            <v>ACECO SOLUCOES</v>
          </cell>
          <cell r="E45666">
            <v>4979535000107</v>
          </cell>
        </row>
        <row r="45667">
          <cell r="C45667"/>
          <cell r="D45667" t="str">
            <v>UNIDAS RENT A C</v>
          </cell>
          <cell r="E45667">
            <v>54236625000186</v>
          </cell>
        </row>
        <row r="45668">
          <cell r="C45668"/>
          <cell r="D45668" t="str">
            <v>SUCAR POLIMENTO</v>
          </cell>
          <cell r="E45668">
            <v>2605275000184</v>
          </cell>
        </row>
        <row r="45669">
          <cell r="C45669"/>
          <cell r="D45669" t="str">
            <v>TRANSREMOCAO</v>
          </cell>
          <cell r="E45669">
            <v>60972585000133</v>
          </cell>
        </row>
        <row r="45670">
          <cell r="C45670"/>
          <cell r="D45670" t="str">
            <v>SYLVANIA BRASIL</v>
          </cell>
          <cell r="E45670">
            <v>61578118000196</v>
          </cell>
        </row>
        <row r="45671">
          <cell r="C45671"/>
          <cell r="D45671" t="str">
            <v>JENS CHRISTIAN</v>
          </cell>
          <cell r="E45671">
            <v>3628632000192</v>
          </cell>
        </row>
        <row r="45672">
          <cell r="C45672"/>
          <cell r="D45672" t="str">
            <v>WEBMOTORS</v>
          </cell>
          <cell r="E45672">
            <v>3347828000290</v>
          </cell>
        </row>
        <row r="45673">
          <cell r="C45673"/>
          <cell r="D45673" t="str">
            <v>PERIFEM</v>
          </cell>
          <cell r="E45673">
            <v>1696168000146</v>
          </cell>
        </row>
        <row r="45674">
          <cell r="C45674"/>
          <cell r="D45674" t="str">
            <v>GRAF LABEL</v>
          </cell>
          <cell r="E45674">
            <v>3206797000176</v>
          </cell>
        </row>
        <row r="45675">
          <cell r="C45675"/>
          <cell r="D45675" t="str">
            <v>PEUGEOT CITROEN</v>
          </cell>
          <cell r="E45675">
            <v>2130344000736</v>
          </cell>
        </row>
        <row r="45676">
          <cell r="C45676"/>
          <cell r="D45676" t="str">
            <v>ENGESBRA</v>
          </cell>
          <cell r="E45676">
            <v>57366528000104</v>
          </cell>
        </row>
        <row r="45677">
          <cell r="C45677"/>
          <cell r="D45677" t="str">
            <v>BP SOLUTIONS</v>
          </cell>
          <cell r="E45677">
            <v>2911224000180</v>
          </cell>
        </row>
        <row r="45678">
          <cell r="C45678"/>
          <cell r="D45678" t="str">
            <v>FK</v>
          </cell>
          <cell r="E45678">
            <v>61552485000110</v>
          </cell>
        </row>
        <row r="45679">
          <cell r="C45679"/>
          <cell r="D45679" t="str">
            <v>FULL JASS</v>
          </cell>
          <cell r="E45679">
            <v>1454058000178</v>
          </cell>
        </row>
        <row r="45680">
          <cell r="C45680"/>
          <cell r="D45680" t="str">
            <v>AFEG METALURGIC</v>
          </cell>
          <cell r="E45680">
            <v>64853443000108</v>
          </cell>
        </row>
        <row r="45681">
          <cell r="C45681"/>
          <cell r="D45681" t="str">
            <v>GRAFICA CARAIBA</v>
          </cell>
          <cell r="E45681">
            <v>60870870000143</v>
          </cell>
        </row>
        <row r="45682">
          <cell r="C45682"/>
          <cell r="D45682" t="str">
            <v>METREL</v>
          </cell>
          <cell r="E45682">
            <v>4911747000152</v>
          </cell>
        </row>
        <row r="45683">
          <cell r="C45683"/>
          <cell r="D45683" t="str">
            <v>OMEGA</v>
          </cell>
          <cell r="E45683">
            <v>4474543000363</v>
          </cell>
        </row>
        <row r="45684">
          <cell r="C45684"/>
          <cell r="D45684" t="str">
            <v>ROCKFIBRAS</v>
          </cell>
          <cell r="E45684">
            <v>71712855000193</v>
          </cell>
        </row>
        <row r="45685">
          <cell r="C45685"/>
          <cell r="D45685" t="str">
            <v>CIAL</v>
          </cell>
          <cell r="E45685">
            <v>2699991000178</v>
          </cell>
        </row>
        <row r="45686">
          <cell r="C45686"/>
          <cell r="D45686" t="str">
            <v>AWARD SIST PROJ</v>
          </cell>
          <cell r="E45686">
            <v>58493032000156</v>
          </cell>
        </row>
        <row r="45687">
          <cell r="C45687"/>
          <cell r="D45687" t="str">
            <v>AMERICAN DEALER</v>
          </cell>
          <cell r="E45687">
            <v>67854984000149</v>
          </cell>
        </row>
        <row r="45688">
          <cell r="C45688"/>
          <cell r="D45688" t="str">
            <v>AURUS</v>
          </cell>
          <cell r="E45688">
            <v>2193022000140</v>
          </cell>
        </row>
        <row r="45689">
          <cell r="C45689"/>
          <cell r="D45689" t="str">
            <v>FIGUEIREDO</v>
          </cell>
          <cell r="E45689">
            <v>4190000115</v>
          </cell>
        </row>
        <row r="45690">
          <cell r="C45690"/>
          <cell r="D45690" t="str">
            <v>MEGACOM</v>
          </cell>
          <cell r="E45690">
            <v>3466292000140</v>
          </cell>
        </row>
        <row r="45691">
          <cell r="C45691"/>
          <cell r="D45691" t="str">
            <v>PLAST-WAY</v>
          </cell>
          <cell r="E45691">
            <v>5095478000166</v>
          </cell>
        </row>
        <row r="45692">
          <cell r="C45692"/>
          <cell r="D45692" t="str">
            <v>IDENTCENTER</v>
          </cell>
          <cell r="E45692">
            <v>67848309000107</v>
          </cell>
        </row>
        <row r="45693">
          <cell r="C45693"/>
          <cell r="D45693" t="str">
            <v>SOFTTEK</v>
          </cell>
          <cell r="E45693">
            <v>2068632000112</v>
          </cell>
        </row>
        <row r="45694">
          <cell r="C45694"/>
          <cell r="D45694" t="str">
            <v>QUALITY RESULTS</v>
          </cell>
          <cell r="E45694">
            <v>4453483000130</v>
          </cell>
        </row>
        <row r="45695">
          <cell r="C45695"/>
          <cell r="D45695" t="str">
            <v>INSTITUTO ALFA</v>
          </cell>
          <cell r="E45695">
            <v>58802919000189</v>
          </cell>
        </row>
        <row r="45696">
          <cell r="C45696"/>
          <cell r="D45696" t="str">
            <v>FLYTECH</v>
          </cell>
          <cell r="E45696">
            <v>1393472000114</v>
          </cell>
        </row>
        <row r="45697">
          <cell r="C45697"/>
          <cell r="D45697" t="str">
            <v>ARAQUEM</v>
          </cell>
          <cell r="E45697">
            <v>52249695000143</v>
          </cell>
        </row>
        <row r="45698">
          <cell r="C45698"/>
          <cell r="D45698" t="str">
            <v>IBCC</v>
          </cell>
          <cell r="E45698">
            <v>62932942000165</v>
          </cell>
        </row>
        <row r="45699">
          <cell r="C45699"/>
          <cell r="D45699" t="str">
            <v>NEXTEL TELECOMU</v>
          </cell>
          <cell r="E45699">
            <v>66970229002704</v>
          </cell>
        </row>
        <row r="45700">
          <cell r="C45700"/>
          <cell r="D45700" t="str">
            <v>FLASH CABLE</v>
          </cell>
          <cell r="E45700">
            <v>4760820000132</v>
          </cell>
        </row>
        <row r="45701">
          <cell r="C45701"/>
          <cell r="D45701" t="str">
            <v>WELD STEEL</v>
          </cell>
          <cell r="E45701">
            <v>74654005000174</v>
          </cell>
        </row>
        <row r="45702">
          <cell r="C45702"/>
          <cell r="D45702" t="str">
            <v>MELIA BRASIL</v>
          </cell>
          <cell r="E45702">
            <v>62413877001729</v>
          </cell>
        </row>
        <row r="45703">
          <cell r="C45703"/>
          <cell r="D45703" t="str">
            <v>OLINDA</v>
          </cell>
          <cell r="E45703">
            <v>62645718000192</v>
          </cell>
        </row>
        <row r="45704">
          <cell r="C45704"/>
          <cell r="D45704" t="str">
            <v>PIRES TRANSPORT</v>
          </cell>
          <cell r="E45704">
            <v>3124685000176</v>
          </cell>
        </row>
        <row r="45705">
          <cell r="C45705"/>
          <cell r="D45705" t="str">
            <v>DATELIER</v>
          </cell>
          <cell r="E45705">
            <v>5468002000123</v>
          </cell>
        </row>
        <row r="45706">
          <cell r="C45706"/>
          <cell r="D45706" t="str">
            <v>COOMTECCHESP</v>
          </cell>
          <cell r="E45706">
            <v>1479347000121</v>
          </cell>
        </row>
        <row r="45707">
          <cell r="C45707"/>
          <cell r="D45707" t="str">
            <v>FILTHI</v>
          </cell>
          <cell r="E45707">
            <v>67338848000104</v>
          </cell>
        </row>
        <row r="45708">
          <cell r="C45708"/>
          <cell r="D45708" t="str">
            <v>KROMA</v>
          </cell>
          <cell r="E45708">
            <v>67931246000158</v>
          </cell>
        </row>
        <row r="45709">
          <cell r="C45709"/>
          <cell r="D45709" t="str">
            <v>PROTENGE</v>
          </cell>
          <cell r="E45709">
            <v>46628236000178</v>
          </cell>
        </row>
        <row r="45710">
          <cell r="C45710"/>
          <cell r="D45710" t="str">
            <v>MM</v>
          </cell>
          <cell r="E45710">
            <v>60929593000105</v>
          </cell>
        </row>
        <row r="45711">
          <cell r="C45711"/>
          <cell r="D45711" t="str">
            <v>PRINT</v>
          </cell>
          <cell r="E45711">
            <v>1424664000140</v>
          </cell>
        </row>
        <row r="45712">
          <cell r="C45712"/>
          <cell r="D45712" t="str">
            <v>ZAMPROGNA</v>
          </cell>
          <cell r="E45712">
            <v>92691161000430</v>
          </cell>
        </row>
        <row r="45713">
          <cell r="C45713"/>
          <cell r="D45713" t="str">
            <v>ACOBRIL</v>
          </cell>
          <cell r="E45713">
            <v>54595129000119</v>
          </cell>
        </row>
        <row r="45714">
          <cell r="C45714"/>
          <cell r="D45714" t="str">
            <v>THYSSEN COMERCI</v>
          </cell>
          <cell r="E45714">
            <v>32309536000180</v>
          </cell>
        </row>
        <row r="45715">
          <cell r="C45715"/>
          <cell r="D45715" t="str">
            <v>LABATUT</v>
          </cell>
          <cell r="E45715">
            <v>46323481000177</v>
          </cell>
        </row>
        <row r="45716">
          <cell r="C45716"/>
          <cell r="D45716" t="str">
            <v>MIQUELIN</v>
          </cell>
          <cell r="E45716">
            <v>56903800000177</v>
          </cell>
        </row>
        <row r="45717">
          <cell r="C45717"/>
          <cell r="D45717" t="str">
            <v>SIGNUS</v>
          </cell>
          <cell r="E45717">
            <v>52032000000177</v>
          </cell>
        </row>
        <row r="45718">
          <cell r="C45718"/>
          <cell r="D45718" t="str">
            <v>AKKER</v>
          </cell>
          <cell r="E45718">
            <v>4374896000120</v>
          </cell>
        </row>
        <row r="45719">
          <cell r="C45719"/>
          <cell r="D45719" t="str">
            <v>GSV</v>
          </cell>
          <cell r="E45719">
            <v>62491444000124</v>
          </cell>
        </row>
        <row r="45720">
          <cell r="C45720"/>
          <cell r="D45720" t="str">
            <v>AVIQUEI PROD HI</v>
          </cell>
          <cell r="E45720">
            <v>62318803000146</v>
          </cell>
        </row>
        <row r="45721">
          <cell r="C45721"/>
          <cell r="D45721" t="str">
            <v>MARK</v>
          </cell>
          <cell r="E45721">
            <v>59454694000180</v>
          </cell>
        </row>
        <row r="45722">
          <cell r="C45722"/>
          <cell r="D45722" t="str">
            <v>PROTENGE</v>
          </cell>
          <cell r="E45722">
            <v>58249988000107</v>
          </cell>
        </row>
        <row r="45723">
          <cell r="C45723"/>
          <cell r="D45723" t="str">
            <v>SINT</v>
          </cell>
          <cell r="E45723">
            <v>3575341000183</v>
          </cell>
        </row>
        <row r="45724">
          <cell r="C45724"/>
          <cell r="D45724" t="str">
            <v>IOB</v>
          </cell>
          <cell r="E45724">
            <v>43217850000230</v>
          </cell>
        </row>
        <row r="45725">
          <cell r="C45725"/>
          <cell r="D45725" t="str">
            <v>UNIVERSO</v>
          </cell>
          <cell r="E45725">
            <v>1689455000129</v>
          </cell>
        </row>
        <row r="45726">
          <cell r="C45726"/>
          <cell r="D45726" t="str">
            <v>LIVRARIA</v>
          </cell>
          <cell r="E45726">
            <v>3309924000324</v>
          </cell>
        </row>
        <row r="45727">
          <cell r="C45727"/>
          <cell r="D45727" t="str">
            <v>BALLOON</v>
          </cell>
          <cell r="E45727">
            <v>2256206000102</v>
          </cell>
        </row>
        <row r="45728">
          <cell r="C45728"/>
          <cell r="D45728" t="str">
            <v>C.E. MORENO</v>
          </cell>
          <cell r="E45728">
            <v>4198756000148</v>
          </cell>
        </row>
        <row r="45729">
          <cell r="C45729"/>
          <cell r="D45729" t="str">
            <v>DELTA</v>
          </cell>
          <cell r="E45729">
            <v>1288969000172</v>
          </cell>
        </row>
        <row r="45730">
          <cell r="C45730"/>
          <cell r="D45730" t="str">
            <v>FATTO STAMPA</v>
          </cell>
          <cell r="E45730">
            <v>53809794000103</v>
          </cell>
        </row>
        <row r="45731">
          <cell r="C45731"/>
          <cell r="D45731" t="str">
            <v>INSTITUTO</v>
          </cell>
          <cell r="E45731">
            <v>3982591000138</v>
          </cell>
        </row>
        <row r="45732">
          <cell r="C45732"/>
          <cell r="D45732" t="str">
            <v>A.G. LOGISTICS</v>
          </cell>
          <cell r="E45732">
            <v>4939590000173</v>
          </cell>
        </row>
        <row r="45733">
          <cell r="C45733"/>
          <cell r="D45733" t="str">
            <v>ASSOCIACAO</v>
          </cell>
          <cell r="E45733">
            <v>61615977000108</v>
          </cell>
        </row>
        <row r="45734">
          <cell r="C45734"/>
          <cell r="D45734" t="str">
            <v>BLUE TREE</v>
          </cell>
          <cell r="E45734">
            <v>66542002002326</v>
          </cell>
        </row>
        <row r="45735">
          <cell r="C45735"/>
          <cell r="D45735" t="str">
            <v>THE PRIVILEGE F</v>
          </cell>
          <cell r="E45735">
            <v>9967852008705</v>
          </cell>
        </row>
        <row r="45736">
          <cell r="C45736"/>
          <cell r="D45736" t="str">
            <v>RAJAS</v>
          </cell>
          <cell r="E45736">
            <v>1149551000184</v>
          </cell>
        </row>
        <row r="45737">
          <cell r="C45737"/>
          <cell r="D45737" t="str">
            <v>CIDEL</v>
          </cell>
          <cell r="E45737">
            <v>69287167000181</v>
          </cell>
        </row>
        <row r="45738">
          <cell r="C45738"/>
          <cell r="D45738" t="str">
            <v>POTOSI</v>
          </cell>
          <cell r="E45738">
            <v>59810184000106</v>
          </cell>
        </row>
        <row r="45739">
          <cell r="C45739"/>
          <cell r="D45739" t="str">
            <v>CINTEL</v>
          </cell>
          <cell r="E45739">
            <v>3411939000137</v>
          </cell>
        </row>
        <row r="45740">
          <cell r="C45740"/>
          <cell r="D45740" t="str">
            <v>CARILLO PASTORE</v>
          </cell>
          <cell r="E45740">
            <v>1061707000170</v>
          </cell>
        </row>
        <row r="45741">
          <cell r="C45741"/>
          <cell r="D45741" t="str">
            <v>PRATIKE</v>
          </cell>
          <cell r="E45741">
            <v>61057857000132</v>
          </cell>
        </row>
        <row r="45742">
          <cell r="C45742"/>
          <cell r="D45742" t="str">
            <v>TAMBORE</v>
          </cell>
          <cell r="E45742">
            <v>5692377000172</v>
          </cell>
        </row>
        <row r="45743">
          <cell r="C45743"/>
          <cell r="D45743" t="str">
            <v>HYPER VISION</v>
          </cell>
          <cell r="E45743">
            <v>1017769000185</v>
          </cell>
        </row>
        <row r="45744">
          <cell r="C45744"/>
          <cell r="D45744" t="str">
            <v>IMPAKTO</v>
          </cell>
          <cell r="E45744">
            <v>60567633000108</v>
          </cell>
        </row>
        <row r="45745">
          <cell r="C45745"/>
          <cell r="D45745" t="str">
            <v>KALAHARI</v>
          </cell>
          <cell r="E45745">
            <v>3621496000109</v>
          </cell>
        </row>
        <row r="45746">
          <cell r="C45746"/>
          <cell r="D45746" t="str">
            <v>ICONERIA</v>
          </cell>
          <cell r="E45746">
            <v>3914324000123</v>
          </cell>
        </row>
        <row r="45747">
          <cell r="C45747"/>
          <cell r="D45747" t="str">
            <v>NIPPON SAFETY</v>
          </cell>
          <cell r="E45747">
            <v>3992884000104</v>
          </cell>
        </row>
        <row r="45748">
          <cell r="C45748"/>
          <cell r="D45748" t="str">
            <v>HIDRO AGUA</v>
          </cell>
          <cell r="E45748">
            <v>4659383000165</v>
          </cell>
        </row>
        <row r="45749">
          <cell r="C45749"/>
          <cell r="D45749" t="str">
            <v>MANHAES</v>
          </cell>
          <cell r="E45749">
            <v>1587123000133</v>
          </cell>
        </row>
        <row r="45750">
          <cell r="C45750"/>
          <cell r="D45750" t="str">
            <v>ARTELL</v>
          </cell>
          <cell r="E45750">
            <v>2545460000120</v>
          </cell>
        </row>
        <row r="45751">
          <cell r="C45751"/>
          <cell r="D45751" t="str">
            <v>BRASIL CONNECTS</v>
          </cell>
          <cell r="E45751">
            <v>2887213000102</v>
          </cell>
        </row>
        <row r="45752">
          <cell r="C45752"/>
          <cell r="D45752" t="str">
            <v>DELOITTE</v>
          </cell>
          <cell r="E45752">
            <v>1925826000124</v>
          </cell>
        </row>
        <row r="45753">
          <cell r="C45753"/>
          <cell r="D45753" t="str">
            <v>RDM</v>
          </cell>
          <cell r="E45753">
            <v>5284061000141</v>
          </cell>
        </row>
        <row r="45754">
          <cell r="C45754"/>
          <cell r="D45754" t="str">
            <v>SILK STORE SIGN</v>
          </cell>
          <cell r="E45754">
            <v>58766684000117</v>
          </cell>
        </row>
        <row r="45755">
          <cell r="C45755"/>
          <cell r="D45755" t="str">
            <v>MIKSON</v>
          </cell>
          <cell r="E45755">
            <v>2074028000360</v>
          </cell>
        </row>
        <row r="45756">
          <cell r="C45756"/>
          <cell r="D45756" t="str">
            <v>DI MARTINO</v>
          </cell>
          <cell r="E45756">
            <v>60863818000240</v>
          </cell>
        </row>
        <row r="45757">
          <cell r="C45757"/>
          <cell r="D45757" t="str">
            <v>ELETRONICA</v>
          </cell>
          <cell r="E45757">
            <v>43628676000137</v>
          </cell>
        </row>
        <row r="45758">
          <cell r="C45758"/>
          <cell r="D45758" t="str">
            <v>TREVISO</v>
          </cell>
          <cell r="E45758">
            <v>96643218000133</v>
          </cell>
        </row>
        <row r="45759">
          <cell r="C45759"/>
          <cell r="D45759" t="str">
            <v>UNIAO</v>
          </cell>
          <cell r="E45759">
            <v>33700394000140</v>
          </cell>
        </row>
        <row r="45760">
          <cell r="C45760"/>
          <cell r="D45760" t="str">
            <v>NALO</v>
          </cell>
          <cell r="E45760">
            <v>1130540000152</v>
          </cell>
        </row>
        <row r="45761">
          <cell r="C45761"/>
          <cell r="D45761" t="str">
            <v>ENTER</v>
          </cell>
          <cell r="E45761">
            <v>51668291000121</v>
          </cell>
        </row>
        <row r="45762">
          <cell r="C45762"/>
          <cell r="D45762" t="str">
            <v>TRACOM</v>
          </cell>
          <cell r="E45762">
            <v>66578873000194</v>
          </cell>
        </row>
        <row r="45763">
          <cell r="C45763"/>
          <cell r="D45763" t="str">
            <v>BANCO SANTOS</v>
          </cell>
          <cell r="E45763">
            <v>58257619000166</v>
          </cell>
        </row>
        <row r="45764">
          <cell r="C45764"/>
          <cell r="D45764" t="str">
            <v>AUTOMATOS</v>
          </cell>
          <cell r="E45764">
            <v>67316398000140</v>
          </cell>
        </row>
        <row r="45765">
          <cell r="C45765"/>
          <cell r="D45765" t="str">
            <v>VERTIPLAN</v>
          </cell>
          <cell r="E45765">
            <v>12977000129</v>
          </cell>
        </row>
        <row r="45766">
          <cell r="C45766"/>
          <cell r="D45766" t="str">
            <v>REFRATARIOS</v>
          </cell>
          <cell r="E45766">
            <v>43174424000185</v>
          </cell>
        </row>
        <row r="45767">
          <cell r="C45767"/>
          <cell r="D45767" t="str">
            <v>BREDA</v>
          </cell>
          <cell r="E45767">
            <v>5160935000582</v>
          </cell>
        </row>
        <row r="45768">
          <cell r="C45768"/>
          <cell r="D45768" t="str">
            <v>CAMARA</v>
          </cell>
          <cell r="E45768">
            <v>3146063000149</v>
          </cell>
        </row>
        <row r="45769">
          <cell r="C45769"/>
          <cell r="D45769" t="str">
            <v>QEEL</v>
          </cell>
          <cell r="E45769">
            <v>64822885000197</v>
          </cell>
        </row>
        <row r="45770">
          <cell r="C45770"/>
          <cell r="D45770" t="str">
            <v>GUSTAVO LOYOLA</v>
          </cell>
          <cell r="E45770">
            <v>2330190000130</v>
          </cell>
        </row>
        <row r="45771">
          <cell r="C45771"/>
          <cell r="D45771" t="str">
            <v>EXPAND GROUP</v>
          </cell>
          <cell r="E45771">
            <v>60652864001515</v>
          </cell>
        </row>
        <row r="45772">
          <cell r="C45772"/>
          <cell r="D45772" t="str">
            <v>ROMA</v>
          </cell>
          <cell r="E45772">
            <v>65492167000162</v>
          </cell>
        </row>
        <row r="45773">
          <cell r="C45773"/>
          <cell r="D45773" t="str">
            <v>ALL RIGHT</v>
          </cell>
          <cell r="E45773">
            <v>904651000106</v>
          </cell>
        </row>
        <row r="45774">
          <cell r="C45774"/>
          <cell r="D45774" t="str">
            <v>PAULO SERGIO</v>
          </cell>
          <cell r="E45774">
            <v>425648000100</v>
          </cell>
        </row>
        <row r="45775">
          <cell r="C45775"/>
          <cell r="D45775" t="str">
            <v>DATA HARBS</v>
          </cell>
          <cell r="E45775">
            <v>4076000195</v>
          </cell>
        </row>
        <row r="45776">
          <cell r="C45776"/>
          <cell r="D45776" t="str">
            <v>VETOR</v>
          </cell>
          <cell r="E45776">
            <v>60790037000192</v>
          </cell>
        </row>
        <row r="45777">
          <cell r="C45777"/>
          <cell r="D45777" t="str">
            <v>FLUICOM</v>
          </cell>
          <cell r="E45777">
            <v>3718016000122</v>
          </cell>
        </row>
        <row r="45778">
          <cell r="C45778"/>
          <cell r="D45778" t="str">
            <v>HM</v>
          </cell>
          <cell r="E45778">
            <v>74508458000192</v>
          </cell>
        </row>
        <row r="45779">
          <cell r="C45779"/>
          <cell r="D45779" t="str">
            <v>ESCRITORIO</v>
          </cell>
          <cell r="E45779">
            <v>851595000199</v>
          </cell>
        </row>
        <row r="45780">
          <cell r="C45780"/>
          <cell r="D45780" t="str">
            <v>SEAL</v>
          </cell>
          <cell r="E45780">
            <v>4709662000609</v>
          </cell>
        </row>
        <row r="45781">
          <cell r="C45781"/>
          <cell r="D45781" t="str">
            <v>C&amp;W</v>
          </cell>
          <cell r="E45781">
            <v>5414731000105</v>
          </cell>
        </row>
        <row r="45782">
          <cell r="C45782"/>
          <cell r="D45782" t="str">
            <v>BATTISTELLA IND</v>
          </cell>
          <cell r="E45782">
            <v>84933118002700</v>
          </cell>
        </row>
        <row r="45783">
          <cell r="C45783"/>
          <cell r="D45783" t="str">
            <v>ATA</v>
          </cell>
          <cell r="E45783">
            <v>5229856000157</v>
          </cell>
        </row>
        <row r="45784">
          <cell r="C45784"/>
          <cell r="D45784" t="str">
            <v>BELLOWS</v>
          </cell>
          <cell r="E45784">
            <v>61771945000100</v>
          </cell>
        </row>
        <row r="45785">
          <cell r="C45785"/>
          <cell r="D45785" t="str">
            <v>PASSALACQUA</v>
          </cell>
          <cell r="E45785">
            <v>55973366000139</v>
          </cell>
        </row>
        <row r="45786">
          <cell r="C45786"/>
          <cell r="D45786" t="str">
            <v>CGM</v>
          </cell>
          <cell r="E45786">
            <v>3040067000148</v>
          </cell>
        </row>
        <row r="45787">
          <cell r="C45787"/>
          <cell r="D45787" t="str">
            <v>ELETRONICS</v>
          </cell>
          <cell r="E45787">
            <v>65560740000128</v>
          </cell>
        </row>
        <row r="45788">
          <cell r="C45788"/>
          <cell r="D45788" t="str">
            <v>PONTE AEREA</v>
          </cell>
          <cell r="E45788">
            <v>5897828000108</v>
          </cell>
        </row>
        <row r="45789">
          <cell r="C45789"/>
          <cell r="D45789" t="str">
            <v>OPTUS</v>
          </cell>
          <cell r="E45789">
            <v>72872641000147</v>
          </cell>
        </row>
        <row r="45790">
          <cell r="C45790"/>
          <cell r="D45790" t="str">
            <v>MASTERPEN</v>
          </cell>
          <cell r="E45790">
            <v>164695000147</v>
          </cell>
        </row>
        <row r="45791">
          <cell r="C45791"/>
          <cell r="D45791" t="str">
            <v>BACHERT INDL LT</v>
          </cell>
          <cell r="E45791">
            <v>60889318000105</v>
          </cell>
        </row>
        <row r="45792">
          <cell r="C45792"/>
          <cell r="D45792" t="str">
            <v>MULTIDUTO</v>
          </cell>
          <cell r="E45792">
            <v>5598683000144</v>
          </cell>
        </row>
        <row r="45793">
          <cell r="C45793"/>
          <cell r="D45793" t="str">
            <v>TPI</v>
          </cell>
          <cell r="E45793">
            <v>3113872000154</v>
          </cell>
        </row>
        <row r="45794">
          <cell r="C45794"/>
          <cell r="D45794" t="str">
            <v>SOPETRA</v>
          </cell>
          <cell r="E45794">
            <v>60835162000171</v>
          </cell>
        </row>
        <row r="45795">
          <cell r="C45795"/>
          <cell r="D45795" t="str">
            <v>SERV CARD</v>
          </cell>
          <cell r="E45795">
            <v>5314928000164</v>
          </cell>
        </row>
        <row r="45796">
          <cell r="C45796"/>
          <cell r="D45796" t="str">
            <v>PACKLER</v>
          </cell>
          <cell r="E45796">
            <v>4538470000164</v>
          </cell>
        </row>
        <row r="45797">
          <cell r="C45797"/>
          <cell r="D45797" t="str">
            <v>CCN</v>
          </cell>
          <cell r="E45797">
            <v>64605033000148</v>
          </cell>
        </row>
        <row r="45798">
          <cell r="C45798"/>
          <cell r="D45798" t="str">
            <v>INSTRUCOM</v>
          </cell>
          <cell r="E45798">
            <v>52108719000144</v>
          </cell>
        </row>
        <row r="45799">
          <cell r="C45799"/>
          <cell r="D45799" t="str">
            <v>COSMOFIX</v>
          </cell>
          <cell r="E45799">
            <v>2144912000162</v>
          </cell>
        </row>
        <row r="45800">
          <cell r="C45800"/>
          <cell r="D45800" t="str">
            <v>EXEL GLOBAL</v>
          </cell>
          <cell r="E45800">
            <v>46044913000100</v>
          </cell>
        </row>
        <row r="45801">
          <cell r="C45801"/>
          <cell r="D45801" t="str">
            <v>BRAZMO</v>
          </cell>
          <cell r="E45801">
            <v>61529616000149</v>
          </cell>
        </row>
        <row r="45802">
          <cell r="C45802"/>
          <cell r="D45802" t="str">
            <v>DOMAVE</v>
          </cell>
          <cell r="E45802">
            <v>3576716000120</v>
          </cell>
        </row>
        <row r="45803">
          <cell r="C45803"/>
          <cell r="D45803" t="str">
            <v>EMERTECH</v>
          </cell>
          <cell r="E45803">
            <v>253902000130</v>
          </cell>
        </row>
        <row r="45804">
          <cell r="C45804"/>
          <cell r="D45804" t="str">
            <v>ALBATHERM</v>
          </cell>
          <cell r="E45804">
            <v>4391030000127</v>
          </cell>
        </row>
        <row r="45805">
          <cell r="C45805"/>
          <cell r="D45805" t="str">
            <v>TECNO A</v>
          </cell>
          <cell r="E45805">
            <v>4154375000167</v>
          </cell>
        </row>
        <row r="45806">
          <cell r="C45806"/>
          <cell r="D45806" t="str">
            <v>ACK</v>
          </cell>
          <cell r="E45806">
            <v>4541345000103</v>
          </cell>
        </row>
        <row r="45807">
          <cell r="C45807"/>
          <cell r="D45807" t="str">
            <v>ZEBRA</v>
          </cell>
          <cell r="E45807">
            <v>5361638000171</v>
          </cell>
        </row>
        <row r="45808">
          <cell r="C45808"/>
          <cell r="D45808" t="str">
            <v>CLIMAPRESS</v>
          </cell>
          <cell r="E45808">
            <v>648525000219</v>
          </cell>
        </row>
        <row r="45809">
          <cell r="C45809"/>
          <cell r="D45809" t="str">
            <v>RIO GRANDENSE</v>
          </cell>
          <cell r="E45809">
            <v>5100444000112</v>
          </cell>
        </row>
        <row r="45810">
          <cell r="C45810"/>
          <cell r="D45810" t="str">
            <v>ELETRONICS</v>
          </cell>
          <cell r="E45810">
            <v>5044616000188</v>
          </cell>
        </row>
        <row r="45811">
          <cell r="C45811"/>
          <cell r="D45811" t="str">
            <v>LABTRON</v>
          </cell>
          <cell r="E45811">
            <v>4712415000149</v>
          </cell>
        </row>
        <row r="45812">
          <cell r="C45812"/>
          <cell r="D45812" t="str">
            <v>LABTRON</v>
          </cell>
          <cell r="E45812">
            <v>59620989000189</v>
          </cell>
        </row>
        <row r="45813">
          <cell r="C45813"/>
          <cell r="D45813" t="str">
            <v>ELETRO</v>
          </cell>
          <cell r="E45813">
            <v>51834364000108</v>
          </cell>
        </row>
        <row r="45814">
          <cell r="C45814"/>
          <cell r="D45814" t="str">
            <v>DANTAS</v>
          </cell>
          <cell r="E45814">
            <v>793310000100</v>
          </cell>
        </row>
        <row r="45815">
          <cell r="C45815"/>
          <cell r="D45815" t="str">
            <v>GAMATHI</v>
          </cell>
          <cell r="E45815">
            <v>3790440000188</v>
          </cell>
        </row>
        <row r="45816">
          <cell r="C45816"/>
          <cell r="D45816" t="str">
            <v>OPTION TELECOM</v>
          </cell>
          <cell r="E45816">
            <v>4883513000149</v>
          </cell>
        </row>
        <row r="45817">
          <cell r="C45817"/>
          <cell r="D45817" t="str">
            <v>C+H COMUNICACAO</v>
          </cell>
          <cell r="E45817">
            <v>51624898000100</v>
          </cell>
        </row>
        <row r="45818">
          <cell r="C45818"/>
          <cell r="D45818" t="str">
            <v>BAMBOZZI S/A MA</v>
          </cell>
          <cell r="E45818">
            <v>52311255000411</v>
          </cell>
        </row>
        <row r="45819">
          <cell r="C45819"/>
          <cell r="D45819" t="str">
            <v>DISMAG</v>
          </cell>
          <cell r="E45819">
            <v>876418000167</v>
          </cell>
        </row>
        <row r="45820">
          <cell r="C45820"/>
          <cell r="D45820" t="str">
            <v>COMPAQ</v>
          </cell>
          <cell r="E45820">
            <v>67612937000199</v>
          </cell>
        </row>
        <row r="45821">
          <cell r="C45821"/>
          <cell r="D45821" t="str">
            <v>ATOFINA</v>
          </cell>
          <cell r="E45821">
            <v>45259983000113</v>
          </cell>
        </row>
        <row r="45822">
          <cell r="C45822"/>
          <cell r="D45822" t="str">
            <v>BREVINI</v>
          </cell>
          <cell r="E45822">
            <v>2232780000120</v>
          </cell>
        </row>
        <row r="45823">
          <cell r="C45823"/>
          <cell r="D45823" t="str">
            <v>PAUL ARTHUR</v>
          </cell>
          <cell r="E45823">
            <v>5767125000165</v>
          </cell>
        </row>
        <row r="45824">
          <cell r="C45824"/>
          <cell r="D45824" t="str">
            <v>LAPPONI</v>
          </cell>
          <cell r="E45824">
            <v>59289694000171</v>
          </cell>
        </row>
        <row r="45825">
          <cell r="C45825"/>
          <cell r="D45825" t="str">
            <v>ZAF</v>
          </cell>
          <cell r="E45825">
            <v>56704893000100</v>
          </cell>
        </row>
        <row r="45826">
          <cell r="C45826"/>
          <cell r="D45826" t="str">
            <v>KALUNGA</v>
          </cell>
          <cell r="E45826">
            <v>43283811000150</v>
          </cell>
        </row>
        <row r="45827">
          <cell r="C45827"/>
          <cell r="D45827" t="str">
            <v>PLASTNESS</v>
          </cell>
          <cell r="E45827">
            <v>4752361000145</v>
          </cell>
        </row>
        <row r="45828">
          <cell r="C45828"/>
          <cell r="D45828" t="str">
            <v>SARAIVA</v>
          </cell>
          <cell r="E45828">
            <v>61254454000183</v>
          </cell>
        </row>
        <row r="45829">
          <cell r="C45829"/>
          <cell r="D45829" t="str">
            <v>MOT</v>
          </cell>
          <cell r="E45829">
            <v>791902000193</v>
          </cell>
        </row>
        <row r="45830">
          <cell r="C45830"/>
          <cell r="D45830" t="str">
            <v>SERCOM</v>
          </cell>
          <cell r="E45830">
            <v>86984481000132</v>
          </cell>
        </row>
        <row r="45831">
          <cell r="C45831"/>
          <cell r="D45831" t="str">
            <v>AUTO CLEAN</v>
          </cell>
          <cell r="E45831">
            <v>3206621000114</v>
          </cell>
        </row>
        <row r="45832">
          <cell r="C45832"/>
          <cell r="D45832" t="str">
            <v>LM</v>
          </cell>
          <cell r="E45832">
            <v>52635604000108</v>
          </cell>
        </row>
        <row r="45833">
          <cell r="C45833"/>
          <cell r="D45833" t="str">
            <v>BANCA CREUZA</v>
          </cell>
          <cell r="E45833">
            <v>17069454856</v>
          </cell>
        </row>
        <row r="45834">
          <cell r="C45834"/>
          <cell r="D45834" t="str">
            <v>FISCONSULTORES</v>
          </cell>
          <cell r="E45834">
            <v>5800988000197</v>
          </cell>
        </row>
        <row r="45835">
          <cell r="C45835"/>
          <cell r="D45835" t="str">
            <v>IND FIL. BARRA</v>
          </cell>
          <cell r="E45835">
            <v>61024345000250</v>
          </cell>
        </row>
        <row r="45836">
          <cell r="C45836"/>
          <cell r="D45836" t="str">
            <v>ROFER</v>
          </cell>
          <cell r="E45836">
            <v>50317262000152</v>
          </cell>
        </row>
        <row r="45837">
          <cell r="C45837"/>
          <cell r="D45837" t="str">
            <v>ISOPLAST</v>
          </cell>
          <cell r="E45837">
            <v>5486884000150</v>
          </cell>
        </row>
        <row r="45838">
          <cell r="C45838"/>
          <cell r="D45838" t="str">
            <v>CONDOMINIO</v>
          </cell>
          <cell r="E45838">
            <v>56316763000109</v>
          </cell>
        </row>
        <row r="45839">
          <cell r="C45839"/>
          <cell r="D45839" t="str">
            <v>ESTANPLAZA PSTA</v>
          </cell>
          <cell r="E45839">
            <v>4635323000102</v>
          </cell>
        </row>
        <row r="45840">
          <cell r="C45840"/>
          <cell r="D45840" t="str">
            <v>AGNALDO</v>
          </cell>
          <cell r="E45840">
            <v>5024680000105</v>
          </cell>
        </row>
        <row r="45841">
          <cell r="C45841"/>
          <cell r="D45841" t="str">
            <v>PAMPLONA</v>
          </cell>
          <cell r="E45841">
            <v>44068336000161</v>
          </cell>
        </row>
        <row r="45842">
          <cell r="C45842"/>
          <cell r="D45842" t="str">
            <v>VOLK</v>
          </cell>
          <cell r="E45842">
            <v>2683865000125</v>
          </cell>
        </row>
        <row r="45843">
          <cell r="C45843"/>
          <cell r="D45843" t="str">
            <v>METALURGICA</v>
          </cell>
          <cell r="E45843">
            <v>61286571000129</v>
          </cell>
        </row>
        <row r="45844">
          <cell r="C45844"/>
          <cell r="D45844" t="str">
            <v>SPHERICA</v>
          </cell>
          <cell r="E45844">
            <v>5624055000196</v>
          </cell>
        </row>
        <row r="45845">
          <cell r="C45845"/>
          <cell r="D45845" t="str">
            <v>PARADISO</v>
          </cell>
          <cell r="E45845">
            <v>65593287000156</v>
          </cell>
        </row>
        <row r="45846">
          <cell r="C45846"/>
          <cell r="D45846" t="str">
            <v>CONSORCIO</v>
          </cell>
          <cell r="E45846">
            <v>60680675000150</v>
          </cell>
        </row>
        <row r="45847">
          <cell r="C45847"/>
          <cell r="D45847" t="str">
            <v>MONTERROSO</v>
          </cell>
          <cell r="E45847">
            <v>3112476000102</v>
          </cell>
        </row>
        <row r="45848">
          <cell r="C45848"/>
          <cell r="D45848" t="str">
            <v>SBS</v>
          </cell>
          <cell r="E45848">
            <v>54394630000117</v>
          </cell>
        </row>
        <row r="45849">
          <cell r="C45849"/>
          <cell r="D45849" t="str">
            <v>ABRASIPA</v>
          </cell>
          <cell r="E45849">
            <v>61092680000105</v>
          </cell>
        </row>
        <row r="45850">
          <cell r="C45850"/>
          <cell r="D45850" t="str">
            <v>PHD</v>
          </cell>
          <cell r="E45850">
            <v>2776782000180</v>
          </cell>
        </row>
        <row r="45851">
          <cell r="C45851"/>
          <cell r="D45851" t="str">
            <v>HRA</v>
          </cell>
          <cell r="E45851">
            <v>71582340000116</v>
          </cell>
        </row>
        <row r="45852">
          <cell r="C45852"/>
          <cell r="D45852" t="str">
            <v>LA RISOTTERIA</v>
          </cell>
          <cell r="E45852">
            <v>2791675000121</v>
          </cell>
        </row>
        <row r="45853">
          <cell r="C45853"/>
          <cell r="D45853" t="str">
            <v>AS TUR</v>
          </cell>
          <cell r="E45853">
            <v>57705097000155</v>
          </cell>
        </row>
        <row r="45854">
          <cell r="C45854"/>
          <cell r="D45854" t="str">
            <v>PALACIO DAS PLU</v>
          </cell>
          <cell r="E45854">
            <v>48064679000109</v>
          </cell>
        </row>
        <row r="45855">
          <cell r="C45855"/>
          <cell r="D45855" t="str">
            <v>IRMAOS BOZZA</v>
          </cell>
          <cell r="E45855">
            <v>61307583000192</v>
          </cell>
        </row>
        <row r="45856">
          <cell r="C45856"/>
          <cell r="D45856" t="str">
            <v>IDETI</v>
          </cell>
          <cell r="E45856">
            <v>65706061000114</v>
          </cell>
        </row>
        <row r="45857">
          <cell r="C45857"/>
          <cell r="D45857" t="str">
            <v>TICKET</v>
          </cell>
          <cell r="E45857">
            <v>47866934011290</v>
          </cell>
        </row>
        <row r="45858">
          <cell r="C45858"/>
          <cell r="D45858" t="str">
            <v>ADETEC</v>
          </cell>
          <cell r="E45858">
            <v>2396242000171</v>
          </cell>
        </row>
        <row r="45859">
          <cell r="C45859"/>
          <cell r="D45859" t="str">
            <v>ATENDEWEB</v>
          </cell>
          <cell r="E45859">
            <v>3581100000228</v>
          </cell>
        </row>
        <row r="45860">
          <cell r="C45860"/>
          <cell r="D45860" t="str">
            <v>NEXTEL TELECOMU</v>
          </cell>
          <cell r="E45860">
            <v>66970229002615</v>
          </cell>
        </row>
        <row r="45861">
          <cell r="C45861"/>
          <cell r="D45861" t="str">
            <v>NIEMER COMERCIA</v>
          </cell>
          <cell r="E45861">
            <v>60618139000125</v>
          </cell>
        </row>
        <row r="45862">
          <cell r="C45862"/>
          <cell r="D45862" t="str">
            <v>MANSFER IND DE</v>
          </cell>
          <cell r="E45862">
            <v>54419858000114</v>
          </cell>
        </row>
        <row r="45863">
          <cell r="C45863"/>
          <cell r="D45863" t="str">
            <v>TC BRASIL CO IM</v>
          </cell>
          <cell r="E45863">
            <v>3048074000196</v>
          </cell>
        </row>
        <row r="45864">
          <cell r="C45864"/>
          <cell r="D45864" t="str">
            <v>STAR HAPPY</v>
          </cell>
          <cell r="E45864">
            <v>4472988000142</v>
          </cell>
        </row>
        <row r="45865">
          <cell r="C45865"/>
          <cell r="D45865" t="str">
            <v>WOC LTDA</v>
          </cell>
          <cell r="E45865">
            <v>4220160000105</v>
          </cell>
        </row>
        <row r="45866">
          <cell r="C45866"/>
          <cell r="D45866" t="str">
            <v>INTEMOBILE DO B</v>
          </cell>
          <cell r="E45866">
            <v>5374042000106</v>
          </cell>
        </row>
        <row r="45867">
          <cell r="C45867"/>
          <cell r="D45867" t="str">
            <v>AUGURIUM</v>
          </cell>
          <cell r="E45867">
            <v>59390500000120</v>
          </cell>
        </row>
        <row r="45868">
          <cell r="C45868"/>
          <cell r="D45868" t="str">
            <v>AMC CENTRO DE S</v>
          </cell>
          <cell r="E45868">
            <v>6343904000104</v>
          </cell>
        </row>
        <row r="45869">
          <cell r="C45869"/>
          <cell r="D45869" t="str">
            <v>SCHALT ELETRO-E</v>
          </cell>
          <cell r="E45869">
            <v>1426450000294</v>
          </cell>
        </row>
        <row r="45870">
          <cell r="C45870"/>
          <cell r="D45870" t="str">
            <v>ITQ SOLUTIONS</v>
          </cell>
          <cell r="E45870">
            <v>7133340000130</v>
          </cell>
        </row>
        <row r="45871">
          <cell r="C45871"/>
          <cell r="D45871" t="str">
            <v>CSM</v>
          </cell>
          <cell r="E45871">
            <v>3655085000134</v>
          </cell>
        </row>
        <row r="45872">
          <cell r="C45872"/>
          <cell r="D45872" t="str">
            <v>DI MENOLLI</v>
          </cell>
          <cell r="E45872">
            <v>69150779000128</v>
          </cell>
        </row>
        <row r="45873">
          <cell r="C45873"/>
          <cell r="D45873" t="str">
            <v>IVR TECNOLOGIA</v>
          </cell>
          <cell r="E45873">
            <v>7310654000160</v>
          </cell>
        </row>
        <row r="45874">
          <cell r="C45874"/>
          <cell r="D45874" t="str">
            <v>C A F S IND/COM</v>
          </cell>
          <cell r="E45874">
            <v>4370884000127</v>
          </cell>
        </row>
        <row r="45875">
          <cell r="C45875"/>
          <cell r="D45875" t="str">
            <v>FLUXOTEC COM EQ</v>
          </cell>
          <cell r="E45875">
            <v>1853792000100</v>
          </cell>
        </row>
        <row r="45876">
          <cell r="C45876"/>
          <cell r="D45876" t="str">
            <v>CAESAR BUSINESS</v>
          </cell>
          <cell r="E45876">
            <v>6068879000190</v>
          </cell>
        </row>
        <row r="45877">
          <cell r="C45877"/>
          <cell r="D45877" t="str">
            <v>TRANSNET LOCADO</v>
          </cell>
          <cell r="E45877">
            <v>3984925000455</v>
          </cell>
        </row>
        <row r="45878">
          <cell r="C45878"/>
          <cell r="D45878" t="str">
            <v>CIRILLO DISTRIB</v>
          </cell>
          <cell r="E45878">
            <v>5653841000111</v>
          </cell>
        </row>
        <row r="45879">
          <cell r="C45879"/>
          <cell r="D45879" t="str">
            <v>GRADIENTE</v>
          </cell>
          <cell r="E45879">
            <v>43185362002827</v>
          </cell>
        </row>
        <row r="45880">
          <cell r="C45880"/>
          <cell r="D45880" t="str">
            <v>FAST &amp; SYSTEM</v>
          </cell>
          <cell r="E45880">
            <v>3270407000208</v>
          </cell>
        </row>
        <row r="45881">
          <cell r="C45881"/>
          <cell r="D45881" t="str">
            <v>BAYER DO BRASIL</v>
          </cell>
          <cell r="E45881">
            <v>33018748000170</v>
          </cell>
        </row>
        <row r="45882">
          <cell r="C45882"/>
          <cell r="D45882" t="str">
            <v>PATHERNON SAINT</v>
          </cell>
          <cell r="E45882">
            <v>9967852007210</v>
          </cell>
        </row>
        <row r="45883">
          <cell r="C45883"/>
          <cell r="D45883" t="str">
            <v>GASTEC COMBUS</v>
          </cell>
          <cell r="E45883">
            <v>2813123000177</v>
          </cell>
        </row>
        <row r="45884">
          <cell r="C45884"/>
          <cell r="D45884" t="str">
            <v>GIBWOOD</v>
          </cell>
          <cell r="E45884">
            <v>1437739000128</v>
          </cell>
        </row>
        <row r="45885">
          <cell r="C45885"/>
          <cell r="D45885" t="str">
            <v>IBS INTEGRATED</v>
          </cell>
          <cell r="E45885">
            <v>2132890000110</v>
          </cell>
        </row>
        <row r="45886">
          <cell r="C45886"/>
          <cell r="D45886" t="str">
            <v>LOCALIZA RENT</v>
          </cell>
          <cell r="E45886">
            <v>16670085015187</v>
          </cell>
        </row>
        <row r="45887">
          <cell r="C45887"/>
          <cell r="D45887" t="str">
            <v>RENTAL CENTER</v>
          </cell>
          <cell r="E45887">
            <v>43443761001100</v>
          </cell>
        </row>
        <row r="45888">
          <cell r="C45888"/>
          <cell r="D45888" t="str">
            <v>TECTEL</v>
          </cell>
          <cell r="E45888">
            <v>50649987000148</v>
          </cell>
        </row>
        <row r="45889">
          <cell r="C45889"/>
          <cell r="D45889" t="str">
            <v>ED FORT COM IMP</v>
          </cell>
          <cell r="E45889">
            <v>1468951000152</v>
          </cell>
        </row>
        <row r="45890">
          <cell r="C45890"/>
          <cell r="D45890" t="str">
            <v>TOPVINIL</v>
          </cell>
          <cell r="E45890">
            <v>2679494000108</v>
          </cell>
        </row>
        <row r="45891">
          <cell r="C45891"/>
          <cell r="D45891" t="str">
            <v>VIBRODATA</v>
          </cell>
          <cell r="E45891">
            <v>1576931000103</v>
          </cell>
        </row>
        <row r="45892">
          <cell r="C45892"/>
          <cell r="D45892" t="str">
            <v>POTENCIAL</v>
          </cell>
          <cell r="E45892">
            <v>4484999000142</v>
          </cell>
        </row>
        <row r="45893">
          <cell r="C45893"/>
          <cell r="D45893" t="str">
            <v>ABC DRIVES</v>
          </cell>
          <cell r="E45893">
            <v>6107062000183</v>
          </cell>
        </row>
        <row r="45894">
          <cell r="C45894"/>
          <cell r="D45894" t="str">
            <v>ESMEG</v>
          </cell>
          <cell r="E45894">
            <v>1316663000182</v>
          </cell>
        </row>
        <row r="45895">
          <cell r="C45895"/>
          <cell r="D45895" t="str">
            <v>BERMUDEZ &amp; MULL</v>
          </cell>
          <cell r="E45895">
            <v>62265848000108</v>
          </cell>
        </row>
        <row r="45896">
          <cell r="C45896"/>
          <cell r="D45896" t="str">
            <v>JJR INSTRUMENTA</v>
          </cell>
          <cell r="E45896">
            <v>4055105000107</v>
          </cell>
        </row>
        <row r="45897">
          <cell r="C45897"/>
          <cell r="D45897" t="str">
            <v>BRAGHITEC</v>
          </cell>
          <cell r="E45897">
            <v>60858669000140</v>
          </cell>
        </row>
        <row r="45898">
          <cell r="C45898"/>
          <cell r="D45898" t="str">
            <v>BRANNER EQUIPAM</v>
          </cell>
          <cell r="E45898">
            <v>52055431000159</v>
          </cell>
        </row>
        <row r="45899">
          <cell r="C45899"/>
          <cell r="D45899" t="str">
            <v>BULL</v>
          </cell>
          <cell r="E45899">
            <v>60165859000182</v>
          </cell>
        </row>
        <row r="45900">
          <cell r="C45900"/>
          <cell r="D45900" t="str">
            <v>B.W.E.</v>
          </cell>
          <cell r="E45900">
            <v>71587133000154</v>
          </cell>
        </row>
        <row r="45901">
          <cell r="C45901"/>
          <cell r="D45901" t="str">
            <v>SOIL CONTROL</v>
          </cell>
          <cell r="E45901">
            <v>53959045000154</v>
          </cell>
        </row>
        <row r="45902">
          <cell r="C45902"/>
          <cell r="D45902" t="str">
            <v>SBORZ</v>
          </cell>
          <cell r="E45902">
            <v>1452850000193</v>
          </cell>
        </row>
        <row r="45903">
          <cell r="C45903"/>
          <cell r="D45903" t="str">
            <v>CIE BRASIL</v>
          </cell>
          <cell r="E45903">
            <v>2860694000324</v>
          </cell>
        </row>
        <row r="45904">
          <cell r="C45904"/>
          <cell r="D45904" t="str">
            <v>BRINDES MALENA</v>
          </cell>
          <cell r="E45904">
            <v>72717630000192</v>
          </cell>
        </row>
        <row r="45905">
          <cell r="C45905"/>
          <cell r="D45905" t="str">
            <v>BIOGALENICA Q.F</v>
          </cell>
          <cell r="E45905">
            <v>51582724000121</v>
          </cell>
        </row>
        <row r="45906">
          <cell r="C45906"/>
          <cell r="D45906" t="str">
            <v>BMK IND.GRAF.MI</v>
          </cell>
          <cell r="E45906">
            <v>55319255000103</v>
          </cell>
        </row>
        <row r="45907">
          <cell r="C45907"/>
          <cell r="D45907" t="str">
            <v>BIO-SYSTEMS</v>
          </cell>
          <cell r="E45907">
            <v>71775217000111</v>
          </cell>
        </row>
        <row r="45908">
          <cell r="C45908"/>
          <cell r="D45908" t="str">
            <v>BOIAR IND.COM.D</v>
          </cell>
          <cell r="E45908">
            <v>44139400000158</v>
          </cell>
        </row>
        <row r="45909">
          <cell r="C45909"/>
          <cell r="D45909" t="str">
            <v>BOREA INDUSTRIA</v>
          </cell>
          <cell r="E45909">
            <v>67889832000181</v>
          </cell>
        </row>
        <row r="45910">
          <cell r="C45910"/>
          <cell r="D45910" t="str">
            <v>BORG-WARNER BRA</v>
          </cell>
          <cell r="E45910">
            <v>59108613000190</v>
          </cell>
        </row>
        <row r="45911">
          <cell r="C45911"/>
          <cell r="D45911" t="str">
            <v>BORGHOFF COM TE</v>
          </cell>
          <cell r="E45911">
            <v>33323742000107</v>
          </cell>
        </row>
        <row r="45912">
          <cell r="C45912"/>
          <cell r="D45912" t="str">
            <v>BRASSINTER</v>
          </cell>
          <cell r="E45912">
            <v>56994460000137</v>
          </cell>
        </row>
        <row r="45913">
          <cell r="C45913"/>
          <cell r="D45913" t="str">
            <v>BRASITEC INDUST</v>
          </cell>
          <cell r="E45913">
            <v>48108989000188</v>
          </cell>
        </row>
        <row r="45914">
          <cell r="C45914"/>
          <cell r="D45914" t="str">
            <v>BRASINCA</v>
          </cell>
          <cell r="E45914">
            <v>53909867000120</v>
          </cell>
        </row>
        <row r="45915">
          <cell r="C45915"/>
          <cell r="D45915" t="str">
            <v>BRASIMET</v>
          </cell>
          <cell r="E45915">
            <v>60856820000292</v>
          </cell>
        </row>
        <row r="45916">
          <cell r="C45916"/>
          <cell r="D45916" t="str">
            <v>BRASSINTER S/A</v>
          </cell>
          <cell r="E45916">
            <v>56994460001109</v>
          </cell>
        </row>
        <row r="45917">
          <cell r="C45917"/>
          <cell r="D45917" t="str">
            <v>TOALHEIRO BRASI</v>
          </cell>
          <cell r="E45917">
            <v>33325184000119</v>
          </cell>
        </row>
        <row r="45918">
          <cell r="C45918"/>
          <cell r="D45918" t="str">
            <v>BRASIMET</v>
          </cell>
          <cell r="E45918">
            <v>60856820000101</v>
          </cell>
        </row>
        <row r="45919">
          <cell r="C45919"/>
          <cell r="D45919" t="str">
            <v>BRAITA-EQUIPAME</v>
          </cell>
          <cell r="E45919">
            <v>43901578000121</v>
          </cell>
        </row>
        <row r="45920">
          <cell r="C45920"/>
          <cell r="D45920" t="str">
            <v>CBR COML.BRAS R</v>
          </cell>
          <cell r="E45920">
            <v>61078010000134</v>
          </cell>
        </row>
        <row r="45921">
          <cell r="C45921"/>
          <cell r="D45921" t="str">
            <v>BRASIFLEX IND C</v>
          </cell>
          <cell r="E45921">
            <v>47144563000117</v>
          </cell>
        </row>
        <row r="45922">
          <cell r="C45922"/>
          <cell r="D45922" t="str">
            <v>BERTRAND FAURE</v>
          </cell>
          <cell r="E45922">
            <v>1178298000278</v>
          </cell>
        </row>
        <row r="45923">
          <cell r="C45923"/>
          <cell r="D45923" t="str">
            <v>BREVET MAQUINAS</v>
          </cell>
          <cell r="E45923">
            <v>61806386000118</v>
          </cell>
        </row>
        <row r="45924">
          <cell r="C45924"/>
          <cell r="D45924" t="str">
            <v>BUCKA SPIERO</v>
          </cell>
          <cell r="E45924">
            <v>60400413000195</v>
          </cell>
        </row>
        <row r="45925">
          <cell r="C45925"/>
          <cell r="D45925" t="str">
            <v>CABOVEL IND COM</v>
          </cell>
          <cell r="E45925">
            <v>43130673000179</v>
          </cell>
        </row>
        <row r="45926">
          <cell r="C45926"/>
          <cell r="D45926" t="str">
            <v>CALIBRES IND E</v>
          </cell>
          <cell r="E45926">
            <v>57039315000160</v>
          </cell>
        </row>
        <row r="45927">
          <cell r="C45927"/>
          <cell r="D45927" t="str">
            <v>CAMMANN IND. E</v>
          </cell>
          <cell r="E45927">
            <v>55471031000112</v>
          </cell>
        </row>
        <row r="45928">
          <cell r="C45928"/>
          <cell r="D45928" t="str">
            <v>LIVRARIA CANUTO</v>
          </cell>
          <cell r="E45928">
            <v>61080628000139</v>
          </cell>
        </row>
        <row r="45929">
          <cell r="C45929"/>
          <cell r="D45929" t="str">
            <v>CASE</v>
          </cell>
          <cell r="E45929">
            <v>62040084000144</v>
          </cell>
        </row>
        <row r="45930">
          <cell r="C45930"/>
          <cell r="D45930" t="str">
            <v>CARTO</v>
          </cell>
          <cell r="E45930">
            <v>60475803000124</v>
          </cell>
        </row>
        <row r="45931">
          <cell r="C45931"/>
          <cell r="D45931" t="str">
            <v>CARTA EDITORIAL</v>
          </cell>
          <cell r="E45931">
            <v>48112650000155</v>
          </cell>
        </row>
        <row r="45932">
          <cell r="C45932"/>
          <cell r="D45932" t="str">
            <v>CASA FACHADA</v>
          </cell>
          <cell r="E45932">
            <v>61515607000107</v>
          </cell>
        </row>
        <row r="45933">
          <cell r="C45933"/>
          <cell r="D45933" t="str">
            <v>CASA FACHADA</v>
          </cell>
          <cell r="E45933">
            <v>61515607000603</v>
          </cell>
        </row>
        <row r="45934">
          <cell r="C45934"/>
          <cell r="D45934" t="str">
            <v>COMPRESSOR</v>
          </cell>
          <cell r="E45934">
            <v>65912065000159</v>
          </cell>
        </row>
        <row r="45935">
          <cell r="C45935"/>
          <cell r="D45935" t="str">
            <v>CRL</v>
          </cell>
          <cell r="E45935">
            <v>49339575000122</v>
          </cell>
        </row>
        <row r="45936">
          <cell r="C45936"/>
          <cell r="D45936" t="str">
            <v>CASCADURA INDUS</v>
          </cell>
          <cell r="E45936">
            <v>60891041000147</v>
          </cell>
        </row>
        <row r="45937">
          <cell r="C45937"/>
          <cell r="D45937" t="str">
            <v>VINAGRE CASTELO</v>
          </cell>
          <cell r="E45937">
            <v>50968478000188</v>
          </cell>
        </row>
        <row r="45938">
          <cell r="C45938"/>
          <cell r="D45938" t="str">
            <v>CISPLATINA</v>
          </cell>
          <cell r="E45938">
            <v>63033583000177</v>
          </cell>
        </row>
        <row r="45939">
          <cell r="C45939"/>
          <cell r="D45939" t="str">
            <v>DIRECTA</v>
          </cell>
          <cell r="E45939">
            <v>51207793000155</v>
          </cell>
        </row>
        <row r="45940">
          <cell r="C45940"/>
          <cell r="D45940" t="str">
            <v>D.R. PROMAQ</v>
          </cell>
          <cell r="E45940">
            <v>55398267000170</v>
          </cell>
        </row>
        <row r="45941">
          <cell r="C45941"/>
          <cell r="D45941" t="str">
            <v>COMPAP</v>
          </cell>
          <cell r="E45941">
            <v>61779393000178</v>
          </cell>
        </row>
        <row r="45942">
          <cell r="C45942"/>
          <cell r="D45942" t="str">
            <v>COBELT</v>
          </cell>
          <cell r="E45942">
            <v>52844982000100</v>
          </cell>
        </row>
        <row r="45943">
          <cell r="C45943"/>
          <cell r="D45943" t="str">
            <v>CHADEL REPRESEN</v>
          </cell>
          <cell r="E45943">
            <v>54955885000101</v>
          </cell>
        </row>
        <row r="45944">
          <cell r="C45944"/>
          <cell r="D45944" t="str">
            <v>CONTACTO</v>
          </cell>
          <cell r="E45944">
            <v>64576630000191</v>
          </cell>
        </row>
        <row r="45945">
          <cell r="C45945"/>
          <cell r="D45945" t="str">
            <v>CBC INSTALACOES</v>
          </cell>
          <cell r="E45945">
            <v>61246237000141</v>
          </cell>
        </row>
        <row r="45946">
          <cell r="C45946"/>
          <cell r="D45946" t="str">
            <v>CNTEC LTDA</v>
          </cell>
          <cell r="E45946">
            <v>72951437000111</v>
          </cell>
        </row>
        <row r="45947">
          <cell r="C45947"/>
          <cell r="D45947" t="str">
            <v>NGK</v>
          </cell>
          <cell r="E45947">
            <v>52541760000371</v>
          </cell>
        </row>
        <row r="45948">
          <cell r="C45948"/>
          <cell r="D45948" t="str">
            <v>CEMI-EQ.MONTAGE</v>
          </cell>
          <cell r="E45948">
            <v>48385587000120</v>
          </cell>
        </row>
        <row r="45949">
          <cell r="C45949"/>
          <cell r="D45949" t="str">
            <v>COPERSUCAR</v>
          </cell>
          <cell r="E45949">
            <v>61149589000189</v>
          </cell>
        </row>
        <row r="45950">
          <cell r="C45950"/>
          <cell r="D45950" t="str">
            <v>CERELLO IND E C</v>
          </cell>
          <cell r="E45950">
            <v>62029962000120</v>
          </cell>
        </row>
        <row r="45951">
          <cell r="C45951"/>
          <cell r="D45951" t="str">
            <v>CERELLO IND E C</v>
          </cell>
          <cell r="E45951">
            <v>62029962000554</v>
          </cell>
        </row>
        <row r="45952">
          <cell r="C45952"/>
          <cell r="D45952" t="str">
            <v>BERA DO BRASIL</v>
          </cell>
          <cell r="E45952">
            <v>61081485000180</v>
          </cell>
        </row>
        <row r="45953">
          <cell r="C45953"/>
          <cell r="D45953" t="str">
            <v>CERELLO IND COM</v>
          </cell>
          <cell r="E45953">
            <v>62029962000805</v>
          </cell>
        </row>
        <row r="45954">
          <cell r="C45954"/>
          <cell r="D45954" t="str">
            <v>CHRIS CINTOS</v>
          </cell>
          <cell r="E45954">
            <v>49729718000374</v>
          </cell>
        </row>
        <row r="45955">
          <cell r="C45955"/>
          <cell r="D45955" t="str">
            <v>CHRISTENSEN ROD</v>
          </cell>
          <cell r="E45955">
            <v>61356697000122</v>
          </cell>
        </row>
        <row r="45956">
          <cell r="C45956"/>
          <cell r="D45956" t="str">
            <v>CIBRANOX ACOS E</v>
          </cell>
          <cell r="E45956">
            <v>43713254000160</v>
          </cell>
        </row>
        <row r="45957">
          <cell r="C45957"/>
          <cell r="D45957" t="str">
            <v>CIBA-GEIGY</v>
          </cell>
          <cell r="E45957">
            <v>56994502000130</v>
          </cell>
        </row>
        <row r="45958">
          <cell r="C45958"/>
          <cell r="D45958" t="str">
            <v>CIBA</v>
          </cell>
          <cell r="E45958">
            <v>1320854000118</v>
          </cell>
        </row>
        <row r="45959">
          <cell r="C45959"/>
          <cell r="D45959" t="str">
            <v>CIDERAL COM.IMP</v>
          </cell>
          <cell r="E45959">
            <v>60711413000106</v>
          </cell>
        </row>
        <row r="45960">
          <cell r="C45960"/>
          <cell r="D45960" t="str">
            <v>CIKLOS INSTRUME</v>
          </cell>
          <cell r="E45960">
            <v>51431567000153</v>
          </cell>
        </row>
        <row r="45961">
          <cell r="C45961"/>
          <cell r="D45961" t="str">
            <v>CILINDRACO SA I</v>
          </cell>
          <cell r="E45961">
            <v>57009383000186</v>
          </cell>
        </row>
        <row r="45962">
          <cell r="C45962"/>
          <cell r="D45962" t="str">
            <v>CINOTICA SA ART</v>
          </cell>
          <cell r="E45962">
            <v>61149977000160</v>
          </cell>
        </row>
        <row r="45963">
          <cell r="C45963"/>
          <cell r="D45963" t="str">
            <v>CINOTICA SA ART</v>
          </cell>
          <cell r="E45963">
            <v>61149977000593</v>
          </cell>
        </row>
        <row r="45964">
          <cell r="C45964"/>
          <cell r="D45964" t="str">
            <v>ALFA LAVAL</v>
          </cell>
          <cell r="E45964">
            <v>61091054000102</v>
          </cell>
        </row>
        <row r="45965">
          <cell r="C45965"/>
          <cell r="D45965" t="str">
            <v>CIWAL S/A ACESS</v>
          </cell>
          <cell r="E45965">
            <v>61519021000102</v>
          </cell>
        </row>
        <row r="45966">
          <cell r="C45966"/>
          <cell r="D45966" t="str">
            <v>COAN PRODS-FITA</v>
          </cell>
          <cell r="E45966">
            <v>60161643000149</v>
          </cell>
        </row>
        <row r="45967">
          <cell r="C45967"/>
          <cell r="D45967" t="str">
            <v>COAN</v>
          </cell>
          <cell r="E45967">
            <v>61451654000398</v>
          </cell>
        </row>
        <row r="45968">
          <cell r="C45968"/>
          <cell r="D45968" t="str">
            <v>COBRA-COMPUTADO</v>
          </cell>
          <cell r="E45968">
            <v>42318949000427</v>
          </cell>
        </row>
        <row r="45969">
          <cell r="C45969"/>
          <cell r="D45969" t="str">
            <v>COFRAMA MAT.ELE</v>
          </cell>
          <cell r="E45969">
            <v>60831369000259</v>
          </cell>
        </row>
        <row r="45970">
          <cell r="C45970"/>
          <cell r="D45970" t="str">
            <v>COFRAMA MAT ELE</v>
          </cell>
          <cell r="E45970">
            <v>60831369000178</v>
          </cell>
        </row>
        <row r="45971">
          <cell r="C45971"/>
          <cell r="D45971" t="str">
            <v>USINA COLOMBINA</v>
          </cell>
          <cell r="E45971">
            <v>60837242000166</v>
          </cell>
        </row>
        <row r="45972">
          <cell r="C45972"/>
          <cell r="D45972" t="str">
            <v>COML COLUMBIA</v>
          </cell>
          <cell r="E45972">
            <v>60889169000176</v>
          </cell>
        </row>
        <row r="45973">
          <cell r="C45973"/>
          <cell r="D45973" t="str">
            <v>COLDEX FRIGOR S</v>
          </cell>
          <cell r="E45973">
            <v>61189601000189</v>
          </cell>
        </row>
        <row r="45974">
          <cell r="C45974"/>
          <cell r="D45974" t="str">
            <v>COBRESUL</v>
          </cell>
          <cell r="E45974">
            <v>62255682000130</v>
          </cell>
        </row>
        <row r="45975">
          <cell r="C45975"/>
          <cell r="D45975" t="str">
            <v>COLORTEK FOTOL.</v>
          </cell>
          <cell r="E45975">
            <v>53454328000144</v>
          </cell>
        </row>
        <row r="45976">
          <cell r="C45976"/>
          <cell r="D45976" t="str">
            <v>CTL COM ASSIST</v>
          </cell>
          <cell r="E45976">
            <v>96175161000195</v>
          </cell>
        </row>
        <row r="45977">
          <cell r="C45977"/>
          <cell r="D45977" t="str">
            <v>CIA.ENGELBRECHT</v>
          </cell>
          <cell r="E45977">
            <v>61529046000197</v>
          </cell>
        </row>
        <row r="45978">
          <cell r="C45978"/>
          <cell r="D45978" t="str">
            <v>CIA BRASL.PESQU</v>
          </cell>
          <cell r="E45978">
            <v>65853814000114</v>
          </cell>
        </row>
        <row r="45979">
          <cell r="C45979"/>
          <cell r="D45979" t="str">
            <v>CONTRAP</v>
          </cell>
          <cell r="E45979">
            <v>43940188000160</v>
          </cell>
        </row>
        <row r="45980">
          <cell r="C45980"/>
          <cell r="D45980" t="str">
            <v>CONFOR INST. DE</v>
          </cell>
          <cell r="E45980">
            <v>54599501000165</v>
          </cell>
        </row>
        <row r="45981">
          <cell r="C45981"/>
          <cell r="D45981" t="str">
            <v>CONSTRUCOES ELE</v>
          </cell>
          <cell r="E45981">
            <v>43507847000170</v>
          </cell>
        </row>
        <row r="45982">
          <cell r="C45982"/>
          <cell r="D45982" t="str">
            <v>COPAO CONS PAUL</v>
          </cell>
          <cell r="E45982">
            <v>62692256000164</v>
          </cell>
        </row>
        <row r="45983">
          <cell r="C45983"/>
          <cell r="D45983" t="str">
            <v>GE PLASTICS</v>
          </cell>
          <cell r="E45983">
            <v>58088733000100</v>
          </cell>
        </row>
        <row r="45984">
          <cell r="C45984"/>
          <cell r="D45984" t="str">
            <v>COATS CORRENTE</v>
          </cell>
          <cell r="E45984">
            <v>61148052000102</v>
          </cell>
        </row>
        <row r="45985">
          <cell r="C45985"/>
          <cell r="D45985" t="str">
            <v>CORRENTES</v>
          </cell>
          <cell r="E45985">
            <v>61148052002300</v>
          </cell>
        </row>
        <row r="45986">
          <cell r="C45986"/>
          <cell r="D45986" t="str">
            <v>CORIBRAS IND ME</v>
          </cell>
          <cell r="E45986">
            <v>62605613000100</v>
          </cell>
        </row>
        <row r="45987">
          <cell r="C45987"/>
          <cell r="D45987" t="str">
            <v>CORTIRIS S/A IN</v>
          </cell>
          <cell r="E45987">
            <v>61074324000169</v>
          </cell>
        </row>
        <row r="45988">
          <cell r="C45988"/>
          <cell r="D45988" t="str">
            <v>LORIMAQ IND. CO</v>
          </cell>
          <cell r="E45988">
            <v>59808014000189</v>
          </cell>
        </row>
        <row r="45989">
          <cell r="C45989"/>
          <cell r="D45989" t="str">
            <v>COSA</v>
          </cell>
          <cell r="E45989">
            <v>67966499000167</v>
          </cell>
        </row>
        <row r="45990">
          <cell r="C45990"/>
          <cell r="D45990" t="str">
            <v>COSA</v>
          </cell>
          <cell r="E45990">
            <v>67966499000248</v>
          </cell>
        </row>
        <row r="45991">
          <cell r="C45991"/>
          <cell r="D45991" t="str">
            <v>COSMOQUIMICA IN</v>
          </cell>
          <cell r="E45991">
            <v>60935608000130</v>
          </cell>
        </row>
        <row r="45992">
          <cell r="C45992"/>
          <cell r="D45992" t="str">
            <v>COSMOLDE IND.E</v>
          </cell>
          <cell r="E45992">
            <v>61819363000148</v>
          </cell>
        </row>
        <row r="45993">
          <cell r="C45993"/>
          <cell r="D45993" t="str">
            <v>BORRAC.CRUZEIRO</v>
          </cell>
          <cell r="E45993">
            <v>61498143000160</v>
          </cell>
        </row>
        <row r="45994">
          <cell r="C45994"/>
          <cell r="D45994" t="str">
            <v>DAFFERNER S/A M</v>
          </cell>
          <cell r="E45994">
            <v>61074332000105</v>
          </cell>
        </row>
        <row r="45995">
          <cell r="C45995"/>
          <cell r="D45995" t="str">
            <v>DAICO COM.IMP.E</v>
          </cell>
          <cell r="E45995">
            <v>62277926000186</v>
          </cell>
        </row>
        <row r="45996">
          <cell r="C45996"/>
          <cell r="D45996" t="str">
            <v>DAISEN IMPORTAD</v>
          </cell>
          <cell r="E45996">
            <v>61956934000196</v>
          </cell>
        </row>
        <row r="45997">
          <cell r="C45997"/>
          <cell r="D45997" t="str">
            <v>DANIEL MARTINS</v>
          </cell>
          <cell r="E45997">
            <v>61085684000166</v>
          </cell>
        </row>
        <row r="45998">
          <cell r="C45998"/>
          <cell r="D45998" t="str">
            <v>DANTE PAPERETTI</v>
          </cell>
          <cell r="E45998">
            <v>61540647000109</v>
          </cell>
        </row>
        <row r="45999">
          <cell r="C45999"/>
          <cell r="D45999" t="str">
            <v>DARCY FESTAS E</v>
          </cell>
          <cell r="E45999">
            <v>64018476000132</v>
          </cell>
        </row>
        <row r="46000">
          <cell r="C46000"/>
          <cell r="D46000" t="str">
            <v>IRMAOS DAUD E C</v>
          </cell>
          <cell r="E46000">
            <v>61152260000177</v>
          </cell>
        </row>
        <row r="46001">
          <cell r="C46001"/>
          <cell r="D46001" t="str">
            <v>DATATEC DO BRAS</v>
          </cell>
          <cell r="E46001">
            <v>45484086000103</v>
          </cell>
        </row>
        <row r="46002">
          <cell r="C46002"/>
          <cell r="D46002" t="str">
            <v>DAY BRASIL S/A</v>
          </cell>
          <cell r="E46002">
            <v>49327943000112</v>
          </cell>
        </row>
        <row r="46003">
          <cell r="C46003"/>
          <cell r="D46003" t="str">
            <v>DAY BRASIL S/A</v>
          </cell>
          <cell r="E46003">
            <v>49327943000465</v>
          </cell>
        </row>
        <row r="46004">
          <cell r="C46004"/>
          <cell r="D46004" t="str">
            <v>DECOBRE COM IND</v>
          </cell>
          <cell r="E46004">
            <v>43630359000155</v>
          </cell>
        </row>
        <row r="46005">
          <cell r="C46005"/>
          <cell r="D46005" t="str">
            <v>DC INSTAL. S/C</v>
          </cell>
          <cell r="E46005">
            <v>67009597000106</v>
          </cell>
        </row>
        <row r="46006">
          <cell r="C46006"/>
          <cell r="D46006" t="str">
            <v>DEGUSSA-HULS</v>
          </cell>
          <cell r="E46006">
            <v>62695036000194</v>
          </cell>
        </row>
        <row r="46007">
          <cell r="C46007"/>
          <cell r="D46007" t="str">
            <v>DEGUSSA-HULS</v>
          </cell>
          <cell r="E46007">
            <v>62695036000941</v>
          </cell>
        </row>
        <row r="46008">
          <cell r="C46008"/>
          <cell r="D46008" t="str">
            <v>DEGREMONT-SANEA</v>
          </cell>
          <cell r="E46008">
            <v>47098918000189</v>
          </cell>
        </row>
        <row r="46009">
          <cell r="C46009"/>
          <cell r="D46009" t="str">
            <v>DEGREMONT-SANEA</v>
          </cell>
          <cell r="E46009">
            <v>47098918000421</v>
          </cell>
        </row>
        <row r="46010">
          <cell r="C46010"/>
          <cell r="D46010" t="str">
            <v>DESIGN GROUP</v>
          </cell>
          <cell r="E46010">
            <v>66400292000168</v>
          </cell>
        </row>
        <row r="46011">
          <cell r="C46011"/>
          <cell r="D46011" t="str">
            <v>DESSIO DOMINGUE</v>
          </cell>
          <cell r="E46011">
            <v>61450581000310</v>
          </cell>
        </row>
        <row r="46012">
          <cell r="C46012"/>
          <cell r="D46012" t="str">
            <v>D. IGLESIAS</v>
          </cell>
          <cell r="E46012">
            <v>55583587000109</v>
          </cell>
        </row>
        <row r="46013">
          <cell r="C46013"/>
          <cell r="D46013" t="str">
            <v>DURACELL</v>
          </cell>
          <cell r="E46013">
            <v>62804521000159</v>
          </cell>
        </row>
        <row r="46014">
          <cell r="C46014"/>
          <cell r="D46014" t="str">
            <v>DHB</v>
          </cell>
          <cell r="E46014">
            <v>89734537000350</v>
          </cell>
        </row>
        <row r="46015">
          <cell r="C46015"/>
          <cell r="D46015" t="str">
            <v>DIAMANGEO DIAMA</v>
          </cell>
          <cell r="E46015">
            <v>48061667000120</v>
          </cell>
        </row>
        <row r="46016">
          <cell r="C46016"/>
          <cell r="D46016" t="str">
            <v>DIANA PAOLUCCI</v>
          </cell>
          <cell r="E46016">
            <v>60715703000128</v>
          </cell>
        </row>
        <row r="46017">
          <cell r="C46017"/>
          <cell r="D46017" t="str">
            <v>DOBLE A COMERCI</v>
          </cell>
          <cell r="E46017">
            <v>71587240000182</v>
          </cell>
        </row>
        <row r="46018">
          <cell r="C46018"/>
          <cell r="D46018" t="str">
            <v>DICORTE FERRAME</v>
          </cell>
          <cell r="E46018">
            <v>43730910000132</v>
          </cell>
        </row>
        <row r="46019">
          <cell r="C46019"/>
          <cell r="D46019" t="str">
            <v>DIGITAL</v>
          </cell>
          <cell r="E46019">
            <v>42286419000282</v>
          </cell>
        </row>
        <row r="46020">
          <cell r="C46020"/>
          <cell r="D46020" t="str">
            <v>DIGITAL</v>
          </cell>
          <cell r="E46020">
            <v>42286419001092</v>
          </cell>
        </row>
        <row r="46021">
          <cell r="C46021"/>
          <cell r="D46021" t="str">
            <v>DIRECAO E ARTE</v>
          </cell>
          <cell r="E46021">
            <v>68958792000145</v>
          </cell>
        </row>
        <row r="46022">
          <cell r="C46022"/>
          <cell r="D46022" t="str">
            <v>DINAMICA MARCAS</v>
          </cell>
          <cell r="E46022">
            <v>54306972000138</v>
          </cell>
        </row>
        <row r="46023">
          <cell r="C46023"/>
          <cell r="D46023" t="str">
            <v>DIFUS-AR</v>
          </cell>
          <cell r="E46023">
            <v>62365804000141</v>
          </cell>
        </row>
        <row r="46024">
          <cell r="C46024"/>
          <cell r="D46024" t="str">
            <v>DIXIE LALEKLA S</v>
          </cell>
          <cell r="E46024">
            <v>61160008001505</v>
          </cell>
        </row>
        <row r="46025">
          <cell r="C46025"/>
          <cell r="D46025" t="str">
            <v>DIXIE LALEKLA S</v>
          </cell>
          <cell r="E46025">
            <v>61160008000100</v>
          </cell>
        </row>
        <row r="46026">
          <cell r="C46026"/>
          <cell r="D46026" t="str">
            <v>DOMORAL IND. ME</v>
          </cell>
          <cell r="E46026">
            <v>61366928000189</v>
          </cell>
        </row>
        <row r="46027">
          <cell r="C46027"/>
          <cell r="D46027" t="str">
            <v>AQUATEC QUIMICA</v>
          </cell>
          <cell r="E46027">
            <v>45169000000158</v>
          </cell>
        </row>
        <row r="46028">
          <cell r="C46028"/>
          <cell r="D46028" t="str">
            <v>DTS SOFTWARE S/</v>
          </cell>
          <cell r="E46028">
            <v>60733037000150</v>
          </cell>
        </row>
        <row r="46029">
          <cell r="C46029"/>
          <cell r="D46029" t="str">
            <v>INDS J B DUARTE</v>
          </cell>
          <cell r="E46029">
            <v>60637238000154</v>
          </cell>
        </row>
        <row r="46030">
          <cell r="C46030"/>
          <cell r="D46030" t="str">
            <v>DUPLEX</v>
          </cell>
          <cell r="E46030">
            <v>49744816000119</v>
          </cell>
        </row>
        <row r="46031">
          <cell r="C46031"/>
          <cell r="D46031" t="str">
            <v>DUOKOLAN IND PL</v>
          </cell>
          <cell r="E46031">
            <v>61139994000116</v>
          </cell>
        </row>
        <row r="46032">
          <cell r="C46032"/>
          <cell r="D46032" t="str">
            <v>DURATEX</v>
          </cell>
          <cell r="E46032">
            <v>61194080000158</v>
          </cell>
        </row>
        <row r="46033">
          <cell r="C46033"/>
          <cell r="D46033" t="str">
            <v>DYNAPAC EQUIPTO</v>
          </cell>
          <cell r="E46033">
            <v>60869062000166</v>
          </cell>
        </row>
        <row r="46034">
          <cell r="C46034"/>
          <cell r="D46034" t="str">
            <v>EATON</v>
          </cell>
          <cell r="E46034">
            <v>54625819003199</v>
          </cell>
        </row>
        <row r="46035">
          <cell r="C46035"/>
          <cell r="D46035" t="str">
            <v>EATON CORPORATI</v>
          </cell>
          <cell r="E46035">
            <v>50653914000120</v>
          </cell>
        </row>
        <row r="46036">
          <cell r="C46036"/>
          <cell r="D46036" t="str">
            <v>ECOLAB QUIMICA</v>
          </cell>
          <cell r="E46036">
            <v>60434875000123</v>
          </cell>
        </row>
        <row r="46037">
          <cell r="C46037"/>
          <cell r="D46037" t="str">
            <v>EDITORA ABRIL</v>
          </cell>
          <cell r="E46037">
            <v>60598059000155</v>
          </cell>
        </row>
        <row r="46038">
          <cell r="C46038"/>
          <cell r="D46038" t="str">
            <v>EDITORA JSJ LTD</v>
          </cell>
          <cell r="E46038">
            <v>54449194000136</v>
          </cell>
        </row>
        <row r="46039">
          <cell r="C46039"/>
          <cell r="D46039" t="str">
            <v>EDITORA GLOBO S</v>
          </cell>
          <cell r="E46039">
            <v>92724178000284</v>
          </cell>
        </row>
        <row r="46040">
          <cell r="C46040"/>
          <cell r="D46040" t="str">
            <v>ED. GRAF. BURTI</v>
          </cell>
          <cell r="E46040">
            <v>43150499000711</v>
          </cell>
        </row>
        <row r="46041">
          <cell r="C46041"/>
          <cell r="D46041" t="str">
            <v>EIM</v>
          </cell>
          <cell r="E46041">
            <v>57026130000978</v>
          </cell>
        </row>
        <row r="46042">
          <cell r="C46042"/>
          <cell r="D46042" t="str">
            <v>ELET.ULTRASINUS</v>
          </cell>
          <cell r="E46042">
            <v>60747870000150</v>
          </cell>
        </row>
        <row r="46043">
          <cell r="C46043"/>
          <cell r="D46043" t="str">
            <v>ELECTRO-RADIO I</v>
          </cell>
          <cell r="E46043">
            <v>60814639000132</v>
          </cell>
        </row>
        <row r="46044">
          <cell r="C46044"/>
          <cell r="D46044" t="str">
            <v>ELETROMETAL S/A</v>
          </cell>
          <cell r="E46044">
            <v>42566752000245</v>
          </cell>
        </row>
        <row r="46045">
          <cell r="C46045"/>
          <cell r="D46045" t="str">
            <v>ELETROSIL IND M</v>
          </cell>
          <cell r="E46045">
            <v>60848058000111</v>
          </cell>
        </row>
        <row r="46046">
          <cell r="C46046"/>
          <cell r="D46046" t="str">
            <v>ELFLO S/A</v>
          </cell>
          <cell r="E46046">
            <v>44147023000107</v>
          </cell>
        </row>
        <row r="46047">
          <cell r="C46047"/>
          <cell r="D46047" t="str">
            <v>ELUMA S/A IND.C</v>
          </cell>
          <cell r="E46047">
            <v>57488645000132</v>
          </cell>
        </row>
        <row r="46048">
          <cell r="C46048"/>
          <cell r="D46048" t="str">
            <v>EMA INDUSTRIA E</v>
          </cell>
          <cell r="E46048">
            <v>60190980000245</v>
          </cell>
        </row>
        <row r="46049">
          <cell r="C46049"/>
          <cell r="D46049" t="str">
            <v>EMTEL TELECOMUN</v>
          </cell>
          <cell r="E46049">
            <v>50189505000114</v>
          </cell>
        </row>
        <row r="46050">
          <cell r="C46050"/>
          <cell r="D46050" t="str">
            <v>CHICAGO PNEUMAT</v>
          </cell>
          <cell r="E46050">
            <v>51609568000307</v>
          </cell>
        </row>
        <row r="46051">
          <cell r="C46051"/>
          <cell r="D46051" t="str">
            <v>EMULOGIC</v>
          </cell>
          <cell r="E46051">
            <v>55485890000160</v>
          </cell>
        </row>
        <row r="46052">
          <cell r="C46052"/>
          <cell r="D46052" t="str">
            <v>ENGISTREL INT E</v>
          </cell>
          <cell r="E46052">
            <v>43651074000109</v>
          </cell>
        </row>
        <row r="46053">
          <cell r="C46053"/>
          <cell r="D46053" t="str">
            <v>EDALBRAS</v>
          </cell>
          <cell r="E46053">
            <v>54541388000167</v>
          </cell>
        </row>
        <row r="46054">
          <cell r="C46054"/>
          <cell r="D46054" t="str">
            <v>EDALBRAS</v>
          </cell>
          <cell r="E46054">
            <v>54541388000248</v>
          </cell>
        </row>
        <row r="46055">
          <cell r="C46055"/>
          <cell r="D46055" t="str">
            <v>ENGEMAQ EQUIP.M</v>
          </cell>
          <cell r="E46055">
            <v>93818839000201</v>
          </cell>
        </row>
        <row r="46056">
          <cell r="C46056"/>
          <cell r="D46056" t="str">
            <v>ENGEHIDRO</v>
          </cell>
          <cell r="E46056">
            <v>53907572000115</v>
          </cell>
        </row>
        <row r="46057">
          <cell r="C46057"/>
          <cell r="D46057" t="str">
            <v>ERDE LTDA</v>
          </cell>
          <cell r="E46057">
            <v>59734988000165</v>
          </cell>
        </row>
        <row r="46058">
          <cell r="C46058"/>
          <cell r="D46058" t="str">
            <v>ERIEZ LTDA</v>
          </cell>
          <cell r="E46058">
            <v>54213160000148</v>
          </cell>
        </row>
        <row r="46059">
          <cell r="C46059"/>
          <cell r="D46059" t="str">
            <v>ERICSSON ENTERP</v>
          </cell>
          <cell r="E46059">
            <v>56795362000170</v>
          </cell>
        </row>
        <row r="46060">
          <cell r="C46060"/>
          <cell r="D46060" t="str">
            <v>ERNESTO ROTHSCH</v>
          </cell>
          <cell r="E46060">
            <v>61142543000138</v>
          </cell>
        </row>
        <row r="46061">
          <cell r="C46061"/>
          <cell r="D46061" t="str">
            <v>ERIGE ENGENHARI</v>
          </cell>
          <cell r="E46061">
            <v>33782772000262</v>
          </cell>
        </row>
        <row r="46062">
          <cell r="C46062"/>
          <cell r="D46062" t="str">
            <v>ETL ELETRICIDAD</v>
          </cell>
          <cell r="E46062">
            <v>43337187000126</v>
          </cell>
        </row>
        <row r="46063">
          <cell r="C46063"/>
          <cell r="D46063" t="str">
            <v>EPRO COMP.</v>
          </cell>
          <cell r="E46063">
            <v>58653999000158</v>
          </cell>
        </row>
        <row r="46064">
          <cell r="C46064"/>
          <cell r="D46064" t="str">
            <v>EURO CONTROL IN</v>
          </cell>
          <cell r="E46064">
            <v>48871578000140</v>
          </cell>
        </row>
        <row r="46065">
          <cell r="C46065"/>
          <cell r="D46065" t="str">
            <v>EXPANDRA IND E</v>
          </cell>
          <cell r="E46065">
            <v>61245114000196</v>
          </cell>
        </row>
        <row r="46066">
          <cell r="C46066"/>
          <cell r="D46066" t="str">
            <v>EXTINCENDIO EQ</v>
          </cell>
          <cell r="E46066">
            <v>43292432000126</v>
          </cell>
        </row>
        <row r="46067">
          <cell r="C46067"/>
          <cell r="D46067" t="str">
            <v>MAQ. EXCELSIOR</v>
          </cell>
          <cell r="E46067">
            <v>60874575000165</v>
          </cell>
        </row>
        <row r="46068">
          <cell r="C46068"/>
          <cell r="D46068" t="str">
            <v>FABIO GAGLIARDI</v>
          </cell>
          <cell r="E46068">
            <v>52218294000126</v>
          </cell>
        </row>
        <row r="46069">
          <cell r="C46069"/>
          <cell r="D46069" t="str">
            <v>FABRO TECNOLOGI</v>
          </cell>
          <cell r="E46069">
            <v>61741393000189</v>
          </cell>
        </row>
        <row r="46070">
          <cell r="C46070"/>
          <cell r="D46070" t="str">
            <v>FABB-PRIMAR IND</v>
          </cell>
          <cell r="E46070">
            <v>61502878000110</v>
          </cell>
        </row>
        <row r="46071">
          <cell r="C46071"/>
          <cell r="D46071" t="str">
            <v>FAB MAQS FAMASA</v>
          </cell>
          <cell r="E46071">
            <v>60392925000157</v>
          </cell>
        </row>
        <row r="46072">
          <cell r="C46072"/>
          <cell r="D46072" t="str">
            <v>FELAP SA MAQ E</v>
          </cell>
          <cell r="E46072">
            <v>60886447000131</v>
          </cell>
        </row>
        <row r="46073">
          <cell r="C46073"/>
          <cell r="D46073" t="str">
            <v>FEMAT IND COM L</v>
          </cell>
          <cell r="E46073">
            <v>51188969000179</v>
          </cell>
        </row>
        <row r="46074">
          <cell r="C46074"/>
          <cell r="D46074" t="str">
            <v>FILTRONA</v>
          </cell>
          <cell r="E46074">
            <v>56993074000120</v>
          </cell>
        </row>
        <row r="46075">
          <cell r="C46075"/>
          <cell r="D46075" t="str">
            <v>FILTRONA</v>
          </cell>
          <cell r="E46075">
            <v>56993074000392</v>
          </cell>
        </row>
        <row r="46076">
          <cell r="C46076"/>
          <cell r="D46076" t="str">
            <v>FERCOM IND E CO</v>
          </cell>
          <cell r="E46076">
            <v>46906624000173</v>
          </cell>
        </row>
        <row r="46077">
          <cell r="C46077"/>
          <cell r="D46077" t="str">
            <v>F.N.B. FAB.NAC.</v>
          </cell>
          <cell r="E46077">
            <v>53904611000120</v>
          </cell>
        </row>
        <row r="46078">
          <cell r="C46078"/>
          <cell r="D46078" t="str">
            <v>FERCOSI-FERR CO</v>
          </cell>
          <cell r="E46078">
            <v>57003949000162</v>
          </cell>
        </row>
        <row r="46079">
          <cell r="C46079"/>
          <cell r="D46079" t="str">
            <v>FERAMI BORRACHA</v>
          </cell>
          <cell r="E46079">
            <v>48901698000142</v>
          </cell>
        </row>
        <row r="46080">
          <cell r="C46080"/>
          <cell r="D46080" t="str">
            <v>FUGITECH</v>
          </cell>
          <cell r="E46080">
            <v>55430458000172</v>
          </cell>
        </row>
        <row r="46081">
          <cell r="C46081"/>
          <cell r="D46081" t="str">
            <v>FORD</v>
          </cell>
          <cell r="E46081">
            <v>57290355001402</v>
          </cell>
        </row>
        <row r="46082">
          <cell r="C46082"/>
          <cell r="D46082" t="str">
            <v>FIBERGLAS</v>
          </cell>
          <cell r="E46082">
            <v>62647052000101</v>
          </cell>
        </row>
        <row r="46083">
          <cell r="C46083"/>
          <cell r="D46083" t="str">
            <v>FIRE CONTROL</v>
          </cell>
          <cell r="E46083">
            <v>56250780000182</v>
          </cell>
        </row>
        <row r="46084">
          <cell r="C46084"/>
          <cell r="D46084" t="str">
            <v>FILSAN EQUIPTOS</v>
          </cell>
          <cell r="E46084">
            <v>61412763000134</v>
          </cell>
        </row>
        <row r="46085">
          <cell r="C46085"/>
          <cell r="D46085" t="str">
            <v>BRIDGESTONE/FIR</v>
          </cell>
          <cell r="E46085">
            <v>57497539004960</v>
          </cell>
        </row>
        <row r="46086">
          <cell r="C46086"/>
          <cell r="D46086" t="str">
            <v>FIT-COLOR COM &amp;</v>
          </cell>
          <cell r="E46086">
            <v>61183489000179</v>
          </cell>
        </row>
        <row r="46087">
          <cell r="C46087"/>
          <cell r="D46087" t="str">
            <v>FLOWTEC EQUIPAM</v>
          </cell>
          <cell r="E46087">
            <v>50639228000102</v>
          </cell>
        </row>
        <row r="46088">
          <cell r="C46088"/>
          <cell r="D46088" t="str">
            <v>FLIGOR S/A IND.</v>
          </cell>
          <cell r="E46088">
            <v>56991300000800</v>
          </cell>
        </row>
        <row r="46089">
          <cell r="C46089"/>
          <cell r="D46089" t="str">
            <v>F.MAIA</v>
          </cell>
          <cell r="E46089">
            <v>52556248000137</v>
          </cell>
        </row>
        <row r="46090">
          <cell r="C46090"/>
          <cell r="D46090" t="str">
            <v>FNC LANE CORREN</v>
          </cell>
          <cell r="E46090">
            <v>54564844000194</v>
          </cell>
        </row>
        <row r="46091">
          <cell r="C46091"/>
          <cell r="D46091" t="str">
            <v>FORMTAP</v>
          </cell>
          <cell r="E46091">
            <v>53808697000198</v>
          </cell>
        </row>
        <row r="46092">
          <cell r="C46092"/>
          <cell r="D46092" t="str">
            <v>FORMATENG FORNE</v>
          </cell>
          <cell r="E46092">
            <v>43868900000168</v>
          </cell>
        </row>
        <row r="46093">
          <cell r="C46093"/>
          <cell r="D46093" t="str">
            <v>FORIN</v>
          </cell>
          <cell r="E46093">
            <v>56995731000179</v>
          </cell>
        </row>
        <row r="46094">
          <cell r="C46094"/>
          <cell r="D46094" t="str">
            <v>FORTALEZA-MOGI</v>
          </cell>
          <cell r="E46094">
            <v>61453791000108</v>
          </cell>
        </row>
        <row r="46095">
          <cell r="C46095"/>
          <cell r="D46095" t="str">
            <v>CMA</v>
          </cell>
          <cell r="E46095">
            <v>43782168000109</v>
          </cell>
        </row>
        <row r="46096">
          <cell r="C46096"/>
          <cell r="D46096" t="str">
            <v>CASA FORTALEZA</v>
          </cell>
          <cell r="E46096">
            <v>61277489000138</v>
          </cell>
        </row>
        <row r="46097">
          <cell r="C46097"/>
          <cell r="D46097" t="str">
            <v>CASA FORTALEZA</v>
          </cell>
          <cell r="E46097">
            <v>61277489000804</v>
          </cell>
        </row>
        <row r="46098">
          <cell r="C46098"/>
          <cell r="D46098" t="str">
            <v>FORD INDUSTRIA</v>
          </cell>
          <cell r="E46098">
            <v>61376414002310</v>
          </cell>
        </row>
        <row r="46099">
          <cell r="C46099"/>
          <cell r="D46099" t="str">
            <v>CASA FORTALEZA</v>
          </cell>
          <cell r="E46099">
            <v>61277489004559</v>
          </cell>
        </row>
        <row r="46100">
          <cell r="C46100"/>
          <cell r="D46100" t="str">
            <v>FOSECO INDUSTRI</v>
          </cell>
          <cell r="E46100">
            <v>51557106000121</v>
          </cell>
        </row>
        <row r="46101">
          <cell r="C46101"/>
          <cell r="D46101" t="str">
            <v>SPEX CONTROLES</v>
          </cell>
          <cell r="E46101">
            <v>56217540000186</v>
          </cell>
        </row>
        <row r="46102">
          <cell r="C46102"/>
          <cell r="D46102" t="str">
            <v>FLIGOR S/A I.VA</v>
          </cell>
          <cell r="E46102">
            <v>56991300000134</v>
          </cell>
        </row>
        <row r="46103">
          <cell r="C46103"/>
          <cell r="D46103" t="str">
            <v>ISP DO BRASIL L</v>
          </cell>
          <cell r="E46103">
            <v>62432778000127</v>
          </cell>
        </row>
        <row r="46104">
          <cell r="C46104"/>
          <cell r="D46104" t="str">
            <v>GARRA COM FIXAC</v>
          </cell>
          <cell r="E46104">
            <v>56255425000104</v>
          </cell>
        </row>
        <row r="46105">
          <cell r="C46105"/>
          <cell r="D46105" t="str">
            <v>GASOTEC IND.COM</v>
          </cell>
          <cell r="E46105">
            <v>50914902000101</v>
          </cell>
        </row>
        <row r="46106">
          <cell r="C46106"/>
          <cell r="D46106" t="str">
            <v>GALPAO</v>
          </cell>
          <cell r="E46106">
            <v>64882988000142</v>
          </cell>
        </row>
        <row r="46107">
          <cell r="C46107"/>
          <cell r="D46107" t="str">
            <v>GATES</v>
          </cell>
          <cell r="E46107">
            <v>61083804000196</v>
          </cell>
        </row>
        <row r="46108">
          <cell r="C46108"/>
          <cell r="D46108" t="str">
            <v>GCG IND COM COM</v>
          </cell>
          <cell r="E46108">
            <v>49929722000114</v>
          </cell>
        </row>
        <row r="46109">
          <cell r="C46109"/>
          <cell r="D46109" t="str">
            <v>VISY COLOR</v>
          </cell>
          <cell r="E46109">
            <v>53345484000177</v>
          </cell>
        </row>
        <row r="46110">
          <cell r="C46110"/>
          <cell r="D46110" t="str">
            <v>GE FANUC</v>
          </cell>
          <cell r="E46110">
            <v>33482241008077</v>
          </cell>
        </row>
        <row r="46111">
          <cell r="C46111"/>
          <cell r="D46111" t="str">
            <v>GEROBRAS</v>
          </cell>
          <cell r="E46111">
            <v>56993868000356</v>
          </cell>
        </row>
        <row r="46112">
          <cell r="C46112"/>
          <cell r="D46112" t="str">
            <v>COMER. GERDAU</v>
          </cell>
          <cell r="E46112">
            <v>42119370002721</v>
          </cell>
        </row>
        <row r="46113">
          <cell r="C46113"/>
          <cell r="D46113" t="str">
            <v>GERAL SARTORIO</v>
          </cell>
          <cell r="E46113">
            <v>60617669000159</v>
          </cell>
        </row>
        <row r="46114">
          <cell r="C46114"/>
          <cell r="D46114" t="str">
            <v>EATON POWER QUA</v>
          </cell>
          <cell r="E46114">
            <v>49032667000912</v>
          </cell>
        </row>
        <row r="46115">
          <cell r="C46115"/>
          <cell r="D46115" t="str">
            <v>GIMBA</v>
          </cell>
          <cell r="E46115">
            <v>54651716000188</v>
          </cell>
        </row>
        <row r="46116">
          <cell r="C46116"/>
          <cell r="D46116" t="str">
            <v>IND GRA.GIROTTI</v>
          </cell>
          <cell r="E46116">
            <v>60662830000106</v>
          </cell>
        </row>
        <row r="46117">
          <cell r="C46117"/>
          <cell r="D46117" t="str">
            <v>GIUSTI &amp; CIA LT</v>
          </cell>
          <cell r="E46117">
            <v>61093068000157</v>
          </cell>
        </row>
        <row r="46118">
          <cell r="C46118"/>
          <cell r="D46118" t="str">
            <v>GRAFICA CAMARGO</v>
          </cell>
          <cell r="E46118">
            <v>53946653000124</v>
          </cell>
        </row>
        <row r="46119">
          <cell r="C46119"/>
          <cell r="D46119" t="str">
            <v>GRACE</v>
          </cell>
          <cell r="E46119">
            <v>43249408001267</v>
          </cell>
        </row>
        <row r="46120">
          <cell r="C46120"/>
          <cell r="D46120" t="str">
            <v>GRACE</v>
          </cell>
          <cell r="E46120">
            <v>43249408000104</v>
          </cell>
        </row>
        <row r="46121">
          <cell r="C46121"/>
          <cell r="D46121" t="str">
            <v>GTS THIELMANN</v>
          </cell>
          <cell r="E46121">
            <v>31213739000105</v>
          </cell>
        </row>
        <row r="46122">
          <cell r="C46122"/>
          <cell r="D46122" t="str">
            <v>GOODYEAR</v>
          </cell>
          <cell r="E46122">
            <v>60500246000235</v>
          </cell>
        </row>
        <row r="46123">
          <cell r="C46123"/>
          <cell r="D46123" t="str">
            <v>GOYANA SA INDS</v>
          </cell>
          <cell r="E46123">
            <v>60946035000140</v>
          </cell>
        </row>
        <row r="46124">
          <cell r="C46124"/>
          <cell r="D46124" t="str">
            <v>GRAVATEC GRAVAC</v>
          </cell>
          <cell r="E46124">
            <v>53160982000145</v>
          </cell>
        </row>
        <row r="46125">
          <cell r="C46125"/>
          <cell r="D46125" t="str">
            <v>GRACE AQUATEC Q</v>
          </cell>
          <cell r="E46125">
            <v>69241156001647</v>
          </cell>
        </row>
        <row r="46126">
          <cell r="C46126"/>
          <cell r="D46126" t="str">
            <v>GRACE AQUATEC Q</v>
          </cell>
          <cell r="E46126">
            <v>69241156000160</v>
          </cell>
        </row>
        <row r="46127">
          <cell r="C46127"/>
          <cell r="D46127" t="str">
            <v>GRECARB IND.COM</v>
          </cell>
          <cell r="E46127">
            <v>47302849000183</v>
          </cell>
        </row>
        <row r="46128">
          <cell r="C46128"/>
          <cell r="D46128" t="str">
            <v>GRACE AQUATEC</v>
          </cell>
          <cell r="E46128">
            <v>69241156001728</v>
          </cell>
        </row>
        <row r="46129">
          <cell r="C46129"/>
          <cell r="D46129" t="str">
            <v>GRECO COMPETICO</v>
          </cell>
          <cell r="E46129">
            <v>53451456000134</v>
          </cell>
        </row>
        <row r="46130">
          <cell r="C46130"/>
          <cell r="D46130" t="str">
            <v>HAAST</v>
          </cell>
          <cell r="E46130">
            <v>65469892000110</v>
          </cell>
        </row>
        <row r="46131">
          <cell r="C46131"/>
          <cell r="D46131" t="str">
            <v>HARTMANN BRAUN</v>
          </cell>
          <cell r="E46131">
            <v>61071379000115</v>
          </cell>
        </row>
        <row r="46132">
          <cell r="C46132"/>
          <cell r="D46132" t="str">
            <v>NACCO MATERIALS</v>
          </cell>
          <cell r="E46132">
            <v>57014896000185</v>
          </cell>
        </row>
        <row r="46133">
          <cell r="C46133"/>
          <cell r="D46133" t="str">
            <v>HDA ACESSORIOS</v>
          </cell>
          <cell r="E46133">
            <v>48083018000120</v>
          </cell>
        </row>
        <row r="46134">
          <cell r="C46134"/>
          <cell r="D46134" t="str">
            <v>HELIX INSTRUMEN</v>
          </cell>
          <cell r="E46134">
            <v>52982733000172</v>
          </cell>
        </row>
        <row r="46135">
          <cell r="C46135"/>
          <cell r="D46135" t="str">
            <v>HENNIG IND META</v>
          </cell>
          <cell r="E46135">
            <v>43110733000191</v>
          </cell>
        </row>
        <row r="46136">
          <cell r="C46136"/>
          <cell r="D46136" t="str">
            <v>WARMAN</v>
          </cell>
          <cell r="E46136">
            <v>60586690000134</v>
          </cell>
        </row>
        <row r="46137">
          <cell r="C46137"/>
          <cell r="D46137" t="str">
            <v>HERKULIZA</v>
          </cell>
          <cell r="E46137">
            <v>61554671000199</v>
          </cell>
        </row>
        <row r="46138">
          <cell r="C46138"/>
          <cell r="D46138" t="str">
            <v>HERBERT MAYER I</v>
          </cell>
          <cell r="E46138">
            <v>61238846000159</v>
          </cell>
        </row>
        <row r="46139">
          <cell r="C46139"/>
          <cell r="D46139" t="str">
            <v>HEVEA IND PLAST</v>
          </cell>
          <cell r="E46139">
            <v>60869930000108</v>
          </cell>
        </row>
        <row r="46140">
          <cell r="C46140"/>
          <cell r="D46140" t="str">
            <v>HICSO ROTARY IN</v>
          </cell>
          <cell r="E46140">
            <v>64520075000186</v>
          </cell>
        </row>
        <row r="46141">
          <cell r="C46141"/>
          <cell r="D46141" t="str">
            <v>HITER-IND C CON</v>
          </cell>
          <cell r="E46141">
            <v>61507844000622</v>
          </cell>
        </row>
        <row r="46142">
          <cell r="C46142"/>
          <cell r="D46142" t="str">
            <v>HITRON IND. E C</v>
          </cell>
          <cell r="E46142">
            <v>54823166000137</v>
          </cell>
        </row>
        <row r="46143">
          <cell r="C46143"/>
          <cell r="D46143" t="str">
            <v>HOECHST DO BRAS</v>
          </cell>
          <cell r="E46143">
            <v>60861788000152</v>
          </cell>
        </row>
        <row r="46144">
          <cell r="C46144"/>
          <cell r="D46144" t="str">
            <v>CONTRAP.HOFMANN</v>
          </cell>
          <cell r="E46144">
            <v>47416359000108</v>
          </cell>
        </row>
        <row r="46145">
          <cell r="C46145"/>
          <cell r="D46145" t="str">
            <v>HELLMA</v>
          </cell>
          <cell r="E46145">
            <v>43363282000102</v>
          </cell>
        </row>
        <row r="46146">
          <cell r="C46146"/>
          <cell r="D46146" t="str">
            <v>HOOK INDUSTRIA</v>
          </cell>
          <cell r="E46146">
            <v>2979487000121</v>
          </cell>
        </row>
        <row r="46147">
          <cell r="C46147"/>
          <cell r="D46147" t="str">
            <v>IBM BRASIL IND.</v>
          </cell>
          <cell r="E46147">
            <v>33372251006510</v>
          </cell>
        </row>
        <row r="46148">
          <cell r="C46148"/>
          <cell r="D46148" t="str">
            <v>IBM BRASIL IND.</v>
          </cell>
          <cell r="E46148">
            <v>33372251006430</v>
          </cell>
        </row>
        <row r="46149">
          <cell r="C46149"/>
          <cell r="D46149" t="str">
            <v>IBM BRASIL IND.</v>
          </cell>
          <cell r="E46149">
            <v>33372251011271</v>
          </cell>
        </row>
        <row r="46150">
          <cell r="C46150"/>
          <cell r="D46150" t="str">
            <v>IBRA IMPORTADOR</v>
          </cell>
          <cell r="E46150">
            <v>62285788000187</v>
          </cell>
        </row>
        <row r="46151">
          <cell r="C46151"/>
          <cell r="D46151" t="str">
            <v>ICP-IND.COM.CON</v>
          </cell>
          <cell r="E46151">
            <v>52082047000145</v>
          </cell>
        </row>
        <row r="46152">
          <cell r="C46152"/>
          <cell r="D46152" t="str">
            <v>ICI BRASIL S/A</v>
          </cell>
          <cell r="E46152">
            <v>61086617000166</v>
          </cell>
        </row>
        <row r="46153">
          <cell r="C46153"/>
          <cell r="D46153" t="str">
            <v>INDALECIO SANTI</v>
          </cell>
          <cell r="E46153">
            <v>61998027000100</v>
          </cell>
        </row>
        <row r="46154">
          <cell r="C46154"/>
          <cell r="D46154" t="str">
            <v>BRISTOL</v>
          </cell>
          <cell r="E46154">
            <v>61078861000187</v>
          </cell>
        </row>
        <row r="46155">
          <cell r="C46155"/>
          <cell r="D46155" t="str">
            <v>IKK DO BRASIL</v>
          </cell>
          <cell r="E46155">
            <v>43812411000194</v>
          </cell>
        </row>
        <row r="46156">
          <cell r="C46156"/>
          <cell r="D46156" t="str">
            <v>IMCORPS-IMP C I</v>
          </cell>
          <cell r="E46156">
            <v>43087873000196</v>
          </cell>
        </row>
        <row r="46157">
          <cell r="C46157"/>
          <cell r="D46157" t="str">
            <v>IMCE-IND. MEC.</v>
          </cell>
          <cell r="E46157">
            <v>61404042000182</v>
          </cell>
        </row>
        <row r="46158">
          <cell r="C46158"/>
          <cell r="D46158" t="str">
            <v>POLITRON-IND.NA</v>
          </cell>
          <cell r="E46158">
            <v>60788338000181</v>
          </cell>
        </row>
        <row r="46159">
          <cell r="C46159"/>
          <cell r="D46159" t="str">
            <v>INBRAC CABOS S/</v>
          </cell>
          <cell r="E46159">
            <v>66007816000155</v>
          </cell>
        </row>
        <row r="46160">
          <cell r="C46160"/>
          <cell r="D46160" t="str">
            <v>INBRAC</v>
          </cell>
          <cell r="E46160">
            <v>66007832000148</v>
          </cell>
        </row>
        <row r="46161">
          <cell r="C46161"/>
          <cell r="D46161" t="str">
            <v>INBRAC VITORIA</v>
          </cell>
          <cell r="E46161">
            <v>33884677000350</v>
          </cell>
        </row>
        <row r="46162">
          <cell r="C46162"/>
          <cell r="D46162" t="str">
            <v>INCOMAR-IND.COM</v>
          </cell>
          <cell r="E46162">
            <v>60891124000136</v>
          </cell>
        </row>
        <row r="46163">
          <cell r="C46163"/>
          <cell r="D46163" t="str">
            <v>INDEX-PROD ELET</v>
          </cell>
          <cell r="E46163">
            <v>61746327000100</v>
          </cell>
        </row>
        <row r="46164">
          <cell r="C46164"/>
          <cell r="D46164" t="str">
            <v>IMASTER</v>
          </cell>
          <cell r="E46164">
            <v>61421053000170</v>
          </cell>
        </row>
        <row r="46165">
          <cell r="C46165"/>
          <cell r="D46165" t="str">
            <v>INDL COML MOT M</v>
          </cell>
          <cell r="E46165">
            <v>61065181000200</v>
          </cell>
        </row>
        <row r="46166">
          <cell r="C46166"/>
          <cell r="D46166" t="str">
            <v>INDL COML MOT M</v>
          </cell>
          <cell r="E46166">
            <v>61065181000129</v>
          </cell>
        </row>
        <row r="46167">
          <cell r="C46167"/>
          <cell r="D46167" t="str">
            <v>COPAC</v>
          </cell>
          <cell r="E46167">
            <v>61082228000162</v>
          </cell>
        </row>
        <row r="46168">
          <cell r="C46168"/>
          <cell r="D46168" t="str">
            <v>INDUSLAP MAQ.EQ</v>
          </cell>
          <cell r="E46168">
            <v>44141661000102</v>
          </cell>
        </row>
        <row r="46169">
          <cell r="C46169"/>
          <cell r="D46169" t="str">
            <v>GESSY LEVER</v>
          </cell>
          <cell r="E46169">
            <v>61068276011998</v>
          </cell>
        </row>
        <row r="46170">
          <cell r="C46170"/>
          <cell r="D46170" t="str">
            <v>ATLAS</v>
          </cell>
          <cell r="E46170">
            <v>61075404000139</v>
          </cell>
        </row>
        <row r="46171">
          <cell r="C46171"/>
          <cell r="D46171" t="str">
            <v>GESSY LEVER</v>
          </cell>
          <cell r="E46171">
            <v>61068276012021</v>
          </cell>
        </row>
        <row r="46172">
          <cell r="C46172"/>
          <cell r="D46172" t="str">
            <v>INEBRAS IND E C</v>
          </cell>
          <cell r="E46172">
            <v>54190681000127</v>
          </cell>
        </row>
        <row r="46173">
          <cell r="C46173"/>
          <cell r="D46173" t="str">
            <v>INO SERV ESP DE</v>
          </cell>
          <cell r="E46173">
            <v>67240135000103</v>
          </cell>
        </row>
        <row r="46174">
          <cell r="C46174"/>
          <cell r="D46174" t="str">
            <v>INSTRUMENTOS CI</v>
          </cell>
          <cell r="E46174">
            <v>61491908000130</v>
          </cell>
        </row>
        <row r="46175">
          <cell r="C46175"/>
          <cell r="D46175" t="str">
            <v>FREUDENBERG</v>
          </cell>
          <cell r="E46175">
            <v>62174644000234</v>
          </cell>
        </row>
        <row r="46176">
          <cell r="C46176"/>
          <cell r="D46176" t="str">
            <v>INTRALAB S/A IN</v>
          </cell>
          <cell r="E46176">
            <v>53654661000105</v>
          </cell>
        </row>
        <row r="46177">
          <cell r="C46177"/>
          <cell r="D46177" t="str">
            <v>INTECH TECN.INF</v>
          </cell>
          <cell r="E46177">
            <v>55458285000109</v>
          </cell>
        </row>
        <row r="46178">
          <cell r="C46178"/>
          <cell r="D46178" t="str">
            <v>IORGA OLEOS PRO</v>
          </cell>
          <cell r="E46178">
            <v>60582178000110</v>
          </cell>
        </row>
        <row r="46179">
          <cell r="C46179"/>
          <cell r="D46179" t="str">
            <v>IRMAOS CESAR S/</v>
          </cell>
          <cell r="E46179">
            <v>61350617000121</v>
          </cell>
        </row>
        <row r="46180">
          <cell r="C46180"/>
          <cell r="D46180" t="str">
            <v>VISITEX</v>
          </cell>
          <cell r="E46180">
            <v>60782513000123</v>
          </cell>
        </row>
        <row r="46181">
          <cell r="C46181"/>
          <cell r="D46181" t="str">
            <v>INBRAC S/A</v>
          </cell>
          <cell r="E46181">
            <v>109216000190</v>
          </cell>
        </row>
        <row r="46182">
          <cell r="C46182"/>
          <cell r="D46182" t="str">
            <v>IRGOLD IND E CO</v>
          </cell>
          <cell r="E46182">
            <v>61462842000150</v>
          </cell>
        </row>
        <row r="46183">
          <cell r="C46183"/>
          <cell r="D46183" t="str">
            <v>IRGOLD IND E CO</v>
          </cell>
          <cell r="E46183">
            <v>61462842000230</v>
          </cell>
        </row>
        <row r="46184">
          <cell r="C46184"/>
          <cell r="D46184" t="str">
            <v>INBRAMEQ</v>
          </cell>
          <cell r="E46184">
            <v>60373735000192</v>
          </cell>
        </row>
        <row r="46185">
          <cell r="C46185"/>
          <cell r="D46185" t="str">
            <v>ISOLTERMIC S/A</v>
          </cell>
          <cell r="E46185">
            <v>56997182000171</v>
          </cell>
        </row>
        <row r="46186">
          <cell r="C46186"/>
          <cell r="D46186" t="str">
            <v>ITATIAIA</v>
          </cell>
          <cell r="E46186">
            <v>61633426000177</v>
          </cell>
        </row>
        <row r="46187">
          <cell r="C46187"/>
          <cell r="D46187" t="str">
            <v>ITEL INDL TRANS</v>
          </cell>
          <cell r="E46187">
            <v>61488771000164</v>
          </cell>
        </row>
        <row r="46188">
          <cell r="C46188"/>
          <cell r="D46188" t="str">
            <v>ITAUTEC INFORMA</v>
          </cell>
          <cell r="E46188">
            <v>51764058000142</v>
          </cell>
        </row>
        <row r="46189">
          <cell r="C46189"/>
          <cell r="D46189" t="str">
            <v>ITAUTEC INFORMA</v>
          </cell>
          <cell r="E46189">
            <v>51764058004300</v>
          </cell>
        </row>
        <row r="46190">
          <cell r="C46190"/>
          <cell r="D46190" t="str">
            <v>ITALVOLT S/A AP</v>
          </cell>
          <cell r="E46190">
            <v>60618188000168</v>
          </cell>
        </row>
        <row r="46191">
          <cell r="C46191"/>
          <cell r="D46191" t="str">
            <v>ITAUTEC INFORMA</v>
          </cell>
          <cell r="E46191">
            <v>51764058002277</v>
          </cell>
        </row>
        <row r="46192">
          <cell r="C46192"/>
          <cell r="D46192" t="str">
            <v>ITAUTEC INFORMA</v>
          </cell>
          <cell r="E46192">
            <v>51764058003672</v>
          </cell>
        </row>
        <row r="46193">
          <cell r="C46193"/>
          <cell r="D46193" t="str">
            <v>DUNLOP-METALOFL</v>
          </cell>
          <cell r="E46193">
            <v>60696382000242</v>
          </cell>
        </row>
        <row r="46194">
          <cell r="C46194"/>
          <cell r="D46194" t="str">
            <v>JEMAM SERV EXEC</v>
          </cell>
          <cell r="E46194">
            <v>68149939000156</v>
          </cell>
        </row>
        <row r="46195">
          <cell r="C46195"/>
          <cell r="D46195" t="str">
            <v>JET LUBE DO BRA</v>
          </cell>
          <cell r="E46195">
            <v>62705181000109</v>
          </cell>
        </row>
        <row r="46196">
          <cell r="C46196"/>
          <cell r="D46196" t="str">
            <v>JAGUAR</v>
          </cell>
          <cell r="E46196">
            <v>8673000198</v>
          </cell>
        </row>
        <row r="46197">
          <cell r="C46197"/>
          <cell r="D46197" t="str">
            <v>JET SERVICES DE</v>
          </cell>
          <cell r="E46197">
            <v>58728114000132</v>
          </cell>
        </row>
        <row r="46198">
          <cell r="C46198"/>
          <cell r="D46198" t="str">
            <v>JONHIS INST DE</v>
          </cell>
          <cell r="E46198">
            <v>47422365000178</v>
          </cell>
        </row>
        <row r="46199">
          <cell r="C46199"/>
          <cell r="D46199" t="str">
            <v>JOTAEME</v>
          </cell>
          <cell r="E46199">
            <v>62398706000100</v>
          </cell>
        </row>
        <row r="46200">
          <cell r="C46200"/>
          <cell r="D46200" t="str">
            <v>JURUBATECH</v>
          </cell>
          <cell r="E46200">
            <v>57154668000100</v>
          </cell>
        </row>
        <row r="46201">
          <cell r="C46201"/>
          <cell r="D46201" t="str">
            <v>JOHNSON&amp;JOHNSON</v>
          </cell>
          <cell r="E46201">
            <v>61192571000160</v>
          </cell>
        </row>
        <row r="46202">
          <cell r="C46202"/>
          <cell r="D46202" t="str">
            <v>INEBRAS IND ESC</v>
          </cell>
          <cell r="E46202">
            <v>52547163000192</v>
          </cell>
        </row>
        <row r="46203">
          <cell r="C46203"/>
          <cell r="D46203" t="str">
            <v>JUMBO TINTAS CO</v>
          </cell>
          <cell r="E46203">
            <v>59885251000143</v>
          </cell>
        </row>
        <row r="46204">
          <cell r="C46204"/>
          <cell r="D46204" t="str">
            <v>KARING MAQ.E EQ</v>
          </cell>
          <cell r="E46204">
            <v>60681277000159</v>
          </cell>
        </row>
        <row r="46205">
          <cell r="C46205"/>
          <cell r="D46205" t="str">
            <v>KARCHER IND COM</v>
          </cell>
          <cell r="E46205">
            <v>47110960000259</v>
          </cell>
        </row>
        <row r="46206">
          <cell r="C46206"/>
          <cell r="D46206" t="str">
            <v>KELDIAN IND ELE</v>
          </cell>
          <cell r="E46206">
            <v>61490322000150</v>
          </cell>
        </row>
        <row r="46207">
          <cell r="C46207"/>
          <cell r="D46207" t="str">
            <v>K.TEL TELECOMUN</v>
          </cell>
          <cell r="E46207">
            <v>65514143000167</v>
          </cell>
        </row>
        <row r="46208">
          <cell r="C46208"/>
          <cell r="D46208" t="str">
            <v>KIBON</v>
          </cell>
          <cell r="E46208">
            <v>57003881000111</v>
          </cell>
        </row>
        <row r="46209">
          <cell r="C46209"/>
          <cell r="D46209" t="str">
            <v>KLINK FERR. DE</v>
          </cell>
          <cell r="E46209">
            <v>68375344000119</v>
          </cell>
        </row>
        <row r="46210">
          <cell r="C46210"/>
          <cell r="D46210" t="str">
            <v>KLABIN EMBALAGE</v>
          </cell>
          <cell r="E46210">
            <v>50629740000160</v>
          </cell>
        </row>
        <row r="46211">
          <cell r="C46211"/>
          <cell r="D46211" t="str">
            <v>KODAK BRASIL.</v>
          </cell>
          <cell r="E46211">
            <v>61186938000132</v>
          </cell>
        </row>
        <row r="46212">
          <cell r="C46212"/>
          <cell r="D46212" t="str">
            <v>KODMAN PAULIST</v>
          </cell>
          <cell r="E46212">
            <v>61679338000106</v>
          </cell>
        </row>
        <row r="46213">
          <cell r="C46213"/>
          <cell r="D46213" t="str">
            <v>KOREA TEXTIL IN</v>
          </cell>
          <cell r="E46213">
            <v>52434388000132</v>
          </cell>
        </row>
        <row r="46214">
          <cell r="C46214"/>
          <cell r="D46214" t="str">
            <v>KRON INSTRUMENT</v>
          </cell>
          <cell r="E46214">
            <v>60891033000281</v>
          </cell>
        </row>
        <row r="46215">
          <cell r="C46215"/>
          <cell r="D46215" t="str">
            <v>KSR COM IND PAP</v>
          </cell>
          <cell r="E46215">
            <v>43900943000183</v>
          </cell>
        </row>
        <row r="46216">
          <cell r="C46216"/>
          <cell r="D46216" t="str">
            <v>LIFTCAR</v>
          </cell>
          <cell r="E46216">
            <v>72761620000154</v>
          </cell>
        </row>
        <row r="46217">
          <cell r="C46217"/>
          <cell r="D46217" t="str">
            <v>CORREIAS LAIBOR</v>
          </cell>
          <cell r="E46217">
            <v>59776781000153</v>
          </cell>
        </row>
        <row r="46218">
          <cell r="C46218"/>
          <cell r="D46218" t="str">
            <v>LACTEA - AP CIE</v>
          </cell>
          <cell r="E46218">
            <v>54553490000182</v>
          </cell>
        </row>
        <row r="46219">
          <cell r="C46219"/>
          <cell r="D46219" t="str">
            <v>LASERLOGIC LTDA</v>
          </cell>
          <cell r="E46219">
            <v>71609135000105</v>
          </cell>
        </row>
        <row r="46220">
          <cell r="C46220"/>
          <cell r="D46220" t="str">
            <v>LARK S/A MAQ.EQ</v>
          </cell>
          <cell r="E46220">
            <v>60631090000140</v>
          </cell>
        </row>
        <row r="46221">
          <cell r="C46221"/>
          <cell r="D46221" t="str">
            <v>LATELIER MOVEIS</v>
          </cell>
          <cell r="E46221">
            <v>61583365000180</v>
          </cell>
        </row>
        <row r="46222">
          <cell r="C46222"/>
          <cell r="D46222" t="str">
            <v>LAURENTI EQUIPS</v>
          </cell>
          <cell r="E46222">
            <v>62807599000127</v>
          </cell>
        </row>
        <row r="46223">
          <cell r="C46223"/>
          <cell r="D46223" t="str">
            <v>SAO VITO COML I</v>
          </cell>
          <cell r="E46223">
            <v>54948427000145</v>
          </cell>
        </row>
        <row r="46224">
          <cell r="C46224"/>
          <cell r="D46224" t="str">
            <v>LAND MOBILE</v>
          </cell>
          <cell r="E46224">
            <v>165376000156</v>
          </cell>
        </row>
        <row r="46225">
          <cell r="C46225"/>
          <cell r="D46225" t="str">
            <v>LEPUS</v>
          </cell>
          <cell r="E46225">
            <v>96382296000121</v>
          </cell>
        </row>
        <row r="46226">
          <cell r="C46226"/>
          <cell r="D46226" t="str">
            <v>LEVTEC INDUSTR.</v>
          </cell>
          <cell r="E46226">
            <v>52313152000148</v>
          </cell>
        </row>
        <row r="46227">
          <cell r="C46227"/>
          <cell r="D46227" t="str">
            <v>LIANTEX IND COM</v>
          </cell>
          <cell r="E46227">
            <v>57032252000110</v>
          </cell>
        </row>
        <row r="46228">
          <cell r="C46228"/>
          <cell r="D46228" t="str">
            <v>LICEU ARTES OFI</v>
          </cell>
          <cell r="E46228">
            <v>60761889000151</v>
          </cell>
        </row>
        <row r="46229">
          <cell r="C46229"/>
          <cell r="D46229" t="str">
            <v>LICEU ARTES OFI</v>
          </cell>
          <cell r="E46229">
            <v>60761889000313</v>
          </cell>
        </row>
        <row r="46230">
          <cell r="C46230"/>
          <cell r="D46230" t="str">
            <v>LINCOLN BRASOLD</v>
          </cell>
          <cell r="E46230">
            <v>53910899000499</v>
          </cell>
        </row>
        <row r="46231">
          <cell r="C46231"/>
          <cell r="D46231" t="str">
            <v>LOCAL PUBLICIDA</v>
          </cell>
          <cell r="E46231">
            <v>62421094000120</v>
          </cell>
        </row>
        <row r="46232">
          <cell r="C46232"/>
          <cell r="D46232" t="str">
            <v>CARBONO LORENA</v>
          </cell>
          <cell r="E46232">
            <v>61403218000262</v>
          </cell>
        </row>
        <row r="46233">
          <cell r="C46233"/>
          <cell r="D46233" t="str">
            <v>LUCIANE PRODT.V</v>
          </cell>
          <cell r="E46233">
            <v>61433827000264</v>
          </cell>
        </row>
        <row r="46234">
          <cell r="C46234"/>
          <cell r="D46234" t="str">
            <v>LUK</v>
          </cell>
          <cell r="E46234">
            <v>43735703000251</v>
          </cell>
        </row>
        <row r="46235">
          <cell r="C46235"/>
          <cell r="D46235" t="str">
            <v>LUWA CLIMATECNI</v>
          </cell>
          <cell r="E46235">
            <v>62200449000150</v>
          </cell>
        </row>
        <row r="46236">
          <cell r="C46236"/>
          <cell r="D46236" t="str">
            <v>MAXITEC</v>
          </cell>
          <cell r="E46236">
            <v>45602885000560</v>
          </cell>
        </row>
        <row r="46237">
          <cell r="C46237"/>
          <cell r="D46237" t="str">
            <v>MODUS LOGISTICA</v>
          </cell>
          <cell r="E46237">
            <v>49871718000142</v>
          </cell>
        </row>
        <row r="46238">
          <cell r="C46238"/>
          <cell r="D46238" t="str">
            <v>MACOTEC</v>
          </cell>
          <cell r="E46238">
            <v>56994718000103</v>
          </cell>
        </row>
        <row r="46239">
          <cell r="C46239"/>
          <cell r="D46239" t="str">
            <v>MARTE</v>
          </cell>
          <cell r="E46239">
            <v>48036115000162</v>
          </cell>
        </row>
        <row r="46240">
          <cell r="C46240"/>
          <cell r="D46240" t="str">
            <v>MACAE MONT E MA</v>
          </cell>
          <cell r="E46240">
            <v>52824075000190</v>
          </cell>
        </row>
        <row r="46241">
          <cell r="C46241"/>
          <cell r="D46241" t="str">
            <v>MAFERGRAF MASS.</v>
          </cell>
          <cell r="E46241">
            <v>47880042000128</v>
          </cell>
        </row>
        <row r="46242">
          <cell r="C46242"/>
          <cell r="D46242" t="str">
            <v>MULTI SERVICE</v>
          </cell>
          <cell r="E46242">
            <v>68079292000133</v>
          </cell>
        </row>
        <row r="46243">
          <cell r="C46243"/>
          <cell r="D46243" t="str">
            <v>MKS TRANSPORTES</v>
          </cell>
          <cell r="E46243">
            <v>58890252001942</v>
          </cell>
        </row>
        <row r="46244">
          <cell r="C46244"/>
          <cell r="D46244" t="str">
            <v>MULTICAD</v>
          </cell>
          <cell r="E46244">
            <v>65010993000128</v>
          </cell>
        </row>
        <row r="46245">
          <cell r="C46245"/>
          <cell r="D46245" t="str">
            <v>MAKRO</v>
          </cell>
          <cell r="E46245">
            <v>47427653000115</v>
          </cell>
        </row>
        <row r="46246">
          <cell r="C46246"/>
          <cell r="D46246" t="str">
            <v>MTS SISTEMAS</v>
          </cell>
          <cell r="E46246">
            <v>55917900000270</v>
          </cell>
        </row>
        <row r="46247">
          <cell r="C46247"/>
          <cell r="D46247" t="str">
            <v>MECANTEC</v>
          </cell>
          <cell r="E46247">
            <v>55719132000160</v>
          </cell>
        </row>
        <row r="46248">
          <cell r="C46248"/>
          <cell r="D46248" t="str">
            <v>MONYDATA</v>
          </cell>
          <cell r="E46248">
            <v>53190922000175</v>
          </cell>
        </row>
        <row r="46249">
          <cell r="C46249"/>
          <cell r="D46249" t="str">
            <v>IGARAS</v>
          </cell>
          <cell r="E46249">
            <v>61399945001437</v>
          </cell>
        </row>
        <row r="46250">
          <cell r="C46250"/>
          <cell r="D46250" t="str">
            <v>MANGOFLEX IND C</v>
          </cell>
          <cell r="E46250">
            <v>62459698000165</v>
          </cell>
        </row>
        <row r="46251">
          <cell r="C46251"/>
          <cell r="D46251" t="str">
            <v>MANGOTEX</v>
          </cell>
          <cell r="E46251">
            <v>53972402000114</v>
          </cell>
        </row>
        <row r="46252">
          <cell r="C46252"/>
          <cell r="D46252" t="str">
            <v>MANUTEC EQUIP.I</v>
          </cell>
          <cell r="E46252">
            <v>62032727000108</v>
          </cell>
        </row>
        <row r="46253">
          <cell r="C46253"/>
          <cell r="D46253" t="str">
            <v>MIKSOM</v>
          </cell>
          <cell r="E46253">
            <v>71742340000136</v>
          </cell>
        </row>
        <row r="46254">
          <cell r="C46254"/>
          <cell r="D46254" t="str">
            <v>MANNESMANN</v>
          </cell>
          <cell r="E46254">
            <v>61586087000115</v>
          </cell>
        </row>
        <row r="46255">
          <cell r="C46255"/>
          <cell r="D46255" t="str">
            <v>MANGOFLEX IND C</v>
          </cell>
          <cell r="E46255">
            <v>62459698000408</v>
          </cell>
        </row>
        <row r="46256">
          <cell r="C46256"/>
          <cell r="D46256" t="str">
            <v>MAQUIMASA BRASI</v>
          </cell>
          <cell r="E46256">
            <v>72025844000106</v>
          </cell>
        </row>
        <row r="46257">
          <cell r="C46257"/>
          <cell r="D46257" t="str">
            <v>MAPLE INFORMATI</v>
          </cell>
          <cell r="E46257">
            <v>53496717000132</v>
          </cell>
        </row>
        <row r="46258">
          <cell r="C46258"/>
          <cell r="D46258" t="str">
            <v>MAPRI ILLINOIS</v>
          </cell>
          <cell r="E46258">
            <v>49304553000127</v>
          </cell>
        </row>
        <row r="46259">
          <cell r="C46259"/>
          <cell r="D46259" t="str">
            <v>MARJORI COM IMP</v>
          </cell>
          <cell r="E46259">
            <v>46525127000125</v>
          </cell>
        </row>
        <row r="46260">
          <cell r="C46260"/>
          <cell r="D46260" t="str">
            <v>MARPLAN BRASIL</v>
          </cell>
          <cell r="E46260">
            <v>53124624000187</v>
          </cell>
        </row>
        <row r="46261">
          <cell r="C46261"/>
          <cell r="D46261" t="str">
            <v>MARFINITE PROD</v>
          </cell>
          <cell r="E46261">
            <v>61427258000163</v>
          </cell>
        </row>
        <row r="46262">
          <cell r="C46262"/>
          <cell r="D46262" t="str">
            <v>MARPRINT EDIT F</v>
          </cell>
          <cell r="E46262">
            <v>62125596000103</v>
          </cell>
        </row>
        <row r="46263">
          <cell r="C46263"/>
          <cell r="D46263" t="str">
            <v>SATURNO MAROTE</v>
          </cell>
          <cell r="E46263">
            <v>61577193000132</v>
          </cell>
        </row>
        <row r="46264">
          <cell r="C46264"/>
          <cell r="D46264" t="str">
            <v>MGA</v>
          </cell>
          <cell r="E46264">
            <v>65082034000118</v>
          </cell>
        </row>
        <row r="46265">
          <cell r="C46265"/>
          <cell r="D46265" t="str">
            <v>MARTE MERCANTIL</v>
          </cell>
          <cell r="E46265">
            <v>43145770000135</v>
          </cell>
        </row>
        <row r="46266">
          <cell r="C46266"/>
          <cell r="D46266" t="str">
            <v>MAUSER</v>
          </cell>
          <cell r="E46266">
            <v>61187761000199</v>
          </cell>
        </row>
        <row r="46267">
          <cell r="C46267"/>
          <cell r="D46267" t="str">
            <v>SAO RAFAEL</v>
          </cell>
          <cell r="E46267">
            <v>61370615000102</v>
          </cell>
        </row>
        <row r="46268">
          <cell r="C46268"/>
          <cell r="D46268" t="str">
            <v>M.A. PINHO COM</v>
          </cell>
          <cell r="E46268">
            <v>60765146000230</v>
          </cell>
        </row>
        <row r="46269">
          <cell r="C46269"/>
          <cell r="D46269" t="str">
            <v>MPM:LINTAS COMU</v>
          </cell>
          <cell r="E46269">
            <v>61067377000900</v>
          </cell>
        </row>
        <row r="46270">
          <cell r="C46270"/>
          <cell r="D46270" t="str">
            <v>MPM:LINTAS COMU</v>
          </cell>
          <cell r="E46270">
            <v>61067377000152</v>
          </cell>
        </row>
        <row r="46271">
          <cell r="C46271"/>
          <cell r="D46271" t="str">
            <v>MAX CABO IND. C</v>
          </cell>
          <cell r="E46271">
            <v>61524096000181</v>
          </cell>
        </row>
        <row r="46272">
          <cell r="C46272"/>
          <cell r="D46272" t="str">
            <v>MAXITEC</v>
          </cell>
          <cell r="E46272">
            <v>45602885000137</v>
          </cell>
        </row>
        <row r="46273">
          <cell r="C46273"/>
          <cell r="D46273" t="str">
            <v>MCQUAY DO BRASI</v>
          </cell>
          <cell r="E46273">
            <v>60179488000511</v>
          </cell>
        </row>
        <row r="46274">
          <cell r="C46274"/>
          <cell r="D46274" t="str">
            <v>MD-IND MAQUINAS</v>
          </cell>
          <cell r="E46274">
            <v>57000861000197</v>
          </cell>
        </row>
        <row r="46275">
          <cell r="C46275"/>
          <cell r="D46275" t="str">
            <v>MECTOR FERR.T.T</v>
          </cell>
          <cell r="E46275">
            <v>54038856000185</v>
          </cell>
        </row>
        <row r="46276">
          <cell r="C46276"/>
          <cell r="D46276" t="str">
            <v>MECANICA ALFA L</v>
          </cell>
          <cell r="E46276">
            <v>60810181000143</v>
          </cell>
        </row>
        <row r="46277">
          <cell r="C46277"/>
          <cell r="D46277" t="str">
            <v>MEMOREX TELEX P</v>
          </cell>
          <cell r="E46277">
            <v>62583984000138</v>
          </cell>
        </row>
        <row r="46278">
          <cell r="C46278"/>
          <cell r="D46278" t="str">
            <v>MEMOREX TELEX P</v>
          </cell>
          <cell r="E46278">
            <v>62583984000642</v>
          </cell>
        </row>
        <row r="46279">
          <cell r="C46279"/>
          <cell r="D46279" t="str">
            <v>MEGATEL</v>
          </cell>
          <cell r="E46279">
            <v>73167066000144</v>
          </cell>
        </row>
        <row r="46280">
          <cell r="C46280"/>
          <cell r="D46280" t="str">
            <v>MENNO</v>
          </cell>
          <cell r="E46280">
            <v>89420590000204</v>
          </cell>
        </row>
        <row r="46281">
          <cell r="C46281"/>
          <cell r="D46281" t="str">
            <v>MAUA</v>
          </cell>
          <cell r="E46281">
            <v>61391819000111</v>
          </cell>
        </row>
        <row r="46282">
          <cell r="C46282"/>
          <cell r="D46282" t="str">
            <v>ALLEN -BRADLEY</v>
          </cell>
          <cell r="E46282">
            <v>53180139000120</v>
          </cell>
        </row>
        <row r="46283">
          <cell r="C46283"/>
          <cell r="D46283" t="str">
            <v>ROBOTICA</v>
          </cell>
          <cell r="E46283">
            <v>65848095000143</v>
          </cell>
        </row>
        <row r="46284">
          <cell r="C46284"/>
          <cell r="D46284" t="str">
            <v>METALDUR IND CO</v>
          </cell>
          <cell r="E46284">
            <v>61671830000305</v>
          </cell>
        </row>
        <row r="46285">
          <cell r="C46285"/>
          <cell r="D46285" t="str">
            <v>METALUR LTDA</v>
          </cell>
          <cell r="E46285">
            <v>60683075000146</v>
          </cell>
        </row>
        <row r="46286">
          <cell r="C46286"/>
          <cell r="D46286" t="str">
            <v>MICRONAL S/A</v>
          </cell>
          <cell r="E46286">
            <v>56995707000130</v>
          </cell>
        </row>
        <row r="46287">
          <cell r="C46287"/>
          <cell r="D46287" t="str">
            <v>METALUR. MICRO</v>
          </cell>
          <cell r="E46287">
            <v>61332896000109</v>
          </cell>
        </row>
        <row r="46288">
          <cell r="C46288"/>
          <cell r="D46288" t="str">
            <v>MICROFER</v>
          </cell>
          <cell r="E46288">
            <v>61367298000167</v>
          </cell>
        </row>
        <row r="46289">
          <cell r="C46289"/>
          <cell r="D46289" t="str">
            <v>MICROTRONIC COM</v>
          </cell>
          <cell r="E46289">
            <v>57033417000178</v>
          </cell>
        </row>
        <row r="46290">
          <cell r="C46290"/>
          <cell r="D46290" t="str">
            <v>MIKSON TECNOLOG</v>
          </cell>
          <cell r="E46290">
            <v>63065338000141</v>
          </cell>
        </row>
        <row r="46291">
          <cell r="C46291"/>
          <cell r="D46291" t="str">
            <v>SPP NEMO SA COM</v>
          </cell>
          <cell r="E46291">
            <v>46078432000116</v>
          </cell>
        </row>
        <row r="46292">
          <cell r="C46292"/>
          <cell r="D46292" t="str">
            <v>SPP NEMO</v>
          </cell>
          <cell r="E46292">
            <v>46078432001279</v>
          </cell>
        </row>
        <row r="46293">
          <cell r="C46293"/>
          <cell r="D46293" t="str">
            <v>MINIPA INDT. EL</v>
          </cell>
          <cell r="E46293">
            <v>43743749000131</v>
          </cell>
        </row>
        <row r="46294">
          <cell r="C46294"/>
          <cell r="D46294" t="str">
            <v>MITUTOYO DO BRA</v>
          </cell>
          <cell r="E46294">
            <v>59408005000362</v>
          </cell>
        </row>
        <row r="46295">
          <cell r="C46295"/>
          <cell r="D46295" t="str">
            <v>MOBIL OIL DO BR</v>
          </cell>
          <cell r="E46295">
            <v>60860673000143</v>
          </cell>
        </row>
        <row r="46296">
          <cell r="C46296"/>
          <cell r="D46296" t="str">
            <v>MOBITEL S/A TEL</v>
          </cell>
          <cell r="E46296">
            <v>67313221000190</v>
          </cell>
        </row>
        <row r="46297">
          <cell r="C46297"/>
          <cell r="D46297" t="str">
            <v>MESSTEK</v>
          </cell>
          <cell r="E46297">
            <v>60345634000108</v>
          </cell>
        </row>
        <row r="46298">
          <cell r="C46298"/>
          <cell r="D46298" t="str">
            <v>MODESILVA MOD P</v>
          </cell>
          <cell r="E46298">
            <v>46338703000125</v>
          </cell>
        </row>
        <row r="46299">
          <cell r="C46299"/>
          <cell r="D46299" t="str">
            <v>MAXI CUT</v>
          </cell>
          <cell r="E46299">
            <v>69156198000101</v>
          </cell>
        </row>
        <row r="46300">
          <cell r="C46300"/>
          <cell r="D46300" t="str">
            <v>MPM PROPAGANDA</v>
          </cell>
          <cell r="E46300">
            <v>46546305000102</v>
          </cell>
        </row>
        <row r="46301">
          <cell r="C46301"/>
          <cell r="D46301" t="str">
            <v>MR COM DE RELOG</v>
          </cell>
          <cell r="E46301">
            <v>58716077000142</v>
          </cell>
        </row>
        <row r="46302">
          <cell r="C46302"/>
          <cell r="D46302" t="str">
            <v>ALCATEL</v>
          </cell>
          <cell r="E46302">
            <v>46049987000482</v>
          </cell>
        </row>
        <row r="46303">
          <cell r="C46303"/>
          <cell r="D46303" t="str">
            <v>ALCATEL</v>
          </cell>
          <cell r="E46303">
            <v>46049987002183</v>
          </cell>
        </row>
        <row r="46304">
          <cell r="C46304"/>
          <cell r="D46304" t="str">
            <v>ALCATEL</v>
          </cell>
          <cell r="E46304">
            <v>46049987000130</v>
          </cell>
        </row>
        <row r="46305">
          <cell r="C46305"/>
          <cell r="D46305" t="str">
            <v>IND NAVARTINS</v>
          </cell>
          <cell r="E46305">
            <v>62028881000106</v>
          </cell>
        </row>
        <row r="46306">
          <cell r="C46306"/>
          <cell r="D46306" t="str">
            <v>NET</v>
          </cell>
          <cell r="E46306">
            <v>71783393000103</v>
          </cell>
        </row>
        <row r="46307">
          <cell r="C46307"/>
          <cell r="D46307" t="str">
            <v>NEBRASKA PAPEIS</v>
          </cell>
          <cell r="E46307">
            <v>62366679000194</v>
          </cell>
        </row>
        <row r="46308">
          <cell r="C46308"/>
          <cell r="D46308" t="str">
            <v>NEC</v>
          </cell>
          <cell r="E46308">
            <v>49074412002109</v>
          </cell>
        </row>
        <row r="46309">
          <cell r="C46309"/>
          <cell r="D46309" t="str">
            <v>DENSO</v>
          </cell>
          <cell r="E46309">
            <v>43375930000213</v>
          </cell>
        </row>
        <row r="46310">
          <cell r="C46310"/>
          <cell r="D46310" t="str">
            <v>NICROTERM COMP</v>
          </cell>
          <cell r="E46310">
            <v>60852886000123</v>
          </cell>
        </row>
        <row r="46311">
          <cell r="C46311"/>
          <cell r="D46311" t="str">
            <v>NORMAQ</v>
          </cell>
          <cell r="E46311">
            <v>21399000197</v>
          </cell>
        </row>
        <row r="46312">
          <cell r="C46312"/>
          <cell r="D46312" t="str">
            <v>NISSEY SANGYO</v>
          </cell>
          <cell r="E46312">
            <v>43339050000100</v>
          </cell>
        </row>
        <row r="46313">
          <cell r="C46313"/>
          <cell r="D46313" t="str">
            <v>NORGREN</v>
          </cell>
          <cell r="E46313">
            <v>43083716000102</v>
          </cell>
        </row>
        <row r="46314">
          <cell r="C46314"/>
          <cell r="D46314" t="str">
            <v>NOWBRAS</v>
          </cell>
          <cell r="E46314">
            <v>64743693000195</v>
          </cell>
        </row>
        <row r="46315">
          <cell r="C46315"/>
          <cell r="D46315" t="str">
            <v>ACOS IPANEMA (V</v>
          </cell>
          <cell r="E46315">
            <v>60852316000133</v>
          </cell>
        </row>
        <row r="46316">
          <cell r="C46316"/>
          <cell r="D46316" t="str">
            <v>NOVA ERA COM E</v>
          </cell>
          <cell r="E46316">
            <v>63090401000108</v>
          </cell>
        </row>
        <row r="46317">
          <cell r="C46317"/>
          <cell r="D46317" t="str">
            <v>NOVELPRINT SIST</v>
          </cell>
          <cell r="E46317">
            <v>58834268000109</v>
          </cell>
        </row>
        <row r="46318">
          <cell r="C46318"/>
          <cell r="D46318" t="str">
            <v>NZM MATERIAIS</v>
          </cell>
          <cell r="E46318">
            <v>60484516000180</v>
          </cell>
        </row>
        <row r="46319">
          <cell r="C46319"/>
          <cell r="D46319" t="str">
            <v>NSJ EQUIP MOVIM</v>
          </cell>
          <cell r="E46319">
            <v>43700996000150</v>
          </cell>
        </row>
        <row r="46320">
          <cell r="C46320"/>
          <cell r="D46320" t="str">
            <v>NVO FERRAMENTAS</v>
          </cell>
          <cell r="E46320">
            <v>60532827000259</v>
          </cell>
        </row>
        <row r="46321">
          <cell r="C46321"/>
          <cell r="D46321" t="str">
            <v>NVO FERRAMENTAS</v>
          </cell>
          <cell r="E46321">
            <v>60532827000178</v>
          </cell>
        </row>
        <row r="46322">
          <cell r="C46322"/>
          <cell r="D46322" t="str">
            <v>PETROGRAPH OFF-</v>
          </cell>
          <cell r="E46322">
            <v>61341624000167</v>
          </cell>
        </row>
        <row r="46323">
          <cell r="C46323"/>
          <cell r="D46323" t="str">
            <v>OLIVETTI DO BRA</v>
          </cell>
          <cell r="E46323">
            <v>60502291000652</v>
          </cell>
        </row>
        <row r="46324">
          <cell r="C46324"/>
          <cell r="D46324" t="str">
            <v>MF FLUES</v>
          </cell>
          <cell r="E46324">
            <v>60707288000160</v>
          </cell>
        </row>
        <row r="46325">
          <cell r="C46325"/>
          <cell r="D46325" t="str">
            <v>OLIMMAROTE SERR</v>
          </cell>
          <cell r="E46325">
            <v>62768742000119</v>
          </cell>
        </row>
        <row r="46326">
          <cell r="C46326"/>
          <cell r="D46326" t="str">
            <v>OLIVETTI DO BRA</v>
          </cell>
          <cell r="E46326">
            <v>60502291008980</v>
          </cell>
        </row>
        <row r="46327">
          <cell r="C46327"/>
          <cell r="D46327" t="str">
            <v>OLIVETTI DO BRA</v>
          </cell>
          <cell r="E46327">
            <v>60502291007070</v>
          </cell>
        </row>
        <row r="46328">
          <cell r="C46328"/>
          <cell r="D46328" t="str">
            <v>OMEL INSTRU. CO</v>
          </cell>
          <cell r="E46328">
            <v>60836806000146</v>
          </cell>
        </row>
        <row r="46329">
          <cell r="C46329"/>
          <cell r="D46329" t="str">
            <v>OMNIPOL BRASILE</v>
          </cell>
          <cell r="E46329">
            <v>61344818000116</v>
          </cell>
        </row>
        <row r="46330">
          <cell r="C46330"/>
          <cell r="D46330" t="str">
            <v>OM POWER EL. EL</v>
          </cell>
          <cell r="E46330">
            <v>57133761000139</v>
          </cell>
        </row>
        <row r="46331">
          <cell r="C46331"/>
          <cell r="D46331" t="str">
            <v>OMRON COMP.ELT.</v>
          </cell>
          <cell r="E46331">
            <v>22995567000188</v>
          </cell>
        </row>
        <row r="46332">
          <cell r="C46332"/>
          <cell r="D46332" t="str">
            <v>OPCAO CERTA COM</v>
          </cell>
          <cell r="E46332">
            <v>61971065000179</v>
          </cell>
        </row>
        <row r="46333">
          <cell r="C46333"/>
          <cell r="D46333" t="str">
            <v>STEVAUX</v>
          </cell>
          <cell r="E46333">
            <v>61595153000113</v>
          </cell>
        </row>
        <row r="46334">
          <cell r="C46334"/>
          <cell r="D46334" t="str">
            <v>OPERACAO</v>
          </cell>
          <cell r="E46334">
            <v>48580930000198</v>
          </cell>
        </row>
        <row r="46335">
          <cell r="C46335"/>
          <cell r="D46335" t="str">
            <v>OSG FERRAMENTAS</v>
          </cell>
          <cell r="E46335">
            <v>44078640000190</v>
          </cell>
        </row>
        <row r="46336">
          <cell r="C46336"/>
          <cell r="D46336" t="str">
            <v>OTKER PROD ALIM</v>
          </cell>
          <cell r="E46336">
            <v>61193496000151</v>
          </cell>
        </row>
        <row r="46337">
          <cell r="C46337"/>
          <cell r="D46337" t="str">
            <v>OXIG. DO BRASIL</v>
          </cell>
          <cell r="E46337">
            <v>60830296000361</v>
          </cell>
        </row>
        <row r="46338">
          <cell r="C46338"/>
          <cell r="D46338" t="str">
            <v>PACO PYRAMO CON</v>
          </cell>
          <cell r="E46338">
            <v>53508800000184</v>
          </cell>
        </row>
        <row r="46339">
          <cell r="C46339"/>
          <cell r="D46339" t="str">
            <v>PAULISTA DE DEC</v>
          </cell>
          <cell r="E46339">
            <v>62371711000120</v>
          </cell>
        </row>
        <row r="46340">
          <cell r="C46340"/>
          <cell r="D46340" t="str">
            <v>PAEM</v>
          </cell>
          <cell r="E46340">
            <v>43346964000107</v>
          </cell>
        </row>
        <row r="46341">
          <cell r="C46341"/>
          <cell r="D46341" t="str">
            <v>PAK FILTRAGEM I</v>
          </cell>
          <cell r="E46341">
            <v>43148147000136</v>
          </cell>
        </row>
        <row r="46342">
          <cell r="C46342"/>
          <cell r="D46342" t="str">
            <v>PRODS EL.PALLEY</v>
          </cell>
          <cell r="E46342">
            <v>61335139000180</v>
          </cell>
        </row>
        <row r="46343">
          <cell r="C46343"/>
          <cell r="D46343" t="str">
            <v>PANCOSTURA S/A</v>
          </cell>
          <cell r="E46343">
            <v>61086781000173</v>
          </cell>
        </row>
        <row r="46344">
          <cell r="C46344"/>
          <cell r="D46344" t="str">
            <v>PANSOPHIC SIST</v>
          </cell>
          <cell r="E46344">
            <v>47237565000150</v>
          </cell>
        </row>
        <row r="46345">
          <cell r="C46345"/>
          <cell r="D46345" t="str">
            <v>PANAMBRA</v>
          </cell>
          <cell r="E46345">
            <v>61380473000407</v>
          </cell>
        </row>
        <row r="46346">
          <cell r="C46346"/>
          <cell r="D46346" t="str">
            <v>PANA MAQUINA IN</v>
          </cell>
          <cell r="E46346">
            <v>43497098000147</v>
          </cell>
        </row>
        <row r="46347">
          <cell r="C46347"/>
          <cell r="D46347" t="str">
            <v>IGARAS</v>
          </cell>
          <cell r="E46347">
            <v>60599404000175</v>
          </cell>
        </row>
        <row r="46348">
          <cell r="C46348"/>
          <cell r="D46348" t="str">
            <v>PARADIGMA PROM.</v>
          </cell>
          <cell r="E46348">
            <v>62450382000102</v>
          </cell>
        </row>
        <row r="46349">
          <cell r="C46349"/>
          <cell r="D46349" t="str">
            <v>PARKER HANNIFIN</v>
          </cell>
          <cell r="E46349">
            <v>43199041000161</v>
          </cell>
        </row>
        <row r="46350">
          <cell r="C46350"/>
          <cell r="D46350" t="str">
            <v>PAULIMAR CEREAI</v>
          </cell>
          <cell r="E46350">
            <v>38930889000189</v>
          </cell>
        </row>
        <row r="46351">
          <cell r="C46351"/>
          <cell r="D46351" t="str">
            <v>STP-SOC TECNICA</v>
          </cell>
          <cell r="E46351">
            <v>61455804000170</v>
          </cell>
        </row>
        <row r="46352">
          <cell r="C46352"/>
          <cell r="D46352" t="str">
            <v>QUIMICA INDL PA</v>
          </cell>
          <cell r="E46352">
            <v>60889326000143</v>
          </cell>
        </row>
        <row r="46353">
          <cell r="C46353"/>
          <cell r="D46353" t="str">
            <v>QUIMICA INDL PA</v>
          </cell>
          <cell r="E46353">
            <v>60889326000224</v>
          </cell>
        </row>
        <row r="46354">
          <cell r="C46354"/>
          <cell r="D46354" t="str">
            <v>FER PAULISTA S/</v>
          </cell>
          <cell r="E46354">
            <v>62954987000300</v>
          </cell>
        </row>
        <row r="46355">
          <cell r="C46355"/>
          <cell r="D46355" t="str">
            <v>EQUIPS INDS PAU</v>
          </cell>
          <cell r="E46355">
            <v>48666168000167</v>
          </cell>
        </row>
        <row r="46356">
          <cell r="C46356"/>
          <cell r="D46356" t="str">
            <v>PROEMARK</v>
          </cell>
          <cell r="E46356">
            <v>61982278000104</v>
          </cell>
        </row>
        <row r="46357">
          <cell r="C46357"/>
          <cell r="D46357" t="str">
            <v>PEK EMBALAGENS</v>
          </cell>
          <cell r="E46357">
            <v>66742024000205</v>
          </cell>
        </row>
        <row r="46358">
          <cell r="C46358"/>
          <cell r="D46358" t="str">
            <v>COLUMBIA</v>
          </cell>
          <cell r="E46358">
            <v>61403960000944</v>
          </cell>
        </row>
        <row r="46359">
          <cell r="C46359"/>
          <cell r="D46359" t="str">
            <v>PERSIANAS COLUM</v>
          </cell>
          <cell r="E46359">
            <v>61403960000197</v>
          </cell>
        </row>
        <row r="46360">
          <cell r="C46360"/>
          <cell r="D46360" t="str">
            <v>PERFILTRA DO BR</v>
          </cell>
          <cell r="E46360">
            <v>50636091000124</v>
          </cell>
        </row>
        <row r="46361">
          <cell r="C46361"/>
          <cell r="D46361" t="str">
            <v>PEREIRA E RUIZ</v>
          </cell>
          <cell r="E46361">
            <v>61138194000180</v>
          </cell>
        </row>
        <row r="46362">
          <cell r="C46362"/>
          <cell r="D46362" t="str">
            <v>PERIGEU ASS MAR</v>
          </cell>
          <cell r="E46362">
            <v>64180524000194</v>
          </cell>
        </row>
        <row r="46363">
          <cell r="C46363"/>
          <cell r="D46363" t="str">
            <v>PETROBRAS</v>
          </cell>
          <cell r="E46363">
            <v>34274233033701</v>
          </cell>
        </row>
        <row r="46364">
          <cell r="C46364"/>
          <cell r="D46364" t="str">
            <v>PEXTRON IND ELE</v>
          </cell>
          <cell r="E46364">
            <v>61954988000112</v>
          </cell>
        </row>
        <row r="46365">
          <cell r="C46365"/>
          <cell r="D46365" t="str">
            <v>PFAFF DO BRASIL</v>
          </cell>
          <cell r="E46365">
            <v>92723014000232</v>
          </cell>
        </row>
        <row r="46366">
          <cell r="C46366"/>
          <cell r="D46366" t="str">
            <v>PHILIPS</v>
          </cell>
          <cell r="E46366">
            <v>61086336007469</v>
          </cell>
        </row>
        <row r="46367">
          <cell r="C46367"/>
          <cell r="D46367" t="str">
            <v>PINAMAR</v>
          </cell>
          <cell r="E46367">
            <v>38923421000167</v>
          </cell>
        </row>
        <row r="46368">
          <cell r="C46368"/>
          <cell r="D46368" t="str">
            <v>PIRELLI CABOS S</v>
          </cell>
          <cell r="E46368">
            <v>61150751000421</v>
          </cell>
        </row>
        <row r="46369">
          <cell r="C46369"/>
          <cell r="D46369" t="str">
            <v>PINT. YPIRANGA</v>
          </cell>
          <cell r="E46369">
            <v>61495636000146</v>
          </cell>
        </row>
        <row r="46370">
          <cell r="C46370"/>
          <cell r="D46370" t="str">
            <v>PLASTKUNG</v>
          </cell>
          <cell r="E46370">
            <v>60530409000141</v>
          </cell>
        </row>
        <row r="46371">
          <cell r="C46371"/>
          <cell r="D46371" t="str">
            <v>PLAVINIL</v>
          </cell>
          <cell r="E46371">
            <v>56994072000237</v>
          </cell>
        </row>
        <row r="46372">
          <cell r="C46372"/>
          <cell r="D46372" t="str">
            <v>PLAVINIL</v>
          </cell>
          <cell r="E46372">
            <v>56994072000156</v>
          </cell>
        </row>
        <row r="46373">
          <cell r="C46373"/>
          <cell r="D46373" t="str">
            <v>PLATINUM S/A</v>
          </cell>
          <cell r="E46373">
            <v>60606886000143</v>
          </cell>
        </row>
        <row r="46374">
          <cell r="C46374"/>
          <cell r="D46374" t="str">
            <v>PLASCAR</v>
          </cell>
          <cell r="E46374">
            <v>50935576000623</v>
          </cell>
        </row>
        <row r="46375">
          <cell r="C46375"/>
          <cell r="D46375" t="str">
            <v>PLAST WAY</v>
          </cell>
          <cell r="E46375">
            <v>731202000103</v>
          </cell>
        </row>
        <row r="46376">
          <cell r="C46376"/>
          <cell r="D46376" t="str">
            <v>PLANCONSULT TEC</v>
          </cell>
          <cell r="E46376">
            <v>56293962000130</v>
          </cell>
        </row>
        <row r="46377">
          <cell r="C46377"/>
          <cell r="D46377" t="str">
            <v>PLANBRIC</v>
          </cell>
          <cell r="E46377">
            <v>57044216000176</v>
          </cell>
        </row>
        <row r="46378">
          <cell r="C46378"/>
          <cell r="D46378" t="str">
            <v>PNEUAC COML IMP</v>
          </cell>
          <cell r="E46378">
            <v>61234985000104</v>
          </cell>
        </row>
        <row r="46379">
          <cell r="C46379"/>
          <cell r="D46379" t="str">
            <v>POLUS-MAQUINAS</v>
          </cell>
          <cell r="E46379">
            <v>48383442000190</v>
          </cell>
        </row>
        <row r="46380">
          <cell r="C46380"/>
          <cell r="D46380" t="str">
            <v>POLAROID DO BRA</v>
          </cell>
          <cell r="E46380">
            <v>43837061000110</v>
          </cell>
        </row>
        <row r="46381">
          <cell r="C46381"/>
          <cell r="D46381" t="str">
            <v>PONTUAL</v>
          </cell>
          <cell r="E46381">
            <v>60753266000137</v>
          </cell>
        </row>
        <row r="46382">
          <cell r="C46382"/>
          <cell r="D46382" t="str">
            <v>PRISMA MECANICA</v>
          </cell>
          <cell r="E46382">
            <v>53950457000123</v>
          </cell>
        </row>
        <row r="46383">
          <cell r="C46383"/>
          <cell r="D46383" t="str">
            <v>PRIMORTEC IND C</v>
          </cell>
          <cell r="E46383">
            <v>58073438000180</v>
          </cell>
        </row>
        <row r="46384">
          <cell r="C46384"/>
          <cell r="D46384" t="str">
            <v>PLASTICO LONDON</v>
          </cell>
          <cell r="E46384">
            <v>60557576000186</v>
          </cell>
        </row>
        <row r="46385">
          <cell r="C46385"/>
          <cell r="D46385" t="str">
            <v>SID TELEC.CONTR</v>
          </cell>
          <cell r="E46385">
            <v>50287812000138</v>
          </cell>
        </row>
        <row r="46386">
          <cell r="C46386"/>
          <cell r="D46386" t="str">
            <v>PROJEL-PROJ.ENG</v>
          </cell>
          <cell r="E46386">
            <v>45021011000196</v>
          </cell>
        </row>
        <row r="46387">
          <cell r="C46387"/>
          <cell r="D46387" t="str">
            <v>PROBEL</v>
          </cell>
          <cell r="E46387">
            <v>61079380000196</v>
          </cell>
        </row>
        <row r="46388">
          <cell r="C46388"/>
          <cell r="D46388" t="str">
            <v>PROMAX PROD MAX</v>
          </cell>
          <cell r="E46388">
            <v>61531620000141</v>
          </cell>
        </row>
        <row r="46389">
          <cell r="C46389"/>
          <cell r="D46389" t="str">
            <v>PROTIN EQUIPS I</v>
          </cell>
          <cell r="E46389">
            <v>61094850000190</v>
          </cell>
        </row>
        <row r="46390">
          <cell r="C46390"/>
          <cell r="D46390" t="str">
            <v>PROTEPLAST IND</v>
          </cell>
          <cell r="E46390">
            <v>63003867000110</v>
          </cell>
        </row>
        <row r="46391">
          <cell r="C46391"/>
          <cell r="D46391" t="str">
            <v>PROM.FOTOLITO</v>
          </cell>
          <cell r="E46391">
            <v>43384197000112</v>
          </cell>
        </row>
        <row r="46392">
          <cell r="C46392"/>
          <cell r="D46392" t="str">
            <v>PULSONIC IFM IN</v>
          </cell>
          <cell r="E46392">
            <v>43139187000111</v>
          </cell>
        </row>
        <row r="46393">
          <cell r="C46393"/>
          <cell r="D46393" t="str">
            <v>QUIMETAL QUIMIC</v>
          </cell>
          <cell r="E46393">
            <v>60675162000151</v>
          </cell>
        </row>
        <row r="46394">
          <cell r="C46394"/>
          <cell r="D46394" t="str">
            <v>RADIAD.VISCONDE</v>
          </cell>
          <cell r="E46394">
            <v>60690773000179</v>
          </cell>
        </row>
        <row r="46395">
          <cell r="C46395"/>
          <cell r="D46395" t="str">
            <v>RANSBURG EQUIP.</v>
          </cell>
          <cell r="E46395">
            <v>47707013000169</v>
          </cell>
        </row>
        <row r="46396">
          <cell r="C46396"/>
          <cell r="D46396" t="str">
            <v>RTS IND.COM.VAL</v>
          </cell>
          <cell r="E46396">
            <v>59420349000125</v>
          </cell>
        </row>
        <row r="46397">
          <cell r="C46397"/>
          <cell r="D46397" t="str">
            <v>RED-VAR</v>
          </cell>
          <cell r="E46397">
            <v>61460309000159</v>
          </cell>
        </row>
        <row r="46398">
          <cell r="C46398"/>
          <cell r="D46398" t="str">
            <v>RENATA CAMPOS</v>
          </cell>
          <cell r="E46398">
            <v>96178264000109</v>
          </cell>
        </row>
        <row r="46399">
          <cell r="C46399"/>
          <cell r="D46399" t="str">
            <v>REM</v>
          </cell>
          <cell r="E46399">
            <v>47334701000473</v>
          </cell>
        </row>
        <row r="46400">
          <cell r="C46400"/>
          <cell r="D46400" t="str">
            <v>RPS INFORMATICA</v>
          </cell>
          <cell r="E46400">
            <v>59519587000192</v>
          </cell>
        </row>
        <row r="46401">
          <cell r="C46401"/>
          <cell r="D46401" t="str">
            <v>RECHEL INDT. CO</v>
          </cell>
          <cell r="E46401">
            <v>49939531000133</v>
          </cell>
        </row>
        <row r="46402">
          <cell r="C46402"/>
          <cell r="D46402" t="str">
            <v>ELETRO MECANICA</v>
          </cell>
          <cell r="E46402">
            <v>60989563000186</v>
          </cell>
        </row>
        <row r="46403">
          <cell r="C46403"/>
          <cell r="D46403" t="str">
            <v>RF.MILHO BRASIL</v>
          </cell>
          <cell r="E46403">
            <v>60441573000182</v>
          </cell>
        </row>
        <row r="46404">
          <cell r="C46404"/>
          <cell r="D46404" t="str">
            <v>RESIPOX</v>
          </cell>
          <cell r="E46404">
            <v>44202042000180</v>
          </cell>
        </row>
        <row r="46405">
          <cell r="C46405"/>
          <cell r="D46405" t="str">
            <v>RENACO</v>
          </cell>
          <cell r="E46405">
            <v>51757003000105</v>
          </cell>
        </row>
        <row r="46406">
          <cell r="C46406"/>
          <cell r="D46406" t="str">
            <v>RPM ELETRONICA</v>
          </cell>
          <cell r="E46406">
            <v>53881264000168</v>
          </cell>
        </row>
        <row r="46407">
          <cell r="C46407"/>
          <cell r="D46407" t="str">
            <v>RESID</v>
          </cell>
          <cell r="E46407">
            <v>56829807000277</v>
          </cell>
        </row>
        <row r="46408">
          <cell r="C46408"/>
          <cell r="D46408" t="str">
            <v>RESID COMERCIO</v>
          </cell>
          <cell r="E46408">
            <v>56829807000196</v>
          </cell>
        </row>
        <row r="46409">
          <cell r="C46409"/>
          <cell r="D46409" t="str">
            <v>REIPLAS</v>
          </cell>
          <cell r="E46409">
            <v>43175454000106</v>
          </cell>
        </row>
        <row r="46410">
          <cell r="C46410"/>
          <cell r="D46410" t="str">
            <v>RESMAT PARSCH S</v>
          </cell>
          <cell r="E46410">
            <v>56991870001015</v>
          </cell>
        </row>
        <row r="46411">
          <cell r="C46411"/>
          <cell r="D46411" t="str">
            <v>RET-ANEL COM IM</v>
          </cell>
          <cell r="E46411">
            <v>47188958000111</v>
          </cell>
        </row>
        <row r="46412">
          <cell r="C46412"/>
          <cell r="D46412" t="str">
            <v>RIMPAC OCULOS E</v>
          </cell>
          <cell r="E46412">
            <v>61635918000100</v>
          </cell>
        </row>
        <row r="46413">
          <cell r="C46413"/>
          <cell r="D46413" t="str">
            <v>ROLWELL ROLAMEN</v>
          </cell>
          <cell r="E46413">
            <v>50085661000135</v>
          </cell>
        </row>
        <row r="46414">
          <cell r="C46414"/>
          <cell r="D46414" t="str">
            <v>ROBERTSHAW</v>
          </cell>
          <cell r="E46414">
            <v>56994957000589</v>
          </cell>
        </row>
        <row r="46415">
          <cell r="C46415"/>
          <cell r="D46415" t="str">
            <v>ROBERTSHAW</v>
          </cell>
          <cell r="E46415">
            <v>56994957000155</v>
          </cell>
        </row>
        <row r="46416">
          <cell r="C46416"/>
          <cell r="D46416" t="str">
            <v>BOSCH</v>
          </cell>
          <cell r="E46416">
            <v>45990181000774</v>
          </cell>
        </row>
        <row r="46417">
          <cell r="C46417"/>
          <cell r="D46417" t="str">
            <v>ROWIS IND METAL</v>
          </cell>
          <cell r="E46417">
            <v>60400439000133</v>
          </cell>
        </row>
        <row r="46418">
          <cell r="C46418"/>
          <cell r="D46418" t="str">
            <v>ROI-SCHUPP IND</v>
          </cell>
          <cell r="E46418">
            <v>43602531000167</v>
          </cell>
        </row>
        <row r="46419">
          <cell r="C46419"/>
          <cell r="D46419" t="str">
            <v>ROLAND MAQ.E EQ</v>
          </cell>
          <cell r="E46419">
            <v>51156677000154</v>
          </cell>
        </row>
        <row r="46420">
          <cell r="C46420"/>
          <cell r="D46420" t="str">
            <v>ROL-LEX S/A IND</v>
          </cell>
          <cell r="E46420">
            <v>61156444000377</v>
          </cell>
        </row>
        <row r="46421">
          <cell r="C46421"/>
          <cell r="D46421" t="str">
            <v>ROL-LEX S.A IND</v>
          </cell>
          <cell r="E46421">
            <v>61156444001004</v>
          </cell>
        </row>
        <row r="46422">
          <cell r="C46422"/>
          <cell r="D46422" t="str">
            <v>INDS ROMI S/A</v>
          </cell>
          <cell r="E46422">
            <v>56720428000244</v>
          </cell>
        </row>
        <row r="46423">
          <cell r="C46423"/>
          <cell r="D46423" t="str">
            <v>ROSSI FERR DIAM</v>
          </cell>
          <cell r="E46423">
            <v>43794940000102</v>
          </cell>
        </row>
        <row r="46424">
          <cell r="C46424"/>
          <cell r="D46424" t="str">
            <v>RUF S/A INFORMA</v>
          </cell>
          <cell r="E46424">
            <v>33035866000944</v>
          </cell>
        </row>
        <row r="46425">
          <cell r="C46425"/>
          <cell r="D46425" t="str">
            <v>SABO</v>
          </cell>
          <cell r="E46425">
            <v>3481809000170</v>
          </cell>
        </row>
        <row r="46426">
          <cell r="C46426"/>
          <cell r="D46426" t="str">
            <v>SABROE DO BRASI</v>
          </cell>
          <cell r="E46426">
            <v>60891157000186</v>
          </cell>
        </row>
        <row r="46427">
          <cell r="C46427"/>
          <cell r="D46427" t="str">
            <v>MAT.ELET. SAME</v>
          </cell>
          <cell r="E46427">
            <v>60651270000194</v>
          </cell>
        </row>
        <row r="46428">
          <cell r="C46428"/>
          <cell r="D46428" t="str">
            <v>SANBRA- SOC.ALG</v>
          </cell>
          <cell r="E46428">
            <v>61070124005873</v>
          </cell>
        </row>
        <row r="46429">
          <cell r="C46429"/>
          <cell r="D46429" t="str">
            <v>SANTAR COM. GEN</v>
          </cell>
          <cell r="E46429">
            <v>43826023000162</v>
          </cell>
        </row>
        <row r="46430">
          <cell r="C46430"/>
          <cell r="D46430" t="str">
            <v>SANTA MARINA</v>
          </cell>
          <cell r="E46430">
            <v>60853942002430</v>
          </cell>
        </row>
        <row r="46431">
          <cell r="C46431"/>
          <cell r="D46431" t="str">
            <v>SAINT-GOBAIN</v>
          </cell>
          <cell r="E46431">
            <v>60853942000144</v>
          </cell>
        </row>
        <row r="46432">
          <cell r="C46432"/>
          <cell r="D46432" t="str">
            <v>SARGE COMERCIAL</v>
          </cell>
          <cell r="E46432">
            <v>65654105000100</v>
          </cell>
        </row>
        <row r="46433">
          <cell r="C46433"/>
          <cell r="D46433" t="str">
            <v>SAO PAULO ALPAR</v>
          </cell>
          <cell r="E46433">
            <v>61079117000288</v>
          </cell>
        </row>
        <row r="46434">
          <cell r="C46434"/>
          <cell r="D46434" t="str">
            <v>IND.SAO CARLOS</v>
          </cell>
          <cell r="E46434">
            <v>60880416000173</v>
          </cell>
        </row>
        <row r="46435">
          <cell r="C46435"/>
          <cell r="D46435" t="str">
            <v>SAMPLA INDUSTRI</v>
          </cell>
          <cell r="E46435">
            <v>67709386000186</v>
          </cell>
        </row>
        <row r="46436">
          <cell r="C46436"/>
          <cell r="D46436" t="str">
            <v>MAQS FERROVIA (</v>
          </cell>
          <cell r="E46436">
            <v>61489027000184</v>
          </cell>
        </row>
        <row r="46437">
          <cell r="C46437"/>
          <cell r="D46437" t="str">
            <v>SERCOPEL</v>
          </cell>
          <cell r="E46437">
            <v>46119673000166</v>
          </cell>
        </row>
        <row r="46438">
          <cell r="C46438"/>
          <cell r="D46438" t="str">
            <v>SUPERNOVA</v>
          </cell>
          <cell r="E46438">
            <v>67964726000115</v>
          </cell>
        </row>
        <row r="46439">
          <cell r="C46439"/>
          <cell r="D46439" t="str">
            <v>SPP</v>
          </cell>
          <cell r="E46439">
            <v>46078432000469</v>
          </cell>
        </row>
        <row r="46440">
          <cell r="C46440"/>
          <cell r="D46440" t="str">
            <v>STEPPER ELETRON</v>
          </cell>
          <cell r="E46440">
            <v>73012452000167</v>
          </cell>
        </row>
        <row r="46441">
          <cell r="C46441"/>
          <cell r="D46441" t="str">
            <v>SHIROI DENKI</v>
          </cell>
          <cell r="E46441">
            <v>72734312000130</v>
          </cell>
        </row>
        <row r="46442">
          <cell r="C46442"/>
          <cell r="D46442" t="str">
            <v>MET SCAI LTDA</v>
          </cell>
          <cell r="E46442">
            <v>61531299000103</v>
          </cell>
        </row>
        <row r="46443">
          <cell r="C46443"/>
          <cell r="D46443" t="str">
            <v>MET SCAI LTDA</v>
          </cell>
          <cell r="E46443">
            <v>61531299000367</v>
          </cell>
        </row>
        <row r="46444">
          <cell r="C46444"/>
          <cell r="D46444" t="str">
            <v>SAMTEC</v>
          </cell>
          <cell r="E46444">
            <v>169459000113</v>
          </cell>
        </row>
        <row r="46445">
          <cell r="C46445"/>
          <cell r="D46445" t="str">
            <v>SAMES HELBERT</v>
          </cell>
          <cell r="E46445">
            <v>58468752000161</v>
          </cell>
        </row>
        <row r="46446">
          <cell r="C46446"/>
          <cell r="D46446" t="str">
            <v>PARKER HANNFIN</v>
          </cell>
          <cell r="E46446">
            <v>57641714000104</v>
          </cell>
        </row>
        <row r="46447">
          <cell r="C46447"/>
          <cell r="D46447" t="str">
            <v>SCHNITT FAB FER</v>
          </cell>
          <cell r="E46447">
            <v>62280417000102</v>
          </cell>
        </row>
        <row r="46448">
          <cell r="C46448"/>
          <cell r="D46448" t="str">
            <v>PARKER HANNIFIN</v>
          </cell>
          <cell r="E46448">
            <v>57641714001682</v>
          </cell>
        </row>
        <row r="46449">
          <cell r="C46449"/>
          <cell r="D46449" t="str">
            <v>SCOPUS TECNOLOG</v>
          </cell>
          <cell r="E46449">
            <v>47379565001671</v>
          </cell>
        </row>
        <row r="46450">
          <cell r="C46450"/>
          <cell r="D46450" t="str">
            <v>SEMCO S/A</v>
          </cell>
          <cell r="E46450">
            <v>56992449000480</v>
          </cell>
        </row>
        <row r="46451">
          <cell r="C46451"/>
          <cell r="D46451" t="str">
            <v>SEMCO S/A</v>
          </cell>
          <cell r="E46451">
            <v>56992449000138</v>
          </cell>
        </row>
        <row r="46452">
          <cell r="C46452"/>
          <cell r="D46452" t="str">
            <v>SENTER SERV ENG</v>
          </cell>
          <cell r="E46452">
            <v>50046481000144</v>
          </cell>
        </row>
        <row r="46453">
          <cell r="C46453"/>
          <cell r="D46453" t="str">
            <v>SENCO SISTEMAS</v>
          </cell>
          <cell r="E46453">
            <v>49310741000168</v>
          </cell>
        </row>
        <row r="46454">
          <cell r="C46454"/>
          <cell r="D46454" t="str">
            <v>SENAFLEX ARTEF</v>
          </cell>
          <cell r="E46454">
            <v>51133205000186</v>
          </cell>
        </row>
        <row r="46455">
          <cell r="C46455"/>
          <cell r="D46455" t="str">
            <v>SERED INDUSTRIA</v>
          </cell>
          <cell r="E46455">
            <v>46313870000111</v>
          </cell>
        </row>
        <row r="46456">
          <cell r="C46456"/>
          <cell r="D46456" t="str">
            <v>SERRALGODAO COM</v>
          </cell>
          <cell r="E46456">
            <v>61081170000132</v>
          </cell>
        </row>
        <row r="46457">
          <cell r="C46457"/>
          <cell r="D46457" t="str">
            <v>SERMAT INSTRUMT</v>
          </cell>
          <cell r="E46457">
            <v>58765256000170</v>
          </cell>
        </row>
        <row r="46458">
          <cell r="C46458"/>
          <cell r="D46458" t="str">
            <v>SHADOW COM COMP</v>
          </cell>
          <cell r="E46458">
            <v>67914903000159</v>
          </cell>
        </row>
        <row r="46459">
          <cell r="C46459"/>
          <cell r="D46459" t="str">
            <v>SHELL BRASIL</v>
          </cell>
          <cell r="E46459">
            <v>33453598009694</v>
          </cell>
        </row>
        <row r="46460">
          <cell r="C46460"/>
          <cell r="D46460" t="str">
            <v>SHARP S/A EQUIP</v>
          </cell>
          <cell r="E46460">
            <v>62607502000132</v>
          </cell>
        </row>
        <row r="46461">
          <cell r="C46461"/>
          <cell r="D46461" t="str">
            <v>SIBA SOC INDL B</v>
          </cell>
          <cell r="E46461">
            <v>44092096000130</v>
          </cell>
        </row>
        <row r="46462">
          <cell r="C46462"/>
          <cell r="D46462" t="str">
            <v>SILO EQUIPS PRO</v>
          </cell>
          <cell r="E46462">
            <v>43209725000105</v>
          </cell>
        </row>
        <row r="46463">
          <cell r="C46463"/>
          <cell r="D46463" t="str">
            <v>DE SIMONE ASSOC</v>
          </cell>
          <cell r="E46463">
            <v>59227520000184</v>
          </cell>
        </row>
        <row r="46464">
          <cell r="C46464"/>
          <cell r="D46464" t="str">
            <v>DE SIMONI A FEI</v>
          </cell>
          <cell r="E46464">
            <v>50652726000187</v>
          </cell>
        </row>
        <row r="46465">
          <cell r="C46465"/>
          <cell r="D46465" t="str">
            <v>ALINCO IND META</v>
          </cell>
          <cell r="E46465">
            <v>43149574000139</v>
          </cell>
        </row>
        <row r="46466">
          <cell r="C46466"/>
          <cell r="D46466" t="str">
            <v>INBRASUCOS IND</v>
          </cell>
          <cell r="E46466">
            <v>54052907000123</v>
          </cell>
        </row>
        <row r="46467">
          <cell r="C46467"/>
          <cell r="D46467" t="str">
            <v>A.BRONZ T MET E</v>
          </cell>
          <cell r="E46467">
            <v>60580016000142</v>
          </cell>
        </row>
        <row r="46468">
          <cell r="C46468"/>
          <cell r="D46468" t="str">
            <v>SINGER LTDA</v>
          </cell>
          <cell r="E46468">
            <v>61432506001136</v>
          </cell>
        </row>
        <row r="46469">
          <cell r="C46469"/>
          <cell r="D46469" t="str">
            <v>SIENCA SIST.ENC</v>
          </cell>
          <cell r="E46469">
            <v>46062915000122</v>
          </cell>
        </row>
        <row r="46470">
          <cell r="C46470"/>
          <cell r="D46470" t="str">
            <v>SIVAT</v>
          </cell>
          <cell r="E46470">
            <v>60653946000189</v>
          </cell>
        </row>
        <row r="46471">
          <cell r="C46471"/>
          <cell r="D46471" t="str">
            <v>SKF COMERCIAL L</v>
          </cell>
          <cell r="E46471">
            <v>61077343000149</v>
          </cell>
        </row>
        <row r="46472">
          <cell r="C46472"/>
          <cell r="D46472" t="str">
            <v>SOM-FER COM FER</v>
          </cell>
          <cell r="E46472">
            <v>43745041000110</v>
          </cell>
        </row>
        <row r="46473">
          <cell r="C46473"/>
          <cell r="D46473" t="str">
            <v>SOMMER MULTIPIS</v>
          </cell>
          <cell r="E46473">
            <v>44032829000141</v>
          </cell>
        </row>
        <row r="46474">
          <cell r="C46474"/>
          <cell r="D46474" t="str">
            <v>SPRECHER &amp; SCHU</v>
          </cell>
          <cell r="E46474">
            <v>60621133000107</v>
          </cell>
        </row>
        <row r="46475">
          <cell r="C46475"/>
          <cell r="D46475" t="str">
            <v>SPIKE ELETRONIC</v>
          </cell>
          <cell r="E46475">
            <v>54854898000194</v>
          </cell>
        </row>
        <row r="46476">
          <cell r="C46476"/>
          <cell r="D46476" t="str">
            <v>STARPLAS IND E</v>
          </cell>
          <cell r="E46476">
            <v>49504954000120</v>
          </cell>
        </row>
        <row r="46477">
          <cell r="C46477"/>
          <cell r="D46477" t="str">
            <v>STRAHL COMP.ELE</v>
          </cell>
          <cell r="E46477">
            <v>55527311000103</v>
          </cell>
        </row>
        <row r="46478">
          <cell r="C46478"/>
          <cell r="D46478" t="str">
            <v>STOP COM REPRES</v>
          </cell>
          <cell r="E46478">
            <v>46205902000165</v>
          </cell>
        </row>
        <row r="46479">
          <cell r="C46479"/>
          <cell r="D46479" t="str">
            <v>SUDAMEX IND COM</v>
          </cell>
          <cell r="E46479">
            <v>43333434000116</v>
          </cell>
        </row>
        <row r="46480">
          <cell r="C46480"/>
          <cell r="D46480" t="str">
            <v>SULMECANICA IND</v>
          </cell>
          <cell r="E46480">
            <v>92662659000202</v>
          </cell>
        </row>
        <row r="46481">
          <cell r="C46481"/>
          <cell r="D46481" t="str">
            <v>PHILIPS</v>
          </cell>
          <cell r="E46481">
            <v>29297785000350</v>
          </cell>
        </row>
        <row r="46482">
          <cell r="C46482"/>
          <cell r="D46482" t="str">
            <v>SUMA S MAST I C</v>
          </cell>
          <cell r="E46482">
            <v>61019915000133</v>
          </cell>
        </row>
        <row r="46483">
          <cell r="C46483"/>
          <cell r="D46483" t="str">
            <v>SUMIDEN-TOKAI</v>
          </cell>
          <cell r="E46483">
            <v>46544920000171</v>
          </cell>
        </row>
        <row r="46484">
          <cell r="C46484"/>
          <cell r="D46484" t="str">
            <v>SUVIFER IND COM</v>
          </cell>
          <cell r="E46484">
            <v>62088828000109</v>
          </cell>
        </row>
        <row r="46485">
          <cell r="C46485"/>
          <cell r="D46485" t="str">
            <v>SUVIFER IND COM</v>
          </cell>
          <cell r="E46485">
            <v>62088828000958</v>
          </cell>
        </row>
        <row r="46486">
          <cell r="C46486"/>
          <cell r="D46486" t="str">
            <v>TUONO ESPORTE</v>
          </cell>
          <cell r="E46486">
            <v>72994635000162</v>
          </cell>
        </row>
        <row r="46487">
          <cell r="C46487"/>
          <cell r="D46487" t="str">
            <v>TECHNOPHONE ENG</v>
          </cell>
          <cell r="E46487">
            <v>40189227000222</v>
          </cell>
        </row>
        <row r="46488">
          <cell r="C46488"/>
          <cell r="D46488" t="str">
            <v>TECNOTRON CONTR</v>
          </cell>
          <cell r="E46488">
            <v>58538703000158</v>
          </cell>
        </row>
        <row r="46489">
          <cell r="C46489"/>
          <cell r="D46489" t="str">
            <v>TECNO-FLEX IND</v>
          </cell>
          <cell r="E46489">
            <v>57039802000122</v>
          </cell>
        </row>
        <row r="46490">
          <cell r="C46490"/>
          <cell r="D46490" t="str">
            <v>TECIMETAL TECID</v>
          </cell>
          <cell r="E46490">
            <v>43856145000100</v>
          </cell>
        </row>
        <row r="46491">
          <cell r="C46491"/>
          <cell r="D46491" t="str">
            <v>CLOCK INDUSTRIA</v>
          </cell>
          <cell r="E46491">
            <v>62717111000332</v>
          </cell>
        </row>
        <row r="46492">
          <cell r="C46492"/>
          <cell r="D46492" t="str">
            <v>TECMOLD IND COM</v>
          </cell>
          <cell r="E46492">
            <v>43891662000101</v>
          </cell>
        </row>
        <row r="46493">
          <cell r="C46493"/>
          <cell r="D46493" t="str">
            <v>TECNOLASER COM.</v>
          </cell>
          <cell r="E46493">
            <v>67042986000133</v>
          </cell>
        </row>
        <row r="46494">
          <cell r="C46494"/>
          <cell r="D46494" t="str">
            <v>TEKBRAS COMERCI</v>
          </cell>
          <cell r="E46494">
            <v>54897194000107</v>
          </cell>
        </row>
        <row r="46495">
          <cell r="C46495"/>
          <cell r="D46495" t="str">
            <v>TELEMETER -MEDI</v>
          </cell>
          <cell r="E46495">
            <v>60370483000148</v>
          </cell>
        </row>
        <row r="46496">
          <cell r="C46496"/>
          <cell r="D46496" t="str">
            <v>CASA RADIO TELE</v>
          </cell>
          <cell r="E46496">
            <v>60832300000169</v>
          </cell>
        </row>
        <row r="46497">
          <cell r="C46497"/>
          <cell r="D46497" t="str">
            <v>TELEMECANIQUE S</v>
          </cell>
          <cell r="E46497">
            <v>60418621000111</v>
          </cell>
        </row>
        <row r="46498">
          <cell r="C46498"/>
          <cell r="D46498" t="str">
            <v>TELEMECANIQUE S</v>
          </cell>
          <cell r="E46498">
            <v>60418621001193</v>
          </cell>
        </row>
        <row r="46499">
          <cell r="C46499"/>
          <cell r="D46499" t="str">
            <v>TEMASP</v>
          </cell>
          <cell r="E46499">
            <v>53466330000133</v>
          </cell>
        </row>
        <row r="46500">
          <cell r="C46500"/>
          <cell r="D46500" t="str">
            <v>TENGE INDUSTRIA</v>
          </cell>
          <cell r="E46500">
            <v>61141859000105</v>
          </cell>
        </row>
        <row r="46501">
          <cell r="C46501"/>
          <cell r="D46501" t="str">
            <v>TRANSAMERICA</v>
          </cell>
          <cell r="E46501">
            <v>52818861000185</v>
          </cell>
        </row>
        <row r="46502">
          <cell r="C46502"/>
          <cell r="D46502" t="str">
            <v>IND MET TERGAL</v>
          </cell>
          <cell r="E46502">
            <v>61329637000110</v>
          </cell>
        </row>
        <row r="46503">
          <cell r="C46503"/>
          <cell r="D46503" t="str">
            <v>TERRACO ITALIA</v>
          </cell>
          <cell r="E46503">
            <v>60442290000155</v>
          </cell>
        </row>
        <row r="46504">
          <cell r="C46504"/>
          <cell r="D46504" t="str">
            <v>TREVISAN</v>
          </cell>
          <cell r="E46504">
            <v>56089758000100</v>
          </cell>
        </row>
        <row r="46505">
          <cell r="C46505"/>
          <cell r="D46505" t="str">
            <v>TRADER QUIMICA</v>
          </cell>
          <cell r="E46505">
            <v>59355461000120</v>
          </cell>
        </row>
        <row r="46506">
          <cell r="C46506"/>
          <cell r="D46506" t="str">
            <v>TEXAS</v>
          </cell>
          <cell r="E46506">
            <v>61113734000252</v>
          </cell>
        </row>
        <row r="46507">
          <cell r="C46507"/>
          <cell r="D46507" t="str">
            <v>TRUFFI</v>
          </cell>
          <cell r="E46507">
            <v>60875119000130</v>
          </cell>
        </row>
        <row r="46508">
          <cell r="C46508"/>
          <cell r="D46508" t="str">
            <v>TELLUS AUTOMACA</v>
          </cell>
          <cell r="E46508">
            <v>67918383000152</v>
          </cell>
        </row>
        <row r="46509">
          <cell r="C46509"/>
          <cell r="D46509" t="str">
            <v>TABACOW</v>
          </cell>
          <cell r="E46509">
            <v>61204202000140</v>
          </cell>
        </row>
        <row r="46510">
          <cell r="C46510"/>
          <cell r="D46510" t="str">
            <v>TGM</v>
          </cell>
          <cell r="E46510">
            <v>2730800000193</v>
          </cell>
        </row>
        <row r="46511">
          <cell r="C46511"/>
          <cell r="D46511" t="str">
            <v>TGM</v>
          </cell>
          <cell r="E46511">
            <v>51254233000151</v>
          </cell>
        </row>
        <row r="46512">
          <cell r="C46512"/>
          <cell r="D46512" t="str">
            <v>TWM PRODUTOS MA</v>
          </cell>
          <cell r="E46512">
            <v>43874411000119</v>
          </cell>
        </row>
        <row r="46513">
          <cell r="C46513"/>
          <cell r="D46513" t="str">
            <v>TCS FLEX</v>
          </cell>
          <cell r="E46513">
            <v>60766052000103</v>
          </cell>
        </row>
        <row r="46514">
          <cell r="C46514"/>
          <cell r="D46514" t="str">
            <v>TGR SOFTWARE LT</v>
          </cell>
          <cell r="E46514">
            <v>57186629000195</v>
          </cell>
        </row>
        <row r="46515">
          <cell r="C46515"/>
          <cell r="D46515" t="str">
            <v>TOLEDO DO BRASI</v>
          </cell>
          <cell r="E46515">
            <v>59704510000354</v>
          </cell>
        </row>
        <row r="46516">
          <cell r="C46516"/>
          <cell r="D46516" t="str">
            <v>TOPS MECATRONIC</v>
          </cell>
          <cell r="E46516">
            <v>58314444000181</v>
          </cell>
        </row>
        <row r="46517">
          <cell r="C46517"/>
          <cell r="D46517" t="str">
            <v>TRT</v>
          </cell>
          <cell r="E46517">
            <v>60299377000115</v>
          </cell>
        </row>
        <row r="46518">
          <cell r="C46518"/>
          <cell r="D46518" t="str">
            <v>TORMEC SA FAB P</v>
          </cell>
          <cell r="E46518">
            <v>56994734000198</v>
          </cell>
        </row>
        <row r="46519">
          <cell r="C46519"/>
          <cell r="D46519" t="str">
            <v>TORMEC FAB.PARA</v>
          </cell>
          <cell r="E46519">
            <v>56994734000279</v>
          </cell>
        </row>
        <row r="46520">
          <cell r="C46520"/>
          <cell r="D46520" t="str">
            <v>TOSCANA</v>
          </cell>
          <cell r="E46520">
            <v>43873512000175</v>
          </cell>
        </row>
        <row r="46521">
          <cell r="C46521"/>
          <cell r="D46521" t="str">
            <v>CRUZ DE MALTA</v>
          </cell>
          <cell r="E46521">
            <v>47698881000120</v>
          </cell>
        </row>
        <row r="46522">
          <cell r="C46522"/>
          <cell r="D46522" t="str">
            <v>TRAUBOMATIC IND</v>
          </cell>
          <cell r="E46522">
            <v>56992936000109</v>
          </cell>
        </row>
        <row r="46523">
          <cell r="C46523"/>
          <cell r="D46523" t="str">
            <v>TRALDI MERCANTI</v>
          </cell>
          <cell r="E46523">
            <v>60944816000103</v>
          </cell>
        </row>
        <row r="46524">
          <cell r="C46524"/>
          <cell r="D46524" t="str">
            <v>REDUTORES TRANS</v>
          </cell>
          <cell r="E46524">
            <v>61072377000574</v>
          </cell>
        </row>
        <row r="46525">
          <cell r="C46525"/>
          <cell r="D46525" t="str">
            <v>TRANSMOTECNICA</v>
          </cell>
          <cell r="E46525">
            <v>61072377000140</v>
          </cell>
        </row>
        <row r="46526">
          <cell r="C46526"/>
          <cell r="D46526" t="str">
            <v>TV GLOBO DE SAO</v>
          </cell>
          <cell r="E46526">
            <v>60763166000191</v>
          </cell>
        </row>
        <row r="46527">
          <cell r="C46527"/>
          <cell r="D46527" t="str">
            <v>TRANSFAB-TRANSP</v>
          </cell>
          <cell r="E46527">
            <v>61953634000153</v>
          </cell>
        </row>
        <row r="46528">
          <cell r="C46528"/>
          <cell r="D46528" t="str">
            <v>TRAN.TUR.RAYNIE</v>
          </cell>
          <cell r="E46528">
            <v>57306961000146</v>
          </cell>
        </row>
        <row r="46529">
          <cell r="C46529"/>
          <cell r="D46529" t="str">
            <v>TRANS.TRANSLUME</v>
          </cell>
          <cell r="E46529">
            <v>62355789000150</v>
          </cell>
        </row>
        <row r="46530">
          <cell r="C46530"/>
          <cell r="D46530" t="str">
            <v>TRAN.TRA.BUREAU</v>
          </cell>
          <cell r="E46530">
            <v>51539492000129</v>
          </cell>
        </row>
        <row r="46531">
          <cell r="C46531"/>
          <cell r="D46531" t="str">
            <v>TRIT - COM. ELE</v>
          </cell>
          <cell r="E46531">
            <v>56954332000160</v>
          </cell>
        </row>
        <row r="46532">
          <cell r="C46532"/>
          <cell r="D46532" t="str">
            <v>TRORION S/A</v>
          </cell>
          <cell r="E46532">
            <v>61418430000112</v>
          </cell>
        </row>
        <row r="46533">
          <cell r="C46533"/>
          <cell r="D46533" t="str">
            <v>TTI -TELECOM</v>
          </cell>
          <cell r="E46533">
            <v>65463242000167</v>
          </cell>
        </row>
        <row r="46534">
          <cell r="C46534"/>
          <cell r="D46534" t="str">
            <v>TUBRA</v>
          </cell>
          <cell r="E46534">
            <v>49934250000350</v>
          </cell>
        </row>
        <row r="46535">
          <cell r="C46535"/>
          <cell r="D46535" t="str">
            <v>TV SBT CANAL 4</v>
          </cell>
          <cell r="E46535">
            <v>45039237001005</v>
          </cell>
        </row>
        <row r="46536">
          <cell r="C46536"/>
          <cell r="D46536" t="str">
            <v>UEGAMA</v>
          </cell>
          <cell r="E46536">
            <v>62546635000146</v>
          </cell>
        </row>
        <row r="46537">
          <cell r="C46537"/>
          <cell r="D46537" t="str">
            <v>UNIMOLDE</v>
          </cell>
          <cell r="E46537">
            <v>46351623000100</v>
          </cell>
        </row>
        <row r="46538">
          <cell r="C46538"/>
          <cell r="D46538" t="str">
            <v>UNITTED'S</v>
          </cell>
          <cell r="E46538">
            <v>57934499000121</v>
          </cell>
        </row>
        <row r="46539">
          <cell r="C46539"/>
          <cell r="D46539" t="str">
            <v>UNIVER CONTROL</v>
          </cell>
          <cell r="E46539">
            <v>50257708000109</v>
          </cell>
        </row>
        <row r="46540">
          <cell r="C46540"/>
          <cell r="D46540" t="str">
            <v>USEMAQ</v>
          </cell>
          <cell r="E46540">
            <v>43220433000165</v>
          </cell>
        </row>
        <row r="46541">
          <cell r="C46541"/>
          <cell r="D46541" t="str">
            <v>UNIVEL</v>
          </cell>
          <cell r="E46541">
            <v>61449237000149</v>
          </cell>
        </row>
        <row r="46542">
          <cell r="C46542"/>
          <cell r="D46542" t="str">
            <v>UNITEL</v>
          </cell>
          <cell r="E46542">
            <v>60453487000190</v>
          </cell>
        </row>
        <row r="46543">
          <cell r="C46543"/>
          <cell r="D46543" t="str">
            <v>TRANSF. UNIAO</v>
          </cell>
          <cell r="E46543">
            <v>43554542000119</v>
          </cell>
        </row>
        <row r="46544">
          <cell r="C46544"/>
          <cell r="D46544" t="str">
            <v>UNICHEMICALS IN</v>
          </cell>
          <cell r="E46544">
            <v>47110150000111</v>
          </cell>
        </row>
        <row r="46545">
          <cell r="C46545"/>
          <cell r="D46545" t="str">
            <v>IND MECAN. URI</v>
          </cell>
          <cell r="E46545">
            <v>60628211000103</v>
          </cell>
        </row>
        <row r="46546">
          <cell r="C46546"/>
          <cell r="D46546" t="str">
            <v>VALFLUX VALV EQ</v>
          </cell>
          <cell r="E46546">
            <v>49816994000108</v>
          </cell>
        </row>
        <row r="46547">
          <cell r="C46547"/>
          <cell r="D46547" t="str">
            <v>EQUIPS VANGUARD</v>
          </cell>
          <cell r="E46547">
            <v>61186433000178</v>
          </cell>
        </row>
        <row r="46548">
          <cell r="C46548"/>
          <cell r="D46548" t="str">
            <v>VALENITE-MODCO</v>
          </cell>
          <cell r="E46548">
            <v>61873766000175</v>
          </cell>
        </row>
        <row r="46549">
          <cell r="C46549"/>
          <cell r="D46549" t="str">
            <v>VARIMOT</v>
          </cell>
          <cell r="E46549">
            <v>61303509000106</v>
          </cell>
        </row>
        <row r="46550">
          <cell r="C46550"/>
          <cell r="D46550" t="str">
            <v>VEKTOR INFORMAT</v>
          </cell>
          <cell r="E46550">
            <v>73009763000177</v>
          </cell>
        </row>
        <row r="46551">
          <cell r="C46551"/>
          <cell r="D46551" t="str">
            <v>VASP</v>
          </cell>
          <cell r="E46551">
            <v>60703923000131</v>
          </cell>
        </row>
        <row r="46552">
          <cell r="C46552"/>
          <cell r="D46552" t="str">
            <v>VALCON</v>
          </cell>
          <cell r="E46552">
            <v>61277695000148</v>
          </cell>
        </row>
        <row r="46553">
          <cell r="C46553"/>
          <cell r="D46553" t="str">
            <v>VIMAX DO BRASIL</v>
          </cell>
          <cell r="E46553">
            <v>73141152000188</v>
          </cell>
        </row>
        <row r="46554">
          <cell r="C46554"/>
          <cell r="D46554" t="str">
            <v>VISUALEDUCOM</v>
          </cell>
          <cell r="E46554">
            <v>46407714000110</v>
          </cell>
        </row>
        <row r="46555">
          <cell r="C46555"/>
          <cell r="D46555" t="str">
            <v>VIMACO COM.PROD</v>
          </cell>
          <cell r="E46555">
            <v>61125258000109</v>
          </cell>
        </row>
        <row r="46556">
          <cell r="C46556"/>
          <cell r="D46556" t="str">
            <v>VICENTE CAPECCE</v>
          </cell>
          <cell r="E46556">
            <v>61547717000142</v>
          </cell>
        </row>
        <row r="46557">
          <cell r="C46557"/>
          <cell r="D46557" t="str">
            <v>VIBROTEX TELAS</v>
          </cell>
          <cell r="E46557">
            <v>61139598000270</v>
          </cell>
        </row>
        <row r="46558">
          <cell r="C46558"/>
          <cell r="D46558" t="str">
            <v>VIB-TECH</v>
          </cell>
          <cell r="E46558">
            <v>43720804000178</v>
          </cell>
        </row>
        <row r="46559">
          <cell r="C46559"/>
          <cell r="D46559" t="str">
            <v>VICOMLAB</v>
          </cell>
          <cell r="E46559">
            <v>71585160000198</v>
          </cell>
        </row>
        <row r="46560">
          <cell r="C46560"/>
          <cell r="D46560" t="str">
            <v>VALCONT</v>
          </cell>
          <cell r="E46560">
            <v>57776981000180</v>
          </cell>
        </row>
        <row r="46561">
          <cell r="C46561"/>
          <cell r="D46561" t="str">
            <v>ARAMIFICIO VIDA</v>
          </cell>
          <cell r="E46561">
            <v>60872355000100</v>
          </cell>
        </row>
        <row r="46562">
          <cell r="C46562"/>
          <cell r="D46562" t="str">
            <v>VILLARES</v>
          </cell>
          <cell r="E46562">
            <v>60664810000174</v>
          </cell>
        </row>
        <row r="46563">
          <cell r="C46563"/>
          <cell r="D46563" t="str">
            <v>WIL-VAN</v>
          </cell>
          <cell r="E46563">
            <v>48300941000177</v>
          </cell>
        </row>
        <row r="46564">
          <cell r="C46564"/>
          <cell r="D46564" t="str">
            <v>T.V.R.</v>
          </cell>
          <cell r="E46564">
            <v>49034564000134</v>
          </cell>
        </row>
        <row r="46565">
          <cell r="C46565"/>
          <cell r="D46565" t="str">
            <v>AUTOLATINA</v>
          </cell>
          <cell r="E46565">
            <v>59104422005976</v>
          </cell>
        </row>
        <row r="46566">
          <cell r="C46566"/>
          <cell r="D46566" t="str">
            <v>VVT VITAL VARGA</v>
          </cell>
          <cell r="E46566">
            <v>19737378000443</v>
          </cell>
        </row>
        <row r="46567">
          <cell r="C46567"/>
          <cell r="D46567" t="str">
            <v>WCA ADM.EVENTOS</v>
          </cell>
          <cell r="E46567">
            <v>61849774000186</v>
          </cell>
        </row>
        <row r="46568">
          <cell r="C46568"/>
          <cell r="D46568" t="str">
            <v>WALDESA-COM IMP</v>
          </cell>
          <cell r="E46568">
            <v>61082673000122</v>
          </cell>
        </row>
        <row r="46569">
          <cell r="C46569"/>
          <cell r="D46569" t="str">
            <v>WALKER ERIEZ DO</v>
          </cell>
          <cell r="E46569">
            <v>57246118000111</v>
          </cell>
        </row>
        <row r="46570">
          <cell r="C46570"/>
          <cell r="D46570" t="str">
            <v>W.BRITO STUDIO</v>
          </cell>
          <cell r="E46570">
            <v>52578374000192</v>
          </cell>
        </row>
        <row r="46571">
          <cell r="C46571"/>
          <cell r="D46571" t="str">
            <v>WAPSA</v>
          </cell>
          <cell r="E46571">
            <v>61083531000180</v>
          </cell>
        </row>
        <row r="46572">
          <cell r="C46572"/>
          <cell r="D46572" t="str">
            <v>WK IND ELETROM</v>
          </cell>
          <cell r="E46572">
            <v>46908778000285</v>
          </cell>
        </row>
        <row r="46573">
          <cell r="C46573"/>
          <cell r="D46573" t="str">
            <v>WH</v>
          </cell>
          <cell r="E46573">
            <v>62534060000141</v>
          </cell>
        </row>
        <row r="46574">
          <cell r="C46574"/>
          <cell r="D46574" t="str">
            <v>XEROX DO BRASIL</v>
          </cell>
          <cell r="E46574">
            <v>29213386001416</v>
          </cell>
        </row>
        <row r="46575">
          <cell r="C46575"/>
          <cell r="D46575" t="str">
            <v>METAL YANES IND</v>
          </cell>
          <cell r="E46575">
            <v>60840386000171</v>
          </cell>
        </row>
        <row r="46576">
          <cell r="C46576"/>
          <cell r="D46576" t="str">
            <v>Z+B DO BRASIL D</v>
          </cell>
          <cell r="E46576">
            <v>46356614000101</v>
          </cell>
        </row>
        <row r="46577">
          <cell r="C46577"/>
          <cell r="D46577" t="str">
            <v>ZELAR IND COM S</v>
          </cell>
          <cell r="E46577">
            <v>60634763000116</v>
          </cell>
        </row>
        <row r="46578">
          <cell r="C46578"/>
          <cell r="D46578" t="str">
            <v>EEPSG AFONSO PE</v>
          </cell>
          <cell r="E46578">
            <v>400008</v>
          </cell>
        </row>
        <row r="46579">
          <cell r="C46579"/>
          <cell r="D46579" t="str">
            <v>EEPSG ALBERTO C</v>
          </cell>
          <cell r="E46579">
            <v>400009</v>
          </cell>
        </row>
        <row r="46580">
          <cell r="C46580"/>
          <cell r="D46580" t="str">
            <v>EEPSG ALFREDO I</v>
          </cell>
          <cell r="E46580">
            <v>400010</v>
          </cell>
        </row>
        <row r="46581">
          <cell r="C46581"/>
          <cell r="D46581" t="str">
            <v>EEPSG ANGELO ME</v>
          </cell>
          <cell r="E46581">
            <v>400014</v>
          </cell>
        </row>
        <row r="46582">
          <cell r="C46582"/>
          <cell r="D46582" t="str">
            <v>EEPSG ANTONIO A</v>
          </cell>
          <cell r="E46582">
            <v>400015</v>
          </cell>
        </row>
        <row r="46583">
          <cell r="C46583"/>
          <cell r="D46583" t="str">
            <v>EEPSG ANTONIO F</v>
          </cell>
          <cell r="E46583">
            <v>400016</v>
          </cell>
        </row>
        <row r="46584">
          <cell r="C46584"/>
          <cell r="D46584" t="str">
            <v>EEPSG ANTONIO J</v>
          </cell>
          <cell r="E46584">
            <v>400017</v>
          </cell>
        </row>
        <row r="46585">
          <cell r="C46585"/>
          <cell r="D46585" t="str">
            <v>EEPSG APPARECID</v>
          </cell>
          <cell r="E46585">
            <v>400018</v>
          </cell>
        </row>
        <row r="46586">
          <cell r="C46586"/>
          <cell r="D46586" t="str">
            <v>EEPSG ARCANGELO</v>
          </cell>
          <cell r="E46586">
            <v>400019</v>
          </cell>
        </row>
        <row r="46587">
          <cell r="C46587"/>
          <cell r="D46587" t="str">
            <v>EEPSG ARISTON D</v>
          </cell>
          <cell r="E46587">
            <v>400021</v>
          </cell>
        </row>
        <row r="46588">
          <cell r="C46588"/>
          <cell r="D46588" t="str">
            <v>EEPSG ATAULPHO</v>
          </cell>
          <cell r="E46588">
            <v>400023</v>
          </cell>
        </row>
        <row r="46589">
          <cell r="C46589"/>
          <cell r="D46589" t="str">
            <v>EEPSG AUGUSTO R</v>
          </cell>
          <cell r="E46589">
            <v>400024</v>
          </cell>
        </row>
        <row r="46590">
          <cell r="C46590"/>
          <cell r="D46590" t="str">
            <v>EEPSG CANDIDO G</v>
          </cell>
          <cell r="E46590">
            <v>400025</v>
          </cell>
        </row>
        <row r="46591">
          <cell r="C46591"/>
          <cell r="D46591" t="str">
            <v>EEPSG CARLOS DE</v>
          </cell>
          <cell r="E46591">
            <v>400026</v>
          </cell>
        </row>
        <row r="46592">
          <cell r="C46592"/>
          <cell r="D46592" t="str">
            <v>EEPSG CARLOS DE</v>
          </cell>
          <cell r="E46592">
            <v>400027</v>
          </cell>
        </row>
        <row r="46593">
          <cell r="C46593"/>
          <cell r="D46593" t="str">
            <v>EEPSG CARLOS GO</v>
          </cell>
          <cell r="E46593">
            <v>400028</v>
          </cell>
        </row>
        <row r="46594">
          <cell r="C46594"/>
          <cell r="D46594" t="str">
            <v>EEPSG CASSIO CI</v>
          </cell>
          <cell r="E46594">
            <v>400031</v>
          </cell>
        </row>
        <row r="46595">
          <cell r="C46595"/>
          <cell r="D46595" t="str">
            <v>EEPSG CHIBATA M</v>
          </cell>
          <cell r="E46595">
            <v>400033</v>
          </cell>
        </row>
        <row r="46596">
          <cell r="C46596"/>
          <cell r="D46596" t="str">
            <v>EEPSG COLOMBO D</v>
          </cell>
          <cell r="E46596">
            <v>400034</v>
          </cell>
        </row>
        <row r="46597">
          <cell r="C46597"/>
          <cell r="D46597" t="str">
            <v>EEPSG CYRENE DE</v>
          </cell>
          <cell r="E46597">
            <v>400035</v>
          </cell>
        </row>
        <row r="46598">
          <cell r="C46598"/>
          <cell r="D46598" t="str">
            <v>EEPSG DOM PEDRO</v>
          </cell>
          <cell r="E46598">
            <v>400036</v>
          </cell>
        </row>
        <row r="46599">
          <cell r="C46599"/>
          <cell r="D46599" t="str">
            <v>EEPSG ERMELINO</v>
          </cell>
          <cell r="E46599">
            <v>400038</v>
          </cell>
        </row>
        <row r="46600">
          <cell r="C46600"/>
          <cell r="D46600" t="str">
            <v>EEPSG ESTHER FR</v>
          </cell>
          <cell r="E46600">
            <v>400039</v>
          </cell>
        </row>
        <row r="46601">
          <cell r="C46601"/>
          <cell r="D46601" t="str">
            <v>EEPSG FLAVIO JO</v>
          </cell>
          <cell r="E46601">
            <v>400043</v>
          </cell>
        </row>
        <row r="46602">
          <cell r="C46602"/>
          <cell r="D46602" t="str">
            <v>EEPSG FRANCISCO</v>
          </cell>
          <cell r="E46602">
            <v>400044</v>
          </cell>
        </row>
        <row r="46603">
          <cell r="C46603"/>
          <cell r="D46603" t="str">
            <v>EEPSG FRANCISCO</v>
          </cell>
          <cell r="E46603">
            <v>400046</v>
          </cell>
        </row>
        <row r="46604">
          <cell r="C46604"/>
          <cell r="D46604" t="str">
            <v>EEPSG FRANCISCO</v>
          </cell>
          <cell r="E46604">
            <v>400048</v>
          </cell>
        </row>
        <row r="46605">
          <cell r="C46605"/>
          <cell r="D46605" t="str">
            <v>EEPSG GONCALVES</v>
          </cell>
          <cell r="E46605">
            <v>400049</v>
          </cell>
        </row>
        <row r="46606">
          <cell r="C46606"/>
          <cell r="D46606" t="str">
            <v>EEPSG GUALTER D</v>
          </cell>
          <cell r="E46606">
            <v>400050</v>
          </cell>
        </row>
        <row r="46607">
          <cell r="C46607"/>
          <cell r="D46607" t="str">
            <v>EEPSG HERMINIA</v>
          </cell>
          <cell r="E46607">
            <v>400051</v>
          </cell>
        </row>
        <row r="46608">
          <cell r="C46608"/>
          <cell r="D46608" t="str">
            <v>EEPSG IRENE BRA</v>
          </cell>
          <cell r="E46608">
            <v>400052</v>
          </cell>
        </row>
        <row r="46609">
          <cell r="C46609"/>
          <cell r="D46609" t="str">
            <v>EEPSG ISAAC SCH</v>
          </cell>
          <cell r="E46609">
            <v>400053</v>
          </cell>
        </row>
        <row r="46610">
          <cell r="C46610"/>
          <cell r="D46610" t="str">
            <v>EEPSG JOAQUIM L</v>
          </cell>
          <cell r="E46610">
            <v>400055</v>
          </cell>
        </row>
        <row r="46611">
          <cell r="C46611"/>
          <cell r="D46611" t="str">
            <v>EEPSG JORGE DUP</v>
          </cell>
          <cell r="E46611">
            <v>400056</v>
          </cell>
        </row>
        <row r="46612">
          <cell r="C46612"/>
          <cell r="D46612" t="str">
            <v>EEPSG JOSE CHED</v>
          </cell>
          <cell r="E46612">
            <v>400057</v>
          </cell>
        </row>
        <row r="46613">
          <cell r="C46613"/>
          <cell r="D46613" t="str">
            <v>EE VITAL FOGACA</v>
          </cell>
          <cell r="E46613">
            <v>400058</v>
          </cell>
        </row>
        <row r="46614">
          <cell r="C46614"/>
          <cell r="D46614" t="str">
            <v>EEPSG JOSE LINS</v>
          </cell>
          <cell r="E46614">
            <v>400060</v>
          </cell>
        </row>
        <row r="46615">
          <cell r="C46615"/>
          <cell r="D46615" t="str">
            <v>EEPSG JOSE MARI</v>
          </cell>
          <cell r="E46615">
            <v>400061</v>
          </cell>
        </row>
        <row r="46616">
          <cell r="C46616"/>
          <cell r="D46616" t="str">
            <v>EEPSG JOSE RAUL</v>
          </cell>
          <cell r="E46616">
            <v>400062</v>
          </cell>
        </row>
        <row r="46617">
          <cell r="C46617"/>
          <cell r="D46617" t="str">
            <v>EEPSG JOSE RIGH</v>
          </cell>
          <cell r="E46617">
            <v>400063</v>
          </cell>
        </row>
        <row r="46618">
          <cell r="C46618"/>
          <cell r="D46618" t="str">
            <v>EE MARISA DE ME</v>
          </cell>
          <cell r="E46618">
            <v>400064</v>
          </cell>
        </row>
        <row r="46619">
          <cell r="C46619"/>
          <cell r="D46619" t="str">
            <v>EEPSG JOSE TALA</v>
          </cell>
          <cell r="E46619">
            <v>400065</v>
          </cell>
        </row>
        <row r="46620">
          <cell r="C46620"/>
          <cell r="D46620" t="str">
            <v>EEPSG JULIETA F</v>
          </cell>
          <cell r="E46620">
            <v>400066</v>
          </cell>
        </row>
        <row r="46621">
          <cell r="C46621"/>
          <cell r="D46621" t="str">
            <v>EEPSG AROLDO DE</v>
          </cell>
          <cell r="E46621">
            <v>400067</v>
          </cell>
        </row>
        <row r="46622">
          <cell r="C46622"/>
          <cell r="D46622" t="str">
            <v>EEPSG LEONIDAS</v>
          </cell>
          <cell r="E46622">
            <v>400068</v>
          </cell>
        </row>
        <row r="46623">
          <cell r="C46623"/>
          <cell r="D46623" t="str">
            <v>EE BEATRIZ R.BA</v>
          </cell>
          <cell r="E46623">
            <v>400069</v>
          </cell>
        </row>
        <row r="46624">
          <cell r="C46624"/>
          <cell r="D46624" t="str">
            <v>EEPSG LEOPOLDO</v>
          </cell>
          <cell r="E46624">
            <v>400070</v>
          </cell>
        </row>
        <row r="46625">
          <cell r="C46625"/>
          <cell r="D46625" t="str">
            <v>EEPSG LUIZ ANTO</v>
          </cell>
          <cell r="E46625">
            <v>400071</v>
          </cell>
        </row>
        <row r="46626">
          <cell r="C46626"/>
          <cell r="D46626" t="str">
            <v>EE JOSE HEITOR</v>
          </cell>
          <cell r="E46626">
            <v>400072</v>
          </cell>
        </row>
        <row r="46627">
          <cell r="C46627"/>
          <cell r="D46627" t="str">
            <v>EE JOAQUIM BRAG</v>
          </cell>
          <cell r="E46627">
            <v>400073</v>
          </cell>
        </row>
        <row r="46628">
          <cell r="C46628"/>
          <cell r="D46628" t="str">
            <v>EEPSG LUZIA DE</v>
          </cell>
          <cell r="E46628">
            <v>400074</v>
          </cell>
        </row>
        <row r="46629">
          <cell r="C46629"/>
          <cell r="D46629" t="str">
            <v>EE LIBERATO GRO</v>
          </cell>
          <cell r="E46629">
            <v>400075</v>
          </cell>
        </row>
        <row r="46630">
          <cell r="C46630"/>
          <cell r="D46630" t="str">
            <v>EE VALDIR FERNA</v>
          </cell>
          <cell r="E46630">
            <v>400076</v>
          </cell>
        </row>
        <row r="46631">
          <cell r="C46631"/>
          <cell r="D46631" t="str">
            <v>EE PHILOMENA BA</v>
          </cell>
          <cell r="E46631">
            <v>400077</v>
          </cell>
        </row>
        <row r="46632">
          <cell r="C46632"/>
          <cell r="D46632" t="str">
            <v>EE JUSTINO CARD</v>
          </cell>
          <cell r="E46632">
            <v>400078</v>
          </cell>
        </row>
        <row r="46633">
          <cell r="C46633"/>
          <cell r="D46633" t="str">
            <v>EEPSG MARIA AUG</v>
          </cell>
          <cell r="E46633">
            <v>400079</v>
          </cell>
        </row>
        <row r="46634">
          <cell r="C46634"/>
          <cell r="D46634" t="str">
            <v>EEPSG MARIO CAS</v>
          </cell>
          <cell r="E46634">
            <v>400083</v>
          </cell>
        </row>
        <row r="46635">
          <cell r="C46635"/>
          <cell r="D46635" t="str">
            <v>EEPSG MARIUMA B</v>
          </cell>
          <cell r="E46635">
            <v>400084</v>
          </cell>
        </row>
        <row r="46636">
          <cell r="C46636"/>
          <cell r="D46636" t="str">
            <v>EEPSG MARTINHO</v>
          </cell>
          <cell r="E46636">
            <v>400085</v>
          </cell>
        </row>
        <row r="46637">
          <cell r="C46637"/>
          <cell r="D46637" t="str">
            <v>EEPSG MATHIAS A</v>
          </cell>
          <cell r="E46637">
            <v>400086</v>
          </cell>
        </row>
        <row r="46638">
          <cell r="C46638"/>
          <cell r="D46638" t="str">
            <v>EEPSG MIGUEL MU</v>
          </cell>
          <cell r="E46638">
            <v>400087</v>
          </cell>
        </row>
        <row r="46639">
          <cell r="C46639"/>
          <cell r="D46639" t="str">
            <v>EE ELZA SARAIVA</v>
          </cell>
          <cell r="E46639">
            <v>400088</v>
          </cell>
        </row>
        <row r="46640">
          <cell r="C46640"/>
          <cell r="D46640" t="str">
            <v>EEPSG MILTON CR</v>
          </cell>
          <cell r="E46640">
            <v>400089</v>
          </cell>
        </row>
        <row r="46641">
          <cell r="C46641"/>
          <cell r="D46641" t="str">
            <v>EE JENNY KLABIN</v>
          </cell>
          <cell r="E46641">
            <v>400090</v>
          </cell>
        </row>
        <row r="46642">
          <cell r="C46642"/>
          <cell r="D46642" t="str">
            <v>EEPSG MURTINHO</v>
          </cell>
          <cell r="E46642">
            <v>400091</v>
          </cell>
        </row>
        <row r="46643">
          <cell r="C46643"/>
          <cell r="D46643" t="str">
            <v>EE ALMIRANTE VI</v>
          </cell>
          <cell r="E46643">
            <v>400093</v>
          </cell>
        </row>
        <row r="46644">
          <cell r="C46644"/>
          <cell r="D46644" t="str">
            <v>EEPSG NEYDE APA</v>
          </cell>
          <cell r="E46644">
            <v>400094</v>
          </cell>
        </row>
        <row r="46645">
          <cell r="C46645"/>
          <cell r="D46645" t="str">
            <v>EEPSG OCTACILIO</v>
          </cell>
          <cell r="E46645">
            <v>400096</v>
          </cell>
        </row>
        <row r="46646">
          <cell r="C46646"/>
          <cell r="D46646" t="str">
            <v>EE GUILHERME DE</v>
          </cell>
          <cell r="E46646">
            <v>400097</v>
          </cell>
        </row>
        <row r="46647">
          <cell r="C46647"/>
          <cell r="D46647" t="str">
            <v>EEPSG OCTAVIO M</v>
          </cell>
          <cell r="E46647">
            <v>400098</v>
          </cell>
        </row>
        <row r="46648">
          <cell r="C46648"/>
          <cell r="D46648" t="str">
            <v>EE ASSIS JOSE A</v>
          </cell>
          <cell r="E46648">
            <v>400099</v>
          </cell>
        </row>
        <row r="46649">
          <cell r="C46649"/>
          <cell r="D46649" t="str">
            <v>EEPSG PAULINO N</v>
          </cell>
          <cell r="E46649">
            <v>400100</v>
          </cell>
        </row>
        <row r="46650">
          <cell r="C46650"/>
          <cell r="D46650" t="str">
            <v>EE JOAQUIM SILV</v>
          </cell>
          <cell r="E46650">
            <v>400102</v>
          </cell>
        </row>
        <row r="46651">
          <cell r="C46651"/>
          <cell r="D46651" t="str">
            <v>EE CARLOS FREDE</v>
          </cell>
          <cell r="E46651">
            <v>400103</v>
          </cell>
        </row>
        <row r="46652">
          <cell r="C46652"/>
          <cell r="D46652" t="str">
            <v>EEPSG RUTH CABR</v>
          </cell>
          <cell r="E46652">
            <v>400104</v>
          </cell>
        </row>
        <row r="46653">
          <cell r="C46653"/>
          <cell r="D46653" t="str">
            <v>EE MARIO TEIXEI</v>
          </cell>
          <cell r="E46653">
            <v>400105</v>
          </cell>
        </row>
        <row r="46654">
          <cell r="C46654"/>
          <cell r="D46654" t="str">
            <v>EEPSG SEBASTIAO</v>
          </cell>
          <cell r="E46654">
            <v>400106</v>
          </cell>
        </row>
        <row r="46655">
          <cell r="C46655"/>
          <cell r="D46655" t="str">
            <v>EE PEDRO GERALD</v>
          </cell>
          <cell r="E46655">
            <v>400108</v>
          </cell>
        </row>
        <row r="46656">
          <cell r="C46656"/>
          <cell r="D46656" t="str">
            <v>EEPSG SERGIO P.</v>
          </cell>
          <cell r="E46656">
            <v>400109</v>
          </cell>
        </row>
        <row r="46657">
          <cell r="C46657"/>
          <cell r="D46657" t="str">
            <v>EEPSG SILVA PRA</v>
          </cell>
          <cell r="E46657">
            <v>400110</v>
          </cell>
        </row>
        <row r="46658">
          <cell r="C46658"/>
          <cell r="D46658" t="str">
            <v>EEPSG MAJOR COS</v>
          </cell>
          <cell r="E46658">
            <v>400111</v>
          </cell>
        </row>
        <row r="46659">
          <cell r="C46659"/>
          <cell r="D46659" t="str">
            <v>EEPSG TARCISIO</v>
          </cell>
          <cell r="E46659">
            <v>400112</v>
          </cell>
        </row>
        <row r="46660">
          <cell r="C46660"/>
          <cell r="D46660" t="str">
            <v>EEPSG TERCIO MO</v>
          </cell>
          <cell r="E46660">
            <v>400113</v>
          </cell>
        </row>
        <row r="46661">
          <cell r="C46661"/>
          <cell r="D46661" t="str">
            <v>EE LUIZ ROSANOV</v>
          </cell>
          <cell r="E46661">
            <v>400114</v>
          </cell>
        </row>
        <row r="46662">
          <cell r="C46662"/>
          <cell r="D46662" t="str">
            <v>EE SERGIO ESTAN</v>
          </cell>
          <cell r="E46662">
            <v>400116</v>
          </cell>
        </row>
        <row r="46663">
          <cell r="C46663"/>
          <cell r="D46663" t="str">
            <v>EE CLOVIS RENE</v>
          </cell>
          <cell r="E46663">
            <v>400117</v>
          </cell>
        </row>
        <row r="46664">
          <cell r="C46664"/>
          <cell r="D46664" t="str">
            <v>EE ROCCA DORDAL</v>
          </cell>
          <cell r="E46664">
            <v>400118</v>
          </cell>
        </row>
        <row r="46665">
          <cell r="C46665"/>
          <cell r="D46665" t="str">
            <v>EE CANDIDO P. F</v>
          </cell>
          <cell r="E46665">
            <v>400120</v>
          </cell>
        </row>
        <row r="46666">
          <cell r="C46666"/>
          <cell r="D46666" t="str">
            <v>BENEDITO FERR.</v>
          </cell>
          <cell r="E46666">
            <v>400121</v>
          </cell>
        </row>
        <row r="46667">
          <cell r="C46667"/>
          <cell r="D46667" t="str">
            <v>EE ANA LUIZA FL</v>
          </cell>
          <cell r="E46667">
            <v>400122</v>
          </cell>
        </row>
        <row r="46668">
          <cell r="C46668"/>
          <cell r="D46668" t="str">
            <v>EE MARIA DE LOU</v>
          </cell>
          <cell r="E46668">
            <v>400123</v>
          </cell>
        </row>
        <row r="46669">
          <cell r="C46669"/>
          <cell r="D46669" t="str">
            <v>EESG ALEXANDRE</v>
          </cell>
          <cell r="E46669">
            <v>400124</v>
          </cell>
        </row>
        <row r="46670">
          <cell r="C46670"/>
          <cell r="D46670" t="str">
            <v>EE BELKICE MANH</v>
          </cell>
          <cell r="E46670">
            <v>400125</v>
          </cell>
        </row>
        <row r="46671">
          <cell r="C46671"/>
          <cell r="D46671" t="str">
            <v>EESG ANTONIO VI</v>
          </cell>
          <cell r="E46671">
            <v>400126</v>
          </cell>
        </row>
        <row r="46672">
          <cell r="C46672"/>
          <cell r="D46672" t="str">
            <v>EESG AUGUSTO ME</v>
          </cell>
          <cell r="E46672">
            <v>400127</v>
          </cell>
        </row>
        <row r="46673">
          <cell r="C46673"/>
          <cell r="D46673" t="str">
            <v>EESG GABRIEL OR</v>
          </cell>
          <cell r="E46673">
            <v>400128</v>
          </cell>
        </row>
        <row r="46674">
          <cell r="C46674"/>
          <cell r="D46674" t="str">
            <v>EESG JOSE PEREI</v>
          </cell>
          <cell r="E46674">
            <v>400129</v>
          </cell>
        </row>
        <row r="46675">
          <cell r="C46675"/>
          <cell r="D46675" t="str">
            <v>EE ERNESTINO LO</v>
          </cell>
          <cell r="E46675">
            <v>400130</v>
          </cell>
        </row>
        <row r="46676">
          <cell r="C46676"/>
          <cell r="D46676" t="str">
            <v>EESG RUI BLOEM</v>
          </cell>
          <cell r="E46676">
            <v>400131</v>
          </cell>
        </row>
        <row r="46677">
          <cell r="C46677"/>
          <cell r="D46677" t="str">
            <v>EE MIGUEL OLIVA</v>
          </cell>
          <cell r="E46677">
            <v>400134</v>
          </cell>
        </row>
        <row r="46678">
          <cell r="C46678"/>
          <cell r="D46678" t="str">
            <v>EEPSG MARTIN EG</v>
          </cell>
          <cell r="E46678">
            <v>400135</v>
          </cell>
        </row>
        <row r="46679">
          <cell r="C46679"/>
          <cell r="D46679" t="str">
            <v>EEPSG MANUEL BA</v>
          </cell>
          <cell r="E46679">
            <v>400137</v>
          </cell>
        </row>
        <row r="46680">
          <cell r="C46680"/>
          <cell r="D46680" t="str">
            <v>EE JOSE OSCAR A</v>
          </cell>
          <cell r="E46680">
            <v>400141</v>
          </cell>
        </row>
        <row r="46681">
          <cell r="C46681"/>
          <cell r="D46681" t="str">
            <v>EE ZORAIDE DE C</v>
          </cell>
          <cell r="E46681">
            <v>400142</v>
          </cell>
        </row>
        <row r="46682">
          <cell r="C46682"/>
          <cell r="D46682" t="str">
            <v>EE JOAO SILVA P</v>
          </cell>
          <cell r="E46682">
            <v>400147</v>
          </cell>
        </row>
        <row r="46683">
          <cell r="C46683"/>
          <cell r="D46683" t="str">
            <v>EE RENATO BRAGA</v>
          </cell>
          <cell r="E46683">
            <v>400148</v>
          </cell>
        </row>
        <row r="46684">
          <cell r="C46684"/>
          <cell r="D46684" t="str">
            <v>EEPSG MIGUEL MA</v>
          </cell>
          <cell r="E46684">
            <v>400149</v>
          </cell>
        </row>
        <row r="46685">
          <cell r="C46685"/>
          <cell r="D46685" t="str">
            <v>EE FRANCISCO DE</v>
          </cell>
          <cell r="E46685">
            <v>400150</v>
          </cell>
        </row>
        <row r="46686">
          <cell r="C46686"/>
          <cell r="D46686" t="str">
            <v>EEPSG PROFA EUL</v>
          </cell>
          <cell r="E46686">
            <v>400152</v>
          </cell>
        </row>
        <row r="46687">
          <cell r="C46687"/>
          <cell r="D46687" t="str">
            <v>EE LUIS MAGALHA</v>
          </cell>
          <cell r="E46687">
            <v>400153</v>
          </cell>
        </row>
        <row r="46688">
          <cell r="C46688"/>
          <cell r="D46688" t="str">
            <v>EE HUMBERTO ALF</v>
          </cell>
          <cell r="E46688">
            <v>400154</v>
          </cell>
        </row>
        <row r="46689">
          <cell r="C46689"/>
          <cell r="D46689" t="str">
            <v>EE CAFE FILHO P</v>
          </cell>
          <cell r="E46689">
            <v>400156</v>
          </cell>
        </row>
        <row r="46690">
          <cell r="C46690"/>
          <cell r="D46690" t="str">
            <v>EE ALFREDO VIAN</v>
          </cell>
          <cell r="E46690">
            <v>400157</v>
          </cell>
        </row>
        <row r="46691">
          <cell r="C46691"/>
          <cell r="D46691" t="str">
            <v>EE MESSIAS FREI</v>
          </cell>
          <cell r="E46691">
            <v>400160</v>
          </cell>
        </row>
        <row r="46692">
          <cell r="C46692"/>
          <cell r="D46692" t="str">
            <v>EE AMADOR E CAT</v>
          </cell>
          <cell r="E46692">
            <v>400161</v>
          </cell>
        </row>
        <row r="46693">
          <cell r="C46693"/>
          <cell r="D46693" t="str">
            <v>EE ARNALDO LAUR</v>
          </cell>
          <cell r="E46693">
            <v>400162</v>
          </cell>
        </row>
        <row r="46694">
          <cell r="C46694"/>
          <cell r="D46694" t="str">
            <v>EEPG DAVID NASS</v>
          </cell>
          <cell r="E46694">
            <v>400163</v>
          </cell>
        </row>
        <row r="46695">
          <cell r="C46695"/>
          <cell r="D46695" t="str">
            <v>EE LUIZ GONZAGA</v>
          </cell>
          <cell r="E46695">
            <v>400165</v>
          </cell>
        </row>
        <row r="46696">
          <cell r="C46696"/>
          <cell r="D46696" t="str">
            <v>EEPSG OSCAR PER</v>
          </cell>
          <cell r="E46696">
            <v>400166</v>
          </cell>
        </row>
        <row r="46697">
          <cell r="C46697"/>
          <cell r="D46697" t="str">
            <v>EE GIL VICENTE</v>
          </cell>
          <cell r="E46697">
            <v>400167</v>
          </cell>
        </row>
        <row r="46698">
          <cell r="C46698"/>
          <cell r="D46698" t="str">
            <v>EE ALBERTO BADR</v>
          </cell>
          <cell r="E46698">
            <v>400169</v>
          </cell>
        </row>
        <row r="46699">
          <cell r="C46699"/>
          <cell r="D46699" t="str">
            <v>EE ROSA PAVONE</v>
          </cell>
          <cell r="E46699">
            <v>400172</v>
          </cell>
        </row>
        <row r="46700">
          <cell r="C46700"/>
          <cell r="D46700" t="str">
            <v>EE SOICHI MABE</v>
          </cell>
          <cell r="E46700">
            <v>400177</v>
          </cell>
        </row>
        <row r="46701">
          <cell r="C46701"/>
          <cell r="D46701" t="str">
            <v>EE DOMINGOS QUI</v>
          </cell>
          <cell r="E46701">
            <v>400178</v>
          </cell>
        </row>
        <row r="46702">
          <cell r="C46702"/>
          <cell r="D46702" t="str">
            <v>EEPG RAUL FONSE</v>
          </cell>
          <cell r="E46702">
            <v>400179</v>
          </cell>
        </row>
        <row r="46703">
          <cell r="C46703"/>
          <cell r="D46703" t="str">
            <v>EE LASAR SEGALL</v>
          </cell>
          <cell r="E46703">
            <v>400180</v>
          </cell>
        </row>
        <row r="46704">
          <cell r="C46704"/>
          <cell r="D46704" t="str">
            <v>EE PRINCESA ISA</v>
          </cell>
          <cell r="E46704">
            <v>400182</v>
          </cell>
        </row>
        <row r="46705">
          <cell r="C46705"/>
          <cell r="D46705" t="str">
            <v>EE JULIO DE MES</v>
          </cell>
          <cell r="E46705">
            <v>400185</v>
          </cell>
        </row>
        <row r="46706">
          <cell r="C46706"/>
          <cell r="D46706" t="str">
            <v>EE MANUELA LACE</v>
          </cell>
          <cell r="E46706">
            <v>400187</v>
          </cell>
        </row>
        <row r="46707">
          <cell r="C46707"/>
          <cell r="D46707" t="str">
            <v>EE SAO JOAO EVA</v>
          </cell>
          <cell r="E46707">
            <v>400188</v>
          </cell>
        </row>
        <row r="46708">
          <cell r="C46708"/>
          <cell r="D46708" t="str">
            <v>EE JANDYRA VIEI</v>
          </cell>
          <cell r="E46708">
            <v>400190</v>
          </cell>
        </row>
        <row r="46709">
          <cell r="C46709"/>
          <cell r="D46709" t="str">
            <v>EE HELENA LOMBA</v>
          </cell>
          <cell r="E46709">
            <v>400192</v>
          </cell>
        </row>
        <row r="46710">
          <cell r="C46710"/>
          <cell r="D46710" t="str">
            <v>EE CARLOS HENRI</v>
          </cell>
          <cell r="E46710">
            <v>400194</v>
          </cell>
        </row>
        <row r="46711">
          <cell r="C46711"/>
          <cell r="D46711" t="str">
            <v>EE MARIA FERRAZ</v>
          </cell>
          <cell r="E46711">
            <v>400195</v>
          </cell>
        </row>
        <row r="46712">
          <cell r="C46712"/>
          <cell r="D46712" t="str">
            <v>EE MARIA DE LOU</v>
          </cell>
          <cell r="E46712">
            <v>400197</v>
          </cell>
        </row>
        <row r="46713">
          <cell r="C46713"/>
          <cell r="D46713" t="str">
            <v>EEPSG WILFREDO</v>
          </cell>
          <cell r="E46713">
            <v>400198</v>
          </cell>
        </row>
        <row r="46714">
          <cell r="C46714"/>
          <cell r="D46714" t="str">
            <v>EE LOURENCO ZAN</v>
          </cell>
          <cell r="E46714">
            <v>400200</v>
          </cell>
        </row>
        <row r="46715">
          <cell r="C46715"/>
          <cell r="D46715" t="str">
            <v>EE SIMAO MATHIA</v>
          </cell>
          <cell r="E46715">
            <v>400201</v>
          </cell>
        </row>
        <row r="46716">
          <cell r="C46716"/>
          <cell r="D46716" t="str">
            <v>EE GERALDO DOMI</v>
          </cell>
          <cell r="E46716">
            <v>400202</v>
          </cell>
        </row>
        <row r="46717">
          <cell r="C46717"/>
          <cell r="D46717" t="str">
            <v>EE JULIO DINIS</v>
          </cell>
          <cell r="E46717">
            <v>400205</v>
          </cell>
        </row>
        <row r="46718">
          <cell r="C46718"/>
          <cell r="D46718" t="str">
            <v>EE ANTONIETA DE</v>
          </cell>
          <cell r="E46718">
            <v>400207</v>
          </cell>
        </row>
        <row r="46719">
          <cell r="C46719"/>
          <cell r="D46719" t="str">
            <v>EE BRENNO ROSSI</v>
          </cell>
          <cell r="E46719">
            <v>400210</v>
          </cell>
        </row>
        <row r="46720">
          <cell r="C46720"/>
          <cell r="D46720" t="str">
            <v>EE MANOEL DE NO</v>
          </cell>
          <cell r="E46720">
            <v>400213</v>
          </cell>
        </row>
        <row r="46721">
          <cell r="C46721"/>
          <cell r="D46721" t="str">
            <v>EE URBANO DE OL</v>
          </cell>
          <cell r="E46721">
            <v>400214</v>
          </cell>
        </row>
        <row r="46722">
          <cell r="C46722"/>
          <cell r="D46722" t="str">
            <v>EE ASTROGILDO A</v>
          </cell>
          <cell r="E46722">
            <v>400216</v>
          </cell>
        </row>
        <row r="46723">
          <cell r="C46723"/>
          <cell r="D46723" t="str">
            <v>EE MATTATHIAS G</v>
          </cell>
          <cell r="E46723">
            <v>400218</v>
          </cell>
        </row>
        <row r="46724">
          <cell r="C46724"/>
          <cell r="D46724" t="str">
            <v>EE MARCELO TULM</v>
          </cell>
          <cell r="E46724">
            <v>400219</v>
          </cell>
        </row>
        <row r="46725">
          <cell r="C46725"/>
          <cell r="D46725" t="str">
            <v>EE HEKEL TAVARE</v>
          </cell>
          <cell r="E46725">
            <v>400221</v>
          </cell>
        </row>
        <row r="46726">
          <cell r="C46726"/>
          <cell r="D46726" t="str">
            <v>EE FRANCISCO PA</v>
          </cell>
          <cell r="E46726">
            <v>400224</v>
          </cell>
        </row>
        <row r="46727">
          <cell r="C46727"/>
          <cell r="D46727" t="str">
            <v>EE ANTONIO DE P</v>
          </cell>
          <cell r="E46727">
            <v>400225</v>
          </cell>
        </row>
        <row r="46728">
          <cell r="C46728"/>
          <cell r="D46728" t="str">
            <v>EE BRENO DI GRA</v>
          </cell>
          <cell r="E46728">
            <v>400227</v>
          </cell>
        </row>
        <row r="46729">
          <cell r="C46729"/>
          <cell r="D46729" t="str">
            <v>EE ENC.NORTE II</v>
          </cell>
          <cell r="E46729">
            <v>400228</v>
          </cell>
        </row>
        <row r="46730">
          <cell r="C46730"/>
          <cell r="D46730" t="str">
            <v>EE CAETANO ZAMI</v>
          </cell>
          <cell r="E46730">
            <v>400229</v>
          </cell>
        </row>
        <row r="46731">
          <cell r="C46731"/>
          <cell r="D46731" t="str">
            <v>EE LAURO CELIDO</v>
          </cell>
          <cell r="E46731">
            <v>400231</v>
          </cell>
        </row>
        <row r="46732">
          <cell r="C46732"/>
          <cell r="D46732" t="str">
            <v>OSWALDO CRUZ ES</v>
          </cell>
          <cell r="E46732">
            <v>400232</v>
          </cell>
        </row>
        <row r="46733">
          <cell r="C46733"/>
          <cell r="D46733" t="str">
            <v>JOSE DE ANCHIET</v>
          </cell>
          <cell r="E46733">
            <v>400233</v>
          </cell>
        </row>
        <row r="46734">
          <cell r="C46734"/>
          <cell r="D46734" t="str">
            <v>SANT'ANNA GLOBA</v>
          </cell>
          <cell r="E46734">
            <v>400234</v>
          </cell>
        </row>
        <row r="46735">
          <cell r="C46735"/>
          <cell r="D46735" t="str">
            <v>SALETE COLEGIO</v>
          </cell>
          <cell r="E46735">
            <v>400235</v>
          </cell>
        </row>
        <row r="46736">
          <cell r="C46736"/>
          <cell r="D46736" t="str">
            <v>VECTRA COLEGIO</v>
          </cell>
          <cell r="E46736">
            <v>400241</v>
          </cell>
        </row>
        <row r="46737">
          <cell r="C46737"/>
          <cell r="D46737" t="str">
            <v>MODELO COLEGIO</v>
          </cell>
          <cell r="E46737">
            <v>400242</v>
          </cell>
        </row>
        <row r="46738">
          <cell r="C46738"/>
          <cell r="D46738" t="str">
            <v>SUICO BRASILEIR</v>
          </cell>
          <cell r="E46738">
            <v>400244</v>
          </cell>
        </row>
        <row r="46739">
          <cell r="C46739"/>
          <cell r="D46739" t="str">
            <v>ALVARES DE AZEV</v>
          </cell>
          <cell r="E46739">
            <v>400247</v>
          </cell>
        </row>
        <row r="46740">
          <cell r="C46740"/>
          <cell r="D46740" t="str">
            <v>SAO JUDAS TADEU</v>
          </cell>
          <cell r="E46740">
            <v>400251</v>
          </cell>
        </row>
        <row r="46741">
          <cell r="C46741"/>
          <cell r="D46741" t="str">
            <v>CAMILO CASTELO</v>
          </cell>
          <cell r="E46741">
            <v>400252</v>
          </cell>
        </row>
        <row r="46742">
          <cell r="C46742"/>
          <cell r="D46742" t="str">
            <v>CAMPOS SALLES C</v>
          </cell>
          <cell r="E46742">
            <v>400253</v>
          </cell>
        </row>
        <row r="46743">
          <cell r="C46743"/>
          <cell r="D46743" t="str">
            <v>ALBERT EINSTEIN</v>
          </cell>
          <cell r="E46743">
            <v>400254</v>
          </cell>
        </row>
        <row r="46744">
          <cell r="C46744"/>
          <cell r="D46744" t="str">
            <v>MENDEL COLEGIO</v>
          </cell>
          <cell r="E46744">
            <v>400255</v>
          </cell>
        </row>
        <row r="46745">
          <cell r="C46745"/>
          <cell r="D46745" t="str">
            <v>PUERI DOMUS EEI</v>
          </cell>
          <cell r="E46745">
            <v>400256</v>
          </cell>
        </row>
        <row r="46746">
          <cell r="C46746"/>
          <cell r="D46746" t="str">
            <v>LOGOS ESCOLA PS</v>
          </cell>
          <cell r="E46746">
            <v>400257</v>
          </cell>
        </row>
        <row r="46747">
          <cell r="C46747"/>
          <cell r="D46747" t="str">
            <v>SANTANA COLEGIO</v>
          </cell>
          <cell r="E46747">
            <v>400258</v>
          </cell>
        </row>
        <row r="46748">
          <cell r="C46748"/>
          <cell r="D46748" t="str">
            <v>SANTO AMERICO C</v>
          </cell>
          <cell r="E46748">
            <v>400259</v>
          </cell>
        </row>
        <row r="46749">
          <cell r="C46749"/>
          <cell r="D46749" t="str">
            <v>STELLA MARIS CO</v>
          </cell>
          <cell r="E46749">
            <v>400261</v>
          </cell>
        </row>
        <row r="46750">
          <cell r="C46750"/>
          <cell r="D46750" t="str">
            <v>DIMENSAO COLEGI</v>
          </cell>
          <cell r="E46750">
            <v>400273</v>
          </cell>
        </row>
        <row r="46751">
          <cell r="C46751"/>
          <cell r="D46751" t="str">
            <v>MODULO COLEGIO</v>
          </cell>
          <cell r="E46751">
            <v>400274</v>
          </cell>
        </row>
        <row r="46752">
          <cell r="C46752"/>
          <cell r="D46752" t="str">
            <v>BRASILIA COLEGI</v>
          </cell>
          <cell r="E46752">
            <v>400275</v>
          </cell>
        </row>
        <row r="46753">
          <cell r="C46753"/>
          <cell r="D46753" t="str">
            <v>SANTA MARIA COL</v>
          </cell>
          <cell r="E46753">
            <v>400278</v>
          </cell>
        </row>
        <row r="46754">
          <cell r="C46754"/>
          <cell r="D46754" t="str">
            <v>INSTITUTO ADVEN</v>
          </cell>
          <cell r="E46754">
            <v>400280</v>
          </cell>
        </row>
        <row r="46755">
          <cell r="C46755"/>
          <cell r="D46755" t="str">
            <v>EE SECUNDINO DO</v>
          </cell>
          <cell r="E46755">
            <v>400353</v>
          </cell>
        </row>
        <row r="46756">
          <cell r="C46756"/>
          <cell r="D46756" t="str">
            <v>EEPSG PEDRO GER</v>
          </cell>
          <cell r="E46756">
            <v>400373</v>
          </cell>
        </row>
        <row r="46757">
          <cell r="C46757"/>
          <cell r="D46757" t="str">
            <v>INST. DE ENSINO</v>
          </cell>
          <cell r="E46757">
            <v>400380</v>
          </cell>
        </row>
        <row r="46758">
          <cell r="C46758"/>
          <cell r="D46758" t="str">
            <v>EEPSG ERNESTINA</v>
          </cell>
          <cell r="E46758">
            <v>400444</v>
          </cell>
        </row>
        <row r="46759">
          <cell r="C46759"/>
          <cell r="D46759" t="str">
            <v>EEPSG JORGE LUI</v>
          </cell>
          <cell r="E46759">
            <v>400455</v>
          </cell>
        </row>
        <row r="46760">
          <cell r="C46760"/>
          <cell r="D46760" t="str">
            <v>COLEGIO JABAQUA</v>
          </cell>
          <cell r="E46760">
            <v>400466</v>
          </cell>
        </row>
        <row r="46761">
          <cell r="C46761"/>
          <cell r="D46761" t="str">
            <v>EEPSG PROF WILF</v>
          </cell>
          <cell r="E46761">
            <v>400471</v>
          </cell>
        </row>
        <row r="46762">
          <cell r="C46762"/>
          <cell r="D46762" t="str">
            <v>EEPSG AUGUSTO G</v>
          </cell>
          <cell r="E46762">
            <v>400472</v>
          </cell>
        </row>
        <row r="46763">
          <cell r="C46763"/>
          <cell r="D46763" t="str">
            <v>EEPSG LYGIA DE</v>
          </cell>
          <cell r="E46763">
            <v>400473</v>
          </cell>
        </row>
        <row r="46764">
          <cell r="C46764"/>
          <cell r="D46764" t="str">
            <v>EEPSG ZULMIRA C</v>
          </cell>
          <cell r="E46764">
            <v>400474</v>
          </cell>
        </row>
        <row r="46765">
          <cell r="C46765"/>
          <cell r="D46765" t="str">
            <v>EE EUNICE MARQU</v>
          </cell>
          <cell r="E46765">
            <v>400477</v>
          </cell>
        </row>
        <row r="46766">
          <cell r="C46766"/>
          <cell r="D46766" t="str">
            <v>EEPSG PAULO LAU</v>
          </cell>
          <cell r="E46766">
            <v>400484</v>
          </cell>
        </row>
        <row r="46767">
          <cell r="C46767"/>
          <cell r="D46767" t="str">
            <v>EEPSG JOSE CHED</v>
          </cell>
          <cell r="E46767">
            <v>400485</v>
          </cell>
        </row>
        <row r="46768">
          <cell r="C46768"/>
          <cell r="D46768" t="str">
            <v>EEPG JACON SALV</v>
          </cell>
          <cell r="E46768">
            <v>400510</v>
          </cell>
        </row>
        <row r="46769">
          <cell r="C46769"/>
          <cell r="D46769" t="str">
            <v>EEPG FRANC.FARI</v>
          </cell>
          <cell r="E46769">
            <v>400548</v>
          </cell>
        </row>
        <row r="46770">
          <cell r="C46770"/>
          <cell r="D46770" t="str">
            <v>EE ROBERTO MANG</v>
          </cell>
          <cell r="E46770">
            <v>400551</v>
          </cell>
        </row>
        <row r="46771">
          <cell r="C46771"/>
          <cell r="D46771" t="str">
            <v>EMPG MARECHAL E</v>
          </cell>
          <cell r="E46771">
            <v>400552</v>
          </cell>
        </row>
        <row r="46772">
          <cell r="C46772"/>
          <cell r="D46772" t="str">
            <v>EMPG ARQUITETO</v>
          </cell>
          <cell r="E46772">
            <v>400554</v>
          </cell>
        </row>
        <row r="46773">
          <cell r="C46773"/>
          <cell r="D46773" t="str">
            <v>EEPG FRANCISCO</v>
          </cell>
          <cell r="E46773">
            <v>400555</v>
          </cell>
        </row>
        <row r="46774">
          <cell r="C46774"/>
          <cell r="D46774" t="str">
            <v>EEPSG JAMIL PED</v>
          </cell>
          <cell r="E46774">
            <v>400556</v>
          </cell>
        </row>
        <row r="46775">
          <cell r="C46775"/>
          <cell r="D46775" t="str">
            <v>EEPSG PROF.ANTO</v>
          </cell>
          <cell r="E46775">
            <v>400557</v>
          </cell>
        </row>
        <row r="46776">
          <cell r="C46776"/>
          <cell r="D46776" t="str">
            <v>AMILTON DE O.TE</v>
          </cell>
          <cell r="E46776">
            <v>400561</v>
          </cell>
        </row>
        <row r="46777">
          <cell r="C46777"/>
          <cell r="D46777" t="str">
            <v>BANDEIRANTE ESC</v>
          </cell>
          <cell r="E46777">
            <v>400564</v>
          </cell>
        </row>
        <row r="46778">
          <cell r="C46778"/>
          <cell r="D46778" t="str">
            <v>BATISTA BRASILE</v>
          </cell>
          <cell r="E46778">
            <v>400565</v>
          </cell>
        </row>
        <row r="46779">
          <cell r="C46779"/>
          <cell r="D46779" t="str">
            <v>BENJAMIN CONSTA</v>
          </cell>
          <cell r="E46779">
            <v>400566</v>
          </cell>
        </row>
        <row r="46780">
          <cell r="C46780"/>
          <cell r="D46780" t="str">
            <v>CEN EST DE EDUC</v>
          </cell>
          <cell r="E46780">
            <v>400585</v>
          </cell>
        </row>
        <row r="46781">
          <cell r="C46781"/>
          <cell r="D46781" t="str">
            <v>COL SAO LUIZ DE</v>
          </cell>
          <cell r="E46781">
            <v>400652</v>
          </cell>
        </row>
        <row r="46782">
          <cell r="C46782"/>
          <cell r="D46782" t="str">
            <v>COL SAO LUIZ DE</v>
          </cell>
          <cell r="E46782">
            <v>400653</v>
          </cell>
        </row>
        <row r="46783">
          <cell r="C46783"/>
          <cell r="D46783" t="str">
            <v>COL. MARIA MONT</v>
          </cell>
          <cell r="E46783">
            <v>400658</v>
          </cell>
        </row>
        <row r="46784">
          <cell r="C46784"/>
          <cell r="D46784" t="str">
            <v>COL. SERGIO BUA</v>
          </cell>
          <cell r="E46784">
            <v>400660</v>
          </cell>
        </row>
        <row r="46785">
          <cell r="C46785"/>
          <cell r="D46785" t="str">
            <v>COL.BRASILEIRO</v>
          </cell>
          <cell r="E46785">
            <v>400662</v>
          </cell>
        </row>
        <row r="46786">
          <cell r="C46786"/>
          <cell r="D46786" t="str">
            <v>COL.MARQUES DE</v>
          </cell>
          <cell r="E46786">
            <v>400678</v>
          </cell>
        </row>
        <row r="46787">
          <cell r="C46787"/>
          <cell r="D46787" t="str">
            <v>COLEGIO ADVENTI</v>
          </cell>
          <cell r="E46787">
            <v>400685</v>
          </cell>
        </row>
        <row r="46788">
          <cell r="C46788"/>
          <cell r="D46788" t="str">
            <v>COLEGIO BRAS LE</v>
          </cell>
          <cell r="E46788">
            <v>400687</v>
          </cell>
        </row>
        <row r="46789">
          <cell r="C46789"/>
          <cell r="D46789" t="str">
            <v>COLEGIO BRASIL</v>
          </cell>
          <cell r="E46789">
            <v>400688</v>
          </cell>
        </row>
        <row r="46790">
          <cell r="C46790"/>
          <cell r="D46790" t="str">
            <v>COLEGIO CERTUS</v>
          </cell>
          <cell r="E46790">
            <v>400690</v>
          </cell>
        </row>
        <row r="46791">
          <cell r="C46791"/>
          <cell r="D46791" t="str">
            <v>COLEGIO CRISTOV</v>
          </cell>
          <cell r="E46791">
            <v>400692</v>
          </cell>
        </row>
        <row r="46792">
          <cell r="C46792"/>
          <cell r="D46792" t="str">
            <v>COLEGIO GUARANI</v>
          </cell>
          <cell r="E46792">
            <v>400697</v>
          </cell>
        </row>
        <row r="46793">
          <cell r="C46793"/>
          <cell r="D46793" t="str">
            <v>COLEGIO I. L. P</v>
          </cell>
          <cell r="E46793">
            <v>400699</v>
          </cell>
        </row>
        <row r="46794">
          <cell r="C46794"/>
          <cell r="D46794" t="str">
            <v>COLEGIO INTEGRA</v>
          </cell>
          <cell r="E46794">
            <v>400702</v>
          </cell>
        </row>
        <row r="46795">
          <cell r="C46795"/>
          <cell r="D46795" t="str">
            <v>COLEGIO MOEMA</v>
          </cell>
          <cell r="E46795">
            <v>400706</v>
          </cell>
        </row>
        <row r="46796">
          <cell r="C46796"/>
          <cell r="D46796" t="str">
            <v>COLEGIO NOSSA S</v>
          </cell>
          <cell r="E46796">
            <v>400709</v>
          </cell>
        </row>
        <row r="46797">
          <cell r="C46797"/>
          <cell r="D46797" t="str">
            <v>COLEGIO NOTRE D</v>
          </cell>
          <cell r="E46797">
            <v>400710</v>
          </cell>
        </row>
        <row r="46798">
          <cell r="C46798"/>
          <cell r="D46798" t="str">
            <v>COLEGIO PORTO U</v>
          </cell>
          <cell r="E46798">
            <v>400718</v>
          </cell>
        </row>
        <row r="46799">
          <cell r="C46799"/>
          <cell r="D46799" t="str">
            <v>COLEGIO SALGUEI</v>
          </cell>
          <cell r="E46799">
            <v>400720</v>
          </cell>
        </row>
        <row r="46800">
          <cell r="C46800"/>
          <cell r="D46800" t="str">
            <v>COLEGIO SAO LUI</v>
          </cell>
          <cell r="E46800">
            <v>400724</v>
          </cell>
        </row>
        <row r="46801">
          <cell r="C46801"/>
          <cell r="D46801" t="str">
            <v>COLEGIO SPINOSA</v>
          </cell>
          <cell r="E46801">
            <v>400725</v>
          </cell>
        </row>
        <row r="46802">
          <cell r="C46802"/>
          <cell r="D46802" t="str">
            <v>COLEGIO WELLING</v>
          </cell>
          <cell r="E46802">
            <v>400731</v>
          </cell>
        </row>
        <row r="46803">
          <cell r="C46803"/>
          <cell r="D46803" t="str">
            <v>DOZE DE OUTUBRO</v>
          </cell>
          <cell r="E46803">
            <v>400733</v>
          </cell>
        </row>
        <row r="46804">
          <cell r="C46804"/>
          <cell r="D46804" t="str">
            <v>EE A HEBRAICA</v>
          </cell>
          <cell r="E46804">
            <v>400735</v>
          </cell>
        </row>
        <row r="46805">
          <cell r="C46805"/>
          <cell r="D46805" t="str">
            <v>EE ADELINO J. D</v>
          </cell>
          <cell r="E46805">
            <v>400738</v>
          </cell>
        </row>
        <row r="46806">
          <cell r="C46806"/>
          <cell r="D46806" t="str">
            <v>EE ALBERTO SCHW</v>
          </cell>
          <cell r="E46806">
            <v>400740</v>
          </cell>
        </row>
        <row r="46807">
          <cell r="C46807"/>
          <cell r="D46807" t="str">
            <v>EE ANTONIO CARL</v>
          </cell>
          <cell r="E46807">
            <v>400748</v>
          </cell>
        </row>
        <row r="46808">
          <cell r="C46808"/>
          <cell r="D46808" t="str">
            <v>EE ANTONIO SYLV</v>
          </cell>
          <cell r="E46808">
            <v>400754</v>
          </cell>
        </row>
        <row r="46809">
          <cell r="C46809"/>
          <cell r="D46809" t="str">
            <v>EE AQUILINO RIB</v>
          </cell>
          <cell r="E46809">
            <v>400756</v>
          </cell>
        </row>
        <row r="46810">
          <cell r="C46810"/>
          <cell r="D46810" t="str">
            <v>EE ARCANGELO SF</v>
          </cell>
          <cell r="E46810">
            <v>400757</v>
          </cell>
        </row>
        <row r="46811">
          <cell r="C46811"/>
          <cell r="D46811" t="str">
            <v>EE ASSIS JOSE A</v>
          </cell>
          <cell r="E46811">
            <v>400760</v>
          </cell>
        </row>
        <row r="46812">
          <cell r="C46812"/>
          <cell r="D46812" t="str">
            <v>EE CARLOS CATTO</v>
          </cell>
          <cell r="E46812">
            <v>400772</v>
          </cell>
        </row>
        <row r="46813">
          <cell r="C46813"/>
          <cell r="D46813" t="str">
            <v>EE CAROLINA CIN</v>
          </cell>
          <cell r="E46813">
            <v>400773</v>
          </cell>
        </row>
        <row r="46814">
          <cell r="C46814"/>
          <cell r="D46814" t="str">
            <v>EE CLOVIS DE OL</v>
          </cell>
          <cell r="E46814">
            <v>400776</v>
          </cell>
        </row>
        <row r="46815">
          <cell r="C46815"/>
          <cell r="D46815" t="str">
            <v>EE DAVINA AGUIA</v>
          </cell>
          <cell r="E46815">
            <v>400782</v>
          </cell>
        </row>
        <row r="46816">
          <cell r="C46816"/>
          <cell r="D46816" t="str">
            <v>EE DUGLAS TEIXE</v>
          </cell>
          <cell r="E46816">
            <v>400806</v>
          </cell>
        </row>
        <row r="46817">
          <cell r="C46817"/>
          <cell r="D46817" t="str">
            <v>EE GENESIO DE A</v>
          </cell>
          <cell r="E46817">
            <v>400819</v>
          </cell>
        </row>
        <row r="46818">
          <cell r="C46818"/>
          <cell r="D46818" t="str">
            <v>EE HELIOS HEBER</v>
          </cell>
          <cell r="E46818">
            <v>400824</v>
          </cell>
        </row>
        <row r="46819">
          <cell r="C46819"/>
          <cell r="D46819" t="str">
            <v>EE HUGO LACORTE</v>
          </cell>
          <cell r="E46819">
            <v>400826</v>
          </cell>
        </row>
        <row r="46820">
          <cell r="C46820"/>
          <cell r="D46820" t="str">
            <v>EE INAH JACY DE</v>
          </cell>
          <cell r="E46820">
            <v>400829</v>
          </cell>
        </row>
        <row r="46821">
          <cell r="C46821"/>
          <cell r="D46821" t="str">
            <v>EE ISABEL VIEIR</v>
          </cell>
          <cell r="E46821">
            <v>400831</v>
          </cell>
        </row>
        <row r="46822">
          <cell r="C46822"/>
          <cell r="D46822" t="str">
            <v>EE ITALO BETARE</v>
          </cell>
          <cell r="E46822">
            <v>400833</v>
          </cell>
        </row>
        <row r="46823">
          <cell r="C46823"/>
          <cell r="D46823" t="str">
            <v>EE JACQUES O. C</v>
          </cell>
          <cell r="E46823">
            <v>400835</v>
          </cell>
        </row>
        <row r="46824">
          <cell r="C46824"/>
          <cell r="D46824" t="str">
            <v>EE JOAO BATISTA</v>
          </cell>
          <cell r="E46824">
            <v>400836</v>
          </cell>
        </row>
        <row r="46825">
          <cell r="C46825"/>
          <cell r="D46825" t="str">
            <v>EE JOAO SARMENT</v>
          </cell>
          <cell r="E46825">
            <v>400841</v>
          </cell>
        </row>
        <row r="46826">
          <cell r="C46826"/>
          <cell r="D46826" t="str">
            <v>EE JOAQUIM TORR</v>
          </cell>
          <cell r="E46826">
            <v>400844</v>
          </cell>
        </row>
        <row r="46827">
          <cell r="C46827"/>
          <cell r="D46827" t="str">
            <v>EE JOITI HIRATA</v>
          </cell>
          <cell r="E46827">
            <v>400845</v>
          </cell>
        </row>
        <row r="46828">
          <cell r="C46828"/>
          <cell r="D46828" t="str">
            <v>EE JOSE CARLOS</v>
          </cell>
          <cell r="E46828">
            <v>400847</v>
          </cell>
        </row>
        <row r="46829">
          <cell r="C46829"/>
          <cell r="D46829" t="str">
            <v>EE JUVENTINA MA</v>
          </cell>
          <cell r="E46829">
            <v>400850</v>
          </cell>
        </row>
        <row r="46830">
          <cell r="C46830"/>
          <cell r="D46830" t="str">
            <v>EE LUIS GONZAGA</v>
          </cell>
          <cell r="E46830">
            <v>400855</v>
          </cell>
        </row>
        <row r="46831">
          <cell r="C46831"/>
          <cell r="D46831" t="str">
            <v>EE MARIO ARMINA</v>
          </cell>
          <cell r="E46831">
            <v>400868</v>
          </cell>
        </row>
        <row r="46832">
          <cell r="C46832"/>
          <cell r="D46832" t="str">
            <v>EE MARTHA FIGUE</v>
          </cell>
          <cell r="E46832">
            <v>400869</v>
          </cell>
        </row>
        <row r="46833">
          <cell r="C46833"/>
          <cell r="D46833" t="str">
            <v>EE OTTO DE BARR</v>
          </cell>
          <cell r="E46833">
            <v>400883</v>
          </cell>
        </row>
        <row r="46834">
          <cell r="C46834"/>
          <cell r="D46834" t="str">
            <v>EE PEDRO DE MOR</v>
          </cell>
          <cell r="E46834">
            <v>400895</v>
          </cell>
        </row>
        <row r="46835">
          <cell r="C46835"/>
          <cell r="D46835" t="str">
            <v>EE RAQUEL ASSIS</v>
          </cell>
          <cell r="E46835">
            <v>400940</v>
          </cell>
        </row>
        <row r="46836">
          <cell r="C46836"/>
          <cell r="D46836" t="str">
            <v>EE REGINA M. BR</v>
          </cell>
          <cell r="E46836">
            <v>400941</v>
          </cell>
        </row>
        <row r="46837">
          <cell r="C46837"/>
          <cell r="D46837" t="str">
            <v>EE RENATA GRAZI</v>
          </cell>
          <cell r="E46837">
            <v>400942</v>
          </cell>
        </row>
        <row r="46838">
          <cell r="C46838"/>
          <cell r="D46838" t="str">
            <v>EE SHIRO KYONO</v>
          </cell>
          <cell r="E46838">
            <v>400956</v>
          </cell>
        </row>
        <row r="46839">
          <cell r="C46839"/>
          <cell r="D46839" t="str">
            <v>EE UBALDO COSTA</v>
          </cell>
          <cell r="E46839">
            <v>400965</v>
          </cell>
        </row>
        <row r="46840">
          <cell r="C46840"/>
          <cell r="D46840" t="str">
            <v>EE VICTORIO AME</v>
          </cell>
          <cell r="E46840">
            <v>400967</v>
          </cell>
        </row>
        <row r="46841">
          <cell r="C46841"/>
          <cell r="D46841" t="str">
            <v>EE YOSHIO NINOM</v>
          </cell>
          <cell r="E46841">
            <v>400969</v>
          </cell>
        </row>
        <row r="46842">
          <cell r="C46842"/>
          <cell r="D46842" t="str">
            <v>EEPG ALEXANDRIN</v>
          </cell>
          <cell r="E46842">
            <v>400971</v>
          </cell>
        </row>
        <row r="46843">
          <cell r="C46843"/>
          <cell r="D46843" t="str">
            <v>EEPG ANNE FRANK</v>
          </cell>
          <cell r="E46843">
            <v>400973</v>
          </cell>
        </row>
        <row r="46844">
          <cell r="C46844"/>
          <cell r="D46844" t="str">
            <v>EEPG ARACI ZEBR</v>
          </cell>
          <cell r="E46844">
            <v>400975</v>
          </cell>
        </row>
        <row r="46845">
          <cell r="C46845"/>
          <cell r="D46845" t="str">
            <v>EEPG DR HONORIO</v>
          </cell>
          <cell r="E46845">
            <v>400981</v>
          </cell>
        </row>
        <row r="46846">
          <cell r="C46846"/>
          <cell r="D46846" t="str">
            <v>EEPG EUGENIO MA</v>
          </cell>
          <cell r="E46846">
            <v>400984</v>
          </cell>
        </row>
        <row r="46847">
          <cell r="C46847"/>
          <cell r="D46847" t="str">
            <v>EEPG FLAVIO LA</v>
          </cell>
          <cell r="E46847">
            <v>400985</v>
          </cell>
        </row>
        <row r="46848">
          <cell r="C46848"/>
          <cell r="D46848" t="str">
            <v>EEPG FRANC.ANTO</v>
          </cell>
          <cell r="E46848">
            <v>400986</v>
          </cell>
        </row>
        <row r="46849">
          <cell r="C46849"/>
          <cell r="D46849" t="str">
            <v>EEPG FRONTINO G</v>
          </cell>
          <cell r="E46849">
            <v>400988</v>
          </cell>
        </row>
        <row r="46850">
          <cell r="C46850"/>
          <cell r="D46850" t="str">
            <v>EEPG JORGE ANDR</v>
          </cell>
          <cell r="E46850">
            <v>400995</v>
          </cell>
        </row>
        <row r="46851">
          <cell r="C46851"/>
          <cell r="D46851" t="str">
            <v>EEPG JOSE PORPH</v>
          </cell>
          <cell r="E46851">
            <v>400999</v>
          </cell>
        </row>
        <row r="46852">
          <cell r="C46852"/>
          <cell r="D46852" t="str">
            <v>EEPG LEONIDAS H</v>
          </cell>
          <cell r="E46852">
            <v>401000</v>
          </cell>
        </row>
        <row r="46853">
          <cell r="C46853"/>
          <cell r="D46853" t="str">
            <v>EEPG M.LUIZA DE</v>
          </cell>
          <cell r="E46853">
            <v>401001</v>
          </cell>
        </row>
        <row r="46854">
          <cell r="C46854"/>
          <cell r="D46854" t="str">
            <v>EEPG MARY MORAE</v>
          </cell>
          <cell r="E46854">
            <v>401008</v>
          </cell>
        </row>
        <row r="46855">
          <cell r="C46855"/>
          <cell r="D46855" t="str">
            <v>EEPG PE.PASQUAL</v>
          </cell>
          <cell r="E46855">
            <v>401016</v>
          </cell>
        </row>
        <row r="46856">
          <cell r="C46856"/>
          <cell r="D46856" t="str">
            <v>EEPG PEDRO MORE</v>
          </cell>
          <cell r="E46856">
            <v>401017</v>
          </cell>
        </row>
        <row r="46857">
          <cell r="C46857"/>
          <cell r="D46857" t="str">
            <v>EEPG PIO TELLES</v>
          </cell>
          <cell r="E46857">
            <v>401018</v>
          </cell>
        </row>
        <row r="46858">
          <cell r="C46858"/>
          <cell r="D46858" t="str">
            <v>EEPG PR.ELYO FE</v>
          </cell>
          <cell r="E46858">
            <v>401021</v>
          </cell>
        </row>
        <row r="46859">
          <cell r="C46859"/>
          <cell r="D46859" t="str">
            <v>EEPG PRFA.LAURI</v>
          </cell>
          <cell r="E46859">
            <v>401022</v>
          </cell>
        </row>
        <row r="46860">
          <cell r="C46860"/>
          <cell r="D46860" t="str">
            <v>EEPG PROF OSWAL</v>
          </cell>
          <cell r="E46860">
            <v>401025</v>
          </cell>
        </row>
        <row r="46861">
          <cell r="C46861"/>
          <cell r="D46861" t="str">
            <v>EEPG PROF RAUL</v>
          </cell>
          <cell r="E46861">
            <v>401026</v>
          </cell>
        </row>
        <row r="46862">
          <cell r="C46862"/>
          <cell r="D46862" t="str">
            <v>EEPG PROF.PAULO</v>
          </cell>
          <cell r="E46862">
            <v>401032</v>
          </cell>
        </row>
        <row r="46863">
          <cell r="C46863"/>
          <cell r="D46863" t="str">
            <v>EEPG ROMULO PER</v>
          </cell>
          <cell r="E46863">
            <v>401042</v>
          </cell>
        </row>
        <row r="46864">
          <cell r="C46864"/>
          <cell r="D46864" t="str">
            <v>EEPSG AGENOR CO</v>
          </cell>
          <cell r="E46864">
            <v>401046</v>
          </cell>
        </row>
        <row r="46865">
          <cell r="C46865"/>
          <cell r="D46865" t="str">
            <v>EEPSG AGENOR CO</v>
          </cell>
          <cell r="E46865">
            <v>401047</v>
          </cell>
        </row>
        <row r="46866">
          <cell r="C46866"/>
          <cell r="D46866" t="str">
            <v>EEPSG ALM.MARQU</v>
          </cell>
          <cell r="E46866">
            <v>401051</v>
          </cell>
        </row>
        <row r="46867">
          <cell r="C46867"/>
          <cell r="D46867" t="str">
            <v>EEPSG ALVARO DE</v>
          </cell>
          <cell r="E46867">
            <v>401052</v>
          </cell>
        </row>
        <row r="46868">
          <cell r="C46868"/>
          <cell r="D46868" t="str">
            <v>EEPSG ANA SIQUE</v>
          </cell>
          <cell r="E46868">
            <v>401058</v>
          </cell>
        </row>
        <row r="46869">
          <cell r="C46869"/>
          <cell r="D46869" t="str">
            <v>EEPSG ANGELO BO</v>
          </cell>
          <cell r="E46869">
            <v>401059</v>
          </cell>
        </row>
        <row r="46870">
          <cell r="C46870"/>
          <cell r="D46870" t="str">
            <v>EEPSG ANTONIO A</v>
          </cell>
          <cell r="E46870">
            <v>401062</v>
          </cell>
        </row>
        <row r="46871">
          <cell r="C46871"/>
          <cell r="D46871" t="str">
            <v>EEPSG ANTONIO E</v>
          </cell>
          <cell r="E46871">
            <v>401063</v>
          </cell>
        </row>
        <row r="46872">
          <cell r="C46872"/>
          <cell r="D46872" t="str">
            <v>EEPSG ANTONIO L</v>
          </cell>
          <cell r="E46872">
            <v>401064</v>
          </cell>
        </row>
        <row r="46873">
          <cell r="C46873"/>
          <cell r="D46873" t="str">
            <v>EEPSG ARGEO PIN</v>
          </cell>
          <cell r="E46873">
            <v>401068</v>
          </cell>
        </row>
        <row r="46874">
          <cell r="C46874"/>
          <cell r="D46874" t="str">
            <v>EEPSG ARISTON D</v>
          </cell>
          <cell r="E46874">
            <v>401069</v>
          </cell>
        </row>
        <row r="46875">
          <cell r="C46875"/>
          <cell r="D46875" t="str">
            <v>EEPSG ARTHUR CH</v>
          </cell>
          <cell r="E46875">
            <v>401071</v>
          </cell>
        </row>
        <row r="46876">
          <cell r="C46876"/>
          <cell r="D46876" t="str">
            <v>EEPSG BARAO HOM</v>
          </cell>
          <cell r="E46876">
            <v>401076</v>
          </cell>
        </row>
        <row r="46877">
          <cell r="C46877"/>
          <cell r="D46877" t="str">
            <v>EEPSG BENEDITA</v>
          </cell>
          <cell r="E46877">
            <v>401079</v>
          </cell>
        </row>
        <row r="46878">
          <cell r="C46878"/>
          <cell r="D46878" t="str">
            <v>EEPSG BUENOS AI</v>
          </cell>
          <cell r="E46878">
            <v>401081</v>
          </cell>
        </row>
        <row r="46879">
          <cell r="C46879"/>
          <cell r="D46879" t="str">
            <v>EEPSG CAMILO MA</v>
          </cell>
          <cell r="E46879">
            <v>401082</v>
          </cell>
        </row>
        <row r="46880">
          <cell r="C46880"/>
          <cell r="D46880" t="str">
            <v>EEPSG CARLOS BO</v>
          </cell>
          <cell r="E46880">
            <v>401083</v>
          </cell>
        </row>
        <row r="46881">
          <cell r="C46881"/>
          <cell r="D46881" t="str">
            <v>EEPSG CASIMIRO</v>
          </cell>
          <cell r="E46881">
            <v>401087</v>
          </cell>
        </row>
        <row r="46882">
          <cell r="C46882"/>
          <cell r="D46882" t="str">
            <v>EEPSG CHARLES D</v>
          </cell>
          <cell r="E46882">
            <v>401088</v>
          </cell>
        </row>
        <row r="46883">
          <cell r="C46883"/>
          <cell r="D46883" t="str">
            <v>EEPSG CICERO CA</v>
          </cell>
          <cell r="E46883">
            <v>401089</v>
          </cell>
        </row>
        <row r="46884">
          <cell r="C46884"/>
          <cell r="D46884" t="str">
            <v>EEPSG CLEMENTE</v>
          </cell>
          <cell r="E46884">
            <v>401090</v>
          </cell>
        </row>
        <row r="46885">
          <cell r="C46885"/>
          <cell r="D46885" t="str">
            <v>EEPSG DARIO DE</v>
          </cell>
          <cell r="E46885">
            <v>401093</v>
          </cell>
        </row>
        <row r="46886">
          <cell r="C46886"/>
          <cell r="D46886" t="str">
            <v>EEPSG DE SAO PA</v>
          </cell>
          <cell r="E46886">
            <v>401096</v>
          </cell>
        </row>
        <row r="46887">
          <cell r="C46887"/>
          <cell r="D46887" t="str">
            <v>EEPSG DEP.ASTOL</v>
          </cell>
          <cell r="E46887">
            <v>401097</v>
          </cell>
        </row>
        <row r="46888">
          <cell r="C46888"/>
          <cell r="D46888" t="str">
            <v>EEPSG DIB AUDI</v>
          </cell>
          <cell r="E46888">
            <v>401098</v>
          </cell>
        </row>
        <row r="46889">
          <cell r="C46889"/>
          <cell r="D46889" t="str">
            <v>EEPSG DOM JOAO</v>
          </cell>
          <cell r="E46889">
            <v>401100</v>
          </cell>
        </row>
        <row r="46890">
          <cell r="C46890"/>
          <cell r="D46890" t="str">
            <v>EEPSG DOM MIGUE</v>
          </cell>
          <cell r="E46890">
            <v>401103</v>
          </cell>
        </row>
        <row r="46891">
          <cell r="C46891"/>
          <cell r="D46891" t="str">
            <v>EEPSG DONA AMEL</v>
          </cell>
          <cell r="E46891">
            <v>401104</v>
          </cell>
        </row>
        <row r="46892">
          <cell r="C46892"/>
          <cell r="D46892" t="str">
            <v>EEPSG DONA ZALI</v>
          </cell>
          <cell r="E46892">
            <v>401105</v>
          </cell>
        </row>
        <row r="46893">
          <cell r="C46893"/>
          <cell r="D46893" t="str">
            <v>EEPSG DONA ZULM</v>
          </cell>
          <cell r="E46893">
            <v>401106</v>
          </cell>
        </row>
        <row r="46894">
          <cell r="C46894"/>
          <cell r="D46894" t="str">
            <v>EEPSG DR. VITAL</v>
          </cell>
          <cell r="E46894">
            <v>401114</v>
          </cell>
        </row>
        <row r="46895">
          <cell r="C46895"/>
          <cell r="D46895" t="str">
            <v>EEPSG DULCE LEI</v>
          </cell>
          <cell r="E46895">
            <v>401117</v>
          </cell>
        </row>
        <row r="46896">
          <cell r="C46896"/>
          <cell r="D46896" t="str">
            <v>EEPSG EUNICE MA</v>
          </cell>
          <cell r="E46896">
            <v>401123</v>
          </cell>
        </row>
        <row r="46897">
          <cell r="C46897"/>
          <cell r="D46897" t="str">
            <v>EEPSG FADLO HAI</v>
          </cell>
          <cell r="E46897">
            <v>401125</v>
          </cell>
        </row>
        <row r="46898">
          <cell r="C46898"/>
          <cell r="D46898" t="str">
            <v>EEPSG FORCA AER</v>
          </cell>
          <cell r="E46898">
            <v>401126</v>
          </cell>
        </row>
        <row r="46899">
          <cell r="C46899"/>
          <cell r="D46899" t="str">
            <v>EEPSG FORCA AER</v>
          </cell>
          <cell r="E46899">
            <v>401127</v>
          </cell>
        </row>
        <row r="46900">
          <cell r="C46900"/>
          <cell r="D46900" t="str">
            <v>EEPSG FRANCISCO</v>
          </cell>
          <cell r="E46900">
            <v>401130</v>
          </cell>
        </row>
        <row r="46901">
          <cell r="C46901"/>
          <cell r="D46901" t="str">
            <v>EEPSG GERALDO C</v>
          </cell>
          <cell r="E46901">
            <v>401133</v>
          </cell>
        </row>
        <row r="46902">
          <cell r="C46902"/>
          <cell r="D46902" t="str">
            <v>EEPSG GONCALVES</v>
          </cell>
          <cell r="E46902">
            <v>401135</v>
          </cell>
        </row>
        <row r="46903">
          <cell r="C46903"/>
          <cell r="D46903" t="str">
            <v>EEPSG GUERRA JU</v>
          </cell>
          <cell r="E46903">
            <v>401136</v>
          </cell>
        </row>
        <row r="46904">
          <cell r="C46904"/>
          <cell r="D46904" t="str">
            <v>EEPSG IBRAHIM N</v>
          </cell>
          <cell r="E46904">
            <v>401140</v>
          </cell>
        </row>
        <row r="46905">
          <cell r="C46905"/>
          <cell r="D46905" t="str">
            <v>EEPSG JAMIL PED</v>
          </cell>
          <cell r="E46905">
            <v>401143</v>
          </cell>
        </row>
        <row r="46906">
          <cell r="C46906"/>
          <cell r="D46906" t="str">
            <v>EEPSG JARDIM BE</v>
          </cell>
          <cell r="E46906">
            <v>401145</v>
          </cell>
        </row>
        <row r="46907">
          <cell r="C46907"/>
          <cell r="D46907" t="str">
            <v>EEPSG JOAQUIM S</v>
          </cell>
          <cell r="E46907">
            <v>401154</v>
          </cell>
        </row>
        <row r="46908">
          <cell r="C46908"/>
          <cell r="D46908" t="str">
            <v>EEPSG JOHANN GU</v>
          </cell>
          <cell r="E46908">
            <v>401155</v>
          </cell>
        </row>
        <row r="46909">
          <cell r="C46909"/>
          <cell r="D46909" t="str">
            <v>EEPSG JOZINEIDE</v>
          </cell>
          <cell r="E46909">
            <v>401161</v>
          </cell>
        </row>
        <row r="46910">
          <cell r="C46910"/>
          <cell r="D46910" t="str">
            <v>EEPSG JULIA CAS</v>
          </cell>
          <cell r="E46910">
            <v>401163</v>
          </cell>
        </row>
        <row r="46911">
          <cell r="C46911"/>
          <cell r="D46911" t="str">
            <v>EEPSG JULIO RIB</v>
          </cell>
          <cell r="E46911">
            <v>401165</v>
          </cell>
        </row>
        <row r="46912">
          <cell r="C46912"/>
          <cell r="D46912" t="str">
            <v>EEPSG JULIO RIB</v>
          </cell>
          <cell r="E46912">
            <v>401166</v>
          </cell>
        </row>
        <row r="46913">
          <cell r="C46913"/>
          <cell r="D46913" t="str">
            <v>EEPSG LEONOR RE</v>
          </cell>
          <cell r="E46913">
            <v>401173</v>
          </cell>
        </row>
        <row r="46914">
          <cell r="C46914"/>
          <cell r="D46914" t="str">
            <v>EEPSG LEONOR RE</v>
          </cell>
          <cell r="E46914">
            <v>401174</v>
          </cell>
        </row>
        <row r="46915">
          <cell r="C46915"/>
          <cell r="D46915" t="str">
            <v>EEPSG MANUEL DA</v>
          </cell>
          <cell r="E46915">
            <v>401177</v>
          </cell>
        </row>
        <row r="46916">
          <cell r="C46916"/>
          <cell r="D46916" t="str">
            <v>EEPSG MARGARIDA</v>
          </cell>
          <cell r="E46916">
            <v>401179</v>
          </cell>
        </row>
        <row r="46917">
          <cell r="C46917"/>
          <cell r="D46917" t="str">
            <v>EEPSG MARIA APA</v>
          </cell>
          <cell r="E46917">
            <v>401181</v>
          </cell>
        </row>
        <row r="46918">
          <cell r="C46918"/>
          <cell r="D46918" t="str">
            <v>EEPSG MARIA AUG</v>
          </cell>
          <cell r="E46918">
            <v>401182</v>
          </cell>
        </row>
        <row r="46919">
          <cell r="C46919"/>
          <cell r="D46919" t="str">
            <v>EEPSG MARIA FER</v>
          </cell>
          <cell r="E46919">
            <v>401183</v>
          </cell>
        </row>
        <row r="46920">
          <cell r="C46920"/>
          <cell r="D46920" t="str">
            <v>EEPSG MARIA JUV</v>
          </cell>
          <cell r="E46920">
            <v>401185</v>
          </cell>
        </row>
        <row r="46921">
          <cell r="C46921"/>
          <cell r="D46921" t="str">
            <v>EEPSG MARIA RIB</v>
          </cell>
          <cell r="E46921">
            <v>401187</v>
          </cell>
        </row>
        <row r="46922">
          <cell r="C46922"/>
          <cell r="D46922" t="str">
            <v>EEPSG MARIO REY</v>
          </cell>
          <cell r="E46922">
            <v>401189</v>
          </cell>
        </row>
        <row r="46923">
          <cell r="C46923"/>
          <cell r="D46923" t="str">
            <v>EEPSG MARTINHO</v>
          </cell>
          <cell r="E46923">
            <v>401190</v>
          </cell>
        </row>
        <row r="46924">
          <cell r="C46924"/>
          <cell r="D46924" t="str">
            <v>EEPSG MIN DILSO</v>
          </cell>
          <cell r="E46924">
            <v>401191</v>
          </cell>
        </row>
        <row r="46925">
          <cell r="C46925"/>
          <cell r="D46925" t="str">
            <v>EEPSG MIN.SALGA</v>
          </cell>
          <cell r="E46925">
            <v>401192</v>
          </cell>
        </row>
        <row r="46926">
          <cell r="C46926"/>
          <cell r="D46926" t="str">
            <v>EEPSG MIN.SALGA</v>
          </cell>
          <cell r="E46926">
            <v>401193</v>
          </cell>
        </row>
        <row r="46927">
          <cell r="C46927"/>
          <cell r="D46927" t="str">
            <v>EEPSG NELLO LOR</v>
          </cell>
          <cell r="E46927">
            <v>401196</v>
          </cell>
        </row>
        <row r="46928">
          <cell r="C46928"/>
          <cell r="D46928" t="str">
            <v>EEPSG OLGA BENA</v>
          </cell>
          <cell r="E46928">
            <v>401199</v>
          </cell>
        </row>
        <row r="46929">
          <cell r="C46929"/>
          <cell r="D46929" t="str">
            <v>EEPSG ORESTES R</v>
          </cell>
          <cell r="E46929">
            <v>401200</v>
          </cell>
        </row>
        <row r="46930">
          <cell r="C46930"/>
          <cell r="D46930" t="str">
            <v>EEPSG ORLANDO M</v>
          </cell>
          <cell r="E46930">
            <v>401201</v>
          </cell>
        </row>
        <row r="46931">
          <cell r="C46931"/>
          <cell r="D46931" t="str">
            <v>EEPSG ORLANDO S</v>
          </cell>
          <cell r="E46931">
            <v>401202</v>
          </cell>
        </row>
        <row r="46932">
          <cell r="C46932"/>
          <cell r="D46932" t="str">
            <v>EEPSG P MARIA A</v>
          </cell>
          <cell r="E46932">
            <v>401206</v>
          </cell>
        </row>
        <row r="46933">
          <cell r="C46933"/>
          <cell r="D46933" t="str">
            <v>EEPSG PADRE ANT</v>
          </cell>
          <cell r="E46933">
            <v>401212</v>
          </cell>
        </row>
        <row r="46934">
          <cell r="C46934"/>
          <cell r="D46934" t="str">
            <v>EEPSG PADRE ANT</v>
          </cell>
          <cell r="E46934">
            <v>401213</v>
          </cell>
        </row>
        <row r="46935">
          <cell r="C46935"/>
          <cell r="D46935" t="str">
            <v>EEPSG PASTOR WA</v>
          </cell>
          <cell r="E46935">
            <v>401215</v>
          </cell>
        </row>
        <row r="46936">
          <cell r="C46936"/>
          <cell r="D46936" t="str">
            <v>EEPSG PASTOR WA</v>
          </cell>
          <cell r="E46936">
            <v>401216</v>
          </cell>
        </row>
        <row r="46937">
          <cell r="C46937"/>
          <cell r="D46937" t="str">
            <v>EEPSG PAULO EGY</v>
          </cell>
          <cell r="E46937">
            <v>401217</v>
          </cell>
        </row>
        <row r="46938">
          <cell r="C46938"/>
          <cell r="D46938" t="str">
            <v>EEPSG PAULO LEI</v>
          </cell>
          <cell r="E46938">
            <v>401218</v>
          </cell>
        </row>
        <row r="46939">
          <cell r="C46939"/>
          <cell r="D46939" t="str">
            <v>EEPSG PAULO SAR</v>
          </cell>
          <cell r="E46939">
            <v>401219</v>
          </cell>
        </row>
        <row r="46940">
          <cell r="C46940"/>
          <cell r="D46940" t="str">
            <v>EEPSG PEDRO DE</v>
          </cell>
          <cell r="E46940">
            <v>401223</v>
          </cell>
        </row>
        <row r="46941">
          <cell r="C46941"/>
          <cell r="D46941" t="str">
            <v>EEPSG PEDRO TAQ</v>
          </cell>
          <cell r="E46941">
            <v>401226</v>
          </cell>
        </row>
        <row r="46942">
          <cell r="C46942"/>
          <cell r="D46942" t="str">
            <v>EEPSG PR.LUIZA</v>
          </cell>
          <cell r="E46942">
            <v>401227</v>
          </cell>
        </row>
        <row r="46943">
          <cell r="C46943"/>
          <cell r="D46943" t="str">
            <v>EEPSG PRESIDENT</v>
          </cell>
          <cell r="E46943">
            <v>401229</v>
          </cell>
        </row>
        <row r="46944">
          <cell r="C46944"/>
          <cell r="D46944" t="str">
            <v>EEPSG PRESIDENT</v>
          </cell>
          <cell r="E46944">
            <v>401230</v>
          </cell>
        </row>
        <row r="46945">
          <cell r="C46945"/>
          <cell r="D46945" t="str">
            <v>EEPSG PRESIDENT</v>
          </cell>
          <cell r="E46945">
            <v>401231</v>
          </cell>
        </row>
        <row r="46946">
          <cell r="C46946"/>
          <cell r="D46946" t="str">
            <v>EEPSG PROF ADOL</v>
          </cell>
          <cell r="E46946">
            <v>401232</v>
          </cell>
        </row>
        <row r="46947">
          <cell r="C46947"/>
          <cell r="D46947" t="str">
            <v>EEPSG PROF BALB</v>
          </cell>
          <cell r="E46947">
            <v>401233</v>
          </cell>
        </row>
        <row r="46948">
          <cell r="C46948"/>
          <cell r="D46948" t="str">
            <v>EEPSG PROF DR D</v>
          </cell>
          <cell r="E46948">
            <v>401234</v>
          </cell>
        </row>
        <row r="46949">
          <cell r="C46949"/>
          <cell r="D46949" t="str">
            <v>EEPSG PROF ELIZ</v>
          </cell>
          <cell r="E46949">
            <v>401235</v>
          </cell>
        </row>
        <row r="46950">
          <cell r="C46950"/>
          <cell r="D46950" t="str">
            <v>EEPSG PROF JOAO</v>
          </cell>
          <cell r="E46950">
            <v>401237</v>
          </cell>
        </row>
        <row r="46951">
          <cell r="C46951"/>
          <cell r="D46951" t="str">
            <v>EEPSG PROF MIGU</v>
          </cell>
          <cell r="E46951">
            <v>401245</v>
          </cell>
        </row>
        <row r="46952">
          <cell r="C46952"/>
          <cell r="D46952" t="str">
            <v>EEPSG PROF PAUL</v>
          </cell>
          <cell r="E46952">
            <v>401248</v>
          </cell>
        </row>
        <row r="46953">
          <cell r="C46953"/>
          <cell r="D46953" t="str">
            <v>EEPSG PROF PAUL</v>
          </cell>
          <cell r="E46953">
            <v>401249</v>
          </cell>
        </row>
        <row r="46954">
          <cell r="C46954"/>
          <cell r="D46954" t="str">
            <v>EEPSG PROF SILV</v>
          </cell>
          <cell r="E46954">
            <v>401251</v>
          </cell>
        </row>
        <row r="46955">
          <cell r="C46955"/>
          <cell r="D46955" t="str">
            <v>EEPSG PROF SILV</v>
          </cell>
          <cell r="E46955">
            <v>401252</v>
          </cell>
        </row>
        <row r="46956">
          <cell r="C46956"/>
          <cell r="D46956" t="str">
            <v>EEPSG PROF. CAR</v>
          </cell>
          <cell r="E46956">
            <v>401253</v>
          </cell>
        </row>
        <row r="46957">
          <cell r="C46957"/>
          <cell r="D46957" t="str">
            <v>EEPSG PROF.ADOL</v>
          </cell>
          <cell r="E46957">
            <v>401256</v>
          </cell>
        </row>
        <row r="46958">
          <cell r="C46958"/>
          <cell r="D46958" t="str">
            <v>EEPSG PROF.BENT</v>
          </cell>
          <cell r="E46958">
            <v>401257</v>
          </cell>
        </row>
        <row r="46959">
          <cell r="C46959"/>
          <cell r="D46959" t="str">
            <v>EEPSG PROF.CLEM</v>
          </cell>
          <cell r="E46959">
            <v>401258</v>
          </cell>
        </row>
        <row r="46960">
          <cell r="C46960"/>
          <cell r="D46960" t="str">
            <v>EEPSG PROF.JOAO</v>
          </cell>
          <cell r="E46960">
            <v>401259</v>
          </cell>
        </row>
        <row r="46961">
          <cell r="C46961"/>
          <cell r="D46961" t="str">
            <v>EEPSG PROFA MAR</v>
          </cell>
          <cell r="E46961">
            <v>401266</v>
          </cell>
        </row>
        <row r="46962">
          <cell r="C46962"/>
          <cell r="D46962" t="str">
            <v>EEPSG PROFA.BEA</v>
          </cell>
          <cell r="E46962">
            <v>401271</v>
          </cell>
        </row>
        <row r="46963">
          <cell r="C46963"/>
          <cell r="D46963" t="str">
            <v>EEPSG RAUL CARD</v>
          </cell>
          <cell r="E46963">
            <v>401272</v>
          </cell>
        </row>
        <row r="46964">
          <cell r="C46964"/>
          <cell r="D46964" t="str">
            <v>EEPSG RENATO DE</v>
          </cell>
          <cell r="E46964">
            <v>401274</v>
          </cell>
        </row>
        <row r="46965">
          <cell r="C46965"/>
          <cell r="D46965" t="str">
            <v>EEPSG RUY BARBO</v>
          </cell>
          <cell r="E46965">
            <v>401279</v>
          </cell>
        </row>
        <row r="46966">
          <cell r="C46966"/>
          <cell r="D46966" t="str">
            <v>EEPSG SANTO DIA</v>
          </cell>
          <cell r="E46966">
            <v>401280</v>
          </cell>
        </row>
        <row r="46967">
          <cell r="C46967"/>
          <cell r="D46967" t="str">
            <v>EEPSG SEBASTIAO</v>
          </cell>
          <cell r="E46967">
            <v>401281</v>
          </cell>
        </row>
        <row r="46968">
          <cell r="C46968"/>
          <cell r="D46968" t="str">
            <v>EEPSG SEBASTIAO</v>
          </cell>
          <cell r="E46968">
            <v>401282</v>
          </cell>
        </row>
        <row r="46969">
          <cell r="C46969"/>
          <cell r="D46969" t="str">
            <v>EEPSG SINHA PAN</v>
          </cell>
          <cell r="E46969">
            <v>401287</v>
          </cell>
        </row>
        <row r="46970">
          <cell r="C46970"/>
          <cell r="D46970" t="str">
            <v>EEPSG SUMIE IWA</v>
          </cell>
          <cell r="E46970">
            <v>401290</v>
          </cell>
        </row>
        <row r="46971">
          <cell r="C46971"/>
          <cell r="D46971" t="str">
            <v>EEPSG TANCREDO</v>
          </cell>
          <cell r="E46971">
            <v>401291</v>
          </cell>
        </row>
        <row r="46972">
          <cell r="C46972"/>
          <cell r="D46972" t="str">
            <v>EEPSG THEREZINH</v>
          </cell>
          <cell r="E46972">
            <v>401292</v>
          </cell>
        </row>
        <row r="46973">
          <cell r="C46973"/>
          <cell r="D46973" t="str">
            <v>EEPSG TITO LIVI</v>
          </cell>
          <cell r="E46973">
            <v>401293</v>
          </cell>
        </row>
        <row r="46974">
          <cell r="C46974"/>
          <cell r="D46974" t="str">
            <v>EEPSG VALACE MA</v>
          </cell>
          <cell r="E46974">
            <v>401294</v>
          </cell>
        </row>
        <row r="46975">
          <cell r="C46975"/>
          <cell r="D46975" t="str">
            <v>EEPSG VERIDIANA</v>
          </cell>
          <cell r="E46975">
            <v>401295</v>
          </cell>
        </row>
        <row r="46976">
          <cell r="C46976"/>
          <cell r="D46976" t="str">
            <v>EEPSG VICTOR DO</v>
          </cell>
          <cell r="E46976">
            <v>401297</v>
          </cell>
        </row>
        <row r="46977">
          <cell r="C46977"/>
          <cell r="D46977" t="str">
            <v>EEPSG VICTOR MI</v>
          </cell>
          <cell r="E46977">
            <v>401298</v>
          </cell>
        </row>
        <row r="46978">
          <cell r="C46978"/>
          <cell r="D46978" t="str">
            <v>EEPSG VIRG R.A.</v>
          </cell>
          <cell r="E46978">
            <v>401299</v>
          </cell>
        </row>
        <row r="46979">
          <cell r="C46979"/>
          <cell r="D46979" t="str">
            <v>EEPSG WALFREDO</v>
          </cell>
          <cell r="E46979">
            <v>401300</v>
          </cell>
        </row>
        <row r="46980">
          <cell r="C46980"/>
          <cell r="D46980" t="str">
            <v>EEPSG WALFREDO</v>
          </cell>
          <cell r="E46980">
            <v>401301</v>
          </cell>
        </row>
        <row r="46981">
          <cell r="C46981"/>
          <cell r="D46981" t="str">
            <v>EEPSG YERVANT K</v>
          </cell>
          <cell r="E46981">
            <v>401304</v>
          </cell>
        </row>
        <row r="46982">
          <cell r="C46982"/>
          <cell r="D46982" t="str">
            <v>EEPSG YOLANDA M</v>
          </cell>
          <cell r="E46982">
            <v>401305</v>
          </cell>
        </row>
        <row r="46983">
          <cell r="C46983"/>
          <cell r="D46983" t="str">
            <v>EEPSG ZIPORA RU</v>
          </cell>
          <cell r="E46983">
            <v>401306</v>
          </cell>
        </row>
        <row r="46984">
          <cell r="C46984"/>
          <cell r="D46984" t="str">
            <v>EESG AYRES DE M</v>
          </cell>
          <cell r="E46984">
            <v>401309</v>
          </cell>
        </row>
        <row r="46985">
          <cell r="C46985"/>
          <cell r="D46985" t="str">
            <v>EESG INTERLAGOS</v>
          </cell>
          <cell r="E46985">
            <v>401311</v>
          </cell>
        </row>
        <row r="46986">
          <cell r="C46986"/>
          <cell r="D46986" t="str">
            <v>EESG OSWALDO CA</v>
          </cell>
          <cell r="E46986">
            <v>401313</v>
          </cell>
        </row>
        <row r="46987">
          <cell r="C46987"/>
          <cell r="D46987" t="str">
            <v>EESG PROF. ALBE</v>
          </cell>
          <cell r="E46987">
            <v>401314</v>
          </cell>
        </row>
        <row r="46988">
          <cell r="C46988"/>
          <cell r="D46988" t="str">
            <v>EESG PROF.ASCEN</v>
          </cell>
          <cell r="E46988">
            <v>401315</v>
          </cell>
        </row>
        <row r="46989">
          <cell r="C46989"/>
          <cell r="D46989" t="str">
            <v>EMPG ARMANDO DE</v>
          </cell>
          <cell r="E46989">
            <v>401378</v>
          </cell>
        </row>
        <row r="46990">
          <cell r="C46990"/>
          <cell r="D46990" t="str">
            <v>EMPG J.CARLOS D</v>
          </cell>
          <cell r="E46990">
            <v>401380</v>
          </cell>
        </row>
        <row r="46991">
          <cell r="C46991"/>
          <cell r="D46991" t="str">
            <v>EMPG JARDIM GUA</v>
          </cell>
          <cell r="E46991">
            <v>401381</v>
          </cell>
        </row>
        <row r="46992">
          <cell r="C46992"/>
          <cell r="D46992" t="str">
            <v>EMPSG OSWALDO A</v>
          </cell>
          <cell r="E46992">
            <v>401386</v>
          </cell>
        </row>
        <row r="46993">
          <cell r="C46993"/>
          <cell r="D46993" t="str">
            <v>ESCOLA DE 1 E 2</v>
          </cell>
          <cell r="E46993">
            <v>401420</v>
          </cell>
        </row>
        <row r="46994">
          <cell r="C46994"/>
          <cell r="D46994" t="str">
            <v>ESCOLA EXPRESSA</v>
          </cell>
          <cell r="E46994">
            <v>401421</v>
          </cell>
        </row>
        <row r="46995">
          <cell r="C46995"/>
          <cell r="D46995" t="str">
            <v>ESCOLA PINHEIRO</v>
          </cell>
          <cell r="E46995">
            <v>401425</v>
          </cell>
        </row>
        <row r="46996">
          <cell r="C46996"/>
          <cell r="D46996" t="str">
            <v>EXTERNATO JARDI</v>
          </cell>
          <cell r="E46996">
            <v>401431</v>
          </cell>
        </row>
        <row r="46997">
          <cell r="C46997"/>
          <cell r="D46997" t="str">
            <v>GUILHERME DUMON</v>
          </cell>
          <cell r="E46997">
            <v>401438</v>
          </cell>
        </row>
        <row r="46998">
          <cell r="C46998"/>
          <cell r="D46998" t="str">
            <v>HEBRAICO BRAS.R</v>
          </cell>
          <cell r="E46998">
            <v>401439</v>
          </cell>
        </row>
        <row r="46999">
          <cell r="C46999"/>
          <cell r="D46999" t="str">
            <v>INST QUALITY DE</v>
          </cell>
          <cell r="E46999">
            <v>401445</v>
          </cell>
        </row>
        <row r="47000">
          <cell r="C47000"/>
          <cell r="D47000" t="str">
            <v>INST. NOSSA SEN</v>
          </cell>
          <cell r="E47000">
            <v>401447</v>
          </cell>
        </row>
        <row r="47001">
          <cell r="C47001"/>
          <cell r="D47001" t="str">
            <v>INSTITUTO CASTE</v>
          </cell>
          <cell r="E47001">
            <v>401453</v>
          </cell>
        </row>
        <row r="47002">
          <cell r="C47002"/>
          <cell r="D47002" t="str">
            <v>ISAAC NEWTON ES</v>
          </cell>
          <cell r="E47002">
            <v>401457</v>
          </cell>
        </row>
        <row r="47003">
          <cell r="C47003"/>
          <cell r="D47003" t="str">
            <v>JARDIM ESCOLA B</v>
          </cell>
          <cell r="E47003">
            <v>401458</v>
          </cell>
        </row>
        <row r="47004">
          <cell r="C47004"/>
          <cell r="D47004" t="str">
            <v>JARDIM SAO PAUL</v>
          </cell>
          <cell r="E47004">
            <v>401459</v>
          </cell>
        </row>
        <row r="47005">
          <cell r="C47005"/>
          <cell r="D47005" t="str">
            <v>MARIA IMACULADA</v>
          </cell>
          <cell r="E47005">
            <v>401464</v>
          </cell>
        </row>
        <row r="47006">
          <cell r="C47006"/>
          <cell r="D47006" t="str">
            <v>MARIA MONTESSOR</v>
          </cell>
          <cell r="E47006">
            <v>401465</v>
          </cell>
        </row>
        <row r="47007">
          <cell r="C47007"/>
          <cell r="D47007" t="str">
            <v>MONTEIRO LOBATO</v>
          </cell>
          <cell r="E47007">
            <v>401468</v>
          </cell>
        </row>
        <row r="47008">
          <cell r="C47008"/>
          <cell r="D47008" t="str">
            <v>MORUMBISUL COLE</v>
          </cell>
          <cell r="E47008">
            <v>401469</v>
          </cell>
        </row>
        <row r="47009">
          <cell r="C47009"/>
          <cell r="D47009" t="str">
            <v>NOSSA SENHORA D</v>
          </cell>
          <cell r="E47009">
            <v>401471</v>
          </cell>
        </row>
        <row r="47010">
          <cell r="C47010"/>
          <cell r="D47010" t="str">
            <v>NOSSA SENHORA D</v>
          </cell>
          <cell r="E47010">
            <v>401472</v>
          </cell>
        </row>
        <row r="47011">
          <cell r="C47011"/>
          <cell r="D47011" t="str">
            <v>NOSSA SRA DO S.</v>
          </cell>
          <cell r="E47011">
            <v>401474</v>
          </cell>
        </row>
        <row r="47012">
          <cell r="C47012"/>
          <cell r="D47012" t="str">
            <v>OFELIA FONSECA</v>
          </cell>
          <cell r="E47012">
            <v>401476</v>
          </cell>
        </row>
        <row r="47013">
          <cell r="C47013"/>
          <cell r="D47013" t="str">
            <v>OSEC COLEGIO</v>
          </cell>
          <cell r="E47013">
            <v>401478</v>
          </cell>
        </row>
        <row r="47014">
          <cell r="C47014"/>
          <cell r="D47014" t="str">
            <v>PACAEMBU ESCOLA</v>
          </cell>
          <cell r="E47014">
            <v>401479</v>
          </cell>
        </row>
        <row r="47015">
          <cell r="C47015"/>
          <cell r="D47015" t="str">
            <v>PAULA MONTALT M</v>
          </cell>
          <cell r="E47015">
            <v>401480</v>
          </cell>
        </row>
        <row r="47016">
          <cell r="C47016"/>
          <cell r="D47016" t="str">
            <v>PIO XII COLEGIO</v>
          </cell>
          <cell r="E47016">
            <v>401481</v>
          </cell>
        </row>
        <row r="47017">
          <cell r="C47017"/>
          <cell r="D47017" t="str">
            <v>PURI DOMUS UNID</v>
          </cell>
          <cell r="E47017">
            <v>401482</v>
          </cell>
        </row>
        <row r="47018">
          <cell r="C47018"/>
          <cell r="D47018" t="str">
            <v>RENOVACAO COLEG</v>
          </cell>
          <cell r="E47018">
            <v>401483</v>
          </cell>
        </row>
        <row r="47019">
          <cell r="C47019"/>
          <cell r="D47019" t="str">
            <v>SAO DOMINGOS SA</v>
          </cell>
          <cell r="E47019">
            <v>401486</v>
          </cell>
        </row>
        <row r="47020">
          <cell r="C47020"/>
          <cell r="D47020" t="str">
            <v>SAO MATHEUS COL</v>
          </cell>
          <cell r="E47020">
            <v>401489</v>
          </cell>
        </row>
        <row r="47021">
          <cell r="C47021"/>
          <cell r="D47021" t="str">
            <v>SAO PAULO DA CR</v>
          </cell>
          <cell r="E47021">
            <v>401490</v>
          </cell>
        </row>
        <row r="47022">
          <cell r="C47022"/>
          <cell r="D47022" t="str">
            <v>VICENTE PALLOTT</v>
          </cell>
          <cell r="E47022">
            <v>401499</v>
          </cell>
        </row>
        <row r="47023">
          <cell r="C47023"/>
          <cell r="D47023" t="str">
            <v>WELLINGTON ESCO</v>
          </cell>
          <cell r="E47023">
            <v>401503</v>
          </cell>
        </row>
        <row r="47024">
          <cell r="C47024"/>
          <cell r="D47024" t="str">
            <v>BATISTA DA PENH</v>
          </cell>
          <cell r="E47024">
            <v>401510</v>
          </cell>
        </row>
        <row r="47025">
          <cell r="C47025"/>
          <cell r="D47025" t="str">
            <v>COL SAGRADO COR</v>
          </cell>
          <cell r="E47025">
            <v>401589</v>
          </cell>
        </row>
        <row r="47026">
          <cell r="C47026"/>
          <cell r="D47026" t="str">
            <v>COL.ALBERT SABI</v>
          </cell>
          <cell r="E47026">
            <v>401594</v>
          </cell>
        </row>
        <row r="47027">
          <cell r="C47027"/>
          <cell r="D47027" t="str">
            <v>COL.ALIADO</v>
          </cell>
          <cell r="E47027">
            <v>401595</v>
          </cell>
        </row>
        <row r="47028">
          <cell r="C47028"/>
          <cell r="D47028" t="str">
            <v>COL.ALTERNATIVO</v>
          </cell>
          <cell r="E47028">
            <v>401596</v>
          </cell>
        </row>
        <row r="47029">
          <cell r="C47029"/>
          <cell r="D47029" t="str">
            <v>COL.ANGELICA-ED</v>
          </cell>
          <cell r="E47029">
            <v>401598</v>
          </cell>
        </row>
        <row r="47030">
          <cell r="C47030"/>
          <cell r="D47030" t="str">
            <v>COL.CIVITATIS</v>
          </cell>
          <cell r="E47030">
            <v>401601</v>
          </cell>
        </row>
        <row r="47031">
          <cell r="C47031"/>
          <cell r="D47031" t="str">
            <v>COL.ELVIRA BRAN</v>
          </cell>
          <cell r="E47031">
            <v>401607</v>
          </cell>
        </row>
        <row r="47032">
          <cell r="C47032"/>
          <cell r="D47032" t="str">
            <v>COL.HUGO SARMEN</v>
          </cell>
          <cell r="E47032">
            <v>401618</v>
          </cell>
        </row>
        <row r="47033">
          <cell r="C47033"/>
          <cell r="D47033" t="str">
            <v>COL.HUMBOLDT</v>
          </cell>
          <cell r="E47033">
            <v>401619</v>
          </cell>
        </row>
        <row r="47034">
          <cell r="C47034"/>
          <cell r="D47034" t="str">
            <v>COL.LUTERANO SA</v>
          </cell>
          <cell r="E47034">
            <v>401624</v>
          </cell>
        </row>
        <row r="47035">
          <cell r="C47035"/>
          <cell r="D47035" t="str">
            <v>COL.MESQUITA</v>
          </cell>
          <cell r="E47035">
            <v>401628</v>
          </cell>
        </row>
        <row r="47036">
          <cell r="C47036"/>
          <cell r="D47036" t="str">
            <v>COL.PENTAGONO U</v>
          </cell>
          <cell r="E47036">
            <v>401633</v>
          </cell>
        </row>
        <row r="47037">
          <cell r="C47037"/>
          <cell r="D47037" t="str">
            <v>COL.VISCONDE DE</v>
          </cell>
          <cell r="E47037">
            <v>401644</v>
          </cell>
        </row>
        <row r="47038">
          <cell r="C47038"/>
          <cell r="D47038" t="str">
            <v>COLEGIO MAGNO</v>
          </cell>
          <cell r="E47038">
            <v>401675</v>
          </cell>
        </row>
        <row r="47039">
          <cell r="C47039"/>
          <cell r="D47039" t="str">
            <v>CORACAO DE JESU</v>
          </cell>
          <cell r="E47039">
            <v>401698</v>
          </cell>
        </row>
        <row r="47040">
          <cell r="C47040"/>
          <cell r="D47040" t="str">
            <v>EEPG DR.JOAO ER</v>
          </cell>
          <cell r="E47040">
            <v>401736</v>
          </cell>
        </row>
        <row r="47041">
          <cell r="C47041"/>
          <cell r="D47041" t="str">
            <v>EEPSG ASTOLF O</v>
          </cell>
          <cell r="E47041">
            <v>401753</v>
          </cell>
        </row>
        <row r="47042">
          <cell r="C47042"/>
          <cell r="D47042" t="str">
            <v>EEPSG CLODOMIRO</v>
          </cell>
          <cell r="E47042">
            <v>401756</v>
          </cell>
        </row>
        <row r="47043">
          <cell r="C47043"/>
          <cell r="D47043" t="str">
            <v>EEPSG EULALIA S</v>
          </cell>
          <cell r="E47043">
            <v>401766</v>
          </cell>
        </row>
        <row r="47044">
          <cell r="C47044"/>
          <cell r="D47044" t="str">
            <v>EEPSG EUSEBIO P</v>
          </cell>
          <cell r="E47044">
            <v>401767</v>
          </cell>
        </row>
        <row r="47045">
          <cell r="C47045"/>
          <cell r="D47045" t="str">
            <v>EEPSG FRANCISCO</v>
          </cell>
          <cell r="E47045">
            <v>401771</v>
          </cell>
        </row>
        <row r="47046">
          <cell r="C47046"/>
          <cell r="D47046" t="str">
            <v>EEPSG GAVIAO PE</v>
          </cell>
          <cell r="E47046">
            <v>401772</v>
          </cell>
        </row>
        <row r="47047">
          <cell r="C47047"/>
          <cell r="D47047" t="str">
            <v>EEPSG GIULIO DA</v>
          </cell>
          <cell r="E47047">
            <v>401775</v>
          </cell>
        </row>
        <row r="47048">
          <cell r="C47048"/>
          <cell r="D47048" t="str">
            <v>EEPSG JOAO PRAD</v>
          </cell>
          <cell r="E47048">
            <v>401778</v>
          </cell>
        </row>
        <row r="47049">
          <cell r="C47049"/>
          <cell r="D47049" t="str">
            <v>EEPSG JOSE TALA</v>
          </cell>
          <cell r="E47049">
            <v>401783</v>
          </cell>
        </row>
        <row r="47050">
          <cell r="C47050"/>
          <cell r="D47050" t="str">
            <v>EEPSG JULIO RIB</v>
          </cell>
          <cell r="E47050">
            <v>401784</v>
          </cell>
        </row>
        <row r="47051">
          <cell r="C47051"/>
          <cell r="D47051" t="str">
            <v>EEPSG LUIZ GONZ</v>
          </cell>
          <cell r="E47051">
            <v>401787</v>
          </cell>
        </row>
        <row r="47052">
          <cell r="C47052"/>
          <cell r="D47052" t="str">
            <v>EEPSG MAXIMILIA</v>
          </cell>
          <cell r="E47052">
            <v>401788</v>
          </cell>
        </row>
        <row r="47053">
          <cell r="C47053"/>
          <cell r="D47053" t="str">
            <v>EEPSG MOACYR DE</v>
          </cell>
          <cell r="E47053">
            <v>401789</v>
          </cell>
        </row>
        <row r="47054">
          <cell r="C47054"/>
          <cell r="D47054" t="str">
            <v>EEPSG OCTAVIO M</v>
          </cell>
          <cell r="E47054">
            <v>401790</v>
          </cell>
        </row>
        <row r="47055">
          <cell r="C47055"/>
          <cell r="D47055" t="str">
            <v>EEPSG OLINDA LE</v>
          </cell>
          <cell r="E47055">
            <v>401791</v>
          </cell>
        </row>
        <row r="47056">
          <cell r="C47056"/>
          <cell r="D47056" t="str">
            <v>EEPSG PADRE ANT</v>
          </cell>
          <cell r="E47056">
            <v>401794</v>
          </cell>
        </row>
        <row r="47057">
          <cell r="C47057"/>
          <cell r="D47057" t="str">
            <v>EEPSG PADRE NIL</v>
          </cell>
          <cell r="E47057">
            <v>401795</v>
          </cell>
        </row>
        <row r="47058">
          <cell r="C47058"/>
          <cell r="D47058" t="str">
            <v>EEPSG PEDRO BRA</v>
          </cell>
          <cell r="E47058">
            <v>401798</v>
          </cell>
        </row>
        <row r="47059">
          <cell r="C47059"/>
          <cell r="D47059" t="str">
            <v>EEPSG PIO TELLE</v>
          </cell>
          <cell r="E47059">
            <v>401799</v>
          </cell>
        </row>
        <row r="47060">
          <cell r="C47060"/>
          <cell r="D47060" t="str">
            <v>EEPSG PRES.TANC</v>
          </cell>
          <cell r="E47060">
            <v>401801</v>
          </cell>
        </row>
        <row r="47061">
          <cell r="C47061"/>
          <cell r="D47061" t="str">
            <v>EEPSG PROF EUSE</v>
          </cell>
          <cell r="E47061">
            <v>401802</v>
          </cell>
        </row>
        <row r="47062">
          <cell r="C47062"/>
          <cell r="D47062" t="str">
            <v>EEPSG PROF.DR.L</v>
          </cell>
          <cell r="E47062">
            <v>401805</v>
          </cell>
        </row>
        <row r="47063">
          <cell r="C47063"/>
          <cell r="D47063" t="str">
            <v>EEPSG PROF.FRAN</v>
          </cell>
          <cell r="E47063">
            <v>401809</v>
          </cell>
        </row>
        <row r="47064">
          <cell r="C47064"/>
          <cell r="D47064" t="str">
            <v>EEPSG ROMEU MON</v>
          </cell>
          <cell r="E47064">
            <v>401817</v>
          </cell>
        </row>
        <row r="47065">
          <cell r="C47065"/>
          <cell r="D47065" t="str">
            <v>EEPSG WALFREDO</v>
          </cell>
          <cell r="E47065">
            <v>401821</v>
          </cell>
        </row>
        <row r="47066">
          <cell r="C47066"/>
          <cell r="D47066" t="str">
            <v>EESG P.ANTONIO</v>
          </cell>
          <cell r="E47066">
            <v>401826</v>
          </cell>
        </row>
        <row r="47067">
          <cell r="C47067"/>
          <cell r="D47067" t="str">
            <v>EESG ZULEIKA BA</v>
          </cell>
          <cell r="E47067">
            <v>401828</v>
          </cell>
        </row>
        <row r="47068">
          <cell r="C47068"/>
          <cell r="D47068" t="str">
            <v>ESC.BRASIL JOVE</v>
          </cell>
          <cell r="E47068">
            <v>401848</v>
          </cell>
        </row>
        <row r="47069">
          <cell r="C47069"/>
          <cell r="D47069" t="str">
            <v>ESC.IBEJI PRE-E</v>
          </cell>
          <cell r="E47069">
            <v>401852</v>
          </cell>
        </row>
        <row r="47070">
          <cell r="C47070"/>
          <cell r="D47070" t="str">
            <v>ESC.MARTIN EGIT</v>
          </cell>
          <cell r="E47070">
            <v>401854</v>
          </cell>
        </row>
        <row r="47071">
          <cell r="C47071"/>
          <cell r="D47071" t="str">
            <v>ESC.NOVA LOUREN</v>
          </cell>
          <cell r="E47071">
            <v>401858</v>
          </cell>
        </row>
        <row r="47072">
          <cell r="C47072"/>
          <cell r="D47072" t="str">
            <v>ESC.PRIMA</v>
          </cell>
          <cell r="E47072">
            <v>401862</v>
          </cell>
        </row>
        <row r="47073">
          <cell r="C47073"/>
          <cell r="D47073" t="str">
            <v>ESCOLA MOBILE</v>
          </cell>
          <cell r="E47073">
            <v>401872</v>
          </cell>
        </row>
        <row r="47074">
          <cell r="C47074"/>
          <cell r="D47074" t="str">
            <v>ESCOLA PAROQUIA</v>
          </cell>
          <cell r="E47074">
            <v>401878</v>
          </cell>
        </row>
        <row r="47075">
          <cell r="C47075"/>
          <cell r="D47075" t="str">
            <v>EXT.CASA PIA SA</v>
          </cell>
          <cell r="E47075">
            <v>401883</v>
          </cell>
        </row>
        <row r="47076">
          <cell r="C47076"/>
          <cell r="D47076" t="str">
            <v>EXTERNATO BEM M</v>
          </cell>
          <cell r="E47076">
            <v>401885</v>
          </cell>
        </row>
        <row r="47077">
          <cell r="C47077"/>
          <cell r="D47077" t="str">
            <v>EXTERNATO IBIRA</v>
          </cell>
          <cell r="E47077">
            <v>401886</v>
          </cell>
        </row>
        <row r="47078">
          <cell r="C47078"/>
          <cell r="D47078" t="str">
            <v>EXTERNATO PLUMA</v>
          </cell>
          <cell r="E47078">
            <v>401887</v>
          </cell>
        </row>
        <row r="47079">
          <cell r="C47079"/>
          <cell r="D47079" t="str">
            <v>INST.MADRE MAZZ</v>
          </cell>
          <cell r="E47079">
            <v>401913</v>
          </cell>
        </row>
        <row r="47080">
          <cell r="C47080"/>
          <cell r="D47080" t="str">
            <v>LICEU EDUARDO P</v>
          </cell>
          <cell r="E47080">
            <v>401920</v>
          </cell>
        </row>
        <row r="47081">
          <cell r="C47081"/>
          <cell r="D47081" t="str">
            <v>NOSSA SRA DE FA</v>
          </cell>
          <cell r="E47081">
            <v>401925</v>
          </cell>
        </row>
        <row r="47082">
          <cell r="C47082"/>
          <cell r="D47082" t="str">
            <v>RADIAL COLEGIO</v>
          </cell>
          <cell r="E47082">
            <v>401931</v>
          </cell>
        </row>
        <row r="47083">
          <cell r="C47083"/>
          <cell r="D47083" t="str">
            <v>SEBPA-CEN.SOCIA</v>
          </cell>
          <cell r="E47083">
            <v>401933</v>
          </cell>
        </row>
        <row r="47084">
          <cell r="C47084"/>
          <cell r="D47084" t="str">
            <v>ANGLO LATINO CO</v>
          </cell>
          <cell r="E47084">
            <v>401950</v>
          </cell>
        </row>
        <row r="47085">
          <cell r="C47085"/>
          <cell r="D47085" t="str">
            <v>BRENNO ROSSI MA</v>
          </cell>
          <cell r="E47085">
            <v>401953</v>
          </cell>
        </row>
        <row r="47086">
          <cell r="C47086"/>
          <cell r="D47086" t="str">
            <v>COL ARGUMENTO -</v>
          </cell>
          <cell r="E47086">
            <v>401968</v>
          </cell>
        </row>
        <row r="47087">
          <cell r="C47087"/>
          <cell r="D47087" t="str">
            <v>COL ARGUMENTO U</v>
          </cell>
          <cell r="E47087">
            <v>401969</v>
          </cell>
        </row>
        <row r="47088">
          <cell r="C47088"/>
          <cell r="D47088" t="str">
            <v>COL TALMUD THOR</v>
          </cell>
          <cell r="E47088">
            <v>401984</v>
          </cell>
        </row>
        <row r="47089">
          <cell r="C47089"/>
          <cell r="D47089" t="str">
            <v>COL.BANDEIRANTE</v>
          </cell>
          <cell r="E47089">
            <v>401989</v>
          </cell>
        </row>
        <row r="47090">
          <cell r="C47090"/>
          <cell r="D47090" t="str">
            <v>COL.BELA BARTOK</v>
          </cell>
          <cell r="E47090">
            <v>401990</v>
          </cell>
        </row>
        <row r="47091">
          <cell r="C47091"/>
          <cell r="D47091" t="str">
            <v>COL.DECISAO</v>
          </cell>
          <cell r="E47091">
            <v>401992</v>
          </cell>
        </row>
        <row r="47092">
          <cell r="C47092"/>
          <cell r="D47092" t="str">
            <v>COL.JOAO E RAPH</v>
          </cell>
          <cell r="E47092">
            <v>401999</v>
          </cell>
        </row>
        <row r="47093">
          <cell r="C47093"/>
          <cell r="D47093" t="str">
            <v>COL.LUMEN VITAE</v>
          </cell>
          <cell r="E47093">
            <v>402001</v>
          </cell>
        </row>
        <row r="47094">
          <cell r="C47094"/>
          <cell r="D47094" t="str">
            <v>COL.OLIVETANO</v>
          </cell>
          <cell r="E47094">
            <v>402008</v>
          </cell>
        </row>
        <row r="47095">
          <cell r="C47095"/>
          <cell r="D47095" t="str">
            <v>COL.PEQUENOPOLI</v>
          </cell>
          <cell r="E47095">
            <v>402012</v>
          </cell>
        </row>
        <row r="47096">
          <cell r="C47096"/>
          <cell r="D47096" t="str">
            <v>COLEGIO INTEGRA</v>
          </cell>
          <cell r="E47096">
            <v>402034</v>
          </cell>
        </row>
        <row r="47097">
          <cell r="C47097"/>
          <cell r="D47097" t="str">
            <v>COLEGIO MENINOP</v>
          </cell>
          <cell r="E47097">
            <v>402037</v>
          </cell>
        </row>
        <row r="47098">
          <cell r="C47098"/>
          <cell r="D47098" t="str">
            <v>COLEGIO PALMARI</v>
          </cell>
          <cell r="E47098">
            <v>402038</v>
          </cell>
        </row>
        <row r="47099">
          <cell r="C47099"/>
          <cell r="D47099" t="str">
            <v>EEPSG ERMELINO</v>
          </cell>
          <cell r="E47099">
            <v>402071</v>
          </cell>
        </row>
        <row r="47100">
          <cell r="C47100"/>
          <cell r="D47100" t="str">
            <v>EEPSG LUIGI PIR</v>
          </cell>
          <cell r="E47100">
            <v>402074</v>
          </cell>
        </row>
        <row r="47101">
          <cell r="C47101"/>
          <cell r="D47101" t="str">
            <v>EEPSG PROF.MESS</v>
          </cell>
          <cell r="E47101">
            <v>402079</v>
          </cell>
        </row>
        <row r="47102">
          <cell r="C47102"/>
          <cell r="D47102" t="str">
            <v>EEPSG PROF.QUIN</v>
          </cell>
          <cell r="E47102">
            <v>402080</v>
          </cell>
        </row>
        <row r="47103">
          <cell r="C47103"/>
          <cell r="D47103" t="str">
            <v>ESC.EST.DE PG I</v>
          </cell>
          <cell r="E47103">
            <v>402268</v>
          </cell>
        </row>
        <row r="47104">
          <cell r="C47104"/>
          <cell r="D47104" t="str">
            <v>ESCOLA DE AMPLI</v>
          </cell>
          <cell r="E47104">
            <v>402274</v>
          </cell>
        </row>
        <row r="47105">
          <cell r="C47105"/>
          <cell r="D47105" t="str">
            <v>EXT.NETRINA ADE</v>
          </cell>
          <cell r="E47105">
            <v>402275</v>
          </cell>
        </row>
        <row r="47106">
          <cell r="C47106"/>
          <cell r="D47106" t="str">
            <v>EXTERNATO SAO P</v>
          </cell>
          <cell r="E47106">
            <v>402276</v>
          </cell>
        </row>
        <row r="47107">
          <cell r="C47107"/>
          <cell r="D47107" t="str">
            <v>PARQUE SEVILHA</v>
          </cell>
          <cell r="E47107">
            <v>402287</v>
          </cell>
        </row>
        <row r="47108">
          <cell r="C47108"/>
          <cell r="D47108" t="str">
            <v>CEN.EDUC.JULIO</v>
          </cell>
          <cell r="E47108">
            <v>402365</v>
          </cell>
        </row>
        <row r="47109">
          <cell r="C47109"/>
          <cell r="D47109" t="str">
            <v>COL.ACTUAL</v>
          </cell>
          <cell r="E47109">
            <v>402396</v>
          </cell>
        </row>
        <row r="47110">
          <cell r="C47110"/>
          <cell r="D47110" t="str">
            <v>COL.BILAC</v>
          </cell>
          <cell r="E47110">
            <v>402397</v>
          </cell>
        </row>
        <row r="47111">
          <cell r="C47111"/>
          <cell r="D47111" t="str">
            <v>COL.CASTRO ALVE</v>
          </cell>
          <cell r="E47111">
            <v>402400</v>
          </cell>
        </row>
        <row r="47112">
          <cell r="C47112"/>
          <cell r="D47112" t="str">
            <v>COL.COMERCIAL B</v>
          </cell>
          <cell r="E47112">
            <v>402401</v>
          </cell>
        </row>
        <row r="47113">
          <cell r="C47113"/>
          <cell r="D47113" t="str">
            <v>COL.COMERCIAL T</v>
          </cell>
          <cell r="E47113">
            <v>402402</v>
          </cell>
        </row>
        <row r="47114">
          <cell r="C47114"/>
          <cell r="D47114" t="str">
            <v>COL.DA POLICIA</v>
          </cell>
          <cell r="E47114">
            <v>402404</v>
          </cell>
        </row>
        <row r="47115">
          <cell r="C47115"/>
          <cell r="D47115" t="str">
            <v>COL.DE SANTA IN</v>
          </cell>
          <cell r="E47115">
            <v>402405</v>
          </cell>
        </row>
        <row r="47116">
          <cell r="C47116"/>
          <cell r="D47116" t="str">
            <v>COL.EDUC.PROGRE</v>
          </cell>
          <cell r="E47116">
            <v>402406</v>
          </cell>
        </row>
        <row r="47117">
          <cell r="C47117"/>
          <cell r="D47117" t="str">
            <v>COL.EXPERT</v>
          </cell>
          <cell r="E47117">
            <v>402420</v>
          </cell>
        </row>
        <row r="47118">
          <cell r="C47118"/>
          <cell r="D47118" t="str">
            <v>COL.FLORESTA</v>
          </cell>
          <cell r="E47118">
            <v>402421</v>
          </cell>
        </row>
        <row r="47119">
          <cell r="C47119"/>
          <cell r="D47119" t="str">
            <v>COL.FRIBURGO</v>
          </cell>
          <cell r="E47119">
            <v>402422</v>
          </cell>
        </row>
        <row r="47120">
          <cell r="C47120"/>
          <cell r="D47120" t="str">
            <v>COL.FUTURO</v>
          </cell>
          <cell r="E47120">
            <v>402423</v>
          </cell>
        </row>
        <row r="47121">
          <cell r="C47121"/>
          <cell r="D47121" t="str">
            <v>COL.INTEGRADO G</v>
          </cell>
          <cell r="E47121">
            <v>402426</v>
          </cell>
        </row>
        <row r="47122">
          <cell r="C47122"/>
          <cell r="D47122" t="str">
            <v>COL.JOANA D'ARC</v>
          </cell>
          <cell r="E47122">
            <v>402427</v>
          </cell>
        </row>
        <row r="47123">
          <cell r="C47123"/>
          <cell r="D47123" t="str">
            <v>COL.LUIZA DE MA</v>
          </cell>
          <cell r="E47123">
            <v>402430</v>
          </cell>
        </row>
        <row r="47124">
          <cell r="C47124"/>
          <cell r="D47124" t="str">
            <v>COL.MONTESSORI</v>
          </cell>
          <cell r="E47124">
            <v>402433</v>
          </cell>
        </row>
        <row r="47125">
          <cell r="C47125"/>
          <cell r="D47125" t="str">
            <v>COL.PE.GIORDANO</v>
          </cell>
          <cell r="E47125">
            <v>402439</v>
          </cell>
        </row>
        <row r="47126">
          <cell r="C47126"/>
          <cell r="D47126" t="str">
            <v>COL.PRIGULE</v>
          </cell>
          <cell r="E47126">
            <v>402441</v>
          </cell>
        </row>
        <row r="47127">
          <cell r="C47127"/>
          <cell r="D47127" t="str">
            <v>COL.SANTA TERES</v>
          </cell>
          <cell r="E47127">
            <v>402445</v>
          </cell>
        </row>
        <row r="47128">
          <cell r="C47128"/>
          <cell r="D47128" t="str">
            <v>COL.SANTO ADRIA</v>
          </cell>
          <cell r="E47128">
            <v>402447</v>
          </cell>
        </row>
        <row r="47129">
          <cell r="C47129"/>
          <cell r="D47129" t="str">
            <v>COL.VERUSKA</v>
          </cell>
          <cell r="E47129">
            <v>402454</v>
          </cell>
        </row>
        <row r="47130">
          <cell r="C47130"/>
          <cell r="D47130" t="str">
            <v>COL.VIRGEM PODE</v>
          </cell>
          <cell r="E47130">
            <v>402456</v>
          </cell>
        </row>
        <row r="47131">
          <cell r="C47131"/>
          <cell r="D47131" t="str">
            <v>COLEGIO FLAMING</v>
          </cell>
          <cell r="E47131">
            <v>402460</v>
          </cell>
        </row>
        <row r="47132">
          <cell r="C47132"/>
          <cell r="D47132" t="str">
            <v>DONA PEROLA BYI</v>
          </cell>
          <cell r="E47132">
            <v>402461</v>
          </cell>
        </row>
        <row r="47133">
          <cell r="C47133"/>
          <cell r="D47133" t="str">
            <v>EE ALM.CUSTODIO</v>
          </cell>
          <cell r="E47133">
            <v>402466</v>
          </cell>
        </row>
        <row r="47134">
          <cell r="C47134"/>
          <cell r="D47134" t="str">
            <v>EE CONJ.HAB.BRI</v>
          </cell>
          <cell r="E47134">
            <v>402494</v>
          </cell>
        </row>
        <row r="47135">
          <cell r="C47135"/>
          <cell r="D47135" t="str">
            <v>EE JOSE PORPHYR</v>
          </cell>
          <cell r="E47135">
            <v>402541</v>
          </cell>
        </row>
        <row r="47136">
          <cell r="C47136"/>
          <cell r="D47136" t="str">
            <v>EE MARIA VERA L</v>
          </cell>
          <cell r="E47136">
            <v>402559</v>
          </cell>
        </row>
        <row r="47137">
          <cell r="C47137"/>
          <cell r="D47137" t="str">
            <v>EE MAURO FACCIO</v>
          </cell>
          <cell r="E47137">
            <v>402564</v>
          </cell>
        </row>
        <row r="47138">
          <cell r="C47138"/>
          <cell r="D47138" t="str">
            <v>EE PORFA.RITA B</v>
          </cell>
          <cell r="E47138">
            <v>402580</v>
          </cell>
        </row>
        <row r="47139">
          <cell r="C47139"/>
          <cell r="D47139" t="str">
            <v>EE PROF.ADRIANO</v>
          </cell>
          <cell r="E47139">
            <v>402584</v>
          </cell>
        </row>
        <row r="47140">
          <cell r="C47140"/>
          <cell r="D47140" t="str">
            <v>EE PROF.JOAQUIM</v>
          </cell>
          <cell r="E47140">
            <v>402594</v>
          </cell>
        </row>
        <row r="47141">
          <cell r="C47141"/>
          <cell r="D47141" t="str">
            <v>EE PROF.MARIANO</v>
          </cell>
          <cell r="E47141">
            <v>402600</v>
          </cell>
        </row>
        <row r="47142">
          <cell r="C47142"/>
          <cell r="D47142" t="str">
            <v>EE PROF.MAXIMO</v>
          </cell>
          <cell r="E47142">
            <v>402601</v>
          </cell>
        </row>
        <row r="47143">
          <cell r="C47143"/>
          <cell r="D47143" t="str">
            <v>EE PROFA.ANESIA</v>
          </cell>
          <cell r="E47143">
            <v>402605</v>
          </cell>
        </row>
        <row r="47144">
          <cell r="C47144"/>
          <cell r="D47144" t="str">
            <v>EE PROFA.ESTHER</v>
          </cell>
          <cell r="E47144">
            <v>402606</v>
          </cell>
        </row>
        <row r="47145">
          <cell r="C47145"/>
          <cell r="D47145" t="str">
            <v>EE PROFA.JOSEPH</v>
          </cell>
          <cell r="E47145">
            <v>402607</v>
          </cell>
        </row>
        <row r="47146">
          <cell r="C47146"/>
          <cell r="D47146" t="str">
            <v>EE PROFA.LAIS A</v>
          </cell>
          <cell r="E47146">
            <v>402608</v>
          </cell>
        </row>
        <row r="47147">
          <cell r="C47147"/>
          <cell r="D47147" t="str">
            <v>EEPG AFRANIO DE</v>
          </cell>
          <cell r="E47147">
            <v>402627</v>
          </cell>
        </row>
        <row r="47148">
          <cell r="C47148"/>
          <cell r="D47148" t="str">
            <v>EEPG DR.REINALD</v>
          </cell>
          <cell r="E47148">
            <v>402636</v>
          </cell>
        </row>
        <row r="47149">
          <cell r="C47149"/>
          <cell r="D47149" t="str">
            <v>EEPG GALILEU ME</v>
          </cell>
          <cell r="E47149">
            <v>402638</v>
          </cell>
        </row>
        <row r="47150">
          <cell r="C47150"/>
          <cell r="D47150" t="str">
            <v>EEPG MARIA REGI</v>
          </cell>
          <cell r="E47150">
            <v>402642</v>
          </cell>
        </row>
        <row r="47151">
          <cell r="C47151"/>
          <cell r="D47151" t="str">
            <v>EEPG PROFA.AMEL</v>
          </cell>
          <cell r="E47151">
            <v>402658</v>
          </cell>
        </row>
        <row r="47152">
          <cell r="C47152"/>
          <cell r="D47152" t="str">
            <v>EEPG PROFA.MARI</v>
          </cell>
          <cell r="E47152">
            <v>402666</v>
          </cell>
        </row>
        <row r="47153">
          <cell r="C47153"/>
          <cell r="D47153" t="str">
            <v>EEPG VICENTE DE</v>
          </cell>
          <cell r="E47153">
            <v>402671</v>
          </cell>
        </row>
        <row r="47154">
          <cell r="C47154"/>
          <cell r="D47154" t="str">
            <v>EEPSG BARAO HOM</v>
          </cell>
          <cell r="E47154">
            <v>402679</v>
          </cell>
        </row>
        <row r="47155">
          <cell r="C47155"/>
          <cell r="D47155" t="str">
            <v>EEPSG BRISABELL</v>
          </cell>
          <cell r="E47155">
            <v>402680</v>
          </cell>
        </row>
        <row r="47156">
          <cell r="C47156"/>
          <cell r="D47156" t="str">
            <v>EEPSG DOM PEDRO</v>
          </cell>
          <cell r="E47156">
            <v>402686</v>
          </cell>
        </row>
        <row r="47157">
          <cell r="C47157"/>
          <cell r="D47157" t="str">
            <v>EEPSG DR.FRANCI</v>
          </cell>
          <cell r="E47157">
            <v>402689</v>
          </cell>
        </row>
        <row r="47158">
          <cell r="C47158"/>
          <cell r="D47158" t="str">
            <v>EEPSG FRANCISCO</v>
          </cell>
          <cell r="E47158">
            <v>402691</v>
          </cell>
        </row>
        <row r="47159">
          <cell r="C47159"/>
          <cell r="D47159" t="str">
            <v>EEPSG JOAO SOLI</v>
          </cell>
          <cell r="E47159">
            <v>402699</v>
          </cell>
        </row>
        <row r="47160">
          <cell r="C47160"/>
          <cell r="D47160" t="str">
            <v>EEPSG JOSE DO A</v>
          </cell>
          <cell r="E47160">
            <v>402700</v>
          </cell>
        </row>
        <row r="47161">
          <cell r="C47161"/>
          <cell r="D47161" t="str">
            <v>EEPSG LEONOR QU</v>
          </cell>
          <cell r="E47161">
            <v>402702</v>
          </cell>
        </row>
        <row r="47162">
          <cell r="C47162"/>
          <cell r="D47162" t="str">
            <v>EEPSG MARIA IMA</v>
          </cell>
          <cell r="E47162">
            <v>402706</v>
          </cell>
        </row>
        <row r="47163">
          <cell r="C47163"/>
          <cell r="D47163" t="str">
            <v>EEPSG MOZART TA</v>
          </cell>
          <cell r="E47163">
            <v>402709</v>
          </cell>
        </row>
        <row r="47164">
          <cell r="C47164"/>
          <cell r="D47164" t="str">
            <v>EEPSG OLAVO BIL</v>
          </cell>
          <cell r="E47164">
            <v>402711</v>
          </cell>
        </row>
        <row r="47165">
          <cell r="C47165"/>
          <cell r="D47165" t="str">
            <v>EEPSG ORGILLE D</v>
          </cell>
          <cell r="E47165">
            <v>402712</v>
          </cell>
        </row>
        <row r="47166">
          <cell r="C47166"/>
          <cell r="D47166" t="str">
            <v>EEPSG PROF.ANDR</v>
          </cell>
          <cell r="E47166">
            <v>402715</v>
          </cell>
        </row>
        <row r="47167">
          <cell r="C47167"/>
          <cell r="D47167" t="str">
            <v>EEPSG PROF.AUGU</v>
          </cell>
          <cell r="E47167">
            <v>402718</v>
          </cell>
        </row>
        <row r="47168">
          <cell r="C47168"/>
          <cell r="D47168" t="str">
            <v>EEPSG PROF.BENT</v>
          </cell>
          <cell r="E47168">
            <v>402719</v>
          </cell>
        </row>
        <row r="47169">
          <cell r="C47169"/>
          <cell r="D47169" t="str">
            <v>EEPSG PROF.JOSE</v>
          </cell>
          <cell r="E47169">
            <v>402727</v>
          </cell>
        </row>
        <row r="47170">
          <cell r="C47170"/>
          <cell r="D47170" t="str">
            <v>EEPSG PROF.RONA</v>
          </cell>
          <cell r="E47170">
            <v>402732</v>
          </cell>
        </row>
        <row r="47171">
          <cell r="C47171"/>
          <cell r="D47171" t="str">
            <v>EEPSG PROFA.EUR</v>
          </cell>
          <cell r="E47171">
            <v>402734</v>
          </cell>
        </row>
        <row r="47172">
          <cell r="C47172"/>
          <cell r="D47172" t="str">
            <v>EEPSG RENATO DE</v>
          </cell>
          <cell r="E47172">
            <v>402739</v>
          </cell>
        </row>
        <row r="47173">
          <cell r="C47173"/>
          <cell r="D47173" t="str">
            <v>EEPSG ROMEU DE</v>
          </cell>
          <cell r="E47173">
            <v>402740</v>
          </cell>
        </row>
        <row r="47174">
          <cell r="C47174"/>
          <cell r="D47174" t="str">
            <v>EEPSG TIDE SETU</v>
          </cell>
          <cell r="E47174">
            <v>402742</v>
          </cell>
        </row>
        <row r="47175">
          <cell r="C47175"/>
          <cell r="D47175" t="str">
            <v>EM PROF.LAERTE</v>
          </cell>
          <cell r="E47175">
            <v>402790</v>
          </cell>
        </row>
        <row r="47176">
          <cell r="C47176"/>
          <cell r="D47176" t="str">
            <v>EMGP PROF.LUIZ</v>
          </cell>
          <cell r="E47176">
            <v>402799</v>
          </cell>
        </row>
        <row r="47177">
          <cell r="C47177"/>
          <cell r="D47177" t="str">
            <v>EMPG ALCEU AMOR</v>
          </cell>
          <cell r="E47177">
            <v>402800</v>
          </cell>
        </row>
        <row r="47178">
          <cell r="C47178"/>
          <cell r="D47178" t="str">
            <v>EMPG ALM.SYLVIO</v>
          </cell>
          <cell r="E47178">
            <v>402801</v>
          </cell>
        </row>
        <row r="47179">
          <cell r="C47179"/>
          <cell r="D47179" t="str">
            <v>EMPG ALVARES DE</v>
          </cell>
          <cell r="E47179">
            <v>402802</v>
          </cell>
        </row>
        <row r="47180">
          <cell r="C47180"/>
          <cell r="D47180" t="str">
            <v>EMPG ANEXA EDUC</v>
          </cell>
          <cell r="E47180">
            <v>402803</v>
          </cell>
        </row>
        <row r="47181">
          <cell r="C47181"/>
          <cell r="D47181" t="str">
            <v>EMPG CAPISTRANO</v>
          </cell>
          <cell r="E47181">
            <v>402806</v>
          </cell>
        </row>
        <row r="47182">
          <cell r="C47182"/>
          <cell r="D47182" t="str">
            <v>EMPG CARLOS AUG</v>
          </cell>
          <cell r="E47182">
            <v>402807</v>
          </cell>
        </row>
        <row r="47183">
          <cell r="C47183"/>
          <cell r="D47183" t="str">
            <v>EMPG CARLOS CHA</v>
          </cell>
          <cell r="E47183">
            <v>402808</v>
          </cell>
        </row>
        <row r="47184">
          <cell r="C47184"/>
          <cell r="D47184" t="str">
            <v>EMPG CEL.HELIO</v>
          </cell>
          <cell r="E47184">
            <v>402809</v>
          </cell>
        </row>
        <row r="47185">
          <cell r="C47185"/>
          <cell r="D47185" t="str">
            <v>EMPG CELO.MARIO</v>
          </cell>
          <cell r="E47185">
            <v>402810</v>
          </cell>
        </row>
        <row r="47186">
          <cell r="C47186"/>
          <cell r="D47186" t="str">
            <v>EMPG CONDE LUIZ</v>
          </cell>
          <cell r="E47186">
            <v>402811</v>
          </cell>
        </row>
        <row r="47187">
          <cell r="C47187"/>
          <cell r="D47187" t="str">
            <v>EMPG DEP.CYRO A</v>
          </cell>
          <cell r="E47187">
            <v>402812</v>
          </cell>
        </row>
        <row r="47188">
          <cell r="C47188"/>
          <cell r="D47188" t="str">
            <v>EMPG DEP.JOAO S</v>
          </cell>
          <cell r="E47188">
            <v>402813</v>
          </cell>
        </row>
        <row r="47189">
          <cell r="C47189"/>
          <cell r="D47189" t="str">
            <v>EMPG DES.JOAQUI</v>
          </cell>
          <cell r="E47189">
            <v>402814</v>
          </cell>
        </row>
        <row r="47190">
          <cell r="C47190"/>
          <cell r="D47190" t="str">
            <v>EMPG DES.SILVIO</v>
          </cell>
          <cell r="E47190">
            <v>402815</v>
          </cell>
        </row>
        <row r="47191">
          <cell r="C47191"/>
          <cell r="D47191" t="str">
            <v>EMPG DOM PAULO</v>
          </cell>
          <cell r="E47191">
            <v>402816</v>
          </cell>
        </row>
        <row r="47192">
          <cell r="C47192"/>
          <cell r="D47192" t="str">
            <v>EMPG DOM PEDRO</v>
          </cell>
          <cell r="E47192">
            <v>402817</v>
          </cell>
        </row>
        <row r="47193">
          <cell r="C47193"/>
          <cell r="D47193" t="str">
            <v>EMPG DONA CHIQU</v>
          </cell>
          <cell r="E47193">
            <v>402818</v>
          </cell>
        </row>
        <row r="47194">
          <cell r="C47194"/>
          <cell r="D47194" t="str">
            <v>EMPG DR.MIGUEL</v>
          </cell>
          <cell r="E47194">
            <v>402822</v>
          </cell>
        </row>
        <row r="47195">
          <cell r="C47195"/>
          <cell r="D47195" t="str">
            <v>EMPG GEN.NEWTON</v>
          </cell>
          <cell r="E47195">
            <v>402827</v>
          </cell>
        </row>
        <row r="47196">
          <cell r="C47196"/>
          <cell r="D47196" t="str">
            <v>EMPG GEN.OTHELO</v>
          </cell>
          <cell r="E47196">
            <v>402828</v>
          </cell>
        </row>
        <row r="47197">
          <cell r="C47197"/>
          <cell r="D47197" t="str">
            <v>EMPG IMPERATRIZ</v>
          </cell>
          <cell r="E47197">
            <v>402829</v>
          </cell>
        </row>
        <row r="47198">
          <cell r="C47198"/>
          <cell r="D47198" t="str">
            <v>EMPG JOAO DE DE</v>
          </cell>
          <cell r="E47198">
            <v>402830</v>
          </cell>
        </row>
        <row r="47199">
          <cell r="C47199"/>
          <cell r="D47199" t="str">
            <v>EMPG MAL.DEODOR</v>
          </cell>
          <cell r="E47199">
            <v>402832</v>
          </cell>
        </row>
        <row r="47200">
          <cell r="C47200"/>
          <cell r="D47200" t="str">
            <v>EMPG MARIO KOSE</v>
          </cell>
          <cell r="E47200">
            <v>402834</v>
          </cell>
        </row>
        <row r="47201">
          <cell r="C47201"/>
          <cell r="D47201" t="str">
            <v>EMPG MIN.CALOGE</v>
          </cell>
          <cell r="E47201">
            <v>402835</v>
          </cell>
        </row>
        <row r="47202">
          <cell r="C47202"/>
          <cell r="D47202" t="str">
            <v>EMPG PAULO SETU</v>
          </cell>
          <cell r="E47202">
            <v>402836</v>
          </cell>
        </row>
        <row r="47203">
          <cell r="C47203"/>
          <cell r="D47203" t="str">
            <v>EMPG PLACIDO DE</v>
          </cell>
          <cell r="E47203">
            <v>402841</v>
          </cell>
        </row>
        <row r="47204">
          <cell r="C47204"/>
          <cell r="D47204" t="str">
            <v>EMPG PLINIO DE</v>
          </cell>
          <cell r="E47204">
            <v>402842</v>
          </cell>
        </row>
        <row r="47205">
          <cell r="C47205"/>
          <cell r="D47205" t="str">
            <v>EMPG PLINIO SAL</v>
          </cell>
          <cell r="E47205">
            <v>402843</v>
          </cell>
        </row>
        <row r="47206">
          <cell r="C47206"/>
          <cell r="D47206" t="str">
            <v>EMPG PREF.ADHEM</v>
          </cell>
          <cell r="E47206">
            <v>402844</v>
          </cell>
        </row>
        <row r="47207">
          <cell r="C47207"/>
          <cell r="D47207" t="str">
            <v>EMPG PROF.ALIPI</v>
          </cell>
          <cell r="E47207">
            <v>402846</v>
          </cell>
        </row>
        <row r="47208">
          <cell r="C47208"/>
          <cell r="D47208" t="str">
            <v>EMPG PROF.ANTON</v>
          </cell>
          <cell r="E47208">
            <v>402848</v>
          </cell>
        </row>
        <row r="47209">
          <cell r="C47209"/>
          <cell r="D47209" t="str">
            <v>EMPG PROF.ERNES</v>
          </cell>
          <cell r="E47209">
            <v>402850</v>
          </cell>
        </row>
        <row r="47210">
          <cell r="C47210"/>
          <cell r="D47210" t="str">
            <v>EMPG PROF.FRANK</v>
          </cell>
          <cell r="E47210">
            <v>402851</v>
          </cell>
        </row>
        <row r="47211">
          <cell r="C47211"/>
          <cell r="D47211" t="str">
            <v>EMPG PROF.JOAO</v>
          </cell>
          <cell r="E47211">
            <v>402852</v>
          </cell>
        </row>
        <row r="47212">
          <cell r="C47212"/>
          <cell r="D47212" t="str">
            <v>EMPG PROF.JOSE</v>
          </cell>
          <cell r="E47212">
            <v>402853</v>
          </cell>
        </row>
        <row r="47213">
          <cell r="C47213"/>
          <cell r="D47213" t="str">
            <v>EMPG PROF.MARIO</v>
          </cell>
          <cell r="E47213">
            <v>402854</v>
          </cell>
        </row>
        <row r="47214">
          <cell r="C47214"/>
          <cell r="D47214" t="str">
            <v>EMPG RAUL DE LE</v>
          </cell>
          <cell r="E47214">
            <v>402860</v>
          </cell>
        </row>
        <row r="47215">
          <cell r="C47215"/>
          <cell r="D47215" t="str">
            <v>EMPG SEN.TEOTON</v>
          </cell>
          <cell r="E47215">
            <v>402862</v>
          </cell>
        </row>
        <row r="47216">
          <cell r="C47216"/>
          <cell r="D47216" t="str">
            <v>EMPG THEODOMIRO</v>
          </cell>
          <cell r="E47216">
            <v>402863</v>
          </cell>
        </row>
        <row r="47217">
          <cell r="C47217"/>
          <cell r="D47217" t="str">
            <v>EMPG VIANNA MCO</v>
          </cell>
          <cell r="E47217">
            <v>402864</v>
          </cell>
        </row>
        <row r="47218">
          <cell r="C47218"/>
          <cell r="D47218" t="str">
            <v>EMPG.DES.MANOEL</v>
          </cell>
          <cell r="E47218">
            <v>402866</v>
          </cell>
        </row>
        <row r="47219">
          <cell r="C47219"/>
          <cell r="D47219" t="str">
            <v>EMPSG ANTONIO A</v>
          </cell>
          <cell r="E47219">
            <v>402867</v>
          </cell>
        </row>
        <row r="47220">
          <cell r="C47220"/>
          <cell r="D47220" t="str">
            <v>EMPSG DARCY RIB</v>
          </cell>
          <cell r="E47220">
            <v>402868</v>
          </cell>
        </row>
        <row r="47221">
          <cell r="C47221"/>
          <cell r="D47221" t="str">
            <v>EMPSG RUBENS PA</v>
          </cell>
          <cell r="E47221">
            <v>402869</v>
          </cell>
        </row>
        <row r="47222">
          <cell r="C47222"/>
          <cell r="D47222" t="str">
            <v>EPSG STA.LUCIA</v>
          </cell>
          <cell r="E47222">
            <v>402870</v>
          </cell>
        </row>
        <row r="47223">
          <cell r="C47223"/>
          <cell r="D47223" t="str">
            <v>ESC.ADVENTISTA</v>
          </cell>
          <cell r="E47223">
            <v>402875</v>
          </cell>
        </row>
        <row r="47224">
          <cell r="C47224"/>
          <cell r="D47224" t="str">
            <v>ESC.DIOCESANA V</v>
          </cell>
          <cell r="E47224">
            <v>402908</v>
          </cell>
        </row>
        <row r="47225">
          <cell r="C47225"/>
          <cell r="D47225" t="str">
            <v>ESC.EDUC.INF.PG</v>
          </cell>
          <cell r="E47225">
            <v>402909</v>
          </cell>
        </row>
        <row r="47226">
          <cell r="C47226"/>
          <cell r="D47226" t="str">
            <v>ESC.JOAO XXIII</v>
          </cell>
          <cell r="E47226">
            <v>402912</v>
          </cell>
        </row>
        <row r="47227">
          <cell r="C47227"/>
          <cell r="D47227" t="str">
            <v>ESC.SANTA IZILD</v>
          </cell>
          <cell r="E47227">
            <v>402913</v>
          </cell>
        </row>
        <row r="47228">
          <cell r="C47228"/>
          <cell r="D47228" t="str">
            <v>ESC.SAO VICENTE</v>
          </cell>
          <cell r="E47228">
            <v>402914</v>
          </cell>
        </row>
        <row r="47229">
          <cell r="C47229"/>
          <cell r="D47229" t="str">
            <v>ESC.WALDORF RUD</v>
          </cell>
          <cell r="E47229">
            <v>402916</v>
          </cell>
        </row>
        <row r="47230">
          <cell r="C47230"/>
          <cell r="D47230" t="str">
            <v>ETE GETULIO VAR</v>
          </cell>
          <cell r="E47230">
            <v>402925</v>
          </cell>
        </row>
        <row r="47231">
          <cell r="C47231"/>
          <cell r="D47231" t="str">
            <v>ETE PROF.APRIGI</v>
          </cell>
          <cell r="E47231">
            <v>402933</v>
          </cell>
        </row>
        <row r="47232">
          <cell r="C47232"/>
          <cell r="D47232" t="str">
            <v>ETE PROF.CAMARG</v>
          </cell>
          <cell r="E47232">
            <v>402934</v>
          </cell>
        </row>
        <row r="47233">
          <cell r="C47233"/>
          <cell r="D47233" t="str">
            <v>EXT.SAO RAFAEL</v>
          </cell>
          <cell r="E47233">
            <v>402937</v>
          </cell>
        </row>
        <row r="47234">
          <cell r="C47234"/>
          <cell r="D47234" t="str">
            <v>GIN.STA.GEMA</v>
          </cell>
          <cell r="E47234">
            <v>402939</v>
          </cell>
        </row>
        <row r="47235">
          <cell r="C47235"/>
          <cell r="D47235" t="str">
            <v>INST.CONCORDIA</v>
          </cell>
          <cell r="E47235">
            <v>402944</v>
          </cell>
        </row>
        <row r="47236">
          <cell r="C47236"/>
          <cell r="D47236" t="str">
            <v>INST.EDUC.PRELU</v>
          </cell>
          <cell r="E47236">
            <v>402948</v>
          </cell>
        </row>
        <row r="47237">
          <cell r="C47237"/>
          <cell r="D47237" t="str">
            <v>INST.EDUC.SANTA</v>
          </cell>
          <cell r="E47237">
            <v>402950</v>
          </cell>
        </row>
        <row r="47238">
          <cell r="C47238"/>
          <cell r="D47238" t="str">
            <v>INST.PARALELO D</v>
          </cell>
          <cell r="E47238">
            <v>402952</v>
          </cell>
        </row>
        <row r="47239">
          <cell r="C47239"/>
          <cell r="D47239" t="str">
            <v>INST.RADIAL DE</v>
          </cell>
          <cell r="E47239">
            <v>402953</v>
          </cell>
        </row>
        <row r="47240">
          <cell r="C47240"/>
          <cell r="D47240" t="str">
            <v>INT.ENS.SANTO I</v>
          </cell>
          <cell r="E47240">
            <v>402957</v>
          </cell>
        </row>
        <row r="47241">
          <cell r="C47241"/>
          <cell r="D47241" t="str">
            <v>LICEU PASTEUR</v>
          </cell>
          <cell r="E47241">
            <v>402960</v>
          </cell>
        </row>
        <row r="47242">
          <cell r="C47242"/>
          <cell r="D47242" t="str">
            <v>ORG.EDUC.MARGAR</v>
          </cell>
          <cell r="E47242">
            <v>402961</v>
          </cell>
        </row>
        <row r="47243">
          <cell r="C47243"/>
          <cell r="D47243" t="str">
            <v>RECANTO DA PETI</v>
          </cell>
          <cell r="E47243">
            <v>402962</v>
          </cell>
        </row>
        <row r="47244">
          <cell r="C47244"/>
          <cell r="D47244" t="str">
            <v>SENAC</v>
          </cell>
          <cell r="E47244">
            <v>402963</v>
          </cell>
        </row>
        <row r="47245">
          <cell r="C47245"/>
          <cell r="D47245" t="str">
            <v>SESI 017</v>
          </cell>
          <cell r="E47245">
            <v>402967</v>
          </cell>
        </row>
        <row r="47246">
          <cell r="C47246"/>
          <cell r="D47246" t="str">
            <v>SESI 032</v>
          </cell>
          <cell r="E47246">
            <v>402968</v>
          </cell>
        </row>
        <row r="47247">
          <cell r="C47247"/>
          <cell r="D47247" t="str">
            <v>SESI 048</v>
          </cell>
          <cell r="E47247">
            <v>402970</v>
          </cell>
        </row>
        <row r="47248">
          <cell r="C47248"/>
          <cell r="D47248" t="str">
            <v>SESI 111</v>
          </cell>
          <cell r="E47248">
            <v>402978</v>
          </cell>
        </row>
        <row r="47249">
          <cell r="C47249"/>
          <cell r="D47249" t="str">
            <v>SESI 132</v>
          </cell>
          <cell r="E47249">
            <v>402989</v>
          </cell>
        </row>
        <row r="47250">
          <cell r="C47250"/>
          <cell r="D47250" t="str">
            <v>SESI 211</v>
          </cell>
          <cell r="E47250">
            <v>403017</v>
          </cell>
        </row>
        <row r="47251">
          <cell r="C47251"/>
          <cell r="D47251" t="str">
            <v>SESI 293</v>
          </cell>
          <cell r="E47251">
            <v>403046</v>
          </cell>
        </row>
        <row r="47252">
          <cell r="C47252"/>
          <cell r="D47252" t="str">
            <v>SESI 327</v>
          </cell>
          <cell r="E47252">
            <v>403060</v>
          </cell>
        </row>
        <row r="47253">
          <cell r="C47253"/>
          <cell r="D47253" t="str">
            <v>SESI 329</v>
          </cell>
          <cell r="E47253">
            <v>403061</v>
          </cell>
        </row>
        <row r="47254">
          <cell r="C47254"/>
          <cell r="D47254" t="str">
            <v>SESI 379</v>
          </cell>
          <cell r="E47254">
            <v>403085</v>
          </cell>
        </row>
        <row r="47255">
          <cell r="C47255"/>
          <cell r="D47255" t="str">
            <v>SESI 388</v>
          </cell>
          <cell r="E47255">
            <v>403089</v>
          </cell>
        </row>
        <row r="47256">
          <cell r="C47256"/>
          <cell r="D47256" t="str">
            <v>SESI 414</v>
          </cell>
          <cell r="E47256">
            <v>403102</v>
          </cell>
        </row>
        <row r="47257">
          <cell r="C47257"/>
          <cell r="D47257" t="str">
            <v>CENTRO EDUCACIO</v>
          </cell>
          <cell r="E47257">
            <v>403134</v>
          </cell>
        </row>
        <row r="47258">
          <cell r="C47258"/>
          <cell r="D47258" t="str">
            <v>COLEGIO ANGLO B</v>
          </cell>
          <cell r="E47258">
            <v>403149</v>
          </cell>
        </row>
        <row r="47259">
          <cell r="C47259"/>
          <cell r="D47259" t="str">
            <v>COLEGIO FAAP</v>
          </cell>
          <cell r="E47259">
            <v>403160</v>
          </cell>
        </row>
        <row r="47260">
          <cell r="C47260"/>
          <cell r="D47260" t="str">
            <v>COLEGIO GUILHER</v>
          </cell>
          <cell r="E47260">
            <v>403162</v>
          </cell>
        </row>
        <row r="47261">
          <cell r="C47261"/>
          <cell r="D47261" t="str">
            <v>COLEGIO L.PERET</v>
          </cell>
          <cell r="E47261">
            <v>403165</v>
          </cell>
        </row>
        <row r="47262">
          <cell r="C47262"/>
          <cell r="D47262" t="str">
            <v>COLEGIO MAR.NOS</v>
          </cell>
          <cell r="E47262">
            <v>403167</v>
          </cell>
        </row>
        <row r="47263">
          <cell r="C47263"/>
          <cell r="D47263" t="str">
            <v>COLEGIO MARIA M</v>
          </cell>
          <cell r="E47263">
            <v>403169</v>
          </cell>
        </row>
        <row r="47264">
          <cell r="C47264"/>
          <cell r="D47264" t="str">
            <v>COLEGIO MIGUEL</v>
          </cell>
          <cell r="E47264">
            <v>403171</v>
          </cell>
        </row>
        <row r="47265">
          <cell r="C47265"/>
          <cell r="D47265" t="str">
            <v>COLEGIO MOEMA</v>
          </cell>
          <cell r="E47265">
            <v>403172</v>
          </cell>
        </row>
        <row r="47266">
          <cell r="C47266"/>
          <cell r="D47266" t="str">
            <v>COLEGIO POLICIA</v>
          </cell>
          <cell r="E47266">
            <v>403178</v>
          </cell>
        </row>
        <row r="47267">
          <cell r="C47267"/>
          <cell r="D47267" t="str">
            <v>COLEGIO SANTA C</v>
          </cell>
          <cell r="E47267">
            <v>403184</v>
          </cell>
        </row>
        <row r="47268">
          <cell r="C47268"/>
          <cell r="D47268" t="str">
            <v>COLEGIO SAO LUI</v>
          </cell>
          <cell r="E47268">
            <v>403187</v>
          </cell>
        </row>
        <row r="47269">
          <cell r="C47269"/>
          <cell r="D47269" t="str">
            <v>COLEGIOBATISTA</v>
          </cell>
          <cell r="E47269">
            <v>403192</v>
          </cell>
        </row>
        <row r="47270">
          <cell r="C47270"/>
          <cell r="D47270" t="str">
            <v>ESCOLA DE SEG.</v>
          </cell>
          <cell r="E47270">
            <v>403199</v>
          </cell>
        </row>
        <row r="47271">
          <cell r="C47271"/>
          <cell r="D47271" t="str">
            <v>ESCOLA ESTADUAL</v>
          </cell>
          <cell r="E47271">
            <v>403203</v>
          </cell>
        </row>
        <row r="47272">
          <cell r="C47272"/>
          <cell r="D47272" t="str">
            <v>ESCOLA ESTADUAL</v>
          </cell>
          <cell r="E47272">
            <v>403204</v>
          </cell>
        </row>
        <row r="47273">
          <cell r="C47273"/>
          <cell r="D47273" t="str">
            <v>ESCOLA ESTADUAL</v>
          </cell>
          <cell r="E47273">
            <v>403207</v>
          </cell>
        </row>
        <row r="47274">
          <cell r="C47274"/>
          <cell r="D47274" t="str">
            <v>ESCOLA ESTUDUAL</v>
          </cell>
          <cell r="E47274">
            <v>403211</v>
          </cell>
        </row>
        <row r="47275">
          <cell r="C47275"/>
          <cell r="D47275" t="str">
            <v>ESCOLA NOSSA SE</v>
          </cell>
          <cell r="E47275">
            <v>403225</v>
          </cell>
        </row>
        <row r="47276">
          <cell r="C47276"/>
          <cell r="D47276" t="str">
            <v>ESCOLA NOVA LOU</v>
          </cell>
          <cell r="E47276">
            <v>403226</v>
          </cell>
        </row>
        <row r="47277">
          <cell r="C47277"/>
          <cell r="D47277" t="str">
            <v>INSTITUTO ADVEN</v>
          </cell>
          <cell r="E47277">
            <v>403231</v>
          </cell>
        </row>
        <row r="47278">
          <cell r="C47278"/>
          <cell r="D47278" t="str">
            <v>INSTITUTO QUALI</v>
          </cell>
          <cell r="E47278">
            <v>403241</v>
          </cell>
        </row>
        <row r="47279">
          <cell r="C47279"/>
          <cell r="D47279" t="str">
            <v>LICEU ARTES OFI</v>
          </cell>
          <cell r="E47279">
            <v>403242</v>
          </cell>
        </row>
        <row r="47280">
          <cell r="C47280"/>
          <cell r="D47280" t="str">
            <v>LICEU CAMILO CA</v>
          </cell>
          <cell r="E47280">
            <v>403243</v>
          </cell>
        </row>
        <row r="47281">
          <cell r="C47281"/>
          <cell r="D47281" t="str">
            <v>NOSSA SRA DE FA</v>
          </cell>
          <cell r="E47281">
            <v>403245</v>
          </cell>
        </row>
        <row r="47282">
          <cell r="C47282"/>
          <cell r="D47282" t="str">
            <v>RENASCENCA COLE</v>
          </cell>
          <cell r="E47282">
            <v>403248</v>
          </cell>
        </row>
        <row r="47283">
          <cell r="C47283"/>
          <cell r="D47283" t="str">
            <v>EE IMPERATRIZ L</v>
          </cell>
          <cell r="E47283">
            <v>403266</v>
          </cell>
        </row>
        <row r="47284">
          <cell r="C47284"/>
          <cell r="D47284" t="str">
            <v>EEPSG PROFA.MAR</v>
          </cell>
          <cell r="E47284">
            <v>403267</v>
          </cell>
        </row>
        <row r="47285">
          <cell r="C47285"/>
          <cell r="D47285" t="str">
            <v>EE DEP.JOSE BUS</v>
          </cell>
          <cell r="E47285">
            <v>403268</v>
          </cell>
        </row>
        <row r="47286">
          <cell r="C47286"/>
          <cell r="D47286" t="str">
            <v>EE PROF.DARIO M</v>
          </cell>
          <cell r="E47286">
            <v>403269</v>
          </cell>
        </row>
        <row r="47287">
          <cell r="C47287"/>
          <cell r="D47287" t="str">
            <v>SESI 419</v>
          </cell>
          <cell r="E47287">
            <v>403299</v>
          </cell>
        </row>
        <row r="47288">
          <cell r="C47288"/>
          <cell r="D47288" t="str">
            <v>COL.ANHEMBI MOR</v>
          </cell>
          <cell r="E47288">
            <v>403300</v>
          </cell>
        </row>
        <row r="47289">
          <cell r="C47289"/>
          <cell r="D47289" t="str">
            <v>EMPG GEN.DE GAU</v>
          </cell>
          <cell r="E47289">
            <v>403309</v>
          </cell>
        </row>
        <row r="47290">
          <cell r="C47290"/>
          <cell r="D47290" t="str">
            <v>COL.EXT.SAO JOS</v>
          </cell>
          <cell r="E47290">
            <v>403332</v>
          </cell>
        </row>
        <row r="47291">
          <cell r="C47291"/>
          <cell r="D47291" t="str">
            <v>EEPSG JULIA MAC</v>
          </cell>
          <cell r="E47291">
            <v>403347</v>
          </cell>
        </row>
        <row r="47292">
          <cell r="C47292"/>
          <cell r="D47292" t="str">
            <v>COL.PENTAGONO</v>
          </cell>
          <cell r="E47292">
            <v>403365</v>
          </cell>
        </row>
        <row r="47293">
          <cell r="C47293"/>
          <cell r="D47293" t="str">
            <v>COL.EAG</v>
          </cell>
          <cell r="E47293">
            <v>403389</v>
          </cell>
        </row>
        <row r="47294">
          <cell r="C47294"/>
          <cell r="D47294" t="str">
            <v>ANGLO VESTIBULA</v>
          </cell>
          <cell r="E47294">
            <v>403419</v>
          </cell>
        </row>
        <row r="47295">
          <cell r="C47295"/>
          <cell r="D47295" t="str">
            <v>EESG ALEXANDRE</v>
          </cell>
          <cell r="E47295">
            <v>403430</v>
          </cell>
        </row>
        <row r="47296">
          <cell r="C47296"/>
          <cell r="D47296" t="str">
            <v>EEPSG JD.RODOLF</v>
          </cell>
          <cell r="E47296">
            <v>403438</v>
          </cell>
        </row>
        <row r="47297">
          <cell r="C47297"/>
          <cell r="D47297" t="str">
            <v>EEPSG PEDRO MON</v>
          </cell>
          <cell r="E47297">
            <v>403442</v>
          </cell>
        </row>
        <row r="47298">
          <cell r="C47298"/>
          <cell r="D47298" t="str">
            <v>ETE JOSE ROCHA</v>
          </cell>
          <cell r="E47298">
            <v>403443</v>
          </cell>
        </row>
        <row r="47299">
          <cell r="C47299"/>
          <cell r="D47299" t="str">
            <v>EEPSG MIN.COSTA</v>
          </cell>
          <cell r="E47299">
            <v>403444</v>
          </cell>
        </row>
        <row r="47300">
          <cell r="C47300"/>
          <cell r="D47300" t="str">
            <v>EEPSG PROF.LUIZ</v>
          </cell>
          <cell r="E47300">
            <v>403445</v>
          </cell>
        </row>
        <row r="47301">
          <cell r="C47301"/>
          <cell r="D47301" t="str">
            <v>EEPG PROF.LUIS</v>
          </cell>
          <cell r="E47301">
            <v>403484</v>
          </cell>
        </row>
        <row r="47302">
          <cell r="C47302"/>
          <cell r="D47302" t="str">
            <v>EEPSG REPUBLICA</v>
          </cell>
          <cell r="E47302">
            <v>403485</v>
          </cell>
        </row>
        <row r="47303">
          <cell r="C47303"/>
          <cell r="D47303" t="str">
            <v>EE ANGELINA MAD</v>
          </cell>
          <cell r="E47303">
            <v>403486</v>
          </cell>
        </row>
        <row r="47304">
          <cell r="C47304"/>
          <cell r="D47304" t="str">
            <v>EEPSG DR.GENESI</v>
          </cell>
          <cell r="E47304">
            <v>403487</v>
          </cell>
        </row>
        <row r="47305">
          <cell r="C47305"/>
          <cell r="D47305" t="str">
            <v>EEPSG PROFA.MAR</v>
          </cell>
          <cell r="E47305">
            <v>403489</v>
          </cell>
        </row>
        <row r="47306">
          <cell r="C47306"/>
          <cell r="D47306" t="str">
            <v>EEPG PROF.NORBE</v>
          </cell>
          <cell r="E47306">
            <v>403490</v>
          </cell>
        </row>
        <row r="47307">
          <cell r="C47307"/>
          <cell r="D47307" t="str">
            <v>LICEU ARTES OFI</v>
          </cell>
          <cell r="E47307">
            <v>403503</v>
          </cell>
        </row>
        <row r="47308">
          <cell r="C47308"/>
          <cell r="D47308" t="str">
            <v>COL.PADRE MOYE</v>
          </cell>
          <cell r="E47308">
            <v>403526</v>
          </cell>
        </row>
        <row r="47309">
          <cell r="C47309"/>
          <cell r="D47309" t="str">
            <v>COL.STELLA RODR</v>
          </cell>
          <cell r="E47309">
            <v>403527</v>
          </cell>
        </row>
        <row r="47310">
          <cell r="C47310"/>
          <cell r="D47310" t="str">
            <v>ESC.PG ADVENTIS</v>
          </cell>
          <cell r="E47310">
            <v>403528</v>
          </cell>
        </row>
        <row r="47311">
          <cell r="C47311"/>
          <cell r="D47311" t="str">
            <v>COL.SAO FRANCIS</v>
          </cell>
          <cell r="E47311">
            <v>403529</v>
          </cell>
        </row>
        <row r="47312">
          <cell r="C47312"/>
          <cell r="D47312" t="str">
            <v>EEPSG DR.ALARIC</v>
          </cell>
          <cell r="E47312">
            <v>403530</v>
          </cell>
        </row>
        <row r="47313">
          <cell r="C47313"/>
          <cell r="D47313" t="str">
            <v>COL.SAO JOAO GU</v>
          </cell>
          <cell r="E47313">
            <v>403531</v>
          </cell>
        </row>
        <row r="47314">
          <cell r="C47314"/>
          <cell r="D47314" t="str">
            <v>COL.STA.CLARA</v>
          </cell>
          <cell r="E47314">
            <v>403532</v>
          </cell>
        </row>
        <row r="47315">
          <cell r="C47315"/>
          <cell r="D47315" t="str">
            <v>ESC.DA VILA</v>
          </cell>
          <cell r="E47315">
            <v>403533</v>
          </cell>
        </row>
        <row r="47316">
          <cell r="C47316"/>
          <cell r="D47316" t="str">
            <v>COL.N.SRA.DO MO</v>
          </cell>
          <cell r="E47316">
            <v>403534</v>
          </cell>
        </row>
        <row r="47317">
          <cell r="C47317"/>
          <cell r="D47317" t="str">
            <v>COL.GALILEU GAL</v>
          </cell>
          <cell r="E47317">
            <v>403535</v>
          </cell>
        </row>
        <row r="47318">
          <cell r="C47318"/>
          <cell r="D47318" t="str">
            <v>EESG ALBINO CES</v>
          </cell>
          <cell r="E47318">
            <v>403548</v>
          </cell>
        </row>
        <row r="47319">
          <cell r="C47319"/>
          <cell r="D47319" t="str">
            <v>EEPSG JOAO BATI</v>
          </cell>
          <cell r="E47319">
            <v>403560</v>
          </cell>
        </row>
        <row r="47320">
          <cell r="C47320"/>
          <cell r="D47320" t="str">
            <v>COL.ANGLO BRASI</v>
          </cell>
          <cell r="E47320">
            <v>403568</v>
          </cell>
        </row>
        <row r="47321">
          <cell r="C47321"/>
          <cell r="D47321" t="str">
            <v>EEPSG AMENAIDE</v>
          </cell>
          <cell r="E47321">
            <v>403569</v>
          </cell>
        </row>
        <row r="47322">
          <cell r="C47322"/>
          <cell r="D47322" t="str">
            <v>EESG PROF.AUGUS</v>
          </cell>
          <cell r="E47322">
            <v>403571</v>
          </cell>
        </row>
        <row r="47323">
          <cell r="C47323"/>
          <cell r="D47323" t="str">
            <v>EEPSG MARTINS E</v>
          </cell>
          <cell r="E47323">
            <v>403573</v>
          </cell>
        </row>
        <row r="47324">
          <cell r="C47324"/>
          <cell r="D47324" t="str">
            <v>EMPG PLINIO DE</v>
          </cell>
          <cell r="E47324">
            <v>403583</v>
          </cell>
        </row>
        <row r="47325">
          <cell r="C47325"/>
          <cell r="D47325" t="str">
            <v>EMPG AURELIO AR</v>
          </cell>
          <cell r="E47325">
            <v>403587</v>
          </cell>
        </row>
        <row r="47326">
          <cell r="C47326"/>
          <cell r="D47326" t="str">
            <v>EMPG PROFA.SYLV</v>
          </cell>
          <cell r="E47326">
            <v>403606</v>
          </cell>
        </row>
        <row r="47327">
          <cell r="C47327"/>
          <cell r="D47327" t="str">
            <v>EMPG PROF.ANTON</v>
          </cell>
          <cell r="E47327">
            <v>403630</v>
          </cell>
        </row>
        <row r="47328">
          <cell r="C47328"/>
          <cell r="D47328" t="str">
            <v>EEPSG PROF.JOAO</v>
          </cell>
          <cell r="E47328">
            <v>403735</v>
          </cell>
        </row>
        <row r="47329">
          <cell r="C47329"/>
          <cell r="D47329" t="str">
            <v>EEPG PROFA.MARI</v>
          </cell>
          <cell r="E47329">
            <v>403789</v>
          </cell>
        </row>
        <row r="47330">
          <cell r="C47330"/>
          <cell r="D47330" t="str">
            <v>EEPSG PROF.JOSE</v>
          </cell>
          <cell r="E47330">
            <v>403795</v>
          </cell>
        </row>
        <row r="47331">
          <cell r="C47331"/>
          <cell r="D47331" t="str">
            <v>EMPG DEP.CAIO S</v>
          </cell>
          <cell r="E47331">
            <v>403801</v>
          </cell>
        </row>
        <row r="47332">
          <cell r="C47332"/>
          <cell r="D47332" t="str">
            <v>EMPG MARCOS MEL</v>
          </cell>
          <cell r="E47332">
            <v>403817</v>
          </cell>
        </row>
        <row r="47333">
          <cell r="C47333"/>
          <cell r="D47333" t="str">
            <v>EMPG PROF.MAILS</v>
          </cell>
          <cell r="E47333">
            <v>403861</v>
          </cell>
        </row>
        <row r="47334">
          <cell r="C47334"/>
          <cell r="D47334" t="str">
            <v>EEPG FREDERICO</v>
          </cell>
          <cell r="E47334">
            <v>403862</v>
          </cell>
        </row>
        <row r="47335">
          <cell r="C47335"/>
          <cell r="D47335" t="str">
            <v>LAR ESCOLA JOAO</v>
          </cell>
          <cell r="E47335">
            <v>403867</v>
          </cell>
        </row>
        <row r="47336">
          <cell r="C47336"/>
          <cell r="D47336" t="str">
            <v>COL.DOMINUS VIV</v>
          </cell>
          <cell r="E47336">
            <v>403870</v>
          </cell>
        </row>
        <row r="47337">
          <cell r="C47337"/>
          <cell r="D47337" t="str">
            <v>COL.INTERLAGOS</v>
          </cell>
          <cell r="E47337">
            <v>403871</v>
          </cell>
        </row>
        <row r="47338">
          <cell r="C47338"/>
          <cell r="D47338" t="str">
            <v>COL.DOMINGOS SA</v>
          </cell>
          <cell r="E47338">
            <v>403887</v>
          </cell>
        </row>
        <row r="47339">
          <cell r="C47339"/>
          <cell r="D47339" t="str">
            <v>EEPSG PROFA.CAR</v>
          </cell>
          <cell r="E47339">
            <v>403909</v>
          </cell>
        </row>
        <row r="47340">
          <cell r="C47340"/>
          <cell r="D47340" t="str">
            <v>EEPSG PROF.ANTO</v>
          </cell>
          <cell r="E47340">
            <v>403996</v>
          </cell>
        </row>
        <row r="47341">
          <cell r="C47341"/>
          <cell r="D47341" t="str">
            <v>CEN.DE RECREACA</v>
          </cell>
          <cell r="E47341">
            <v>404081</v>
          </cell>
        </row>
        <row r="47342">
          <cell r="C47342"/>
          <cell r="D47342" t="str">
            <v>EEPG PROF.LOURE</v>
          </cell>
          <cell r="E47342">
            <v>404140</v>
          </cell>
        </row>
        <row r="47343">
          <cell r="C47343"/>
          <cell r="D47343" t="str">
            <v>EEPG PROF.JOSE</v>
          </cell>
          <cell r="E47343">
            <v>404141</v>
          </cell>
        </row>
        <row r="47344">
          <cell r="C47344"/>
          <cell r="D47344" t="str">
            <v>EEPG CESAR MART</v>
          </cell>
          <cell r="E47344">
            <v>404142</v>
          </cell>
        </row>
        <row r="47345">
          <cell r="C47345"/>
          <cell r="D47345" t="str">
            <v>EMPG GEN.VICENT</v>
          </cell>
          <cell r="E47345">
            <v>404147</v>
          </cell>
        </row>
        <row r="47346">
          <cell r="C47346"/>
          <cell r="D47346" t="str">
            <v>COL.JOAO XXIII</v>
          </cell>
          <cell r="E47346">
            <v>404151</v>
          </cell>
        </row>
        <row r="47347">
          <cell r="C47347"/>
          <cell r="D47347" t="str">
            <v>EEPSG PROFA.ALM</v>
          </cell>
          <cell r="E47347">
            <v>404168</v>
          </cell>
        </row>
        <row r="47348">
          <cell r="C47348"/>
          <cell r="D47348" t="str">
            <v>EEPG MARIA JOVI</v>
          </cell>
          <cell r="E47348">
            <v>404170</v>
          </cell>
        </row>
        <row r="47349">
          <cell r="C47349"/>
          <cell r="D47349" t="str">
            <v>EMPG PROF.RIVAD</v>
          </cell>
          <cell r="E47349">
            <v>404172</v>
          </cell>
        </row>
        <row r="47350">
          <cell r="C47350"/>
          <cell r="D47350" t="str">
            <v>EEPSG MJ.ARCY</v>
          </cell>
          <cell r="E47350">
            <v>404175</v>
          </cell>
        </row>
        <row r="47351">
          <cell r="C47351"/>
          <cell r="D47351" t="str">
            <v>EEPSG PLINIO BA</v>
          </cell>
          <cell r="E47351">
            <v>404178</v>
          </cell>
        </row>
        <row r="47352">
          <cell r="C47352"/>
          <cell r="D47352" t="str">
            <v>COL.FERNANDO PE</v>
          </cell>
          <cell r="E47352">
            <v>404188</v>
          </cell>
        </row>
        <row r="47353">
          <cell r="C47353"/>
          <cell r="D47353" t="str">
            <v>EMPG 25 DE JANE</v>
          </cell>
          <cell r="E47353">
            <v>404189</v>
          </cell>
        </row>
        <row r="47354">
          <cell r="C47354"/>
          <cell r="D47354" t="str">
            <v>COL.PREMEDICO-W</v>
          </cell>
          <cell r="E47354">
            <v>404205</v>
          </cell>
        </row>
        <row r="47355">
          <cell r="C47355"/>
          <cell r="D47355" t="str">
            <v>COL.MARIO DE AN</v>
          </cell>
          <cell r="E47355">
            <v>404206</v>
          </cell>
        </row>
        <row r="47356">
          <cell r="C47356"/>
          <cell r="D47356" t="str">
            <v>COL.LAVOISIER</v>
          </cell>
          <cell r="E47356">
            <v>404207</v>
          </cell>
        </row>
        <row r="47357">
          <cell r="C47357"/>
          <cell r="D47357" t="str">
            <v>CEN.ESTUDOS FIL</v>
          </cell>
          <cell r="E47357">
            <v>404208</v>
          </cell>
        </row>
        <row r="47358">
          <cell r="C47358"/>
          <cell r="D47358" t="str">
            <v>EEPSG STEFAN ZW</v>
          </cell>
          <cell r="E47358">
            <v>404229</v>
          </cell>
        </row>
        <row r="47359">
          <cell r="C47359"/>
          <cell r="D47359" t="str">
            <v>EEPSG PROF.LOUR</v>
          </cell>
          <cell r="E47359">
            <v>404232</v>
          </cell>
        </row>
        <row r="47360">
          <cell r="C47360"/>
          <cell r="D47360" t="str">
            <v>EEPSG ORVILLE D</v>
          </cell>
          <cell r="E47360">
            <v>404241</v>
          </cell>
        </row>
        <row r="47361">
          <cell r="C47361"/>
          <cell r="D47361" t="str">
            <v>EEPG ANNA TEIXE</v>
          </cell>
          <cell r="E47361">
            <v>404263</v>
          </cell>
        </row>
        <row r="47362">
          <cell r="C47362"/>
          <cell r="D47362" t="str">
            <v>INST.DE ENS.GIU</v>
          </cell>
          <cell r="E47362">
            <v>404265</v>
          </cell>
        </row>
        <row r="47363">
          <cell r="C47363"/>
          <cell r="D47363" t="str">
            <v>EM FERREIRA BAR</v>
          </cell>
          <cell r="E47363">
            <v>404303</v>
          </cell>
        </row>
        <row r="47364">
          <cell r="C47364"/>
          <cell r="D47364" t="str">
            <v>COL.DOMUS SAPIE</v>
          </cell>
          <cell r="E47364">
            <v>404357</v>
          </cell>
        </row>
        <row r="47365">
          <cell r="C47365"/>
          <cell r="D47365" t="str">
            <v>EEPSG PROF.SALV</v>
          </cell>
          <cell r="E47365">
            <v>404362</v>
          </cell>
        </row>
        <row r="47366">
          <cell r="C47366"/>
          <cell r="D47366" t="str">
            <v>EEPSG DOM DUART</v>
          </cell>
          <cell r="E47366">
            <v>404427</v>
          </cell>
        </row>
        <row r="47367">
          <cell r="C47367"/>
          <cell r="D47367" t="str">
            <v>EEPSG GUILHERME</v>
          </cell>
          <cell r="E47367">
            <v>404430</v>
          </cell>
        </row>
        <row r="47368">
          <cell r="C47368"/>
          <cell r="D47368" t="str">
            <v>EEPSG DR.DIOGO</v>
          </cell>
          <cell r="E47368">
            <v>404437</v>
          </cell>
        </row>
        <row r="47369">
          <cell r="C47369"/>
          <cell r="D47369" t="str">
            <v>EEPSG BARAO DE</v>
          </cell>
          <cell r="E47369">
            <v>404442</v>
          </cell>
        </row>
        <row r="47370">
          <cell r="C47370"/>
          <cell r="D47370" t="str">
            <v>EESG ZULGIRA BA</v>
          </cell>
          <cell r="E47370">
            <v>404496</v>
          </cell>
        </row>
        <row r="47371">
          <cell r="C47371"/>
          <cell r="D47371" t="str">
            <v>EEPSG PROF.MOAC</v>
          </cell>
          <cell r="E47371">
            <v>404534</v>
          </cell>
        </row>
        <row r="47372">
          <cell r="C47372"/>
          <cell r="D47372" t="str">
            <v>EEPSG PROF.JOSE</v>
          </cell>
          <cell r="E47372">
            <v>404537</v>
          </cell>
        </row>
        <row r="47373">
          <cell r="C47373"/>
          <cell r="D47373" t="str">
            <v>EEPSG PROF.JOAO</v>
          </cell>
          <cell r="E47373">
            <v>404540</v>
          </cell>
        </row>
        <row r="47374">
          <cell r="C47374"/>
          <cell r="D47374" t="str">
            <v>COL.RODRIGUES A</v>
          </cell>
          <cell r="E47374">
            <v>404541</v>
          </cell>
        </row>
        <row r="47375">
          <cell r="C47375"/>
          <cell r="D47375" t="str">
            <v>COL.ETAPA</v>
          </cell>
          <cell r="E47375">
            <v>404542</v>
          </cell>
        </row>
        <row r="47376">
          <cell r="C47376"/>
          <cell r="D47376" t="str">
            <v>ESC.SENAI CONDE</v>
          </cell>
          <cell r="E47376">
            <v>404543</v>
          </cell>
        </row>
        <row r="47377">
          <cell r="C47377"/>
          <cell r="D47377" t="str">
            <v>ESC.PSG PROF.MA</v>
          </cell>
          <cell r="E47377">
            <v>404544</v>
          </cell>
        </row>
        <row r="47378">
          <cell r="C47378"/>
          <cell r="D47378" t="str">
            <v>EEPSG MARTIM FR</v>
          </cell>
          <cell r="E47378">
            <v>404545</v>
          </cell>
        </row>
        <row r="47379">
          <cell r="C47379"/>
          <cell r="D47379" t="str">
            <v>COL.STO.ESTEVAM</v>
          </cell>
          <cell r="E47379">
            <v>404546</v>
          </cell>
        </row>
        <row r="47380">
          <cell r="C47380"/>
          <cell r="D47380" t="str">
            <v>ESC.UNIAO</v>
          </cell>
          <cell r="E47380">
            <v>404547</v>
          </cell>
        </row>
        <row r="47381">
          <cell r="C47381"/>
          <cell r="D47381" t="str">
            <v>EEPG DEP.AURELI</v>
          </cell>
          <cell r="E47381">
            <v>404548</v>
          </cell>
        </row>
        <row r="47382">
          <cell r="C47382"/>
          <cell r="D47382" t="str">
            <v>EEPSG PROF.ALBE</v>
          </cell>
          <cell r="E47382">
            <v>404549</v>
          </cell>
        </row>
        <row r="47383">
          <cell r="C47383"/>
          <cell r="D47383" t="str">
            <v>EEPSG EURIPEDES</v>
          </cell>
          <cell r="E47383">
            <v>404550</v>
          </cell>
        </row>
        <row r="47384">
          <cell r="C47384"/>
          <cell r="D47384" t="str">
            <v>EEPSG MISS BROW</v>
          </cell>
          <cell r="E47384">
            <v>404551</v>
          </cell>
        </row>
        <row r="47385">
          <cell r="C47385"/>
          <cell r="D47385" t="str">
            <v>EEPSG PROF.MANU</v>
          </cell>
          <cell r="E47385">
            <v>404552</v>
          </cell>
        </row>
        <row r="47386">
          <cell r="C47386"/>
          <cell r="D47386" t="str">
            <v>EEPG DR.JOSE AM</v>
          </cell>
          <cell r="E47386">
            <v>404553</v>
          </cell>
        </row>
        <row r="47387">
          <cell r="C47387"/>
          <cell r="D47387" t="str">
            <v>ESC.DO FUTURO</v>
          </cell>
          <cell r="E47387">
            <v>404554</v>
          </cell>
        </row>
        <row r="47388">
          <cell r="C47388"/>
          <cell r="D47388" t="str">
            <v>EEPSG PROF.LOUR</v>
          </cell>
          <cell r="E47388">
            <v>404555</v>
          </cell>
        </row>
        <row r="47389">
          <cell r="C47389"/>
          <cell r="D47389" t="str">
            <v>COL.ANTOINE SAI</v>
          </cell>
          <cell r="E47389">
            <v>404556</v>
          </cell>
        </row>
        <row r="47390">
          <cell r="C47390"/>
          <cell r="D47390" t="str">
            <v>EMPG LEORNARDO</v>
          </cell>
          <cell r="E47390">
            <v>404557</v>
          </cell>
        </row>
        <row r="47391">
          <cell r="C47391"/>
          <cell r="D47391" t="str">
            <v>COL.ADVENT.VILA</v>
          </cell>
          <cell r="E47391">
            <v>404558</v>
          </cell>
        </row>
        <row r="47392">
          <cell r="C47392"/>
          <cell r="D47392" t="str">
            <v>ESC.PG ADVENT.C</v>
          </cell>
          <cell r="E47392">
            <v>404559</v>
          </cell>
        </row>
        <row r="47393">
          <cell r="C47393"/>
          <cell r="D47393" t="str">
            <v>EEPG CJ.HAB.ITA</v>
          </cell>
          <cell r="E47393">
            <v>404579</v>
          </cell>
        </row>
        <row r="47394">
          <cell r="C47394"/>
          <cell r="D47394" t="str">
            <v>CEMES DREM 9</v>
          </cell>
          <cell r="E47394">
            <v>404580</v>
          </cell>
        </row>
        <row r="47395">
          <cell r="C47395"/>
          <cell r="D47395" t="str">
            <v>EEPG PROF.VALEN</v>
          </cell>
          <cell r="E47395">
            <v>404581</v>
          </cell>
        </row>
        <row r="47396">
          <cell r="C47396"/>
          <cell r="D47396" t="str">
            <v>EEPSG CARLOS CE</v>
          </cell>
          <cell r="E47396">
            <v>404713</v>
          </cell>
        </row>
        <row r="47397">
          <cell r="C47397"/>
          <cell r="D47397" t="str">
            <v>EEPSG AFRANIO P</v>
          </cell>
          <cell r="E47397">
            <v>405273</v>
          </cell>
        </row>
        <row r="47398">
          <cell r="C47398"/>
          <cell r="D47398" t="str">
            <v>EEPSG PAUL HUGO</v>
          </cell>
          <cell r="E47398">
            <v>405274</v>
          </cell>
        </row>
        <row r="47399">
          <cell r="C47399"/>
          <cell r="D47399" t="str">
            <v>EEPSG DULCE FER</v>
          </cell>
          <cell r="E47399">
            <v>405275</v>
          </cell>
        </row>
        <row r="47400">
          <cell r="C47400"/>
          <cell r="D47400" t="str">
            <v>EEPSG PROF.AUGU</v>
          </cell>
          <cell r="E47400">
            <v>405276</v>
          </cell>
        </row>
        <row r="47401">
          <cell r="C47401"/>
          <cell r="D47401" t="str">
            <v>EEPSG PROFA.OLI</v>
          </cell>
          <cell r="E47401">
            <v>405277</v>
          </cell>
        </row>
        <row r="47402">
          <cell r="C47402"/>
          <cell r="D47402" t="str">
            <v>EEPG JULIO DE F</v>
          </cell>
          <cell r="E47402">
            <v>405278</v>
          </cell>
        </row>
        <row r="47403">
          <cell r="C47403"/>
          <cell r="D47403" t="str">
            <v>EEPSG PE.ANCHIE</v>
          </cell>
          <cell r="E47403">
            <v>405279</v>
          </cell>
        </row>
        <row r="47404">
          <cell r="C47404"/>
          <cell r="D47404" t="str">
            <v>INST.N.SRA.AUXI</v>
          </cell>
          <cell r="E47404">
            <v>405280</v>
          </cell>
        </row>
        <row r="47405">
          <cell r="C47405"/>
          <cell r="D47405" t="str">
            <v>EESG FILOMENA M</v>
          </cell>
          <cell r="E47405">
            <v>405281</v>
          </cell>
        </row>
        <row r="47406">
          <cell r="C47406"/>
          <cell r="D47406" t="str">
            <v>ESC.CARANDA</v>
          </cell>
          <cell r="E47406">
            <v>405282</v>
          </cell>
        </row>
        <row r="47407">
          <cell r="C47407"/>
          <cell r="D47407" t="str">
            <v>COL.N.SRA.APARE</v>
          </cell>
          <cell r="E47407">
            <v>405283</v>
          </cell>
        </row>
        <row r="47408">
          <cell r="C47408"/>
          <cell r="D47408" t="str">
            <v>COL.MAGISTER</v>
          </cell>
          <cell r="E47408">
            <v>405285</v>
          </cell>
        </row>
        <row r="47409">
          <cell r="C47409"/>
          <cell r="D47409" t="str">
            <v>EEPG PROF.HILTO</v>
          </cell>
          <cell r="E47409">
            <v>405286</v>
          </cell>
        </row>
        <row r="47410">
          <cell r="C47410"/>
          <cell r="D47410" t="str">
            <v>EEPG PROF.ANTON</v>
          </cell>
          <cell r="E47410">
            <v>405287</v>
          </cell>
        </row>
        <row r="47411">
          <cell r="C47411"/>
          <cell r="D47411" t="str">
            <v>EEPG PROF.ADOLI</v>
          </cell>
          <cell r="E47411">
            <v>405288</v>
          </cell>
        </row>
        <row r="47412">
          <cell r="C47412"/>
          <cell r="D47412" t="str">
            <v>COL.STA.LUZIA</v>
          </cell>
          <cell r="E47412">
            <v>405289</v>
          </cell>
        </row>
        <row r="47413">
          <cell r="C47413"/>
          <cell r="D47413" t="str">
            <v>EEPSG FERNAO DI</v>
          </cell>
          <cell r="E47413">
            <v>405290</v>
          </cell>
        </row>
        <row r="47414">
          <cell r="C47414"/>
          <cell r="D47414" t="str">
            <v>COL.STA.CRUZ</v>
          </cell>
          <cell r="E47414">
            <v>405291</v>
          </cell>
        </row>
        <row r="47415">
          <cell r="C47415"/>
          <cell r="D47415" t="str">
            <v>EMPG JOSE ALCAN</v>
          </cell>
          <cell r="E47415">
            <v>405292</v>
          </cell>
        </row>
        <row r="47416">
          <cell r="C47416"/>
          <cell r="D47416" t="str">
            <v>COL.ADVENT.DO C</v>
          </cell>
          <cell r="E47416">
            <v>405293</v>
          </cell>
        </row>
        <row r="47417">
          <cell r="C47417"/>
          <cell r="D47417" t="str">
            <v>COL.PG GUARARAP</v>
          </cell>
          <cell r="E47417">
            <v>405294</v>
          </cell>
        </row>
        <row r="47418">
          <cell r="C47418"/>
          <cell r="D47418" t="str">
            <v>INST.EDUC.ALVOR</v>
          </cell>
          <cell r="E47418">
            <v>405295</v>
          </cell>
        </row>
        <row r="47419">
          <cell r="C47419"/>
          <cell r="D47419" t="str">
            <v>EEPG FRANCISCO</v>
          </cell>
          <cell r="E47419">
            <v>405296</v>
          </cell>
        </row>
        <row r="47420">
          <cell r="C47420"/>
          <cell r="D47420" t="str">
            <v>EEPSG CIDADE DE</v>
          </cell>
          <cell r="E47420">
            <v>405339</v>
          </cell>
        </row>
        <row r="47421">
          <cell r="C47421"/>
          <cell r="D47421" t="str">
            <v>EEPSG SAID MURA</v>
          </cell>
          <cell r="E47421">
            <v>405340</v>
          </cell>
        </row>
        <row r="47422">
          <cell r="C47422"/>
          <cell r="D47422" t="str">
            <v>EEPSG CIDADE DE</v>
          </cell>
          <cell r="E47422">
            <v>405341</v>
          </cell>
        </row>
        <row r="47423">
          <cell r="C47423"/>
          <cell r="D47423" t="str">
            <v>INST.DE ENS.PAU</v>
          </cell>
          <cell r="E47423">
            <v>405342</v>
          </cell>
        </row>
        <row r="47424">
          <cell r="C47424"/>
          <cell r="D47424" t="str">
            <v>EEPSG PROFA.SUM</v>
          </cell>
          <cell r="E47424">
            <v>405344</v>
          </cell>
        </row>
        <row r="47425">
          <cell r="C47425"/>
          <cell r="D47425" t="str">
            <v>SESI 359</v>
          </cell>
          <cell r="E47425">
            <v>405345</v>
          </cell>
        </row>
        <row r="47426">
          <cell r="C47426"/>
          <cell r="D47426" t="str">
            <v>EMPG MADRE JOAN</v>
          </cell>
          <cell r="E47426">
            <v>405346</v>
          </cell>
        </row>
        <row r="47427">
          <cell r="C47427"/>
          <cell r="D47427" t="str">
            <v>EEPSG PROF.SATU</v>
          </cell>
          <cell r="E47427">
            <v>405347</v>
          </cell>
        </row>
        <row r="47428">
          <cell r="C47428"/>
          <cell r="D47428" t="str">
            <v>COL.DANTE ALIGH</v>
          </cell>
          <cell r="E47428">
            <v>406822</v>
          </cell>
        </row>
        <row r="47429">
          <cell r="C47429"/>
          <cell r="D47429" t="str">
            <v>EEPSG BUENOS AI</v>
          </cell>
          <cell r="E47429">
            <v>406823</v>
          </cell>
        </row>
        <row r="47430">
          <cell r="C47430"/>
          <cell r="D47430" t="str">
            <v>COL.ISAAC NEWTO</v>
          </cell>
          <cell r="E47430">
            <v>406824</v>
          </cell>
        </row>
        <row r="47431">
          <cell r="C47431"/>
          <cell r="D47431" t="str">
            <v>INST.EDUC.SANTA</v>
          </cell>
          <cell r="E47431">
            <v>406825</v>
          </cell>
        </row>
        <row r="47432">
          <cell r="C47432"/>
          <cell r="D47432" t="str">
            <v>ASSOC.EDUC.STA.</v>
          </cell>
          <cell r="E47432">
            <v>406826</v>
          </cell>
        </row>
        <row r="47433">
          <cell r="C47433"/>
          <cell r="D47433" t="str">
            <v>ESC.CRISPIM DE</v>
          </cell>
          <cell r="E47433">
            <v>406828</v>
          </cell>
        </row>
        <row r="47434">
          <cell r="C47434"/>
          <cell r="D47434" t="str">
            <v>EEPSG BENEDITA</v>
          </cell>
          <cell r="E47434">
            <v>406829</v>
          </cell>
        </row>
        <row r="47435">
          <cell r="C47435"/>
          <cell r="D47435" t="str">
            <v>EXT.N.SRA.MENIN</v>
          </cell>
          <cell r="E47435">
            <v>406830</v>
          </cell>
        </row>
        <row r="47436">
          <cell r="C47436"/>
          <cell r="D47436" t="str">
            <v>COL.MADRE CABRI</v>
          </cell>
          <cell r="E47436">
            <v>406831</v>
          </cell>
        </row>
        <row r="47437">
          <cell r="C47437"/>
          <cell r="D47437" t="str">
            <v>INST.STA.TERESI</v>
          </cell>
          <cell r="E47437">
            <v>406832</v>
          </cell>
        </row>
        <row r="47438">
          <cell r="C47438"/>
          <cell r="D47438" t="str">
            <v>ENT.AMBIENT.OLH</v>
          </cell>
          <cell r="E47438">
            <v>406833</v>
          </cell>
        </row>
        <row r="47439">
          <cell r="C47439"/>
          <cell r="D47439" t="str">
            <v>COL.ORDEM CIA M</v>
          </cell>
          <cell r="E47439">
            <v>406834</v>
          </cell>
        </row>
        <row r="47440">
          <cell r="C47440"/>
          <cell r="D47440" t="str">
            <v>COL.ALEXANDER F</v>
          </cell>
          <cell r="E47440">
            <v>406835</v>
          </cell>
        </row>
        <row r="47441">
          <cell r="C47441"/>
          <cell r="D47441" t="str">
            <v>ESC.PROJETO</v>
          </cell>
          <cell r="E47441">
            <v>406837</v>
          </cell>
        </row>
        <row r="47442">
          <cell r="C47442"/>
          <cell r="D47442" t="str">
            <v>ESC.PG HERMANN</v>
          </cell>
          <cell r="E47442">
            <v>406838</v>
          </cell>
        </row>
        <row r="47443">
          <cell r="C47443"/>
          <cell r="D47443" t="str">
            <v>EEPG ITIRO MUTO</v>
          </cell>
          <cell r="E47443">
            <v>406839</v>
          </cell>
        </row>
        <row r="47444">
          <cell r="C47444"/>
          <cell r="D47444" t="str">
            <v>IGREJA PRESBITE</v>
          </cell>
          <cell r="E47444">
            <v>406840</v>
          </cell>
        </row>
        <row r="47445">
          <cell r="C47445"/>
          <cell r="D47445" t="str">
            <v>EEPSG DAVID ZEI</v>
          </cell>
          <cell r="E47445">
            <v>406841</v>
          </cell>
        </row>
        <row r="47446">
          <cell r="C47446"/>
          <cell r="D47446" t="str">
            <v>COL.ELIAS ZARZU</v>
          </cell>
          <cell r="E47446">
            <v>406842</v>
          </cell>
        </row>
        <row r="47447">
          <cell r="C47447"/>
          <cell r="D47447" t="str">
            <v>COL SAGRADO COR</v>
          </cell>
          <cell r="E47447">
            <v>406843</v>
          </cell>
        </row>
        <row r="47448">
          <cell r="C47448"/>
          <cell r="D47448" t="str">
            <v>ESC.VERA CRUZ</v>
          </cell>
          <cell r="E47448">
            <v>406844</v>
          </cell>
        </row>
        <row r="47449">
          <cell r="C47449"/>
          <cell r="D47449" t="str">
            <v>COL.APRENDENDO</v>
          </cell>
          <cell r="E47449">
            <v>406845</v>
          </cell>
        </row>
        <row r="47450">
          <cell r="C47450"/>
          <cell r="D47450" t="str">
            <v>ESC.POR DO SOL</v>
          </cell>
          <cell r="E47450">
            <v>406847</v>
          </cell>
        </row>
        <row r="47451">
          <cell r="C47451"/>
          <cell r="D47451" t="str">
            <v>EEPSG PROF.WILS</v>
          </cell>
          <cell r="E47451">
            <v>406869</v>
          </cell>
        </row>
        <row r="47452">
          <cell r="C47452"/>
          <cell r="D47452" t="str">
            <v>EEPG ALVARES DE</v>
          </cell>
          <cell r="E47452">
            <v>406870</v>
          </cell>
        </row>
        <row r="47453">
          <cell r="C47453"/>
          <cell r="D47453" t="str">
            <v>EEPG GALILEU EM</v>
          </cell>
          <cell r="E47453">
            <v>406871</v>
          </cell>
        </row>
        <row r="47454">
          <cell r="C47454"/>
          <cell r="D47454" t="str">
            <v>INST.PRESBITERI</v>
          </cell>
          <cell r="E47454">
            <v>407659</v>
          </cell>
        </row>
        <row r="47455">
          <cell r="C47455"/>
          <cell r="D47455" t="str">
            <v>COL.MARIA JOSE</v>
          </cell>
          <cell r="E47455">
            <v>408007</v>
          </cell>
        </row>
        <row r="47456">
          <cell r="C47456"/>
          <cell r="D47456" t="str">
            <v>EMPG PROF.AROLD</v>
          </cell>
          <cell r="E47456">
            <v>408008</v>
          </cell>
        </row>
        <row r="47457">
          <cell r="C47457"/>
          <cell r="D47457" t="str">
            <v>EM ENS.FUNDAMEN</v>
          </cell>
          <cell r="E47457">
            <v>408009</v>
          </cell>
        </row>
        <row r="47458">
          <cell r="C47458"/>
          <cell r="D47458" t="str">
            <v>EMPG CONDE PERE</v>
          </cell>
          <cell r="E47458">
            <v>408010</v>
          </cell>
        </row>
        <row r="47459">
          <cell r="C47459"/>
          <cell r="D47459" t="str">
            <v>EEPSG PROF.ADAM</v>
          </cell>
          <cell r="E47459">
            <v>408011</v>
          </cell>
        </row>
        <row r="47460">
          <cell r="C47460"/>
          <cell r="D47460" t="str">
            <v>EEPG LEONOR F.C</v>
          </cell>
          <cell r="E47460">
            <v>408012</v>
          </cell>
        </row>
        <row r="47461">
          <cell r="C47461"/>
          <cell r="D47461" t="str">
            <v>EEPSG JAQUES O.</v>
          </cell>
          <cell r="E47461">
            <v>408013</v>
          </cell>
        </row>
        <row r="47462">
          <cell r="C47462"/>
          <cell r="D47462" t="str">
            <v>EEPG DR.LAURO C</v>
          </cell>
          <cell r="E47462">
            <v>408031</v>
          </cell>
        </row>
        <row r="47463">
          <cell r="C47463"/>
          <cell r="D47463" t="str">
            <v>COL.SAINT HILAI</v>
          </cell>
          <cell r="E47463">
            <v>408450</v>
          </cell>
        </row>
        <row r="47464">
          <cell r="C47464"/>
          <cell r="D47464" t="str">
            <v>EE FREI ANTONIO</v>
          </cell>
          <cell r="E47464">
            <v>408451</v>
          </cell>
        </row>
        <row r="47465">
          <cell r="C47465"/>
          <cell r="D47465" t="str">
            <v>EE PROF.MARIO M</v>
          </cell>
          <cell r="E47465">
            <v>408452</v>
          </cell>
        </row>
        <row r="47466">
          <cell r="C47466"/>
          <cell r="D47466" t="str">
            <v>EEPSG PROF.JOAQ</v>
          </cell>
          <cell r="E47466">
            <v>408453</v>
          </cell>
        </row>
        <row r="47467">
          <cell r="C47467"/>
          <cell r="D47467" t="str">
            <v>EEPSG PROF.SAMU</v>
          </cell>
          <cell r="E47467">
            <v>408454</v>
          </cell>
        </row>
        <row r="47468">
          <cell r="C47468"/>
          <cell r="D47468" t="str">
            <v>EEPSG COM.ALFRE</v>
          </cell>
          <cell r="E47468">
            <v>408470</v>
          </cell>
        </row>
        <row r="47469">
          <cell r="C47469"/>
          <cell r="D47469" t="str">
            <v>EEPSG PRES.SALV</v>
          </cell>
          <cell r="E47469">
            <v>408474</v>
          </cell>
        </row>
        <row r="47470">
          <cell r="C47470"/>
          <cell r="D47470" t="str">
            <v>EE PROF.ALBERTO</v>
          </cell>
          <cell r="E47470">
            <v>408553</v>
          </cell>
        </row>
        <row r="47471">
          <cell r="C47471"/>
          <cell r="D47471" t="str">
            <v>INST.BEATISSIMA</v>
          </cell>
          <cell r="E47471">
            <v>408554</v>
          </cell>
        </row>
        <row r="47472">
          <cell r="C47472"/>
          <cell r="D47472" t="str">
            <v>COL.DAS AMERICA</v>
          </cell>
          <cell r="E47472">
            <v>408555</v>
          </cell>
        </row>
        <row r="47473">
          <cell r="C47473"/>
          <cell r="D47473" t="str">
            <v>ESC.TECNICA WAL</v>
          </cell>
          <cell r="E47473">
            <v>408588</v>
          </cell>
        </row>
        <row r="47474">
          <cell r="C47474"/>
          <cell r="D47474" t="str">
            <v>COL.BERNADINO D</v>
          </cell>
          <cell r="E47474">
            <v>408589</v>
          </cell>
        </row>
        <row r="47475">
          <cell r="C47475"/>
          <cell r="D47475" t="str">
            <v>EMEF.DES.JOAQUI</v>
          </cell>
          <cell r="E47475">
            <v>408590</v>
          </cell>
        </row>
        <row r="47476">
          <cell r="C47476"/>
          <cell r="D47476" t="str">
            <v>JULIO CESAR M.S</v>
          </cell>
          <cell r="E47476">
            <v>408592</v>
          </cell>
        </row>
        <row r="47477">
          <cell r="C47477"/>
          <cell r="D47477" t="str">
            <v>EE PROFA.CARMOS</v>
          </cell>
          <cell r="E47477">
            <v>408626</v>
          </cell>
        </row>
        <row r="47478">
          <cell r="C47478"/>
          <cell r="D47478" t="str">
            <v>ESC.PSG STA.MAR</v>
          </cell>
          <cell r="E47478">
            <v>408627</v>
          </cell>
        </row>
        <row r="47479">
          <cell r="C47479"/>
          <cell r="D47479" t="str">
            <v>INST.DE EDUC.CO</v>
          </cell>
          <cell r="E47479">
            <v>408628</v>
          </cell>
        </row>
        <row r="47480">
          <cell r="C47480"/>
          <cell r="D47480" t="str">
            <v>EEPSG PARQUE DA</v>
          </cell>
          <cell r="E47480">
            <v>408629</v>
          </cell>
        </row>
        <row r="47481">
          <cell r="C47481"/>
          <cell r="D47481" t="str">
            <v>EEPSG PROF.GERS</v>
          </cell>
          <cell r="E47481">
            <v>408630</v>
          </cell>
        </row>
        <row r="47482">
          <cell r="C47482"/>
          <cell r="D47482" t="str">
            <v>COL.BIALIK- UNI</v>
          </cell>
          <cell r="E47482">
            <v>408631</v>
          </cell>
        </row>
        <row r="47483">
          <cell r="C47483"/>
          <cell r="D47483" t="str">
            <v>ESC.SENAI FRANC</v>
          </cell>
          <cell r="E47483">
            <v>408702</v>
          </cell>
        </row>
        <row r="47484">
          <cell r="C47484"/>
          <cell r="D47484" t="str">
            <v>COL.MOPYATA</v>
          </cell>
          <cell r="E47484">
            <v>408703</v>
          </cell>
        </row>
        <row r="47485">
          <cell r="C47485"/>
          <cell r="D47485" t="str">
            <v>COL.N.SRA.DE LO</v>
          </cell>
          <cell r="E47485">
            <v>408730</v>
          </cell>
        </row>
        <row r="47486">
          <cell r="C47486"/>
          <cell r="D47486" t="str">
            <v>ESC.INOVACAO</v>
          </cell>
          <cell r="E47486">
            <v>408731</v>
          </cell>
        </row>
        <row r="47487">
          <cell r="C47487"/>
          <cell r="D47487" t="str">
            <v>EEPSG PROFA.HAI</v>
          </cell>
          <cell r="E47487">
            <v>408732</v>
          </cell>
        </row>
        <row r="47488">
          <cell r="C47488"/>
          <cell r="D47488" t="str">
            <v>COL.STA.MARCELI</v>
          </cell>
          <cell r="E47488">
            <v>408733</v>
          </cell>
        </row>
        <row r="47489">
          <cell r="C47489"/>
          <cell r="D47489" t="str">
            <v>COL.PROF.CARNEI</v>
          </cell>
          <cell r="E47489">
            <v>408824</v>
          </cell>
        </row>
        <row r="47490">
          <cell r="C47490"/>
          <cell r="D47490" t="str">
            <v>COL.PENTAGONO</v>
          </cell>
          <cell r="E47490">
            <v>408846</v>
          </cell>
        </row>
        <row r="47491">
          <cell r="C47491"/>
          <cell r="D47491" t="str">
            <v>EEPSG PROF.ENNI</v>
          </cell>
          <cell r="E47491">
            <v>408885</v>
          </cell>
        </row>
        <row r="47492">
          <cell r="C47492"/>
          <cell r="D47492" t="str">
            <v>EE PROF.JOSE MA</v>
          </cell>
          <cell r="E47492">
            <v>408897</v>
          </cell>
        </row>
        <row r="47493">
          <cell r="C47493"/>
          <cell r="D47493" t="str">
            <v>CEN.DE IDIOMAS</v>
          </cell>
          <cell r="E47493">
            <v>408907</v>
          </cell>
        </row>
        <row r="47494">
          <cell r="C47494"/>
          <cell r="D47494" t="str">
            <v>EE CAETANO DE C</v>
          </cell>
          <cell r="E47494">
            <v>408926</v>
          </cell>
        </row>
        <row r="47495">
          <cell r="C47495"/>
          <cell r="D47495" t="str">
            <v>ESC.CRISTA ENS.</v>
          </cell>
          <cell r="E47495">
            <v>408971</v>
          </cell>
        </row>
        <row r="47496">
          <cell r="C47496"/>
          <cell r="D47496" t="str">
            <v>COL.ERTE</v>
          </cell>
          <cell r="E47496">
            <v>408985</v>
          </cell>
        </row>
        <row r="47497">
          <cell r="C47497"/>
          <cell r="D47497" t="str">
            <v>EE PROF.DANIEL</v>
          </cell>
          <cell r="E47497">
            <v>408986</v>
          </cell>
        </row>
        <row r="47498">
          <cell r="C47498"/>
          <cell r="D47498" t="str">
            <v>EM PROFA.SYLVIA</v>
          </cell>
          <cell r="E47498">
            <v>409025</v>
          </cell>
        </row>
        <row r="47499">
          <cell r="C47499"/>
          <cell r="D47499" t="str">
            <v>EEPSG OSWALDO W</v>
          </cell>
          <cell r="E47499">
            <v>409085</v>
          </cell>
        </row>
        <row r="47500">
          <cell r="C47500"/>
          <cell r="D47500" t="str">
            <v>EEPSG PROF.ISAA</v>
          </cell>
          <cell r="E47500">
            <v>409087</v>
          </cell>
        </row>
        <row r="47501">
          <cell r="C47501"/>
          <cell r="D47501" t="str">
            <v>COL.14 DE JULHO</v>
          </cell>
          <cell r="E47501">
            <v>409160</v>
          </cell>
        </row>
        <row r="47502">
          <cell r="C47502"/>
          <cell r="D47502" t="str">
            <v>EEPSG MARIA MON</v>
          </cell>
          <cell r="E47502">
            <v>409217</v>
          </cell>
        </row>
        <row r="47503">
          <cell r="C47503"/>
          <cell r="D47503" t="str">
            <v>EMEF HEITOR DE</v>
          </cell>
          <cell r="E47503">
            <v>409218</v>
          </cell>
        </row>
        <row r="47504">
          <cell r="C47504"/>
          <cell r="D47504" t="str">
            <v>EE FERNAO DIAS</v>
          </cell>
          <cell r="E47504">
            <v>409219</v>
          </cell>
        </row>
        <row r="47505">
          <cell r="C47505"/>
          <cell r="D47505" t="str">
            <v>EE PROF.CARAM A</v>
          </cell>
          <cell r="E47505">
            <v>409220</v>
          </cell>
        </row>
        <row r="47506">
          <cell r="C47506"/>
          <cell r="D47506" t="str">
            <v>EESG PROF.ALBER</v>
          </cell>
          <cell r="E47506">
            <v>409373</v>
          </cell>
        </row>
        <row r="47507">
          <cell r="C47507"/>
          <cell r="D47507" t="str">
            <v>EE TEREZINE ARA</v>
          </cell>
          <cell r="E47507">
            <v>409422</v>
          </cell>
        </row>
        <row r="47508">
          <cell r="C47508"/>
          <cell r="D47508" t="str">
            <v>EE HERBERT BALD</v>
          </cell>
          <cell r="E47508">
            <v>409423</v>
          </cell>
        </row>
        <row r="47509">
          <cell r="C47509"/>
          <cell r="D47509" t="str">
            <v>EE PROF.BENTO P</v>
          </cell>
          <cell r="E47509">
            <v>409470</v>
          </cell>
        </row>
        <row r="47510">
          <cell r="C47510"/>
          <cell r="D47510" t="str">
            <v>EE PROFA.DIRCE</v>
          </cell>
          <cell r="E47510">
            <v>409515</v>
          </cell>
        </row>
        <row r="47511">
          <cell r="C47511"/>
          <cell r="D47511" t="str">
            <v>EE PROF.DIDIO S</v>
          </cell>
          <cell r="E47511">
            <v>409516</v>
          </cell>
        </row>
        <row r="47512">
          <cell r="C47512"/>
          <cell r="D47512" t="str">
            <v>EEPG MARIO DE A</v>
          </cell>
          <cell r="E47512">
            <v>409517</v>
          </cell>
        </row>
        <row r="47513">
          <cell r="C47513"/>
          <cell r="D47513" t="str">
            <v>COL.ADVENTISTA</v>
          </cell>
          <cell r="E47513">
            <v>409518</v>
          </cell>
        </row>
        <row r="47514">
          <cell r="C47514"/>
          <cell r="D47514" t="str">
            <v>EE PROF.VALACE</v>
          </cell>
          <cell r="E47514">
            <v>409626</v>
          </cell>
        </row>
        <row r="47515">
          <cell r="C47515"/>
          <cell r="D47515" t="str">
            <v>SESI PROF.ANDRE</v>
          </cell>
          <cell r="E47515">
            <v>409627</v>
          </cell>
        </row>
        <row r="47516">
          <cell r="C47516"/>
          <cell r="D47516" t="str">
            <v>EEPSG MANUELA L</v>
          </cell>
          <cell r="E47516">
            <v>409628</v>
          </cell>
        </row>
        <row r="47517">
          <cell r="C47517"/>
          <cell r="D47517" t="str">
            <v>EEPSG EUSEBIO P</v>
          </cell>
          <cell r="E47517">
            <v>409629</v>
          </cell>
        </row>
        <row r="47518">
          <cell r="C47518"/>
          <cell r="D47518" t="str">
            <v>ESC.WIENKE EDUC</v>
          </cell>
          <cell r="E47518">
            <v>409630</v>
          </cell>
        </row>
        <row r="47519">
          <cell r="C47519"/>
          <cell r="D47519" t="str">
            <v>EE OSWALDO ARAN</v>
          </cell>
          <cell r="E47519">
            <v>409631</v>
          </cell>
        </row>
        <row r="47520">
          <cell r="C47520"/>
          <cell r="D47520" t="str">
            <v>CEN.DE PASTORAL</v>
          </cell>
          <cell r="E47520">
            <v>409632</v>
          </cell>
        </row>
        <row r="47521">
          <cell r="C47521"/>
          <cell r="D47521" t="str">
            <v>COL.DE SAO BENT</v>
          </cell>
          <cell r="E47521">
            <v>409731</v>
          </cell>
        </row>
        <row r="47522">
          <cell r="C47522"/>
          <cell r="D47522" t="str">
            <v>COL.SAO FRANCIS</v>
          </cell>
          <cell r="E47522">
            <v>409733</v>
          </cell>
        </row>
        <row r="47523">
          <cell r="C47523"/>
          <cell r="D47523" t="str">
            <v>EE PROFA.ETELVI</v>
          </cell>
          <cell r="E47523">
            <v>409734</v>
          </cell>
        </row>
        <row r="47524">
          <cell r="C47524"/>
          <cell r="D47524" t="str">
            <v>EM ISAUBO BENTO</v>
          </cell>
          <cell r="E47524">
            <v>409797</v>
          </cell>
        </row>
        <row r="47525">
          <cell r="C47525"/>
          <cell r="D47525" t="str">
            <v>EEPSG PROFA.RIT</v>
          </cell>
          <cell r="E47525">
            <v>409821</v>
          </cell>
        </row>
        <row r="47526">
          <cell r="C47526"/>
          <cell r="D47526" t="str">
            <v>EEPSG PASQUALE</v>
          </cell>
          <cell r="E47526">
            <v>409822</v>
          </cell>
        </row>
        <row r="47527">
          <cell r="C47527"/>
          <cell r="D47527" t="str">
            <v>EEPG FRANCISCO</v>
          </cell>
          <cell r="E47527">
            <v>409823</v>
          </cell>
        </row>
        <row r="47528">
          <cell r="C47528"/>
          <cell r="D47528" t="str">
            <v>EE PROF.JOAO E.</v>
          </cell>
          <cell r="E47528">
            <v>409824</v>
          </cell>
        </row>
        <row r="47529">
          <cell r="C47529"/>
          <cell r="D47529" t="str">
            <v>EE REGINA M.BRA</v>
          </cell>
          <cell r="E47529">
            <v>409825</v>
          </cell>
        </row>
        <row r="47530">
          <cell r="C47530"/>
          <cell r="D47530" t="str">
            <v>EE EDITOR JOSE</v>
          </cell>
          <cell r="E47530">
            <v>409836</v>
          </cell>
        </row>
        <row r="47531">
          <cell r="C47531"/>
          <cell r="D47531" t="str">
            <v>EE CARMELINDA M</v>
          </cell>
          <cell r="E47531">
            <v>409837</v>
          </cell>
        </row>
        <row r="47532">
          <cell r="C47532"/>
          <cell r="D47532" t="str">
            <v>EE PROF.STO.AMA</v>
          </cell>
          <cell r="E47532">
            <v>410002</v>
          </cell>
        </row>
        <row r="47533">
          <cell r="C47533"/>
          <cell r="D47533" t="str">
            <v>EE JACQUES MARI</v>
          </cell>
          <cell r="E47533">
            <v>410003</v>
          </cell>
        </row>
        <row r="47534">
          <cell r="C47534"/>
          <cell r="D47534" t="str">
            <v>EM PROF.MARIO S</v>
          </cell>
          <cell r="E47534">
            <v>410004</v>
          </cell>
        </row>
        <row r="47535">
          <cell r="C47535"/>
          <cell r="D47535" t="str">
            <v>ESC.ESSENCIA EQ</v>
          </cell>
          <cell r="E47535">
            <v>410005</v>
          </cell>
        </row>
        <row r="47536">
          <cell r="C47536"/>
          <cell r="D47536" t="str">
            <v>EE PROF.CANDIDO</v>
          </cell>
          <cell r="E47536">
            <v>410006</v>
          </cell>
        </row>
        <row r="47537">
          <cell r="C47537"/>
          <cell r="D47537" t="str">
            <v>EE JOAO DE DEUS</v>
          </cell>
          <cell r="E47537">
            <v>410007</v>
          </cell>
        </row>
        <row r="47538">
          <cell r="C47538"/>
          <cell r="D47538" t="str">
            <v>EEPG PROF.JOAO</v>
          </cell>
          <cell r="E47538">
            <v>410008</v>
          </cell>
        </row>
        <row r="47539">
          <cell r="C47539"/>
          <cell r="D47539" t="str">
            <v>EM THEODOMIRO M</v>
          </cell>
          <cell r="E47539">
            <v>410009</v>
          </cell>
        </row>
        <row r="47540">
          <cell r="C47540"/>
          <cell r="D47540" t="str">
            <v>EE CANDIDO PROC</v>
          </cell>
          <cell r="E47540">
            <v>410013</v>
          </cell>
        </row>
        <row r="47541">
          <cell r="C47541"/>
          <cell r="D47541" t="str">
            <v>EE SANTINHO CAR</v>
          </cell>
          <cell r="E47541">
            <v>410016</v>
          </cell>
        </row>
        <row r="47542">
          <cell r="C47542"/>
          <cell r="D47542" t="str">
            <v>COL.OPEC</v>
          </cell>
          <cell r="E47542">
            <v>410191</v>
          </cell>
        </row>
        <row r="47543">
          <cell r="C47543"/>
          <cell r="D47543" t="str">
            <v>EE ARTHUR ALVIM</v>
          </cell>
          <cell r="E47543">
            <v>410192</v>
          </cell>
        </row>
        <row r="47544">
          <cell r="C47544"/>
          <cell r="D47544" t="str">
            <v>COL.TEC.STA.MAR</v>
          </cell>
          <cell r="E47544">
            <v>410208</v>
          </cell>
        </row>
        <row r="47545">
          <cell r="C47545"/>
          <cell r="D47545" t="str">
            <v>EE PROFA.LUZIA</v>
          </cell>
          <cell r="E47545">
            <v>410209</v>
          </cell>
        </row>
        <row r="47546">
          <cell r="C47546"/>
          <cell r="D47546" t="str">
            <v>COL.PIRAMIDE</v>
          </cell>
          <cell r="E47546">
            <v>410210</v>
          </cell>
        </row>
        <row r="47547">
          <cell r="C47547"/>
          <cell r="D47547" t="str">
            <v>SESI 74</v>
          </cell>
          <cell r="E47547">
            <v>410211</v>
          </cell>
        </row>
        <row r="47548">
          <cell r="C47548"/>
          <cell r="D47548" t="str">
            <v>EE PROFA.ARACY</v>
          </cell>
          <cell r="E47548">
            <v>410212</v>
          </cell>
        </row>
        <row r="47549">
          <cell r="C47549"/>
          <cell r="D47549" t="str">
            <v>EE JOCELYN PONT</v>
          </cell>
          <cell r="E47549">
            <v>410213</v>
          </cell>
        </row>
        <row r="47550">
          <cell r="C47550"/>
          <cell r="D47550" t="str">
            <v>ESC.SAO JOSE DO</v>
          </cell>
          <cell r="E47550">
            <v>410214</v>
          </cell>
        </row>
        <row r="47551">
          <cell r="C47551"/>
          <cell r="D47551" t="str">
            <v>STANCE DUAL SCH</v>
          </cell>
          <cell r="E47551">
            <v>410215</v>
          </cell>
        </row>
        <row r="47552">
          <cell r="C47552"/>
          <cell r="D47552" t="str">
            <v>EE DR.EDMUNDO C</v>
          </cell>
          <cell r="E47552">
            <v>410216</v>
          </cell>
        </row>
        <row r="47553">
          <cell r="C47553"/>
          <cell r="D47553" t="str">
            <v>EE STA.ROSA DE</v>
          </cell>
          <cell r="E47553">
            <v>410217</v>
          </cell>
        </row>
        <row r="47554">
          <cell r="C47554"/>
          <cell r="D47554" t="str">
            <v>EE JOSE JOAQUIM</v>
          </cell>
          <cell r="E47554">
            <v>410218</v>
          </cell>
        </row>
        <row r="47555">
          <cell r="C47555"/>
          <cell r="D47555" t="str">
            <v>EE ISAIAS MATIA</v>
          </cell>
          <cell r="E47555">
            <v>410228</v>
          </cell>
        </row>
        <row r="47556">
          <cell r="C47556"/>
          <cell r="D47556" t="str">
            <v>COL.ADVENT.S.MI</v>
          </cell>
          <cell r="E47556">
            <v>410229</v>
          </cell>
        </row>
        <row r="47557">
          <cell r="C47557"/>
          <cell r="D47557" t="str">
            <v>EE JOSE BORGES</v>
          </cell>
          <cell r="E47557">
            <v>410230</v>
          </cell>
        </row>
        <row r="47558">
          <cell r="C47558"/>
          <cell r="D47558" t="str">
            <v>EEPSG PROFA.JUL</v>
          </cell>
          <cell r="E47558">
            <v>410374</v>
          </cell>
        </row>
        <row r="47559">
          <cell r="C47559"/>
          <cell r="D47559" t="str">
            <v>EEPSG PROF.AROL</v>
          </cell>
          <cell r="E47559">
            <v>410375</v>
          </cell>
        </row>
        <row r="47560">
          <cell r="C47560"/>
          <cell r="D47560" t="str">
            <v>EE CARAMURU</v>
          </cell>
          <cell r="E47560">
            <v>410380</v>
          </cell>
        </row>
        <row r="47561">
          <cell r="C47561"/>
          <cell r="D47561" t="str">
            <v>EE PROF.ARTUR W</v>
          </cell>
          <cell r="E47561">
            <v>410419</v>
          </cell>
        </row>
        <row r="47562">
          <cell r="C47562"/>
          <cell r="D47562" t="str">
            <v>CEN.JUV.ASS.CRI</v>
          </cell>
          <cell r="E47562">
            <v>410420</v>
          </cell>
        </row>
        <row r="47563">
          <cell r="C47563"/>
          <cell r="D47563" t="str">
            <v>EXT.SAO FRANCIS</v>
          </cell>
          <cell r="E47563">
            <v>410430</v>
          </cell>
        </row>
        <row r="47564">
          <cell r="C47564"/>
          <cell r="D47564" t="str">
            <v>EE OSCAR THOMPS</v>
          </cell>
          <cell r="E47564">
            <v>410431</v>
          </cell>
        </row>
        <row r="47565">
          <cell r="C47565"/>
          <cell r="D47565" t="str">
            <v>EE FELICIO TONE</v>
          </cell>
          <cell r="E47565">
            <v>410432</v>
          </cell>
        </row>
        <row r="47566">
          <cell r="C47566"/>
          <cell r="D47566" t="str">
            <v>EEPG JORN.FRANC</v>
          </cell>
          <cell r="E47566">
            <v>410433</v>
          </cell>
        </row>
        <row r="47567">
          <cell r="C47567"/>
          <cell r="D47567" t="str">
            <v>COL.PEDROSO</v>
          </cell>
          <cell r="E47567">
            <v>410434</v>
          </cell>
        </row>
        <row r="47568">
          <cell r="C47568"/>
          <cell r="D47568" t="str">
            <v>GRUPO ITAPOLIS</v>
          </cell>
          <cell r="E47568">
            <v>410693</v>
          </cell>
        </row>
        <row r="47569">
          <cell r="C47569"/>
          <cell r="D47569" t="str">
            <v>SESI 415</v>
          </cell>
          <cell r="E47569">
            <v>410699</v>
          </cell>
        </row>
        <row r="47570">
          <cell r="C47570"/>
          <cell r="D47570" t="str">
            <v>ESC.CAMINHO ABE</v>
          </cell>
          <cell r="E47570">
            <v>410700</v>
          </cell>
        </row>
        <row r="47571">
          <cell r="C47571"/>
          <cell r="D47571" t="str">
            <v>SESI 402</v>
          </cell>
          <cell r="E47571">
            <v>410701</v>
          </cell>
        </row>
        <row r="47572">
          <cell r="C47572"/>
          <cell r="D47572" t="str">
            <v>EE ADALGISA SEG</v>
          </cell>
          <cell r="E47572">
            <v>410702</v>
          </cell>
        </row>
        <row r="47573">
          <cell r="C47573"/>
          <cell r="D47573" t="str">
            <v>EM CLAUDIO MANU</v>
          </cell>
          <cell r="E47573">
            <v>410705</v>
          </cell>
        </row>
        <row r="47574">
          <cell r="C47574"/>
          <cell r="D47574" t="str">
            <v>EEPG NAGIB MIGU</v>
          </cell>
          <cell r="E47574">
            <v>410707</v>
          </cell>
        </row>
        <row r="47575">
          <cell r="C47575"/>
          <cell r="D47575" t="str">
            <v>SESI 071</v>
          </cell>
          <cell r="E47575">
            <v>410713</v>
          </cell>
        </row>
        <row r="47576">
          <cell r="C47576"/>
          <cell r="D47576" t="str">
            <v>COL.SAO NORBERT</v>
          </cell>
          <cell r="E47576">
            <v>410714</v>
          </cell>
        </row>
        <row r="47577">
          <cell r="C47577"/>
          <cell r="D47577" t="str">
            <v>EE CASSIO DA CO</v>
          </cell>
          <cell r="E47577">
            <v>410715</v>
          </cell>
        </row>
        <row r="47578">
          <cell r="C47578"/>
          <cell r="D47578" t="str">
            <v>SESI 069</v>
          </cell>
          <cell r="E47578">
            <v>410716</v>
          </cell>
        </row>
        <row r="47579">
          <cell r="C47579"/>
          <cell r="D47579" t="str">
            <v>COL.STA.RITA</v>
          </cell>
          <cell r="E47579">
            <v>411061</v>
          </cell>
        </row>
        <row r="47580">
          <cell r="C47580"/>
          <cell r="D47580" t="str">
            <v>EEPSG PROF.LEOP</v>
          </cell>
          <cell r="E47580">
            <v>411062</v>
          </cell>
        </row>
        <row r="47581">
          <cell r="C47581">
            <v>800005927</v>
          </cell>
          <cell r="D47581" t="str">
            <v>AUTONEUM</v>
          </cell>
          <cell r="E47581">
            <v>1935393000198</v>
          </cell>
        </row>
        <row r="47582">
          <cell r="C47582">
            <v>800029635</v>
          </cell>
          <cell r="D47582" t="str">
            <v>HELLA</v>
          </cell>
          <cell r="E47582">
            <v>14502921000167</v>
          </cell>
        </row>
        <row r="47583">
          <cell r="C47583">
            <v>800035315</v>
          </cell>
          <cell r="D47583" t="str">
            <v>KEEP BRASIL</v>
          </cell>
          <cell r="E47583">
            <v>12862998000112</v>
          </cell>
        </row>
        <row r="47584">
          <cell r="C47584">
            <v>800042984</v>
          </cell>
          <cell r="D47584" t="str">
            <v>PLAST-CAR</v>
          </cell>
          <cell r="E47584">
            <v>1383478000100</v>
          </cell>
        </row>
        <row r="47585">
          <cell r="C47585"/>
          <cell r="D47585" t="str">
            <v>NORMAQ</v>
          </cell>
          <cell r="E47585">
            <v>653190000146</v>
          </cell>
        </row>
        <row r="47586">
          <cell r="C47586"/>
          <cell r="D47586" t="str">
            <v>HENEL</v>
          </cell>
          <cell r="E47586">
            <v>43834969000170</v>
          </cell>
        </row>
        <row r="47587">
          <cell r="C47587"/>
          <cell r="D47587" t="str">
            <v>DMG WORLD</v>
          </cell>
          <cell r="E47587">
            <v>67685933000130</v>
          </cell>
        </row>
        <row r="47588">
          <cell r="C47588">
            <v>800004655</v>
          </cell>
          <cell r="D47588" t="str">
            <v>MARQUES &amp; CIA</v>
          </cell>
          <cell r="E47588">
            <v>7128158000190</v>
          </cell>
        </row>
        <row r="47589">
          <cell r="C47589">
            <v>800027093</v>
          </cell>
          <cell r="D47589" t="str">
            <v>NET COMPUTADORE</v>
          </cell>
          <cell r="E47589">
            <v>2465944000160</v>
          </cell>
        </row>
        <row r="47590">
          <cell r="C47590">
            <v>800044015</v>
          </cell>
          <cell r="D47590" t="str">
            <v>ASSOCIACAO NACI</v>
          </cell>
          <cell r="E47590">
            <v>6078480000190</v>
          </cell>
        </row>
        <row r="47591">
          <cell r="C47591"/>
          <cell r="D47591" t="str">
            <v>GIROCEL</v>
          </cell>
          <cell r="E47591">
            <v>96511381000142</v>
          </cell>
        </row>
        <row r="47592">
          <cell r="C47592"/>
          <cell r="D47592" t="str">
            <v>HOTEL FAZ. SAO</v>
          </cell>
          <cell r="E47592">
            <v>46637872000166</v>
          </cell>
        </row>
        <row r="47593">
          <cell r="C47593"/>
          <cell r="D47593" t="str">
            <v>BOSELLI</v>
          </cell>
          <cell r="E47593">
            <v>71731871000123</v>
          </cell>
        </row>
        <row r="47594">
          <cell r="C47594"/>
          <cell r="D47594" t="str">
            <v>MARQUES &amp; CIA</v>
          </cell>
          <cell r="E47594">
            <v>71780571000134</v>
          </cell>
        </row>
        <row r="47595">
          <cell r="C47595"/>
          <cell r="D47595" t="str">
            <v>EE VICENTE MACH</v>
          </cell>
          <cell r="E47595">
            <v>405090</v>
          </cell>
        </row>
        <row r="47596">
          <cell r="C47596"/>
          <cell r="D47596" t="str">
            <v>EM GERTRUDES MA</v>
          </cell>
          <cell r="E47596">
            <v>406449</v>
          </cell>
        </row>
        <row r="47597">
          <cell r="C47597"/>
          <cell r="D47597" t="str">
            <v>EM TIA ALFREDIN</v>
          </cell>
          <cell r="E47597">
            <v>406450</v>
          </cell>
        </row>
        <row r="47598">
          <cell r="C47598"/>
          <cell r="D47598" t="str">
            <v>ESC.RURAL MUN.P</v>
          </cell>
          <cell r="E47598">
            <v>406451</v>
          </cell>
        </row>
        <row r="47599">
          <cell r="C47599"/>
          <cell r="D47599" t="str">
            <v>EEPG JOSE TEODO</v>
          </cell>
          <cell r="E47599">
            <v>406959</v>
          </cell>
        </row>
        <row r="47600">
          <cell r="C47600"/>
          <cell r="D47600" t="str">
            <v>EE PROF.HOMERO</v>
          </cell>
          <cell r="E47600">
            <v>410742</v>
          </cell>
        </row>
        <row r="47601">
          <cell r="C47601"/>
          <cell r="D47601" t="str">
            <v>SADIA</v>
          </cell>
          <cell r="E47601">
            <v>20730099007016</v>
          </cell>
        </row>
        <row r="47602">
          <cell r="C47602"/>
          <cell r="D47602" t="str">
            <v>EMPG AYRES MART</v>
          </cell>
          <cell r="E47602">
            <v>402804</v>
          </cell>
        </row>
        <row r="47603">
          <cell r="C47603"/>
          <cell r="D47603" t="str">
            <v>INTERTECH</v>
          </cell>
          <cell r="E47603">
            <v>52807526000181</v>
          </cell>
        </row>
        <row r="47604">
          <cell r="C47604"/>
          <cell r="D47604" t="str">
            <v>SM VALET</v>
          </cell>
          <cell r="E47604">
            <v>68972843000193</v>
          </cell>
        </row>
        <row r="47605">
          <cell r="C47605">
            <v>800002012</v>
          </cell>
          <cell r="D47605" t="str">
            <v>RAF</v>
          </cell>
          <cell r="E47605">
            <v>24605000112</v>
          </cell>
        </row>
        <row r="47606">
          <cell r="C47606">
            <v>800004446</v>
          </cell>
          <cell r="D47606" t="str">
            <v>SONIA REGINA GO</v>
          </cell>
          <cell r="E47606">
            <v>3804803000197</v>
          </cell>
        </row>
        <row r="47607">
          <cell r="C47607">
            <v>800008303</v>
          </cell>
          <cell r="D47607" t="str">
            <v>EXAPACK</v>
          </cell>
          <cell r="E47607">
            <v>4607874000162</v>
          </cell>
        </row>
        <row r="47608">
          <cell r="C47608">
            <v>800009605</v>
          </cell>
          <cell r="D47608" t="str">
            <v>INDUSTRIA NACIO</v>
          </cell>
          <cell r="E47608">
            <v>50358522000138</v>
          </cell>
        </row>
        <row r="47609">
          <cell r="C47609">
            <v>800014736</v>
          </cell>
          <cell r="D47609" t="str">
            <v>RESCUE MASTER</v>
          </cell>
          <cell r="E47609">
            <v>2475041000160</v>
          </cell>
        </row>
        <row r="47610">
          <cell r="C47610">
            <v>800023909</v>
          </cell>
          <cell r="D47610" t="str">
            <v>NEUSA BEATRIZ D</v>
          </cell>
          <cell r="E47610">
            <v>7096737000107</v>
          </cell>
        </row>
        <row r="47611">
          <cell r="C47611">
            <v>800027800</v>
          </cell>
          <cell r="D47611" t="str">
            <v>G.E.L SERVICES</v>
          </cell>
          <cell r="E47611">
            <v>13525705000174</v>
          </cell>
        </row>
        <row r="47612">
          <cell r="C47612">
            <v>800028357</v>
          </cell>
          <cell r="D47612" t="str">
            <v>USINA FORTALEZA</v>
          </cell>
          <cell r="E47612">
            <v>44893410001318</v>
          </cell>
        </row>
        <row r="47613">
          <cell r="C47613">
            <v>800030268</v>
          </cell>
          <cell r="D47613" t="str">
            <v>DEA SYSTEMS LTD</v>
          </cell>
          <cell r="E47613">
            <v>19802839000171</v>
          </cell>
        </row>
        <row r="47614">
          <cell r="C47614">
            <v>800032823</v>
          </cell>
          <cell r="D47614" t="str">
            <v>PARTICIPACOES L</v>
          </cell>
          <cell r="E47614">
            <v>64943814000142</v>
          </cell>
        </row>
        <row r="47615">
          <cell r="C47615">
            <v>800034910</v>
          </cell>
          <cell r="D47615" t="str">
            <v>VALEMAM PERFIS</v>
          </cell>
          <cell r="E47615">
            <v>74513581000100</v>
          </cell>
        </row>
        <row r="47616">
          <cell r="C47616">
            <v>800038035</v>
          </cell>
          <cell r="D47616" t="str">
            <v>HERSHEY DO BRAS</v>
          </cell>
          <cell r="E47616">
            <v>4429377000111</v>
          </cell>
        </row>
        <row r="47617">
          <cell r="C47617">
            <v>800040617</v>
          </cell>
          <cell r="D47617" t="str">
            <v>BONGAS BRASIL L</v>
          </cell>
          <cell r="E47617">
            <v>4743025000136</v>
          </cell>
        </row>
        <row r="47618">
          <cell r="C47618"/>
          <cell r="D47618" t="str">
            <v>IFFA</v>
          </cell>
          <cell r="E47618">
            <v>61295002000220</v>
          </cell>
        </row>
        <row r="47619">
          <cell r="C47619"/>
          <cell r="D47619" t="str">
            <v>DUREVER S/A IND</v>
          </cell>
          <cell r="E47619">
            <v>61288064000124</v>
          </cell>
        </row>
        <row r="47620">
          <cell r="C47620"/>
          <cell r="D47620" t="str">
            <v>HOTEL ALPINO</v>
          </cell>
          <cell r="E47620">
            <v>52542107000165</v>
          </cell>
        </row>
        <row r="47621">
          <cell r="C47621"/>
          <cell r="D47621" t="str">
            <v>BATHORY</v>
          </cell>
          <cell r="E47621">
            <v>61578001000102</v>
          </cell>
        </row>
        <row r="47622">
          <cell r="C47622"/>
          <cell r="D47622" t="str">
            <v>CAMBUCI</v>
          </cell>
          <cell r="E47622">
            <v>61088894000884</v>
          </cell>
        </row>
        <row r="47623">
          <cell r="C47623"/>
          <cell r="D47623" t="str">
            <v>SFERA</v>
          </cell>
          <cell r="E47623">
            <v>55601140000107</v>
          </cell>
        </row>
        <row r="47624">
          <cell r="C47624"/>
          <cell r="D47624" t="str">
            <v>PENALTI</v>
          </cell>
          <cell r="E47624">
            <v>61088894000108</v>
          </cell>
        </row>
        <row r="47625">
          <cell r="C47625"/>
          <cell r="D47625" t="str">
            <v>CARAMBELLA  IND</v>
          </cell>
          <cell r="E47625">
            <v>50359116000190</v>
          </cell>
        </row>
        <row r="47626">
          <cell r="C47626"/>
          <cell r="D47626" t="str">
            <v>INAMAG</v>
          </cell>
          <cell r="E47626">
            <v>52789435000160</v>
          </cell>
        </row>
        <row r="47627">
          <cell r="C47627"/>
          <cell r="D47627" t="str">
            <v>JOSDAN IND ALIM</v>
          </cell>
          <cell r="E47627">
            <v>56152457000176</v>
          </cell>
        </row>
        <row r="47628">
          <cell r="C47628"/>
          <cell r="D47628" t="str">
            <v>JOLLI EQUIPAMEN</v>
          </cell>
          <cell r="E47628">
            <v>65781783000133</v>
          </cell>
        </row>
        <row r="47629">
          <cell r="C47629"/>
          <cell r="D47629" t="str">
            <v>NYS INDUSTRIA E</v>
          </cell>
          <cell r="E47629">
            <v>52931284000214</v>
          </cell>
        </row>
        <row r="47630">
          <cell r="C47630"/>
          <cell r="D47630" t="str">
            <v>TECNE TEC.NAC.E</v>
          </cell>
          <cell r="E47630">
            <v>54465935000172</v>
          </cell>
        </row>
        <row r="47631">
          <cell r="C47631"/>
          <cell r="D47631" t="str">
            <v>EEPG BARAO DE P</v>
          </cell>
          <cell r="E47631">
            <v>400976</v>
          </cell>
        </row>
        <row r="47632">
          <cell r="C47632"/>
          <cell r="D47632" t="str">
            <v>INS DE ED BARAO</v>
          </cell>
          <cell r="E47632">
            <v>401899</v>
          </cell>
        </row>
        <row r="47633">
          <cell r="C47633"/>
          <cell r="D47633" t="str">
            <v>INST.ED.BARAO D</v>
          </cell>
          <cell r="E47633">
            <v>401908</v>
          </cell>
        </row>
        <row r="47634">
          <cell r="C47634"/>
          <cell r="D47634" t="str">
            <v>SERVICO SOCIAL</v>
          </cell>
          <cell r="E47634">
            <v>403261</v>
          </cell>
        </row>
        <row r="47635">
          <cell r="C47635"/>
          <cell r="D47635" t="str">
            <v>ESC.COOPERATIVA</v>
          </cell>
          <cell r="E47635">
            <v>403903</v>
          </cell>
        </row>
        <row r="47636">
          <cell r="C47636"/>
          <cell r="D47636" t="str">
            <v>EE HORACIO MANL</v>
          </cell>
          <cell r="E47636">
            <v>409541</v>
          </cell>
        </row>
        <row r="47637">
          <cell r="C47637"/>
          <cell r="D47637" t="str">
            <v>EE PROF.GERMANO</v>
          </cell>
          <cell r="E47637">
            <v>409917</v>
          </cell>
        </row>
        <row r="47638">
          <cell r="C47638"/>
          <cell r="D47638" t="str">
            <v>SESI 400</v>
          </cell>
          <cell r="E47638">
            <v>410737</v>
          </cell>
        </row>
        <row r="47639">
          <cell r="C47639">
            <v>800005141</v>
          </cell>
          <cell r="D47639" t="str">
            <v>LOCALIZA RENT A</v>
          </cell>
          <cell r="E47639">
            <v>16670085017473</v>
          </cell>
        </row>
        <row r="47640">
          <cell r="C47640">
            <v>800021807</v>
          </cell>
          <cell r="D47640" t="str">
            <v>POLO OPERADORES</v>
          </cell>
          <cell r="E47640">
            <v>8030539000103</v>
          </cell>
        </row>
        <row r="47641">
          <cell r="C47641">
            <v>800021809</v>
          </cell>
          <cell r="D47641" t="str">
            <v>COMPANHIA DOCAS</v>
          </cell>
          <cell r="E47641">
            <v>9062893000255</v>
          </cell>
        </row>
        <row r="47642">
          <cell r="C47642">
            <v>800034965</v>
          </cell>
          <cell r="D47642" t="str">
            <v>PROPORTO BRASIL</v>
          </cell>
          <cell r="E47642">
            <v>21899960000105</v>
          </cell>
        </row>
        <row r="47643">
          <cell r="C47643"/>
          <cell r="D47643" t="str">
            <v>LOCALIZA</v>
          </cell>
          <cell r="E47643">
            <v>4094555000109</v>
          </cell>
        </row>
        <row r="47644">
          <cell r="C47644"/>
          <cell r="D47644" t="str">
            <v>LOCALIZA</v>
          </cell>
          <cell r="E47644">
            <v>1020005000220</v>
          </cell>
        </row>
        <row r="47645">
          <cell r="C47645"/>
          <cell r="D47645" t="str">
            <v>COL.PRISMA</v>
          </cell>
          <cell r="E47645">
            <v>401634</v>
          </cell>
        </row>
        <row r="47646">
          <cell r="C47646"/>
          <cell r="D47646" t="str">
            <v>COLEGIO PRISMA</v>
          </cell>
          <cell r="E47646">
            <v>403179</v>
          </cell>
        </row>
        <row r="47647">
          <cell r="C47647"/>
          <cell r="D47647" t="str">
            <v>EE JOAO TURIN</v>
          </cell>
          <cell r="E47647">
            <v>409206</v>
          </cell>
        </row>
        <row r="47648">
          <cell r="C47648"/>
          <cell r="D47648" t="str">
            <v>CE PE.JERONIMO</v>
          </cell>
          <cell r="E47648">
            <v>411146</v>
          </cell>
        </row>
        <row r="47649">
          <cell r="C47649"/>
          <cell r="D47649" t="str">
            <v>EE ANTONIO FRAN</v>
          </cell>
          <cell r="E47649">
            <v>411147</v>
          </cell>
        </row>
        <row r="47650">
          <cell r="C47650">
            <v>800018857</v>
          </cell>
          <cell r="D47650" t="str">
            <v>VASSOURAS ODIM</v>
          </cell>
          <cell r="E47650">
            <v>97191621000131</v>
          </cell>
        </row>
        <row r="47651">
          <cell r="C47651"/>
          <cell r="D47651" t="str">
            <v>EMPG SAO JOSE</v>
          </cell>
          <cell r="E47651">
            <v>406735</v>
          </cell>
        </row>
        <row r="47652">
          <cell r="C47652">
            <v>800002134</v>
          </cell>
          <cell r="D47652" t="str">
            <v>ALPINIA</v>
          </cell>
          <cell r="E47652">
            <v>3926925000156</v>
          </cell>
        </row>
        <row r="47653">
          <cell r="C47653"/>
          <cell r="D47653" t="str">
            <v>AUTOPEMA LTDA</v>
          </cell>
          <cell r="E47653">
            <v>24895195000143</v>
          </cell>
        </row>
        <row r="47654">
          <cell r="C47654"/>
          <cell r="D47654" t="str">
            <v>AUTOPEMA</v>
          </cell>
          <cell r="E47654">
            <v>22029367000332</v>
          </cell>
        </row>
        <row r="47655">
          <cell r="C47655"/>
          <cell r="D47655" t="str">
            <v>SEBRAE</v>
          </cell>
          <cell r="E47655">
            <v>401935</v>
          </cell>
        </row>
        <row r="47656">
          <cell r="C47656"/>
          <cell r="D47656" t="str">
            <v>SERVICO SOCIAL</v>
          </cell>
          <cell r="E47656">
            <v>403249</v>
          </cell>
        </row>
        <row r="47657">
          <cell r="C47657"/>
          <cell r="D47657" t="str">
            <v>EE BENEDITO FER</v>
          </cell>
          <cell r="E47657">
            <v>403380</v>
          </cell>
        </row>
        <row r="47658">
          <cell r="C47658"/>
          <cell r="D47658" t="str">
            <v>SEBRAE</v>
          </cell>
          <cell r="E47658">
            <v>401492</v>
          </cell>
        </row>
        <row r="47659">
          <cell r="C47659"/>
          <cell r="D47659" t="str">
            <v>EEPSG JOSE CRIS</v>
          </cell>
          <cell r="E47659">
            <v>410316</v>
          </cell>
        </row>
        <row r="47660">
          <cell r="C47660"/>
          <cell r="D47660" t="str">
            <v>EEPG VISTA ALEG</v>
          </cell>
          <cell r="E47660">
            <v>409336</v>
          </cell>
        </row>
        <row r="47661">
          <cell r="C47661"/>
          <cell r="D47661" t="str">
            <v>EMPG LEOPOLDO M</v>
          </cell>
          <cell r="E47661">
            <v>409337</v>
          </cell>
        </row>
        <row r="47662">
          <cell r="C47662"/>
          <cell r="D47662" t="str">
            <v>EMPG PROFA.AZID</v>
          </cell>
          <cell r="E47662">
            <v>409338</v>
          </cell>
        </row>
        <row r="47663">
          <cell r="C47663">
            <v>800013292</v>
          </cell>
          <cell r="D47663" t="str">
            <v>KING TRUCK.</v>
          </cell>
          <cell r="E47663">
            <v>4257590000193</v>
          </cell>
        </row>
        <row r="47664">
          <cell r="C47664">
            <v>800019141</v>
          </cell>
          <cell r="D47664" t="str">
            <v>NEWLOGIC</v>
          </cell>
          <cell r="E47664">
            <v>7664317000171</v>
          </cell>
        </row>
        <row r="47665">
          <cell r="C47665">
            <v>800030691</v>
          </cell>
          <cell r="D47665" t="str">
            <v>ATRI COMERCIAL</v>
          </cell>
          <cell r="E47665">
            <v>46101424001620</v>
          </cell>
        </row>
        <row r="47666">
          <cell r="C47666"/>
          <cell r="D47666" t="str">
            <v>ALA TRADUCOES</v>
          </cell>
          <cell r="E47666">
            <v>51539492000200</v>
          </cell>
        </row>
        <row r="47667">
          <cell r="C47667"/>
          <cell r="D47667" t="str">
            <v>ESC.TEC.FOTEC</v>
          </cell>
          <cell r="E47667">
            <v>401867</v>
          </cell>
        </row>
        <row r="47668">
          <cell r="C47668"/>
          <cell r="D47668" t="str">
            <v>COL.ITA UNIDADE</v>
          </cell>
          <cell r="E47668">
            <v>403868</v>
          </cell>
        </row>
        <row r="47669">
          <cell r="C47669"/>
          <cell r="D47669" t="str">
            <v>COL.NOTRE DAME</v>
          </cell>
          <cell r="E47669">
            <v>403993</v>
          </cell>
        </row>
        <row r="47670">
          <cell r="C47670"/>
          <cell r="D47670" t="str">
            <v>COL.INTEGRACAO</v>
          </cell>
          <cell r="E47670">
            <v>404001</v>
          </cell>
        </row>
        <row r="47671">
          <cell r="C47671"/>
          <cell r="D47671" t="str">
            <v>ESC.INF.PSG VER</v>
          </cell>
          <cell r="E47671">
            <v>404084</v>
          </cell>
        </row>
        <row r="47672">
          <cell r="C47672"/>
          <cell r="D47672" t="str">
            <v>EXT.N.SRA.DE FA</v>
          </cell>
          <cell r="E47672">
            <v>404148</v>
          </cell>
        </row>
        <row r="47673">
          <cell r="C47673"/>
          <cell r="D47673" t="str">
            <v>COL.NACOES UNID</v>
          </cell>
          <cell r="E47673">
            <v>404153</v>
          </cell>
        </row>
        <row r="47674">
          <cell r="C47674"/>
          <cell r="D47674" t="str">
            <v>COL.ATENEY SAO</v>
          </cell>
          <cell r="E47674">
            <v>404154</v>
          </cell>
        </row>
        <row r="47675">
          <cell r="C47675"/>
          <cell r="D47675" t="str">
            <v>CELULA MAIER ES</v>
          </cell>
          <cell r="E47675">
            <v>404636</v>
          </cell>
        </row>
        <row r="47676">
          <cell r="C47676"/>
          <cell r="D47676" t="str">
            <v>EEIPG MAURO APA</v>
          </cell>
          <cell r="E47676">
            <v>404637</v>
          </cell>
        </row>
        <row r="47677">
          <cell r="C47677"/>
          <cell r="D47677" t="str">
            <v>CELULA MAIER ES</v>
          </cell>
          <cell r="E47677">
            <v>405241</v>
          </cell>
        </row>
        <row r="47678">
          <cell r="C47678"/>
          <cell r="D47678" t="str">
            <v>EEPSG MARIA TER</v>
          </cell>
          <cell r="E47678">
            <v>408050</v>
          </cell>
        </row>
        <row r="47679">
          <cell r="C47679"/>
          <cell r="D47679" t="str">
            <v>EMEF REPUBLICA</v>
          </cell>
          <cell r="E47679">
            <v>408594</v>
          </cell>
        </row>
        <row r="47680">
          <cell r="C47680"/>
          <cell r="D47680" t="str">
            <v>EMEIPG LIONS CL</v>
          </cell>
          <cell r="E47680">
            <v>408595</v>
          </cell>
        </row>
        <row r="47681">
          <cell r="C47681"/>
          <cell r="D47681" t="str">
            <v>EE ARMINDO RAMO</v>
          </cell>
          <cell r="E47681">
            <v>409681</v>
          </cell>
        </row>
        <row r="47682">
          <cell r="C47682"/>
          <cell r="D47682" t="str">
            <v>EE BENEDITO QUI</v>
          </cell>
          <cell r="E47682">
            <v>403757</v>
          </cell>
        </row>
        <row r="47683">
          <cell r="C47683"/>
          <cell r="D47683" t="str">
            <v>EPSG EDUC.INF.S</v>
          </cell>
          <cell r="E47683">
            <v>404150</v>
          </cell>
        </row>
        <row r="47684">
          <cell r="C47684"/>
          <cell r="D47684" t="str">
            <v>EDUCANDARIO SAO</v>
          </cell>
          <cell r="E47684">
            <v>404158</v>
          </cell>
        </row>
        <row r="47685">
          <cell r="C47685">
            <v>800044468</v>
          </cell>
          <cell r="D47685" t="str">
            <v>CANAL AZUL PROD</v>
          </cell>
          <cell r="E47685">
            <v>1613170000104</v>
          </cell>
        </row>
        <row r="47686">
          <cell r="C47686"/>
          <cell r="D47686" t="str">
            <v>TAEGUTEC DO BRASIL LTDA</v>
          </cell>
          <cell r="E47686">
            <v>4306120000172</v>
          </cell>
        </row>
        <row r="47687">
          <cell r="C47687"/>
          <cell r="D47687" t="str">
            <v>ECIL</v>
          </cell>
          <cell r="E47687">
            <v>69045144000160</v>
          </cell>
        </row>
        <row r="47688">
          <cell r="C47688"/>
          <cell r="D47688" t="str">
            <v>EMPG DR.DECIO G</v>
          </cell>
          <cell r="E47688">
            <v>408415</v>
          </cell>
        </row>
        <row r="47689">
          <cell r="C47689"/>
          <cell r="D47689" t="str">
            <v>EMPG ERICO VERI</v>
          </cell>
          <cell r="E47689">
            <v>408416</v>
          </cell>
        </row>
        <row r="47690">
          <cell r="C47690"/>
          <cell r="D47690" t="str">
            <v>EMPG MARIA RUTH</v>
          </cell>
          <cell r="E47690">
            <v>408417</v>
          </cell>
        </row>
        <row r="47691">
          <cell r="C47691"/>
          <cell r="D47691" t="str">
            <v>EMPG PASTOR ROD</v>
          </cell>
          <cell r="E47691">
            <v>408418</v>
          </cell>
        </row>
        <row r="47692">
          <cell r="C47692"/>
          <cell r="D47692" t="str">
            <v>EMPG SAO CARLOS</v>
          </cell>
          <cell r="E47692">
            <v>408419</v>
          </cell>
        </row>
        <row r="47693">
          <cell r="C47693">
            <v>800004335</v>
          </cell>
          <cell r="D47693" t="str">
            <v>TERMICA EMBALAG</v>
          </cell>
          <cell r="E47693">
            <v>548288000133</v>
          </cell>
        </row>
        <row r="47694">
          <cell r="C47694">
            <v>800038485</v>
          </cell>
          <cell r="D47694" t="str">
            <v>TOP TARGET PROM</v>
          </cell>
          <cell r="E47694">
            <v>2965414000180</v>
          </cell>
        </row>
        <row r="47695">
          <cell r="C47695">
            <v>800028418</v>
          </cell>
          <cell r="D47695" t="str">
            <v>GIVANILDO GOMES</v>
          </cell>
          <cell r="E47695">
            <v>15170374000122</v>
          </cell>
        </row>
        <row r="47696">
          <cell r="C47696">
            <v>800030506</v>
          </cell>
          <cell r="D47696" t="str">
            <v>LTDA</v>
          </cell>
          <cell r="E47696">
            <v>87885851000147</v>
          </cell>
        </row>
        <row r="47697">
          <cell r="C47697"/>
          <cell r="D47697" t="str">
            <v>S.R.G.</v>
          </cell>
          <cell r="E47697">
            <v>92780311000309</v>
          </cell>
        </row>
        <row r="47698">
          <cell r="C47698"/>
          <cell r="D47698" t="str">
            <v>UNID.ESCOLAR PS</v>
          </cell>
          <cell r="E47698">
            <v>406683</v>
          </cell>
        </row>
        <row r="47699">
          <cell r="C47699"/>
          <cell r="D47699" t="str">
            <v>SENAI DE ELETRO</v>
          </cell>
          <cell r="E47699">
            <v>408582</v>
          </cell>
        </row>
        <row r="47700">
          <cell r="C47700">
            <v>800001088</v>
          </cell>
          <cell r="D47700" t="str">
            <v>SANGHA LTDA</v>
          </cell>
          <cell r="E47700">
            <v>3432017000106</v>
          </cell>
        </row>
        <row r="47701">
          <cell r="C47701">
            <v>800001128</v>
          </cell>
          <cell r="D47701" t="str">
            <v>VOLEI BRASIL</v>
          </cell>
          <cell r="E47701">
            <v>34046722000107</v>
          </cell>
        </row>
        <row r="47702">
          <cell r="C47702">
            <v>800008077</v>
          </cell>
          <cell r="D47702" t="str">
            <v>DGE INTERTAINME</v>
          </cell>
          <cell r="E47702">
            <v>4701094000187</v>
          </cell>
        </row>
        <row r="47703">
          <cell r="C47703">
            <v>800012393</v>
          </cell>
          <cell r="D47703" t="str">
            <v>META MIDIA DIGI</v>
          </cell>
          <cell r="E47703">
            <v>8857298000162</v>
          </cell>
        </row>
        <row r="47704">
          <cell r="C47704">
            <v>800017805</v>
          </cell>
          <cell r="D47704" t="str">
            <v>SIMPLES DESIGN</v>
          </cell>
          <cell r="E47704">
            <v>7350785000171</v>
          </cell>
        </row>
        <row r="47705">
          <cell r="C47705"/>
          <cell r="D47705" t="str">
            <v>CEVAL ALIMENTOS</v>
          </cell>
          <cell r="E47705">
            <v>84046101006396</v>
          </cell>
        </row>
        <row r="47706">
          <cell r="C47706"/>
          <cell r="D47706" t="str">
            <v>CEPSG OLAVO BIL</v>
          </cell>
          <cell r="E47706">
            <v>408395</v>
          </cell>
        </row>
        <row r="47707">
          <cell r="C47707"/>
          <cell r="D47707" t="str">
            <v>EE ANTONIO FRAN</v>
          </cell>
          <cell r="E47707">
            <v>408396</v>
          </cell>
        </row>
        <row r="47708">
          <cell r="C47708"/>
          <cell r="D47708" t="str">
            <v>CEPSG DO JD.PAN</v>
          </cell>
          <cell r="E47708">
            <v>408536</v>
          </cell>
        </row>
        <row r="47709">
          <cell r="C47709"/>
          <cell r="D47709" t="str">
            <v>CEAD SARANDI</v>
          </cell>
          <cell r="E47709">
            <v>411173</v>
          </cell>
        </row>
        <row r="47710">
          <cell r="C47710">
            <v>800004967</v>
          </cell>
          <cell r="D47710" t="str">
            <v>FRISOS INTER</v>
          </cell>
          <cell r="E47710">
            <v>1812889000174</v>
          </cell>
        </row>
        <row r="47711">
          <cell r="C47711">
            <v>800012657</v>
          </cell>
          <cell r="D47711" t="str">
            <v>AUTOMOTIV</v>
          </cell>
          <cell r="E47711">
            <v>8959374000140</v>
          </cell>
        </row>
        <row r="47712">
          <cell r="C47712">
            <v>800043196</v>
          </cell>
          <cell r="D47712" t="str">
            <v>AUTOMOTIV DO BR</v>
          </cell>
          <cell r="E47712">
            <v>33249279000109</v>
          </cell>
        </row>
        <row r="47713">
          <cell r="C47713">
            <v>800036480</v>
          </cell>
          <cell r="D47713" t="str">
            <v>TINTOMETER INC.</v>
          </cell>
          <cell r="E47713">
            <v>87666</v>
          </cell>
        </row>
        <row r="47714">
          <cell r="C47714">
            <v>800006844</v>
          </cell>
          <cell r="D47714" t="str">
            <v>KOLVER</v>
          </cell>
          <cell r="E47714">
            <v>80424</v>
          </cell>
        </row>
        <row r="47715">
          <cell r="C47715">
            <v>800002023</v>
          </cell>
          <cell r="D47715" t="str">
            <v>TRANSBIRA LTDA</v>
          </cell>
          <cell r="E47715">
            <v>38564381000104</v>
          </cell>
        </row>
        <row r="47716">
          <cell r="C47716">
            <v>800002590</v>
          </cell>
          <cell r="D47716" t="str">
            <v>MPC</v>
          </cell>
          <cell r="E47716">
            <v>71379812000138</v>
          </cell>
        </row>
        <row r="47717">
          <cell r="C47717">
            <v>800002598</v>
          </cell>
          <cell r="D47717" t="str">
            <v>ISMONTEC</v>
          </cell>
          <cell r="E47717">
            <v>1684818000133</v>
          </cell>
        </row>
        <row r="47718">
          <cell r="C47718">
            <v>800009569</v>
          </cell>
          <cell r="D47718" t="str">
            <v>DISBRAL</v>
          </cell>
          <cell r="E47718">
            <v>26917005000258</v>
          </cell>
        </row>
        <row r="47719">
          <cell r="C47719">
            <v>800015080</v>
          </cell>
          <cell r="D47719" t="str">
            <v>DATA ENGENHARIA</v>
          </cell>
          <cell r="E47719">
            <v>26389015000187</v>
          </cell>
        </row>
        <row r="47720">
          <cell r="C47720">
            <v>800015332</v>
          </cell>
          <cell r="D47720" t="str">
            <v>CISER PARAFUSOS</v>
          </cell>
          <cell r="E47720">
            <v>84709955001346</v>
          </cell>
        </row>
        <row r="47721">
          <cell r="C47721">
            <v>800017709</v>
          </cell>
          <cell r="D47721" t="str">
            <v>SUPERMERCADO BE</v>
          </cell>
          <cell r="E47721">
            <v>9305414000101</v>
          </cell>
        </row>
        <row r="47722">
          <cell r="C47722">
            <v>800021967</v>
          </cell>
          <cell r="D47722" t="str">
            <v>CISER</v>
          </cell>
          <cell r="E47722">
            <v>12457996000148</v>
          </cell>
        </row>
        <row r="47723">
          <cell r="C47723">
            <v>800031777</v>
          </cell>
          <cell r="D47723" t="str">
            <v>EQUIPAMENTOS LT</v>
          </cell>
          <cell r="E47723">
            <v>2520339000144</v>
          </cell>
        </row>
        <row r="47724">
          <cell r="C47724">
            <v>800034420</v>
          </cell>
          <cell r="D47724" t="str">
            <v>TERRAPLENAGEM E</v>
          </cell>
          <cell r="E47724">
            <v>5759895000166</v>
          </cell>
        </row>
        <row r="47725">
          <cell r="C47725">
            <v>800035548</v>
          </cell>
          <cell r="D47725" t="str">
            <v>REBOQUE ANJOS D</v>
          </cell>
          <cell r="E47725">
            <v>22563572000111</v>
          </cell>
        </row>
        <row r="47726">
          <cell r="C47726">
            <v>800035823</v>
          </cell>
          <cell r="D47726" t="str">
            <v>GIOVANI FERNAND</v>
          </cell>
          <cell r="E47726">
            <v>11497665000179</v>
          </cell>
        </row>
        <row r="47727">
          <cell r="C47727">
            <v>800037951</v>
          </cell>
          <cell r="D47727" t="str">
            <v>VIACAO GW LTDA</v>
          </cell>
          <cell r="E47727">
            <v>26122684000198</v>
          </cell>
        </row>
        <row r="47728">
          <cell r="C47728">
            <v>800039445</v>
          </cell>
          <cell r="D47728" t="str">
            <v>ECOVITAL CENTRA</v>
          </cell>
          <cell r="E47728">
            <v>13505470000159</v>
          </cell>
        </row>
        <row r="47729">
          <cell r="C47729">
            <v>800040655</v>
          </cell>
          <cell r="D47729" t="str">
            <v>WORLD COMERCIO</v>
          </cell>
          <cell r="E47729">
            <v>22457336000110</v>
          </cell>
        </row>
        <row r="47730">
          <cell r="C47730">
            <v>800040658</v>
          </cell>
          <cell r="D47730" t="str">
            <v>AEP CONSTRUCOES</v>
          </cell>
          <cell r="E47730">
            <v>19376396000102</v>
          </cell>
        </row>
        <row r="47731">
          <cell r="C47731">
            <v>800041021</v>
          </cell>
          <cell r="D47731" t="str">
            <v>LARISSA LOUREIR</v>
          </cell>
          <cell r="E47731">
            <v>14606450657</v>
          </cell>
        </row>
        <row r="47732">
          <cell r="C47732">
            <v>800042275</v>
          </cell>
          <cell r="D47732" t="str">
            <v>M G S EMBALAGEN</v>
          </cell>
          <cell r="E47732">
            <v>12709260000110</v>
          </cell>
        </row>
        <row r="47733">
          <cell r="C47733">
            <v>800042417</v>
          </cell>
          <cell r="D47733" t="str">
            <v>YGOR LUIZ FERRE</v>
          </cell>
          <cell r="E47733">
            <v>15446074661</v>
          </cell>
        </row>
        <row r="47734">
          <cell r="C47734">
            <v>800043614</v>
          </cell>
          <cell r="D47734" t="str">
            <v>MARIA EDUARDA S</v>
          </cell>
          <cell r="E47734">
            <v>13764946636</v>
          </cell>
        </row>
        <row r="47735">
          <cell r="C47735">
            <v>800044205</v>
          </cell>
          <cell r="D47735" t="str">
            <v>R3 TRANSPORTES</v>
          </cell>
          <cell r="E47735">
            <v>36048784000175</v>
          </cell>
        </row>
        <row r="47736">
          <cell r="C47736"/>
          <cell r="D47736" t="str">
            <v>EE PROF.ERNESTO</v>
          </cell>
          <cell r="E47736">
            <v>403307</v>
          </cell>
        </row>
        <row r="47737">
          <cell r="C47737">
            <v>800036576</v>
          </cell>
          <cell r="D47737" t="str">
            <v>ENGIE BRASIL EN</v>
          </cell>
          <cell r="E47737">
            <v>2474103000623</v>
          </cell>
        </row>
        <row r="47738">
          <cell r="C47738">
            <v>800007079</v>
          </cell>
          <cell r="D47738" t="str">
            <v>KNOLL MASCHINEN</v>
          </cell>
          <cell r="E47738">
            <v>80719</v>
          </cell>
        </row>
        <row r="47739">
          <cell r="C47739">
            <v>800030910</v>
          </cell>
          <cell r="D47739" t="str">
            <v>G.B.A PROJECT S</v>
          </cell>
          <cell r="E47739">
            <v>86384</v>
          </cell>
        </row>
        <row r="47740">
          <cell r="C47740">
            <v>800044326</v>
          </cell>
          <cell r="D47740" t="str">
            <v>BITRON S.P.A -</v>
          </cell>
          <cell r="E47740">
            <v>89557</v>
          </cell>
        </row>
        <row r="47741">
          <cell r="C47741">
            <v>800031068</v>
          </cell>
          <cell r="D47741" t="str">
            <v>PAR. CO. SPA</v>
          </cell>
          <cell r="E47741">
            <v>86441</v>
          </cell>
        </row>
        <row r="47742">
          <cell r="C47742">
            <v>800019372</v>
          </cell>
          <cell r="D47742" t="str">
            <v>TIRA GMBH</v>
          </cell>
          <cell r="E47742">
            <v>83297</v>
          </cell>
        </row>
        <row r="47743">
          <cell r="C47743">
            <v>800031294</v>
          </cell>
          <cell r="D47743" t="str">
            <v>TATA STEEL INTE</v>
          </cell>
          <cell r="E47743">
            <v>86506</v>
          </cell>
        </row>
        <row r="47744">
          <cell r="C47744">
            <v>800031294</v>
          </cell>
          <cell r="D47744" t="str">
            <v>TATA STEEL INTE</v>
          </cell>
          <cell r="E47744">
            <v>86507</v>
          </cell>
        </row>
        <row r="47745">
          <cell r="C47745">
            <v>800031294</v>
          </cell>
          <cell r="D47745" t="str">
            <v>TATA STEEL INTE</v>
          </cell>
          <cell r="E47745">
            <v>86508</v>
          </cell>
        </row>
        <row r="47746">
          <cell r="C47746">
            <v>800031294</v>
          </cell>
          <cell r="D47746" t="str">
            <v>TATA STEEL INTE</v>
          </cell>
          <cell r="E47746">
            <v>86509</v>
          </cell>
        </row>
        <row r="47747">
          <cell r="C47747">
            <v>800030417</v>
          </cell>
          <cell r="D47747" t="str">
            <v>BERCO CAR CARPE</v>
          </cell>
          <cell r="E47747">
            <v>86260</v>
          </cell>
        </row>
        <row r="47748">
          <cell r="C47748">
            <v>800030417</v>
          </cell>
          <cell r="D47748" t="str">
            <v>BERCO CAR CARPE</v>
          </cell>
          <cell r="E47748">
            <v>86261</v>
          </cell>
        </row>
        <row r="47749">
          <cell r="C47749">
            <v>800030417</v>
          </cell>
          <cell r="D47749" t="str">
            <v>BERCO CAR CARPETS</v>
          </cell>
          <cell r="E47749">
            <v>86262</v>
          </cell>
        </row>
        <row r="47750">
          <cell r="C47750">
            <v>800030417</v>
          </cell>
          <cell r="D47750" t="str">
            <v>BERCO CAR CARPE</v>
          </cell>
          <cell r="E47750">
            <v>86263</v>
          </cell>
        </row>
        <row r="47751">
          <cell r="C47751">
            <v>800030417</v>
          </cell>
          <cell r="D47751" t="str">
            <v>BERCO CAR CARPE</v>
          </cell>
          <cell r="E47751">
            <v>86264</v>
          </cell>
        </row>
        <row r="47752">
          <cell r="C47752">
            <v>800030417</v>
          </cell>
          <cell r="D47752" t="str">
            <v>BERCO CAR CARPE</v>
          </cell>
          <cell r="E47752">
            <v>86265</v>
          </cell>
        </row>
        <row r="47753">
          <cell r="C47753">
            <v>800012757</v>
          </cell>
          <cell r="D47753" t="str">
            <v>FIAT SWITZERLAN</v>
          </cell>
          <cell r="E47753">
            <v>81597</v>
          </cell>
        </row>
        <row r="47754">
          <cell r="C47754">
            <v>800038150</v>
          </cell>
          <cell r="D47754" t="str">
            <v>NOONEE AG COMPA</v>
          </cell>
          <cell r="E47754">
            <v>88830</v>
          </cell>
        </row>
        <row r="47755">
          <cell r="C47755">
            <v>800022095</v>
          </cell>
          <cell r="D47755" t="str">
            <v>CARL ZEISS 3D A</v>
          </cell>
          <cell r="E47755">
            <v>82966</v>
          </cell>
        </row>
        <row r="47756">
          <cell r="C47756">
            <v>800006702</v>
          </cell>
          <cell r="D47756" t="str">
            <v>DATRON MESSTECH</v>
          </cell>
          <cell r="E47756">
            <v>80090</v>
          </cell>
        </row>
        <row r="47757">
          <cell r="C47757">
            <v>800038804</v>
          </cell>
          <cell r="D47757" t="str">
            <v>FAMAC INDUSTRIA</v>
          </cell>
          <cell r="E47757">
            <v>84432087000166</v>
          </cell>
        </row>
        <row r="47758">
          <cell r="C47758"/>
          <cell r="D47758" t="str">
            <v>SOC.ESC.ESTR.SC</v>
          </cell>
          <cell r="E47758">
            <v>404182</v>
          </cell>
        </row>
        <row r="47759">
          <cell r="C47759">
            <v>800021743</v>
          </cell>
          <cell r="D47759" t="str">
            <v>ROBERT BOSCH AU</v>
          </cell>
          <cell r="E47759">
            <v>83466</v>
          </cell>
        </row>
        <row r="47760">
          <cell r="C47760"/>
          <cell r="D47760" t="str">
            <v>PASS GUMMIWERKE</v>
          </cell>
          <cell r="E47760">
            <v>80087</v>
          </cell>
        </row>
        <row r="47761">
          <cell r="C47761">
            <v>800034556</v>
          </cell>
          <cell r="D47761" t="str">
            <v>JENOPTIK IND. M</v>
          </cell>
          <cell r="E47761">
            <v>87303</v>
          </cell>
        </row>
        <row r="47762">
          <cell r="C47762"/>
          <cell r="D47762" t="str">
            <v>METTLER</v>
          </cell>
          <cell r="E47762">
            <v>80108</v>
          </cell>
        </row>
        <row r="47763">
          <cell r="C47763"/>
          <cell r="D47763" t="str">
            <v>METTLER TOLEDO</v>
          </cell>
          <cell r="E47763">
            <v>80128</v>
          </cell>
        </row>
        <row r="47764">
          <cell r="C47764">
            <v>800009366</v>
          </cell>
          <cell r="D47764" t="str">
            <v>ROBERT BOSCH</v>
          </cell>
          <cell r="E47764">
            <v>81501</v>
          </cell>
        </row>
        <row r="47765">
          <cell r="C47765"/>
          <cell r="D47765" t="str">
            <v>EE JOSE VICENTE</v>
          </cell>
          <cell r="E47765">
            <v>403742</v>
          </cell>
        </row>
        <row r="47766">
          <cell r="C47766"/>
          <cell r="D47766" t="str">
            <v>STRESTEL</v>
          </cell>
          <cell r="E47766">
            <v>88918</v>
          </cell>
        </row>
        <row r="47767">
          <cell r="C47767">
            <v>800007603</v>
          </cell>
          <cell r="D47767" t="str">
            <v>INTERFACE INC</v>
          </cell>
          <cell r="E47767">
            <v>81319</v>
          </cell>
        </row>
        <row r="47768">
          <cell r="C47768">
            <v>800028203</v>
          </cell>
          <cell r="D47768" t="str">
            <v>JDA SOFTWARE, I</v>
          </cell>
          <cell r="E47768">
            <v>85909</v>
          </cell>
        </row>
        <row r="47769">
          <cell r="C47769">
            <v>800028203</v>
          </cell>
          <cell r="D47769" t="str">
            <v>JDA SOFTWARE, I</v>
          </cell>
          <cell r="E47769">
            <v>87653</v>
          </cell>
        </row>
        <row r="47770">
          <cell r="C47770">
            <v>800002851</v>
          </cell>
          <cell r="D47770" t="str">
            <v>SEARA ALIMENTOS</v>
          </cell>
          <cell r="E47770">
            <v>2914460001807</v>
          </cell>
        </row>
        <row r="47771">
          <cell r="C47771"/>
          <cell r="D47771" t="str">
            <v>CEVAL</v>
          </cell>
          <cell r="E47771">
            <v>84046101008259</v>
          </cell>
        </row>
        <row r="47772">
          <cell r="C47772">
            <v>800022751</v>
          </cell>
          <cell r="D47772" t="str">
            <v>AMAZON COM INC</v>
          </cell>
          <cell r="E47772">
            <v>83547</v>
          </cell>
        </row>
        <row r="47773">
          <cell r="C47773">
            <v>800031812</v>
          </cell>
          <cell r="D47773" t="str">
            <v>AMAZON WEB SERV</v>
          </cell>
          <cell r="E47773">
            <v>86594</v>
          </cell>
        </row>
        <row r="47774">
          <cell r="C47774"/>
          <cell r="D47774" t="str">
            <v>CEN.EDUC.SEBAST</v>
          </cell>
          <cell r="E47774">
            <v>406019</v>
          </cell>
        </row>
        <row r="47775">
          <cell r="C47775">
            <v>800031476</v>
          </cell>
          <cell r="D47775" t="str">
            <v>IBM ITALIA S.P.</v>
          </cell>
          <cell r="E47775">
            <v>86518</v>
          </cell>
        </row>
        <row r="47776">
          <cell r="C47776">
            <v>800044212</v>
          </cell>
          <cell r="D47776" t="str">
            <v>VITESCO TECHNOL</v>
          </cell>
          <cell r="E47776">
            <v>89532</v>
          </cell>
        </row>
        <row r="47777">
          <cell r="C47777">
            <v>800007461</v>
          </cell>
          <cell r="D47777" t="str">
            <v>LINE EUROPE</v>
          </cell>
          <cell r="E47777">
            <v>81146</v>
          </cell>
        </row>
        <row r="47778">
          <cell r="C47778">
            <v>800007503</v>
          </cell>
          <cell r="D47778" t="str">
            <v>V LINE EUROPE</v>
          </cell>
          <cell r="E47778">
            <v>81192</v>
          </cell>
        </row>
        <row r="47779">
          <cell r="C47779">
            <v>800007791</v>
          </cell>
          <cell r="D47779" t="str">
            <v>V LINE</v>
          </cell>
          <cell r="E47779">
            <v>81182</v>
          </cell>
        </row>
        <row r="47780">
          <cell r="C47780">
            <v>800007493</v>
          </cell>
          <cell r="D47780" t="str">
            <v>V LINE</v>
          </cell>
          <cell r="E47780">
            <v>81181</v>
          </cell>
        </row>
        <row r="47781">
          <cell r="C47781">
            <v>800029162</v>
          </cell>
          <cell r="D47781" t="str">
            <v>NETZSCH GERATEB</v>
          </cell>
          <cell r="E47781">
            <v>86110</v>
          </cell>
        </row>
        <row r="47782">
          <cell r="C47782">
            <v>800019387</v>
          </cell>
          <cell r="D47782" t="str">
            <v>VERTICAL GREEN</v>
          </cell>
          <cell r="E47782">
            <v>3389477000107</v>
          </cell>
        </row>
        <row r="47783">
          <cell r="C47783"/>
          <cell r="D47783" t="str">
            <v>EEPSG PROF.MEND</v>
          </cell>
          <cell r="E47783">
            <v>407081</v>
          </cell>
        </row>
        <row r="47784">
          <cell r="C47784">
            <v>800001892</v>
          </cell>
          <cell r="D47784" t="str">
            <v>CAVEPE CARDOSO</v>
          </cell>
          <cell r="E47784">
            <v>42013920000194</v>
          </cell>
        </row>
        <row r="47785">
          <cell r="C47785"/>
          <cell r="D47785" t="str">
            <v>EEPSG TEIXEIRA</v>
          </cell>
          <cell r="E47785">
            <v>405059</v>
          </cell>
        </row>
        <row r="47786">
          <cell r="C47786"/>
          <cell r="D47786" t="str">
            <v>CE SENHOR BONFI</v>
          </cell>
          <cell r="E47786">
            <v>409487</v>
          </cell>
        </row>
        <row r="47787">
          <cell r="C47787">
            <v>800043556</v>
          </cell>
          <cell r="D47787" t="str">
            <v>MANDO CORPORATI</v>
          </cell>
          <cell r="E47787">
            <v>89469</v>
          </cell>
        </row>
        <row r="47788">
          <cell r="C47788">
            <v>800006873</v>
          </cell>
          <cell r="D47788" t="str">
            <v>POSCO STEEL</v>
          </cell>
          <cell r="E47788">
            <v>80476</v>
          </cell>
        </row>
        <row r="47789">
          <cell r="C47789">
            <v>800007125</v>
          </cell>
          <cell r="D47789" t="str">
            <v>DAEWOO</v>
          </cell>
          <cell r="E47789">
            <v>80765</v>
          </cell>
        </row>
        <row r="47790">
          <cell r="C47790">
            <v>800031042</v>
          </cell>
          <cell r="D47790" t="str">
            <v>ILJIN GLOBAL</v>
          </cell>
          <cell r="E47790">
            <v>86409</v>
          </cell>
        </row>
        <row r="47791">
          <cell r="C47791">
            <v>800031042</v>
          </cell>
          <cell r="D47791" t="str">
            <v>ILJIN GLOBAL</v>
          </cell>
          <cell r="E47791">
            <v>86411</v>
          </cell>
        </row>
        <row r="47792">
          <cell r="C47792">
            <v>800031042</v>
          </cell>
          <cell r="D47792" t="str">
            <v>ILJIN GLOBAL</v>
          </cell>
          <cell r="E47792">
            <v>86412</v>
          </cell>
        </row>
        <row r="47793">
          <cell r="C47793">
            <v>800031042</v>
          </cell>
          <cell r="D47793" t="str">
            <v>ILJIN GLOBAL</v>
          </cell>
          <cell r="E47793">
            <v>86413</v>
          </cell>
        </row>
        <row r="47794">
          <cell r="C47794">
            <v>800031042</v>
          </cell>
          <cell r="D47794" t="str">
            <v>ILJIN GLOBAL</v>
          </cell>
          <cell r="E47794">
            <v>86414</v>
          </cell>
        </row>
        <row r="47795">
          <cell r="C47795">
            <v>800031042</v>
          </cell>
          <cell r="D47795" t="str">
            <v>ILJIN GLOBAL</v>
          </cell>
          <cell r="E47795">
            <v>86415</v>
          </cell>
        </row>
        <row r="47796">
          <cell r="C47796">
            <v>800031042</v>
          </cell>
          <cell r="D47796" t="str">
            <v>ILJIN GLOBAL</v>
          </cell>
          <cell r="E47796">
            <v>86416</v>
          </cell>
        </row>
        <row r="47797">
          <cell r="C47797">
            <v>800031042</v>
          </cell>
          <cell r="D47797" t="str">
            <v>ILJIN GLOBAL</v>
          </cell>
          <cell r="E47797">
            <v>86431</v>
          </cell>
        </row>
        <row r="47798">
          <cell r="C47798">
            <v>800031042</v>
          </cell>
          <cell r="D47798" t="str">
            <v>ILJIN GLOBAL</v>
          </cell>
          <cell r="E47798">
            <v>86432</v>
          </cell>
        </row>
        <row r="47799">
          <cell r="C47799">
            <v>800031042</v>
          </cell>
          <cell r="D47799" t="str">
            <v>ILJIN GLOBAL</v>
          </cell>
          <cell r="E47799">
            <v>86433</v>
          </cell>
        </row>
        <row r="47800">
          <cell r="C47800">
            <v>800031042</v>
          </cell>
          <cell r="D47800" t="str">
            <v>ILJIN GLOBAL</v>
          </cell>
          <cell r="E47800">
            <v>86434</v>
          </cell>
        </row>
        <row r="47801">
          <cell r="C47801">
            <v>800031042</v>
          </cell>
          <cell r="D47801" t="str">
            <v>ILJIN GLOBAL</v>
          </cell>
          <cell r="E47801">
            <v>86435</v>
          </cell>
        </row>
        <row r="47802">
          <cell r="C47802">
            <v>800031042</v>
          </cell>
          <cell r="D47802" t="str">
            <v>ILJIN GLOBAL</v>
          </cell>
          <cell r="E47802">
            <v>86436</v>
          </cell>
        </row>
        <row r="47803">
          <cell r="C47803">
            <v>800031042</v>
          </cell>
          <cell r="D47803" t="str">
            <v>ILJIN GLOBAL</v>
          </cell>
          <cell r="E47803">
            <v>86437</v>
          </cell>
        </row>
        <row r="47804">
          <cell r="C47804">
            <v>800031042</v>
          </cell>
          <cell r="D47804" t="str">
            <v>ILJIN GLOBAL</v>
          </cell>
          <cell r="E47804">
            <v>86440</v>
          </cell>
        </row>
        <row r="47805">
          <cell r="C47805">
            <v>800031318</v>
          </cell>
          <cell r="D47805" t="str">
            <v>HANKOOK TIRE CO</v>
          </cell>
          <cell r="E47805">
            <v>86491</v>
          </cell>
        </row>
        <row r="47806">
          <cell r="C47806">
            <v>800031726</v>
          </cell>
          <cell r="D47806" t="str">
            <v>CORP(POSCO FAMI</v>
          </cell>
          <cell r="E47806">
            <v>86584</v>
          </cell>
        </row>
        <row r="47807">
          <cell r="C47807">
            <v>800041891</v>
          </cell>
          <cell r="D47807" t="str">
            <v>HYNDAI MOBIS CO</v>
          </cell>
          <cell r="E47807">
            <v>89267</v>
          </cell>
        </row>
        <row r="47808">
          <cell r="C47808">
            <v>800042066</v>
          </cell>
          <cell r="D47808" t="str">
            <v>LG ELECTRONICS</v>
          </cell>
          <cell r="E47808">
            <v>89276</v>
          </cell>
        </row>
        <row r="47809">
          <cell r="C47809">
            <v>800044049</v>
          </cell>
          <cell r="D47809" t="str">
            <v>SAMSUNG C&amp;T COR</v>
          </cell>
          <cell r="E47809">
            <v>89490</v>
          </cell>
        </row>
        <row r="47810">
          <cell r="C47810"/>
          <cell r="D47810" t="str">
            <v>JOONGWOO</v>
          </cell>
          <cell r="E47810">
            <v>80178</v>
          </cell>
        </row>
        <row r="47811">
          <cell r="C47811">
            <v>800016749</v>
          </cell>
          <cell r="D47811" t="str">
            <v>CREDEAL</v>
          </cell>
          <cell r="E47811">
            <v>87864237000107</v>
          </cell>
        </row>
        <row r="47812">
          <cell r="C47812"/>
          <cell r="D47812" t="str">
            <v>EEPG PRIMEIRO D</v>
          </cell>
          <cell r="E47812">
            <v>408448</v>
          </cell>
        </row>
        <row r="47813">
          <cell r="C47813"/>
          <cell r="D47813" t="str">
            <v>COL.FERNANDO CO</v>
          </cell>
          <cell r="E47813">
            <v>404331</v>
          </cell>
        </row>
        <row r="47814">
          <cell r="C47814"/>
          <cell r="D47814" t="str">
            <v>CE BARAO DE TEF</v>
          </cell>
          <cell r="E47814">
            <v>403432</v>
          </cell>
        </row>
        <row r="47815">
          <cell r="C47815">
            <v>800002145</v>
          </cell>
          <cell r="D47815" t="str">
            <v>PODIUM SERRA</v>
          </cell>
          <cell r="E47815">
            <v>1135999000300</v>
          </cell>
        </row>
        <row r="47816">
          <cell r="C47816">
            <v>800002413</v>
          </cell>
          <cell r="D47816" t="str">
            <v>MICHELIN</v>
          </cell>
          <cell r="E47816">
            <v>39624465000230</v>
          </cell>
        </row>
        <row r="47817">
          <cell r="C47817">
            <v>800003363</v>
          </cell>
          <cell r="D47817" t="str">
            <v>ORNATO</v>
          </cell>
          <cell r="E47817">
            <v>28167955000157</v>
          </cell>
        </row>
        <row r="47818">
          <cell r="C47818">
            <v>800003861</v>
          </cell>
          <cell r="D47818" t="str">
            <v>A.J.</v>
          </cell>
          <cell r="E47818">
            <v>1894246000117</v>
          </cell>
        </row>
        <row r="47819">
          <cell r="C47819">
            <v>800004313</v>
          </cell>
          <cell r="D47819" t="str">
            <v>LANDI RENZO</v>
          </cell>
          <cell r="E47819">
            <v>4935064000135</v>
          </cell>
        </row>
        <row r="47820">
          <cell r="C47820">
            <v>800004367</v>
          </cell>
          <cell r="D47820" t="str">
            <v>TC BRASIL LTDA</v>
          </cell>
          <cell r="E47820">
            <v>3048074000277</v>
          </cell>
        </row>
        <row r="47821">
          <cell r="C47821">
            <v>800005050</v>
          </cell>
          <cell r="D47821" t="str">
            <v>ATLAS</v>
          </cell>
          <cell r="E47821">
            <v>60664828007006</v>
          </cell>
        </row>
        <row r="47822">
          <cell r="C47822">
            <v>800005167</v>
          </cell>
          <cell r="D47822" t="str">
            <v>LR INFORMATICA</v>
          </cell>
          <cell r="E47822">
            <v>94574647000413</v>
          </cell>
        </row>
        <row r="47823">
          <cell r="C47823">
            <v>800008209</v>
          </cell>
          <cell r="D47823" t="str">
            <v>SADA TRANSPORTE</v>
          </cell>
          <cell r="E47823">
            <v>19199348002555</v>
          </cell>
        </row>
        <row r="47824">
          <cell r="C47824">
            <v>800009828</v>
          </cell>
          <cell r="D47824" t="str">
            <v>NET LINK TELECO</v>
          </cell>
          <cell r="E47824">
            <v>535978000158</v>
          </cell>
        </row>
        <row r="47825">
          <cell r="C47825">
            <v>800013935</v>
          </cell>
          <cell r="D47825" t="str">
            <v>PERFILADOS RIO</v>
          </cell>
          <cell r="E47825">
            <v>3461082000240</v>
          </cell>
        </row>
        <row r="47826">
          <cell r="C47826">
            <v>800016493</v>
          </cell>
          <cell r="D47826" t="str">
            <v>RAMOS</v>
          </cell>
          <cell r="E47826">
            <v>25100223002367</v>
          </cell>
        </row>
        <row r="47827">
          <cell r="C47827">
            <v>800016655</v>
          </cell>
          <cell r="D47827" t="str">
            <v>PROCABLE</v>
          </cell>
          <cell r="E47827">
            <v>2513112000252</v>
          </cell>
        </row>
        <row r="47828">
          <cell r="C47828">
            <v>800017046</v>
          </cell>
          <cell r="D47828" t="str">
            <v>ESCRITA IND. E</v>
          </cell>
          <cell r="E47828">
            <v>8053031000112</v>
          </cell>
        </row>
        <row r="47829">
          <cell r="C47829">
            <v>800017778</v>
          </cell>
          <cell r="D47829" t="str">
            <v>DIMEX MATERIAIS</v>
          </cell>
          <cell r="E47829">
            <v>6166794000225</v>
          </cell>
        </row>
        <row r="47830">
          <cell r="C47830">
            <v>800020363</v>
          </cell>
          <cell r="D47830" t="str">
            <v>ALLBAGS</v>
          </cell>
          <cell r="E47830">
            <v>8857714000122</v>
          </cell>
        </row>
        <row r="47831">
          <cell r="C47831">
            <v>800020524</v>
          </cell>
          <cell r="D47831" t="str">
            <v>DELAMANO</v>
          </cell>
          <cell r="E47831">
            <v>47663778001035</v>
          </cell>
        </row>
        <row r="47832">
          <cell r="C47832">
            <v>800021479</v>
          </cell>
          <cell r="D47832" t="str">
            <v>CENTRO ATACADIS</v>
          </cell>
          <cell r="E47832">
            <v>49329873000484</v>
          </cell>
        </row>
        <row r="47833">
          <cell r="C47833">
            <v>800022126</v>
          </cell>
          <cell r="D47833" t="str">
            <v>FRIOVIX COMERCI</v>
          </cell>
          <cell r="E47833">
            <v>9316105000129</v>
          </cell>
        </row>
        <row r="47834">
          <cell r="C47834">
            <v>800022789</v>
          </cell>
          <cell r="D47834" t="str">
            <v>TRADEWAY BRASIL</v>
          </cell>
          <cell r="E47834">
            <v>10256256000118</v>
          </cell>
        </row>
        <row r="47835">
          <cell r="C47835">
            <v>800023279</v>
          </cell>
          <cell r="D47835" t="str">
            <v>TOKSTIL MOVEIS</v>
          </cell>
          <cell r="E47835">
            <v>11180100000163</v>
          </cell>
        </row>
        <row r="47836">
          <cell r="C47836">
            <v>800023859</v>
          </cell>
          <cell r="D47836" t="str">
            <v>GOLDEN DISTRIBU</v>
          </cell>
          <cell r="E47836">
            <v>4196935000812</v>
          </cell>
        </row>
        <row r="47837">
          <cell r="C47837">
            <v>800024910</v>
          </cell>
          <cell r="D47837" t="str">
            <v>TRANSUICA</v>
          </cell>
          <cell r="E47837">
            <v>32466732000168</v>
          </cell>
        </row>
        <row r="47838">
          <cell r="C47838">
            <v>800024960</v>
          </cell>
          <cell r="D47838" t="str">
            <v>NORTEL SUPRIMEN</v>
          </cell>
          <cell r="E47838">
            <v>46044053004607</v>
          </cell>
        </row>
        <row r="47839">
          <cell r="C47839">
            <v>800025133</v>
          </cell>
          <cell r="D47839" t="str">
            <v>GRID PNEUS</v>
          </cell>
          <cell r="E47839">
            <v>2431819000139</v>
          </cell>
        </row>
        <row r="47840">
          <cell r="C47840">
            <v>800028768</v>
          </cell>
          <cell r="D47840" t="str">
            <v>CODE77 LTDA ME</v>
          </cell>
          <cell r="E47840">
            <v>16655638000281</v>
          </cell>
        </row>
        <row r="47841">
          <cell r="C47841">
            <v>800028845</v>
          </cell>
          <cell r="D47841" t="str">
            <v>J C M NITEROI R</v>
          </cell>
          <cell r="E47841">
            <v>8824171000570</v>
          </cell>
        </row>
        <row r="47842">
          <cell r="C47842">
            <v>800028925</v>
          </cell>
          <cell r="D47842" t="str">
            <v>DE PRODUTOS DE</v>
          </cell>
          <cell r="E47842">
            <v>71702716000693</v>
          </cell>
        </row>
        <row r="47843">
          <cell r="C47843">
            <v>800029751</v>
          </cell>
          <cell r="D47843" t="str">
            <v>CEDISA CENTRAL</v>
          </cell>
          <cell r="E47843">
            <v>27244680000145</v>
          </cell>
        </row>
        <row r="47844">
          <cell r="C47844">
            <v>800029841</v>
          </cell>
          <cell r="D47844" t="str">
            <v>SOTREQ SA</v>
          </cell>
          <cell r="E47844">
            <v>34151100001617</v>
          </cell>
        </row>
        <row r="47845">
          <cell r="C47845">
            <v>800030564</v>
          </cell>
          <cell r="D47845" t="str">
            <v>INGRAM MICRO BR</v>
          </cell>
          <cell r="E47845">
            <v>1771935000800</v>
          </cell>
        </row>
        <row r="47846">
          <cell r="C47846">
            <v>800030728</v>
          </cell>
          <cell r="D47846" t="str">
            <v>CEDISA CENTRAL</v>
          </cell>
          <cell r="E47846">
            <v>27244680002270</v>
          </cell>
        </row>
        <row r="47847">
          <cell r="C47847">
            <v>800031799</v>
          </cell>
          <cell r="D47847" t="str">
            <v>PETROCAM COMERC</v>
          </cell>
          <cell r="E47847">
            <v>2586978000374</v>
          </cell>
        </row>
        <row r="47848">
          <cell r="C47848">
            <v>800031833</v>
          </cell>
          <cell r="D47848" t="str">
            <v>CONSTRUTIVOS LT</v>
          </cell>
          <cell r="E47848">
            <v>18705246000396</v>
          </cell>
        </row>
        <row r="47849">
          <cell r="C47849">
            <v>800032462</v>
          </cell>
          <cell r="D47849" t="str">
            <v>INFORMATICA S/A</v>
          </cell>
          <cell r="E47849">
            <v>2101894001618</v>
          </cell>
        </row>
        <row r="47850">
          <cell r="C47850">
            <v>800032978</v>
          </cell>
          <cell r="D47850" t="str">
            <v>BRASIL LTDA</v>
          </cell>
          <cell r="E47850">
            <v>6135938000448</v>
          </cell>
        </row>
        <row r="47851">
          <cell r="C47851">
            <v>800035649</v>
          </cell>
          <cell r="D47851" t="str">
            <v>ALCATEIA ENGENH</v>
          </cell>
          <cell r="E47851">
            <v>56525025000678</v>
          </cell>
        </row>
        <row r="47852">
          <cell r="C47852">
            <v>800035951</v>
          </cell>
          <cell r="D47852" t="str">
            <v>E-CROWN GROUP C</v>
          </cell>
          <cell r="E47852">
            <v>12580606000203</v>
          </cell>
        </row>
        <row r="47853">
          <cell r="C47853">
            <v>800036069</v>
          </cell>
          <cell r="D47853" t="str">
            <v>WESTCON BRASIL</v>
          </cell>
          <cell r="E47853">
            <v>28268233000784</v>
          </cell>
        </row>
        <row r="47854">
          <cell r="C47854">
            <v>800036330</v>
          </cell>
          <cell r="D47854" t="str">
            <v>SCANSOURCE BRAS</v>
          </cell>
          <cell r="E47854">
            <v>5607657001026</v>
          </cell>
        </row>
        <row r="47855">
          <cell r="C47855">
            <v>800036474</v>
          </cell>
          <cell r="D47855" t="str">
            <v>SIRI COMERCIO E</v>
          </cell>
          <cell r="E47855">
            <v>4904042000450</v>
          </cell>
        </row>
        <row r="47856">
          <cell r="C47856">
            <v>800036478</v>
          </cell>
          <cell r="D47856" t="str">
            <v>AGIS EQUIP. E S</v>
          </cell>
          <cell r="E47856">
            <v>68993641000802</v>
          </cell>
        </row>
        <row r="47857">
          <cell r="C47857">
            <v>800037135</v>
          </cell>
          <cell r="D47857" t="str">
            <v>VM COMERCIO DE</v>
          </cell>
          <cell r="E47857">
            <v>11277336000201</v>
          </cell>
        </row>
        <row r="47858">
          <cell r="C47858">
            <v>800037994</v>
          </cell>
          <cell r="D47858" t="str">
            <v>SISTERMI LOC. D</v>
          </cell>
          <cell r="E47858">
            <v>27535996000196</v>
          </cell>
        </row>
        <row r="47859">
          <cell r="C47859">
            <v>800038004</v>
          </cell>
          <cell r="D47859" t="str">
            <v>I.V.P TECNOLOGI</v>
          </cell>
          <cell r="E47859">
            <v>7338771000132</v>
          </cell>
        </row>
        <row r="47860">
          <cell r="C47860">
            <v>800038473</v>
          </cell>
          <cell r="D47860" t="str">
            <v>INGRAM MICRO BR</v>
          </cell>
          <cell r="E47860">
            <v>1771935001025</v>
          </cell>
        </row>
        <row r="47861">
          <cell r="C47861">
            <v>800041934</v>
          </cell>
          <cell r="D47861" t="str">
            <v>ORIGINAIS DISTR</v>
          </cell>
          <cell r="E47861">
            <v>29065741000132</v>
          </cell>
        </row>
        <row r="47862">
          <cell r="C47862">
            <v>800042094</v>
          </cell>
          <cell r="D47862" t="str">
            <v>COMERCIAL MULTF</v>
          </cell>
          <cell r="E47862">
            <v>64580707000954</v>
          </cell>
        </row>
        <row r="47863">
          <cell r="C47863">
            <v>800042562</v>
          </cell>
          <cell r="D47863" t="str">
            <v>DIMENSIONAL CEN</v>
          </cell>
          <cell r="E47863">
            <v>6913480000320</v>
          </cell>
        </row>
        <row r="47864">
          <cell r="C47864">
            <v>800042947</v>
          </cell>
          <cell r="D47864" t="str">
            <v>MEXA SEGURANCA</v>
          </cell>
          <cell r="E47864">
            <v>22566468000261</v>
          </cell>
        </row>
        <row r="47865">
          <cell r="C47865">
            <v>800042986</v>
          </cell>
          <cell r="D47865" t="str">
            <v>DHL EXPRESS (BR</v>
          </cell>
          <cell r="E47865">
            <v>58890252001861</v>
          </cell>
        </row>
        <row r="47866">
          <cell r="C47866">
            <v>800043063</v>
          </cell>
          <cell r="D47866" t="str">
            <v>ARCELORMITTAL B</v>
          </cell>
          <cell r="E47866">
            <v>17469701010482</v>
          </cell>
        </row>
        <row r="47867">
          <cell r="C47867">
            <v>800043263</v>
          </cell>
          <cell r="D47867" t="str">
            <v>2S INOVACOES TE</v>
          </cell>
          <cell r="E47867">
            <v>8390006000205</v>
          </cell>
        </row>
        <row r="47868">
          <cell r="C47868">
            <v>800043539</v>
          </cell>
          <cell r="D47868" t="str">
            <v>MEDSEG SEGURANC</v>
          </cell>
          <cell r="E47868">
            <v>5215895000286</v>
          </cell>
        </row>
        <row r="47869">
          <cell r="C47869">
            <v>800044386</v>
          </cell>
          <cell r="D47869" t="str">
            <v>HERSHEY DO BRAS</v>
          </cell>
          <cell r="E47869">
            <v>4429377000979</v>
          </cell>
        </row>
        <row r="47870">
          <cell r="C47870">
            <v>800044391</v>
          </cell>
          <cell r="D47870" t="str">
            <v>MAIS SOLUCOES I</v>
          </cell>
          <cell r="E47870">
            <v>14885815000290</v>
          </cell>
        </row>
        <row r="47871">
          <cell r="C47871">
            <v>800044458</v>
          </cell>
          <cell r="D47871" t="str">
            <v>TELTEX TECNOLOG</v>
          </cell>
          <cell r="E47871">
            <v>73442360000389</v>
          </cell>
        </row>
        <row r="47872">
          <cell r="C47872"/>
          <cell r="D47872" t="str">
            <v>BIL.BOLA QUINZE</v>
          </cell>
          <cell r="E47872">
            <v>27227842000137</v>
          </cell>
        </row>
        <row r="47873">
          <cell r="C47873"/>
          <cell r="D47873" t="str">
            <v>NIECAR</v>
          </cell>
          <cell r="E47873">
            <v>39322110000105</v>
          </cell>
        </row>
        <row r="47874">
          <cell r="C47874"/>
          <cell r="D47874" t="str">
            <v>SOBRAP</v>
          </cell>
          <cell r="E47874">
            <v>17166083000196</v>
          </cell>
        </row>
        <row r="47875">
          <cell r="C47875"/>
          <cell r="D47875" t="str">
            <v>AUTOMOBILE</v>
          </cell>
          <cell r="E47875">
            <v>39381009000125</v>
          </cell>
        </row>
        <row r="47876">
          <cell r="C47876"/>
          <cell r="D47876" t="str">
            <v>VITO TRANSP.</v>
          </cell>
          <cell r="E47876">
            <v>17182742001907</v>
          </cell>
        </row>
        <row r="47877">
          <cell r="C47877"/>
          <cell r="D47877" t="str">
            <v>EXIMBIZ</v>
          </cell>
          <cell r="E47877">
            <v>31757503000130</v>
          </cell>
        </row>
        <row r="47878">
          <cell r="C47878"/>
          <cell r="D47878" t="str">
            <v>PIERTRANS</v>
          </cell>
          <cell r="E47878">
            <v>1602284000159</v>
          </cell>
        </row>
        <row r="47879">
          <cell r="C47879"/>
          <cell r="D47879" t="str">
            <v>USIFAST</v>
          </cell>
          <cell r="E47879">
            <v>86613403001284</v>
          </cell>
        </row>
        <row r="47880">
          <cell r="C47880"/>
          <cell r="D47880" t="str">
            <v>COIMEX</v>
          </cell>
          <cell r="E47880">
            <v>31769763000397</v>
          </cell>
        </row>
        <row r="47881">
          <cell r="C47881"/>
          <cell r="D47881" t="str">
            <v>COIMEX</v>
          </cell>
          <cell r="E47881">
            <v>31769763000206</v>
          </cell>
        </row>
        <row r="47882">
          <cell r="C47882"/>
          <cell r="D47882" t="str">
            <v>INBRAC VITORIA</v>
          </cell>
          <cell r="E47882">
            <v>33884677000199</v>
          </cell>
        </row>
        <row r="47883">
          <cell r="C47883"/>
          <cell r="D47883" t="str">
            <v>INBRAC</v>
          </cell>
          <cell r="E47883">
            <v>39620349000161</v>
          </cell>
        </row>
        <row r="47884">
          <cell r="C47884"/>
          <cell r="D47884" t="str">
            <v>SIST.AUTOMACAO</v>
          </cell>
          <cell r="E47884">
            <v>58510884000104</v>
          </cell>
        </row>
        <row r="47885">
          <cell r="C47885"/>
          <cell r="D47885" t="str">
            <v>USIMINAS</v>
          </cell>
          <cell r="E47885">
            <v>60894730003635</v>
          </cell>
        </row>
        <row r="47886">
          <cell r="C47886"/>
          <cell r="D47886" t="str">
            <v>ESC.COOPERATIVA</v>
          </cell>
          <cell r="E47886">
            <v>404099</v>
          </cell>
        </row>
        <row r="47887">
          <cell r="C47887"/>
          <cell r="D47887" t="str">
            <v>CEN.EDUC.LINUS</v>
          </cell>
          <cell r="E47887">
            <v>404499</v>
          </cell>
        </row>
        <row r="47888">
          <cell r="C47888"/>
          <cell r="D47888" t="str">
            <v>CEN.BATISTA DE</v>
          </cell>
          <cell r="E47888">
            <v>404500</v>
          </cell>
        </row>
        <row r="47889">
          <cell r="C47889"/>
          <cell r="D47889" t="str">
            <v>EEPSG MARIA PEN</v>
          </cell>
          <cell r="E47889">
            <v>404777</v>
          </cell>
        </row>
        <row r="47890">
          <cell r="C47890"/>
          <cell r="D47890" t="str">
            <v>CEN.ATIV.EDUC.M</v>
          </cell>
          <cell r="E47890">
            <v>404778</v>
          </cell>
        </row>
        <row r="47891">
          <cell r="C47891"/>
          <cell r="D47891" t="str">
            <v>COL.PRESICAO</v>
          </cell>
          <cell r="E47891">
            <v>404780</v>
          </cell>
        </row>
        <row r="47892">
          <cell r="C47892"/>
          <cell r="D47892" t="str">
            <v>CEN.EDUC.PIERRE</v>
          </cell>
          <cell r="E47892">
            <v>404781</v>
          </cell>
        </row>
        <row r="47893">
          <cell r="C47893"/>
          <cell r="D47893" t="str">
            <v>CEN.EDUC.VALPAR</v>
          </cell>
          <cell r="E47893">
            <v>404782</v>
          </cell>
        </row>
        <row r="47894">
          <cell r="C47894"/>
          <cell r="D47894" t="str">
            <v>ESC.BALAO AZUL</v>
          </cell>
          <cell r="E47894">
            <v>404783</v>
          </cell>
        </row>
        <row r="47895">
          <cell r="C47895"/>
          <cell r="D47895" t="str">
            <v>ESC.BALAO MAGIC</v>
          </cell>
          <cell r="E47895">
            <v>404784</v>
          </cell>
        </row>
        <row r="47896">
          <cell r="C47896"/>
          <cell r="D47896" t="str">
            <v>ESC.BALAO MAGIC</v>
          </cell>
          <cell r="E47896">
            <v>405248</v>
          </cell>
        </row>
        <row r="47897">
          <cell r="C47897"/>
          <cell r="D47897" t="str">
            <v>ESC.PSG ARISTOB</v>
          </cell>
          <cell r="E47897">
            <v>405605</v>
          </cell>
        </row>
        <row r="47898">
          <cell r="C47898"/>
          <cell r="D47898" t="str">
            <v>CEN.EDUC.ALBERT</v>
          </cell>
          <cell r="E47898">
            <v>405606</v>
          </cell>
        </row>
        <row r="47899">
          <cell r="C47899"/>
          <cell r="D47899" t="str">
            <v>SOC.EDUC.CIRAND</v>
          </cell>
          <cell r="E47899">
            <v>405607</v>
          </cell>
        </row>
        <row r="47900">
          <cell r="C47900"/>
          <cell r="D47900" t="str">
            <v>CEN.EDUC.JACARA</v>
          </cell>
          <cell r="E47900">
            <v>405608</v>
          </cell>
        </row>
        <row r="47901">
          <cell r="C47901"/>
          <cell r="D47901" t="str">
            <v>EEPG ROMULO CAS</v>
          </cell>
          <cell r="E47901">
            <v>407017</v>
          </cell>
        </row>
        <row r="47902">
          <cell r="C47902"/>
          <cell r="D47902" t="str">
            <v>EEPSG BELMIRO T</v>
          </cell>
          <cell r="E47902">
            <v>407018</v>
          </cell>
        </row>
        <row r="47903">
          <cell r="C47903"/>
          <cell r="D47903" t="str">
            <v>SESI CST</v>
          </cell>
          <cell r="E47903">
            <v>407019</v>
          </cell>
        </row>
        <row r="47904">
          <cell r="C47904"/>
          <cell r="D47904" t="str">
            <v>EEPSG JD.LIMOEI</v>
          </cell>
          <cell r="E47904">
            <v>407020</v>
          </cell>
        </row>
        <row r="47905">
          <cell r="C47905"/>
          <cell r="D47905" t="str">
            <v>EEPSG PROF.HILD</v>
          </cell>
          <cell r="E47905">
            <v>407021</v>
          </cell>
        </row>
        <row r="47906">
          <cell r="C47906"/>
          <cell r="D47906" t="str">
            <v>EEPSG FRANCISCA</v>
          </cell>
          <cell r="E47906">
            <v>407022</v>
          </cell>
        </row>
        <row r="47907">
          <cell r="C47907"/>
          <cell r="D47907" t="str">
            <v>EEPG ANTONIO LU</v>
          </cell>
          <cell r="E47907">
            <v>407792</v>
          </cell>
        </row>
        <row r="47908">
          <cell r="C47908"/>
          <cell r="D47908" t="str">
            <v>EPG MIN.PETRONI</v>
          </cell>
          <cell r="E47908">
            <v>407793</v>
          </cell>
        </row>
        <row r="47909">
          <cell r="C47909"/>
          <cell r="D47909" t="str">
            <v>EPG ROMULO CAST</v>
          </cell>
          <cell r="E47909">
            <v>407794</v>
          </cell>
        </row>
        <row r="47910">
          <cell r="C47910"/>
          <cell r="D47910" t="str">
            <v>EEPG LARANJEIRA</v>
          </cell>
          <cell r="E47910">
            <v>407796</v>
          </cell>
        </row>
        <row r="47911">
          <cell r="C47911"/>
          <cell r="D47911" t="str">
            <v>EEPG MESTRE ALV</v>
          </cell>
          <cell r="E47911">
            <v>407797</v>
          </cell>
        </row>
        <row r="47912">
          <cell r="C47912"/>
          <cell r="D47912" t="str">
            <v>EEPG PROF.JOAO</v>
          </cell>
          <cell r="E47912">
            <v>407798</v>
          </cell>
        </row>
        <row r="47913">
          <cell r="C47913"/>
          <cell r="D47913" t="str">
            <v>GRUPO EDUC.DESP</v>
          </cell>
          <cell r="E47913">
            <v>408142</v>
          </cell>
        </row>
        <row r="47914">
          <cell r="C47914"/>
          <cell r="D47914" t="str">
            <v>EEPG VIRGINIO P</v>
          </cell>
          <cell r="E47914">
            <v>408496</v>
          </cell>
        </row>
        <row r="47915">
          <cell r="C47915"/>
          <cell r="D47915" t="str">
            <v>EEPSG MARINETE</v>
          </cell>
          <cell r="E47915">
            <v>408497</v>
          </cell>
        </row>
        <row r="47916">
          <cell r="C47916"/>
          <cell r="D47916" t="str">
            <v>COOP.EDUC.DAS C</v>
          </cell>
          <cell r="E47916">
            <v>409034</v>
          </cell>
        </row>
        <row r="47917">
          <cell r="C47917"/>
          <cell r="D47917" t="str">
            <v>ESC.LAURA NASCI</v>
          </cell>
          <cell r="E47917">
            <v>410823</v>
          </cell>
        </row>
        <row r="47918">
          <cell r="C47918"/>
          <cell r="D47918" t="str">
            <v>ESC.HENRIQUE ME</v>
          </cell>
          <cell r="E47918">
            <v>410824</v>
          </cell>
        </row>
        <row r="47919">
          <cell r="C47919"/>
          <cell r="D47919" t="str">
            <v>EE VANDA REUTER</v>
          </cell>
          <cell r="E47919">
            <v>404988</v>
          </cell>
        </row>
        <row r="47920">
          <cell r="C47920"/>
          <cell r="D47920" t="str">
            <v>MEGAPLAYS</v>
          </cell>
          <cell r="E47920">
            <v>7198939000151</v>
          </cell>
        </row>
        <row r="47921">
          <cell r="C47921"/>
          <cell r="D47921" t="str">
            <v>EE N.SRA.DO BOM</v>
          </cell>
          <cell r="E47921">
            <v>410058</v>
          </cell>
        </row>
        <row r="47922">
          <cell r="C47922">
            <v>800002071</v>
          </cell>
          <cell r="D47922" t="str">
            <v>SERVEL</v>
          </cell>
          <cell r="E47922">
            <v>69923621000143</v>
          </cell>
        </row>
        <row r="47923">
          <cell r="C47923">
            <v>800041567</v>
          </cell>
          <cell r="D47923" t="str">
            <v>INTER-VALVULAS INDUSTRIA, COM</v>
          </cell>
          <cell r="E47923">
            <v>9258355000150</v>
          </cell>
        </row>
        <row r="47924">
          <cell r="C47924"/>
          <cell r="D47924" t="str">
            <v>EE DEP.JOSE COS</v>
          </cell>
          <cell r="E47924">
            <v>409877</v>
          </cell>
        </row>
        <row r="47925">
          <cell r="C47925"/>
          <cell r="D47925" t="str">
            <v>CE PRES.KENNEDY</v>
          </cell>
          <cell r="E47925">
            <v>409713</v>
          </cell>
        </row>
        <row r="47926">
          <cell r="C47926"/>
          <cell r="D47926" t="str">
            <v>EE PROFA.SOLANG</v>
          </cell>
          <cell r="E47926">
            <v>409635</v>
          </cell>
        </row>
        <row r="47927">
          <cell r="C47927"/>
          <cell r="D47927" t="str">
            <v>EM PREF.LUIZ VA</v>
          </cell>
          <cell r="E47927">
            <v>409610</v>
          </cell>
        </row>
        <row r="47928">
          <cell r="C47928"/>
          <cell r="D47928" t="str">
            <v>CE CECILIA MEIR</v>
          </cell>
          <cell r="E47928">
            <v>409719</v>
          </cell>
        </row>
        <row r="47929">
          <cell r="C47929"/>
          <cell r="D47929" t="str">
            <v>EE PROF.ANTONIO</v>
          </cell>
          <cell r="E47929">
            <v>411158</v>
          </cell>
        </row>
        <row r="47930">
          <cell r="C47930"/>
          <cell r="D47930" t="str">
            <v>CE TEOTONIO VIL</v>
          </cell>
          <cell r="E47930">
            <v>408380</v>
          </cell>
        </row>
        <row r="47931">
          <cell r="C47931">
            <v>800002024</v>
          </cell>
          <cell r="D47931" t="str">
            <v>PADOVA VEICULO</v>
          </cell>
          <cell r="E47931">
            <v>59305839000180</v>
          </cell>
        </row>
        <row r="47932">
          <cell r="C47932">
            <v>800002318</v>
          </cell>
          <cell r="D47932" t="str">
            <v>SMAR EQUIP.IND.</v>
          </cell>
          <cell r="E47932">
            <v>46761730000378</v>
          </cell>
        </row>
        <row r="47933">
          <cell r="C47933">
            <v>800006507</v>
          </cell>
          <cell r="D47933" t="str">
            <v>SMAR EQUIPAMENT</v>
          </cell>
          <cell r="E47933">
            <v>46761730000106</v>
          </cell>
        </row>
        <row r="47934">
          <cell r="C47934">
            <v>800008277</v>
          </cell>
          <cell r="D47934" t="str">
            <v>LOCALIZA RENT A</v>
          </cell>
          <cell r="E47934">
            <v>923864000266</v>
          </cell>
        </row>
        <row r="47935">
          <cell r="C47935">
            <v>800020073</v>
          </cell>
          <cell r="D47935" t="str">
            <v>RS COMERCIAL</v>
          </cell>
          <cell r="E47935">
            <v>11686168000119</v>
          </cell>
        </row>
        <row r="47936">
          <cell r="C47936">
            <v>800023496</v>
          </cell>
          <cell r="D47936" t="str">
            <v>AUTOLOG TRANSPO</v>
          </cell>
          <cell r="E47936">
            <v>8875763000279</v>
          </cell>
        </row>
        <row r="47937">
          <cell r="C47937">
            <v>800044445</v>
          </cell>
          <cell r="D47937" t="str">
            <v>NOVA SMAR S/A</v>
          </cell>
          <cell r="E47937">
            <v>29321094000182</v>
          </cell>
        </row>
        <row r="47938">
          <cell r="C47938"/>
          <cell r="D47938" t="str">
            <v>SMAR PERIFERICO</v>
          </cell>
          <cell r="E47938">
            <v>74379686000100</v>
          </cell>
        </row>
        <row r="47939">
          <cell r="C47939"/>
          <cell r="D47939" t="str">
            <v>A.D.M.</v>
          </cell>
          <cell r="E47939">
            <v>4352430000123</v>
          </cell>
        </row>
        <row r="47940">
          <cell r="C47940"/>
          <cell r="D47940" t="str">
            <v>SESI 241</v>
          </cell>
          <cell r="E47940">
            <v>403027</v>
          </cell>
        </row>
        <row r="47941">
          <cell r="C47941"/>
          <cell r="D47941" t="str">
            <v>ESC.PG ALTERNAT</v>
          </cell>
          <cell r="E47941">
            <v>403695</v>
          </cell>
        </row>
        <row r="47942">
          <cell r="C47942"/>
          <cell r="D47942" t="str">
            <v>COL.TEC.N.SRA.A</v>
          </cell>
          <cell r="E47942">
            <v>408910</v>
          </cell>
        </row>
        <row r="47943">
          <cell r="C47943"/>
          <cell r="D47943" t="str">
            <v>COL.TECNO-SERT</v>
          </cell>
          <cell r="E47943">
            <v>409091</v>
          </cell>
        </row>
        <row r="47944">
          <cell r="C47944"/>
          <cell r="D47944" t="str">
            <v>EE PROFA.MARIA</v>
          </cell>
          <cell r="E47944">
            <v>409437</v>
          </cell>
        </row>
        <row r="47945">
          <cell r="C47945"/>
          <cell r="D47945" t="str">
            <v>EE DR.ANTONIO F</v>
          </cell>
          <cell r="E47945">
            <v>409683</v>
          </cell>
        </row>
        <row r="47946">
          <cell r="C47946">
            <v>800007541</v>
          </cell>
          <cell r="D47946" t="str">
            <v>ABB</v>
          </cell>
          <cell r="E47946">
            <v>81238</v>
          </cell>
        </row>
        <row r="47947">
          <cell r="C47947"/>
          <cell r="D47947" t="str">
            <v>ASA SPA</v>
          </cell>
          <cell r="E47947">
            <v>80596</v>
          </cell>
        </row>
        <row r="47948">
          <cell r="C47948"/>
          <cell r="D47948" t="str">
            <v>NEURO CENTRO</v>
          </cell>
          <cell r="E47948">
            <v>21605746000107</v>
          </cell>
        </row>
        <row r="47949">
          <cell r="C47949">
            <v>800000009</v>
          </cell>
          <cell r="D47949" t="str">
            <v>IVECO</v>
          </cell>
          <cell r="E47949">
            <v>2273912000162</v>
          </cell>
        </row>
        <row r="47950">
          <cell r="C47950">
            <v>800000028</v>
          </cell>
          <cell r="D47950" t="str">
            <v>IVECO LATIN</v>
          </cell>
          <cell r="E47950">
            <v>1844555000506</v>
          </cell>
        </row>
        <row r="47951">
          <cell r="C47951">
            <v>800000030</v>
          </cell>
          <cell r="D47951" t="str">
            <v>FIAT DO BRASIL</v>
          </cell>
          <cell r="E47951">
            <v>33171026001719</v>
          </cell>
        </row>
        <row r="47952">
          <cell r="C47952">
            <v>800000508</v>
          </cell>
          <cell r="D47952" t="str">
            <v>FOTO ARTE</v>
          </cell>
          <cell r="E47952">
            <v>24987869000130</v>
          </cell>
        </row>
        <row r="47953">
          <cell r="C47953">
            <v>800000602</v>
          </cell>
          <cell r="D47953" t="str">
            <v>JORNAL SETE DIA</v>
          </cell>
          <cell r="E47953">
            <v>41772468000181</v>
          </cell>
        </row>
        <row r="47954">
          <cell r="C47954">
            <v>800000646</v>
          </cell>
          <cell r="D47954" t="str">
            <v>FERRAGISTA</v>
          </cell>
          <cell r="E47954">
            <v>8203707000107</v>
          </cell>
        </row>
        <row r="47955">
          <cell r="C47955">
            <v>800000654</v>
          </cell>
          <cell r="D47955" t="str">
            <v>PAPELARIA BORGE</v>
          </cell>
          <cell r="E47955">
            <v>2610309000129</v>
          </cell>
        </row>
        <row r="47956">
          <cell r="C47956">
            <v>800000669</v>
          </cell>
          <cell r="D47956" t="str">
            <v>LOJA DA BORRACH</v>
          </cell>
          <cell r="E47956">
            <v>18649087000198</v>
          </cell>
        </row>
        <row r="47957">
          <cell r="C47957">
            <v>800000670</v>
          </cell>
          <cell r="D47957" t="str">
            <v>LAGOA TINTAS LT</v>
          </cell>
          <cell r="E47957">
            <v>627397000146</v>
          </cell>
        </row>
        <row r="47958">
          <cell r="C47958">
            <v>800000686</v>
          </cell>
          <cell r="D47958" t="str">
            <v>UNIMED 7 LAGOAS</v>
          </cell>
          <cell r="E47958">
            <v>24993248000169</v>
          </cell>
        </row>
        <row r="47959">
          <cell r="C47959">
            <v>800000733</v>
          </cell>
          <cell r="D47959" t="str">
            <v>MACUCO AGROPEC.</v>
          </cell>
          <cell r="E47959">
            <v>25752916000129</v>
          </cell>
        </row>
        <row r="47960">
          <cell r="C47960">
            <v>800000748</v>
          </cell>
          <cell r="D47960" t="str">
            <v>CIA</v>
          </cell>
          <cell r="E47960">
            <v>23373459000217</v>
          </cell>
        </row>
        <row r="47961">
          <cell r="C47961">
            <v>800000825</v>
          </cell>
          <cell r="D47961" t="str">
            <v>VEDERE</v>
          </cell>
          <cell r="E47961">
            <v>2926649000163</v>
          </cell>
        </row>
        <row r="47962">
          <cell r="C47962">
            <v>800000847</v>
          </cell>
          <cell r="D47962" t="str">
            <v>LABORANALISE</v>
          </cell>
          <cell r="E47962">
            <v>19780519000168</v>
          </cell>
        </row>
        <row r="47963">
          <cell r="C47963">
            <v>800000859</v>
          </cell>
          <cell r="D47963" t="str">
            <v>BOM GOSTO</v>
          </cell>
          <cell r="E47963">
            <v>2243441000140</v>
          </cell>
        </row>
        <row r="47964">
          <cell r="C47964">
            <v>800000900</v>
          </cell>
          <cell r="D47964" t="str">
            <v>CEMEDI</v>
          </cell>
          <cell r="E47964">
            <v>21610928000168</v>
          </cell>
        </row>
        <row r="47965">
          <cell r="C47965">
            <v>800000924</v>
          </cell>
          <cell r="D47965" t="str">
            <v>TRACO CIA</v>
          </cell>
          <cell r="E47965">
            <v>1067167000132</v>
          </cell>
        </row>
        <row r="47966">
          <cell r="C47966">
            <v>800001077</v>
          </cell>
          <cell r="D47966" t="str">
            <v>RECAPAGEM E PNE</v>
          </cell>
          <cell r="E47966">
            <v>21012190000722</v>
          </cell>
        </row>
        <row r="47967">
          <cell r="C47967">
            <v>800001148</v>
          </cell>
          <cell r="D47967" t="str">
            <v>BAZAR ESPORTE</v>
          </cell>
          <cell r="E47967">
            <v>19781244000187</v>
          </cell>
        </row>
        <row r="47968">
          <cell r="C47968">
            <v>800001282</v>
          </cell>
          <cell r="D47968" t="str">
            <v>COMAM</v>
          </cell>
          <cell r="E47968">
            <v>5868198000143</v>
          </cell>
        </row>
        <row r="47969">
          <cell r="C47969">
            <v>800001344</v>
          </cell>
          <cell r="D47969" t="str">
            <v>TORNEAMENTO COR</v>
          </cell>
          <cell r="E47969">
            <v>823602000149</v>
          </cell>
        </row>
        <row r="47970">
          <cell r="C47970">
            <v>800001420</v>
          </cell>
          <cell r="D47970" t="str">
            <v>OFICINA COSTA</v>
          </cell>
          <cell r="E47970">
            <v>18273052000105</v>
          </cell>
        </row>
        <row r="47971">
          <cell r="C47971">
            <v>800001498</v>
          </cell>
          <cell r="D47971" t="str">
            <v>CASAMASSIMA IND</v>
          </cell>
          <cell r="E47971">
            <v>86390234000108</v>
          </cell>
        </row>
        <row r="47972">
          <cell r="C47972">
            <v>800001503</v>
          </cell>
          <cell r="D47972" t="str">
            <v>CENTRALBETON LT</v>
          </cell>
          <cell r="E47972">
            <v>16548653000654</v>
          </cell>
        </row>
        <row r="47973">
          <cell r="C47973">
            <v>800001519</v>
          </cell>
          <cell r="D47973" t="str">
            <v>MEC. BARBOSA</v>
          </cell>
          <cell r="E47973">
            <v>3823806000178</v>
          </cell>
        </row>
        <row r="47974">
          <cell r="C47974">
            <v>800001620</v>
          </cell>
          <cell r="D47974" t="str">
            <v>GRAFISETE</v>
          </cell>
          <cell r="E47974">
            <v>42921676000168</v>
          </cell>
        </row>
        <row r="47975">
          <cell r="C47975">
            <v>800001700</v>
          </cell>
          <cell r="D47975" t="str">
            <v>RECAPAGEM E PNE</v>
          </cell>
          <cell r="E47975">
            <v>21012190001885</v>
          </cell>
        </row>
        <row r="47976">
          <cell r="C47976">
            <v>800001728</v>
          </cell>
          <cell r="D47976" t="str">
            <v>CAPOTARIA</v>
          </cell>
          <cell r="E47976">
            <v>64256639000115</v>
          </cell>
        </row>
        <row r="47977">
          <cell r="C47977">
            <v>800001787</v>
          </cell>
          <cell r="D47977" t="str">
            <v>FERREDSON LTDA</v>
          </cell>
          <cell r="E47977">
            <v>24987018000197</v>
          </cell>
        </row>
        <row r="47978">
          <cell r="C47978">
            <v>800001856</v>
          </cell>
          <cell r="D47978" t="str">
            <v>ANTONAUTO VEICU</v>
          </cell>
          <cell r="E47978">
            <v>20487948000120</v>
          </cell>
        </row>
        <row r="47979">
          <cell r="C47979">
            <v>800002527</v>
          </cell>
          <cell r="D47979" t="str">
            <v>CERAMICA SETELA</v>
          </cell>
          <cell r="E47979">
            <v>24986887000105</v>
          </cell>
        </row>
        <row r="47980">
          <cell r="C47980">
            <v>800002700</v>
          </cell>
          <cell r="D47980" t="str">
            <v>ASK DO BRASIL</v>
          </cell>
          <cell r="E47980">
            <v>1127876000166</v>
          </cell>
        </row>
        <row r="47981">
          <cell r="C47981">
            <v>800002731</v>
          </cell>
          <cell r="D47981" t="str">
            <v>SODECIA MINAS</v>
          </cell>
          <cell r="E47981">
            <v>2454348000184</v>
          </cell>
        </row>
        <row r="47982">
          <cell r="C47982">
            <v>800002736</v>
          </cell>
          <cell r="D47982" t="str">
            <v>AGUASETE</v>
          </cell>
          <cell r="E47982">
            <v>22102370000172</v>
          </cell>
        </row>
        <row r="47983">
          <cell r="C47983">
            <v>800002737</v>
          </cell>
          <cell r="D47983" t="str">
            <v>CENTRO ELETRICO</v>
          </cell>
          <cell r="E47983">
            <v>24999328000121</v>
          </cell>
        </row>
        <row r="47984">
          <cell r="C47984">
            <v>800002738</v>
          </cell>
          <cell r="D47984" t="str">
            <v>UNIMED</v>
          </cell>
          <cell r="E47984">
            <v>24014235000109</v>
          </cell>
        </row>
        <row r="47985">
          <cell r="C47985">
            <v>800002748</v>
          </cell>
          <cell r="D47985" t="str">
            <v>TESLA ELETRICI</v>
          </cell>
          <cell r="E47985">
            <v>823620000120</v>
          </cell>
        </row>
        <row r="47986">
          <cell r="C47986">
            <v>800002750</v>
          </cell>
          <cell r="D47986" t="str">
            <v>SAAE</v>
          </cell>
          <cell r="E47986">
            <v>24996845000147</v>
          </cell>
        </row>
        <row r="47987">
          <cell r="C47987">
            <v>800002772</v>
          </cell>
          <cell r="D47987" t="str">
            <v>RLGC SERVICOS L</v>
          </cell>
          <cell r="E47987">
            <v>21610050000160</v>
          </cell>
        </row>
        <row r="47988">
          <cell r="C47988">
            <v>800002813</v>
          </cell>
          <cell r="D47988" t="str">
            <v>PROSEGUR</v>
          </cell>
          <cell r="E47988">
            <v>17428731002006</v>
          </cell>
        </row>
        <row r="47989">
          <cell r="C47989">
            <v>800002815</v>
          </cell>
          <cell r="D47989" t="str">
            <v>IRMAOS</v>
          </cell>
          <cell r="E47989">
            <v>18071829000140</v>
          </cell>
        </row>
        <row r="47990">
          <cell r="C47990">
            <v>800002823</v>
          </cell>
          <cell r="D47990" t="str">
            <v>CARMO VEICULOS</v>
          </cell>
          <cell r="E47990">
            <v>2251332000174</v>
          </cell>
        </row>
        <row r="47991">
          <cell r="C47991">
            <v>800002846</v>
          </cell>
          <cell r="D47991" t="str">
            <v>PAIOL</v>
          </cell>
          <cell r="E47991">
            <v>1033415000124</v>
          </cell>
        </row>
        <row r="47992">
          <cell r="C47992">
            <v>800002861</v>
          </cell>
          <cell r="D47992" t="str">
            <v>DROGACANAAN</v>
          </cell>
          <cell r="E47992">
            <v>20237814000151</v>
          </cell>
        </row>
        <row r="47993">
          <cell r="C47993">
            <v>800002862</v>
          </cell>
          <cell r="D47993" t="str">
            <v>J.J MATERIAIS</v>
          </cell>
          <cell r="E47993">
            <v>22353924000104</v>
          </cell>
        </row>
        <row r="47994">
          <cell r="C47994">
            <v>800002864</v>
          </cell>
          <cell r="D47994" t="str">
            <v>OBJETO</v>
          </cell>
          <cell r="E47994">
            <v>25952623001914</v>
          </cell>
        </row>
        <row r="47995">
          <cell r="C47995">
            <v>800002879</v>
          </cell>
          <cell r="D47995" t="str">
            <v>POSTO J</v>
          </cell>
          <cell r="E47995">
            <v>22365258000124</v>
          </cell>
        </row>
        <row r="47996">
          <cell r="C47996">
            <v>800002888</v>
          </cell>
          <cell r="D47996" t="str">
            <v>LUVAS SETE</v>
          </cell>
          <cell r="E47996">
            <v>86451960000193</v>
          </cell>
        </row>
        <row r="47997">
          <cell r="C47997">
            <v>800002890</v>
          </cell>
          <cell r="D47997" t="str">
            <v>LAGOA LTDA</v>
          </cell>
          <cell r="E47997">
            <v>42805994000163</v>
          </cell>
        </row>
        <row r="47998">
          <cell r="C47998">
            <v>800002935</v>
          </cell>
          <cell r="D47998" t="str">
            <v>POSTO CASTELO</v>
          </cell>
          <cell r="E47998">
            <v>22365258000205</v>
          </cell>
        </row>
        <row r="47999">
          <cell r="C47999">
            <v>800002943</v>
          </cell>
          <cell r="D47999" t="str">
            <v>ODONTOMEDICA</v>
          </cell>
          <cell r="E47999">
            <v>66252719000128</v>
          </cell>
        </row>
        <row r="48000">
          <cell r="C48000">
            <v>800003044</v>
          </cell>
          <cell r="D48000" t="str">
            <v>DONANA</v>
          </cell>
          <cell r="E48000">
            <v>2410424000150</v>
          </cell>
        </row>
        <row r="48001">
          <cell r="C48001">
            <v>800003050</v>
          </cell>
          <cell r="D48001" t="str">
            <v>RCL</v>
          </cell>
          <cell r="E48001">
            <v>3625306000121</v>
          </cell>
        </row>
        <row r="48002">
          <cell r="C48002">
            <v>800003051</v>
          </cell>
          <cell r="D48002" t="str">
            <v>CIVIL</v>
          </cell>
          <cell r="E48002">
            <v>66330713000121</v>
          </cell>
        </row>
        <row r="48003">
          <cell r="C48003">
            <v>800003060</v>
          </cell>
          <cell r="D48003" t="str">
            <v>LAGO PALACE HOT</v>
          </cell>
          <cell r="E48003">
            <v>18115527000127</v>
          </cell>
        </row>
        <row r="48004">
          <cell r="C48004">
            <v>800003061</v>
          </cell>
          <cell r="D48004" t="str">
            <v>REAL COMERCIO L</v>
          </cell>
          <cell r="E48004">
            <v>19972249001401</v>
          </cell>
        </row>
        <row r="48005">
          <cell r="C48005">
            <v>800003068</v>
          </cell>
          <cell r="D48005" t="str">
            <v>ALIRIO PINTURAS</v>
          </cell>
          <cell r="E48005">
            <v>19861574000182</v>
          </cell>
        </row>
        <row r="48006">
          <cell r="C48006">
            <v>800003072</v>
          </cell>
          <cell r="D48006" t="str">
            <v>OPMICINA</v>
          </cell>
          <cell r="E48006">
            <v>3374639000125</v>
          </cell>
        </row>
        <row r="48007">
          <cell r="C48007">
            <v>800003073</v>
          </cell>
          <cell r="D48007" t="str">
            <v>E COMERCIO LTDA</v>
          </cell>
          <cell r="E48007">
            <v>1097308000160</v>
          </cell>
        </row>
        <row r="48008">
          <cell r="C48008">
            <v>800003086</v>
          </cell>
          <cell r="D48008" t="str">
            <v>ENSELLI</v>
          </cell>
          <cell r="E48008">
            <v>19073527000174</v>
          </cell>
        </row>
        <row r="48009">
          <cell r="C48009">
            <v>800003092</v>
          </cell>
          <cell r="D48009" t="str">
            <v>VITORIA GRAFICA</v>
          </cell>
          <cell r="E48009">
            <v>1033410000100</v>
          </cell>
        </row>
        <row r="48010">
          <cell r="C48010">
            <v>800003095</v>
          </cell>
          <cell r="D48010" t="str">
            <v>IPOMEIA FESTA</v>
          </cell>
          <cell r="E48010">
            <v>801562000134</v>
          </cell>
        </row>
        <row r="48011">
          <cell r="C48011">
            <v>800003098</v>
          </cell>
          <cell r="D48011" t="str">
            <v>SIMONE DECORACO</v>
          </cell>
          <cell r="E48011">
            <v>25143579000172</v>
          </cell>
        </row>
        <row r="48012">
          <cell r="C48012">
            <v>800003101</v>
          </cell>
          <cell r="D48012" t="str">
            <v>LUBRIMAX</v>
          </cell>
          <cell r="E48012">
            <v>26100578000103</v>
          </cell>
        </row>
        <row r="48013">
          <cell r="C48013">
            <v>800003105</v>
          </cell>
          <cell r="D48013" t="str">
            <v>CAVINA</v>
          </cell>
          <cell r="E48013">
            <v>2210885000189</v>
          </cell>
        </row>
        <row r="48014">
          <cell r="C48014">
            <v>800003111</v>
          </cell>
          <cell r="D48014" t="str">
            <v>TORNESETE</v>
          </cell>
          <cell r="E48014">
            <v>16940892000140</v>
          </cell>
        </row>
        <row r="48015">
          <cell r="C48015">
            <v>800003123</v>
          </cell>
          <cell r="D48015" t="str">
            <v>SADA TRANSP..</v>
          </cell>
          <cell r="E48015">
            <v>19199348003012</v>
          </cell>
        </row>
        <row r="48016">
          <cell r="C48016">
            <v>800003124</v>
          </cell>
          <cell r="D48016" t="str">
            <v>ISRINGHAUSEN</v>
          </cell>
          <cell r="E48016">
            <v>61036141000230</v>
          </cell>
        </row>
        <row r="48017">
          <cell r="C48017">
            <v>800003136</v>
          </cell>
          <cell r="D48017" t="str">
            <v>MERCANTIL BASTO</v>
          </cell>
          <cell r="E48017">
            <v>18060525000188</v>
          </cell>
        </row>
        <row r="48018">
          <cell r="C48018">
            <v>800003138</v>
          </cell>
          <cell r="D48018" t="str">
            <v>COPIADORA DESEN</v>
          </cell>
          <cell r="E48018">
            <v>916984000155</v>
          </cell>
        </row>
        <row r="48019">
          <cell r="C48019">
            <v>800003143</v>
          </cell>
          <cell r="D48019" t="str">
            <v>IND.COM.MAT.SEG</v>
          </cell>
          <cell r="E48019">
            <v>25498064000195</v>
          </cell>
        </row>
        <row r="48020">
          <cell r="C48020">
            <v>800003144</v>
          </cell>
          <cell r="D48020" t="str">
            <v>GRAFICA URGENTE</v>
          </cell>
          <cell r="E48020">
            <v>19648096000127</v>
          </cell>
        </row>
        <row r="48021">
          <cell r="C48021">
            <v>800003149</v>
          </cell>
          <cell r="D48021" t="str">
            <v>WIZARD</v>
          </cell>
          <cell r="E48021">
            <v>2908213000141</v>
          </cell>
        </row>
        <row r="48022">
          <cell r="C48022">
            <v>800003157</v>
          </cell>
          <cell r="D48022" t="str">
            <v>STREPARAVA</v>
          </cell>
          <cell r="E48022">
            <v>3625353000175</v>
          </cell>
        </row>
        <row r="48023">
          <cell r="C48023">
            <v>800003158</v>
          </cell>
          <cell r="D48023" t="str">
            <v>METAL LAGOS</v>
          </cell>
          <cell r="E48023">
            <v>1096226000109</v>
          </cell>
        </row>
        <row r="48024">
          <cell r="C48024">
            <v>800003163</v>
          </cell>
          <cell r="D48024" t="str">
            <v>ELEKTRA</v>
          </cell>
          <cell r="E48024">
            <v>3735700000112</v>
          </cell>
        </row>
        <row r="48025">
          <cell r="C48025">
            <v>800003212</v>
          </cell>
          <cell r="D48025" t="str">
            <v>COMAU</v>
          </cell>
          <cell r="E48025">
            <v>2693750001193</v>
          </cell>
        </row>
        <row r="48026">
          <cell r="C48026">
            <v>800003216</v>
          </cell>
          <cell r="D48026" t="str">
            <v>TREVO</v>
          </cell>
          <cell r="E48026">
            <v>1377406000231</v>
          </cell>
        </row>
        <row r="48027">
          <cell r="C48027">
            <v>800003225</v>
          </cell>
          <cell r="D48027" t="str">
            <v>SESI</v>
          </cell>
          <cell r="E48027">
            <v>33641358163450</v>
          </cell>
        </row>
        <row r="48028">
          <cell r="C48028">
            <v>800003233</v>
          </cell>
          <cell r="D48028" t="str">
            <v>SENAI</v>
          </cell>
          <cell r="E48028">
            <v>33564543020701</v>
          </cell>
        </row>
        <row r="48029">
          <cell r="C48029">
            <v>800003234</v>
          </cell>
          <cell r="D48029" t="str">
            <v>MAURO MOTORES.</v>
          </cell>
          <cell r="E48029">
            <v>22338933000126</v>
          </cell>
        </row>
        <row r="48030">
          <cell r="C48030">
            <v>800003235</v>
          </cell>
          <cell r="D48030" t="str">
            <v>SETE LAGOAS TRA</v>
          </cell>
          <cell r="E48030">
            <v>3098929000193</v>
          </cell>
        </row>
        <row r="48031">
          <cell r="C48031">
            <v>800003236</v>
          </cell>
          <cell r="D48031" t="str">
            <v>J.G GRAFICA LTD</v>
          </cell>
          <cell r="E48031">
            <v>1320288000144</v>
          </cell>
        </row>
        <row r="48032">
          <cell r="C48032">
            <v>800003237</v>
          </cell>
          <cell r="D48032" t="str">
            <v>USIMETAL</v>
          </cell>
          <cell r="E48032">
            <v>20156097000133</v>
          </cell>
        </row>
        <row r="48033">
          <cell r="C48033">
            <v>800003238</v>
          </cell>
          <cell r="D48033" t="str">
            <v>MOVEIS OLIGON</v>
          </cell>
          <cell r="E48033">
            <v>38617619000112</v>
          </cell>
        </row>
        <row r="48034">
          <cell r="C48034">
            <v>800003247</v>
          </cell>
          <cell r="D48034" t="str">
            <v>DEDETIZAR</v>
          </cell>
          <cell r="E48034">
            <v>3782532000116</v>
          </cell>
        </row>
        <row r="48035">
          <cell r="C48035">
            <v>800003260</v>
          </cell>
          <cell r="D48035" t="str">
            <v>FELT</v>
          </cell>
          <cell r="E48035">
            <v>22655583000121</v>
          </cell>
        </row>
        <row r="48036">
          <cell r="C48036">
            <v>800003264</v>
          </cell>
          <cell r="D48036" t="str">
            <v>FRAN'S ROF</v>
          </cell>
          <cell r="E48036">
            <v>668961000179</v>
          </cell>
        </row>
        <row r="48037">
          <cell r="C48037">
            <v>800003265</v>
          </cell>
          <cell r="D48037" t="str">
            <v>D.PAPEIS SL</v>
          </cell>
          <cell r="E48037">
            <v>2635681000190</v>
          </cell>
        </row>
        <row r="48038">
          <cell r="C48038">
            <v>800003269</v>
          </cell>
          <cell r="D48038" t="str">
            <v>MAGNETI MARELLI</v>
          </cell>
          <cell r="E48038">
            <v>2865246001638</v>
          </cell>
        </row>
        <row r="48039">
          <cell r="C48039">
            <v>800003271</v>
          </cell>
          <cell r="D48039" t="str">
            <v>ZORIM</v>
          </cell>
          <cell r="E48039">
            <v>65118887000162</v>
          </cell>
        </row>
        <row r="48040">
          <cell r="C48040">
            <v>800003276</v>
          </cell>
          <cell r="D48040" t="str">
            <v>CASA FACIL</v>
          </cell>
          <cell r="E48040">
            <v>2660913000160</v>
          </cell>
        </row>
        <row r="48041">
          <cell r="C48041">
            <v>800003278</v>
          </cell>
          <cell r="D48041" t="str">
            <v>AUTOLATAS</v>
          </cell>
          <cell r="E48041">
            <v>21980768000149</v>
          </cell>
        </row>
        <row r="48042">
          <cell r="C48042">
            <v>800003285</v>
          </cell>
          <cell r="D48042" t="str">
            <v>WA</v>
          </cell>
          <cell r="E48042">
            <v>4412975000188</v>
          </cell>
        </row>
        <row r="48043">
          <cell r="C48043">
            <v>800003286</v>
          </cell>
          <cell r="D48043" t="str">
            <v>AFRANIO COPIAS</v>
          </cell>
          <cell r="E48043">
            <v>23870116000187</v>
          </cell>
        </row>
        <row r="48044">
          <cell r="C48044">
            <v>800003287</v>
          </cell>
          <cell r="D48044" t="str">
            <v>EMCOM</v>
          </cell>
          <cell r="E48044">
            <v>991875000100</v>
          </cell>
        </row>
        <row r="48045">
          <cell r="C48045">
            <v>800003292</v>
          </cell>
          <cell r="D48045" t="str">
            <v>LUVI</v>
          </cell>
          <cell r="E48045">
            <v>3330538000152</v>
          </cell>
        </row>
        <row r="48046">
          <cell r="C48046">
            <v>800003294</v>
          </cell>
          <cell r="D48046" t="str">
            <v>HELVECIO</v>
          </cell>
          <cell r="E48046">
            <v>42586054687</v>
          </cell>
        </row>
        <row r="48047">
          <cell r="C48047">
            <v>800003308</v>
          </cell>
          <cell r="D48047" t="str">
            <v>ENGEMAC</v>
          </cell>
          <cell r="E48047">
            <v>71088587000180</v>
          </cell>
        </row>
        <row r="48048">
          <cell r="C48048">
            <v>800003312</v>
          </cell>
          <cell r="D48048" t="str">
            <v>USIFIX</v>
          </cell>
          <cell r="E48048">
            <v>86561271000131</v>
          </cell>
        </row>
        <row r="48049">
          <cell r="C48049">
            <v>800003360</v>
          </cell>
          <cell r="D48049" t="str">
            <v>LARENA</v>
          </cell>
          <cell r="E48049">
            <v>21486329000184</v>
          </cell>
        </row>
        <row r="48050">
          <cell r="C48050">
            <v>800003362</v>
          </cell>
          <cell r="D48050" t="str">
            <v>ROFER</v>
          </cell>
          <cell r="E48050">
            <v>20732855000114</v>
          </cell>
        </row>
        <row r="48051">
          <cell r="C48051">
            <v>800003368</v>
          </cell>
          <cell r="D48051" t="str">
            <v>FARMACIA ELLEN</v>
          </cell>
          <cell r="E48051">
            <v>22599005000115</v>
          </cell>
        </row>
        <row r="48052">
          <cell r="C48052">
            <v>800003369</v>
          </cell>
          <cell r="D48052" t="str">
            <v>INFO.COM</v>
          </cell>
          <cell r="E48052">
            <v>3679210000146</v>
          </cell>
        </row>
        <row r="48053">
          <cell r="C48053">
            <v>800003375</v>
          </cell>
          <cell r="D48053" t="str">
            <v>COOFERSETE</v>
          </cell>
          <cell r="E48053">
            <v>1636040000197</v>
          </cell>
        </row>
        <row r="48054">
          <cell r="C48054">
            <v>800003377</v>
          </cell>
          <cell r="D48054" t="str">
            <v>MULT CHAVES</v>
          </cell>
          <cell r="E48054">
            <v>42802694000120</v>
          </cell>
        </row>
        <row r="48055">
          <cell r="C48055">
            <v>800003381</v>
          </cell>
          <cell r="D48055" t="str">
            <v>RODEIRO</v>
          </cell>
          <cell r="E48055">
            <v>26178616000140</v>
          </cell>
        </row>
        <row r="48056">
          <cell r="C48056">
            <v>800003397</v>
          </cell>
          <cell r="D48056" t="str">
            <v>REATA</v>
          </cell>
          <cell r="E48056">
            <v>23839301000109</v>
          </cell>
        </row>
        <row r="48057">
          <cell r="C48057">
            <v>800003400</v>
          </cell>
          <cell r="D48057" t="str">
            <v>WHITE MARTINS</v>
          </cell>
          <cell r="E48057">
            <v>35820448012495</v>
          </cell>
        </row>
        <row r="48058">
          <cell r="C48058">
            <v>800003408</v>
          </cell>
          <cell r="D48058" t="str">
            <v>CASA PROGRESSO</v>
          </cell>
          <cell r="E48058">
            <v>18611871000107</v>
          </cell>
        </row>
        <row r="48059">
          <cell r="C48059">
            <v>800003412</v>
          </cell>
          <cell r="D48059" t="str">
            <v>SRS</v>
          </cell>
          <cell r="E48059">
            <v>4356552000198</v>
          </cell>
        </row>
        <row r="48060">
          <cell r="C48060">
            <v>800003438</v>
          </cell>
          <cell r="D48060" t="str">
            <v>COPAFER</v>
          </cell>
          <cell r="E48060">
            <v>22753537000165</v>
          </cell>
        </row>
        <row r="48061">
          <cell r="C48061">
            <v>800003440</v>
          </cell>
          <cell r="D48061" t="str">
            <v>BINDER</v>
          </cell>
          <cell r="E48061">
            <v>71138861000189</v>
          </cell>
        </row>
        <row r="48062">
          <cell r="C48062">
            <v>800003466</v>
          </cell>
          <cell r="D48062" t="str">
            <v>RICARDO ELETRO</v>
          </cell>
          <cell r="E48062">
            <v>64282601002756</v>
          </cell>
        </row>
        <row r="48063">
          <cell r="C48063">
            <v>800003476</v>
          </cell>
          <cell r="D48063" t="str">
            <v>SARITUR</v>
          </cell>
          <cell r="E48063">
            <v>20848420004984</v>
          </cell>
        </row>
        <row r="48064">
          <cell r="C48064">
            <v>800003480</v>
          </cell>
          <cell r="D48064" t="str">
            <v>GRAFICA ACQUA M</v>
          </cell>
          <cell r="E48064">
            <v>4437531000105</v>
          </cell>
        </row>
        <row r="48065">
          <cell r="C48065">
            <v>800003485</v>
          </cell>
          <cell r="D48065" t="str">
            <v>SUPER NOVA SERV</v>
          </cell>
          <cell r="E48065">
            <v>4866200000182</v>
          </cell>
        </row>
        <row r="48066">
          <cell r="C48066">
            <v>800003488</v>
          </cell>
          <cell r="D48066" t="str">
            <v>CIRURGICA ROCHA</v>
          </cell>
          <cell r="E48066">
            <v>41714981000116</v>
          </cell>
        </row>
        <row r="48067">
          <cell r="C48067">
            <v>800003493</v>
          </cell>
          <cell r="D48067" t="str">
            <v>WELLINGTON</v>
          </cell>
          <cell r="E48067">
            <v>86168843</v>
          </cell>
        </row>
        <row r="48068">
          <cell r="C48068">
            <v>800003494</v>
          </cell>
          <cell r="D48068" t="str">
            <v>JP TELEMATICA</v>
          </cell>
          <cell r="E48068">
            <v>3827502000189</v>
          </cell>
        </row>
        <row r="48069">
          <cell r="C48069">
            <v>800003501</v>
          </cell>
          <cell r="D48069" t="str">
            <v>CASA DOS ARTIST</v>
          </cell>
          <cell r="E48069">
            <v>1293436000189</v>
          </cell>
        </row>
        <row r="48070">
          <cell r="C48070">
            <v>800003507</v>
          </cell>
          <cell r="D48070" t="str">
            <v>COMERCIO VAREJI</v>
          </cell>
          <cell r="E48070">
            <v>26079798000100</v>
          </cell>
        </row>
        <row r="48071">
          <cell r="C48071">
            <v>800003517</v>
          </cell>
          <cell r="D48071" t="str">
            <v>MARC.STA HELENA</v>
          </cell>
          <cell r="E48071">
            <v>17587015000109</v>
          </cell>
        </row>
        <row r="48072">
          <cell r="C48072">
            <v>800003523</v>
          </cell>
          <cell r="D48072" t="str">
            <v>KOSMOS</v>
          </cell>
          <cell r="E48072">
            <v>25004441000192</v>
          </cell>
        </row>
        <row r="48073">
          <cell r="C48073">
            <v>800003524</v>
          </cell>
          <cell r="D48073" t="str">
            <v>MARC ACESSORIOS</v>
          </cell>
          <cell r="E48073">
            <v>2985544000185</v>
          </cell>
        </row>
        <row r="48074">
          <cell r="C48074">
            <v>800003549</v>
          </cell>
          <cell r="D48074" t="str">
            <v>TORIN PNEUS</v>
          </cell>
          <cell r="E48074">
            <v>4923195000100</v>
          </cell>
        </row>
        <row r="48075">
          <cell r="C48075">
            <v>800003551</v>
          </cell>
          <cell r="D48075" t="str">
            <v>CLARINA</v>
          </cell>
          <cell r="E48075">
            <v>25412685000104</v>
          </cell>
        </row>
        <row r="48076">
          <cell r="C48076">
            <v>800003560</v>
          </cell>
          <cell r="D48076" t="str">
            <v>ADVISETE</v>
          </cell>
          <cell r="E48076">
            <v>18272211000149</v>
          </cell>
        </row>
        <row r="48077">
          <cell r="C48077">
            <v>800003561</v>
          </cell>
          <cell r="D48077" t="str">
            <v>SOLAR DO ENGENH</v>
          </cell>
          <cell r="E48077">
            <v>3874976000181</v>
          </cell>
        </row>
        <row r="48078">
          <cell r="C48078">
            <v>800003663</v>
          </cell>
          <cell r="D48078" t="str">
            <v>REFAM</v>
          </cell>
          <cell r="E48078">
            <v>5344816000156</v>
          </cell>
        </row>
        <row r="48079">
          <cell r="C48079">
            <v>800003729</v>
          </cell>
          <cell r="D48079" t="str">
            <v>FABUSFORMA</v>
          </cell>
          <cell r="E48079">
            <v>5276637000129</v>
          </cell>
        </row>
        <row r="48080">
          <cell r="C48080">
            <v>800003794</v>
          </cell>
          <cell r="D48080" t="str">
            <v>FERROLAGOS</v>
          </cell>
          <cell r="E48080">
            <v>4259137000116</v>
          </cell>
        </row>
        <row r="48081">
          <cell r="C48081">
            <v>800003835</v>
          </cell>
          <cell r="D48081" t="str">
            <v>PAP. RISQUE R.</v>
          </cell>
          <cell r="E48081">
            <v>5623852000159</v>
          </cell>
        </row>
        <row r="48082">
          <cell r="C48082">
            <v>800003846</v>
          </cell>
          <cell r="D48082" t="str">
            <v>ESTRA</v>
          </cell>
          <cell r="E48082">
            <v>71441612000168</v>
          </cell>
        </row>
        <row r="48083">
          <cell r="C48083">
            <v>800003882</v>
          </cell>
          <cell r="D48083" t="str">
            <v>COMMUNIQUE</v>
          </cell>
          <cell r="E48083">
            <v>3286081000126</v>
          </cell>
        </row>
        <row r="48084">
          <cell r="C48084">
            <v>800003950</v>
          </cell>
          <cell r="D48084" t="str">
            <v>PRINTT</v>
          </cell>
          <cell r="E48084">
            <v>5057836000146</v>
          </cell>
        </row>
        <row r="48085">
          <cell r="C48085">
            <v>800004025</v>
          </cell>
          <cell r="D48085" t="str">
            <v>JOSE EUSTAQUIO</v>
          </cell>
          <cell r="E48085">
            <v>65115222000103</v>
          </cell>
        </row>
        <row r="48086">
          <cell r="C48086">
            <v>800004044</v>
          </cell>
          <cell r="D48086" t="str">
            <v>FORMATO PAPEIS</v>
          </cell>
          <cell r="E48086">
            <v>68502558000109</v>
          </cell>
        </row>
        <row r="48087">
          <cell r="C48087">
            <v>800004059</v>
          </cell>
          <cell r="D48087" t="str">
            <v>SEMAR</v>
          </cell>
          <cell r="E48087">
            <v>6270133000164</v>
          </cell>
        </row>
        <row r="48088">
          <cell r="C48088">
            <v>800004068</v>
          </cell>
          <cell r="D48088" t="str">
            <v>ALIRIO PLACAS E</v>
          </cell>
          <cell r="E48088">
            <v>4996949000144</v>
          </cell>
        </row>
        <row r="48089">
          <cell r="C48089">
            <v>800004070</v>
          </cell>
          <cell r="D48089" t="str">
            <v>DISTRIBUIDORA D</v>
          </cell>
          <cell r="E48089">
            <v>18371526000143</v>
          </cell>
        </row>
        <row r="48090">
          <cell r="C48090">
            <v>800004077</v>
          </cell>
          <cell r="D48090" t="str">
            <v>METALIM</v>
          </cell>
          <cell r="E48090">
            <v>65317661000190</v>
          </cell>
        </row>
        <row r="48091">
          <cell r="C48091">
            <v>800004092</v>
          </cell>
          <cell r="D48091" t="str">
            <v>AFRANIO CARIMBO</v>
          </cell>
          <cell r="E48091">
            <v>5299371000130</v>
          </cell>
        </row>
        <row r="48092">
          <cell r="C48092">
            <v>800004128</v>
          </cell>
          <cell r="D48092" t="str">
            <v>MADEREIRA MONTE</v>
          </cell>
          <cell r="E48092">
            <v>1663076000160</v>
          </cell>
        </row>
        <row r="48093">
          <cell r="C48093">
            <v>800004129</v>
          </cell>
          <cell r="D48093" t="str">
            <v>SANTA HELENA CE</v>
          </cell>
          <cell r="E48093">
            <v>21719356000150</v>
          </cell>
        </row>
        <row r="48094">
          <cell r="C48094">
            <v>800004177</v>
          </cell>
          <cell r="D48094" t="str">
            <v>M C INDUSTRIA</v>
          </cell>
          <cell r="E48094">
            <v>6923398000114</v>
          </cell>
        </row>
        <row r="48095">
          <cell r="C48095">
            <v>800004402</v>
          </cell>
          <cell r="D48095" t="str">
            <v>RB DESIGN</v>
          </cell>
          <cell r="E48095">
            <v>5817355000191</v>
          </cell>
        </row>
        <row r="48096">
          <cell r="C48096">
            <v>800004429</v>
          </cell>
          <cell r="D48096" t="str">
            <v>LOGUS EMPREENDI</v>
          </cell>
          <cell r="E48096">
            <v>71061402000144</v>
          </cell>
        </row>
        <row r="48097">
          <cell r="C48097">
            <v>800004495</v>
          </cell>
          <cell r="D48097" t="str">
            <v>BMS LOGISTICA</v>
          </cell>
          <cell r="E48097">
            <v>3013136000639</v>
          </cell>
        </row>
        <row r="48098">
          <cell r="C48098">
            <v>800004581</v>
          </cell>
          <cell r="D48098" t="str">
            <v>TRANSTUR</v>
          </cell>
          <cell r="E48098">
            <v>6973199000110</v>
          </cell>
        </row>
        <row r="48099">
          <cell r="C48099">
            <v>800004652</v>
          </cell>
          <cell r="D48099" t="str">
            <v>VIDRACARIA MINA</v>
          </cell>
          <cell r="E48099">
            <v>24994154000104</v>
          </cell>
        </row>
        <row r="48100">
          <cell r="C48100">
            <v>800004659</v>
          </cell>
          <cell r="D48100" t="str">
            <v>TOP INFORMATICA</v>
          </cell>
          <cell r="E48100">
            <v>266584000141</v>
          </cell>
        </row>
        <row r="48101">
          <cell r="C48101">
            <v>800004766</v>
          </cell>
          <cell r="D48101" t="str">
            <v>PPG</v>
          </cell>
          <cell r="E48101">
            <v>43996693001794</v>
          </cell>
        </row>
        <row r="48102">
          <cell r="C48102">
            <v>800004805</v>
          </cell>
          <cell r="D48102" t="str">
            <v>SLIM CONSTRUTOR</v>
          </cell>
          <cell r="E48102">
            <v>5379081000104</v>
          </cell>
        </row>
        <row r="48103">
          <cell r="C48103">
            <v>800004853</v>
          </cell>
          <cell r="D48103" t="str">
            <v>BORRACHA &amp; CIA</v>
          </cell>
          <cell r="E48103">
            <v>7304716000121</v>
          </cell>
        </row>
        <row r="48104">
          <cell r="C48104">
            <v>800004864</v>
          </cell>
          <cell r="D48104" t="str">
            <v>EMBASETE</v>
          </cell>
          <cell r="E48104">
            <v>7089239000129</v>
          </cell>
        </row>
        <row r="48105">
          <cell r="C48105">
            <v>800004895</v>
          </cell>
          <cell r="D48105" t="str">
            <v>ANCORA TELEBOY</v>
          </cell>
          <cell r="E48105">
            <v>3115197000100</v>
          </cell>
        </row>
        <row r="48106">
          <cell r="C48106">
            <v>800004905</v>
          </cell>
          <cell r="D48106" t="str">
            <v>ACOFER CALDEIR</v>
          </cell>
          <cell r="E48106">
            <v>5309437000125</v>
          </cell>
        </row>
        <row r="48107">
          <cell r="C48107">
            <v>800004928</v>
          </cell>
          <cell r="D48107" t="str">
            <v>CFPSL SENAC</v>
          </cell>
          <cell r="E48107">
            <v>3447242000701</v>
          </cell>
        </row>
        <row r="48108">
          <cell r="C48108">
            <v>800004946</v>
          </cell>
          <cell r="D48108" t="str">
            <v>CARVAM</v>
          </cell>
          <cell r="E48108">
            <v>20625034000189</v>
          </cell>
        </row>
        <row r="48109">
          <cell r="C48109">
            <v>800005031</v>
          </cell>
          <cell r="D48109" t="str">
            <v>AUTO ESCAPAMENT</v>
          </cell>
          <cell r="E48109">
            <v>71182562000141</v>
          </cell>
        </row>
        <row r="48110">
          <cell r="C48110">
            <v>800005095</v>
          </cell>
          <cell r="D48110" t="str">
            <v>INTEC INSTALACO</v>
          </cell>
          <cell r="E48110">
            <v>6310372000109</v>
          </cell>
        </row>
        <row r="48111">
          <cell r="C48111">
            <v>800005143</v>
          </cell>
          <cell r="D48111" t="str">
            <v>G.F. FUNDICAO</v>
          </cell>
          <cell r="E48111">
            <v>5739491000100</v>
          </cell>
        </row>
        <row r="48112">
          <cell r="C48112">
            <v>800005144</v>
          </cell>
          <cell r="D48112" t="str">
            <v>MG MONTAGEM IND</v>
          </cell>
          <cell r="E48112">
            <v>7861998000168</v>
          </cell>
        </row>
        <row r="48113">
          <cell r="C48113">
            <v>800005154</v>
          </cell>
          <cell r="D48113" t="str">
            <v>GRAMASETE</v>
          </cell>
          <cell r="E48113">
            <v>17502477000178</v>
          </cell>
        </row>
        <row r="48114">
          <cell r="C48114">
            <v>800005155</v>
          </cell>
          <cell r="D48114" t="str">
            <v>CFC GLAUCIA</v>
          </cell>
          <cell r="E48114">
            <v>5941631000129</v>
          </cell>
        </row>
        <row r="48115">
          <cell r="C48115">
            <v>800005158</v>
          </cell>
          <cell r="D48115" t="str">
            <v>REF. ESQUIMO</v>
          </cell>
          <cell r="E48115">
            <v>25313602000120</v>
          </cell>
        </row>
        <row r="48116">
          <cell r="C48116">
            <v>800005181</v>
          </cell>
          <cell r="D48116" t="str">
            <v>PROATIVA</v>
          </cell>
          <cell r="E48116">
            <v>7702579000183</v>
          </cell>
        </row>
        <row r="48117">
          <cell r="C48117">
            <v>800005254</v>
          </cell>
          <cell r="D48117" t="str">
            <v>RICARDO ELETRO</v>
          </cell>
          <cell r="E48117">
            <v>64282601012638</v>
          </cell>
        </row>
        <row r="48118">
          <cell r="C48118">
            <v>800005280</v>
          </cell>
          <cell r="D48118" t="str">
            <v>FF. FIGUEIREDO</v>
          </cell>
          <cell r="E48118">
            <v>65131039000193</v>
          </cell>
        </row>
        <row r="48119">
          <cell r="C48119">
            <v>800005361</v>
          </cell>
          <cell r="D48119" t="str">
            <v>SADA TRANSPORTE</v>
          </cell>
          <cell r="E48119">
            <v>19199348003608</v>
          </cell>
        </row>
        <row r="48120">
          <cell r="C48120">
            <v>800005418</v>
          </cell>
          <cell r="D48120" t="str">
            <v>TIA LEDA</v>
          </cell>
          <cell r="E48120">
            <v>5195721000118</v>
          </cell>
        </row>
        <row r="48121">
          <cell r="C48121">
            <v>800005429</v>
          </cell>
          <cell r="D48121" t="str">
            <v>TRES PODERES</v>
          </cell>
          <cell r="E48121">
            <v>24987760000100</v>
          </cell>
        </row>
        <row r="48122">
          <cell r="C48122">
            <v>800005430</v>
          </cell>
          <cell r="D48122" t="str">
            <v>CARR RODRIGUES</v>
          </cell>
          <cell r="E48122">
            <v>4207017000175</v>
          </cell>
        </row>
        <row r="48123">
          <cell r="C48123">
            <v>800005440</v>
          </cell>
          <cell r="D48123" t="str">
            <v>BLOCO CONSTCIV</v>
          </cell>
          <cell r="E48123">
            <v>23930456000156</v>
          </cell>
        </row>
        <row r="48124">
          <cell r="C48124">
            <v>800005539</v>
          </cell>
          <cell r="D48124" t="str">
            <v>TRANSPETITA</v>
          </cell>
          <cell r="E48124">
            <v>66397969000156</v>
          </cell>
        </row>
        <row r="48125">
          <cell r="C48125">
            <v>800005572</v>
          </cell>
          <cell r="D48125" t="str">
            <v>FANZINI COMUNIC</v>
          </cell>
          <cell r="E48125">
            <v>4913628000139</v>
          </cell>
        </row>
        <row r="48126">
          <cell r="C48126">
            <v>800005604</v>
          </cell>
          <cell r="D48126" t="str">
            <v>LOK FESTAS</v>
          </cell>
          <cell r="E48126">
            <v>5108631000142</v>
          </cell>
        </row>
        <row r="48127">
          <cell r="C48127">
            <v>800005605</v>
          </cell>
          <cell r="D48127" t="str">
            <v>CHAVEL</v>
          </cell>
          <cell r="E48127">
            <v>6055323000169</v>
          </cell>
        </row>
        <row r="48128">
          <cell r="C48128">
            <v>800005794</v>
          </cell>
          <cell r="D48128" t="str">
            <v>COTA E COTA ASS</v>
          </cell>
          <cell r="E48128">
            <v>20858627000195</v>
          </cell>
        </row>
        <row r="48129">
          <cell r="C48129">
            <v>800005962</v>
          </cell>
          <cell r="D48129" t="str">
            <v>SISTEMAS E COMP</v>
          </cell>
          <cell r="E48129">
            <v>18062760000199</v>
          </cell>
        </row>
        <row r="48130">
          <cell r="C48130">
            <v>800005964</v>
          </cell>
          <cell r="D48130" t="str">
            <v>SISTEMAS E COMP</v>
          </cell>
          <cell r="E48130">
            <v>18062760000270</v>
          </cell>
        </row>
        <row r="48131">
          <cell r="C48131">
            <v>800006057</v>
          </cell>
          <cell r="D48131" t="str">
            <v>SISTEMAS DE COM</v>
          </cell>
          <cell r="E48131">
            <v>2454348000265</v>
          </cell>
        </row>
        <row r="48132">
          <cell r="C48132">
            <v>800006295</v>
          </cell>
          <cell r="D48132" t="str">
            <v>OMR</v>
          </cell>
          <cell r="E48132">
            <v>3023840000168</v>
          </cell>
        </row>
        <row r="48133">
          <cell r="C48133">
            <v>800006438</v>
          </cell>
          <cell r="D48133" t="str">
            <v>AUTO FORJAS</v>
          </cell>
          <cell r="E48133">
            <v>25308198000368</v>
          </cell>
        </row>
        <row r="48134">
          <cell r="C48134">
            <v>800007740</v>
          </cell>
          <cell r="D48134" t="str">
            <v>IVECO LATIN AME</v>
          </cell>
          <cell r="E48134">
            <v>1844555000263</v>
          </cell>
        </row>
        <row r="48135">
          <cell r="C48135">
            <v>800007741</v>
          </cell>
          <cell r="D48135" t="str">
            <v>IVECO FIAT</v>
          </cell>
          <cell r="E48135">
            <v>16701716000580</v>
          </cell>
        </row>
        <row r="48136">
          <cell r="C48136">
            <v>800007749</v>
          </cell>
          <cell r="D48136" t="str">
            <v>ANITA CHEQUER C</v>
          </cell>
          <cell r="E48136">
            <v>5990277000122</v>
          </cell>
        </row>
        <row r="48137">
          <cell r="C48137">
            <v>800007755</v>
          </cell>
          <cell r="D48137" t="str">
            <v>CEVA LOGISTICS</v>
          </cell>
          <cell r="E48137">
            <v>43854116005160</v>
          </cell>
        </row>
        <row r="48138">
          <cell r="C48138">
            <v>800007758</v>
          </cell>
          <cell r="D48138" t="str">
            <v>PETROLUB</v>
          </cell>
          <cell r="E48138">
            <v>17195231000281</v>
          </cell>
        </row>
        <row r="48139">
          <cell r="C48139">
            <v>800007759</v>
          </cell>
          <cell r="D48139" t="str">
            <v>GESCO</v>
          </cell>
          <cell r="E48139">
            <v>2986955000357</v>
          </cell>
        </row>
        <row r="48140">
          <cell r="C48140">
            <v>800007873</v>
          </cell>
          <cell r="D48140" t="str">
            <v>HYSTERMAQ</v>
          </cell>
          <cell r="E48140">
            <v>4991146000105</v>
          </cell>
        </row>
        <row r="48141">
          <cell r="C48141">
            <v>800007917</v>
          </cell>
          <cell r="D48141" t="str">
            <v>CLIDENT LTDA</v>
          </cell>
          <cell r="E48141">
            <v>1250934000144</v>
          </cell>
        </row>
        <row r="48142">
          <cell r="C48142">
            <v>800008053</v>
          </cell>
          <cell r="D48142" t="str">
            <v>LC DESIGNERS</v>
          </cell>
          <cell r="E48142">
            <v>5553810000199</v>
          </cell>
        </row>
        <row r="48143">
          <cell r="C48143">
            <v>800008381</v>
          </cell>
          <cell r="D48143" t="str">
            <v>DIPLAFE</v>
          </cell>
          <cell r="E48143">
            <v>25807744000143</v>
          </cell>
        </row>
        <row r="48144">
          <cell r="C48144">
            <v>800008501</v>
          </cell>
          <cell r="D48144" t="str">
            <v>POLAV POLIMENTO</v>
          </cell>
          <cell r="E48144">
            <v>22596001000183</v>
          </cell>
        </row>
        <row r="48145">
          <cell r="C48145">
            <v>800009080</v>
          </cell>
          <cell r="D48145" t="str">
            <v>ACISEL</v>
          </cell>
          <cell r="E48145">
            <v>19074400000170</v>
          </cell>
        </row>
        <row r="48146">
          <cell r="C48146">
            <v>800009352</v>
          </cell>
          <cell r="D48146" t="str">
            <v>JN HOTEL</v>
          </cell>
          <cell r="E48146">
            <v>8436239000110</v>
          </cell>
        </row>
        <row r="48147">
          <cell r="C48147">
            <v>800009378</v>
          </cell>
          <cell r="D48147" t="str">
            <v>CONSTRUMAQ SETE</v>
          </cell>
          <cell r="E48147">
            <v>4868874000116</v>
          </cell>
        </row>
        <row r="48148">
          <cell r="C48148">
            <v>800009504</v>
          </cell>
          <cell r="D48148" t="str">
            <v>RIVIERA PALACE</v>
          </cell>
          <cell r="E48148">
            <v>18099762000152</v>
          </cell>
        </row>
        <row r="48149">
          <cell r="C48149">
            <v>800009563</v>
          </cell>
          <cell r="D48149" t="str">
            <v>RENTAL MAK LOCA</v>
          </cell>
          <cell r="E48149">
            <v>7711772000180</v>
          </cell>
        </row>
        <row r="48150">
          <cell r="C48150">
            <v>800009572</v>
          </cell>
          <cell r="D48150" t="str">
            <v>HOTEIS ALVORADA</v>
          </cell>
          <cell r="E48150">
            <v>18099762000314</v>
          </cell>
        </row>
        <row r="48151">
          <cell r="C48151">
            <v>800009901</v>
          </cell>
          <cell r="D48151" t="str">
            <v>L.M COSTA</v>
          </cell>
          <cell r="E48151">
            <v>5769792000187</v>
          </cell>
        </row>
        <row r="48152">
          <cell r="C48152">
            <v>800012417</v>
          </cell>
          <cell r="D48152" t="str">
            <v>BR RENTAL EMPRE</v>
          </cell>
          <cell r="E48152">
            <v>8315856000168</v>
          </cell>
        </row>
        <row r="48153">
          <cell r="C48153">
            <v>800012864</v>
          </cell>
          <cell r="D48153" t="str">
            <v>STRUTURAR ESTRU</v>
          </cell>
          <cell r="E48153">
            <v>7293373000147</v>
          </cell>
        </row>
        <row r="48154">
          <cell r="C48154">
            <v>800013004</v>
          </cell>
          <cell r="D48154" t="str">
            <v>CALDERSETE CALD</v>
          </cell>
          <cell r="E48154">
            <v>86640521000200</v>
          </cell>
        </row>
        <row r="48155">
          <cell r="C48155">
            <v>800013068</v>
          </cell>
          <cell r="D48155" t="str">
            <v>GREENCAR VEICUL</v>
          </cell>
          <cell r="E48155">
            <v>71919187000250</v>
          </cell>
        </row>
        <row r="48156">
          <cell r="C48156">
            <v>800013461</v>
          </cell>
          <cell r="D48156" t="str">
            <v>MAPATEC MONTAGE</v>
          </cell>
          <cell r="E48156">
            <v>6133496000158</v>
          </cell>
        </row>
        <row r="48157">
          <cell r="C48157">
            <v>800013859</v>
          </cell>
          <cell r="D48157" t="str">
            <v>ROSENDO LTDA EP</v>
          </cell>
          <cell r="E48157">
            <v>21015094000495</v>
          </cell>
        </row>
        <row r="48158">
          <cell r="C48158">
            <v>800013986</v>
          </cell>
          <cell r="D48158" t="str">
            <v>MAXION MONTICH</v>
          </cell>
          <cell r="E48158">
            <v>9512635000142</v>
          </cell>
        </row>
        <row r="48159">
          <cell r="C48159">
            <v>800014211</v>
          </cell>
          <cell r="D48159" t="str">
            <v>MAGNETI MARELLI</v>
          </cell>
          <cell r="E48159">
            <v>2990605001093</v>
          </cell>
        </row>
        <row r="48160">
          <cell r="C48160">
            <v>800014299</v>
          </cell>
          <cell r="D48160" t="str">
            <v>RABELO COMERCIO</v>
          </cell>
          <cell r="E48160">
            <v>7476943000134</v>
          </cell>
        </row>
        <row r="48161">
          <cell r="C48161">
            <v>800014370</v>
          </cell>
          <cell r="D48161" t="str">
            <v>IMPACTO MOVEIS</v>
          </cell>
          <cell r="E48161">
            <v>3282259000160</v>
          </cell>
        </row>
        <row r="48162">
          <cell r="C48162">
            <v>800014629</v>
          </cell>
          <cell r="D48162" t="str">
            <v>MAGNETTI MARELL</v>
          </cell>
          <cell r="E48162">
            <v>10359157000161</v>
          </cell>
        </row>
        <row r="48163">
          <cell r="C48163">
            <v>800014640</v>
          </cell>
          <cell r="D48163" t="str">
            <v>CONTROLL MASTER</v>
          </cell>
          <cell r="E48163">
            <v>2859623000140</v>
          </cell>
        </row>
        <row r="48164">
          <cell r="C48164">
            <v>800015173</v>
          </cell>
          <cell r="D48164" t="str">
            <v>USILIDER USINAG</v>
          </cell>
          <cell r="E48164">
            <v>5159982000182</v>
          </cell>
        </row>
        <row r="48165">
          <cell r="C48165">
            <v>800015739</v>
          </cell>
          <cell r="D48165" t="str">
            <v>REVESCAP MINAS</v>
          </cell>
          <cell r="E48165">
            <v>6946249000170</v>
          </cell>
        </row>
        <row r="48166">
          <cell r="C48166">
            <v>800015797</v>
          </cell>
          <cell r="D48166" t="str">
            <v>FAL CONSTRUTORA</v>
          </cell>
          <cell r="E48166">
            <v>10459461000180</v>
          </cell>
        </row>
        <row r="48167">
          <cell r="C48167">
            <v>800016137</v>
          </cell>
          <cell r="D48167" t="str">
            <v>AUTOSETE RETIFI</v>
          </cell>
          <cell r="E48167">
            <v>19986025000134</v>
          </cell>
        </row>
        <row r="48168">
          <cell r="C48168">
            <v>800016243</v>
          </cell>
          <cell r="D48168" t="str">
            <v>ARNALDO POLLONE</v>
          </cell>
          <cell r="E48168">
            <v>4743659000270</v>
          </cell>
        </row>
        <row r="48169">
          <cell r="C48169">
            <v>800016453</v>
          </cell>
          <cell r="D48169" t="str">
            <v>DIFER</v>
          </cell>
          <cell r="E48169">
            <v>8516806000149</v>
          </cell>
        </row>
        <row r="48170">
          <cell r="C48170">
            <v>800016520</v>
          </cell>
          <cell r="D48170" t="str">
            <v>DATA ACCESS INF</v>
          </cell>
          <cell r="E48170">
            <v>3913809000100</v>
          </cell>
        </row>
        <row r="48171">
          <cell r="C48171">
            <v>800016579</v>
          </cell>
          <cell r="D48171" t="str">
            <v>COCA COLA FEMSA</v>
          </cell>
          <cell r="E48171">
            <v>61186888008500</v>
          </cell>
        </row>
        <row r="48172">
          <cell r="C48172">
            <v>800016644</v>
          </cell>
          <cell r="D48172" t="str">
            <v>FELT MIX</v>
          </cell>
          <cell r="E48172">
            <v>86506573000450</v>
          </cell>
        </row>
        <row r="48173">
          <cell r="C48173">
            <v>800016983</v>
          </cell>
          <cell r="D48173" t="str">
            <v>MINAS FRAFICA C</v>
          </cell>
          <cell r="E48173">
            <v>19780311000149</v>
          </cell>
        </row>
        <row r="48174">
          <cell r="C48174">
            <v>800017751</v>
          </cell>
          <cell r="D48174" t="str">
            <v>TABELIONATO DE</v>
          </cell>
          <cell r="E48174">
            <v>21140199000123</v>
          </cell>
        </row>
        <row r="48175">
          <cell r="C48175">
            <v>800018120</v>
          </cell>
          <cell r="D48175" t="str">
            <v>IMC IND. MECANI</v>
          </cell>
          <cell r="E48175">
            <v>10383033000111</v>
          </cell>
        </row>
        <row r="48176">
          <cell r="C48176">
            <v>800018564</v>
          </cell>
          <cell r="D48176" t="str">
            <v>ECCOS</v>
          </cell>
          <cell r="E48176">
            <v>66550518000450</v>
          </cell>
        </row>
        <row r="48177">
          <cell r="C48177">
            <v>800018900</v>
          </cell>
          <cell r="D48177" t="str">
            <v>TESLA PAINEIS E</v>
          </cell>
          <cell r="E48177">
            <v>9342693000175</v>
          </cell>
        </row>
        <row r="48178">
          <cell r="C48178">
            <v>800019008</v>
          </cell>
          <cell r="D48178" t="str">
            <v>CASA BAHIA</v>
          </cell>
          <cell r="E48178">
            <v>59291534050008</v>
          </cell>
        </row>
        <row r="48179">
          <cell r="C48179">
            <v>800019113</v>
          </cell>
          <cell r="D48179" t="str">
            <v>CENTRO OCUPACIO</v>
          </cell>
          <cell r="E48179">
            <v>8274701000120</v>
          </cell>
        </row>
        <row r="48180">
          <cell r="C48180">
            <v>800019278</v>
          </cell>
          <cell r="D48180" t="str">
            <v>INFOSPACE LTDA</v>
          </cell>
          <cell r="E48180">
            <v>8813121000164</v>
          </cell>
        </row>
        <row r="48181">
          <cell r="C48181">
            <v>800019462</v>
          </cell>
          <cell r="D48181" t="str">
            <v>TIBERINA AUTOMO</v>
          </cell>
          <cell r="E48181">
            <v>11812870000181</v>
          </cell>
        </row>
        <row r="48182">
          <cell r="C48182">
            <v>800019469</v>
          </cell>
          <cell r="D48182" t="str">
            <v>COOPERLAGOS.</v>
          </cell>
          <cell r="E48182">
            <v>8165471000161</v>
          </cell>
        </row>
        <row r="48183">
          <cell r="C48183">
            <v>800019562</v>
          </cell>
          <cell r="D48183" t="str">
            <v>VERDOLIN ELETRI</v>
          </cell>
          <cell r="E48183">
            <v>2219124000279</v>
          </cell>
        </row>
        <row r="48184">
          <cell r="C48184">
            <v>800019765</v>
          </cell>
          <cell r="D48184" t="str">
            <v>MVC COMPONENTES</v>
          </cell>
          <cell r="E48184">
            <v>81424962000846</v>
          </cell>
        </row>
        <row r="48185">
          <cell r="C48185">
            <v>800019898</v>
          </cell>
          <cell r="D48185" t="str">
            <v>GAO LOCACOES DE</v>
          </cell>
          <cell r="E48185">
            <v>7813073000141</v>
          </cell>
        </row>
        <row r="48186">
          <cell r="C48186">
            <v>800019900</v>
          </cell>
          <cell r="D48186" t="str">
            <v>VALERIA DE FATI</v>
          </cell>
          <cell r="E48186">
            <v>7197920000190</v>
          </cell>
        </row>
        <row r="48187">
          <cell r="C48187">
            <v>800020085</v>
          </cell>
          <cell r="D48187" t="str">
            <v>OTICAS RONALDO</v>
          </cell>
          <cell r="E48187">
            <v>5239780000140</v>
          </cell>
        </row>
        <row r="48188">
          <cell r="C48188">
            <v>800020916</v>
          </cell>
          <cell r="D48188" t="str">
            <v>SERRALHERIA SAN</v>
          </cell>
          <cell r="E48188">
            <v>1010987000198</v>
          </cell>
        </row>
        <row r="48189">
          <cell r="C48189">
            <v>800021230</v>
          </cell>
          <cell r="D48189" t="str">
            <v>FX INDUSTRIA CO</v>
          </cell>
          <cell r="E48189">
            <v>13060370000166</v>
          </cell>
        </row>
        <row r="48190">
          <cell r="C48190">
            <v>800021259</v>
          </cell>
          <cell r="D48190" t="str">
            <v>PRO RODA COMERC</v>
          </cell>
          <cell r="E48190">
            <v>13492345000151</v>
          </cell>
        </row>
        <row r="48191">
          <cell r="C48191">
            <v>800021425</v>
          </cell>
          <cell r="D48191" t="str">
            <v>ABRASSETE EQUIP</v>
          </cell>
          <cell r="E48191">
            <v>41732652000106</v>
          </cell>
        </row>
        <row r="48192">
          <cell r="C48192">
            <v>800021517</v>
          </cell>
          <cell r="D48192" t="str">
            <v>GRAFICA CAMPOS</v>
          </cell>
          <cell r="E48192">
            <v>13439652000179</v>
          </cell>
        </row>
        <row r="48193">
          <cell r="C48193">
            <v>800021614</v>
          </cell>
          <cell r="D48193" t="str">
            <v>MAGAZINE LUIZA</v>
          </cell>
          <cell r="E48193">
            <v>47960950056771</v>
          </cell>
        </row>
        <row r="48194">
          <cell r="C48194">
            <v>800022291</v>
          </cell>
          <cell r="D48194" t="str">
            <v>SAN RAFAEL</v>
          </cell>
          <cell r="E48194">
            <v>23893290000145</v>
          </cell>
        </row>
        <row r="48195">
          <cell r="C48195">
            <v>800023309</v>
          </cell>
          <cell r="D48195" t="str">
            <v>LUIZ PAULO COST</v>
          </cell>
          <cell r="E48195">
            <v>93257074620</v>
          </cell>
        </row>
        <row r="48196">
          <cell r="C48196">
            <v>800023311</v>
          </cell>
          <cell r="D48196" t="str">
            <v>RODRIGO BOSCO D</v>
          </cell>
          <cell r="E48196">
            <v>1441618694</v>
          </cell>
        </row>
        <row r="48197">
          <cell r="C48197">
            <v>800023316</v>
          </cell>
          <cell r="D48197" t="str">
            <v>COMPANHIA SETEL</v>
          </cell>
          <cell r="E48197">
            <v>16942195000129</v>
          </cell>
        </row>
        <row r="48198">
          <cell r="C48198">
            <v>800023377</v>
          </cell>
          <cell r="D48198" t="str">
            <v>VILLANOVA DO BR</v>
          </cell>
          <cell r="E48198">
            <v>9174577000356</v>
          </cell>
        </row>
        <row r="48199">
          <cell r="C48199">
            <v>800023455</v>
          </cell>
          <cell r="D48199" t="str">
            <v>VILLANOVA DO BR</v>
          </cell>
          <cell r="E48199">
            <v>9174577000275</v>
          </cell>
        </row>
        <row r="48200">
          <cell r="C48200">
            <v>800023651</v>
          </cell>
          <cell r="D48200" t="str">
            <v>GRAVITO PUBLICI</v>
          </cell>
          <cell r="E48200">
            <v>11970213000162</v>
          </cell>
        </row>
        <row r="48201">
          <cell r="C48201">
            <v>800024393</v>
          </cell>
          <cell r="D48201" t="str">
            <v>LTDA</v>
          </cell>
          <cell r="E48201">
            <v>13835870000122</v>
          </cell>
        </row>
        <row r="48202">
          <cell r="C48202">
            <v>800026327</v>
          </cell>
          <cell r="D48202" t="str">
            <v>ENG LE. M. S. I</v>
          </cell>
          <cell r="E48202">
            <v>11242463000186</v>
          </cell>
        </row>
        <row r="48203">
          <cell r="C48203">
            <v>800026625</v>
          </cell>
          <cell r="D48203" t="str">
            <v>NILIO SILVEIRA</v>
          </cell>
          <cell r="E48203">
            <v>2285232000169</v>
          </cell>
        </row>
        <row r="48204">
          <cell r="C48204">
            <v>800026713</v>
          </cell>
          <cell r="D48204" t="str">
            <v>MOVEIS VIP LTDA</v>
          </cell>
          <cell r="E48204">
            <v>11522625000130</v>
          </cell>
        </row>
        <row r="48205">
          <cell r="C48205">
            <v>800026865</v>
          </cell>
          <cell r="D48205" t="str">
            <v>BRENO FRANCA CO</v>
          </cell>
          <cell r="E48205">
            <v>804378690</v>
          </cell>
        </row>
        <row r="48206">
          <cell r="C48206">
            <v>800026906</v>
          </cell>
          <cell r="D48206" t="str">
            <v>VALERIO JOSE FR</v>
          </cell>
          <cell r="E48206">
            <v>15423800000192</v>
          </cell>
        </row>
        <row r="48207">
          <cell r="C48207">
            <v>800027204</v>
          </cell>
          <cell r="D48207" t="str">
            <v>MARCIO NOGUEIRA</v>
          </cell>
          <cell r="E48207">
            <v>16710650000160</v>
          </cell>
        </row>
        <row r="48208">
          <cell r="C48208">
            <v>800027421</v>
          </cell>
          <cell r="D48208" t="str">
            <v>CLEUZA GERALDA</v>
          </cell>
          <cell r="E48208">
            <v>1478933000151</v>
          </cell>
        </row>
        <row r="48209">
          <cell r="C48209">
            <v>800027449</v>
          </cell>
          <cell r="D48209" t="str">
            <v>FENIX LOC. DE M</v>
          </cell>
          <cell r="E48209">
            <v>12565942000104</v>
          </cell>
        </row>
        <row r="48210">
          <cell r="C48210">
            <v>800027512</v>
          </cell>
          <cell r="D48210" t="str">
            <v>RAF TRANSPORTES</v>
          </cell>
          <cell r="E48210">
            <v>7827441000100</v>
          </cell>
        </row>
        <row r="48211">
          <cell r="C48211">
            <v>800027627</v>
          </cell>
          <cell r="D48211" t="str">
            <v>CELSO DA CO. AL</v>
          </cell>
          <cell r="E48211">
            <v>12234855000166</v>
          </cell>
        </row>
        <row r="48212">
          <cell r="C48212">
            <v>800027790</v>
          </cell>
          <cell r="D48212" t="str">
            <v>SETE LAGOS LOGI</v>
          </cell>
          <cell r="E48212">
            <v>16652659000162</v>
          </cell>
        </row>
        <row r="48213">
          <cell r="C48213">
            <v>800027839</v>
          </cell>
          <cell r="D48213" t="str">
            <v>ENIUS MARCUS DI</v>
          </cell>
          <cell r="E48213">
            <v>14909569000189</v>
          </cell>
        </row>
        <row r="48214">
          <cell r="C48214">
            <v>800027918</v>
          </cell>
          <cell r="D48214" t="str">
            <v>FERNANDO MELO M</v>
          </cell>
          <cell r="E48214">
            <v>13028265000140</v>
          </cell>
        </row>
        <row r="48215">
          <cell r="C48215">
            <v>800027943</v>
          </cell>
          <cell r="D48215" t="str">
            <v>UNIAO IMPRESSOS</v>
          </cell>
          <cell r="E48215">
            <v>14025531000143</v>
          </cell>
        </row>
        <row r="48216">
          <cell r="C48216">
            <v>800027950</v>
          </cell>
          <cell r="D48216" t="str">
            <v>LAGOA VEICULOS</v>
          </cell>
          <cell r="E48216">
            <v>16940009000112</v>
          </cell>
        </row>
        <row r="48217">
          <cell r="C48217">
            <v>800027977</v>
          </cell>
          <cell r="D48217" t="str">
            <v>FABRICAR SERRAL</v>
          </cell>
          <cell r="E48217">
            <v>1991907000122</v>
          </cell>
        </row>
        <row r="48218">
          <cell r="C48218">
            <v>800028070</v>
          </cell>
          <cell r="D48218" t="str">
            <v>M.C COMERCIO DE</v>
          </cell>
          <cell r="E48218">
            <v>12237359000166</v>
          </cell>
        </row>
        <row r="48219">
          <cell r="C48219">
            <v>800028074</v>
          </cell>
          <cell r="D48219" t="str">
            <v>GRW MADEIRAS E</v>
          </cell>
          <cell r="E48219">
            <v>9196550000100</v>
          </cell>
        </row>
        <row r="48220">
          <cell r="C48220">
            <v>800028177</v>
          </cell>
          <cell r="D48220" t="str">
            <v>LAGOMAQUINAS IN</v>
          </cell>
          <cell r="E48220">
            <v>12677524000109</v>
          </cell>
        </row>
        <row r="48221">
          <cell r="C48221">
            <v>800028422</v>
          </cell>
          <cell r="D48221" t="str">
            <v>ECOPP EMP. DE</v>
          </cell>
          <cell r="E48221">
            <v>11445833000182</v>
          </cell>
        </row>
        <row r="48222">
          <cell r="C48222">
            <v>800028927</v>
          </cell>
          <cell r="D48222" t="str">
            <v>RV USINAGEM LTD</v>
          </cell>
          <cell r="E48222">
            <v>17035798000100</v>
          </cell>
        </row>
        <row r="48223">
          <cell r="C48223">
            <v>800029374</v>
          </cell>
          <cell r="D48223" t="str">
            <v>FELIX QUALITY P</v>
          </cell>
          <cell r="E48223">
            <v>14295140000149</v>
          </cell>
        </row>
        <row r="48224">
          <cell r="C48224">
            <v>800029470</v>
          </cell>
          <cell r="D48224" t="str">
            <v>FLORA SERRA VER</v>
          </cell>
          <cell r="E48224">
            <v>13637140000117</v>
          </cell>
        </row>
        <row r="48225">
          <cell r="C48225">
            <v>800030241</v>
          </cell>
          <cell r="D48225" t="str">
            <v>GEOVANE RODRIGU</v>
          </cell>
          <cell r="E48225">
            <v>5270658623</v>
          </cell>
        </row>
        <row r="48226">
          <cell r="C48226">
            <v>800030420</v>
          </cell>
          <cell r="D48226" t="str">
            <v>ERASMO ALOISIO</v>
          </cell>
          <cell r="E48226">
            <v>17040329000189</v>
          </cell>
        </row>
        <row r="48227">
          <cell r="C48227">
            <v>800030487</v>
          </cell>
          <cell r="D48227" t="str">
            <v>FABRICA DE TELA</v>
          </cell>
          <cell r="E48227">
            <v>9268560000104</v>
          </cell>
        </row>
        <row r="48228">
          <cell r="C48228">
            <v>800030533</v>
          </cell>
          <cell r="D48228" t="str">
            <v>04776227630</v>
          </cell>
          <cell r="E48228">
            <v>15730177000110</v>
          </cell>
        </row>
        <row r="48229">
          <cell r="C48229">
            <v>800030630</v>
          </cell>
          <cell r="D48229" t="str">
            <v>METALICAS LTDA</v>
          </cell>
          <cell r="E48229">
            <v>18651397000147</v>
          </cell>
        </row>
        <row r="48230">
          <cell r="C48230">
            <v>800030758</v>
          </cell>
          <cell r="D48230" t="str">
            <v>LOGIX'S ELETRIC</v>
          </cell>
          <cell r="E48230">
            <v>11093462000117</v>
          </cell>
        </row>
        <row r="48231">
          <cell r="C48231">
            <v>800031484</v>
          </cell>
          <cell r="D48231" t="str">
            <v>MARCO ANTONIO G</v>
          </cell>
          <cell r="E48231">
            <v>42866650620</v>
          </cell>
        </row>
        <row r="48232">
          <cell r="C48232">
            <v>800033059</v>
          </cell>
          <cell r="D48232" t="str">
            <v>TER CAR LTDA ME</v>
          </cell>
          <cell r="E48232">
            <v>71475065000131</v>
          </cell>
        </row>
        <row r="48233">
          <cell r="C48233">
            <v>800033065</v>
          </cell>
          <cell r="D48233" t="str">
            <v>LUCAS CARVALHO</v>
          </cell>
          <cell r="E48233">
            <v>7971393628</v>
          </cell>
        </row>
        <row r="48234">
          <cell r="C48234">
            <v>800033359</v>
          </cell>
          <cell r="D48234" t="str">
            <v>WFLANDER CORREA</v>
          </cell>
          <cell r="E48234">
            <v>18600632000151</v>
          </cell>
        </row>
        <row r="48235">
          <cell r="C48235">
            <v>800033376</v>
          </cell>
          <cell r="D48235" t="str">
            <v>EQUIPAMENTOS LT</v>
          </cell>
          <cell r="E48235">
            <v>18562129000159</v>
          </cell>
        </row>
        <row r="48236">
          <cell r="C48236">
            <v>800033442</v>
          </cell>
          <cell r="D48236" t="str">
            <v>LAVANDERIA IND</v>
          </cell>
          <cell r="E48236">
            <v>10321619000151</v>
          </cell>
        </row>
        <row r="48237">
          <cell r="C48237">
            <v>800035705</v>
          </cell>
          <cell r="D48237" t="str">
            <v>ROBONEW TRANSPO</v>
          </cell>
          <cell r="E48237">
            <v>22623074000117</v>
          </cell>
        </row>
        <row r="48238">
          <cell r="C48238">
            <v>800035930</v>
          </cell>
          <cell r="D48238" t="str">
            <v>IMA CONSTRUCOES</v>
          </cell>
          <cell r="E48238">
            <v>11955842000113</v>
          </cell>
        </row>
        <row r="48239">
          <cell r="C48239">
            <v>800036367</v>
          </cell>
          <cell r="D48239" t="str">
            <v>ALEXSANDRO TADE</v>
          </cell>
          <cell r="E48239">
            <v>14941933000198</v>
          </cell>
        </row>
        <row r="48240">
          <cell r="C48240">
            <v>800037102</v>
          </cell>
          <cell r="D48240" t="str">
            <v>VALDEMAR CARLOS</v>
          </cell>
          <cell r="E48240">
            <v>9335622680</v>
          </cell>
        </row>
        <row r="48241">
          <cell r="C48241">
            <v>800037807</v>
          </cell>
          <cell r="D48241" t="str">
            <v>CNH INDUSTRIAL</v>
          </cell>
          <cell r="E48241">
            <v>1844555002207</v>
          </cell>
        </row>
        <row r="48242">
          <cell r="C48242">
            <v>800038200</v>
          </cell>
          <cell r="D48242" t="str">
            <v>RXR LOCACOES EI</v>
          </cell>
          <cell r="E48242">
            <v>25022017000170</v>
          </cell>
        </row>
        <row r="48243">
          <cell r="C48243">
            <v>800044045</v>
          </cell>
          <cell r="D48243" t="str">
            <v>EXPRESSO FR LTD</v>
          </cell>
          <cell r="E48243">
            <v>13678270000106</v>
          </cell>
        </row>
        <row r="48244">
          <cell r="C48244">
            <v>800045091</v>
          </cell>
          <cell r="D48244" t="str">
            <v>CIE FORJAS MINA</v>
          </cell>
          <cell r="E48244">
            <v>22751408000219</v>
          </cell>
        </row>
        <row r="48245">
          <cell r="C48245"/>
          <cell r="D48245" t="str">
            <v>MARELLI</v>
          </cell>
          <cell r="E48245">
            <v>51597433001502</v>
          </cell>
        </row>
        <row r="48246">
          <cell r="C48246"/>
          <cell r="D48246" t="str">
            <v>ROCHOLI</v>
          </cell>
          <cell r="E48246">
            <v>66354119000170</v>
          </cell>
        </row>
        <row r="48247">
          <cell r="C48247"/>
          <cell r="D48247" t="str">
            <v>J.JAMES</v>
          </cell>
          <cell r="E48247">
            <v>25785874000122</v>
          </cell>
        </row>
        <row r="48248">
          <cell r="C48248"/>
          <cell r="D48248" t="str">
            <v>DISK ENTREGA</v>
          </cell>
          <cell r="E48248">
            <v>2366614000117</v>
          </cell>
        </row>
        <row r="48249">
          <cell r="C48249"/>
          <cell r="D48249" t="str">
            <v>IRMANDADE N.SRA</v>
          </cell>
          <cell r="E48249">
            <v>24993560000152</v>
          </cell>
        </row>
        <row r="48250">
          <cell r="C48250"/>
          <cell r="D48250" t="str">
            <v>SPA LAGOA</v>
          </cell>
          <cell r="E48250">
            <v>25002148000196</v>
          </cell>
        </row>
        <row r="48251">
          <cell r="C48251"/>
          <cell r="D48251" t="str">
            <v>UNISETE UNIFORM</v>
          </cell>
          <cell r="E48251">
            <v>71115836000180</v>
          </cell>
        </row>
        <row r="48252">
          <cell r="C48252"/>
          <cell r="D48252" t="str">
            <v>E.G.</v>
          </cell>
          <cell r="E48252">
            <v>1965860000122</v>
          </cell>
        </row>
        <row r="48253">
          <cell r="C48253"/>
          <cell r="D48253" t="str">
            <v>ASK DO BRASIL</v>
          </cell>
          <cell r="E48253">
            <v>1127876000247</v>
          </cell>
        </row>
        <row r="48254">
          <cell r="C48254"/>
          <cell r="D48254" t="str">
            <v>HERCULES AUTO</v>
          </cell>
          <cell r="E48254">
            <v>71102099000180</v>
          </cell>
        </row>
        <row r="48255">
          <cell r="C48255"/>
          <cell r="D48255" t="str">
            <v>SANTA LUCIA</v>
          </cell>
          <cell r="E48255">
            <v>38504437000135</v>
          </cell>
        </row>
        <row r="48256">
          <cell r="C48256"/>
          <cell r="D48256" t="str">
            <v>LIGA</v>
          </cell>
          <cell r="E48256">
            <v>4683767000113</v>
          </cell>
        </row>
        <row r="48257">
          <cell r="C48257"/>
          <cell r="D48257" t="str">
            <v>SETE LAGOAS RES</v>
          </cell>
          <cell r="E48257">
            <v>6928101000103</v>
          </cell>
        </row>
        <row r="48258">
          <cell r="C48258"/>
          <cell r="D48258" t="str">
            <v>COOP.RG.7LAGOAS</v>
          </cell>
          <cell r="E48258">
            <v>24989477000290</v>
          </cell>
        </row>
        <row r="48259">
          <cell r="C48259"/>
          <cell r="D48259" t="str">
            <v>FORMIN FORJA MI</v>
          </cell>
          <cell r="E48259">
            <v>18122606000165</v>
          </cell>
        </row>
        <row r="48260">
          <cell r="C48260"/>
          <cell r="D48260" t="str">
            <v>LAT.STA. HELENA</v>
          </cell>
          <cell r="E48260">
            <v>22356364000141</v>
          </cell>
        </row>
        <row r="48261">
          <cell r="C48261"/>
          <cell r="D48261" t="str">
            <v>EE MODESTINO AN</v>
          </cell>
          <cell r="E48261">
            <v>400315</v>
          </cell>
        </row>
        <row r="48262">
          <cell r="C48262"/>
          <cell r="D48262" t="str">
            <v>COLEGIO DIOCESA</v>
          </cell>
          <cell r="E48262">
            <v>400317</v>
          </cell>
        </row>
        <row r="48263">
          <cell r="C48263"/>
          <cell r="D48263" t="str">
            <v>COLEGIO PE D'AM</v>
          </cell>
          <cell r="E48263">
            <v>400319</v>
          </cell>
        </row>
        <row r="48264">
          <cell r="C48264"/>
          <cell r="D48264" t="str">
            <v>CENTRO EDUCACIO</v>
          </cell>
          <cell r="E48264">
            <v>400610</v>
          </cell>
        </row>
        <row r="48265">
          <cell r="C48265"/>
          <cell r="D48265" t="str">
            <v>EE APIO SOLON C</v>
          </cell>
          <cell r="E48265">
            <v>400755</v>
          </cell>
        </row>
        <row r="48266">
          <cell r="C48266"/>
          <cell r="D48266" t="str">
            <v>EE DR AFONSO VI</v>
          </cell>
          <cell r="E48266">
            <v>400795</v>
          </cell>
        </row>
        <row r="48267">
          <cell r="C48267"/>
          <cell r="D48267" t="str">
            <v>EE DR ALONSO MA</v>
          </cell>
          <cell r="E48267">
            <v>400796</v>
          </cell>
        </row>
        <row r="48268">
          <cell r="C48268"/>
          <cell r="D48268" t="str">
            <v>EE DR OLINTO SA</v>
          </cell>
          <cell r="E48268">
            <v>400799</v>
          </cell>
        </row>
        <row r="48269">
          <cell r="C48269"/>
          <cell r="D48269" t="str">
            <v>EE EDITE FURST</v>
          </cell>
          <cell r="E48269">
            <v>400809</v>
          </cell>
        </row>
        <row r="48270">
          <cell r="C48270"/>
          <cell r="D48270" t="str">
            <v>EE EPONINA SOAR</v>
          </cell>
          <cell r="E48270">
            <v>400812</v>
          </cell>
        </row>
        <row r="48271">
          <cell r="C48271"/>
          <cell r="D48271" t="str">
            <v>EE GOV JUSCELIN</v>
          </cell>
          <cell r="E48271">
            <v>400822</v>
          </cell>
        </row>
        <row r="48272">
          <cell r="C48272"/>
          <cell r="D48272" t="str">
            <v>EE JOSE EVANGEL</v>
          </cell>
          <cell r="E48272">
            <v>400848</v>
          </cell>
        </row>
        <row r="48273">
          <cell r="C48273"/>
          <cell r="D48273" t="str">
            <v>EE MAURILO DE J</v>
          </cell>
          <cell r="E48273">
            <v>400870</v>
          </cell>
        </row>
        <row r="48274">
          <cell r="C48274"/>
          <cell r="D48274" t="str">
            <v>EE MONSENHOR ME</v>
          </cell>
          <cell r="E48274">
            <v>400875</v>
          </cell>
        </row>
        <row r="48275">
          <cell r="C48275"/>
          <cell r="D48275" t="str">
            <v>EE NADIR MEIREL</v>
          </cell>
          <cell r="E48275">
            <v>400879</v>
          </cell>
        </row>
        <row r="48276">
          <cell r="C48276"/>
          <cell r="D48276" t="str">
            <v>EE PREF ZICO PA</v>
          </cell>
          <cell r="E48276">
            <v>400900</v>
          </cell>
        </row>
        <row r="48277">
          <cell r="C48277"/>
          <cell r="D48277" t="str">
            <v>EE PROF CANDIDO</v>
          </cell>
          <cell r="E48277">
            <v>400908</v>
          </cell>
        </row>
        <row r="48278">
          <cell r="C48278"/>
          <cell r="D48278" t="str">
            <v>EE PROF JOAO FE</v>
          </cell>
          <cell r="E48278">
            <v>400915</v>
          </cell>
        </row>
        <row r="48279">
          <cell r="C48279"/>
          <cell r="D48279" t="str">
            <v>EE PROF ROUSSET</v>
          </cell>
          <cell r="E48279">
            <v>400923</v>
          </cell>
        </row>
        <row r="48280">
          <cell r="C48280"/>
          <cell r="D48280" t="str">
            <v>EE QUINCAS NOGU</v>
          </cell>
          <cell r="E48280">
            <v>400937</v>
          </cell>
        </row>
        <row r="48281">
          <cell r="C48281"/>
          <cell r="D48281" t="str">
            <v>ESC TEC DE SETE</v>
          </cell>
          <cell r="E48281">
            <v>401409</v>
          </cell>
        </row>
        <row r="48282">
          <cell r="C48282"/>
          <cell r="D48282" t="str">
            <v>COL.MARCIO PAUL</v>
          </cell>
          <cell r="E48282">
            <v>401625</v>
          </cell>
        </row>
        <row r="48283">
          <cell r="C48283"/>
          <cell r="D48283" t="str">
            <v>EE PREF ZICO PA</v>
          </cell>
          <cell r="E48283">
            <v>402058</v>
          </cell>
        </row>
        <row r="48284">
          <cell r="C48284"/>
          <cell r="D48284" t="str">
            <v>EE BERNARDO V.D</v>
          </cell>
          <cell r="E48284">
            <v>402477</v>
          </cell>
        </row>
        <row r="48285">
          <cell r="C48285"/>
          <cell r="D48285" t="str">
            <v>EE DEP.RENATO A</v>
          </cell>
          <cell r="E48285">
            <v>402500</v>
          </cell>
        </row>
        <row r="48286">
          <cell r="C48286"/>
          <cell r="D48286" t="str">
            <v>EE MODESTINO AN</v>
          </cell>
          <cell r="E48286">
            <v>402567</v>
          </cell>
        </row>
        <row r="48287">
          <cell r="C48287"/>
          <cell r="D48287" t="str">
            <v>SENAI</v>
          </cell>
          <cell r="E48287">
            <v>403436</v>
          </cell>
        </row>
        <row r="48288">
          <cell r="C48288"/>
          <cell r="D48288" t="str">
            <v>CAT OTONI ALVES</v>
          </cell>
          <cell r="E48288">
            <v>404239</v>
          </cell>
        </row>
        <row r="48289">
          <cell r="C48289"/>
          <cell r="D48289" t="str">
            <v>ESC.DE APLICACA</v>
          </cell>
          <cell r="E48289">
            <v>404860</v>
          </cell>
        </row>
        <row r="48290">
          <cell r="C48290"/>
          <cell r="D48290" t="str">
            <v>CEN.EDUC.MINAIS</v>
          </cell>
          <cell r="E48290">
            <v>407663</v>
          </cell>
        </row>
        <row r="48291">
          <cell r="C48291"/>
          <cell r="D48291" t="str">
            <v>CE DIOCESANO DO</v>
          </cell>
          <cell r="E48291">
            <v>408501</v>
          </cell>
        </row>
        <row r="48292">
          <cell r="C48292"/>
          <cell r="D48292" t="str">
            <v>COL.PHOENIX</v>
          </cell>
          <cell r="E48292">
            <v>408562</v>
          </cell>
        </row>
        <row r="48293">
          <cell r="C48293"/>
          <cell r="D48293" t="str">
            <v>COL.JOAO HERCUL</v>
          </cell>
          <cell r="E48293">
            <v>408831</v>
          </cell>
        </row>
        <row r="48294">
          <cell r="C48294"/>
          <cell r="D48294" t="str">
            <v>INST.REGINA PAC</v>
          </cell>
          <cell r="E48294">
            <v>409697</v>
          </cell>
        </row>
        <row r="48295">
          <cell r="C48295">
            <v>800018549</v>
          </cell>
          <cell r="D48295" t="str">
            <v>GIROLUVAS</v>
          </cell>
          <cell r="E48295">
            <v>4792471000130</v>
          </cell>
        </row>
        <row r="48296">
          <cell r="C48296">
            <v>800007052</v>
          </cell>
          <cell r="D48296" t="str">
            <v>ICOM S R L IMPI</v>
          </cell>
          <cell r="E48296">
            <v>80692</v>
          </cell>
        </row>
        <row r="48297">
          <cell r="C48297">
            <v>800007626</v>
          </cell>
          <cell r="D48297" t="str">
            <v>OECI SAS</v>
          </cell>
          <cell r="E48297">
            <v>81353</v>
          </cell>
        </row>
        <row r="48298">
          <cell r="C48298">
            <v>800028275</v>
          </cell>
          <cell r="D48298" t="str">
            <v>SPINDLE RMC SRL</v>
          </cell>
          <cell r="E48298">
            <v>85921</v>
          </cell>
        </row>
        <row r="48299">
          <cell r="C48299">
            <v>800043119</v>
          </cell>
          <cell r="D48299" t="str">
            <v>O.S.A. OFFICINA</v>
          </cell>
          <cell r="E48299">
            <v>89397</v>
          </cell>
        </row>
        <row r="48300">
          <cell r="C48300">
            <v>800044225</v>
          </cell>
          <cell r="D48300" t="str">
            <v>STUDIO XID KORE</v>
          </cell>
          <cell r="E48300">
            <v>89539</v>
          </cell>
        </row>
        <row r="48301">
          <cell r="C48301">
            <v>800043431</v>
          </cell>
          <cell r="D48301" t="str">
            <v>SOCIALBAKERS A.</v>
          </cell>
          <cell r="E48301">
            <v>89448</v>
          </cell>
        </row>
        <row r="48302">
          <cell r="C48302">
            <v>800043431</v>
          </cell>
          <cell r="D48302" t="str">
            <v>SOCIALBAKERS A.</v>
          </cell>
          <cell r="E48302">
            <v>89449</v>
          </cell>
        </row>
        <row r="48303">
          <cell r="C48303">
            <v>800043431</v>
          </cell>
          <cell r="D48303" t="str">
            <v>SOCIALBAKERS A.</v>
          </cell>
          <cell r="E48303">
            <v>89450</v>
          </cell>
        </row>
        <row r="48304">
          <cell r="C48304">
            <v>800013570</v>
          </cell>
          <cell r="D48304" t="str">
            <v>SYPK</v>
          </cell>
          <cell r="E48304">
            <v>81651</v>
          </cell>
        </row>
        <row r="48305">
          <cell r="C48305">
            <v>800021799</v>
          </cell>
          <cell r="D48305" t="str">
            <v>FIAT CHINA</v>
          </cell>
          <cell r="E48305">
            <v>1495</v>
          </cell>
        </row>
        <row r="48306">
          <cell r="C48306">
            <v>800021799</v>
          </cell>
          <cell r="D48306" t="str">
            <v>FIAT CHINA</v>
          </cell>
          <cell r="E48306">
            <v>1499</v>
          </cell>
        </row>
        <row r="48307">
          <cell r="C48307">
            <v>800038254</v>
          </cell>
          <cell r="D48307" t="str">
            <v>FCA ASIA PACIFI</v>
          </cell>
          <cell r="E48307">
            <v>1337</v>
          </cell>
        </row>
        <row r="48308">
          <cell r="C48308">
            <v>800038608</v>
          </cell>
          <cell r="D48308" t="str">
            <v>SHANGAI PICO EX</v>
          </cell>
          <cell r="E48308">
            <v>88892</v>
          </cell>
        </row>
        <row r="48309">
          <cell r="C48309">
            <v>800009235</v>
          </cell>
          <cell r="D48309" t="str">
            <v>SHANGHAI</v>
          </cell>
          <cell r="E48309">
            <v>81498</v>
          </cell>
        </row>
        <row r="48310">
          <cell r="C48310">
            <v>800014415</v>
          </cell>
          <cell r="D48310" t="str">
            <v>LIAN HENG</v>
          </cell>
          <cell r="E48310">
            <v>81707</v>
          </cell>
        </row>
        <row r="48311">
          <cell r="C48311">
            <v>800019130</v>
          </cell>
          <cell r="D48311" t="str">
            <v>FIAT PWT TECH.</v>
          </cell>
          <cell r="E48311">
            <v>1414</v>
          </cell>
        </row>
        <row r="48312">
          <cell r="C48312">
            <v>800031693</v>
          </cell>
          <cell r="D48312" t="str">
            <v>SHANGHAI ITW PL</v>
          </cell>
          <cell r="E48312">
            <v>86580</v>
          </cell>
        </row>
        <row r="48313">
          <cell r="C48313">
            <v>800033732</v>
          </cell>
          <cell r="D48313" t="str">
            <v>SHANGHAI INST.O</v>
          </cell>
          <cell r="E48313">
            <v>87140</v>
          </cell>
        </row>
        <row r="48314">
          <cell r="C48314">
            <v>800033732</v>
          </cell>
          <cell r="D48314" t="str">
            <v>SHANGHAI INST.O</v>
          </cell>
          <cell r="E48314">
            <v>87141</v>
          </cell>
        </row>
        <row r="48315">
          <cell r="C48315">
            <v>800035703</v>
          </cell>
          <cell r="D48315" t="str">
            <v>MOPAR SHANGHAI</v>
          </cell>
          <cell r="E48315">
            <v>1298</v>
          </cell>
        </row>
        <row r="48316">
          <cell r="C48316">
            <v>800039498</v>
          </cell>
          <cell r="D48316" t="str">
            <v>FCA SHANGAI</v>
          </cell>
          <cell r="E48316">
            <v>88980</v>
          </cell>
        </row>
        <row r="48317">
          <cell r="C48317">
            <v>800040394</v>
          </cell>
          <cell r="D48317" t="str">
            <v>KTB IMPORT -EXP</v>
          </cell>
          <cell r="E48317">
            <v>89054</v>
          </cell>
        </row>
        <row r="48318">
          <cell r="C48318">
            <v>800042848</v>
          </cell>
          <cell r="D48318" t="str">
            <v>SHANGHAI ESSENW</v>
          </cell>
          <cell r="E48318">
            <v>89370</v>
          </cell>
        </row>
        <row r="48319">
          <cell r="C48319">
            <v>800042993</v>
          </cell>
          <cell r="D48319" t="str">
            <v>COMAU (SHANGHAI</v>
          </cell>
          <cell r="E48319">
            <v>89389</v>
          </cell>
        </row>
        <row r="48320">
          <cell r="C48320">
            <v>800044018</v>
          </cell>
          <cell r="D48320" t="str">
            <v>SHANGHAI QIANYU</v>
          </cell>
          <cell r="E48320">
            <v>89486</v>
          </cell>
        </row>
        <row r="48321">
          <cell r="C48321">
            <v>800009560</v>
          </cell>
          <cell r="D48321" t="str">
            <v>WANFENG</v>
          </cell>
          <cell r="E48321">
            <v>81518</v>
          </cell>
        </row>
        <row r="48322">
          <cell r="C48322">
            <v>800009108</v>
          </cell>
          <cell r="D48322" t="str">
            <v>FACOM</v>
          </cell>
          <cell r="E48322">
            <v>81495</v>
          </cell>
        </row>
        <row r="48323">
          <cell r="C48323">
            <v>800025790</v>
          </cell>
          <cell r="D48323" t="str">
            <v>DIRKSEN SCREW</v>
          </cell>
          <cell r="E48323"/>
        </row>
        <row r="48324">
          <cell r="C48324">
            <v>800024616</v>
          </cell>
          <cell r="D48324" t="str">
            <v>PERKINELMER HEA</v>
          </cell>
          <cell r="E48324">
            <v>85653</v>
          </cell>
        </row>
        <row r="48325">
          <cell r="C48325">
            <v>800007453</v>
          </cell>
          <cell r="D48325" t="str">
            <v>JOHNSON</v>
          </cell>
          <cell r="E48325">
            <v>81138</v>
          </cell>
        </row>
        <row r="48326">
          <cell r="C48326">
            <v>800007801</v>
          </cell>
          <cell r="D48326" t="str">
            <v>FULLY GREAT MOU</v>
          </cell>
          <cell r="E48326">
            <v>81350</v>
          </cell>
        </row>
        <row r="48327">
          <cell r="C48327">
            <v>800033997</v>
          </cell>
          <cell r="D48327" t="str">
            <v>VALEO INTERIOR</v>
          </cell>
          <cell r="E48327">
            <v>87201</v>
          </cell>
        </row>
        <row r="48328">
          <cell r="C48328">
            <v>800033997</v>
          </cell>
          <cell r="D48328" t="str">
            <v>VALEO INTERIOR</v>
          </cell>
          <cell r="E48328">
            <v>87202</v>
          </cell>
        </row>
        <row r="48329">
          <cell r="C48329">
            <v>800043466</v>
          </cell>
          <cell r="D48329" t="str">
            <v>KA HENG MOULD M</v>
          </cell>
          <cell r="E48329">
            <v>89460</v>
          </cell>
        </row>
        <row r="48330">
          <cell r="C48330">
            <v>800043079</v>
          </cell>
          <cell r="D48330" t="str">
            <v>PRECISE LIFE TE</v>
          </cell>
          <cell r="E48330">
            <v>89392</v>
          </cell>
        </row>
        <row r="48331">
          <cell r="C48331">
            <v>800034957</v>
          </cell>
          <cell r="D48331" t="str">
            <v>MARCHAM PUBLISH</v>
          </cell>
          <cell r="E48331">
            <v>87366</v>
          </cell>
        </row>
        <row r="48332">
          <cell r="C48332">
            <v>800007556</v>
          </cell>
          <cell r="D48332" t="str">
            <v>NOREV S.A</v>
          </cell>
          <cell r="E48332">
            <v>81257</v>
          </cell>
        </row>
        <row r="48333">
          <cell r="C48333">
            <v>800007404</v>
          </cell>
          <cell r="D48333" t="str">
            <v>MITSUBISHI</v>
          </cell>
          <cell r="E48333">
            <v>81080</v>
          </cell>
        </row>
        <row r="48334">
          <cell r="C48334">
            <v>800034616</v>
          </cell>
          <cell r="D48334" t="str">
            <v>MITSUBISHI HEAV</v>
          </cell>
          <cell r="E48334">
            <v>87327</v>
          </cell>
        </row>
        <row r="48335">
          <cell r="C48335">
            <v>800034616</v>
          </cell>
          <cell r="D48335" t="str">
            <v>MITSUBISHI HEAV</v>
          </cell>
          <cell r="E48335">
            <v>87330</v>
          </cell>
        </row>
        <row r="48336">
          <cell r="C48336">
            <v>800034616</v>
          </cell>
          <cell r="D48336" t="str">
            <v>MITSUBISHI HEAV</v>
          </cell>
          <cell r="E48336">
            <v>87331</v>
          </cell>
        </row>
        <row r="48337">
          <cell r="C48337">
            <v>800032222</v>
          </cell>
          <cell r="D48337" t="str">
            <v>GOITECH CO LTD</v>
          </cell>
          <cell r="E48337">
            <v>86725</v>
          </cell>
        </row>
        <row r="48338">
          <cell r="C48338">
            <v>800032222</v>
          </cell>
          <cell r="D48338" t="str">
            <v>GOITECH CO LTD</v>
          </cell>
          <cell r="E48338">
            <v>86726</v>
          </cell>
        </row>
        <row r="48339">
          <cell r="C48339">
            <v>800032222</v>
          </cell>
          <cell r="D48339" t="str">
            <v>GOITECH CO LTD</v>
          </cell>
          <cell r="E48339">
            <v>86731</v>
          </cell>
        </row>
        <row r="48340">
          <cell r="C48340">
            <v>800032222</v>
          </cell>
          <cell r="D48340" t="str">
            <v>GOITECH CO LTD</v>
          </cell>
          <cell r="E48340">
            <v>86732</v>
          </cell>
        </row>
        <row r="48341">
          <cell r="C48341">
            <v>800032222</v>
          </cell>
          <cell r="D48341" t="str">
            <v>GOITECH CO LTD</v>
          </cell>
          <cell r="E48341">
            <v>86995</v>
          </cell>
        </row>
        <row r="48342">
          <cell r="C48342">
            <v>800032222</v>
          </cell>
          <cell r="D48342" t="str">
            <v>GOITECH CO LTD</v>
          </cell>
          <cell r="E48342">
            <v>86998</v>
          </cell>
        </row>
        <row r="48343">
          <cell r="C48343"/>
          <cell r="D48343" t="str">
            <v>LOJAS MILL</v>
          </cell>
          <cell r="E48343">
            <v>9268517005108</v>
          </cell>
        </row>
        <row r="48344">
          <cell r="C48344">
            <v>800006843</v>
          </cell>
          <cell r="D48344" t="str">
            <v>FILTERMIST</v>
          </cell>
          <cell r="E48344">
            <v>80423</v>
          </cell>
        </row>
        <row r="48345">
          <cell r="C48345">
            <v>800007001</v>
          </cell>
          <cell r="D48345" t="str">
            <v>FARO TECHNOLOG.</v>
          </cell>
          <cell r="E48345">
            <v>80633</v>
          </cell>
        </row>
        <row r="48346">
          <cell r="C48346">
            <v>800037037</v>
          </cell>
          <cell r="D48346" t="str">
            <v>IMEPEL INDUSTRIA MECANICA LTD</v>
          </cell>
          <cell r="E48346">
            <v>2283330000167</v>
          </cell>
        </row>
        <row r="48347">
          <cell r="C48347">
            <v>800029408</v>
          </cell>
          <cell r="D48347" t="str">
            <v>TOPY MW</v>
          </cell>
          <cell r="E48347">
            <v>86141</v>
          </cell>
        </row>
        <row r="48348">
          <cell r="C48348">
            <v>800029408</v>
          </cell>
          <cell r="D48348" t="str">
            <v>TOPY MW MANUFAC</v>
          </cell>
          <cell r="E48348">
            <v>86314</v>
          </cell>
        </row>
        <row r="48349">
          <cell r="C48349">
            <v>800031446</v>
          </cell>
          <cell r="D48349" t="str">
            <v>DE RL DE CV</v>
          </cell>
          <cell r="E48349">
            <v>86519</v>
          </cell>
        </row>
        <row r="48350">
          <cell r="C48350">
            <v>800032116</v>
          </cell>
          <cell r="D48350" t="str">
            <v>CONTINENTAL AUT</v>
          </cell>
          <cell r="E48350">
            <v>86686</v>
          </cell>
        </row>
        <row r="48351">
          <cell r="C48351">
            <v>800032116</v>
          </cell>
          <cell r="D48351" t="str">
            <v>CONTINENTAL AUTOMOTIVE MEXICA</v>
          </cell>
          <cell r="E48351">
            <v>86687</v>
          </cell>
        </row>
        <row r="48352">
          <cell r="C48352">
            <v>800032116</v>
          </cell>
          <cell r="D48352" t="str">
            <v>CONTINENTAL</v>
          </cell>
          <cell r="E48352"/>
        </row>
        <row r="48353">
          <cell r="C48353">
            <v>800007242</v>
          </cell>
          <cell r="D48353" t="str">
            <v>MEDIA CYBERNET.</v>
          </cell>
          <cell r="E48353">
            <v>80891</v>
          </cell>
        </row>
        <row r="48354">
          <cell r="C48354"/>
          <cell r="D48354" t="str">
            <v>EE MAGALHAES CA</v>
          </cell>
          <cell r="E48354">
            <v>409943</v>
          </cell>
        </row>
        <row r="48355">
          <cell r="C48355"/>
          <cell r="D48355" t="str">
            <v>GIOVANE GAVIO</v>
          </cell>
          <cell r="E48355">
            <v>42928507000150</v>
          </cell>
        </row>
        <row r="48356">
          <cell r="C48356">
            <v>800004314</v>
          </cell>
          <cell r="D48356" t="str">
            <v>MOVITEC</v>
          </cell>
          <cell r="E48356">
            <v>4838048000124</v>
          </cell>
        </row>
        <row r="48357">
          <cell r="C48357">
            <v>800008039</v>
          </cell>
          <cell r="D48357" t="str">
            <v>SEARA</v>
          </cell>
          <cell r="E48357">
            <v>2914460008569</v>
          </cell>
        </row>
        <row r="48358">
          <cell r="C48358">
            <v>800013903</v>
          </cell>
          <cell r="D48358" t="str">
            <v>KSR AUTOMOTIVE</v>
          </cell>
          <cell r="E48358">
            <v>4000478000172</v>
          </cell>
        </row>
        <row r="48359">
          <cell r="C48359">
            <v>800020789</v>
          </cell>
          <cell r="D48359" t="str">
            <v>VIA NOVA</v>
          </cell>
          <cell r="E48359">
            <v>3378753000123</v>
          </cell>
        </row>
        <row r="48360">
          <cell r="C48360">
            <v>800033926</v>
          </cell>
          <cell r="D48360" t="str">
            <v>JSL S/A</v>
          </cell>
          <cell r="E48360">
            <v>52548435019945</v>
          </cell>
        </row>
        <row r="48361">
          <cell r="C48361">
            <v>800035131</v>
          </cell>
          <cell r="D48361" t="str">
            <v>SAARA LOCACAO D</v>
          </cell>
          <cell r="E48361">
            <v>10761603000160</v>
          </cell>
        </row>
        <row r="48362">
          <cell r="C48362">
            <v>800036001</v>
          </cell>
          <cell r="D48362" t="str">
            <v>USIFAST LOGISTI</v>
          </cell>
          <cell r="E48362">
            <v>86613403000989</v>
          </cell>
        </row>
        <row r="48363">
          <cell r="C48363">
            <v>800042084</v>
          </cell>
          <cell r="D48363" t="str">
            <v>LIVETECH DA BAH</v>
          </cell>
          <cell r="E48363">
            <v>5917486000817</v>
          </cell>
        </row>
        <row r="48364">
          <cell r="C48364">
            <v>800044130</v>
          </cell>
          <cell r="D48364" t="str">
            <v>L. AMORIM LOCAC</v>
          </cell>
          <cell r="E48364">
            <v>16311011000122</v>
          </cell>
        </row>
        <row r="48365">
          <cell r="C48365"/>
          <cell r="D48365" t="str">
            <v>IBAMETRO</v>
          </cell>
          <cell r="E48365">
            <v>1377581000148</v>
          </cell>
        </row>
        <row r="48366">
          <cell r="C48366"/>
          <cell r="D48366" t="str">
            <v>FAB.VASELINA BA</v>
          </cell>
          <cell r="E48366">
            <v>15147507000220</v>
          </cell>
        </row>
        <row r="48367">
          <cell r="C48367"/>
          <cell r="D48367" t="str">
            <v>ROBERT BOSCH</v>
          </cell>
          <cell r="E48367">
            <v>45990181002718</v>
          </cell>
        </row>
        <row r="48368">
          <cell r="C48368"/>
          <cell r="D48368" t="str">
            <v>TUPERBA TUBOS P</v>
          </cell>
          <cell r="E48368">
            <v>61278214000119</v>
          </cell>
        </row>
        <row r="48369">
          <cell r="C48369"/>
          <cell r="D48369" t="str">
            <v>CEN.EDUC.LAURA</v>
          </cell>
          <cell r="E48369">
            <v>403746</v>
          </cell>
        </row>
        <row r="48370">
          <cell r="C48370"/>
          <cell r="D48370" t="str">
            <v>EE IRMA DULCE</v>
          </cell>
          <cell r="E48370">
            <v>403780</v>
          </cell>
        </row>
        <row r="48371">
          <cell r="C48371"/>
          <cell r="D48371" t="str">
            <v>EM MARIA AMELIA</v>
          </cell>
          <cell r="E48371">
            <v>404184</v>
          </cell>
        </row>
        <row r="48372">
          <cell r="C48372"/>
          <cell r="D48372" t="str">
            <v>ASSOCIACAO DOS</v>
          </cell>
          <cell r="E48372">
            <v>404185</v>
          </cell>
        </row>
        <row r="48373">
          <cell r="C48373"/>
          <cell r="D48373" t="str">
            <v>EE MANOEL FERRE</v>
          </cell>
          <cell r="E48373">
            <v>404186</v>
          </cell>
        </row>
        <row r="48374">
          <cell r="C48374"/>
          <cell r="D48374" t="str">
            <v>ESC.PROFA.MARIA</v>
          </cell>
          <cell r="E48374">
            <v>404187</v>
          </cell>
        </row>
        <row r="48375">
          <cell r="C48375"/>
          <cell r="D48375" t="str">
            <v>EM EDSON ALMEID</v>
          </cell>
          <cell r="E48375">
            <v>405013</v>
          </cell>
        </row>
        <row r="48376">
          <cell r="C48376"/>
          <cell r="D48376" t="str">
            <v>CEN.COMUNITARIO</v>
          </cell>
          <cell r="E48376">
            <v>405014</v>
          </cell>
        </row>
        <row r="48377">
          <cell r="C48377"/>
          <cell r="D48377" t="str">
            <v>CEN.COMUNITARIO</v>
          </cell>
          <cell r="E48377">
            <v>405015</v>
          </cell>
        </row>
        <row r="48378">
          <cell r="C48378"/>
          <cell r="D48378" t="str">
            <v>COL.MUN.GEORGIN</v>
          </cell>
          <cell r="E48378">
            <v>405016</v>
          </cell>
        </row>
        <row r="48379">
          <cell r="C48379"/>
          <cell r="D48379" t="str">
            <v>COL.MUN.PE.LUIZ</v>
          </cell>
          <cell r="E48379">
            <v>405017</v>
          </cell>
        </row>
        <row r="48380">
          <cell r="C48380"/>
          <cell r="D48380" t="str">
            <v>EM DOM FRANCISC</v>
          </cell>
          <cell r="E48380">
            <v>405018</v>
          </cell>
        </row>
        <row r="48381">
          <cell r="C48381"/>
          <cell r="D48381" t="str">
            <v>EM EDULINDO RIB</v>
          </cell>
          <cell r="E48381">
            <v>405019</v>
          </cell>
        </row>
        <row r="48382">
          <cell r="C48382"/>
          <cell r="D48382" t="str">
            <v>EM MARIA QUITER</v>
          </cell>
          <cell r="E48382">
            <v>405020</v>
          </cell>
        </row>
        <row r="48383">
          <cell r="C48383"/>
          <cell r="D48383" t="str">
            <v>EM PROF.EDILSON</v>
          </cell>
          <cell r="E48383">
            <v>405021</v>
          </cell>
        </row>
        <row r="48384">
          <cell r="C48384"/>
          <cell r="D48384" t="str">
            <v>EM PROF.HILDERI</v>
          </cell>
          <cell r="E48384">
            <v>405022</v>
          </cell>
        </row>
        <row r="48385">
          <cell r="C48385"/>
          <cell r="D48385" t="str">
            <v>ESC.A MAGICA DO</v>
          </cell>
          <cell r="E48385">
            <v>405023</v>
          </cell>
        </row>
        <row r="48386">
          <cell r="C48386"/>
          <cell r="D48386" t="str">
            <v>ESC.ENOCK PIMEM</v>
          </cell>
          <cell r="E48386">
            <v>405024</v>
          </cell>
        </row>
        <row r="48387">
          <cell r="C48387"/>
          <cell r="D48387" t="str">
            <v>ESC.ESPORTIVA E</v>
          </cell>
          <cell r="E48387">
            <v>405025</v>
          </cell>
        </row>
        <row r="48388">
          <cell r="C48388"/>
          <cell r="D48388" t="str">
            <v>ESC.POLIVALENTE</v>
          </cell>
          <cell r="E48388">
            <v>405026</v>
          </cell>
        </row>
        <row r="48389">
          <cell r="C48389"/>
          <cell r="D48389" t="str">
            <v>CEN.EDUC.DINAMI</v>
          </cell>
          <cell r="E48389">
            <v>405961</v>
          </cell>
        </row>
        <row r="48390">
          <cell r="C48390"/>
          <cell r="D48390" t="str">
            <v>ESC.TEMPO DE AP</v>
          </cell>
          <cell r="E48390">
            <v>405962</v>
          </cell>
        </row>
        <row r="48391">
          <cell r="C48391"/>
          <cell r="D48391" t="str">
            <v>CE REITOR MIGUE</v>
          </cell>
          <cell r="E48391">
            <v>405963</v>
          </cell>
        </row>
        <row r="48392">
          <cell r="C48392"/>
          <cell r="D48392" t="str">
            <v>CEN.COMUNITARIO</v>
          </cell>
          <cell r="E48392">
            <v>405964</v>
          </cell>
        </row>
        <row r="48393">
          <cell r="C48393"/>
          <cell r="D48393" t="str">
            <v>EM ANA NERY</v>
          </cell>
          <cell r="E48393">
            <v>405965</v>
          </cell>
        </row>
        <row r="48394">
          <cell r="C48394"/>
          <cell r="D48394" t="str">
            <v>EM DR.EDVALDO G</v>
          </cell>
          <cell r="E48394">
            <v>405966</v>
          </cell>
        </row>
        <row r="48395">
          <cell r="C48395"/>
          <cell r="D48395" t="str">
            <v>EM HUGO BALTHAZ</v>
          </cell>
          <cell r="E48395">
            <v>405967</v>
          </cell>
        </row>
        <row r="48396">
          <cell r="C48396"/>
          <cell r="D48396" t="str">
            <v>ESC.POLIVALENTE</v>
          </cell>
          <cell r="E48396">
            <v>407135</v>
          </cell>
        </row>
        <row r="48397">
          <cell r="C48397"/>
          <cell r="D48397" t="str">
            <v>CEN.COMUNITARIO</v>
          </cell>
          <cell r="E48397">
            <v>407136</v>
          </cell>
        </row>
        <row r="48398">
          <cell r="C48398"/>
          <cell r="D48398" t="str">
            <v>EE ALBERTO SILV</v>
          </cell>
          <cell r="E48398">
            <v>407137</v>
          </cell>
        </row>
        <row r="48399">
          <cell r="C48399"/>
          <cell r="D48399" t="str">
            <v>EE CLARICE FERR</v>
          </cell>
          <cell r="E48399">
            <v>408227</v>
          </cell>
        </row>
        <row r="48400">
          <cell r="C48400"/>
          <cell r="D48400" t="str">
            <v>EE DR.BERLINDO</v>
          </cell>
          <cell r="E48400">
            <v>408228</v>
          </cell>
        </row>
        <row r="48401">
          <cell r="C48401"/>
          <cell r="D48401" t="str">
            <v>EE UNIAO DA BAH</v>
          </cell>
          <cell r="E48401">
            <v>408229</v>
          </cell>
        </row>
        <row r="48402">
          <cell r="C48402"/>
          <cell r="D48402" t="str">
            <v>ESC.TEMPO DE CR</v>
          </cell>
          <cell r="E48402">
            <v>408230</v>
          </cell>
        </row>
        <row r="48403">
          <cell r="C48403"/>
          <cell r="D48403" t="str">
            <v>ASSOC.DEFICIENT</v>
          </cell>
          <cell r="E48403">
            <v>408661</v>
          </cell>
        </row>
        <row r="48404">
          <cell r="C48404"/>
          <cell r="D48404" t="str">
            <v>COL.MUN.GEORGIN</v>
          </cell>
          <cell r="E48404">
            <v>409290</v>
          </cell>
        </row>
        <row r="48405">
          <cell r="C48405"/>
          <cell r="D48405" t="str">
            <v>CEN.INTEG.ULISS</v>
          </cell>
          <cell r="E48405">
            <v>410798</v>
          </cell>
        </row>
        <row r="48406">
          <cell r="C48406">
            <v>800033017</v>
          </cell>
          <cell r="D48406" t="str">
            <v>AKKA GMBH &amp; CO.</v>
          </cell>
          <cell r="E48406">
            <v>86937</v>
          </cell>
        </row>
        <row r="48407">
          <cell r="C48407">
            <v>800006877</v>
          </cell>
          <cell r="D48407" t="str">
            <v>MOORE RIDGE</v>
          </cell>
          <cell r="E48407">
            <v>80484</v>
          </cell>
        </row>
        <row r="48408">
          <cell r="C48408">
            <v>800002148</v>
          </cell>
          <cell r="D48408" t="str">
            <v>PALOMA</v>
          </cell>
          <cell r="E48408">
            <v>4588420000191</v>
          </cell>
        </row>
        <row r="48409">
          <cell r="C48409"/>
          <cell r="D48409" t="str">
            <v>TRESE DIST VEIC</v>
          </cell>
          <cell r="E48409">
            <v>33720152000118</v>
          </cell>
        </row>
        <row r="48410">
          <cell r="C48410"/>
          <cell r="D48410" t="str">
            <v>LOCALIZA</v>
          </cell>
          <cell r="E48410">
            <v>1842843000106</v>
          </cell>
        </row>
        <row r="48411">
          <cell r="C48411">
            <v>800020095</v>
          </cell>
          <cell r="D48411" t="str">
            <v>ASSOCIACAO CULT</v>
          </cell>
          <cell r="E48411">
            <v>10790992000151</v>
          </cell>
        </row>
        <row r="48412">
          <cell r="C48412">
            <v>800012826</v>
          </cell>
          <cell r="D48412" t="str">
            <v>DAIIICHI GROUP</v>
          </cell>
          <cell r="E48412">
            <v>81594</v>
          </cell>
        </row>
        <row r="48413">
          <cell r="C48413">
            <v>800007774</v>
          </cell>
          <cell r="D48413" t="str">
            <v>ECCO</v>
          </cell>
          <cell r="E48413">
            <v>80416</v>
          </cell>
        </row>
        <row r="48414">
          <cell r="C48414">
            <v>800007462</v>
          </cell>
          <cell r="D48414" t="str">
            <v>TENNESSEE</v>
          </cell>
          <cell r="E48414">
            <v>81147</v>
          </cell>
        </row>
        <row r="48415">
          <cell r="C48415">
            <v>800039452</v>
          </cell>
          <cell r="D48415" t="str">
            <v>LANKHORST NEGIR</v>
          </cell>
          <cell r="E48415">
            <v>88965</v>
          </cell>
        </row>
        <row r="48416">
          <cell r="C48416"/>
          <cell r="D48416" t="str">
            <v>CEN.EDUC.N.SRA.</v>
          </cell>
          <cell r="E48416">
            <v>404798</v>
          </cell>
        </row>
        <row r="48417">
          <cell r="C48417">
            <v>800043068</v>
          </cell>
          <cell r="D48417" t="str">
            <v>TIM S A</v>
          </cell>
          <cell r="E48417">
            <v>2421421013795</v>
          </cell>
        </row>
        <row r="48418">
          <cell r="C48418"/>
          <cell r="D48418" t="str">
            <v>DATHYS TECNOLOG</v>
          </cell>
          <cell r="E48418">
            <v>37167491000170</v>
          </cell>
        </row>
        <row r="48419">
          <cell r="C48419"/>
          <cell r="D48419" t="str">
            <v>CENT.EDUC.LA SA</v>
          </cell>
          <cell r="E48419">
            <v>400590</v>
          </cell>
        </row>
        <row r="48420">
          <cell r="C48420"/>
          <cell r="D48420" t="str">
            <v>CENTRO DE ENSIN</v>
          </cell>
          <cell r="E48420">
            <v>400594</v>
          </cell>
        </row>
        <row r="48421">
          <cell r="C48421"/>
          <cell r="D48421" t="str">
            <v>CENTRO EDUCACIO</v>
          </cell>
          <cell r="E48421">
            <v>400613</v>
          </cell>
        </row>
        <row r="48422">
          <cell r="C48422"/>
          <cell r="D48422" t="str">
            <v>ESCOLA SANTO EL</v>
          </cell>
          <cell r="E48422">
            <v>401427</v>
          </cell>
        </row>
        <row r="48423">
          <cell r="C48423"/>
          <cell r="D48423" t="str">
            <v>INSTITUTO SAO J</v>
          </cell>
          <cell r="E48423">
            <v>401916</v>
          </cell>
        </row>
        <row r="48424">
          <cell r="C48424"/>
          <cell r="D48424" t="str">
            <v>CEN.DE ENS.PG 3</v>
          </cell>
          <cell r="E48424">
            <v>402353</v>
          </cell>
        </row>
        <row r="48425">
          <cell r="C48425"/>
          <cell r="D48425" t="str">
            <v>CENTRO DE ENSIN</v>
          </cell>
          <cell r="E48425">
            <v>402384</v>
          </cell>
        </row>
        <row r="48426">
          <cell r="C48426"/>
          <cell r="D48426" t="str">
            <v>CEN.ENS.PG 05</v>
          </cell>
          <cell r="E48426">
            <v>407237</v>
          </cell>
        </row>
        <row r="48427">
          <cell r="C48427">
            <v>800038490</v>
          </cell>
          <cell r="D48427" t="str">
            <v>TJPS TRANSPORTE</v>
          </cell>
          <cell r="E48427">
            <v>8583041000160</v>
          </cell>
        </row>
        <row r="48428">
          <cell r="C48428">
            <v>800001859</v>
          </cell>
          <cell r="D48428" t="str">
            <v>ASSAVEL ASSA</v>
          </cell>
          <cell r="E48428">
            <v>23497621000128</v>
          </cell>
        </row>
        <row r="48429">
          <cell r="C48429">
            <v>800002262</v>
          </cell>
          <cell r="D48429" t="str">
            <v>MPEV</v>
          </cell>
          <cell r="E48429">
            <v>7894479000104</v>
          </cell>
        </row>
        <row r="48430">
          <cell r="C48430">
            <v>800015909</v>
          </cell>
          <cell r="D48430" t="str">
            <v>TNT MERCURIO CA</v>
          </cell>
          <cell r="E48430">
            <v>95591723009256</v>
          </cell>
        </row>
        <row r="48431">
          <cell r="C48431"/>
          <cell r="D48431" t="str">
            <v>LOCALIZA</v>
          </cell>
          <cell r="E48431">
            <v>1774209000175</v>
          </cell>
        </row>
        <row r="48432">
          <cell r="C48432"/>
          <cell r="D48432" t="str">
            <v>EEPG DR.JOAO RI</v>
          </cell>
          <cell r="E48432">
            <v>409777</v>
          </cell>
        </row>
        <row r="48433">
          <cell r="C48433"/>
          <cell r="D48433" t="str">
            <v>CEN.DE ATENCAO</v>
          </cell>
          <cell r="E48433">
            <v>410542</v>
          </cell>
        </row>
        <row r="48434">
          <cell r="C48434">
            <v>800030431</v>
          </cell>
          <cell r="D48434" t="str">
            <v>BRASILEIRA LTDA</v>
          </cell>
          <cell r="E48434">
            <v>7618166000115</v>
          </cell>
        </row>
        <row r="48435">
          <cell r="C48435">
            <v>800042454</v>
          </cell>
          <cell r="D48435" t="str">
            <v>ARTEPLAN MOVEIS</v>
          </cell>
          <cell r="E48435">
            <v>19836312000168</v>
          </cell>
        </row>
        <row r="48436">
          <cell r="C48436"/>
          <cell r="D48436" t="str">
            <v>PROMOTRADE</v>
          </cell>
          <cell r="E48436">
            <v>2925185000170</v>
          </cell>
        </row>
        <row r="48437">
          <cell r="C48437"/>
          <cell r="D48437" t="str">
            <v>INST.DE ENS.XV</v>
          </cell>
          <cell r="E48437">
            <v>403743</v>
          </cell>
        </row>
        <row r="48438">
          <cell r="C48438">
            <v>800007081</v>
          </cell>
          <cell r="D48438" t="str">
            <v>SALTUS</v>
          </cell>
          <cell r="E48438">
            <v>80721</v>
          </cell>
        </row>
        <row r="48439">
          <cell r="C48439"/>
          <cell r="D48439" t="str">
            <v>RICHARD ABR.</v>
          </cell>
          <cell r="E48439">
            <v>87506</v>
          </cell>
        </row>
        <row r="48440">
          <cell r="C48440">
            <v>800007324</v>
          </cell>
          <cell r="D48440" t="str">
            <v>HUGO BAUER</v>
          </cell>
          <cell r="E48440">
            <v>80978</v>
          </cell>
        </row>
        <row r="48441">
          <cell r="C48441"/>
          <cell r="D48441" t="str">
            <v>FORST</v>
          </cell>
          <cell r="E48441">
            <v>86682</v>
          </cell>
        </row>
        <row r="48442">
          <cell r="C48442"/>
          <cell r="D48442" t="str">
            <v>AMERICAN RING</v>
          </cell>
          <cell r="E48442">
            <v>80262</v>
          </cell>
        </row>
        <row r="48443">
          <cell r="C48443"/>
          <cell r="D48443" t="str">
            <v>INST.EDUC.MADRE</v>
          </cell>
          <cell r="E48443">
            <v>409464</v>
          </cell>
        </row>
        <row r="48444">
          <cell r="C48444"/>
          <cell r="D48444" t="str">
            <v>EE CATULO DA PA</v>
          </cell>
          <cell r="E48444">
            <v>410206</v>
          </cell>
        </row>
        <row r="48445">
          <cell r="C48445">
            <v>800007670</v>
          </cell>
          <cell r="D48445" t="str">
            <v>FERRARINI</v>
          </cell>
          <cell r="E48445">
            <v>83405</v>
          </cell>
        </row>
        <row r="48446">
          <cell r="C48446"/>
          <cell r="D48446" t="str">
            <v>PANTA</v>
          </cell>
          <cell r="E48446">
            <v>1383744000529</v>
          </cell>
        </row>
        <row r="48447">
          <cell r="C48447">
            <v>800038598</v>
          </cell>
          <cell r="D48447" t="str">
            <v>ROHM GMBH</v>
          </cell>
          <cell r="E48447">
            <v>88886</v>
          </cell>
        </row>
        <row r="48448">
          <cell r="C48448">
            <v>800038598</v>
          </cell>
          <cell r="D48448" t="str">
            <v>ROHM GMBH</v>
          </cell>
          <cell r="E48448">
            <v>88889</v>
          </cell>
        </row>
        <row r="48449">
          <cell r="C48449"/>
          <cell r="D48449" t="str">
            <v>EM PROF.ALBERTO</v>
          </cell>
          <cell r="E48449">
            <v>410829</v>
          </cell>
        </row>
        <row r="48450">
          <cell r="C48450"/>
          <cell r="D48450" t="str">
            <v>COL.ADVENTISTA</v>
          </cell>
          <cell r="E48450">
            <v>404157</v>
          </cell>
        </row>
        <row r="48451">
          <cell r="C48451">
            <v>800000935</v>
          </cell>
          <cell r="D48451" t="str">
            <v>METALAC SPS</v>
          </cell>
          <cell r="E48451">
            <v>44068211000131</v>
          </cell>
        </row>
        <row r="48452">
          <cell r="C48452">
            <v>800001323</v>
          </cell>
          <cell r="D48452" t="str">
            <v>WITTE STRATEC</v>
          </cell>
          <cell r="E48452">
            <v>3334055000126</v>
          </cell>
        </row>
        <row r="48453">
          <cell r="C48453">
            <v>800001567</v>
          </cell>
          <cell r="D48453" t="str">
            <v>FLASH ENGENHARI</v>
          </cell>
          <cell r="E48453">
            <v>4844206000159</v>
          </cell>
        </row>
        <row r="48454">
          <cell r="C48454">
            <v>800002160</v>
          </cell>
          <cell r="D48454" t="str">
            <v>RAF</v>
          </cell>
          <cell r="E48454">
            <v>24605000384</v>
          </cell>
        </row>
        <row r="48455">
          <cell r="C48455">
            <v>800002474</v>
          </cell>
          <cell r="D48455" t="str">
            <v>MOTO PECAS</v>
          </cell>
          <cell r="E48455">
            <v>16236440000182</v>
          </cell>
        </row>
        <row r="48456">
          <cell r="C48456">
            <v>800002519</v>
          </cell>
          <cell r="D48456" t="str">
            <v>DEARBORN</v>
          </cell>
          <cell r="E48456">
            <v>1009681000383</v>
          </cell>
        </row>
        <row r="48457">
          <cell r="C48457">
            <v>800002574</v>
          </cell>
          <cell r="D48457" t="str">
            <v>WALTER DO BRASI</v>
          </cell>
          <cell r="E48457">
            <v>1117095000190</v>
          </cell>
        </row>
        <row r="48458">
          <cell r="C48458">
            <v>800002830</v>
          </cell>
          <cell r="D48458" t="str">
            <v>GM DO BRASIL</v>
          </cell>
          <cell r="E48458">
            <v>59275792008991</v>
          </cell>
        </row>
        <row r="48459">
          <cell r="C48459">
            <v>800003202</v>
          </cell>
          <cell r="D48459" t="str">
            <v>LOCALIZA</v>
          </cell>
          <cell r="E48459">
            <v>16670085009888</v>
          </cell>
        </row>
        <row r="48460">
          <cell r="C48460">
            <v>800003244</v>
          </cell>
          <cell r="D48460" t="str">
            <v>ARTHUR KLINK</v>
          </cell>
          <cell r="E48460">
            <v>56995160000172</v>
          </cell>
        </row>
        <row r="48461">
          <cell r="C48461">
            <v>800003367</v>
          </cell>
          <cell r="D48461" t="str">
            <v>E COMERCIO FER</v>
          </cell>
          <cell r="E48461">
            <v>43408590000107</v>
          </cell>
        </row>
        <row r="48462">
          <cell r="C48462">
            <v>800003783</v>
          </cell>
          <cell r="D48462" t="str">
            <v>GENOS</v>
          </cell>
          <cell r="E48462">
            <v>4970325000158</v>
          </cell>
        </row>
        <row r="48463">
          <cell r="C48463">
            <v>800003832</v>
          </cell>
          <cell r="D48463" t="str">
            <v>SCHAEFFLER</v>
          </cell>
          <cell r="E48463">
            <v>57000036000435</v>
          </cell>
        </row>
        <row r="48464">
          <cell r="C48464">
            <v>800003889</v>
          </cell>
          <cell r="D48464" t="str">
            <v>DANA ALBARUS</v>
          </cell>
          <cell r="E48464">
            <v>92758085000602</v>
          </cell>
        </row>
        <row r="48465">
          <cell r="C48465">
            <v>800004015</v>
          </cell>
          <cell r="D48465" t="str">
            <v>LORD</v>
          </cell>
          <cell r="E48465">
            <v>44156008000206</v>
          </cell>
        </row>
        <row r="48466">
          <cell r="C48466">
            <v>800004327</v>
          </cell>
          <cell r="D48466" t="str">
            <v>TRANSREBECA</v>
          </cell>
          <cell r="E48466">
            <v>3942124000184</v>
          </cell>
        </row>
        <row r="48467">
          <cell r="C48467">
            <v>800004718</v>
          </cell>
          <cell r="D48467" t="str">
            <v>ALLIED SIGNAL</v>
          </cell>
          <cell r="E48467">
            <v>45988045001207</v>
          </cell>
        </row>
        <row r="48468">
          <cell r="C48468">
            <v>800004975</v>
          </cell>
          <cell r="D48468" t="str">
            <v>ZF DO BRASIL</v>
          </cell>
          <cell r="E48468">
            <v>59280685000896</v>
          </cell>
        </row>
        <row r="48469">
          <cell r="C48469">
            <v>800005318</v>
          </cell>
          <cell r="D48469" t="str">
            <v>CNC TECNOLOGIA</v>
          </cell>
          <cell r="E48469">
            <v>7438835000177</v>
          </cell>
        </row>
        <row r="48470">
          <cell r="C48470">
            <v>800005450</v>
          </cell>
          <cell r="D48470" t="str">
            <v>JASON</v>
          </cell>
          <cell r="E48470">
            <v>7673631000110</v>
          </cell>
        </row>
        <row r="48471">
          <cell r="C48471">
            <v>800005608</v>
          </cell>
          <cell r="D48471" t="str">
            <v>IRAPURU</v>
          </cell>
          <cell r="E48471">
            <v>88668298002440</v>
          </cell>
        </row>
        <row r="48472">
          <cell r="C48472">
            <v>800005664</v>
          </cell>
          <cell r="D48472" t="str">
            <v>BORCOL IND DE B</v>
          </cell>
          <cell r="E48472">
            <v>61390902000176</v>
          </cell>
        </row>
        <row r="48473">
          <cell r="C48473">
            <v>800005799</v>
          </cell>
          <cell r="D48473" t="str">
            <v>DANA</v>
          </cell>
          <cell r="E48473">
            <v>253137000239</v>
          </cell>
        </row>
        <row r="48474">
          <cell r="C48474">
            <v>800005869</v>
          </cell>
          <cell r="D48474" t="str">
            <v>ELASTOTEC LTDA</v>
          </cell>
          <cell r="E48474">
            <v>54988308000116</v>
          </cell>
        </row>
        <row r="48475">
          <cell r="C48475">
            <v>800005960</v>
          </cell>
          <cell r="D48475" t="str">
            <v>AICHELIN FORNOS</v>
          </cell>
          <cell r="E48475">
            <v>44350056000141</v>
          </cell>
        </row>
        <row r="48476">
          <cell r="C48476">
            <v>800005995</v>
          </cell>
          <cell r="D48476" t="str">
            <v>EATON POWER QUA</v>
          </cell>
          <cell r="E48476">
            <v>49032667000165</v>
          </cell>
        </row>
        <row r="48477">
          <cell r="C48477">
            <v>800006045</v>
          </cell>
          <cell r="D48477" t="str">
            <v>HURTH INFER IND</v>
          </cell>
          <cell r="E48477">
            <v>61241279000190</v>
          </cell>
        </row>
        <row r="48478">
          <cell r="C48478">
            <v>800006054</v>
          </cell>
          <cell r="D48478" t="str">
            <v>INDEX</v>
          </cell>
          <cell r="E48478">
            <v>62640511000125</v>
          </cell>
        </row>
        <row r="48479">
          <cell r="C48479">
            <v>800006124</v>
          </cell>
          <cell r="D48479" t="str">
            <v>PENTAIR VALVES</v>
          </cell>
          <cell r="E48479">
            <v>47680251000128</v>
          </cell>
        </row>
        <row r="48480">
          <cell r="C48480">
            <v>800006154</v>
          </cell>
          <cell r="D48480" t="str">
            <v>LUK</v>
          </cell>
          <cell r="E48480">
            <v>43735703000170</v>
          </cell>
        </row>
        <row r="48481">
          <cell r="C48481">
            <v>800006171</v>
          </cell>
          <cell r="D48481" t="str">
            <v>ROBERT BOSCH</v>
          </cell>
          <cell r="E48481">
            <v>1930685000138</v>
          </cell>
        </row>
        <row r="48482">
          <cell r="C48482">
            <v>800006203</v>
          </cell>
          <cell r="D48482" t="str">
            <v>MELIDA</v>
          </cell>
          <cell r="E48482">
            <v>61574372000116</v>
          </cell>
        </row>
        <row r="48483">
          <cell r="C48483">
            <v>800006457</v>
          </cell>
          <cell r="D48483" t="str">
            <v>JOHNSON CONTROL</v>
          </cell>
          <cell r="E48483">
            <v>1376079000112</v>
          </cell>
        </row>
        <row r="48484">
          <cell r="C48484">
            <v>800006463</v>
          </cell>
          <cell r="D48484" t="str">
            <v>SCHAEFFLER</v>
          </cell>
          <cell r="E48484">
            <v>57000036000192</v>
          </cell>
        </row>
        <row r="48485">
          <cell r="C48485">
            <v>800006469</v>
          </cell>
          <cell r="D48485" t="str">
            <v>SCHAEFFLER</v>
          </cell>
          <cell r="E48485">
            <v>57000036000940</v>
          </cell>
        </row>
        <row r="48486">
          <cell r="C48486">
            <v>800006677</v>
          </cell>
          <cell r="D48486" t="str">
            <v>ZF DO BRASIL</v>
          </cell>
          <cell r="E48486">
            <v>59280685000110</v>
          </cell>
        </row>
        <row r="48487">
          <cell r="C48487">
            <v>800006678</v>
          </cell>
          <cell r="D48487" t="str">
            <v>ZOBOR IND MECAN</v>
          </cell>
          <cell r="E48487">
            <v>61273140000128</v>
          </cell>
        </row>
        <row r="48488">
          <cell r="C48488">
            <v>800007982</v>
          </cell>
          <cell r="D48488" t="str">
            <v>MENNEKES ELETRI</v>
          </cell>
          <cell r="E48488">
            <v>4067275000101</v>
          </cell>
        </row>
        <row r="48489">
          <cell r="C48489">
            <v>800007987</v>
          </cell>
          <cell r="D48489" t="str">
            <v>MAGAZINA LUIZA</v>
          </cell>
          <cell r="E48489">
            <v>47960950014424</v>
          </cell>
        </row>
        <row r="48490">
          <cell r="C48490">
            <v>800008024</v>
          </cell>
          <cell r="D48490" t="str">
            <v>PGG IND</v>
          </cell>
          <cell r="E48490">
            <v>8569676000102</v>
          </cell>
        </row>
        <row r="48491">
          <cell r="C48491">
            <v>800008476</v>
          </cell>
          <cell r="D48491" t="str">
            <v>ANCA BRASIL</v>
          </cell>
          <cell r="E48491">
            <v>7738609000101</v>
          </cell>
        </row>
        <row r="48492">
          <cell r="C48492">
            <v>800008869</v>
          </cell>
          <cell r="D48492" t="str">
            <v>HELLER</v>
          </cell>
          <cell r="E48492">
            <v>43997253000194</v>
          </cell>
        </row>
        <row r="48493">
          <cell r="C48493">
            <v>800008901</v>
          </cell>
          <cell r="D48493" t="str">
            <v>SYSTEK TECNOLOG</v>
          </cell>
          <cell r="E48493">
            <v>1659733000103</v>
          </cell>
        </row>
        <row r="48494">
          <cell r="C48494">
            <v>800009037</v>
          </cell>
          <cell r="D48494" t="str">
            <v>EMERSON PROCESS</v>
          </cell>
          <cell r="E48494">
            <v>43213776000100</v>
          </cell>
        </row>
        <row r="48495">
          <cell r="C48495">
            <v>800009389</v>
          </cell>
          <cell r="D48495" t="str">
            <v>ALLIANCE JET TA</v>
          </cell>
          <cell r="E48495">
            <v>7665919000143</v>
          </cell>
        </row>
        <row r="48496">
          <cell r="C48496">
            <v>800009571</v>
          </cell>
          <cell r="D48496" t="str">
            <v>FLIR</v>
          </cell>
          <cell r="E48496">
            <v>7204578000109</v>
          </cell>
        </row>
        <row r="48497">
          <cell r="C48497">
            <v>800012911</v>
          </cell>
          <cell r="D48497" t="str">
            <v>MAQUIZA</v>
          </cell>
          <cell r="E48497">
            <v>8983583000120</v>
          </cell>
        </row>
        <row r="48498">
          <cell r="C48498">
            <v>800012939</v>
          </cell>
          <cell r="D48498" t="str">
            <v>EDSCHA</v>
          </cell>
          <cell r="E48498">
            <v>2612907000137</v>
          </cell>
        </row>
        <row r="48499">
          <cell r="C48499">
            <v>800013000</v>
          </cell>
          <cell r="D48499" t="str">
            <v>NITO</v>
          </cell>
          <cell r="E48499">
            <v>46376778000109</v>
          </cell>
        </row>
        <row r="48500">
          <cell r="C48500">
            <v>800013426</v>
          </cell>
          <cell r="D48500" t="str">
            <v>CAGD FERRAMENTA</v>
          </cell>
          <cell r="E48500">
            <v>1649141000100</v>
          </cell>
        </row>
        <row r="48501">
          <cell r="C48501">
            <v>800013911</v>
          </cell>
          <cell r="D48501" t="str">
            <v>ALUTAL SIEBECK</v>
          </cell>
          <cell r="E48501">
            <v>7092005000130</v>
          </cell>
        </row>
        <row r="48502">
          <cell r="C48502">
            <v>800014377</v>
          </cell>
          <cell r="D48502" t="str">
            <v>METSO</v>
          </cell>
          <cell r="E48502">
            <v>16622284000198</v>
          </cell>
        </row>
        <row r="48503">
          <cell r="C48503">
            <v>800014848</v>
          </cell>
          <cell r="D48503" t="str">
            <v>INFRATEMP</v>
          </cell>
          <cell r="E48503">
            <v>6863538000106</v>
          </cell>
        </row>
        <row r="48504">
          <cell r="C48504">
            <v>800014923</v>
          </cell>
          <cell r="D48504" t="str">
            <v>IVECO LATIN AME</v>
          </cell>
          <cell r="E48504">
            <v>1844555001235</v>
          </cell>
        </row>
        <row r="48505">
          <cell r="C48505">
            <v>800015385</v>
          </cell>
          <cell r="D48505" t="str">
            <v>SET PLAST COMER</v>
          </cell>
          <cell r="E48505">
            <v>2495584000149</v>
          </cell>
        </row>
        <row r="48506">
          <cell r="C48506">
            <v>800016004</v>
          </cell>
          <cell r="D48506" t="str">
            <v>NHC BRASIL</v>
          </cell>
          <cell r="E48506">
            <v>44016707000161</v>
          </cell>
        </row>
        <row r="48507">
          <cell r="C48507">
            <v>800016211</v>
          </cell>
          <cell r="D48507" t="str">
            <v>SOROMASTER</v>
          </cell>
          <cell r="E48507">
            <v>9407226000186</v>
          </cell>
        </row>
        <row r="48508">
          <cell r="C48508">
            <v>800016416</v>
          </cell>
          <cell r="D48508" t="str">
            <v>CNH LATIN AMERI</v>
          </cell>
          <cell r="E48508">
            <v>60850617000551</v>
          </cell>
        </row>
        <row r="48509">
          <cell r="C48509">
            <v>800017089</v>
          </cell>
          <cell r="D48509" t="str">
            <v>PRYSMIAN ENERGI</v>
          </cell>
          <cell r="E48509">
            <v>61150751000189</v>
          </cell>
        </row>
        <row r="48510">
          <cell r="C48510">
            <v>800017768</v>
          </cell>
          <cell r="D48510" t="str">
            <v>ENGREFER CONSUL</v>
          </cell>
          <cell r="E48510">
            <v>69302651000132</v>
          </cell>
        </row>
        <row r="48511">
          <cell r="C48511">
            <v>800017932</v>
          </cell>
          <cell r="D48511" t="str">
            <v>CNH LATIN AMERI</v>
          </cell>
          <cell r="E48511">
            <v>60850617002090</v>
          </cell>
        </row>
        <row r="48512">
          <cell r="C48512">
            <v>800018520</v>
          </cell>
          <cell r="D48512" t="str">
            <v>ESCOLA SENAI SO</v>
          </cell>
          <cell r="E48512">
            <v>3774819001923</v>
          </cell>
        </row>
        <row r="48513">
          <cell r="C48513">
            <v>800019395</v>
          </cell>
          <cell r="D48513" t="str">
            <v>SILVA MENDES E</v>
          </cell>
          <cell r="E48513">
            <v>8847286000157</v>
          </cell>
        </row>
        <row r="48514">
          <cell r="C48514">
            <v>800019969</v>
          </cell>
          <cell r="D48514" t="str">
            <v>MCA</v>
          </cell>
          <cell r="E48514">
            <v>3099567000155</v>
          </cell>
        </row>
        <row r="48515">
          <cell r="C48515">
            <v>800020305</v>
          </cell>
          <cell r="D48515" t="str">
            <v>MATRE UTILIDADE</v>
          </cell>
          <cell r="E48515">
            <v>11785378000164</v>
          </cell>
        </row>
        <row r="48516">
          <cell r="C48516">
            <v>800020688</v>
          </cell>
          <cell r="D48516" t="str">
            <v>JAT TRANSPORTES</v>
          </cell>
          <cell r="E48516">
            <v>3349915000529</v>
          </cell>
        </row>
        <row r="48517">
          <cell r="C48517">
            <v>800021428</v>
          </cell>
          <cell r="D48517" t="str">
            <v>FLEXTRONICS INS</v>
          </cell>
          <cell r="E48517">
            <v>5684573000103</v>
          </cell>
        </row>
        <row r="48518">
          <cell r="C48518">
            <v>800021865</v>
          </cell>
          <cell r="D48518" t="str">
            <v>VOITH TURBO HIL</v>
          </cell>
          <cell r="E48518">
            <v>3484293000207</v>
          </cell>
        </row>
        <row r="48519">
          <cell r="C48519">
            <v>800022122</v>
          </cell>
          <cell r="D48519" t="str">
            <v>METSO AUTOMATIO</v>
          </cell>
          <cell r="E48519">
            <v>47247580000180</v>
          </cell>
        </row>
        <row r="48520">
          <cell r="C48520">
            <v>800022185</v>
          </cell>
          <cell r="D48520" t="str">
            <v>WALTER MAQUINAS</v>
          </cell>
          <cell r="E48520">
            <v>3764563000144</v>
          </cell>
        </row>
        <row r="48521">
          <cell r="C48521">
            <v>800022269</v>
          </cell>
          <cell r="D48521" t="str">
            <v>WALB MOLAS</v>
          </cell>
          <cell r="E48521">
            <v>4006472000102</v>
          </cell>
        </row>
        <row r="48522">
          <cell r="C48522">
            <v>800022456</v>
          </cell>
          <cell r="D48522" t="str">
            <v>ROSE PLASTIC BR</v>
          </cell>
          <cell r="E48522">
            <v>603666000134</v>
          </cell>
        </row>
        <row r="48523">
          <cell r="C48523">
            <v>800022508</v>
          </cell>
          <cell r="D48523" t="str">
            <v>SISTEMAS DO BRA</v>
          </cell>
          <cell r="E48523">
            <v>61150751009135</v>
          </cell>
        </row>
        <row r="48524">
          <cell r="C48524">
            <v>800022544</v>
          </cell>
          <cell r="D48524" t="str">
            <v>PANNA</v>
          </cell>
          <cell r="E48524">
            <v>2715053000114</v>
          </cell>
        </row>
        <row r="48525">
          <cell r="C48525">
            <v>800022556</v>
          </cell>
          <cell r="D48525" t="str">
            <v>PADARIA REAL</v>
          </cell>
          <cell r="E48525">
            <v>71451926000303</v>
          </cell>
        </row>
        <row r="48526">
          <cell r="C48526">
            <v>800022689</v>
          </cell>
          <cell r="D48526" t="str">
            <v>GROUT ENGENHARI</v>
          </cell>
          <cell r="E48526">
            <v>69286037000124</v>
          </cell>
        </row>
        <row r="48527">
          <cell r="C48527">
            <v>800023015</v>
          </cell>
          <cell r="D48527" t="str">
            <v>TERTECMAN</v>
          </cell>
          <cell r="E48527">
            <v>694272000139</v>
          </cell>
        </row>
        <row r="48528">
          <cell r="C48528">
            <v>800024954</v>
          </cell>
          <cell r="D48528" t="str">
            <v>ABB LTDA</v>
          </cell>
          <cell r="E48528">
            <v>61074829008701</v>
          </cell>
        </row>
        <row r="48529">
          <cell r="C48529">
            <v>800025064</v>
          </cell>
          <cell r="D48529" t="str">
            <v>CHURRASCARIA GO</v>
          </cell>
          <cell r="E48529">
            <v>2584661000137</v>
          </cell>
        </row>
        <row r="48530">
          <cell r="C48530">
            <v>800025305</v>
          </cell>
          <cell r="D48530" t="str">
            <v>EMERSON ELETRON</v>
          </cell>
          <cell r="E48530">
            <v>844237000906</v>
          </cell>
        </row>
        <row r="48531">
          <cell r="C48531">
            <v>800025546</v>
          </cell>
          <cell r="D48531" t="str">
            <v>INTER VIA TRA</v>
          </cell>
          <cell r="E48531">
            <v>57833329000150</v>
          </cell>
        </row>
        <row r="48532">
          <cell r="C48532">
            <v>800025730</v>
          </cell>
          <cell r="D48532" t="str">
            <v>KYOCERA YASCHIC</v>
          </cell>
          <cell r="E48532">
            <v>46553863000197</v>
          </cell>
        </row>
        <row r="48533">
          <cell r="C48533">
            <v>800026949</v>
          </cell>
          <cell r="D48533" t="str">
            <v>INACTA SISTEMAS</v>
          </cell>
          <cell r="E48533">
            <v>8049995000197</v>
          </cell>
        </row>
        <row r="48534">
          <cell r="C48534">
            <v>800027002</v>
          </cell>
          <cell r="D48534" t="str">
            <v>LUIZ DE PASCHOA</v>
          </cell>
          <cell r="E48534">
            <v>3177259000109</v>
          </cell>
        </row>
        <row r="48535">
          <cell r="C48535">
            <v>800027112</v>
          </cell>
          <cell r="D48535" t="str">
            <v>MESSTECH SISTEM</v>
          </cell>
          <cell r="E48535">
            <v>862298000149</v>
          </cell>
        </row>
        <row r="48536">
          <cell r="C48536">
            <v>800027303</v>
          </cell>
          <cell r="D48536" t="str">
            <v>CAGD INDUSTRIA</v>
          </cell>
          <cell r="E48536">
            <v>6050046000100</v>
          </cell>
        </row>
        <row r="48537">
          <cell r="C48537">
            <v>800027844</v>
          </cell>
          <cell r="D48537" t="str">
            <v>ZERUST PREVEN</v>
          </cell>
          <cell r="E48537">
            <v>95562211000124</v>
          </cell>
        </row>
        <row r="48538">
          <cell r="C48538">
            <v>800028128</v>
          </cell>
          <cell r="D48538" t="str">
            <v>APX LACERDA ME</v>
          </cell>
          <cell r="E48538">
            <v>17929716000170</v>
          </cell>
        </row>
        <row r="48539">
          <cell r="C48539">
            <v>800028424</v>
          </cell>
          <cell r="D48539" t="str">
            <v>ESPAS BRASIL CO</v>
          </cell>
          <cell r="E48539">
            <v>17242052000177</v>
          </cell>
        </row>
        <row r="48540">
          <cell r="C48540">
            <v>800029685</v>
          </cell>
          <cell r="D48540" t="str">
            <v>FORTE METAL</v>
          </cell>
          <cell r="E48540">
            <v>5975614000102</v>
          </cell>
        </row>
        <row r="48541">
          <cell r="C48541">
            <v>800029872</v>
          </cell>
          <cell r="D48541" t="str">
            <v>LTDA</v>
          </cell>
          <cell r="E48541">
            <v>68912740000138</v>
          </cell>
        </row>
        <row r="48542">
          <cell r="C48542">
            <v>800030067</v>
          </cell>
          <cell r="D48542" t="str">
            <v>BRPACKING EMBAL</v>
          </cell>
          <cell r="E48542">
            <v>10563600000111</v>
          </cell>
        </row>
        <row r="48543">
          <cell r="C48543">
            <v>800030549</v>
          </cell>
          <cell r="D48543" t="str">
            <v>BOGE RUBBER</v>
          </cell>
          <cell r="E48543">
            <v>19414082000149</v>
          </cell>
        </row>
        <row r="48544">
          <cell r="C48544">
            <v>800030551</v>
          </cell>
          <cell r="D48544" t="str">
            <v>BELMETAL INDUST</v>
          </cell>
          <cell r="E48544">
            <v>61091906003500</v>
          </cell>
        </row>
        <row r="48545">
          <cell r="C48545">
            <v>800030664</v>
          </cell>
          <cell r="D48545" t="str">
            <v>ENG. CIVIL LTDA</v>
          </cell>
          <cell r="E48545">
            <v>7058091000165</v>
          </cell>
        </row>
        <row r="48546">
          <cell r="C48546">
            <v>800030869</v>
          </cell>
          <cell r="D48546" t="str">
            <v>PROAK YNNOVA CO</v>
          </cell>
          <cell r="E48546">
            <v>13699105000122</v>
          </cell>
        </row>
        <row r="48547">
          <cell r="C48547">
            <v>800031473</v>
          </cell>
          <cell r="D48547" t="str">
            <v>LTDA ME</v>
          </cell>
          <cell r="E48547">
            <v>20817791000154</v>
          </cell>
        </row>
        <row r="48548">
          <cell r="C48548">
            <v>800031581</v>
          </cell>
          <cell r="D48548" t="str">
            <v>EBERSPAECHER TE</v>
          </cell>
          <cell r="E48548">
            <v>11756712000151</v>
          </cell>
        </row>
        <row r="48549">
          <cell r="C48549">
            <v>800031644</v>
          </cell>
          <cell r="D48549" t="str">
            <v>CASCADURA INDUS</v>
          </cell>
          <cell r="E48549">
            <v>60891041001380</v>
          </cell>
        </row>
        <row r="48550">
          <cell r="C48550">
            <v>800031687</v>
          </cell>
          <cell r="D48550" t="str">
            <v>CARGOLIFT LOGIS</v>
          </cell>
          <cell r="E48550">
            <v>82270711001465</v>
          </cell>
        </row>
        <row r="48551">
          <cell r="C48551">
            <v>800031711</v>
          </cell>
          <cell r="D48551" t="str">
            <v>GK 108 INDUSTRI</v>
          </cell>
          <cell r="E48551">
            <v>6879489000361</v>
          </cell>
        </row>
        <row r="48552">
          <cell r="C48552">
            <v>800032502</v>
          </cell>
          <cell r="D48552" t="str">
            <v>EFICIEN ENERGIA</v>
          </cell>
          <cell r="E48552">
            <v>4435320000125</v>
          </cell>
        </row>
        <row r="48553">
          <cell r="C48553">
            <v>800033725</v>
          </cell>
          <cell r="D48553" t="str">
            <v>HP BR IND E COM</v>
          </cell>
          <cell r="E48553">
            <v>22086683000346</v>
          </cell>
        </row>
        <row r="48554">
          <cell r="C48554">
            <v>800033992</v>
          </cell>
          <cell r="D48554" t="str">
            <v>JOHNSON CONTROL</v>
          </cell>
          <cell r="E48554">
            <v>1092686002366</v>
          </cell>
        </row>
        <row r="48555">
          <cell r="C48555">
            <v>800034358</v>
          </cell>
          <cell r="D48555" t="str">
            <v>WITTENSTEIN DO BR. ENG. MECAN</v>
          </cell>
          <cell r="E48555">
            <v>15032599000112</v>
          </cell>
        </row>
        <row r="48556">
          <cell r="C48556">
            <v>800034927</v>
          </cell>
          <cell r="D48556" t="str">
            <v>INDUSTRIAS PGG</v>
          </cell>
          <cell r="E48556">
            <v>22401311000103</v>
          </cell>
        </row>
        <row r="48557">
          <cell r="C48557">
            <v>800035139</v>
          </cell>
          <cell r="D48557" t="str">
            <v>POWER CLUTCH IN</v>
          </cell>
          <cell r="E48557">
            <v>21833198000164</v>
          </cell>
        </row>
        <row r="48558">
          <cell r="C48558">
            <v>800035287</v>
          </cell>
          <cell r="D48558" t="str">
            <v>GLEASON INDUSTRIA DE FERRAMEN</v>
          </cell>
          <cell r="E48558">
            <v>22236497000184</v>
          </cell>
        </row>
        <row r="48559">
          <cell r="C48559">
            <v>800035387</v>
          </cell>
          <cell r="D48559" t="str">
            <v>STULZ BRASIL AR</v>
          </cell>
          <cell r="E48559">
            <v>22439993000135</v>
          </cell>
        </row>
        <row r="48560">
          <cell r="C48560">
            <v>800035833</v>
          </cell>
          <cell r="D48560" t="str">
            <v>INDUSTRIAIS LTD</v>
          </cell>
          <cell r="E48560">
            <v>12157992000144</v>
          </cell>
        </row>
        <row r="48561">
          <cell r="C48561">
            <v>800036040</v>
          </cell>
          <cell r="D48561" t="str">
            <v>SHINWA REPRES.C</v>
          </cell>
          <cell r="E48561">
            <v>12340222000132</v>
          </cell>
        </row>
        <row r="48562">
          <cell r="C48562">
            <v>800036362</v>
          </cell>
          <cell r="D48562" t="str">
            <v>SRT TRANSPORTES</v>
          </cell>
          <cell r="E48562">
            <v>24964996000113</v>
          </cell>
        </row>
        <row r="48563">
          <cell r="C48563">
            <v>800036750</v>
          </cell>
          <cell r="D48563" t="str">
            <v>DICASTAL DO BRA</v>
          </cell>
          <cell r="E48563">
            <v>17215217000111</v>
          </cell>
        </row>
        <row r="48564">
          <cell r="C48564">
            <v>800037203</v>
          </cell>
          <cell r="D48564" t="str">
            <v>SOMA AUTOMOVEIS</v>
          </cell>
          <cell r="E48564">
            <v>12862012000376</v>
          </cell>
        </row>
        <row r="48565">
          <cell r="C48565">
            <v>800037204</v>
          </cell>
          <cell r="D48565" t="str">
            <v>SOMA AUTOMOVEIS</v>
          </cell>
          <cell r="E48565">
            <v>12862012000457</v>
          </cell>
        </row>
        <row r="48566">
          <cell r="C48566">
            <v>800037205</v>
          </cell>
          <cell r="D48566" t="str">
            <v>SOMA AUTOMOVEIS</v>
          </cell>
          <cell r="E48566">
            <v>12862012000104</v>
          </cell>
        </row>
        <row r="48567">
          <cell r="C48567">
            <v>800037739</v>
          </cell>
          <cell r="D48567" t="str">
            <v>CNH INDUSTRIAL</v>
          </cell>
          <cell r="E48567">
            <v>1844555002630</v>
          </cell>
        </row>
        <row r="48568">
          <cell r="C48568">
            <v>800037795</v>
          </cell>
          <cell r="D48568" t="str">
            <v>DHL LOGISTICS (</v>
          </cell>
          <cell r="E48568">
            <v>2836056011906</v>
          </cell>
        </row>
        <row r="48569">
          <cell r="C48569">
            <v>800037806</v>
          </cell>
          <cell r="D48569" t="str">
            <v>CNH INDUSTRIAL</v>
          </cell>
          <cell r="E48569">
            <v>1844555002711</v>
          </cell>
        </row>
        <row r="48570">
          <cell r="C48570">
            <v>800038445</v>
          </cell>
          <cell r="D48570" t="str">
            <v>VCW VALVULAS IN</v>
          </cell>
          <cell r="E48570">
            <v>8739643000163</v>
          </cell>
        </row>
        <row r="48571">
          <cell r="C48571">
            <v>800039172</v>
          </cell>
          <cell r="D48571" t="str">
            <v>GPK BRASIL PLAS</v>
          </cell>
          <cell r="E48571">
            <v>15158259000132</v>
          </cell>
        </row>
        <row r="48572">
          <cell r="C48572">
            <v>800039488</v>
          </cell>
          <cell r="D48572" t="str">
            <v>JOHNSON CONTROL</v>
          </cell>
          <cell r="E48572">
            <v>2433020000181</v>
          </cell>
        </row>
        <row r="48573">
          <cell r="C48573">
            <v>800040376</v>
          </cell>
          <cell r="D48573" t="str">
            <v>GE WATER PRODUT</v>
          </cell>
          <cell r="E48573">
            <v>28234708000126</v>
          </cell>
        </row>
        <row r="48574">
          <cell r="C48574">
            <v>800040465</v>
          </cell>
          <cell r="D48574" t="str">
            <v>VIMAM PROJETOS, SERVICOS E EQ</v>
          </cell>
          <cell r="E48574">
            <v>8299283000126</v>
          </cell>
        </row>
        <row r="48575">
          <cell r="C48575">
            <v>800040466</v>
          </cell>
          <cell r="D48575" t="str">
            <v>EUROFLEX DIVISO</v>
          </cell>
          <cell r="E48575">
            <v>19209145000125</v>
          </cell>
        </row>
        <row r="48576">
          <cell r="C48576">
            <v>800040651</v>
          </cell>
          <cell r="D48576" t="str">
            <v>CTF - CENTRO TE</v>
          </cell>
          <cell r="E48576">
            <v>26393175000108</v>
          </cell>
        </row>
        <row r="48577">
          <cell r="C48577">
            <v>800041122</v>
          </cell>
          <cell r="D48577" t="str">
            <v>ITAYA ENGENHARI</v>
          </cell>
          <cell r="E48577">
            <v>67707455000112</v>
          </cell>
        </row>
        <row r="48578">
          <cell r="C48578">
            <v>800041126</v>
          </cell>
          <cell r="D48578" t="str">
            <v>INSTITUTO DE ID</v>
          </cell>
          <cell r="E48578">
            <v>3235005000191</v>
          </cell>
        </row>
        <row r="48579">
          <cell r="C48579">
            <v>800041418</v>
          </cell>
          <cell r="D48579" t="str">
            <v>RMV TEC INDUSTRIA, IMPORTACAO</v>
          </cell>
          <cell r="E48579">
            <v>17032888000147</v>
          </cell>
        </row>
        <row r="48580">
          <cell r="C48580">
            <v>800042489</v>
          </cell>
          <cell r="D48580" t="str">
            <v>ABB AUTOMACAO L</v>
          </cell>
          <cell r="E48580">
            <v>33449965000115</v>
          </cell>
        </row>
        <row r="48581">
          <cell r="C48581">
            <v>800042935</v>
          </cell>
          <cell r="D48581" t="str">
            <v>REMASSETEC COME</v>
          </cell>
          <cell r="E48581">
            <v>1257155000170</v>
          </cell>
        </row>
        <row r="48582">
          <cell r="C48582">
            <v>800043234</v>
          </cell>
          <cell r="D48582" t="str">
            <v>EMBRAER S.A</v>
          </cell>
          <cell r="E48582">
            <v>7689002001401</v>
          </cell>
        </row>
        <row r="48583">
          <cell r="C48583">
            <v>800043541</v>
          </cell>
          <cell r="D48583" t="str">
            <v>SOMA AUTOMOVEIS</v>
          </cell>
          <cell r="E48583">
            <v>12862012000708</v>
          </cell>
        </row>
        <row r="48584">
          <cell r="C48584">
            <v>800044120</v>
          </cell>
          <cell r="D48584" t="str">
            <v>GBI TECHNOLOGY</v>
          </cell>
          <cell r="E48584">
            <v>24355260000229</v>
          </cell>
        </row>
        <row r="48585">
          <cell r="C48585">
            <v>800044350</v>
          </cell>
          <cell r="D48585" t="str">
            <v>VARROC DO BRASI</v>
          </cell>
          <cell r="E48585">
            <v>13384641000139</v>
          </cell>
        </row>
        <row r="48586">
          <cell r="C48586">
            <v>800044430</v>
          </cell>
          <cell r="D48586" t="str">
            <v>TROVINA MANUT.</v>
          </cell>
          <cell r="E48586">
            <v>41286187000119</v>
          </cell>
        </row>
        <row r="48587">
          <cell r="C48587">
            <v>800044443</v>
          </cell>
          <cell r="D48587" t="str">
            <v>TECHNO SAFE SOL</v>
          </cell>
          <cell r="E48587">
            <v>20935387000185</v>
          </cell>
        </row>
        <row r="48588">
          <cell r="C48588">
            <v>800044651</v>
          </cell>
          <cell r="D48588" t="str">
            <v>TECNOLOGIA DE B</v>
          </cell>
          <cell r="E48588">
            <v>42798545000135</v>
          </cell>
        </row>
        <row r="48589">
          <cell r="C48589">
            <v>800045178</v>
          </cell>
          <cell r="D48589" t="str">
            <v>ON-HIGHWAY BRAS</v>
          </cell>
          <cell r="E48589">
            <v>36519422000620</v>
          </cell>
        </row>
        <row r="48590">
          <cell r="C48590">
            <v>800046374</v>
          </cell>
          <cell r="D48590" t="str">
            <v>ZF AUTOMOTIVE B</v>
          </cell>
          <cell r="E48590" t="str">
            <v>60857349002110</v>
          </cell>
        </row>
        <row r="48591">
          <cell r="C48591"/>
          <cell r="D48591" t="str">
            <v>HYDRAULIK</v>
          </cell>
          <cell r="E48591">
            <v>50362581000180</v>
          </cell>
        </row>
        <row r="48592">
          <cell r="C48592"/>
          <cell r="D48592" t="str">
            <v>LOCALIZA</v>
          </cell>
          <cell r="E48592">
            <v>58748401000104</v>
          </cell>
        </row>
        <row r="48593">
          <cell r="C48593"/>
          <cell r="D48593" t="str">
            <v>GRACE</v>
          </cell>
          <cell r="E48593">
            <v>43249408000538</v>
          </cell>
        </row>
        <row r="48594">
          <cell r="C48594"/>
          <cell r="D48594" t="str">
            <v>PONTO FOCAL 4MI</v>
          </cell>
          <cell r="E48594">
            <v>1360083000192</v>
          </cell>
        </row>
        <row r="48595">
          <cell r="C48595"/>
          <cell r="D48595" t="str">
            <v>SOHOVOS</v>
          </cell>
          <cell r="E48595">
            <v>60934551000154</v>
          </cell>
        </row>
        <row r="48596">
          <cell r="C48596"/>
          <cell r="D48596" t="str">
            <v>ASSOC.L.E.S.C.</v>
          </cell>
          <cell r="E48596">
            <v>66843061000129</v>
          </cell>
        </row>
        <row r="48597">
          <cell r="C48597"/>
          <cell r="D48597" t="str">
            <v>ENGRENASA MAQS</v>
          </cell>
          <cell r="E48597">
            <v>43993211000185</v>
          </cell>
        </row>
        <row r="48598">
          <cell r="C48598"/>
          <cell r="D48598" t="str">
            <v>TRAMONTINA</v>
          </cell>
          <cell r="E48598">
            <v>992949000115</v>
          </cell>
        </row>
        <row r="48599">
          <cell r="C48599"/>
          <cell r="D48599" t="str">
            <v>MAXXI</v>
          </cell>
          <cell r="E48599">
            <v>4918914000197</v>
          </cell>
        </row>
        <row r="48600">
          <cell r="C48600"/>
          <cell r="D48600" t="str">
            <v>FABHERCO</v>
          </cell>
          <cell r="E48600">
            <v>4840010000196</v>
          </cell>
        </row>
        <row r="48601">
          <cell r="C48601"/>
          <cell r="D48601" t="str">
            <v>SEMIKRON COMP.E</v>
          </cell>
          <cell r="E48601">
            <v>71459572000181</v>
          </cell>
        </row>
        <row r="48602">
          <cell r="C48602"/>
          <cell r="D48602" t="str">
            <v>SAF VEICULOS LT</v>
          </cell>
          <cell r="E48602">
            <v>47821681000112</v>
          </cell>
        </row>
        <row r="48603">
          <cell r="C48603"/>
          <cell r="D48603" t="str">
            <v>METALAC</v>
          </cell>
          <cell r="E48603">
            <v>59749291000168</v>
          </cell>
        </row>
        <row r="48604">
          <cell r="C48604"/>
          <cell r="D48604" t="str">
            <v>GRACE BRASIL</v>
          </cell>
          <cell r="E48604">
            <v>43249408002409</v>
          </cell>
        </row>
        <row r="48605">
          <cell r="C48605"/>
          <cell r="D48605" t="str">
            <v>ALBARUS</v>
          </cell>
          <cell r="E48605">
            <v>92758085000866</v>
          </cell>
        </row>
        <row r="48606">
          <cell r="C48606"/>
          <cell r="D48606" t="str">
            <v>MACHBERT</v>
          </cell>
          <cell r="E48606">
            <v>67911388000153</v>
          </cell>
        </row>
        <row r="48607">
          <cell r="C48607"/>
          <cell r="D48607" t="str">
            <v>AUTOCON</v>
          </cell>
          <cell r="E48607">
            <v>57190373000190</v>
          </cell>
        </row>
        <row r="48608">
          <cell r="C48608"/>
          <cell r="D48608" t="str">
            <v>TECSIS</v>
          </cell>
          <cell r="E48608">
            <v>469550000154</v>
          </cell>
        </row>
        <row r="48609">
          <cell r="C48609"/>
          <cell r="D48609" t="str">
            <v>INTERATIVA</v>
          </cell>
          <cell r="E48609">
            <v>68390541000107</v>
          </cell>
        </row>
        <row r="48610">
          <cell r="C48610"/>
          <cell r="D48610" t="str">
            <v>ALBERFLEX</v>
          </cell>
          <cell r="E48610">
            <v>60656774000105</v>
          </cell>
        </row>
        <row r="48611">
          <cell r="C48611"/>
          <cell r="D48611" t="str">
            <v>RAYTEC</v>
          </cell>
          <cell r="E48611">
            <v>1057463000152</v>
          </cell>
        </row>
        <row r="48612">
          <cell r="C48612"/>
          <cell r="D48612" t="str">
            <v>HEROMAQ MAQ.OP.</v>
          </cell>
          <cell r="E48612">
            <v>2471553000158</v>
          </cell>
        </row>
        <row r="48613">
          <cell r="C48613"/>
          <cell r="D48613" t="str">
            <v>GENOS INDUSTRIA</v>
          </cell>
          <cell r="E48613">
            <v>96569397000882</v>
          </cell>
        </row>
        <row r="48614">
          <cell r="C48614"/>
          <cell r="D48614" t="str">
            <v>ALCOA ALUMINIO</v>
          </cell>
          <cell r="E48614">
            <v>23637697000454</v>
          </cell>
        </row>
        <row r="48615">
          <cell r="C48615"/>
          <cell r="D48615" t="str">
            <v>HURTH-INFER</v>
          </cell>
          <cell r="E48615">
            <v>4422532000178</v>
          </cell>
        </row>
        <row r="48616">
          <cell r="C48616"/>
          <cell r="D48616" t="str">
            <v>SOROCABA</v>
          </cell>
          <cell r="E48616">
            <v>50796887000144</v>
          </cell>
        </row>
        <row r="48617">
          <cell r="C48617"/>
          <cell r="D48617" t="str">
            <v>WYDA EMBALAGENS</v>
          </cell>
          <cell r="E48617">
            <v>831070000191</v>
          </cell>
        </row>
        <row r="48618">
          <cell r="C48618"/>
          <cell r="D48618" t="str">
            <v>MAC EMBALAGENS</v>
          </cell>
          <cell r="E48618">
            <v>630494000198</v>
          </cell>
        </row>
        <row r="48619">
          <cell r="C48619"/>
          <cell r="D48619" t="str">
            <v>CNH LATINO</v>
          </cell>
          <cell r="E48619">
            <v>60891785000323</v>
          </cell>
        </row>
        <row r="48620">
          <cell r="C48620"/>
          <cell r="D48620" t="str">
            <v>ICOS EXCELEC LT</v>
          </cell>
          <cell r="E48620">
            <v>4017263000164</v>
          </cell>
        </row>
        <row r="48621">
          <cell r="C48621"/>
          <cell r="D48621" t="str">
            <v>BCT BOLTED CONN</v>
          </cell>
          <cell r="E48621">
            <v>7046075000152</v>
          </cell>
        </row>
        <row r="48622">
          <cell r="C48622"/>
          <cell r="D48622" t="str">
            <v>MAGAZINE LUIZA</v>
          </cell>
          <cell r="E48622">
            <v>47960950014505</v>
          </cell>
        </row>
        <row r="48623">
          <cell r="C48623"/>
          <cell r="D48623" t="str">
            <v>OBO BETTERMANN</v>
          </cell>
          <cell r="E48623">
            <v>2473490000179</v>
          </cell>
        </row>
        <row r="48624">
          <cell r="C48624"/>
          <cell r="D48624" t="str">
            <v>DAFFERNER S.A.</v>
          </cell>
          <cell r="E48624">
            <v>61074332000296</v>
          </cell>
        </row>
        <row r="48625">
          <cell r="C48625"/>
          <cell r="D48625" t="str">
            <v>ENGINSTREL ENGE</v>
          </cell>
          <cell r="E48625">
            <v>59123257000183</v>
          </cell>
        </row>
        <row r="48626">
          <cell r="C48626"/>
          <cell r="D48626" t="str">
            <v>H.B. FULLER</v>
          </cell>
          <cell r="E48626">
            <v>43829282000147</v>
          </cell>
        </row>
        <row r="48627">
          <cell r="C48627"/>
          <cell r="D48627" t="str">
            <v>ICAPER IND E CO</v>
          </cell>
          <cell r="E48627">
            <v>45400538000121</v>
          </cell>
        </row>
        <row r="48628">
          <cell r="C48628"/>
          <cell r="D48628" t="str">
            <v>SUPERFECTA</v>
          </cell>
          <cell r="E48628">
            <v>62337209000283</v>
          </cell>
        </row>
        <row r="48629">
          <cell r="C48629"/>
          <cell r="D48629" t="str">
            <v>METALAC</v>
          </cell>
          <cell r="E48629">
            <v>61284006000122</v>
          </cell>
        </row>
        <row r="48630">
          <cell r="C48630"/>
          <cell r="D48630" t="str">
            <v>MOTO PECAS TRAN</v>
          </cell>
          <cell r="E48630">
            <v>16236440000425</v>
          </cell>
        </row>
        <row r="48631">
          <cell r="C48631"/>
          <cell r="D48631" t="str">
            <v>PARABOR IND COM</v>
          </cell>
          <cell r="E48631">
            <v>61373437000327</v>
          </cell>
        </row>
        <row r="48632">
          <cell r="C48632"/>
          <cell r="D48632" t="str">
            <v>MICROLITE</v>
          </cell>
          <cell r="E48632">
            <v>49032964008004</v>
          </cell>
        </row>
        <row r="48633">
          <cell r="C48633"/>
          <cell r="D48633" t="str">
            <v>GENOS</v>
          </cell>
          <cell r="E48633">
            <v>96569397000106</v>
          </cell>
        </row>
        <row r="48634">
          <cell r="C48634"/>
          <cell r="D48634" t="str">
            <v>VILLARES</v>
          </cell>
          <cell r="E48634">
            <v>60664810003785</v>
          </cell>
        </row>
        <row r="48635">
          <cell r="C48635"/>
          <cell r="D48635" t="str">
            <v>ZF SISTEMAS</v>
          </cell>
          <cell r="E48635">
            <v>2771736000199</v>
          </cell>
        </row>
        <row r="48636">
          <cell r="C48636"/>
          <cell r="D48636" t="str">
            <v>CEFAM - PROF. J</v>
          </cell>
          <cell r="E48636">
            <v>400578</v>
          </cell>
        </row>
        <row r="48637">
          <cell r="C48637"/>
          <cell r="D48637" t="str">
            <v>CEFAM - PROF. J</v>
          </cell>
          <cell r="E48637">
            <v>400579</v>
          </cell>
        </row>
        <row r="48638">
          <cell r="C48638"/>
          <cell r="D48638" t="str">
            <v>EEPG QUINZINHO</v>
          </cell>
          <cell r="E48638">
            <v>401040</v>
          </cell>
        </row>
        <row r="48639">
          <cell r="C48639"/>
          <cell r="D48639" t="str">
            <v>EEPSG ANTONIO P</v>
          </cell>
          <cell r="E48639">
            <v>401066</v>
          </cell>
        </row>
        <row r="48640">
          <cell r="C48640"/>
          <cell r="D48640" t="str">
            <v>EEPSG ANTONIO V</v>
          </cell>
          <cell r="E48640">
            <v>401067</v>
          </cell>
        </row>
        <row r="48641">
          <cell r="C48641"/>
          <cell r="D48641" t="str">
            <v>EEPSG BRIGADEIR</v>
          </cell>
          <cell r="E48641">
            <v>401080</v>
          </cell>
        </row>
        <row r="48642">
          <cell r="C48642"/>
          <cell r="D48642" t="str">
            <v>EEPSG EZEQUIEL</v>
          </cell>
          <cell r="E48642">
            <v>401124</v>
          </cell>
        </row>
        <row r="48643">
          <cell r="C48643"/>
          <cell r="D48643" t="str">
            <v>EEPSG FRANCISCO</v>
          </cell>
          <cell r="E48643">
            <v>401129</v>
          </cell>
        </row>
        <row r="48644">
          <cell r="C48644"/>
          <cell r="D48644" t="str">
            <v>EEPSG GENESIO M</v>
          </cell>
          <cell r="E48644">
            <v>401132</v>
          </cell>
        </row>
        <row r="48645">
          <cell r="C48645"/>
          <cell r="D48645" t="str">
            <v>EEPSG GUIOMAR C</v>
          </cell>
          <cell r="E48645">
            <v>401138</v>
          </cell>
        </row>
        <row r="48646">
          <cell r="C48646"/>
          <cell r="D48646" t="str">
            <v>EEPSG JULIO BIE</v>
          </cell>
          <cell r="E48646">
            <v>401164</v>
          </cell>
        </row>
        <row r="48647">
          <cell r="C48647"/>
          <cell r="D48647" t="str">
            <v>EEPSG LAURO SAN</v>
          </cell>
          <cell r="E48647">
            <v>401170</v>
          </cell>
        </row>
        <row r="48648">
          <cell r="C48648"/>
          <cell r="D48648" t="str">
            <v>EEPSG OCTAVIO N</v>
          </cell>
          <cell r="E48648">
            <v>401198</v>
          </cell>
        </row>
        <row r="48649">
          <cell r="C48649"/>
          <cell r="D48649" t="str">
            <v>EEPSG P.JULIO B</v>
          </cell>
          <cell r="E48649">
            <v>401208</v>
          </cell>
        </row>
        <row r="48650">
          <cell r="C48650"/>
          <cell r="D48650" t="str">
            <v>EMPSG ACHILLES</v>
          </cell>
          <cell r="E48650">
            <v>401383</v>
          </cell>
        </row>
        <row r="48651">
          <cell r="C48651"/>
          <cell r="D48651" t="str">
            <v>EMPSG DR. GETUL</v>
          </cell>
          <cell r="E48651">
            <v>401384</v>
          </cell>
        </row>
        <row r="48652">
          <cell r="C48652"/>
          <cell r="D48652" t="str">
            <v>EMPSG FLAVIO DE</v>
          </cell>
          <cell r="E48652">
            <v>401385</v>
          </cell>
        </row>
        <row r="48653">
          <cell r="C48653"/>
          <cell r="D48653" t="str">
            <v>EMPSGES LEONOR</v>
          </cell>
          <cell r="E48653">
            <v>401387</v>
          </cell>
        </row>
        <row r="48654">
          <cell r="C48654"/>
          <cell r="D48654" t="str">
            <v>CIENCIAS E LETR</v>
          </cell>
          <cell r="E48654">
            <v>401567</v>
          </cell>
        </row>
        <row r="48655">
          <cell r="C48655"/>
          <cell r="D48655" t="str">
            <v>COLEGIO DOM AGU</v>
          </cell>
          <cell r="E48655">
            <v>401657</v>
          </cell>
        </row>
        <row r="48656">
          <cell r="C48656"/>
          <cell r="D48656" t="str">
            <v>EEPG BEATHRIS C</v>
          </cell>
          <cell r="E48656">
            <v>401732</v>
          </cell>
        </row>
        <row r="48657">
          <cell r="C48657"/>
          <cell r="D48657" t="str">
            <v>EEPG DIONYSIO V</v>
          </cell>
          <cell r="E48657">
            <v>401733</v>
          </cell>
        </row>
        <row r="48658">
          <cell r="C48658"/>
          <cell r="D48658" t="str">
            <v>EEPG MARIO GUIL</v>
          </cell>
          <cell r="E48658">
            <v>401739</v>
          </cell>
        </row>
        <row r="48659">
          <cell r="C48659"/>
          <cell r="D48659" t="str">
            <v>EEPG REV. OVIDI</v>
          </cell>
          <cell r="E48659">
            <v>401748</v>
          </cell>
        </row>
        <row r="48660">
          <cell r="C48660"/>
          <cell r="D48660" t="str">
            <v>EEPG ROQUE CONC</v>
          </cell>
          <cell r="E48660">
            <v>401749</v>
          </cell>
        </row>
        <row r="48661">
          <cell r="C48661"/>
          <cell r="D48661" t="str">
            <v>EEPSG ANTONIO P</v>
          </cell>
          <cell r="E48661">
            <v>401752</v>
          </cell>
        </row>
        <row r="48662">
          <cell r="C48662"/>
          <cell r="D48662" t="str">
            <v>EEPSG DR.GUALBE</v>
          </cell>
          <cell r="E48662">
            <v>401764</v>
          </cell>
        </row>
        <row r="48663">
          <cell r="C48663"/>
          <cell r="D48663" t="str">
            <v>EEPSG EZEQUIEL</v>
          </cell>
          <cell r="E48663">
            <v>401768</v>
          </cell>
        </row>
        <row r="48664">
          <cell r="C48664"/>
          <cell r="D48664" t="str">
            <v>EEPSG FRANCISCO</v>
          </cell>
          <cell r="E48664">
            <v>401770</v>
          </cell>
        </row>
        <row r="48665">
          <cell r="C48665"/>
          <cell r="D48665" t="str">
            <v>EEPSG GENESIO M</v>
          </cell>
          <cell r="E48665">
            <v>401773</v>
          </cell>
        </row>
        <row r="48666">
          <cell r="C48666"/>
          <cell r="D48666" t="str">
            <v>EEPSG GENEZIA I</v>
          </cell>
          <cell r="E48666">
            <v>401774</v>
          </cell>
        </row>
        <row r="48667">
          <cell r="C48667"/>
          <cell r="D48667" t="str">
            <v>EEPSG PROF.ALTA</v>
          </cell>
          <cell r="E48667">
            <v>401804</v>
          </cell>
        </row>
        <row r="48668">
          <cell r="C48668"/>
          <cell r="D48668" t="str">
            <v>EEPSG PROF.LAUR</v>
          </cell>
          <cell r="E48668">
            <v>401812</v>
          </cell>
        </row>
        <row r="48669">
          <cell r="C48669"/>
          <cell r="D48669" t="str">
            <v>EEPSG SENADOR V</v>
          </cell>
          <cell r="E48669">
            <v>401818</v>
          </cell>
        </row>
        <row r="48670">
          <cell r="C48670"/>
          <cell r="D48670" t="str">
            <v>EEPSG. PROF. J.</v>
          </cell>
          <cell r="E48670">
            <v>401822</v>
          </cell>
        </row>
        <row r="48671">
          <cell r="C48671"/>
          <cell r="D48671" t="str">
            <v>EMPSG ACHILLES</v>
          </cell>
          <cell r="E48671">
            <v>401835</v>
          </cell>
        </row>
        <row r="48672">
          <cell r="C48672"/>
          <cell r="D48672" t="str">
            <v>EMPSG FLAVIO DE</v>
          </cell>
          <cell r="E48672">
            <v>401836</v>
          </cell>
        </row>
        <row r="48673">
          <cell r="C48673"/>
          <cell r="D48673" t="str">
            <v>EMPSG GETULIO V</v>
          </cell>
          <cell r="E48673">
            <v>401837</v>
          </cell>
        </row>
        <row r="48674">
          <cell r="C48674"/>
          <cell r="D48674" t="str">
            <v>EMPSG LEONOR PI</v>
          </cell>
          <cell r="E48674">
            <v>401838</v>
          </cell>
        </row>
        <row r="48675">
          <cell r="C48675"/>
          <cell r="D48675" t="str">
            <v>EMPSG MATHEUS M</v>
          </cell>
          <cell r="E48675">
            <v>401839</v>
          </cell>
        </row>
        <row r="48676">
          <cell r="C48676"/>
          <cell r="D48676" t="str">
            <v>ESC.MUNDO NOVO</v>
          </cell>
          <cell r="E48676">
            <v>401857</v>
          </cell>
        </row>
        <row r="48677">
          <cell r="C48677"/>
          <cell r="D48677" t="str">
            <v>INST.DE EDUC.SA</v>
          </cell>
          <cell r="E48677">
            <v>401905</v>
          </cell>
        </row>
        <row r="48678">
          <cell r="C48678"/>
          <cell r="D48678" t="str">
            <v>INST.EDUC.ORG.S</v>
          </cell>
          <cell r="E48678">
            <v>401911</v>
          </cell>
        </row>
        <row r="48679">
          <cell r="C48679"/>
          <cell r="D48679" t="str">
            <v>EEPSG PROF.JOSE</v>
          </cell>
          <cell r="E48679">
            <v>402078</v>
          </cell>
        </row>
        <row r="48680">
          <cell r="C48680"/>
          <cell r="D48680" t="str">
            <v>EEPG HUMBERTO D</v>
          </cell>
          <cell r="E48680">
            <v>402639</v>
          </cell>
        </row>
        <row r="48681">
          <cell r="C48681"/>
          <cell r="D48681" t="str">
            <v>EEPG JOAO RODRI</v>
          </cell>
          <cell r="E48681">
            <v>402640</v>
          </cell>
        </row>
        <row r="48682">
          <cell r="C48682"/>
          <cell r="D48682" t="str">
            <v>EEPG JORDINA AM</v>
          </cell>
          <cell r="E48682">
            <v>402641</v>
          </cell>
        </row>
        <row r="48683">
          <cell r="C48683"/>
          <cell r="D48683" t="str">
            <v>EEPG MONSENHOR</v>
          </cell>
          <cell r="E48683">
            <v>402644</v>
          </cell>
        </row>
        <row r="48684">
          <cell r="C48684"/>
          <cell r="D48684" t="str">
            <v>EEPG MONTEIRO L</v>
          </cell>
          <cell r="E48684">
            <v>402645</v>
          </cell>
        </row>
        <row r="48685">
          <cell r="C48685"/>
          <cell r="D48685" t="str">
            <v>EEPG PARQUE VIT</v>
          </cell>
          <cell r="E48685">
            <v>402646</v>
          </cell>
        </row>
        <row r="48686">
          <cell r="C48686"/>
          <cell r="D48686" t="str">
            <v>EEPG PROF.FLAVI</v>
          </cell>
          <cell r="E48686">
            <v>402649</v>
          </cell>
        </row>
        <row r="48687">
          <cell r="C48687"/>
          <cell r="D48687" t="str">
            <v>EEPG PROF.JORGE</v>
          </cell>
          <cell r="E48687">
            <v>402651</v>
          </cell>
        </row>
        <row r="48688">
          <cell r="C48688"/>
          <cell r="D48688" t="str">
            <v>EEPG PROF.JOSE</v>
          </cell>
          <cell r="E48688">
            <v>402652</v>
          </cell>
        </row>
        <row r="48689">
          <cell r="C48689"/>
          <cell r="D48689" t="str">
            <v>EEPG PROF.JOSE</v>
          </cell>
          <cell r="E48689">
            <v>402653</v>
          </cell>
        </row>
        <row r="48690">
          <cell r="C48690"/>
          <cell r="D48690" t="str">
            <v>EEPG PROF.LUIZ</v>
          </cell>
          <cell r="E48690">
            <v>402654</v>
          </cell>
        </row>
        <row r="48691">
          <cell r="C48691"/>
          <cell r="D48691" t="str">
            <v>EEPG PROF.WALDE</v>
          </cell>
          <cell r="E48691">
            <v>402656</v>
          </cell>
        </row>
        <row r="48692">
          <cell r="C48692"/>
          <cell r="D48692" t="str">
            <v>EEPG PROFA.ANA</v>
          </cell>
          <cell r="E48692">
            <v>402659</v>
          </cell>
        </row>
        <row r="48693">
          <cell r="C48693"/>
          <cell r="D48693" t="str">
            <v>EEPG PROFA.ELZA</v>
          </cell>
          <cell r="E48693">
            <v>402660</v>
          </cell>
        </row>
        <row r="48694">
          <cell r="C48694"/>
          <cell r="D48694" t="str">
            <v>EEPG PROFA.IDA</v>
          </cell>
          <cell r="E48694">
            <v>402662</v>
          </cell>
        </row>
        <row r="48695">
          <cell r="C48695"/>
          <cell r="D48695" t="str">
            <v>EEPG PROFA.IZAB</v>
          </cell>
          <cell r="E48695">
            <v>402663</v>
          </cell>
        </row>
        <row r="48696">
          <cell r="C48696"/>
          <cell r="D48696" t="str">
            <v>EEPG PROFA.ZELI</v>
          </cell>
          <cell r="E48696">
            <v>402668</v>
          </cell>
        </row>
        <row r="48697">
          <cell r="C48697"/>
          <cell r="D48697" t="str">
            <v>EEPSG ALTAMIR G</v>
          </cell>
          <cell r="E48697">
            <v>402674</v>
          </cell>
        </row>
        <row r="48698">
          <cell r="C48698"/>
          <cell r="D48698" t="str">
            <v>EEPSG ANTONIO V</v>
          </cell>
          <cell r="E48698">
            <v>402678</v>
          </cell>
        </row>
        <row r="48699">
          <cell r="C48699"/>
          <cell r="D48699" t="str">
            <v>EEPSG DR.ARTHUR</v>
          </cell>
          <cell r="E48699">
            <v>402688</v>
          </cell>
        </row>
        <row r="48700">
          <cell r="C48700"/>
          <cell r="D48700" t="str">
            <v>EEPSG PROF.JOAQ</v>
          </cell>
          <cell r="E48700">
            <v>402724</v>
          </cell>
        </row>
        <row r="48701">
          <cell r="C48701"/>
          <cell r="D48701" t="str">
            <v>EEPSG PROFA.GUI</v>
          </cell>
          <cell r="E48701">
            <v>402736</v>
          </cell>
        </row>
        <row r="48702">
          <cell r="C48702"/>
          <cell r="D48702" t="str">
            <v>EEPSG SEN.VERGU</v>
          </cell>
          <cell r="E48702">
            <v>402741</v>
          </cell>
        </row>
        <row r="48703">
          <cell r="C48703"/>
          <cell r="D48703" t="str">
            <v>ESC.TEC.RUBENS</v>
          </cell>
          <cell r="E48703">
            <v>402915</v>
          </cell>
        </row>
        <row r="48704">
          <cell r="C48704"/>
          <cell r="D48704" t="str">
            <v>ETE FERNANDO PR</v>
          </cell>
          <cell r="E48704">
            <v>402924</v>
          </cell>
        </row>
        <row r="48705">
          <cell r="C48705"/>
          <cell r="D48705" t="str">
            <v>SESI 123</v>
          </cell>
          <cell r="E48705">
            <v>402983</v>
          </cell>
        </row>
        <row r="48706">
          <cell r="C48706"/>
          <cell r="D48706" t="str">
            <v>SESI 126</v>
          </cell>
          <cell r="E48706">
            <v>402986</v>
          </cell>
        </row>
        <row r="48707">
          <cell r="C48707"/>
          <cell r="D48707" t="str">
            <v>SESI 23</v>
          </cell>
          <cell r="E48707">
            <v>403021</v>
          </cell>
        </row>
        <row r="48708">
          <cell r="C48708"/>
          <cell r="D48708" t="str">
            <v>SESI 24</v>
          </cell>
          <cell r="E48708">
            <v>403026</v>
          </cell>
        </row>
        <row r="48709">
          <cell r="C48709"/>
          <cell r="D48709" t="str">
            <v>SESI 331</v>
          </cell>
          <cell r="E48709">
            <v>403063</v>
          </cell>
        </row>
        <row r="48710">
          <cell r="C48710"/>
          <cell r="D48710" t="str">
            <v>SESI 6</v>
          </cell>
          <cell r="E48710">
            <v>403111</v>
          </cell>
        </row>
        <row r="48711">
          <cell r="C48711"/>
          <cell r="D48711" t="str">
            <v>INSTITUTO EDUC.</v>
          </cell>
          <cell r="E48711">
            <v>403235</v>
          </cell>
        </row>
        <row r="48712">
          <cell r="C48712"/>
          <cell r="D48712" t="str">
            <v>ORGANIZACAO SOR</v>
          </cell>
          <cell r="E48712">
            <v>403246</v>
          </cell>
        </row>
        <row r="48713">
          <cell r="C48713"/>
          <cell r="D48713" t="str">
            <v>EEPSG ANTONIO M</v>
          </cell>
          <cell r="E48713">
            <v>403341</v>
          </cell>
        </row>
        <row r="48714">
          <cell r="C48714"/>
          <cell r="D48714" t="str">
            <v>COL.OSE WIRAPUR</v>
          </cell>
          <cell r="E48714">
            <v>403394</v>
          </cell>
        </row>
        <row r="48715">
          <cell r="C48715"/>
          <cell r="D48715" t="str">
            <v>EMPSG DR.GETULI</v>
          </cell>
          <cell r="E48715">
            <v>403567</v>
          </cell>
        </row>
        <row r="48716">
          <cell r="C48716"/>
          <cell r="D48716" t="str">
            <v>EEPG MONTEIRO L</v>
          </cell>
          <cell r="E48716">
            <v>403580</v>
          </cell>
        </row>
        <row r="48717">
          <cell r="C48717"/>
          <cell r="D48717" t="str">
            <v>COL.INTEG.VERIT</v>
          </cell>
          <cell r="E48717">
            <v>404149</v>
          </cell>
        </row>
        <row r="48718">
          <cell r="C48718"/>
          <cell r="D48718" t="str">
            <v>ESC.COOP.ALUISI</v>
          </cell>
          <cell r="E48718">
            <v>404156</v>
          </cell>
        </row>
        <row r="48719">
          <cell r="C48719"/>
          <cell r="D48719" t="str">
            <v>COL.UNIVERSITAR</v>
          </cell>
          <cell r="E48719">
            <v>404160</v>
          </cell>
        </row>
        <row r="48720">
          <cell r="C48720"/>
          <cell r="D48720" t="str">
            <v>EEPSG SEN.VERGU</v>
          </cell>
          <cell r="E48720">
            <v>404238</v>
          </cell>
        </row>
        <row r="48721">
          <cell r="C48721"/>
          <cell r="D48721" t="str">
            <v>COL.PE.ANCHIETA</v>
          </cell>
          <cell r="E48721">
            <v>404274</v>
          </cell>
        </row>
        <row r="48722">
          <cell r="C48722"/>
          <cell r="D48722" t="str">
            <v>COL.CIDADE DE S</v>
          </cell>
          <cell r="E48722">
            <v>404405</v>
          </cell>
        </row>
        <row r="48723">
          <cell r="C48723"/>
          <cell r="D48723" t="str">
            <v>ESC.PG ADVENTIS</v>
          </cell>
          <cell r="E48723">
            <v>404728</v>
          </cell>
        </row>
        <row r="48724">
          <cell r="C48724"/>
          <cell r="D48724" t="str">
            <v>COL.SALESIANO S</v>
          </cell>
          <cell r="E48724">
            <v>404729</v>
          </cell>
        </row>
        <row r="48725">
          <cell r="C48725"/>
          <cell r="D48725" t="str">
            <v>COL.O.QUINTAL</v>
          </cell>
          <cell r="E48725">
            <v>404730</v>
          </cell>
        </row>
        <row r="48726">
          <cell r="C48726"/>
          <cell r="D48726" t="str">
            <v>ASSOC.CULT.REN.</v>
          </cell>
          <cell r="E48726">
            <v>406949</v>
          </cell>
        </row>
        <row r="48727">
          <cell r="C48727"/>
          <cell r="D48727" t="str">
            <v>EE SEN.LUIZ NOG</v>
          </cell>
          <cell r="E48727">
            <v>409914</v>
          </cell>
        </row>
        <row r="48728">
          <cell r="C48728"/>
          <cell r="D48728" t="str">
            <v>EE PROF.MARCOS</v>
          </cell>
          <cell r="E48728">
            <v>409915</v>
          </cell>
        </row>
        <row r="48729">
          <cell r="C48729"/>
          <cell r="D48729" t="str">
            <v>EE PROF.ROBERTO</v>
          </cell>
          <cell r="E48729">
            <v>410463</v>
          </cell>
        </row>
        <row r="48730">
          <cell r="C48730"/>
          <cell r="D48730" t="str">
            <v>EE FRANCISCO EU</v>
          </cell>
          <cell r="E48730">
            <v>410735</v>
          </cell>
        </row>
        <row r="48731">
          <cell r="C48731"/>
          <cell r="D48731" t="str">
            <v>EEPSG JULIO P.A</v>
          </cell>
          <cell r="E48731">
            <v>410736</v>
          </cell>
        </row>
        <row r="48732">
          <cell r="C48732"/>
          <cell r="D48732" t="str">
            <v>EM MIGUEL CHEDA</v>
          </cell>
          <cell r="E48732">
            <v>410741</v>
          </cell>
        </row>
        <row r="48733">
          <cell r="C48733"/>
          <cell r="D48733" t="str">
            <v>EE JOAO CLIMACO</v>
          </cell>
          <cell r="E48733">
            <v>411083</v>
          </cell>
        </row>
        <row r="48734">
          <cell r="C48734">
            <v>800043292</v>
          </cell>
          <cell r="D48734" t="str">
            <v>DM SERVICE COM.</v>
          </cell>
          <cell r="E48734">
            <v>23068206000159</v>
          </cell>
        </row>
        <row r="48735">
          <cell r="C48735">
            <v>800015590</v>
          </cell>
          <cell r="D48735" t="str">
            <v>SECO TOOLS E CO</v>
          </cell>
          <cell r="E48735">
            <v>59108308000106</v>
          </cell>
        </row>
        <row r="48736">
          <cell r="C48736"/>
          <cell r="D48736" t="str">
            <v>EEPSG 13 DE MAI</v>
          </cell>
          <cell r="E48736">
            <v>407254</v>
          </cell>
        </row>
        <row r="48737">
          <cell r="C48737">
            <v>800018615</v>
          </cell>
          <cell r="D48737" t="str">
            <v>MAGNETI MARELLI</v>
          </cell>
          <cell r="E48737">
            <v>1416</v>
          </cell>
        </row>
        <row r="48738">
          <cell r="C48738">
            <v>800007153</v>
          </cell>
          <cell r="D48738" t="str">
            <v>AMPLIFIER RESEA</v>
          </cell>
          <cell r="E48738">
            <v>80793</v>
          </cell>
        </row>
        <row r="48739">
          <cell r="C48739"/>
          <cell r="D48739" t="str">
            <v>FIDARE</v>
          </cell>
          <cell r="E48739">
            <v>371603000108</v>
          </cell>
        </row>
        <row r="48740">
          <cell r="C48740">
            <v>800018785</v>
          </cell>
          <cell r="D48740" t="str">
            <v>ROBERT BOSCH LL</v>
          </cell>
          <cell r="E48740">
            <v>83254</v>
          </cell>
        </row>
        <row r="48741">
          <cell r="C48741">
            <v>800035758</v>
          </cell>
          <cell r="D48741" t="str">
            <v>FEDERAL-MOGUL C</v>
          </cell>
          <cell r="E48741">
            <v>87536</v>
          </cell>
        </row>
        <row r="48742">
          <cell r="C48742"/>
          <cell r="D48742" t="str">
            <v>HEADLAND-FLOW N</v>
          </cell>
          <cell r="E48742">
            <v>84414</v>
          </cell>
        </row>
        <row r="48743">
          <cell r="C48743">
            <v>800007256</v>
          </cell>
          <cell r="D48743" t="str">
            <v>CORRSYS</v>
          </cell>
          <cell r="E48743">
            <v>80906</v>
          </cell>
        </row>
        <row r="48744">
          <cell r="C48744">
            <v>800007509</v>
          </cell>
          <cell r="D48744" t="str">
            <v>GLOBAL ELECTRON</v>
          </cell>
          <cell r="E48744">
            <v>81199</v>
          </cell>
        </row>
        <row r="48745">
          <cell r="C48745">
            <v>800029530</v>
          </cell>
          <cell r="D48745" t="str">
            <v>FEDERAL MOGUL C</v>
          </cell>
          <cell r="E48745">
            <v>86180</v>
          </cell>
        </row>
        <row r="48746">
          <cell r="C48746">
            <v>800031881</v>
          </cell>
          <cell r="D48746" t="str">
            <v>SMIRTWARE INC</v>
          </cell>
          <cell r="E48746">
            <v>86654</v>
          </cell>
        </row>
        <row r="48747">
          <cell r="C48747">
            <v>800032273</v>
          </cell>
          <cell r="D48747" t="str">
            <v>SUPERIOR IND NO</v>
          </cell>
          <cell r="E48747">
            <v>86760</v>
          </cell>
        </row>
        <row r="48748">
          <cell r="C48748">
            <v>800033740</v>
          </cell>
          <cell r="D48748" t="str">
            <v>CENTRE</v>
          </cell>
          <cell r="E48748">
            <v>87148</v>
          </cell>
        </row>
        <row r="48749">
          <cell r="C48749">
            <v>800033900</v>
          </cell>
          <cell r="D48749" t="str">
            <v>ATWELL LL</v>
          </cell>
          <cell r="E48749">
            <v>87175</v>
          </cell>
        </row>
        <row r="48750">
          <cell r="C48750">
            <v>800033900</v>
          </cell>
          <cell r="D48750" t="str">
            <v>ATWELL LL</v>
          </cell>
          <cell r="E48750">
            <v>87176</v>
          </cell>
        </row>
        <row r="48751">
          <cell r="C48751">
            <v>800035062</v>
          </cell>
          <cell r="D48751" t="str">
            <v>OMC AMERICA INC</v>
          </cell>
          <cell r="E48751">
            <v>87387</v>
          </cell>
        </row>
        <row r="48752">
          <cell r="C48752">
            <v>800041282</v>
          </cell>
          <cell r="D48752" t="str">
            <v>VEONEER US, INC</v>
          </cell>
          <cell r="E48752">
            <v>89155</v>
          </cell>
        </row>
        <row r="48753">
          <cell r="C48753">
            <v>800007707</v>
          </cell>
          <cell r="D48753" t="str">
            <v>MINIATURE PRECI</v>
          </cell>
          <cell r="E48753">
            <v>85953</v>
          </cell>
        </row>
        <row r="48754">
          <cell r="C48754"/>
          <cell r="D48754" t="str">
            <v>EE SAO JOSE DE</v>
          </cell>
          <cell r="E48754">
            <v>411079</v>
          </cell>
        </row>
        <row r="48755">
          <cell r="C48755">
            <v>800014293</v>
          </cell>
          <cell r="D48755" t="str">
            <v>GRS</v>
          </cell>
          <cell r="E48755">
            <v>4160177000106</v>
          </cell>
        </row>
        <row r="48756">
          <cell r="C48756">
            <v>800018611</v>
          </cell>
          <cell r="D48756" t="str">
            <v>SGS ICS</v>
          </cell>
          <cell r="E48756">
            <v>272073000132</v>
          </cell>
        </row>
        <row r="48757">
          <cell r="C48757">
            <v>800030589</v>
          </cell>
          <cell r="D48757" t="str">
            <v>IMPORTACAO E EX</v>
          </cell>
          <cell r="E48757">
            <v>64109499000152</v>
          </cell>
        </row>
        <row r="48758">
          <cell r="C48758">
            <v>800031454</v>
          </cell>
          <cell r="D48758" t="str">
            <v>E COMERCIO DE E</v>
          </cell>
          <cell r="E48758">
            <v>8746269000123</v>
          </cell>
        </row>
        <row r="48759">
          <cell r="C48759"/>
          <cell r="D48759" t="str">
            <v>LEXIS</v>
          </cell>
          <cell r="E48759">
            <v>74056730000140</v>
          </cell>
        </row>
        <row r="48760">
          <cell r="C48760"/>
          <cell r="D48760" t="str">
            <v>EIRAS E FERRARI</v>
          </cell>
          <cell r="E48760">
            <v>60901832000100</v>
          </cell>
        </row>
        <row r="48761">
          <cell r="C48761"/>
          <cell r="D48761" t="str">
            <v>GUAZZELI</v>
          </cell>
          <cell r="E48761">
            <v>51945947000106</v>
          </cell>
        </row>
        <row r="48762">
          <cell r="C48762"/>
          <cell r="D48762" t="str">
            <v>CASA EDITORIAL</v>
          </cell>
          <cell r="E48762">
            <v>302973000185</v>
          </cell>
        </row>
        <row r="48763">
          <cell r="C48763"/>
          <cell r="D48763" t="str">
            <v>PAPELIVROS</v>
          </cell>
          <cell r="E48763">
            <v>48124093001326</v>
          </cell>
        </row>
        <row r="48764">
          <cell r="C48764"/>
          <cell r="D48764" t="str">
            <v>DINAMICA</v>
          </cell>
          <cell r="E48764">
            <v>50604818000191</v>
          </cell>
        </row>
        <row r="48765">
          <cell r="C48765"/>
          <cell r="D48765" t="str">
            <v>MKT</v>
          </cell>
          <cell r="E48765">
            <v>55454581000123</v>
          </cell>
        </row>
        <row r="48766">
          <cell r="C48766"/>
          <cell r="D48766" t="str">
            <v>G. PACHECO</v>
          </cell>
          <cell r="E48766">
            <v>43337252000113</v>
          </cell>
        </row>
        <row r="48767">
          <cell r="C48767"/>
          <cell r="D48767" t="str">
            <v>STILO LIVRE</v>
          </cell>
          <cell r="E48767">
            <v>67149047000192</v>
          </cell>
        </row>
        <row r="48768">
          <cell r="C48768"/>
          <cell r="D48768" t="str">
            <v>LT</v>
          </cell>
          <cell r="E48768">
            <v>33774746000101</v>
          </cell>
        </row>
        <row r="48769">
          <cell r="C48769"/>
          <cell r="D48769" t="str">
            <v>CIA PAULISTA</v>
          </cell>
          <cell r="E48769">
            <v>64600257000248</v>
          </cell>
        </row>
        <row r="48770">
          <cell r="C48770"/>
          <cell r="D48770" t="str">
            <v>DE SIMONE A MAL</v>
          </cell>
          <cell r="E48770">
            <v>56402423000192</v>
          </cell>
        </row>
        <row r="48771">
          <cell r="C48771">
            <v>800007087</v>
          </cell>
          <cell r="D48771" t="str">
            <v>SPERONI</v>
          </cell>
          <cell r="E48771">
            <v>80727</v>
          </cell>
        </row>
        <row r="48772">
          <cell r="C48772">
            <v>800032170</v>
          </cell>
          <cell r="D48772" t="str">
            <v>NITTY- GRITTY S</v>
          </cell>
          <cell r="E48772">
            <v>86712</v>
          </cell>
        </row>
        <row r="48773">
          <cell r="C48773">
            <v>800016796</v>
          </cell>
          <cell r="D48773" t="str">
            <v>HONEYWELL INTER</v>
          </cell>
          <cell r="E48773">
            <v>83059</v>
          </cell>
        </row>
        <row r="48774">
          <cell r="C48774">
            <v>800019544</v>
          </cell>
          <cell r="D48774" t="str">
            <v>POSITIVE PUBLIC</v>
          </cell>
          <cell r="E48774">
            <v>83312</v>
          </cell>
        </row>
        <row r="48775">
          <cell r="C48775">
            <v>800024940</v>
          </cell>
          <cell r="D48775" t="str">
            <v>GKS LIFTING AND</v>
          </cell>
          <cell r="E48775">
            <v>85680</v>
          </cell>
        </row>
        <row r="48776">
          <cell r="C48776"/>
          <cell r="D48776" t="str">
            <v>BRYANT GRINDER</v>
          </cell>
          <cell r="E48776">
            <v>81327</v>
          </cell>
        </row>
        <row r="48777">
          <cell r="C48777"/>
          <cell r="D48777" t="str">
            <v>EE RUBEM NOGUEI</v>
          </cell>
          <cell r="E48777">
            <v>409946</v>
          </cell>
        </row>
        <row r="48778">
          <cell r="C48778">
            <v>800027778</v>
          </cell>
          <cell r="D48778" t="str">
            <v>DELPHI ST AUBIN</v>
          </cell>
          <cell r="E48778">
            <v>85869</v>
          </cell>
        </row>
        <row r="48779">
          <cell r="C48779">
            <v>800008942</v>
          </cell>
          <cell r="D48779" t="str">
            <v>EMERY</v>
          </cell>
          <cell r="E48779">
            <v>81477</v>
          </cell>
        </row>
        <row r="48780">
          <cell r="C48780">
            <v>800033270</v>
          </cell>
          <cell r="D48780" t="str">
            <v>EFC INTERNATION</v>
          </cell>
          <cell r="E48780">
            <v>87036</v>
          </cell>
        </row>
        <row r="48781">
          <cell r="C48781">
            <v>800033270</v>
          </cell>
          <cell r="D48781" t="str">
            <v>EFC INTERNATION</v>
          </cell>
          <cell r="E48781">
            <v>87037</v>
          </cell>
        </row>
        <row r="48782">
          <cell r="C48782">
            <v>800006831</v>
          </cell>
          <cell r="D48782" t="str">
            <v>METROHM</v>
          </cell>
          <cell r="E48782">
            <v>80390</v>
          </cell>
        </row>
        <row r="48783">
          <cell r="C48783"/>
          <cell r="D48783" t="str">
            <v>J.G. NEISSER</v>
          </cell>
          <cell r="E48783">
            <v>80412</v>
          </cell>
        </row>
        <row r="48784">
          <cell r="C48784"/>
          <cell r="D48784" t="str">
            <v>ETHLY PETROLEUM</v>
          </cell>
          <cell r="E48784">
            <v>83270</v>
          </cell>
        </row>
        <row r="48785">
          <cell r="C48785">
            <v>800006760</v>
          </cell>
          <cell r="D48785" t="str">
            <v>J.G. WEISSER</v>
          </cell>
          <cell r="E48785">
            <v>80235</v>
          </cell>
        </row>
        <row r="48786">
          <cell r="C48786"/>
          <cell r="D48786" t="str">
            <v>CNC COM REP MAN</v>
          </cell>
          <cell r="E48786">
            <v>60572047000151</v>
          </cell>
        </row>
        <row r="48787">
          <cell r="C48787"/>
          <cell r="D48787" t="str">
            <v>CIMASA VEIC. P/</v>
          </cell>
          <cell r="E48787">
            <v>95443933000160</v>
          </cell>
        </row>
        <row r="48788">
          <cell r="C48788"/>
          <cell r="D48788" t="str">
            <v>OETIKER</v>
          </cell>
          <cell r="E48788">
            <v>80187</v>
          </cell>
        </row>
        <row r="48789">
          <cell r="C48789">
            <v>800002445</v>
          </cell>
          <cell r="D48789" t="str">
            <v>METAGAL MG</v>
          </cell>
          <cell r="E48789">
            <v>59106377000687</v>
          </cell>
        </row>
        <row r="48790">
          <cell r="C48790"/>
          <cell r="D48790" t="str">
            <v>CVA LTDA</v>
          </cell>
          <cell r="E48790">
            <v>25369521000141</v>
          </cell>
        </row>
        <row r="48791">
          <cell r="C48791"/>
          <cell r="D48791" t="str">
            <v>SOL</v>
          </cell>
          <cell r="E48791">
            <v>23137672000149</v>
          </cell>
        </row>
        <row r="48792">
          <cell r="C48792"/>
          <cell r="D48792" t="str">
            <v>EEPG STA.ALBERT</v>
          </cell>
          <cell r="E48792">
            <v>403623</v>
          </cell>
        </row>
        <row r="48793">
          <cell r="C48793"/>
          <cell r="D48793" t="str">
            <v>ESC.N.SRA.DO SA</v>
          </cell>
          <cell r="E48793">
            <v>409283</v>
          </cell>
        </row>
        <row r="48794">
          <cell r="C48794"/>
          <cell r="D48794" t="str">
            <v>JTS EQUIP.HIDRA</v>
          </cell>
          <cell r="E48794">
            <v>45297538000148</v>
          </cell>
        </row>
        <row r="48795">
          <cell r="C48795"/>
          <cell r="D48795" t="str">
            <v>EE PROF.ATTILIO</v>
          </cell>
          <cell r="E48795">
            <v>410266</v>
          </cell>
        </row>
        <row r="48796">
          <cell r="C48796"/>
          <cell r="D48796" t="str">
            <v>METALURG.MALOU</v>
          </cell>
          <cell r="E48796">
            <v>47481908000128</v>
          </cell>
        </row>
        <row r="48797">
          <cell r="C48797"/>
          <cell r="D48797" t="str">
            <v>EEPSG MONTE ALV</v>
          </cell>
          <cell r="E48797">
            <v>409416</v>
          </cell>
        </row>
        <row r="48798">
          <cell r="C48798"/>
          <cell r="D48798" t="str">
            <v>ESC.PSG EDUCASC</v>
          </cell>
          <cell r="E48798">
            <v>409507</v>
          </cell>
        </row>
        <row r="48799">
          <cell r="C48799"/>
          <cell r="D48799" t="str">
            <v>ESC.TEMA FEITO</v>
          </cell>
          <cell r="E48799">
            <v>411057</v>
          </cell>
        </row>
        <row r="48800">
          <cell r="C48800"/>
          <cell r="D48800" t="str">
            <v>EE GRACILIANO R</v>
          </cell>
          <cell r="E48800">
            <v>409324</v>
          </cell>
        </row>
        <row r="48801">
          <cell r="C48801"/>
          <cell r="D48801" t="str">
            <v>ESC.PASSOS FIRM</v>
          </cell>
          <cell r="E48801">
            <v>409052</v>
          </cell>
        </row>
        <row r="48802">
          <cell r="C48802"/>
          <cell r="D48802" t="str">
            <v>WERCOL INDUSTRI</v>
          </cell>
          <cell r="E48802">
            <v>18044131000136</v>
          </cell>
        </row>
        <row r="48803">
          <cell r="C48803"/>
          <cell r="D48803" t="str">
            <v>MOINHOS VERA CR</v>
          </cell>
          <cell r="E48803">
            <v>21554274000526</v>
          </cell>
        </row>
        <row r="48804">
          <cell r="C48804"/>
          <cell r="D48804" t="str">
            <v>CEN.DE ENS.403</v>
          </cell>
          <cell r="E48804">
            <v>402361</v>
          </cell>
        </row>
        <row r="48805">
          <cell r="C48805"/>
          <cell r="D48805" t="str">
            <v>ESC.PG CIDADE M</v>
          </cell>
          <cell r="E48805">
            <v>405227</v>
          </cell>
        </row>
        <row r="48806">
          <cell r="C48806"/>
          <cell r="D48806" t="str">
            <v>EDUCANDARIO SAO</v>
          </cell>
          <cell r="E48806">
            <v>405228</v>
          </cell>
        </row>
        <row r="48807">
          <cell r="C48807"/>
          <cell r="D48807" t="str">
            <v>ESC.PG ADVENT.C</v>
          </cell>
          <cell r="E48807">
            <v>405230</v>
          </cell>
        </row>
        <row r="48808">
          <cell r="C48808"/>
          <cell r="D48808" t="str">
            <v>ESC.CORACAO DE</v>
          </cell>
          <cell r="E48808">
            <v>405231</v>
          </cell>
        </row>
        <row r="48809">
          <cell r="C48809"/>
          <cell r="D48809" t="str">
            <v>ESC.MEDIANEIRA</v>
          </cell>
          <cell r="E48809">
            <v>405232</v>
          </cell>
        </row>
        <row r="48810">
          <cell r="C48810"/>
          <cell r="D48810" t="str">
            <v>CAJC ALBERT SAB</v>
          </cell>
          <cell r="E48810">
            <v>406073</v>
          </cell>
        </row>
        <row r="48811">
          <cell r="C48811"/>
          <cell r="D48811" t="str">
            <v>EEPG DR.ANTONIO</v>
          </cell>
          <cell r="E48811">
            <v>406788</v>
          </cell>
        </row>
        <row r="48812">
          <cell r="C48812"/>
          <cell r="D48812" t="str">
            <v>ESC.PG RIACHUEL</v>
          </cell>
          <cell r="E48812">
            <v>406789</v>
          </cell>
        </row>
        <row r="48813">
          <cell r="C48813"/>
          <cell r="D48813" t="str">
            <v>SESI 255</v>
          </cell>
          <cell r="E48813">
            <v>403030</v>
          </cell>
        </row>
        <row r="48814">
          <cell r="C48814"/>
          <cell r="D48814" t="str">
            <v>COOP.ENS.STA.RI</v>
          </cell>
          <cell r="E48814">
            <v>408483</v>
          </cell>
        </row>
        <row r="48815">
          <cell r="C48815"/>
          <cell r="D48815" t="str">
            <v>SENSE ELETRONIC</v>
          </cell>
          <cell r="E48815">
            <v>47922042000224</v>
          </cell>
        </row>
        <row r="48816">
          <cell r="C48816"/>
          <cell r="D48816" t="str">
            <v>CESTI-EDUC.INF.</v>
          </cell>
          <cell r="E48816">
            <v>408608</v>
          </cell>
        </row>
        <row r="48817">
          <cell r="C48817"/>
          <cell r="D48817" t="str">
            <v>CE STA.TEREZINH</v>
          </cell>
          <cell r="E48817">
            <v>409079</v>
          </cell>
        </row>
        <row r="48818">
          <cell r="C48818"/>
          <cell r="D48818" t="str">
            <v>EM TANCREDO NEV</v>
          </cell>
          <cell r="E48818">
            <v>403362</v>
          </cell>
        </row>
        <row r="48819">
          <cell r="C48819">
            <v>800007620</v>
          </cell>
          <cell r="D48819" t="str">
            <v>MES DEA</v>
          </cell>
          <cell r="E48819">
            <v>81342</v>
          </cell>
        </row>
        <row r="48820">
          <cell r="C48820">
            <v>800016632</v>
          </cell>
          <cell r="D48820" t="str">
            <v>AUTOMATION INTE</v>
          </cell>
          <cell r="E48820">
            <v>83027</v>
          </cell>
        </row>
        <row r="48821">
          <cell r="C48821">
            <v>800031912</v>
          </cell>
          <cell r="D48821" t="str">
            <v>HARMAN BECKER A</v>
          </cell>
          <cell r="E48821">
            <v>86651</v>
          </cell>
        </row>
        <row r="48822">
          <cell r="C48822">
            <v>800031912</v>
          </cell>
          <cell r="D48822" t="str">
            <v>HARMAN BECKER A</v>
          </cell>
          <cell r="E48822">
            <v>86907</v>
          </cell>
        </row>
        <row r="48823">
          <cell r="C48823">
            <v>800007469</v>
          </cell>
          <cell r="D48823" t="str">
            <v>HOFFMAN</v>
          </cell>
          <cell r="E48823">
            <v>81154</v>
          </cell>
        </row>
        <row r="48824">
          <cell r="C48824">
            <v>800007566</v>
          </cell>
          <cell r="D48824" t="str">
            <v>AGAR</v>
          </cell>
          <cell r="E48824">
            <v>81271</v>
          </cell>
        </row>
        <row r="48825">
          <cell r="C48825">
            <v>800022258</v>
          </cell>
          <cell r="D48825" t="str">
            <v>MINITAB INC</v>
          </cell>
          <cell r="E48825">
            <v>83506</v>
          </cell>
        </row>
        <row r="48826">
          <cell r="C48826">
            <v>800022258</v>
          </cell>
          <cell r="D48826" t="str">
            <v>MINITAB INC</v>
          </cell>
          <cell r="E48826">
            <v>87523</v>
          </cell>
        </row>
        <row r="48827">
          <cell r="C48827">
            <v>800026494</v>
          </cell>
          <cell r="D48827" t="str">
            <v>MINITAB INC</v>
          </cell>
          <cell r="E48827">
            <v>88849</v>
          </cell>
        </row>
        <row r="48828">
          <cell r="C48828">
            <v>800044163</v>
          </cell>
          <cell r="D48828" t="str">
            <v>TETRATEC INSTRU</v>
          </cell>
          <cell r="E48828">
            <v>89516</v>
          </cell>
        </row>
        <row r="48829">
          <cell r="C48829">
            <v>800044848</v>
          </cell>
          <cell r="D48829" t="str">
            <v>ZF Friedrichsha</v>
          </cell>
          <cell r="E48829">
            <v>800044848</v>
          </cell>
        </row>
        <row r="48830">
          <cell r="C48830">
            <v>800032320</v>
          </cell>
          <cell r="D48830" t="str">
            <v>MAYCO</v>
          </cell>
          <cell r="E48830">
            <v>86774</v>
          </cell>
        </row>
        <row r="48831">
          <cell r="C48831">
            <v>800032320</v>
          </cell>
          <cell r="D48831" t="str">
            <v>MAYCO INTERNATI</v>
          </cell>
          <cell r="E48831">
            <v>86775</v>
          </cell>
        </row>
        <row r="48832">
          <cell r="C48832">
            <v>800032320</v>
          </cell>
          <cell r="D48832" t="str">
            <v>MAYCO INTERNATI</v>
          </cell>
          <cell r="E48832">
            <v>86776</v>
          </cell>
        </row>
        <row r="48833">
          <cell r="C48833">
            <v>800032320</v>
          </cell>
          <cell r="D48833" t="str">
            <v>JVIS USA LLC</v>
          </cell>
          <cell r="E48833">
            <v>86777</v>
          </cell>
        </row>
        <row r="48834">
          <cell r="C48834">
            <v>800039197</v>
          </cell>
          <cell r="D48834" t="str">
            <v>ACUMENT</v>
          </cell>
          <cell r="E48834"/>
        </row>
        <row r="48835">
          <cell r="C48835">
            <v>800035424</v>
          </cell>
          <cell r="D48835" t="str">
            <v>BRITISH PARTS U</v>
          </cell>
          <cell r="E48835">
            <v>87463</v>
          </cell>
        </row>
        <row r="48836">
          <cell r="C48836"/>
          <cell r="D48836" t="str">
            <v>VDO DO BRASIL</v>
          </cell>
          <cell r="E48836">
            <v>48754139000904</v>
          </cell>
        </row>
        <row r="48837">
          <cell r="C48837"/>
          <cell r="D48837" t="str">
            <v>VDO KIENZLE</v>
          </cell>
          <cell r="E48837">
            <v>43568815000184</v>
          </cell>
        </row>
        <row r="48838">
          <cell r="C48838"/>
          <cell r="D48838" t="str">
            <v>EEPSG VICENTE L</v>
          </cell>
          <cell r="E48838">
            <v>401296</v>
          </cell>
        </row>
        <row r="48839">
          <cell r="C48839"/>
          <cell r="D48839" t="str">
            <v>BAIAMONTE</v>
          </cell>
          <cell r="E48839">
            <v>73090714000101</v>
          </cell>
        </row>
        <row r="48840">
          <cell r="C48840"/>
          <cell r="D48840" t="str">
            <v>POLIANA IND COM</v>
          </cell>
          <cell r="E48840">
            <v>46477261000106</v>
          </cell>
        </row>
        <row r="48841">
          <cell r="C48841"/>
          <cell r="D48841" t="str">
            <v>MET CORONA LTDA</v>
          </cell>
          <cell r="E48841">
            <v>57484503000105</v>
          </cell>
        </row>
        <row r="48842">
          <cell r="C48842"/>
          <cell r="D48842" t="str">
            <v>RHODIA</v>
          </cell>
          <cell r="E48842">
            <v>57507626010926</v>
          </cell>
        </row>
        <row r="48843">
          <cell r="C48843"/>
          <cell r="D48843" t="str">
            <v>EEPSG PRES.GETU</v>
          </cell>
          <cell r="E48843">
            <v>411080</v>
          </cell>
        </row>
        <row r="48844">
          <cell r="C48844"/>
          <cell r="D48844" t="str">
            <v>CE ROTARY</v>
          </cell>
          <cell r="E48844">
            <v>411167</v>
          </cell>
        </row>
        <row r="48845">
          <cell r="C48845"/>
          <cell r="D48845" t="str">
            <v>CEN.EDUC.PE.MAT</v>
          </cell>
          <cell r="E48845">
            <v>409292</v>
          </cell>
        </row>
        <row r="48846">
          <cell r="C48846"/>
          <cell r="D48846" t="str">
            <v>CE FRANCISCO CO</v>
          </cell>
          <cell r="E48846">
            <v>409483</v>
          </cell>
        </row>
        <row r="48847">
          <cell r="C48847"/>
          <cell r="D48847" t="str">
            <v>CE MANUEL MIGUE</v>
          </cell>
          <cell r="E48847">
            <v>409273</v>
          </cell>
        </row>
        <row r="48848">
          <cell r="C48848"/>
          <cell r="D48848" t="str">
            <v>EM DEP.HERMINDO</v>
          </cell>
          <cell r="E48848">
            <v>409274</v>
          </cell>
        </row>
        <row r="48849">
          <cell r="C48849"/>
          <cell r="D48849" t="str">
            <v>CE RUI GUIMARAE</v>
          </cell>
          <cell r="E48849">
            <v>409935</v>
          </cell>
        </row>
        <row r="48850">
          <cell r="C48850"/>
          <cell r="D48850" t="str">
            <v>EE PROFA.ISAURA</v>
          </cell>
          <cell r="E48850">
            <v>409269</v>
          </cell>
        </row>
        <row r="48851">
          <cell r="C48851"/>
          <cell r="D48851" t="str">
            <v>EE FLORIANO CAN</v>
          </cell>
          <cell r="E48851">
            <v>409718</v>
          </cell>
        </row>
        <row r="48852">
          <cell r="C48852"/>
          <cell r="D48852" t="str">
            <v>CEAD</v>
          </cell>
          <cell r="E48852">
            <v>409195</v>
          </cell>
        </row>
        <row r="48853">
          <cell r="C48853"/>
          <cell r="D48853" t="str">
            <v>ATLAS COPCO TOO</v>
          </cell>
          <cell r="E48853">
            <v>80025</v>
          </cell>
        </row>
        <row r="48854">
          <cell r="C48854"/>
          <cell r="D48854" t="str">
            <v>ATLAS COPCO</v>
          </cell>
          <cell r="E48854">
            <v>80657</v>
          </cell>
        </row>
        <row r="48855">
          <cell r="C48855">
            <v>800006908</v>
          </cell>
          <cell r="D48855" t="str">
            <v>HIGHLAND TANK</v>
          </cell>
          <cell r="E48855">
            <v>80527</v>
          </cell>
        </row>
        <row r="48856">
          <cell r="C48856">
            <v>800016837</v>
          </cell>
          <cell r="D48856" t="str">
            <v>COOPER STANDARD</v>
          </cell>
          <cell r="E48856">
            <v>83062</v>
          </cell>
        </row>
        <row r="48857">
          <cell r="C48857">
            <v>800032944</v>
          </cell>
          <cell r="D48857" t="str">
            <v>AUTOTUBE LIMITE</v>
          </cell>
          <cell r="E48857">
            <v>86905</v>
          </cell>
        </row>
        <row r="48858">
          <cell r="C48858">
            <v>800007463</v>
          </cell>
          <cell r="D48858" t="str">
            <v>SOMMER</v>
          </cell>
          <cell r="E48858">
            <v>81148</v>
          </cell>
        </row>
        <row r="48859">
          <cell r="C48859">
            <v>800007527</v>
          </cell>
          <cell r="D48859" t="str">
            <v>SOMMER</v>
          </cell>
          <cell r="E48859">
            <v>81219</v>
          </cell>
        </row>
        <row r="48860">
          <cell r="C48860"/>
          <cell r="D48860" t="str">
            <v>HENNINGER</v>
          </cell>
          <cell r="E48860">
            <v>80426</v>
          </cell>
        </row>
        <row r="48861">
          <cell r="C48861">
            <v>800007538</v>
          </cell>
          <cell r="D48861" t="str">
            <v>ADTECH</v>
          </cell>
          <cell r="E48861">
            <v>81233</v>
          </cell>
        </row>
        <row r="48862">
          <cell r="C48862">
            <v>800007517</v>
          </cell>
          <cell r="D48862" t="str">
            <v>ADTECH</v>
          </cell>
          <cell r="E48862">
            <v>81207</v>
          </cell>
        </row>
        <row r="48863">
          <cell r="C48863">
            <v>800018661</v>
          </cell>
          <cell r="D48863" t="str">
            <v>ENCOM</v>
          </cell>
          <cell r="E48863">
            <v>83245</v>
          </cell>
        </row>
        <row r="48864">
          <cell r="C48864">
            <v>800012377</v>
          </cell>
          <cell r="D48864" t="str">
            <v>ACAM</v>
          </cell>
          <cell r="E48864">
            <v>81549</v>
          </cell>
        </row>
        <row r="48865">
          <cell r="C48865">
            <v>800012377</v>
          </cell>
          <cell r="D48865" t="str">
            <v>ACAM</v>
          </cell>
          <cell r="E48865">
            <v>81552</v>
          </cell>
        </row>
        <row r="48866">
          <cell r="C48866">
            <v>800006836</v>
          </cell>
          <cell r="D48866" t="str">
            <v>ETAS GMBH</v>
          </cell>
          <cell r="E48866">
            <v>80402</v>
          </cell>
        </row>
        <row r="48867">
          <cell r="C48867">
            <v>800007214</v>
          </cell>
          <cell r="D48867" t="str">
            <v>KOSTYRKA</v>
          </cell>
          <cell r="E48867">
            <v>80857</v>
          </cell>
        </row>
        <row r="48868">
          <cell r="C48868">
            <v>800007506</v>
          </cell>
          <cell r="D48868" t="str">
            <v>VECTOR INFORMAT</v>
          </cell>
          <cell r="E48868">
            <v>81195</v>
          </cell>
        </row>
        <row r="48869">
          <cell r="C48869">
            <v>800012942</v>
          </cell>
          <cell r="D48869" t="str">
            <v>ROBERT BOSCH GM</v>
          </cell>
          <cell r="E48869">
            <v>81609</v>
          </cell>
        </row>
        <row r="48870">
          <cell r="C48870">
            <v>800013320</v>
          </cell>
          <cell r="D48870" t="str">
            <v>BOSCH</v>
          </cell>
          <cell r="E48870">
            <v>81634</v>
          </cell>
        </row>
        <row r="48871">
          <cell r="C48871">
            <v>800024856</v>
          </cell>
          <cell r="D48871" t="str">
            <v>HAL HANDELSGESE</v>
          </cell>
          <cell r="E48871">
            <v>85668</v>
          </cell>
        </row>
        <row r="48872">
          <cell r="C48872">
            <v>800033516</v>
          </cell>
          <cell r="D48872" t="str">
            <v>INOS AUTOMATION</v>
          </cell>
          <cell r="E48872">
            <v>87092</v>
          </cell>
        </row>
        <row r="48873">
          <cell r="C48873">
            <v>800036052</v>
          </cell>
          <cell r="D48873" t="str">
            <v>FORSCHUNGSGESEL</v>
          </cell>
          <cell r="E48873">
            <v>87623</v>
          </cell>
        </row>
        <row r="48874">
          <cell r="C48874"/>
          <cell r="D48874" t="str">
            <v>PRUFMASCHINEN</v>
          </cell>
          <cell r="E48874">
            <v>87321</v>
          </cell>
        </row>
        <row r="48875">
          <cell r="C48875"/>
          <cell r="D48875" t="str">
            <v>ROBERT BOSCH</v>
          </cell>
          <cell r="E48875">
            <v>87505</v>
          </cell>
        </row>
        <row r="48876">
          <cell r="C48876"/>
          <cell r="D48876" t="str">
            <v>UNION SPECIAL</v>
          </cell>
          <cell r="E48876">
            <v>89505</v>
          </cell>
        </row>
        <row r="48877">
          <cell r="C48877"/>
          <cell r="D48877" t="str">
            <v>VULTURE</v>
          </cell>
          <cell r="E48877">
            <v>89700</v>
          </cell>
        </row>
        <row r="48878">
          <cell r="C48878">
            <v>800007725</v>
          </cell>
          <cell r="D48878" t="str">
            <v>ROBERT BOSCH</v>
          </cell>
          <cell r="E48878">
            <v>86359</v>
          </cell>
        </row>
        <row r="48879">
          <cell r="C48879">
            <v>800035764</v>
          </cell>
          <cell r="D48879" t="str">
            <v>L&amp;C SUIZHOU</v>
          </cell>
          <cell r="E48879">
            <v>87541</v>
          </cell>
        </row>
        <row r="48880">
          <cell r="C48880">
            <v>800035764</v>
          </cell>
          <cell r="D48880" t="str">
            <v>L&amp;C SUIZHOU</v>
          </cell>
          <cell r="E48880">
            <v>87542</v>
          </cell>
        </row>
        <row r="48881">
          <cell r="C48881">
            <v>800035764</v>
          </cell>
          <cell r="D48881" t="str">
            <v>L&amp;C SUIZHOU CAB</v>
          </cell>
          <cell r="E48881">
            <v>87545</v>
          </cell>
        </row>
        <row r="48882">
          <cell r="C48882">
            <v>800035764</v>
          </cell>
          <cell r="D48882" t="str">
            <v>L&amp;C SUIZHOU</v>
          </cell>
          <cell r="E48882">
            <v>87546</v>
          </cell>
        </row>
        <row r="48883">
          <cell r="C48883">
            <v>800012677</v>
          </cell>
          <cell r="D48883" t="str">
            <v>HYDAC</v>
          </cell>
          <cell r="E48883">
            <v>81581</v>
          </cell>
        </row>
        <row r="48884">
          <cell r="C48884">
            <v>800001048</v>
          </cell>
          <cell r="D48884" t="str">
            <v>SCHNEIDER</v>
          </cell>
          <cell r="E48884">
            <v>82743287000880</v>
          </cell>
        </row>
        <row r="48885">
          <cell r="C48885">
            <v>800001423</v>
          </cell>
          <cell r="D48885" t="str">
            <v>PPG INDUSTRIAL DO BRASIL</v>
          </cell>
          <cell r="E48885">
            <v>43996693000127</v>
          </cell>
        </row>
        <row r="48886">
          <cell r="C48886">
            <v>800002097</v>
          </cell>
          <cell r="D48886" t="str">
            <v>TEMPO</v>
          </cell>
          <cell r="E48886">
            <v>46991782000683</v>
          </cell>
        </row>
        <row r="48887">
          <cell r="C48887">
            <v>800002329</v>
          </cell>
          <cell r="D48887" t="str">
            <v>PROMAC CORRENTE</v>
          </cell>
          <cell r="E48887">
            <v>57911950000195</v>
          </cell>
        </row>
        <row r="48888">
          <cell r="C48888">
            <v>800002482</v>
          </cell>
          <cell r="D48888" t="str">
            <v>WABCO</v>
          </cell>
          <cell r="E48888">
            <v>8779349000185</v>
          </cell>
        </row>
        <row r="48889">
          <cell r="C48889">
            <v>800002499</v>
          </cell>
          <cell r="D48889" t="str">
            <v>VILLARES METALS</v>
          </cell>
          <cell r="E48889">
            <v>42566752000407</v>
          </cell>
        </row>
        <row r="48890">
          <cell r="C48890">
            <v>800002648</v>
          </cell>
          <cell r="D48890" t="str">
            <v>TECVENT</v>
          </cell>
          <cell r="E48890">
            <v>74529801000185</v>
          </cell>
        </row>
        <row r="48891">
          <cell r="C48891">
            <v>800003578</v>
          </cell>
          <cell r="D48891" t="str">
            <v>MERCURIO</v>
          </cell>
          <cell r="E48891">
            <v>95591723006311</v>
          </cell>
        </row>
        <row r="48892">
          <cell r="C48892">
            <v>800005633</v>
          </cell>
          <cell r="D48892" t="str">
            <v>BANTEC</v>
          </cell>
          <cell r="E48892">
            <v>4858209000141</v>
          </cell>
        </row>
        <row r="48893">
          <cell r="C48893">
            <v>800006349</v>
          </cell>
          <cell r="D48893" t="str">
            <v>PIRELLI</v>
          </cell>
          <cell r="E48893">
            <v>59179838000480</v>
          </cell>
        </row>
        <row r="48894">
          <cell r="C48894">
            <v>800006598</v>
          </cell>
          <cell r="D48894" t="str">
            <v>3M DO BRASIL</v>
          </cell>
          <cell r="E48894">
            <v>45985371000108</v>
          </cell>
        </row>
        <row r="48895">
          <cell r="C48895">
            <v>800009724</v>
          </cell>
          <cell r="D48895" t="str">
            <v>SHERWIN WILLIAN</v>
          </cell>
          <cell r="E48895">
            <v>60872306004661</v>
          </cell>
        </row>
        <row r="48896">
          <cell r="C48896">
            <v>800014041</v>
          </cell>
          <cell r="D48896" t="str">
            <v>TEKA TECELEGEM</v>
          </cell>
          <cell r="E48896">
            <v>82636986001631</v>
          </cell>
        </row>
        <row r="48897">
          <cell r="C48897">
            <v>800015413</v>
          </cell>
          <cell r="D48897" t="str">
            <v>MULTIDRIVE</v>
          </cell>
          <cell r="E48897">
            <v>5500809000104</v>
          </cell>
        </row>
        <row r="48898">
          <cell r="C48898">
            <v>800017504</v>
          </cell>
          <cell r="D48898" t="str">
            <v>PALLET &amp; CIA C.</v>
          </cell>
          <cell r="E48898">
            <v>9290015000106</v>
          </cell>
        </row>
        <row r="48899">
          <cell r="C48899">
            <v>800018545</v>
          </cell>
          <cell r="D48899" t="str">
            <v>HONDA</v>
          </cell>
          <cell r="E48899">
            <v>1192333000122</v>
          </cell>
        </row>
        <row r="48900">
          <cell r="C48900">
            <v>800024071</v>
          </cell>
          <cell r="D48900" t="str">
            <v>CILGASTEC IND,</v>
          </cell>
          <cell r="E48900">
            <v>9078347000121</v>
          </cell>
        </row>
        <row r="48901">
          <cell r="C48901">
            <v>800025366</v>
          </cell>
          <cell r="D48901" t="str">
            <v>PPD COMERCIO E</v>
          </cell>
          <cell r="E48901">
            <v>14856078000117</v>
          </cell>
        </row>
        <row r="48902">
          <cell r="C48902">
            <v>800026968</v>
          </cell>
          <cell r="D48902" t="str">
            <v>COLOREND COM DE</v>
          </cell>
          <cell r="E48902">
            <v>12877449000111</v>
          </cell>
        </row>
        <row r="48903">
          <cell r="C48903">
            <v>800030522</v>
          </cell>
          <cell r="D48903" t="str">
            <v>HUNTER DOUGLAS</v>
          </cell>
          <cell r="E48903">
            <v>48775191001595</v>
          </cell>
        </row>
        <row r="48904">
          <cell r="C48904">
            <v>800032686</v>
          </cell>
          <cell r="D48904" t="str">
            <v>3M SERVICOS</v>
          </cell>
          <cell r="E48904">
            <v>53986675000118</v>
          </cell>
        </row>
        <row r="48905">
          <cell r="C48905">
            <v>800034512</v>
          </cell>
          <cell r="D48905" t="str">
            <v>A.SCHULMAN PLAS</v>
          </cell>
          <cell r="E48905">
            <v>2376055000800</v>
          </cell>
        </row>
        <row r="48906">
          <cell r="C48906">
            <v>800036004</v>
          </cell>
          <cell r="D48906" t="str">
            <v>NMS DO BRASIL S</v>
          </cell>
          <cell r="E48906">
            <v>15791027000117</v>
          </cell>
        </row>
        <row r="48907">
          <cell r="C48907">
            <v>800036758</v>
          </cell>
          <cell r="D48907" t="str">
            <v>BUCKMAN LABORAT</v>
          </cell>
          <cell r="E48907">
            <v>44589885000181</v>
          </cell>
        </row>
        <row r="48908">
          <cell r="C48908">
            <v>800036930</v>
          </cell>
          <cell r="D48908" t="str">
            <v>PRONUS TECNOL.</v>
          </cell>
          <cell r="E48908">
            <v>7651689000163</v>
          </cell>
        </row>
        <row r="48909">
          <cell r="C48909">
            <v>800037593</v>
          </cell>
          <cell r="D48909" t="str">
            <v>DHL LOGISTICS (</v>
          </cell>
          <cell r="E48909">
            <v>2836056007976</v>
          </cell>
        </row>
        <row r="48910">
          <cell r="C48910">
            <v>800038523</v>
          </cell>
          <cell r="D48910" t="str">
            <v>AUTOPORT TRANSP</v>
          </cell>
          <cell r="E48910">
            <v>7677731000204</v>
          </cell>
        </row>
        <row r="48911">
          <cell r="C48911">
            <v>800040065</v>
          </cell>
          <cell r="D48911" t="str">
            <v>M.R. HONORATO</v>
          </cell>
          <cell r="E48911">
            <v>12288055000128</v>
          </cell>
        </row>
        <row r="48912">
          <cell r="C48912">
            <v>800040189</v>
          </cell>
          <cell r="D48912" t="str">
            <v>DHOLLANDIA BRAS</v>
          </cell>
          <cell r="E48912">
            <v>8179850000100</v>
          </cell>
        </row>
        <row r="48913">
          <cell r="C48913">
            <v>800040511</v>
          </cell>
          <cell r="D48913" t="str">
            <v>PREMIUM IND. E</v>
          </cell>
          <cell r="E48913">
            <v>28988298000109</v>
          </cell>
        </row>
        <row r="48914">
          <cell r="C48914">
            <v>800040584</v>
          </cell>
          <cell r="D48914" t="str">
            <v>FORJACO SISTEMA</v>
          </cell>
          <cell r="E48914">
            <v>22731611000142</v>
          </cell>
        </row>
        <row r="48915">
          <cell r="C48915">
            <v>800040752</v>
          </cell>
          <cell r="D48915" t="str">
            <v>1 TABELIAO DE N</v>
          </cell>
          <cell r="E48915">
            <v>51880854000140</v>
          </cell>
        </row>
        <row r="48916">
          <cell r="C48916">
            <v>800041888</v>
          </cell>
          <cell r="D48916" t="str">
            <v>DE EQUIPAMENTOS</v>
          </cell>
          <cell r="E48916">
            <v>33187497000158</v>
          </cell>
        </row>
        <row r="48917">
          <cell r="C48917">
            <v>800042189</v>
          </cell>
          <cell r="D48917" t="str">
            <v>SANTA RITA COME</v>
          </cell>
          <cell r="E48917">
            <v>6188493000111</v>
          </cell>
        </row>
        <row r="48918">
          <cell r="C48918">
            <v>800042675</v>
          </cell>
          <cell r="D48918" t="str">
            <v>OFICIAL DE REGI</v>
          </cell>
          <cell r="E48918">
            <v>51880847000149</v>
          </cell>
        </row>
        <row r="48919">
          <cell r="C48919">
            <v>800043044</v>
          </cell>
          <cell r="D48919" t="str">
            <v>CARTECH DO BRAS</v>
          </cell>
          <cell r="E48919">
            <v>7688644000163</v>
          </cell>
        </row>
        <row r="48920">
          <cell r="C48920">
            <v>800043440</v>
          </cell>
          <cell r="D48920" t="str">
            <v>BRASIL COLETA G</v>
          </cell>
          <cell r="E48920">
            <v>1799630000130</v>
          </cell>
        </row>
        <row r="48921">
          <cell r="C48921"/>
          <cell r="D48921" t="str">
            <v>SELMI</v>
          </cell>
          <cell r="E48921">
            <v>46025722001092</v>
          </cell>
        </row>
        <row r="48922">
          <cell r="C48922"/>
          <cell r="D48922" t="str">
            <v>ASTRAL</v>
          </cell>
          <cell r="E48922">
            <v>49333859000101</v>
          </cell>
        </row>
        <row r="48923">
          <cell r="C48923"/>
          <cell r="D48923" t="str">
            <v>REAL PRINT ETIQ</v>
          </cell>
          <cell r="E48923">
            <v>3105306000109</v>
          </cell>
        </row>
        <row r="48924">
          <cell r="C48924"/>
          <cell r="D48924" t="str">
            <v>MPO</v>
          </cell>
          <cell r="E48924">
            <v>59450262000109</v>
          </cell>
        </row>
        <row r="48925">
          <cell r="C48925"/>
          <cell r="D48925" t="str">
            <v>SUMARE</v>
          </cell>
          <cell r="E48925">
            <v>47176417000254</v>
          </cell>
        </row>
        <row r="48926">
          <cell r="C48926"/>
          <cell r="D48926" t="str">
            <v>MONACO VEICULOS</v>
          </cell>
          <cell r="E48926">
            <v>96355607000163</v>
          </cell>
        </row>
        <row r="48927">
          <cell r="C48927"/>
          <cell r="D48927" t="str">
            <v>SUMAQ IND COM L</v>
          </cell>
          <cell r="E48927">
            <v>58270315000139</v>
          </cell>
        </row>
        <row r="48928">
          <cell r="C48928"/>
          <cell r="D48928" t="str">
            <v>IMATION</v>
          </cell>
          <cell r="E48928">
            <v>1245807000157</v>
          </cell>
        </row>
        <row r="48929">
          <cell r="C48929"/>
          <cell r="D48929" t="str">
            <v>MAPREL</v>
          </cell>
          <cell r="E48929">
            <v>50097237000100</v>
          </cell>
        </row>
        <row r="48930">
          <cell r="C48930"/>
          <cell r="D48930" t="str">
            <v>IND. PAULISTA</v>
          </cell>
          <cell r="E48930">
            <v>56760390000233</v>
          </cell>
        </row>
        <row r="48931">
          <cell r="C48931"/>
          <cell r="D48931" t="str">
            <v>SERVITEC</v>
          </cell>
          <cell r="E48931">
            <v>45299419000477</v>
          </cell>
        </row>
        <row r="48932">
          <cell r="C48932"/>
          <cell r="D48932" t="str">
            <v>BENDIX</v>
          </cell>
          <cell r="E48932">
            <v>45988045001630</v>
          </cell>
        </row>
        <row r="48933">
          <cell r="C48933"/>
          <cell r="D48933" t="str">
            <v>BF GOODRICH BRA</v>
          </cell>
          <cell r="E48933">
            <v>61064846000503</v>
          </cell>
        </row>
        <row r="48934">
          <cell r="C48934"/>
          <cell r="D48934" t="str">
            <v>VILLARES METALS</v>
          </cell>
          <cell r="E48934">
            <v>42566752000164</v>
          </cell>
        </row>
        <row r="48935">
          <cell r="C48935"/>
          <cell r="D48935" t="str">
            <v>NIVECON EQUIPS</v>
          </cell>
          <cell r="E48935">
            <v>53448148000150</v>
          </cell>
        </row>
        <row r="48936">
          <cell r="C48936"/>
          <cell r="D48936" t="str">
            <v>PPG INDUSTRIAL</v>
          </cell>
          <cell r="E48936">
            <v>43996693000208</v>
          </cell>
        </row>
        <row r="48937">
          <cell r="C48937"/>
          <cell r="D48937" t="str">
            <v>SESI 341</v>
          </cell>
          <cell r="E48937">
            <v>403069</v>
          </cell>
        </row>
        <row r="48938">
          <cell r="C48938"/>
          <cell r="D48938" t="str">
            <v>EEPSG ANTONIO V</v>
          </cell>
          <cell r="E48938">
            <v>405427</v>
          </cell>
        </row>
        <row r="48939">
          <cell r="C48939"/>
          <cell r="D48939" t="str">
            <v>EEPSG ANGELO CA</v>
          </cell>
          <cell r="E48939">
            <v>408058</v>
          </cell>
        </row>
        <row r="48940">
          <cell r="C48940"/>
          <cell r="D48940" t="str">
            <v>EEPSG PROFA.MAR</v>
          </cell>
          <cell r="E48940">
            <v>408059</v>
          </cell>
        </row>
        <row r="48941">
          <cell r="C48941"/>
          <cell r="D48941" t="str">
            <v>EEPSG PROFA.MAR</v>
          </cell>
          <cell r="E48941">
            <v>408480</v>
          </cell>
        </row>
        <row r="48942">
          <cell r="C48942"/>
          <cell r="D48942" t="str">
            <v>EE ANGELO DAL H</v>
          </cell>
          <cell r="E48942">
            <v>410381</v>
          </cell>
        </row>
        <row r="48943">
          <cell r="C48943"/>
          <cell r="D48943" t="str">
            <v>COPYTEM</v>
          </cell>
          <cell r="E48943">
            <v>69106052000143</v>
          </cell>
        </row>
        <row r="48944">
          <cell r="C48944">
            <v>800007623</v>
          </cell>
          <cell r="D48944" t="str">
            <v>CAPRISTO</v>
          </cell>
          <cell r="E48944">
            <v>81346</v>
          </cell>
        </row>
        <row r="48945">
          <cell r="C48945">
            <v>800022913</v>
          </cell>
          <cell r="D48945" t="str">
            <v>DIONEX CORPORAT</v>
          </cell>
          <cell r="E48945">
            <v>83562</v>
          </cell>
        </row>
        <row r="48946">
          <cell r="C48946">
            <v>800007476</v>
          </cell>
          <cell r="D48946" t="str">
            <v>CONNECT</v>
          </cell>
          <cell r="E48946">
            <v>81163</v>
          </cell>
        </row>
        <row r="48947">
          <cell r="C48947">
            <v>800007141</v>
          </cell>
          <cell r="D48947" t="str">
            <v>TORQUELEADER</v>
          </cell>
          <cell r="E48947">
            <v>80781</v>
          </cell>
        </row>
        <row r="48948">
          <cell r="C48948">
            <v>800007270</v>
          </cell>
          <cell r="D48948" t="str">
            <v>STANHOPE SETA</v>
          </cell>
          <cell r="E48948">
            <v>80922</v>
          </cell>
        </row>
        <row r="48949">
          <cell r="C48949">
            <v>800007496</v>
          </cell>
          <cell r="D48949" t="str">
            <v>PETROCHEM</v>
          </cell>
          <cell r="E48949">
            <v>81185</v>
          </cell>
        </row>
        <row r="48950">
          <cell r="C48950"/>
          <cell r="D48950" t="str">
            <v>JE EVENTOS</v>
          </cell>
          <cell r="E48950">
            <v>4881242000192</v>
          </cell>
        </row>
        <row r="48951">
          <cell r="C48951">
            <v>800043088</v>
          </cell>
          <cell r="D48951" t="str">
            <v>MOBASE ELECTRON</v>
          </cell>
          <cell r="E48951">
            <v>89393</v>
          </cell>
        </row>
        <row r="48952">
          <cell r="C48952">
            <v>800000449</v>
          </cell>
          <cell r="D48952" t="str">
            <v>TICONA</v>
          </cell>
          <cell r="E48952">
            <v>1808103000226</v>
          </cell>
        </row>
        <row r="48953">
          <cell r="C48953">
            <v>800000661</v>
          </cell>
          <cell r="D48953" t="str">
            <v>TSUZUKI</v>
          </cell>
          <cell r="E48953">
            <v>71902548000175</v>
          </cell>
        </row>
        <row r="48954">
          <cell r="C48954">
            <v>800001744</v>
          </cell>
          <cell r="D48954" t="str">
            <v>RADIEX</v>
          </cell>
          <cell r="E48954">
            <v>57345050000128</v>
          </cell>
        </row>
        <row r="48955">
          <cell r="C48955">
            <v>800004084</v>
          </cell>
          <cell r="D48955" t="str">
            <v>STEEL PLASTIK</v>
          </cell>
          <cell r="E48955">
            <v>2358474000135</v>
          </cell>
        </row>
        <row r="48956">
          <cell r="C48956">
            <v>800004670</v>
          </cell>
          <cell r="D48956" t="str">
            <v>GENERAL ELECTRI</v>
          </cell>
          <cell r="E48956">
            <v>33482241002206</v>
          </cell>
        </row>
        <row r="48957">
          <cell r="C48957">
            <v>800004933</v>
          </cell>
          <cell r="D48957" t="str">
            <v>CLARIANT</v>
          </cell>
          <cell r="E48957">
            <v>31452113001395</v>
          </cell>
        </row>
        <row r="48958">
          <cell r="C48958">
            <v>800005013</v>
          </cell>
          <cell r="D48958" t="str">
            <v>JUPITRANS IND</v>
          </cell>
          <cell r="E48958">
            <v>51366185000193</v>
          </cell>
        </row>
        <row r="48959">
          <cell r="C48959">
            <v>800005271</v>
          </cell>
          <cell r="D48959" t="str">
            <v>ALBERTO PEDRA M</v>
          </cell>
          <cell r="E48959">
            <v>6166427000140</v>
          </cell>
        </row>
        <row r="48960">
          <cell r="C48960">
            <v>800006271</v>
          </cell>
          <cell r="D48960" t="str">
            <v>NIKEN</v>
          </cell>
          <cell r="E48960">
            <v>2481644000174</v>
          </cell>
        </row>
        <row r="48961">
          <cell r="C48961">
            <v>800006284</v>
          </cell>
          <cell r="D48961" t="str">
            <v>NSK</v>
          </cell>
          <cell r="E48961">
            <v>71917181000163</v>
          </cell>
        </row>
        <row r="48962">
          <cell r="C48962">
            <v>800009368</v>
          </cell>
          <cell r="D48962" t="str">
            <v>KIMBERLY CLARK</v>
          </cell>
          <cell r="E48962">
            <v>2290277001950</v>
          </cell>
        </row>
        <row r="48963">
          <cell r="C48963">
            <v>800009954</v>
          </cell>
          <cell r="D48963" t="str">
            <v>NIKKON FERRAMEN</v>
          </cell>
          <cell r="E48963">
            <v>58604190000136</v>
          </cell>
        </row>
        <row r="48964">
          <cell r="C48964">
            <v>800013500</v>
          </cell>
          <cell r="D48964" t="str">
            <v>MITUTOYO SUL AM</v>
          </cell>
          <cell r="E48964">
            <v>59408005000281</v>
          </cell>
        </row>
        <row r="48965">
          <cell r="C48965">
            <v>800016261</v>
          </cell>
          <cell r="D48965" t="str">
            <v>NALCO BRASIL LT</v>
          </cell>
          <cell r="E48965">
            <v>62800446000239</v>
          </cell>
        </row>
        <row r="48966">
          <cell r="C48966">
            <v>800017131</v>
          </cell>
          <cell r="D48966" t="str">
            <v>MGI INFORMATICA</v>
          </cell>
          <cell r="E48966">
            <v>67105684000167</v>
          </cell>
        </row>
        <row r="48967">
          <cell r="C48967">
            <v>800018567</v>
          </cell>
          <cell r="D48967" t="str">
            <v>MGI INFORMATICA</v>
          </cell>
          <cell r="E48967">
            <v>67105684000400</v>
          </cell>
        </row>
        <row r="48968">
          <cell r="C48968">
            <v>800018773</v>
          </cell>
          <cell r="D48968" t="str">
            <v>ESCOLA SENAI SU</v>
          </cell>
          <cell r="E48968">
            <v>3774819004434</v>
          </cell>
        </row>
        <row r="48969">
          <cell r="C48969">
            <v>800024383</v>
          </cell>
          <cell r="D48969" t="str">
            <v>TRATAMETAL COME</v>
          </cell>
          <cell r="E48969">
            <v>3698330000190</v>
          </cell>
        </row>
        <row r="48970">
          <cell r="C48970">
            <v>800024811</v>
          </cell>
          <cell r="D48970" t="str">
            <v>ESCOLAB QUIMICA</v>
          </cell>
          <cell r="E48970">
            <v>536772003249</v>
          </cell>
        </row>
        <row r="48971">
          <cell r="C48971">
            <v>800026023</v>
          </cell>
          <cell r="D48971" t="str">
            <v>CBD  MECANICA I</v>
          </cell>
          <cell r="E48971">
            <v>59905042000114</v>
          </cell>
        </row>
        <row r="48972">
          <cell r="C48972">
            <v>800030086</v>
          </cell>
          <cell r="D48972" t="str">
            <v>ENETRONIC INDUS</v>
          </cell>
          <cell r="E48972">
            <v>7275552000151</v>
          </cell>
        </row>
        <row r="48973">
          <cell r="C48973">
            <v>800030531</v>
          </cell>
          <cell r="D48973" t="str">
            <v>LAMINADOS LTDA</v>
          </cell>
          <cell r="E48973">
            <v>55183248001018</v>
          </cell>
        </row>
        <row r="48974">
          <cell r="C48974">
            <v>800031259</v>
          </cell>
          <cell r="D48974" t="str">
            <v>KOMATSU DO BRAS</v>
          </cell>
          <cell r="E48974">
            <v>44410199000100</v>
          </cell>
        </row>
        <row r="48975">
          <cell r="C48975">
            <v>800037199</v>
          </cell>
          <cell r="D48975" t="str">
            <v>DESTAQUE DIST D</v>
          </cell>
          <cell r="E48975">
            <v>49266786000506</v>
          </cell>
        </row>
        <row r="48976">
          <cell r="C48976">
            <v>800039167</v>
          </cell>
          <cell r="D48976" t="str">
            <v>GIMI POG.BLIN.IND.E COM DE CO</v>
          </cell>
          <cell r="E48976">
            <v>21046295000107</v>
          </cell>
        </row>
        <row r="48977">
          <cell r="C48977">
            <v>800041497</v>
          </cell>
          <cell r="D48977" t="str">
            <v>NEON COMERCIAL LTDA</v>
          </cell>
          <cell r="E48977">
            <v>327149000341</v>
          </cell>
        </row>
        <row r="48978">
          <cell r="C48978">
            <v>800041543</v>
          </cell>
          <cell r="D48978" t="str">
            <v>SANOFI MEDLEY F</v>
          </cell>
          <cell r="E48978">
            <v>10588595001092</v>
          </cell>
        </row>
        <row r="48979">
          <cell r="C48979">
            <v>800042978</v>
          </cell>
          <cell r="D48979" t="str">
            <v>ELASFIL DO BRAS</v>
          </cell>
          <cell r="E48979">
            <v>2208876000153</v>
          </cell>
        </row>
        <row r="48980">
          <cell r="C48980">
            <v>800043705</v>
          </cell>
          <cell r="D48980" t="str">
            <v>SUZAQUIM INDUST</v>
          </cell>
          <cell r="E48980">
            <v>64815806000110</v>
          </cell>
        </row>
        <row r="48981">
          <cell r="C48981"/>
          <cell r="D48981" t="str">
            <v>COLMEIA SUPRIME</v>
          </cell>
          <cell r="E48981">
            <v>55575401000323</v>
          </cell>
        </row>
        <row r="48982">
          <cell r="C48982"/>
          <cell r="D48982" t="str">
            <v>SAO CAETANO</v>
          </cell>
          <cell r="E48982">
            <v>60499472000162</v>
          </cell>
        </row>
        <row r="48983">
          <cell r="C48983"/>
          <cell r="D48983" t="str">
            <v>HOECHST</v>
          </cell>
          <cell r="E48983">
            <v>61150397002560</v>
          </cell>
        </row>
        <row r="48984">
          <cell r="C48984"/>
          <cell r="D48984" t="str">
            <v>VIANOVA RESINS</v>
          </cell>
          <cell r="E48984">
            <v>2283939000136</v>
          </cell>
        </row>
        <row r="48985">
          <cell r="C48985"/>
          <cell r="D48985" t="str">
            <v>LOCALIZA</v>
          </cell>
          <cell r="E48985">
            <v>2903538000131</v>
          </cell>
        </row>
        <row r="48986">
          <cell r="C48986"/>
          <cell r="D48986" t="str">
            <v>MASTER GLOBAL</v>
          </cell>
          <cell r="E48986">
            <v>1024089000199</v>
          </cell>
        </row>
        <row r="48987">
          <cell r="C48987"/>
          <cell r="D48987" t="str">
            <v>AGFA GEVAERT</v>
          </cell>
          <cell r="E48987">
            <v>980360000288</v>
          </cell>
        </row>
        <row r="48988">
          <cell r="C48988"/>
          <cell r="D48988" t="str">
            <v>FIBER CENTER</v>
          </cell>
          <cell r="E48988">
            <v>60426350000146</v>
          </cell>
        </row>
        <row r="48989">
          <cell r="C48989"/>
          <cell r="D48989" t="str">
            <v>PROBEL</v>
          </cell>
          <cell r="E48989">
            <v>61079380001400</v>
          </cell>
        </row>
        <row r="48990">
          <cell r="C48990"/>
          <cell r="D48990" t="str">
            <v>EEPSG LUIZ BIAN</v>
          </cell>
          <cell r="E48990">
            <v>400480</v>
          </cell>
        </row>
        <row r="48991">
          <cell r="C48991"/>
          <cell r="D48991" t="str">
            <v>EEPG ANTONIO VA</v>
          </cell>
          <cell r="E48991">
            <v>400974</v>
          </cell>
        </row>
        <row r="48992">
          <cell r="C48992"/>
          <cell r="D48992" t="str">
            <v>EEPG HELENA ZER</v>
          </cell>
          <cell r="E48992">
            <v>400989</v>
          </cell>
        </row>
        <row r="48993">
          <cell r="C48993"/>
          <cell r="D48993" t="str">
            <v>EEPSG ALFREDO R</v>
          </cell>
          <cell r="E48993">
            <v>401049</v>
          </cell>
        </row>
        <row r="48994">
          <cell r="C48994"/>
          <cell r="D48994" t="str">
            <v>EEPSG ALFREDO R</v>
          </cell>
          <cell r="E48994">
            <v>401050</v>
          </cell>
        </row>
        <row r="48995">
          <cell r="C48995"/>
          <cell r="D48995" t="str">
            <v>EEPSG BATISTA R</v>
          </cell>
          <cell r="E48995">
            <v>401077</v>
          </cell>
        </row>
        <row r="48996">
          <cell r="C48996"/>
          <cell r="D48996" t="str">
            <v>EEPSG BATISTA R</v>
          </cell>
          <cell r="E48996">
            <v>401078</v>
          </cell>
        </row>
        <row r="48997">
          <cell r="C48997"/>
          <cell r="D48997" t="str">
            <v>EEPSG CARLOS MO</v>
          </cell>
          <cell r="E48997">
            <v>401084</v>
          </cell>
        </row>
        <row r="48998">
          <cell r="C48998"/>
          <cell r="D48998" t="str">
            <v>EEPSG DAVID JOR</v>
          </cell>
          <cell r="E48998">
            <v>401094</v>
          </cell>
        </row>
        <row r="48999">
          <cell r="C48999"/>
          <cell r="D48999" t="str">
            <v>EEPSG DR. ANIS</v>
          </cell>
          <cell r="E48999">
            <v>401111</v>
          </cell>
        </row>
        <row r="49000">
          <cell r="C49000"/>
          <cell r="D49000" t="str">
            <v>EEPSG LUIZ BIAN</v>
          </cell>
          <cell r="E49000">
            <v>401175</v>
          </cell>
        </row>
        <row r="49001">
          <cell r="C49001"/>
          <cell r="D49001" t="str">
            <v>EEPSG OSWALDO O</v>
          </cell>
          <cell r="E49001">
            <v>401204</v>
          </cell>
        </row>
        <row r="49002">
          <cell r="C49002"/>
          <cell r="D49002" t="str">
            <v>EEPSG P.JOVIANO</v>
          </cell>
          <cell r="E49002">
            <v>401207</v>
          </cell>
        </row>
        <row r="49003">
          <cell r="C49003"/>
          <cell r="D49003" t="str">
            <v>EEPSG PR.MARIA</v>
          </cell>
          <cell r="E49003">
            <v>401228</v>
          </cell>
        </row>
        <row r="49004">
          <cell r="C49004"/>
          <cell r="D49004" t="str">
            <v>EEPSG PROF GER</v>
          </cell>
          <cell r="E49004">
            <v>401236</v>
          </cell>
        </row>
        <row r="49005">
          <cell r="C49005"/>
          <cell r="D49005" t="str">
            <v>EEPSG PROF JOSE</v>
          </cell>
          <cell r="E49005">
            <v>401238</v>
          </cell>
        </row>
        <row r="49006">
          <cell r="C49006"/>
          <cell r="D49006" t="str">
            <v>EEPSG PROF JOSE</v>
          </cell>
          <cell r="E49006">
            <v>401239</v>
          </cell>
        </row>
        <row r="49007">
          <cell r="C49007"/>
          <cell r="D49007" t="str">
            <v>EEPSG PROF JOSE</v>
          </cell>
          <cell r="E49007">
            <v>401240</v>
          </cell>
        </row>
        <row r="49008">
          <cell r="C49008"/>
          <cell r="D49008" t="str">
            <v>EEPSG PROF.RAUL</v>
          </cell>
          <cell r="E49008">
            <v>401263</v>
          </cell>
        </row>
        <row r="49009">
          <cell r="C49009"/>
          <cell r="D49009" t="str">
            <v>EESG JARDIM COL</v>
          </cell>
          <cell r="E49009">
            <v>401312</v>
          </cell>
        </row>
        <row r="49010">
          <cell r="C49010"/>
          <cell r="D49010" t="str">
            <v>EEPSG ALFREDO R</v>
          </cell>
          <cell r="E49010">
            <v>401751</v>
          </cell>
        </row>
        <row r="49011">
          <cell r="C49011"/>
          <cell r="D49011" t="str">
            <v>EEPSG BATISTA R</v>
          </cell>
          <cell r="E49011">
            <v>401754</v>
          </cell>
        </row>
        <row r="49012">
          <cell r="C49012"/>
          <cell r="D49012" t="str">
            <v>EEPSG LUIZ BIAN</v>
          </cell>
          <cell r="E49012">
            <v>402075</v>
          </cell>
        </row>
        <row r="49013">
          <cell r="C49013"/>
          <cell r="D49013" t="str">
            <v>SESI 367 - CENT</v>
          </cell>
          <cell r="E49013">
            <v>402289</v>
          </cell>
        </row>
        <row r="49014">
          <cell r="C49014"/>
          <cell r="D49014" t="str">
            <v>EEPG COM.JACQUE</v>
          </cell>
          <cell r="E49014">
            <v>402633</v>
          </cell>
        </row>
        <row r="49015">
          <cell r="C49015"/>
          <cell r="D49015" t="str">
            <v>EEPG PROFA.JAND</v>
          </cell>
          <cell r="E49015">
            <v>402664</v>
          </cell>
        </row>
        <row r="49016">
          <cell r="C49016"/>
          <cell r="D49016" t="str">
            <v>SESI 174</v>
          </cell>
          <cell r="E49016">
            <v>403003</v>
          </cell>
        </row>
        <row r="49017">
          <cell r="C49017"/>
          <cell r="D49017" t="str">
            <v>SESI 81</v>
          </cell>
          <cell r="E49017">
            <v>403114</v>
          </cell>
        </row>
        <row r="49018">
          <cell r="C49018"/>
          <cell r="D49018" t="str">
            <v>ORG.DE EDUC.E C</v>
          </cell>
          <cell r="E49018">
            <v>404360</v>
          </cell>
        </row>
        <row r="49019">
          <cell r="C49019"/>
          <cell r="D49019" t="str">
            <v>EEPSG MORATO DE</v>
          </cell>
          <cell r="E49019">
            <v>404583</v>
          </cell>
        </row>
        <row r="49020">
          <cell r="C49020"/>
          <cell r="D49020" t="str">
            <v>COL.BANDEIRANTE</v>
          </cell>
          <cell r="E49020">
            <v>404584</v>
          </cell>
        </row>
        <row r="49021">
          <cell r="C49021"/>
          <cell r="D49021" t="str">
            <v>EEPSG GERALDO J</v>
          </cell>
          <cell r="E49021">
            <v>404585</v>
          </cell>
        </row>
        <row r="49022">
          <cell r="C49022"/>
          <cell r="D49022" t="str">
            <v>EEPG MANUEL DOS</v>
          </cell>
          <cell r="E49022">
            <v>404586</v>
          </cell>
        </row>
        <row r="49023">
          <cell r="C49023"/>
          <cell r="D49023" t="str">
            <v>EEPG BRASILIO M</v>
          </cell>
          <cell r="E49023">
            <v>404587</v>
          </cell>
        </row>
        <row r="49024">
          <cell r="C49024"/>
          <cell r="D49024" t="str">
            <v>EEPG SEBASTIAO</v>
          </cell>
          <cell r="E49024">
            <v>406874</v>
          </cell>
        </row>
        <row r="49025">
          <cell r="C49025"/>
          <cell r="D49025" t="str">
            <v>EEPG PROF.DR.GI</v>
          </cell>
          <cell r="E49025">
            <v>406875</v>
          </cell>
        </row>
        <row r="49026">
          <cell r="C49026"/>
          <cell r="D49026" t="str">
            <v>EEPSG PROF.JOSE</v>
          </cell>
          <cell r="E49026">
            <v>407855</v>
          </cell>
        </row>
        <row r="49027">
          <cell r="C49027"/>
          <cell r="D49027" t="str">
            <v>EE ANTONIO RODR</v>
          </cell>
          <cell r="E49027">
            <v>410231</v>
          </cell>
        </row>
        <row r="49028">
          <cell r="C49028"/>
          <cell r="D49028" t="str">
            <v>EE PROFA.LEDA F</v>
          </cell>
          <cell r="E49028">
            <v>410232</v>
          </cell>
        </row>
        <row r="49029">
          <cell r="C49029"/>
          <cell r="D49029" t="str">
            <v>EE PROFA.NOEMIA</v>
          </cell>
          <cell r="E49029">
            <v>410425</v>
          </cell>
        </row>
        <row r="49030">
          <cell r="C49030"/>
          <cell r="D49030" t="str">
            <v>EE PROFA.YOLAND</v>
          </cell>
          <cell r="E49030">
            <v>410426</v>
          </cell>
        </row>
        <row r="49031">
          <cell r="C49031">
            <v>800035410</v>
          </cell>
          <cell r="D49031" t="str">
            <v>SRG GLOBAL</v>
          </cell>
          <cell r="E49031">
            <v>87468</v>
          </cell>
        </row>
        <row r="49032">
          <cell r="C49032">
            <v>800042899</v>
          </cell>
          <cell r="D49032" t="str">
            <v>BCS AUTOMOTIVE</v>
          </cell>
          <cell r="E49032">
            <v>89378</v>
          </cell>
        </row>
        <row r="49033">
          <cell r="C49033">
            <v>800015600</v>
          </cell>
          <cell r="D49033" t="str">
            <v>TOPIA CO LTD</v>
          </cell>
          <cell r="E49033">
            <v>82959</v>
          </cell>
        </row>
        <row r="49034">
          <cell r="C49034">
            <v>800000156</v>
          </cell>
          <cell r="D49034" t="str">
            <v>IVECO SUZZARA</v>
          </cell>
          <cell r="E49034">
            <v>1352</v>
          </cell>
        </row>
        <row r="49035">
          <cell r="C49035">
            <v>800000162</v>
          </cell>
          <cell r="D49035" t="str">
            <v>IVECO</v>
          </cell>
          <cell r="E49035">
            <v>1360</v>
          </cell>
        </row>
        <row r="49036">
          <cell r="C49036">
            <v>800007419</v>
          </cell>
          <cell r="D49036" t="str">
            <v>IC IMPORT CONSU</v>
          </cell>
          <cell r="E49036">
            <v>81097</v>
          </cell>
        </row>
        <row r="49037">
          <cell r="C49037">
            <v>800038878</v>
          </cell>
          <cell r="D49037" t="str">
            <v>EF LANGUAGE COL</v>
          </cell>
          <cell r="E49037">
            <v>88937</v>
          </cell>
        </row>
        <row r="49038">
          <cell r="C49038"/>
          <cell r="D49038" t="str">
            <v>SIG SOCIEDAD IN</v>
          </cell>
          <cell r="E49038">
            <v>88478</v>
          </cell>
        </row>
        <row r="49039">
          <cell r="C49039">
            <v>800013807</v>
          </cell>
          <cell r="D49039" t="str">
            <v>INGERSOLL</v>
          </cell>
          <cell r="E49039">
            <v>81661</v>
          </cell>
        </row>
        <row r="49040">
          <cell r="C49040">
            <v>800032476</v>
          </cell>
          <cell r="D49040" t="str">
            <v>AUTO METER</v>
          </cell>
          <cell r="E49040">
            <v>86825</v>
          </cell>
        </row>
        <row r="49041">
          <cell r="C49041">
            <v>800019205</v>
          </cell>
          <cell r="D49041" t="str">
            <v>20TH INTERNACIO</v>
          </cell>
          <cell r="E49041">
            <v>83286</v>
          </cell>
        </row>
        <row r="49042">
          <cell r="C49042">
            <v>800035525</v>
          </cell>
          <cell r="D49042" t="str">
            <v>CAP-XX (AUSTRAL</v>
          </cell>
          <cell r="E49042">
            <v>87491</v>
          </cell>
        </row>
        <row r="49043">
          <cell r="C49043">
            <v>800038137</v>
          </cell>
          <cell r="D49043" t="str">
            <v>LUK SAVARIA KFT</v>
          </cell>
          <cell r="E49043">
            <v>88827</v>
          </cell>
        </row>
        <row r="49044">
          <cell r="C49044">
            <v>800036572</v>
          </cell>
          <cell r="D49044" t="str">
            <v>SIDNEY FRANZOTT</v>
          </cell>
          <cell r="E49044">
            <v>24279495000106</v>
          </cell>
        </row>
        <row r="49045">
          <cell r="C49045"/>
          <cell r="D49045" t="str">
            <v>EEPG PROF.FERNA</v>
          </cell>
          <cell r="E49045">
            <v>401031</v>
          </cell>
        </row>
        <row r="49046">
          <cell r="C49046">
            <v>800024294</v>
          </cell>
          <cell r="D49046" t="str">
            <v>ENBRAGEO LOCACA</v>
          </cell>
          <cell r="E49046">
            <v>10516776000112</v>
          </cell>
        </row>
        <row r="49047">
          <cell r="C49047">
            <v>800024295</v>
          </cell>
          <cell r="D49047" t="str">
            <v>EMBRAGEO ENGENH</v>
          </cell>
          <cell r="E49047">
            <v>66561853000100</v>
          </cell>
        </row>
        <row r="49048">
          <cell r="C49048"/>
          <cell r="D49048" t="str">
            <v>VISUAL PRINT</v>
          </cell>
          <cell r="E49048">
            <v>661761000194</v>
          </cell>
        </row>
        <row r="49049">
          <cell r="C49049">
            <v>800002523</v>
          </cell>
          <cell r="D49049" t="str">
            <v>MULTIFORMAS</v>
          </cell>
          <cell r="E49049">
            <v>61966131000112</v>
          </cell>
        </row>
        <row r="49050">
          <cell r="C49050">
            <v>800003317</v>
          </cell>
          <cell r="D49050" t="str">
            <v>BELTECH</v>
          </cell>
          <cell r="E49050">
            <v>71809594000124</v>
          </cell>
        </row>
        <row r="49051">
          <cell r="C49051">
            <v>800003808</v>
          </cell>
          <cell r="D49051" t="str">
            <v>SERV SCREEN</v>
          </cell>
          <cell r="E49051">
            <v>2769547000181</v>
          </cell>
        </row>
        <row r="49052">
          <cell r="C49052">
            <v>800004108</v>
          </cell>
          <cell r="D49052" t="str">
            <v>NOVO AR</v>
          </cell>
          <cell r="E49052">
            <v>4813841000179</v>
          </cell>
        </row>
        <row r="49053">
          <cell r="C49053">
            <v>800004116</v>
          </cell>
          <cell r="D49053" t="str">
            <v>CINPAL LTDA</v>
          </cell>
          <cell r="E49053">
            <v>49656192000188</v>
          </cell>
        </row>
        <row r="49054">
          <cell r="C49054">
            <v>800005038</v>
          </cell>
          <cell r="D49054" t="str">
            <v>SERV PRINT</v>
          </cell>
          <cell r="E49054">
            <v>5614183000159</v>
          </cell>
        </row>
        <row r="49055">
          <cell r="C49055">
            <v>800005473</v>
          </cell>
          <cell r="D49055" t="str">
            <v>SHERWIN WILLIAN</v>
          </cell>
          <cell r="E49055">
            <v>60872306000160</v>
          </cell>
        </row>
        <row r="49056">
          <cell r="C49056">
            <v>800005663</v>
          </cell>
          <cell r="D49056" t="str">
            <v>BOMAX NO BRASIL</v>
          </cell>
          <cell r="E49056">
            <v>52559499000175</v>
          </cell>
        </row>
        <row r="49057">
          <cell r="C49057">
            <v>800005752</v>
          </cell>
          <cell r="D49057" t="str">
            <v>CIBA</v>
          </cell>
          <cell r="E49057">
            <v>1320854000207</v>
          </cell>
        </row>
        <row r="49058">
          <cell r="C49058">
            <v>800006001</v>
          </cell>
          <cell r="D49058" t="str">
            <v>GIROFLEX S/A</v>
          </cell>
          <cell r="E49058">
            <v>56992902000106</v>
          </cell>
        </row>
        <row r="49059">
          <cell r="C49059">
            <v>800006324</v>
          </cell>
          <cell r="D49059" t="str">
            <v>PROMAFLEX</v>
          </cell>
          <cell r="E49059">
            <v>60219250000220</v>
          </cell>
        </row>
        <row r="49060">
          <cell r="C49060">
            <v>800006502</v>
          </cell>
          <cell r="D49060" t="str">
            <v>SPAAL</v>
          </cell>
          <cell r="E49060">
            <v>46270518000146</v>
          </cell>
        </row>
        <row r="49061">
          <cell r="C49061">
            <v>800008265</v>
          </cell>
          <cell r="D49061" t="str">
            <v>PRIMAX.</v>
          </cell>
          <cell r="E49061">
            <v>53160503000190</v>
          </cell>
        </row>
        <row r="49062">
          <cell r="C49062">
            <v>800008368</v>
          </cell>
          <cell r="D49062" t="str">
            <v>IRAPURU TRANSPO</v>
          </cell>
          <cell r="E49062">
            <v>88668298000153</v>
          </cell>
        </row>
        <row r="49063">
          <cell r="C49063">
            <v>800008466</v>
          </cell>
          <cell r="D49063" t="str">
            <v>TELLVOX</v>
          </cell>
          <cell r="E49063">
            <v>5849512000140</v>
          </cell>
        </row>
        <row r="49064">
          <cell r="C49064">
            <v>800008482</v>
          </cell>
          <cell r="D49064" t="str">
            <v>HUSTSMAN</v>
          </cell>
          <cell r="E49064">
            <v>3555338000289</v>
          </cell>
        </row>
        <row r="49065">
          <cell r="C49065">
            <v>800008669</v>
          </cell>
          <cell r="D49065" t="str">
            <v>DBQA</v>
          </cell>
          <cell r="E49065">
            <v>5975622000159</v>
          </cell>
        </row>
        <row r="49066">
          <cell r="C49066">
            <v>800008841</v>
          </cell>
          <cell r="D49066" t="str">
            <v>J BRASIL</v>
          </cell>
          <cell r="E49066">
            <v>3235356000100</v>
          </cell>
        </row>
        <row r="49067">
          <cell r="C49067">
            <v>800008934</v>
          </cell>
          <cell r="D49067" t="str">
            <v>CHR TECNOLOGIA</v>
          </cell>
          <cell r="E49067">
            <v>8362299000136</v>
          </cell>
        </row>
        <row r="49068">
          <cell r="C49068">
            <v>800009035</v>
          </cell>
          <cell r="D49068" t="str">
            <v>LOCALIZA</v>
          </cell>
          <cell r="E49068">
            <v>16670085022639</v>
          </cell>
        </row>
        <row r="49069">
          <cell r="C49069">
            <v>800012646</v>
          </cell>
          <cell r="D49069" t="str">
            <v>ATEC</v>
          </cell>
          <cell r="E49069">
            <v>57954687000111</v>
          </cell>
        </row>
        <row r="49070">
          <cell r="C49070">
            <v>800012731</v>
          </cell>
          <cell r="D49070" t="str">
            <v>DESIGN ON DIVIS</v>
          </cell>
          <cell r="E49070">
            <v>6061708000139</v>
          </cell>
        </row>
        <row r="49071">
          <cell r="C49071">
            <v>800012977</v>
          </cell>
          <cell r="D49071" t="str">
            <v>FILTRAX DO BRAS</v>
          </cell>
          <cell r="E49071">
            <v>7404048000104</v>
          </cell>
        </row>
        <row r="49072">
          <cell r="C49072">
            <v>800015520</v>
          </cell>
          <cell r="D49072" t="str">
            <v>AZUL RESINAS</v>
          </cell>
          <cell r="E49072">
            <v>9640163000103</v>
          </cell>
        </row>
        <row r="49073">
          <cell r="C49073">
            <v>800016903</v>
          </cell>
          <cell r="D49073" t="str">
            <v>RENTANK</v>
          </cell>
          <cell r="E49073">
            <v>2624956000190</v>
          </cell>
        </row>
        <row r="49074">
          <cell r="C49074">
            <v>800019170</v>
          </cell>
          <cell r="D49074" t="str">
            <v>SIBAROLL IND. C</v>
          </cell>
          <cell r="E49074">
            <v>4599075000191</v>
          </cell>
        </row>
        <row r="49075">
          <cell r="C49075">
            <v>800019785</v>
          </cell>
          <cell r="D49075" t="str">
            <v>METAL PRIMER</v>
          </cell>
          <cell r="E49075">
            <v>67912089000133</v>
          </cell>
        </row>
        <row r="49076">
          <cell r="C49076">
            <v>800020401</v>
          </cell>
          <cell r="D49076" t="str">
            <v>JARC COMERCIO</v>
          </cell>
          <cell r="E49076">
            <v>7083787000141</v>
          </cell>
        </row>
        <row r="49077">
          <cell r="C49077">
            <v>800020501</v>
          </cell>
          <cell r="D49077" t="str">
            <v>SOVEREIGN COM P</v>
          </cell>
          <cell r="E49077">
            <v>935689000227</v>
          </cell>
        </row>
        <row r="49078">
          <cell r="C49078">
            <v>800023666</v>
          </cell>
          <cell r="D49078" t="str">
            <v>ABERKO EQUIPAME</v>
          </cell>
          <cell r="E49078">
            <v>57571697000178</v>
          </cell>
        </row>
        <row r="49079">
          <cell r="C49079">
            <v>800024559</v>
          </cell>
          <cell r="D49079" t="str">
            <v>VL FABRICACAO D</v>
          </cell>
          <cell r="E49079">
            <v>49656424000106</v>
          </cell>
        </row>
        <row r="49080">
          <cell r="C49080">
            <v>800025509</v>
          </cell>
          <cell r="D49080" t="str">
            <v>KONIK INDUSTRIA</v>
          </cell>
          <cell r="E49080">
            <v>7165944000168</v>
          </cell>
        </row>
        <row r="49081">
          <cell r="C49081">
            <v>800027308</v>
          </cell>
          <cell r="D49081" t="str">
            <v>EPHOXAL DO BRAS</v>
          </cell>
          <cell r="E49081">
            <v>2770062000108</v>
          </cell>
        </row>
        <row r="49082">
          <cell r="C49082">
            <v>800027581</v>
          </cell>
          <cell r="D49082" t="str">
            <v>ADESPC ADESIVOS</v>
          </cell>
          <cell r="E49082">
            <v>4568840000106</v>
          </cell>
        </row>
        <row r="49083">
          <cell r="C49083">
            <v>800030425</v>
          </cell>
          <cell r="D49083" t="str">
            <v>FLOG INDUSTRIA</v>
          </cell>
          <cell r="E49083">
            <v>9078522000180</v>
          </cell>
        </row>
        <row r="49084">
          <cell r="C49084">
            <v>800031262</v>
          </cell>
          <cell r="D49084" t="str">
            <v>EIRELI</v>
          </cell>
          <cell r="E49084">
            <v>7073546000111</v>
          </cell>
        </row>
        <row r="49085">
          <cell r="C49085">
            <v>800031701</v>
          </cell>
          <cell r="D49085" t="str">
            <v>METALURGICA GAR</v>
          </cell>
          <cell r="E49085">
            <v>44909067000119</v>
          </cell>
        </row>
        <row r="49086">
          <cell r="C49086">
            <v>800033019</v>
          </cell>
          <cell r="D49086" t="str">
            <v>FRANCISCA FERRE</v>
          </cell>
          <cell r="E49086">
            <v>20330088000117</v>
          </cell>
        </row>
        <row r="49087">
          <cell r="C49087">
            <v>800034433</v>
          </cell>
          <cell r="D49087" t="str">
            <v>CESSORIOS ELETR</v>
          </cell>
          <cell r="E49087">
            <v>898953000119</v>
          </cell>
        </row>
        <row r="49088">
          <cell r="C49088">
            <v>800034513</v>
          </cell>
          <cell r="D49088" t="str">
            <v>ATOTECH DO BR G</v>
          </cell>
          <cell r="E49088">
            <v>43633601000144</v>
          </cell>
        </row>
        <row r="49089">
          <cell r="C49089">
            <v>800035094</v>
          </cell>
          <cell r="D49089" t="str">
            <v>RODRIGO SILVA A</v>
          </cell>
          <cell r="E49089">
            <v>20706418000126</v>
          </cell>
        </row>
        <row r="49090">
          <cell r="C49090">
            <v>800035336</v>
          </cell>
          <cell r="D49090" t="str">
            <v>STENO DO BRASIL</v>
          </cell>
          <cell r="E49090">
            <v>61939120000143</v>
          </cell>
        </row>
        <row r="49091">
          <cell r="C49091">
            <v>800038002</v>
          </cell>
          <cell r="D49091" t="str">
            <v>PLASTFIC COMER.</v>
          </cell>
          <cell r="E49091">
            <v>10322979000178</v>
          </cell>
        </row>
        <row r="49092">
          <cell r="C49092">
            <v>800039668</v>
          </cell>
          <cell r="D49092" t="str">
            <v>COMP. DE PROCE.</v>
          </cell>
          <cell r="E49092">
            <v>62577929000135</v>
          </cell>
        </row>
        <row r="49093">
          <cell r="C49093">
            <v>800043033</v>
          </cell>
          <cell r="D49093" t="str">
            <v>METALURGICA FLORIO</v>
          </cell>
          <cell r="E49093">
            <v>56679186000101</v>
          </cell>
        </row>
        <row r="49094">
          <cell r="C49094">
            <v>800043333</v>
          </cell>
          <cell r="D49094" t="str">
            <v>ROBSON BATISTA</v>
          </cell>
          <cell r="E49094">
            <v>35624231000150</v>
          </cell>
        </row>
        <row r="49095">
          <cell r="C49095">
            <v>800044062</v>
          </cell>
          <cell r="D49095" t="str">
            <v>SAMPLING AMBIEN</v>
          </cell>
          <cell r="E49095">
            <v>12540215000184</v>
          </cell>
        </row>
        <row r="49096">
          <cell r="C49096"/>
          <cell r="D49096" t="str">
            <v>WGAA PROMOCOES</v>
          </cell>
          <cell r="E49096">
            <v>59506725000107</v>
          </cell>
        </row>
        <row r="49097">
          <cell r="C49097"/>
          <cell r="D49097" t="str">
            <v>EUROTERM</v>
          </cell>
          <cell r="E49097">
            <v>61441689000184</v>
          </cell>
        </row>
        <row r="49098">
          <cell r="C49098"/>
          <cell r="D49098" t="str">
            <v>ARGAMAXIMA</v>
          </cell>
          <cell r="E49098">
            <v>44009322000177</v>
          </cell>
        </row>
        <row r="49099">
          <cell r="C49099"/>
          <cell r="D49099" t="str">
            <v>PAGESSUS</v>
          </cell>
          <cell r="E49099">
            <v>60174976000102</v>
          </cell>
        </row>
        <row r="49100">
          <cell r="C49100"/>
          <cell r="D49100" t="str">
            <v>VISUAL PRINTER</v>
          </cell>
          <cell r="E49100">
            <v>627807000159</v>
          </cell>
        </row>
        <row r="49101">
          <cell r="C49101"/>
          <cell r="D49101" t="str">
            <v>PHOENIX TELECOM</v>
          </cell>
          <cell r="E49101">
            <v>60041654000195</v>
          </cell>
        </row>
        <row r="49102">
          <cell r="C49102"/>
          <cell r="D49102" t="str">
            <v>JABÆS INSTALACO</v>
          </cell>
          <cell r="E49102">
            <v>5040368000105</v>
          </cell>
        </row>
        <row r="49103">
          <cell r="C49103"/>
          <cell r="D49103" t="str">
            <v>SHELTON IND.COM</v>
          </cell>
          <cell r="E49103">
            <v>49798028000105</v>
          </cell>
        </row>
        <row r="49104">
          <cell r="C49104"/>
          <cell r="D49104" t="str">
            <v>U &amp; M</v>
          </cell>
          <cell r="E49104">
            <v>67679308000186</v>
          </cell>
        </row>
        <row r="49105">
          <cell r="C49105"/>
          <cell r="D49105" t="str">
            <v>DOW PRODUTOS QU</v>
          </cell>
          <cell r="E49105">
            <v>54477039002410</v>
          </cell>
        </row>
        <row r="49106">
          <cell r="C49106"/>
          <cell r="D49106" t="str">
            <v>PEMEM</v>
          </cell>
          <cell r="E49106">
            <v>64986706000157</v>
          </cell>
        </row>
        <row r="49107">
          <cell r="C49107"/>
          <cell r="D49107" t="str">
            <v>SANWEY</v>
          </cell>
          <cell r="E49107">
            <v>53152583000132</v>
          </cell>
        </row>
        <row r="49108">
          <cell r="C49108"/>
          <cell r="D49108" t="str">
            <v>CHEMPOXY</v>
          </cell>
          <cell r="E49108">
            <v>55533434000149</v>
          </cell>
        </row>
        <row r="49109">
          <cell r="C49109"/>
          <cell r="D49109" t="str">
            <v>SARMAS</v>
          </cell>
          <cell r="E49109">
            <v>1896783000104</v>
          </cell>
        </row>
        <row r="49110">
          <cell r="C49110"/>
          <cell r="D49110" t="str">
            <v>LOCALIZA</v>
          </cell>
          <cell r="E49110">
            <v>847979000138</v>
          </cell>
        </row>
        <row r="49111">
          <cell r="C49111"/>
          <cell r="D49111" t="str">
            <v>GENOS</v>
          </cell>
          <cell r="E49111">
            <v>96569397000530</v>
          </cell>
        </row>
        <row r="49112">
          <cell r="C49112"/>
          <cell r="D49112" t="str">
            <v>ALULEV</v>
          </cell>
          <cell r="E49112">
            <v>73013666000158</v>
          </cell>
        </row>
        <row r="49113">
          <cell r="C49113"/>
          <cell r="D49113" t="str">
            <v>CHR</v>
          </cell>
          <cell r="E49113">
            <v>3032957000108</v>
          </cell>
        </row>
        <row r="49114">
          <cell r="C49114"/>
          <cell r="D49114" t="str">
            <v>ARETE TROCADORE</v>
          </cell>
          <cell r="E49114">
            <v>65450736000107</v>
          </cell>
        </row>
        <row r="49115">
          <cell r="C49115"/>
          <cell r="D49115" t="str">
            <v>ART SPUMA</v>
          </cell>
          <cell r="E49115">
            <v>47488994000109</v>
          </cell>
        </row>
        <row r="49116">
          <cell r="C49116"/>
          <cell r="D49116" t="str">
            <v>ESPORTES</v>
          </cell>
          <cell r="E49116">
            <v>68154798000160</v>
          </cell>
        </row>
        <row r="49117">
          <cell r="C49117"/>
          <cell r="D49117" t="str">
            <v>LOCALIZA RENT A</v>
          </cell>
          <cell r="E49117">
            <v>847979000308</v>
          </cell>
        </row>
        <row r="49118">
          <cell r="C49118"/>
          <cell r="D49118" t="str">
            <v>SPRING WORD COM</v>
          </cell>
          <cell r="E49118">
            <v>4503286000189</v>
          </cell>
        </row>
        <row r="49119">
          <cell r="C49119"/>
          <cell r="D49119" t="str">
            <v>BIOGALENICA Q.F</v>
          </cell>
          <cell r="E49119">
            <v>51582724000202</v>
          </cell>
        </row>
        <row r="49120">
          <cell r="C49120"/>
          <cell r="D49120" t="str">
            <v>CIBA-GEIGY</v>
          </cell>
          <cell r="E49120">
            <v>56994502003317</v>
          </cell>
        </row>
        <row r="49121">
          <cell r="C49121"/>
          <cell r="D49121" t="str">
            <v>ITALINDUSTRIA T</v>
          </cell>
          <cell r="E49121">
            <v>61523452000142</v>
          </cell>
        </row>
        <row r="49122">
          <cell r="C49122"/>
          <cell r="D49122" t="str">
            <v>KRATOS MAQ.ENSA</v>
          </cell>
          <cell r="E49122">
            <v>56591688000186</v>
          </cell>
        </row>
        <row r="49123">
          <cell r="C49123"/>
          <cell r="D49123" t="str">
            <v>EEPG NEUSA DEME</v>
          </cell>
          <cell r="E49123">
            <v>400007</v>
          </cell>
        </row>
        <row r="49124">
          <cell r="C49124"/>
          <cell r="D49124" t="str">
            <v>EE LAURITA ORTE</v>
          </cell>
          <cell r="E49124">
            <v>400013</v>
          </cell>
        </row>
        <row r="49125">
          <cell r="C49125"/>
          <cell r="D49125" t="str">
            <v>ADVENTISTA DE T</v>
          </cell>
          <cell r="E49125">
            <v>400559</v>
          </cell>
        </row>
        <row r="49126">
          <cell r="C49126"/>
          <cell r="D49126" t="str">
            <v>COLEGIO MUNDO M</v>
          </cell>
          <cell r="E49126">
            <v>400707</v>
          </cell>
        </row>
        <row r="49127">
          <cell r="C49127"/>
          <cell r="D49127" t="str">
            <v>EE ANTONIO RUY</v>
          </cell>
          <cell r="E49127">
            <v>400753</v>
          </cell>
        </row>
        <row r="49128">
          <cell r="C49128"/>
          <cell r="D49128" t="str">
            <v>EE JULIETA CALD</v>
          </cell>
          <cell r="E49128">
            <v>400849</v>
          </cell>
        </row>
        <row r="49129">
          <cell r="C49129"/>
          <cell r="D49129" t="str">
            <v>EEPG DOMINGOS M</v>
          </cell>
          <cell r="E49129">
            <v>401734</v>
          </cell>
        </row>
        <row r="49130">
          <cell r="C49130"/>
          <cell r="D49130" t="str">
            <v>EEPSG LAURITA O</v>
          </cell>
          <cell r="E49130">
            <v>402073</v>
          </cell>
        </row>
        <row r="49131">
          <cell r="C49131"/>
          <cell r="D49131" t="str">
            <v>ESC.INTEG.RAIOS</v>
          </cell>
          <cell r="E49131">
            <v>404155</v>
          </cell>
        </row>
        <row r="49132">
          <cell r="C49132"/>
          <cell r="D49132" t="str">
            <v>ESC.TANCREDO NE</v>
          </cell>
          <cell r="E49132">
            <v>404569</v>
          </cell>
        </row>
        <row r="49133">
          <cell r="C49133"/>
          <cell r="D49133" t="str">
            <v>EEPG ARMANDO DE</v>
          </cell>
          <cell r="E49133">
            <v>404570</v>
          </cell>
        </row>
        <row r="49134">
          <cell r="C49134"/>
          <cell r="D49134" t="str">
            <v>COL.SAO LUCAS</v>
          </cell>
          <cell r="E49134">
            <v>404571</v>
          </cell>
        </row>
        <row r="49135">
          <cell r="C49135"/>
          <cell r="D49135" t="str">
            <v>ESC.TANCREDO NE</v>
          </cell>
          <cell r="E49135">
            <v>405236</v>
          </cell>
        </row>
        <row r="49136">
          <cell r="C49136"/>
          <cell r="D49136" t="str">
            <v>EEPG PROF.OSCAR</v>
          </cell>
          <cell r="E49136">
            <v>405325</v>
          </cell>
        </row>
        <row r="49137">
          <cell r="C49137"/>
          <cell r="D49137" t="str">
            <v>EEPSG WANDYCK F</v>
          </cell>
          <cell r="E49137">
            <v>405326</v>
          </cell>
        </row>
        <row r="49138">
          <cell r="C49138"/>
          <cell r="D49138" t="str">
            <v>EEPSG ANTONIO I</v>
          </cell>
          <cell r="E49138">
            <v>405327</v>
          </cell>
        </row>
        <row r="49139">
          <cell r="C49139"/>
          <cell r="D49139" t="str">
            <v>EEPSG PROFA.LUC</v>
          </cell>
          <cell r="E49139">
            <v>405328</v>
          </cell>
        </row>
        <row r="49140">
          <cell r="C49140"/>
          <cell r="D49140" t="str">
            <v>EEPSG HEITOR C.</v>
          </cell>
          <cell r="E49140">
            <v>405329</v>
          </cell>
        </row>
        <row r="49141">
          <cell r="C49141"/>
          <cell r="D49141" t="str">
            <v>EEPG FRANCISCO</v>
          </cell>
          <cell r="E49141">
            <v>406857</v>
          </cell>
        </row>
        <row r="49142">
          <cell r="C49142"/>
          <cell r="D49142" t="str">
            <v>EEPG ZEICY A.N.</v>
          </cell>
          <cell r="E49142">
            <v>406858</v>
          </cell>
        </row>
        <row r="49143">
          <cell r="C49143"/>
          <cell r="D49143" t="str">
            <v>ESC.MARIA JOSE</v>
          </cell>
          <cell r="E49143">
            <v>406859</v>
          </cell>
        </row>
        <row r="49144">
          <cell r="C49144"/>
          <cell r="D49144" t="str">
            <v>EE MARIA CATHAR</v>
          </cell>
          <cell r="E49144">
            <v>408025</v>
          </cell>
        </row>
        <row r="49145">
          <cell r="C49145"/>
          <cell r="D49145" t="str">
            <v>EEPSG EDGARD FR</v>
          </cell>
          <cell r="E49145">
            <v>409521</v>
          </cell>
        </row>
        <row r="49146">
          <cell r="C49146"/>
          <cell r="D49146" t="str">
            <v>CEN.MUN.HAB.REA</v>
          </cell>
          <cell r="E49146">
            <v>410224</v>
          </cell>
        </row>
        <row r="49147">
          <cell r="C49147"/>
          <cell r="D49147" t="str">
            <v>EE DEP.HEITOR C</v>
          </cell>
          <cell r="E49147">
            <v>410421</v>
          </cell>
        </row>
        <row r="49148">
          <cell r="C49148">
            <v>800024973</v>
          </cell>
          <cell r="D49148" t="str">
            <v>AZUL POLIMEROS</v>
          </cell>
          <cell r="E49148">
            <v>15322946000141</v>
          </cell>
        </row>
        <row r="49149">
          <cell r="C49149"/>
          <cell r="D49149" t="str">
            <v>PERSTORP XYTEC</v>
          </cell>
          <cell r="E49149">
            <v>87183</v>
          </cell>
        </row>
        <row r="49150">
          <cell r="C49150"/>
          <cell r="D49150" t="str">
            <v>SENAI DF</v>
          </cell>
          <cell r="E49150">
            <v>33564543004188</v>
          </cell>
        </row>
        <row r="49151">
          <cell r="C49151"/>
          <cell r="D49151" t="str">
            <v>THW TRANSPORTES</v>
          </cell>
          <cell r="E49151">
            <v>4300279000180</v>
          </cell>
        </row>
        <row r="49152">
          <cell r="C49152"/>
          <cell r="D49152" t="str">
            <v>CENTRO DE EDUCA</v>
          </cell>
          <cell r="E49152">
            <v>400487</v>
          </cell>
        </row>
        <row r="49153">
          <cell r="C49153"/>
          <cell r="D49153" t="str">
            <v>C.DE ENS DE 1G.</v>
          </cell>
          <cell r="E49153">
            <v>400570</v>
          </cell>
        </row>
        <row r="49154">
          <cell r="C49154"/>
          <cell r="D49154" t="str">
            <v>CENTRO DE ENS B</v>
          </cell>
          <cell r="E49154">
            <v>400592</v>
          </cell>
        </row>
        <row r="49155">
          <cell r="C49155"/>
          <cell r="D49155" t="str">
            <v>CENTRO ED. COMP</v>
          </cell>
          <cell r="E49155">
            <v>400596</v>
          </cell>
        </row>
        <row r="49156">
          <cell r="C49156"/>
          <cell r="D49156" t="str">
            <v>ESC.CLASSE 10 T</v>
          </cell>
          <cell r="E49156">
            <v>401412</v>
          </cell>
        </row>
        <row r="49157">
          <cell r="C49157"/>
          <cell r="D49157" t="str">
            <v>CENTRO EDUCACIO</v>
          </cell>
          <cell r="E49157">
            <v>401557</v>
          </cell>
        </row>
        <row r="49158">
          <cell r="C49158"/>
          <cell r="D49158" t="str">
            <v>CENTRO ENS. SIL</v>
          </cell>
          <cell r="E49158">
            <v>401562</v>
          </cell>
        </row>
        <row r="49159">
          <cell r="C49159"/>
          <cell r="D49159" t="str">
            <v>ESC. CLASSE N45</v>
          </cell>
          <cell r="E49159">
            <v>401846</v>
          </cell>
        </row>
        <row r="49160">
          <cell r="C49160"/>
          <cell r="D49160" t="str">
            <v>CE 2 DE TAGUATI</v>
          </cell>
          <cell r="E49160">
            <v>402330</v>
          </cell>
        </row>
        <row r="49161">
          <cell r="C49161"/>
          <cell r="D49161" t="str">
            <v>CEN.ENS.DE 1G 0</v>
          </cell>
          <cell r="E49161">
            <v>402370</v>
          </cell>
        </row>
        <row r="49162">
          <cell r="C49162"/>
          <cell r="D49162" t="str">
            <v>CENTRO DE ENSIN</v>
          </cell>
          <cell r="E49162">
            <v>402387</v>
          </cell>
        </row>
        <row r="49163">
          <cell r="C49163"/>
          <cell r="D49163" t="str">
            <v>ESC.CLASSE 19 D</v>
          </cell>
          <cell r="E49163">
            <v>402883</v>
          </cell>
        </row>
        <row r="49164">
          <cell r="C49164"/>
          <cell r="D49164" t="str">
            <v>CEN.EDUC.6 DE T</v>
          </cell>
          <cell r="E49164">
            <v>403369</v>
          </cell>
        </row>
        <row r="49165">
          <cell r="C49165"/>
          <cell r="D49165" t="str">
            <v>CEN.DE ENS.5 DE</v>
          </cell>
          <cell r="E49165">
            <v>403543</v>
          </cell>
        </row>
        <row r="49166">
          <cell r="C49166"/>
          <cell r="D49166" t="str">
            <v>CEN.EDUC.2 DE T</v>
          </cell>
          <cell r="E49166">
            <v>407864</v>
          </cell>
        </row>
        <row r="49167">
          <cell r="C49167"/>
          <cell r="D49167" t="str">
            <v>CEN.EDUC.COMPAC</v>
          </cell>
          <cell r="E49167">
            <v>408573</v>
          </cell>
        </row>
        <row r="49168">
          <cell r="C49168"/>
          <cell r="D49168" t="str">
            <v>BRASVAN</v>
          </cell>
          <cell r="E49168">
            <v>4011963000141</v>
          </cell>
        </row>
        <row r="49169">
          <cell r="C49169"/>
          <cell r="D49169" t="str">
            <v>CENTRO DE FORM.</v>
          </cell>
          <cell r="E49169">
            <v>403129</v>
          </cell>
        </row>
        <row r="49170">
          <cell r="C49170"/>
          <cell r="D49170" t="str">
            <v>CARLOS BRITTO</v>
          </cell>
          <cell r="E49170">
            <v>10782175000747</v>
          </cell>
        </row>
        <row r="49171">
          <cell r="C49171">
            <v>800007450</v>
          </cell>
          <cell r="D49171" t="str">
            <v>JOHNSON</v>
          </cell>
          <cell r="E49171">
            <v>81133</v>
          </cell>
        </row>
        <row r="49172">
          <cell r="C49172">
            <v>800032107</v>
          </cell>
          <cell r="D49172" t="str">
            <v>TECHONOLOGY CO.</v>
          </cell>
          <cell r="E49172">
            <v>86683</v>
          </cell>
        </row>
        <row r="49173">
          <cell r="C49173">
            <v>800032107</v>
          </cell>
          <cell r="D49173" t="str">
            <v>TECHONOLOGY CO.</v>
          </cell>
          <cell r="E49173">
            <v>86716</v>
          </cell>
        </row>
        <row r="49174">
          <cell r="C49174">
            <v>800032980</v>
          </cell>
          <cell r="D49174" t="str">
            <v>JIUH-YEH PRECIS</v>
          </cell>
          <cell r="E49174">
            <v>86928</v>
          </cell>
        </row>
        <row r="49175">
          <cell r="C49175">
            <v>800032794</v>
          </cell>
          <cell r="D49175" t="str">
            <v>TA YIH INDUSTRI</v>
          </cell>
          <cell r="E49175">
            <v>86885</v>
          </cell>
        </row>
        <row r="49176">
          <cell r="C49176">
            <v>800032794</v>
          </cell>
          <cell r="D49176" t="str">
            <v>TA YIH INDUSTRI</v>
          </cell>
          <cell r="E49176">
            <v>86886</v>
          </cell>
        </row>
        <row r="49177">
          <cell r="C49177">
            <v>800013533</v>
          </cell>
          <cell r="D49177" t="str">
            <v>LUPTON STEEL</v>
          </cell>
          <cell r="E49177">
            <v>81650</v>
          </cell>
        </row>
        <row r="49178">
          <cell r="C49178"/>
          <cell r="D49178" t="str">
            <v>JENCO ELETRONIC</v>
          </cell>
          <cell r="E49178">
            <v>80056</v>
          </cell>
        </row>
        <row r="49179">
          <cell r="C49179"/>
          <cell r="D49179" t="str">
            <v>EEPSG CEL.BENED</v>
          </cell>
          <cell r="E49179">
            <v>408079</v>
          </cell>
        </row>
        <row r="49180">
          <cell r="C49180">
            <v>800040761</v>
          </cell>
          <cell r="D49180" t="str">
            <v>HENGBO HOLDINGS</v>
          </cell>
          <cell r="E49180">
            <v>89087</v>
          </cell>
        </row>
        <row r="49181">
          <cell r="C49181">
            <v>800044052</v>
          </cell>
          <cell r="D49181" t="str">
            <v>ABBOTT DIAGNOST</v>
          </cell>
          <cell r="E49181">
            <v>50248780001303</v>
          </cell>
        </row>
        <row r="49182">
          <cell r="C49182">
            <v>800007165</v>
          </cell>
          <cell r="D49182" t="str">
            <v>METVAL</v>
          </cell>
          <cell r="E49182">
            <v>80806</v>
          </cell>
        </row>
        <row r="49183">
          <cell r="C49183"/>
          <cell r="D49183" t="str">
            <v>FAIR FRIEND</v>
          </cell>
          <cell r="E49183">
            <v>80264</v>
          </cell>
        </row>
        <row r="49184">
          <cell r="C49184">
            <v>800007628</v>
          </cell>
          <cell r="D49184" t="str">
            <v>KACO</v>
          </cell>
          <cell r="E49184">
            <v>81355</v>
          </cell>
        </row>
        <row r="49185">
          <cell r="C49185">
            <v>800026877</v>
          </cell>
          <cell r="D49185" t="str">
            <v>INTEGRATED DESI</v>
          </cell>
          <cell r="E49185">
            <v>85766</v>
          </cell>
        </row>
        <row r="49186">
          <cell r="C49186"/>
          <cell r="D49186" t="str">
            <v>COL.AGRICOLA OE</v>
          </cell>
          <cell r="E49186">
            <v>409497</v>
          </cell>
        </row>
        <row r="49187">
          <cell r="C49187"/>
          <cell r="D49187" t="str">
            <v>HERMANN BEH &amp; S</v>
          </cell>
          <cell r="E49187">
            <v>84460</v>
          </cell>
        </row>
        <row r="49188">
          <cell r="C49188">
            <v>800010072</v>
          </cell>
          <cell r="D49188" t="str">
            <v>FIAT INDIA AUTO</v>
          </cell>
          <cell r="E49188">
            <v>81654</v>
          </cell>
        </row>
        <row r="49189">
          <cell r="C49189"/>
          <cell r="D49189" t="str">
            <v>CE PROFA.MARIA</v>
          </cell>
          <cell r="E49189">
            <v>406402</v>
          </cell>
        </row>
        <row r="49190">
          <cell r="C49190">
            <v>800037544</v>
          </cell>
          <cell r="D49190" t="str">
            <v>R.C.O. IND. COM</v>
          </cell>
          <cell r="E49190">
            <v>65826620000120</v>
          </cell>
        </row>
        <row r="49191">
          <cell r="C49191"/>
          <cell r="D49191" t="str">
            <v>SESI 370</v>
          </cell>
          <cell r="E49191">
            <v>403083</v>
          </cell>
        </row>
        <row r="49192">
          <cell r="C49192"/>
          <cell r="D49192" t="str">
            <v>EE PROFA.CARMEN</v>
          </cell>
          <cell r="E49192">
            <v>409435</v>
          </cell>
        </row>
        <row r="49193">
          <cell r="C49193">
            <v>800006958</v>
          </cell>
          <cell r="D49193" t="str">
            <v>SPLINE GAUGES</v>
          </cell>
          <cell r="E49193">
            <v>80585</v>
          </cell>
        </row>
        <row r="49194">
          <cell r="C49194">
            <v>800038681</v>
          </cell>
          <cell r="D49194" t="str">
            <v>ASCOTT ANALYTIC</v>
          </cell>
          <cell r="E49194">
            <v>88907</v>
          </cell>
        </row>
        <row r="49195">
          <cell r="C49195">
            <v>800044051</v>
          </cell>
          <cell r="D49195" t="str">
            <v>DELTA ELECTRONI</v>
          </cell>
          <cell r="E49195">
            <v>89491</v>
          </cell>
        </row>
        <row r="49196">
          <cell r="C49196"/>
          <cell r="D49196" t="str">
            <v>ESC.PG MEDIANEI</v>
          </cell>
          <cell r="E49196">
            <v>403914</v>
          </cell>
        </row>
        <row r="49197">
          <cell r="C49197"/>
          <cell r="D49197" t="str">
            <v>EEPG VALERIANO</v>
          </cell>
          <cell r="E49197">
            <v>403926</v>
          </cell>
        </row>
        <row r="49198">
          <cell r="C49198"/>
          <cell r="D49198" t="str">
            <v>EMPG INCOMPLETO</v>
          </cell>
          <cell r="E49198">
            <v>403930</v>
          </cell>
        </row>
        <row r="49199">
          <cell r="C49199"/>
          <cell r="D49199" t="str">
            <v>EEPG INCOMPLETO</v>
          </cell>
          <cell r="E49199">
            <v>406147</v>
          </cell>
        </row>
        <row r="49200">
          <cell r="C49200"/>
          <cell r="D49200" t="str">
            <v>EM ANGELA POSSE</v>
          </cell>
          <cell r="E49200">
            <v>408449</v>
          </cell>
        </row>
        <row r="49201">
          <cell r="C49201"/>
          <cell r="D49201" t="str">
            <v>EE PRES.CASTELO</v>
          </cell>
          <cell r="E49201">
            <v>403967</v>
          </cell>
        </row>
        <row r="49202">
          <cell r="C49202"/>
          <cell r="D49202" t="str">
            <v>CE SAO JOSE</v>
          </cell>
          <cell r="E49202">
            <v>404532</v>
          </cell>
        </row>
        <row r="49203">
          <cell r="C49203"/>
          <cell r="D49203" t="str">
            <v>EEPG STA.FELICI</v>
          </cell>
          <cell r="E49203">
            <v>408406</v>
          </cell>
        </row>
        <row r="49204">
          <cell r="C49204"/>
          <cell r="D49204" t="str">
            <v>EM DACIA FIGUEI</v>
          </cell>
          <cell r="E49204">
            <v>408407</v>
          </cell>
        </row>
        <row r="49205">
          <cell r="C49205"/>
          <cell r="D49205" t="str">
            <v>GRUPO ESC.SACRA</v>
          </cell>
          <cell r="E49205">
            <v>407176</v>
          </cell>
        </row>
        <row r="49206">
          <cell r="C49206"/>
          <cell r="D49206" t="str">
            <v>SESI TAPIRANGA</v>
          </cell>
          <cell r="E49206">
            <v>411044</v>
          </cell>
        </row>
        <row r="49207">
          <cell r="C49207">
            <v>800043200</v>
          </cell>
          <cell r="D49207" t="str">
            <v>METAL INDIANAPO</v>
          </cell>
          <cell r="E49207">
            <v>7112589000169</v>
          </cell>
        </row>
        <row r="49208">
          <cell r="C49208">
            <v>800002187</v>
          </cell>
          <cell r="D49208" t="str">
            <v>SUL PECAS</v>
          </cell>
          <cell r="E49208">
            <v>97752851000394</v>
          </cell>
        </row>
        <row r="49209">
          <cell r="C49209"/>
          <cell r="D49209" t="str">
            <v>CROSS CONTINENT</v>
          </cell>
          <cell r="E49209">
            <v>30099626000168</v>
          </cell>
        </row>
        <row r="49210">
          <cell r="C49210"/>
          <cell r="D49210" t="str">
            <v>ESC.CENECISTA D</v>
          </cell>
          <cell r="E49210">
            <v>408583</v>
          </cell>
        </row>
        <row r="49211">
          <cell r="C49211"/>
          <cell r="D49211" t="str">
            <v>INST.ADVENT.CRU</v>
          </cell>
          <cell r="E49211">
            <v>408900</v>
          </cell>
        </row>
        <row r="49212">
          <cell r="C49212"/>
          <cell r="D49212" t="str">
            <v>INST.SINODAL DO</v>
          </cell>
          <cell r="E49212">
            <v>409334</v>
          </cell>
        </row>
        <row r="49213">
          <cell r="C49213"/>
          <cell r="D49213" t="str">
            <v>ESC.ADVENT.RICA</v>
          </cell>
          <cell r="E49213">
            <v>409620</v>
          </cell>
        </row>
        <row r="49214">
          <cell r="C49214"/>
          <cell r="D49214" t="str">
            <v>EEPG DIRCEU MAR</v>
          </cell>
          <cell r="E49214">
            <v>409621</v>
          </cell>
        </row>
        <row r="49215">
          <cell r="C49215">
            <v>800002356</v>
          </cell>
          <cell r="D49215" t="str">
            <v>JCT INFORMATICA</v>
          </cell>
          <cell r="E49215">
            <v>158817000192</v>
          </cell>
        </row>
        <row r="49216">
          <cell r="C49216"/>
          <cell r="D49216" t="str">
            <v>UPSI</v>
          </cell>
          <cell r="E49216">
            <v>19183482000271</v>
          </cell>
        </row>
        <row r="49217">
          <cell r="C49217">
            <v>800020530</v>
          </cell>
          <cell r="D49217" t="str">
            <v>SERVIMONT</v>
          </cell>
          <cell r="E49217">
            <v>10797865000184</v>
          </cell>
        </row>
        <row r="49218">
          <cell r="C49218"/>
          <cell r="D49218" t="str">
            <v>EMPG LA SALES</v>
          </cell>
          <cell r="E49218">
            <v>409503</v>
          </cell>
        </row>
        <row r="49219">
          <cell r="C49219">
            <v>800002067</v>
          </cell>
          <cell r="D49219" t="str">
            <v>UNIAO TAQUARITI</v>
          </cell>
          <cell r="E49219">
            <v>66125857000146</v>
          </cell>
        </row>
        <row r="49220">
          <cell r="C49220">
            <v>800019664</v>
          </cell>
          <cell r="D49220" t="str">
            <v>SANTA EMILIA D</v>
          </cell>
          <cell r="E49220">
            <v>12107378000178</v>
          </cell>
        </row>
        <row r="49221">
          <cell r="C49221">
            <v>800037216</v>
          </cell>
          <cell r="D49221" t="str">
            <v>CONFIALLE COM V</v>
          </cell>
          <cell r="E49221">
            <v>22402569000205</v>
          </cell>
        </row>
        <row r="49222">
          <cell r="C49222"/>
          <cell r="D49222" t="str">
            <v>LOCALIZA</v>
          </cell>
          <cell r="E49222">
            <v>424104000123</v>
          </cell>
        </row>
        <row r="49223">
          <cell r="C49223"/>
          <cell r="D49223" t="str">
            <v>EE JOSE PENNA</v>
          </cell>
          <cell r="E49223">
            <v>409684</v>
          </cell>
        </row>
        <row r="49224">
          <cell r="C49224">
            <v>800014174</v>
          </cell>
          <cell r="D49224" t="str">
            <v>IDIADA</v>
          </cell>
          <cell r="E49224">
            <v>81693</v>
          </cell>
        </row>
        <row r="49225">
          <cell r="C49225"/>
          <cell r="D49225" t="str">
            <v>ESCOLA DA COMUN</v>
          </cell>
          <cell r="E49225">
            <v>403198</v>
          </cell>
        </row>
        <row r="49226">
          <cell r="C49226"/>
          <cell r="D49226" t="str">
            <v>EE PROF.JOSE CE</v>
          </cell>
          <cell r="E49226">
            <v>410467</v>
          </cell>
        </row>
        <row r="49227">
          <cell r="C49227">
            <v>800043153</v>
          </cell>
          <cell r="D49227" t="str">
            <v>RUTE AP. FERREI</v>
          </cell>
          <cell r="E49227">
            <v>462881000162</v>
          </cell>
        </row>
        <row r="49228">
          <cell r="C49228"/>
          <cell r="D49228" t="str">
            <v>SABER</v>
          </cell>
          <cell r="E49228">
            <v>47260344000101</v>
          </cell>
        </row>
        <row r="49229">
          <cell r="C49229"/>
          <cell r="D49229" t="str">
            <v>BRINDES VISAO</v>
          </cell>
          <cell r="E49229">
            <v>46624524000154</v>
          </cell>
        </row>
        <row r="49230">
          <cell r="C49230"/>
          <cell r="D49230" t="str">
            <v>FINTA</v>
          </cell>
          <cell r="E49230">
            <v>2253428000171</v>
          </cell>
        </row>
        <row r="49231">
          <cell r="C49231">
            <v>800002854</v>
          </cell>
          <cell r="D49231" t="str">
            <v>LOCALIZA</v>
          </cell>
          <cell r="E49231">
            <v>2084388000181</v>
          </cell>
        </row>
        <row r="49232">
          <cell r="C49232">
            <v>800003188</v>
          </cell>
          <cell r="D49232" t="str">
            <v>LOCALIZA</v>
          </cell>
          <cell r="E49232">
            <v>2105862000619</v>
          </cell>
        </row>
        <row r="49233">
          <cell r="C49233">
            <v>800005532</v>
          </cell>
          <cell r="D49233" t="str">
            <v>META METODOS EM</v>
          </cell>
          <cell r="E49233">
            <v>5832552000180</v>
          </cell>
        </row>
        <row r="49234">
          <cell r="C49234">
            <v>800006420</v>
          </cell>
          <cell r="D49234" t="str">
            <v>RONTAN</v>
          </cell>
          <cell r="E49234">
            <v>62858352000130</v>
          </cell>
        </row>
        <row r="49235">
          <cell r="C49235">
            <v>800008436</v>
          </cell>
          <cell r="D49235" t="str">
            <v>TESTMOTORS</v>
          </cell>
          <cell r="E49235">
            <v>7778391000119</v>
          </cell>
        </row>
        <row r="49236">
          <cell r="C49236">
            <v>800008965</v>
          </cell>
          <cell r="D49236" t="str">
            <v>PLANETA</v>
          </cell>
          <cell r="E49236">
            <v>5081805000120</v>
          </cell>
        </row>
        <row r="49237">
          <cell r="C49237">
            <v>800016994</v>
          </cell>
          <cell r="D49237" t="str">
            <v>HUMMEL</v>
          </cell>
          <cell r="E49237">
            <v>3895419000147</v>
          </cell>
        </row>
        <row r="49238">
          <cell r="C49238">
            <v>800022290</v>
          </cell>
          <cell r="D49238" t="str">
            <v>DIPLOMATA IND C</v>
          </cell>
          <cell r="E49238">
            <v>64952880000189</v>
          </cell>
        </row>
        <row r="49239">
          <cell r="C49239">
            <v>800023037</v>
          </cell>
          <cell r="D49239" t="str">
            <v>PIMENTA E SALSA</v>
          </cell>
          <cell r="E49239">
            <v>12992320000154</v>
          </cell>
        </row>
        <row r="49240">
          <cell r="C49240">
            <v>800023436</v>
          </cell>
          <cell r="D49240" t="str">
            <v>TELES E ANTUNES</v>
          </cell>
          <cell r="E49240">
            <v>56043441000125</v>
          </cell>
        </row>
        <row r="49241">
          <cell r="C49241">
            <v>800025012</v>
          </cell>
          <cell r="D49241" t="str">
            <v>FORD MOTOR</v>
          </cell>
          <cell r="E49241">
            <v>3470727000988</v>
          </cell>
        </row>
        <row r="49242">
          <cell r="C49242">
            <v>800025386</v>
          </cell>
          <cell r="D49242" t="str">
            <v>PADARIA E CONFE</v>
          </cell>
          <cell r="E49242">
            <v>49567324000103</v>
          </cell>
        </row>
        <row r="49243">
          <cell r="C49243">
            <v>800026233</v>
          </cell>
          <cell r="D49243" t="str">
            <v>FBA</v>
          </cell>
          <cell r="E49243">
            <v>3889440000130</v>
          </cell>
        </row>
        <row r="49244">
          <cell r="C49244">
            <v>800028637</v>
          </cell>
          <cell r="D49244" t="str">
            <v>LOCACOES E EVEN</v>
          </cell>
          <cell r="E49244">
            <v>12253081000110</v>
          </cell>
        </row>
        <row r="49245">
          <cell r="C49245">
            <v>800033528</v>
          </cell>
          <cell r="D49245" t="str">
            <v>YAZAKI</v>
          </cell>
          <cell r="E49245">
            <v>1641045000108</v>
          </cell>
        </row>
        <row r="49246">
          <cell r="C49246">
            <v>800034465</v>
          </cell>
          <cell r="D49246" t="str">
            <v>E EQUIPAMENTOS</v>
          </cell>
          <cell r="E49246">
            <v>6024309000106</v>
          </cell>
        </row>
        <row r="49247">
          <cell r="C49247">
            <v>800034700</v>
          </cell>
          <cell r="D49247" t="str">
            <v>GREENWORKS ENGE</v>
          </cell>
          <cell r="E49247">
            <v>7262987000161</v>
          </cell>
        </row>
        <row r="49248">
          <cell r="C49248">
            <v>800036277</v>
          </cell>
          <cell r="D49248" t="str">
            <v>AUTO PARTS</v>
          </cell>
          <cell r="E49248">
            <v>22066976000280</v>
          </cell>
        </row>
        <row r="49249">
          <cell r="C49249">
            <v>800036335</v>
          </cell>
          <cell r="D49249" t="str">
            <v>BT EQUIPAMENTOS IND. LTDA</v>
          </cell>
          <cell r="E49249">
            <v>1852612000175</v>
          </cell>
        </row>
        <row r="49250">
          <cell r="C49250">
            <v>800042212</v>
          </cell>
          <cell r="D49250" t="str">
            <v>EUROLAF VEICULO</v>
          </cell>
          <cell r="E49250">
            <v>7973198000724</v>
          </cell>
        </row>
        <row r="49251">
          <cell r="C49251">
            <v>800046033</v>
          </cell>
          <cell r="D49251" t="str">
            <v>NEO PARTS</v>
          </cell>
          <cell r="E49251">
            <v>42562047000199</v>
          </cell>
        </row>
        <row r="49252">
          <cell r="C49252"/>
          <cell r="D49252" t="str">
            <v>TUCO</v>
          </cell>
          <cell r="E49252">
            <v>6260729000183</v>
          </cell>
        </row>
        <row r="49253">
          <cell r="C49253"/>
          <cell r="D49253" t="str">
            <v>CASA DE TINTAS</v>
          </cell>
          <cell r="E49253">
            <v>68048875000105</v>
          </cell>
        </row>
        <row r="49254">
          <cell r="C49254"/>
          <cell r="D49254" t="str">
            <v>ITAPE VEICULOSL</v>
          </cell>
          <cell r="E49254">
            <v>67485250000130</v>
          </cell>
        </row>
        <row r="49255">
          <cell r="C49255"/>
          <cell r="D49255" t="str">
            <v>TECPOLIMER TEC.</v>
          </cell>
          <cell r="E49255">
            <v>56555501000199</v>
          </cell>
        </row>
        <row r="49256">
          <cell r="C49256"/>
          <cell r="D49256" t="str">
            <v>RONTAM</v>
          </cell>
          <cell r="E49256">
            <v>62858352000300</v>
          </cell>
        </row>
        <row r="49257">
          <cell r="C49257"/>
          <cell r="D49257" t="str">
            <v>KLIMAQUIP</v>
          </cell>
          <cell r="E49257">
            <v>2874171000175</v>
          </cell>
        </row>
        <row r="49258">
          <cell r="C49258"/>
          <cell r="D49258" t="str">
            <v>BETO REMOCOES</v>
          </cell>
          <cell r="E49258">
            <v>6998392000106</v>
          </cell>
        </row>
        <row r="49259">
          <cell r="C49259"/>
          <cell r="D49259" t="str">
            <v>FORD</v>
          </cell>
          <cell r="E49259">
            <v>57290355001747</v>
          </cell>
        </row>
        <row r="49260">
          <cell r="C49260"/>
          <cell r="D49260" t="str">
            <v>EEPSG DA ORG.DE</v>
          </cell>
          <cell r="E49260">
            <v>402070</v>
          </cell>
        </row>
        <row r="49261">
          <cell r="C49261"/>
          <cell r="D49261" t="str">
            <v>EEPG FERNANDO G</v>
          </cell>
          <cell r="E49261">
            <v>408092</v>
          </cell>
        </row>
        <row r="49262">
          <cell r="C49262"/>
          <cell r="D49262" t="str">
            <v>EEPSG PROF.CHIC</v>
          </cell>
          <cell r="E49262">
            <v>409918</v>
          </cell>
        </row>
        <row r="49263">
          <cell r="C49263">
            <v>800000377</v>
          </cell>
          <cell r="D49263" t="str">
            <v>AUTOLIV</v>
          </cell>
          <cell r="E49263">
            <v>1340384000154</v>
          </cell>
        </row>
        <row r="49264">
          <cell r="C49264">
            <v>800002007</v>
          </cell>
          <cell r="D49264" t="str">
            <v>MODENA AUTOMOVE</v>
          </cell>
          <cell r="E49264">
            <v>47566195000103</v>
          </cell>
        </row>
        <row r="49265">
          <cell r="C49265">
            <v>800003340</v>
          </cell>
          <cell r="D49265" t="str">
            <v>METALBAGES</v>
          </cell>
          <cell r="E49265">
            <v>615041000192</v>
          </cell>
        </row>
        <row r="49266">
          <cell r="C49266">
            <v>800003674</v>
          </cell>
          <cell r="D49266" t="str">
            <v>RIO NEGRO</v>
          </cell>
          <cell r="E49266">
            <v>62016050001005</v>
          </cell>
        </row>
        <row r="49267">
          <cell r="C49267">
            <v>800004163</v>
          </cell>
          <cell r="D49267" t="str">
            <v>BRAZIL</v>
          </cell>
          <cell r="E49267">
            <v>1571187000146</v>
          </cell>
        </row>
        <row r="49268">
          <cell r="C49268">
            <v>800005819</v>
          </cell>
          <cell r="D49268" t="str">
            <v>DAIDO INDUSTRIA</v>
          </cell>
          <cell r="E49268">
            <v>45175387000155</v>
          </cell>
        </row>
        <row r="49269">
          <cell r="C49269">
            <v>800005938</v>
          </cell>
          <cell r="D49269" t="str">
            <v>SERVICOS LTDA.</v>
          </cell>
          <cell r="E49269">
            <v>67731059000120</v>
          </cell>
        </row>
        <row r="49270">
          <cell r="C49270">
            <v>800006198</v>
          </cell>
          <cell r="D49270" t="str">
            <v>MUBEA</v>
          </cell>
          <cell r="E49270">
            <v>1776765000180</v>
          </cell>
        </row>
        <row r="49271">
          <cell r="C49271">
            <v>800006627</v>
          </cell>
          <cell r="D49271" t="str">
            <v>USIMINAS</v>
          </cell>
          <cell r="E49271">
            <v>60894730003716</v>
          </cell>
        </row>
        <row r="49272">
          <cell r="C49272">
            <v>800007953</v>
          </cell>
          <cell r="D49272" t="str">
            <v>LOCALIZA</v>
          </cell>
          <cell r="E49272">
            <v>60132123000108</v>
          </cell>
        </row>
        <row r="49273">
          <cell r="C49273">
            <v>800008289</v>
          </cell>
          <cell r="D49273" t="str">
            <v>FSI</v>
          </cell>
          <cell r="E49273">
            <v>67731059000201</v>
          </cell>
        </row>
        <row r="49274">
          <cell r="C49274">
            <v>800009076</v>
          </cell>
          <cell r="D49274" t="str">
            <v>AUTOMETAL</v>
          </cell>
          <cell r="E49274">
            <v>59104513000519</v>
          </cell>
        </row>
        <row r="49275">
          <cell r="C49275">
            <v>800009278</v>
          </cell>
          <cell r="D49275" t="str">
            <v>PFAUDLER</v>
          </cell>
          <cell r="E49275">
            <v>50918812000512</v>
          </cell>
        </row>
        <row r="49276">
          <cell r="C49276">
            <v>800012515</v>
          </cell>
          <cell r="D49276" t="str">
            <v>GUINCHO FACIL</v>
          </cell>
          <cell r="E49276">
            <v>4893945000130</v>
          </cell>
        </row>
        <row r="49277">
          <cell r="C49277">
            <v>800014670</v>
          </cell>
          <cell r="D49277" t="str">
            <v>USIFAST</v>
          </cell>
          <cell r="E49277">
            <v>86613403002337</v>
          </cell>
        </row>
        <row r="49278">
          <cell r="C49278">
            <v>800016656</v>
          </cell>
          <cell r="D49278" t="str">
            <v>RIO NEGRO USIMI</v>
          </cell>
          <cell r="E49278">
            <v>904537000771</v>
          </cell>
        </row>
        <row r="49279">
          <cell r="C49279">
            <v>800016889</v>
          </cell>
          <cell r="D49279" t="str">
            <v>TANKPOOL</v>
          </cell>
          <cell r="E49279">
            <v>60017100000152</v>
          </cell>
        </row>
        <row r="49280">
          <cell r="C49280">
            <v>800017852</v>
          </cell>
          <cell r="D49280" t="str">
            <v>USIMINAS</v>
          </cell>
          <cell r="E49280">
            <v>42956441001850</v>
          </cell>
        </row>
        <row r="49281">
          <cell r="C49281">
            <v>800018502</v>
          </cell>
          <cell r="D49281" t="str">
            <v>ESCOLA SENAI TA</v>
          </cell>
          <cell r="E49281">
            <v>3774819003543</v>
          </cell>
        </row>
        <row r="49282">
          <cell r="C49282">
            <v>800019527</v>
          </cell>
          <cell r="D49282" t="str">
            <v>OMEGA DE MINAS</v>
          </cell>
          <cell r="E49282">
            <v>4474543000878</v>
          </cell>
        </row>
        <row r="49283">
          <cell r="C49283">
            <v>800020328</v>
          </cell>
          <cell r="D49283" t="str">
            <v>GESTAMP</v>
          </cell>
          <cell r="E49283">
            <v>2147467000518</v>
          </cell>
        </row>
        <row r="49284">
          <cell r="C49284">
            <v>800021316</v>
          </cell>
          <cell r="D49284" t="str">
            <v>TEGMA GESTAO LO</v>
          </cell>
          <cell r="E49284">
            <v>2351144001351</v>
          </cell>
        </row>
        <row r="49285">
          <cell r="C49285">
            <v>800022257</v>
          </cell>
          <cell r="D49285" t="str">
            <v>OFFICE</v>
          </cell>
          <cell r="E49285">
            <v>3981726000140</v>
          </cell>
        </row>
        <row r="49286">
          <cell r="C49286">
            <v>800022329</v>
          </cell>
          <cell r="D49286" t="str">
            <v>VIBRACOUSTIC IN</v>
          </cell>
          <cell r="E49286">
            <v>659324000136</v>
          </cell>
        </row>
        <row r="49287">
          <cell r="C49287">
            <v>800023236</v>
          </cell>
          <cell r="D49287" t="str">
            <v>COMPONENTES AUT</v>
          </cell>
          <cell r="E49287">
            <v>22751408000138</v>
          </cell>
        </row>
        <row r="49288">
          <cell r="C49288">
            <v>800023623</v>
          </cell>
          <cell r="D49288" t="str">
            <v>METFORM S/A</v>
          </cell>
          <cell r="E49288">
            <v>26248666000238</v>
          </cell>
        </row>
        <row r="49289">
          <cell r="C49289">
            <v>800025449</v>
          </cell>
          <cell r="D49289" t="str">
            <v>INTERTRIM LTDA</v>
          </cell>
          <cell r="E49289">
            <v>1105075000604</v>
          </cell>
        </row>
        <row r="49290">
          <cell r="C49290">
            <v>800026474</v>
          </cell>
          <cell r="D49290" t="str">
            <v>SCHOELLER PLAST</v>
          </cell>
          <cell r="E49290">
            <v>66182155000285</v>
          </cell>
        </row>
        <row r="49291">
          <cell r="C49291">
            <v>800028622</v>
          </cell>
          <cell r="D49291" t="str">
            <v>VOLKSWAGEN BR.</v>
          </cell>
          <cell r="E49291">
            <v>59104422002446</v>
          </cell>
        </row>
        <row r="49292">
          <cell r="C49292">
            <v>800028689</v>
          </cell>
          <cell r="D49292" t="str">
            <v>LG ELECTRONICS</v>
          </cell>
          <cell r="E49292">
            <v>1166372000155</v>
          </cell>
        </row>
        <row r="49293">
          <cell r="C49293">
            <v>800029202</v>
          </cell>
          <cell r="D49293" t="str">
            <v>ARAUJO PESSOA E</v>
          </cell>
          <cell r="E49293">
            <v>9536122000171</v>
          </cell>
        </row>
        <row r="49294">
          <cell r="C49294">
            <v>800029698</v>
          </cell>
          <cell r="D49294" t="str">
            <v>IHD</v>
          </cell>
          <cell r="E49294">
            <v>3981726000221</v>
          </cell>
        </row>
        <row r="49295">
          <cell r="C49295">
            <v>800031196</v>
          </cell>
          <cell r="D49295" t="str">
            <v>IRAMEC AUTOPECA</v>
          </cell>
          <cell r="E49295">
            <v>742657000477</v>
          </cell>
        </row>
        <row r="49296">
          <cell r="C49296">
            <v>800032506</v>
          </cell>
          <cell r="D49296" t="str">
            <v>FUKUOKA &amp;FUKUOK</v>
          </cell>
          <cell r="E49296">
            <v>9380682000180</v>
          </cell>
        </row>
        <row r="49297">
          <cell r="C49297">
            <v>800034506</v>
          </cell>
          <cell r="D49297" t="str">
            <v>ISAAC SALGADOS</v>
          </cell>
          <cell r="E49297">
            <v>18317303000106</v>
          </cell>
        </row>
        <row r="49298">
          <cell r="C49298">
            <v>800036299</v>
          </cell>
          <cell r="D49298" t="str">
            <v>LUVEX IND DE EQ</v>
          </cell>
          <cell r="E49298">
            <v>92533702000400</v>
          </cell>
        </row>
        <row r="49299">
          <cell r="C49299">
            <v>800037100</v>
          </cell>
          <cell r="D49299" t="str">
            <v>COPLAC</v>
          </cell>
          <cell r="E49299">
            <v>20066649000201</v>
          </cell>
        </row>
        <row r="49300">
          <cell r="C49300">
            <v>800037881</v>
          </cell>
          <cell r="D49300" t="str">
            <v>PLASTIC OMNIUM</v>
          </cell>
          <cell r="E49300">
            <v>2645941000108</v>
          </cell>
        </row>
        <row r="49301">
          <cell r="C49301">
            <v>800038221</v>
          </cell>
          <cell r="D49301" t="str">
            <v>VIBRACOUSTIC II</v>
          </cell>
          <cell r="E49301">
            <v>3249921000504</v>
          </cell>
        </row>
        <row r="49302">
          <cell r="C49302">
            <v>800038263</v>
          </cell>
          <cell r="D49302" t="str">
            <v>STEGO DO BRASIL</v>
          </cell>
          <cell r="E49302">
            <v>4396964000151</v>
          </cell>
        </row>
        <row r="49303">
          <cell r="C49303">
            <v>800042924</v>
          </cell>
          <cell r="D49303" t="str">
            <v>AUTOCOM COMPONE</v>
          </cell>
          <cell r="E49303">
            <v>2582890000112</v>
          </cell>
        </row>
        <row r="49304">
          <cell r="C49304">
            <v>800043023</v>
          </cell>
          <cell r="D49304" t="str">
            <v>PELZER DA BAHIA</v>
          </cell>
          <cell r="E49304">
            <v>2441724000368</v>
          </cell>
        </row>
        <row r="49305">
          <cell r="C49305">
            <v>800044157</v>
          </cell>
          <cell r="D49305" t="str">
            <v>LOGHIS LOGISTIC</v>
          </cell>
          <cell r="E49305">
            <v>2006282000160</v>
          </cell>
        </row>
        <row r="49306">
          <cell r="C49306"/>
          <cell r="D49306" t="str">
            <v>VIDA NO TRANSIT</v>
          </cell>
          <cell r="E49306">
            <v>4831397000114</v>
          </cell>
        </row>
        <row r="49307">
          <cell r="C49307"/>
          <cell r="D49307" t="str">
            <v>ZOLCO S/A EQUIP</v>
          </cell>
          <cell r="E49307">
            <v>45172558000192</v>
          </cell>
        </row>
        <row r="49308">
          <cell r="C49308"/>
          <cell r="D49308" t="str">
            <v>ARAYA</v>
          </cell>
          <cell r="E49308">
            <v>45177136000100</v>
          </cell>
        </row>
        <row r="49309">
          <cell r="C49309"/>
          <cell r="D49309" t="str">
            <v>BATZ</v>
          </cell>
          <cell r="E49309">
            <v>2629294000140</v>
          </cell>
        </row>
        <row r="49310">
          <cell r="C49310"/>
          <cell r="D49310" t="str">
            <v>VENTIX</v>
          </cell>
          <cell r="E49310">
            <v>64020084000108</v>
          </cell>
        </row>
        <row r="49311">
          <cell r="C49311"/>
          <cell r="D49311" t="str">
            <v>HYDROMATION-ZOL</v>
          </cell>
          <cell r="E49311">
            <v>45176658000197</v>
          </cell>
        </row>
        <row r="49312">
          <cell r="C49312"/>
          <cell r="D49312" t="str">
            <v>PELZER</v>
          </cell>
          <cell r="E49312">
            <v>841448000138</v>
          </cell>
        </row>
        <row r="49313">
          <cell r="C49313"/>
          <cell r="D49313" t="str">
            <v>T. V. R.</v>
          </cell>
          <cell r="E49313">
            <v>49034564001610</v>
          </cell>
        </row>
        <row r="49314">
          <cell r="C49314"/>
          <cell r="D49314" t="str">
            <v>EXT.STA.LUIZA D</v>
          </cell>
          <cell r="E49314">
            <v>401884</v>
          </cell>
        </row>
        <row r="49315">
          <cell r="C49315"/>
          <cell r="D49315" t="str">
            <v>ESC.JARDIM DAS</v>
          </cell>
          <cell r="E49315">
            <v>402269</v>
          </cell>
        </row>
        <row r="49316">
          <cell r="C49316"/>
          <cell r="D49316" t="str">
            <v>ESCOLA EDUCACIO</v>
          </cell>
          <cell r="E49316">
            <v>403201</v>
          </cell>
        </row>
        <row r="49317">
          <cell r="C49317"/>
          <cell r="D49317" t="str">
            <v>SERVICO SOCIAL</v>
          </cell>
          <cell r="E49317">
            <v>403263</v>
          </cell>
        </row>
        <row r="49318">
          <cell r="C49318"/>
          <cell r="D49318" t="str">
            <v>EEPSG URBANO AL</v>
          </cell>
          <cell r="E49318">
            <v>403379</v>
          </cell>
        </row>
        <row r="49319">
          <cell r="C49319"/>
          <cell r="D49319" t="str">
            <v>EEIPSG BASIC</v>
          </cell>
          <cell r="E49319">
            <v>403570</v>
          </cell>
        </row>
        <row r="49320">
          <cell r="C49320"/>
          <cell r="D49320" t="str">
            <v>EEPG AMACIO MAZ</v>
          </cell>
          <cell r="E49320">
            <v>403661</v>
          </cell>
        </row>
        <row r="49321">
          <cell r="C49321"/>
          <cell r="D49321" t="str">
            <v>EEPG PROFA.ERNA</v>
          </cell>
          <cell r="E49321">
            <v>403844</v>
          </cell>
        </row>
        <row r="49322">
          <cell r="C49322"/>
          <cell r="D49322" t="str">
            <v>ESC.MOVIMENTO E</v>
          </cell>
          <cell r="E49322">
            <v>403872</v>
          </cell>
        </row>
        <row r="49323">
          <cell r="C49323"/>
          <cell r="D49323" t="str">
            <v>SOC.CIVIL DE EN</v>
          </cell>
          <cell r="E49323">
            <v>404087</v>
          </cell>
        </row>
        <row r="49324">
          <cell r="C49324"/>
          <cell r="D49324" t="str">
            <v>ESC.JD.DAS NACO</v>
          </cell>
          <cell r="E49324">
            <v>404161</v>
          </cell>
        </row>
        <row r="49325">
          <cell r="C49325"/>
          <cell r="D49325" t="str">
            <v>ESC.PSG NOVO RU</v>
          </cell>
          <cell r="E49325">
            <v>404163</v>
          </cell>
        </row>
        <row r="49326">
          <cell r="C49326"/>
          <cell r="D49326" t="str">
            <v>COL.TEC.TAUBATE</v>
          </cell>
          <cell r="E49326">
            <v>404316</v>
          </cell>
        </row>
        <row r="49327">
          <cell r="C49327"/>
          <cell r="D49327" t="str">
            <v>EEPSG PROF.ALFR</v>
          </cell>
          <cell r="E49327">
            <v>404413</v>
          </cell>
        </row>
        <row r="49328">
          <cell r="C49328"/>
          <cell r="D49328" t="str">
            <v>COL.STO.ANTONIO</v>
          </cell>
          <cell r="E49328">
            <v>404414</v>
          </cell>
        </row>
        <row r="49329">
          <cell r="C49329"/>
          <cell r="D49329" t="str">
            <v>COL.COMERCIAL D</v>
          </cell>
          <cell r="E49329">
            <v>404644</v>
          </cell>
        </row>
        <row r="49330">
          <cell r="C49330"/>
          <cell r="D49330" t="str">
            <v>CURSO VALE DO P</v>
          </cell>
          <cell r="E49330">
            <v>404645</v>
          </cell>
        </row>
        <row r="49331">
          <cell r="C49331"/>
          <cell r="D49331" t="str">
            <v>CEN.EDUC.SESI 4</v>
          </cell>
          <cell r="E49331">
            <v>404647</v>
          </cell>
        </row>
        <row r="49332">
          <cell r="C49332"/>
          <cell r="D49332" t="str">
            <v>EEIPG PASSO A P</v>
          </cell>
          <cell r="E49332">
            <v>404648</v>
          </cell>
        </row>
        <row r="49333">
          <cell r="C49333"/>
          <cell r="D49333" t="str">
            <v>EEIPG SAO LUIS</v>
          </cell>
          <cell r="E49333">
            <v>404649</v>
          </cell>
        </row>
        <row r="49334">
          <cell r="C49334"/>
          <cell r="D49334" t="str">
            <v>ESC.N.SRA.DAS G</v>
          </cell>
          <cell r="E49334">
            <v>404650</v>
          </cell>
        </row>
        <row r="49335">
          <cell r="C49335"/>
          <cell r="D49335" t="str">
            <v>COL.ALICE NADER</v>
          </cell>
          <cell r="E49335">
            <v>408633</v>
          </cell>
        </row>
        <row r="49336">
          <cell r="C49336"/>
          <cell r="D49336" t="str">
            <v>EE DEP.CESAR CO</v>
          </cell>
          <cell r="E49336">
            <v>409268</v>
          </cell>
        </row>
        <row r="49337">
          <cell r="C49337"/>
          <cell r="D49337" t="str">
            <v>EE EMILIO AMADE</v>
          </cell>
          <cell r="E49337">
            <v>409432</v>
          </cell>
        </row>
        <row r="49338">
          <cell r="C49338"/>
          <cell r="D49338" t="str">
            <v>EE PROF.EGIDIO</v>
          </cell>
          <cell r="E49338">
            <v>409528</v>
          </cell>
        </row>
        <row r="49339">
          <cell r="C49339"/>
          <cell r="D49339" t="str">
            <v>EE AMACIO MAZZA</v>
          </cell>
          <cell r="E49339">
            <v>409739</v>
          </cell>
        </row>
        <row r="49340">
          <cell r="C49340"/>
          <cell r="D49340" t="str">
            <v>EE MONS.JOAO AL</v>
          </cell>
          <cell r="E49340">
            <v>409851</v>
          </cell>
        </row>
        <row r="49341">
          <cell r="C49341"/>
          <cell r="D49341" t="str">
            <v>EE PROFA.JUDITE</v>
          </cell>
          <cell r="E49341">
            <v>410258</v>
          </cell>
        </row>
        <row r="49342">
          <cell r="C49342"/>
          <cell r="D49342" t="str">
            <v>CEN.INTERESCOLA</v>
          </cell>
          <cell r="E49342">
            <v>404646</v>
          </cell>
        </row>
        <row r="49343">
          <cell r="C49343"/>
          <cell r="D49343" t="str">
            <v>CEN.INTERESCOLA</v>
          </cell>
          <cell r="E49343">
            <v>405242</v>
          </cell>
        </row>
        <row r="49344">
          <cell r="C49344"/>
          <cell r="D49344" t="str">
            <v>EEPSG EDGARDO P</v>
          </cell>
          <cell r="E49344">
            <v>406767</v>
          </cell>
        </row>
        <row r="49345">
          <cell r="C49345"/>
          <cell r="D49345" t="str">
            <v>F C M UTENSILE</v>
          </cell>
          <cell r="E49345">
            <v>83376</v>
          </cell>
        </row>
        <row r="49346">
          <cell r="C49346">
            <v>800036903</v>
          </cell>
          <cell r="D49346" t="str">
            <v>GRUPO Q HONDURA</v>
          </cell>
          <cell r="E49346">
            <v>87748</v>
          </cell>
        </row>
        <row r="49347">
          <cell r="C49347">
            <v>800038347</v>
          </cell>
          <cell r="D49347" t="str">
            <v>LEXHON S. DE R.</v>
          </cell>
          <cell r="E49347">
            <v>88857</v>
          </cell>
        </row>
        <row r="49348">
          <cell r="C49348">
            <v>800038347</v>
          </cell>
          <cell r="D49348" t="str">
            <v>LEXHON S. DE R.</v>
          </cell>
          <cell r="E49348">
            <v>88858</v>
          </cell>
        </row>
        <row r="49349">
          <cell r="C49349">
            <v>800038347</v>
          </cell>
          <cell r="D49349" t="str">
            <v>LEXHON S. DE R.</v>
          </cell>
          <cell r="E49349">
            <v>88860</v>
          </cell>
        </row>
        <row r="49350">
          <cell r="C49350">
            <v>800038347</v>
          </cell>
          <cell r="D49350" t="str">
            <v>LEXHON S. DE R.</v>
          </cell>
          <cell r="E49350">
            <v>88861</v>
          </cell>
        </row>
        <row r="49351">
          <cell r="C49351">
            <v>800038347</v>
          </cell>
          <cell r="D49351" t="str">
            <v>LEXHON S. DE R.</v>
          </cell>
          <cell r="E49351">
            <v>88862</v>
          </cell>
        </row>
        <row r="49352">
          <cell r="C49352">
            <v>800038347</v>
          </cell>
          <cell r="D49352" t="str">
            <v>LEXHON S. DE R.</v>
          </cell>
          <cell r="E49352">
            <v>88863</v>
          </cell>
        </row>
        <row r="49353">
          <cell r="C49353">
            <v>800001893</v>
          </cell>
          <cell r="D49353" t="str">
            <v>CEOLIN AUTOMOVE</v>
          </cell>
          <cell r="E49353">
            <v>13024542000146</v>
          </cell>
        </row>
        <row r="49354">
          <cell r="C49354">
            <v>800015047</v>
          </cell>
          <cell r="D49354" t="str">
            <v>RAMOS TEIXEIRA</v>
          </cell>
          <cell r="E49354">
            <v>25100223003339</v>
          </cell>
        </row>
        <row r="49355">
          <cell r="C49355">
            <v>800020708</v>
          </cell>
          <cell r="D49355" t="str">
            <v>EXPRESSO MERCUR</v>
          </cell>
          <cell r="E49355">
            <v>95591723013440</v>
          </cell>
        </row>
        <row r="49356">
          <cell r="C49356"/>
          <cell r="D49356" t="str">
            <v>LOCALIZA</v>
          </cell>
          <cell r="E49356">
            <v>776423000106</v>
          </cell>
        </row>
        <row r="49357">
          <cell r="C49357"/>
          <cell r="D49357" t="str">
            <v>ESC.COOP.DE TEI</v>
          </cell>
          <cell r="E49357">
            <v>409004</v>
          </cell>
        </row>
        <row r="49358">
          <cell r="C49358">
            <v>800044261</v>
          </cell>
          <cell r="D49358" t="str">
            <v>SIMILARWEB LTD</v>
          </cell>
          <cell r="E49358">
            <v>89551</v>
          </cell>
        </row>
        <row r="49359">
          <cell r="C49359">
            <v>800015025</v>
          </cell>
          <cell r="D49359" t="str">
            <v>PHOTOGRAPHUS</v>
          </cell>
          <cell r="E49359">
            <v>7914332000120</v>
          </cell>
        </row>
        <row r="49360">
          <cell r="C49360"/>
          <cell r="D49360" t="str">
            <v>ESC.ADVENT.</v>
          </cell>
          <cell r="E49360">
            <v>406280</v>
          </cell>
        </row>
        <row r="49361">
          <cell r="C49361"/>
          <cell r="D49361" t="str">
            <v>COL.POSITIVO TE</v>
          </cell>
          <cell r="E49361">
            <v>406281</v>
          </cell>
        </row>
        <row r="49362">
          <cell r="C49362"/>
          <cell r="D49362" t="str">
            <v>ESC.PERPETUO SO</v>
          </cell>
          <cell r="E49362">
            <v>406282</v>
          </cell>
        </row>
        <row r="49363">
          <cell r="C49363"/>
          <cell r="D49363" t="str">
            <v>NRE - TELEMACO</v>
          </cell>
          <cell r="E49363">
            <v>409133</v>
          </cell>
        </row>
        <row r="49364">
          <cell r="C49364">
            <v>800030890</v>
          </cell>
          <cell r="D49364" t="str">
            <v>REDWOOD USA COR</v>
          </cell>
          <cell r="E49364">
            <v>86379</v>
          </cell>
        </row>
        <row r="49365">
          <cell r="C49365"/>
          <cell r="D49365" t="str">
            <v>EMPG MARCIOLIO</v>
          </cell>
          <cell r="E49365">
            <v>407999</v>
          </cell>
        </row>
        <row r="49366">
          <cell r="C49366"/>
          <cell r="D49366" t="str">
            <v>EE SALVADOR MOR</v>
          </cell>
          <cell r="E49366">
            <v>409927</v>
          </cell>
        </row>
        <row r="49367">
          <cell r="C49367"/>
          <cell r="D49367" t="str">
            <v>SISTEMA PITAGOR</v>
          </cell>
          <cell r="E49367">
            <v>403772</v>
          </cell>
        </row>
        <row r="49368">
          <cell r="C49368">
            <v>800001928</v>
          </cell>
          <cell r="D49368" t="str">
            <v>DINAUTO</v>
          </cell>
          <cell r="E49368">
            <v>19588391000135</v>
          </cell>
        </row>
        <row r="49369">
          <cell r="C49369">
            <v>800015257</v>
          </cell>
          <cell r="D49369" t="str">
            <v>LOCALIZA AGENCI</v>
          </cell>
          <cell r="E49369">
            <v>6215841000445</v>
          </cell>
        </row>
        <row r="49370">
          <cell r="C49370">
            <v>800044087</v>
          </cell>
          <cell r="D49370" t="str">
            <v>FARAD BRASIL SO</v>
          </cell>
          <cell r="E49370">
            <v>19906780000161</v>
          </cell>
        </row>
        <row r="49371">
          <cell r="C49371"/>
          <cell r="D49371" t="str">
            <v>LOCALIZA</v>
          </cell>
          <cell r="E49371">
            <v>1893993000130</v>
          </cell>
        </row>
        <row r="49372">
          <cell r="C49372"/>
          <cell r="D49372" t="str">
            <v>LOCALIZA</v>
          </cell>
          <cell r="E49372">
            <v>2706367000150</v>
          </cell>
        </row>
        <row r="49373">
          <cell r="C49373"/>
          <cell r="D49373" t="str">
            <v>LOCALIZA</v>
          </cell>
          <cell r="E49373">
            <v>3850384000120</v>
          </cell>
        </row>
        <row r="49374">
          <cell r="C49374"/>
          <cell r="D49374" t="str">
            <v>ESC.PARTICULAR</v>
          </cell>
          <cell r="E49374">
            <v>401861</v>
          </cell>
        </row>
        <row r="49375">
          <cell r="C49375"/>
          <cell r="D49375" t="str">
            <v>EE FREI ANTELMO</v>
          </cell>
          <cell r="E49375">
            <v>404026</v>
          </cell>
        </row>
        <row r="49376">
          <cell r="C49376"/>
          <cell r="D49376" t="str">
            <v>EE BOM JESUS</v>
          </cell>
          <cell r="E49376">
            <v>404069</v>
          </cell>
        </row>
        <row r="49377">
          <cell r="C49377"/>
          <cell r="D49377" t="str">
            <v>CAT EDSON G.SOA</v>
          </cell>
          <cell r="E49377">
            <v>404240</v>
          </cell>
        </row>
        <row r="49378">
          <cell r="C49378"/>
          <cell r="D49378" t="str">
            <v>ESC.PEQUENO PRI</v>
          </cell>
          <cell r="E49378">
            <v>404429</v>
          </cell>
        </row>
        <row r="49379">
          <cell r="C49379"/>
          <cell r="D49379" t="str">
            <v>CAT EDSON GONCA</v>
          </cell>
          <cell r="E49379">
            <v>404983</v>
          </cell>
        </row>
        <row r="49380">
          <cell r="C49380"/>
          <cell r="D49380" t="str">
            <v>CEN.EDUC.STO.AN</v>
          </cell>
          <cell r="E49380">
            <v>404984</v>
          </cell>
        </row>
        <row r="49381">
          <cell r="C49381"/>
          <cell r="D49381" t="str">
            <v>EE PROF.PATRICI</v>
          </cell>
          <cell r="E49381">
            <v>404985</v>
          </cell>
        </row>
        <row r="49382">
          <cell r="C49382"/>
          <cell r="D49382" t="str">
            <v>ESC.PRINCIPE DA</v>
          </cell>
          <cell r="E49382">
            <v>404986</v>
          </cell>
        </row>
        <row r="49383">
          <cell r="C49383"/>
          <cell r="D49383" t="str">
            <v>ESC.VOVO JULIO</v>
          </cell>
          <cell r="E49383">
            <v>404987</v>
          </cell>
        </row>
        <row r="49384">
          <cell r="C49384"/>
          <cell r="D49384" t="str">
            <v>UNID.ESTUDOS DE</v>
          </cell>
          <cell r="E49384">
            <v>405673</v>
          </cell>
        </row>
        <row r="49385">
          <cell r="C49385"/>
          <cell r="D49385" t="str">
            <v>ESC.PEQUENO PRI</v>
          </cell>
          <cell r="E49385">
            <v>407091</v>
          </cell>
        </row>
        <row r="49386">
          <cell r="C49386"/>
          <cell r="D49386" t="str">
            <v>EE ALBERTO BARR</v>
          </cell>
          <cell r="E49386">
            <v>410769</v>
          </cell>
        </row>
        <row r="49387">
          <cell r="C49387">
            <v>800042427</v>
          </cell>
          <cell r="D49387" t="str">
            <v>MARELLI TEPOTZO</v>
          </cell>
          <cell r="E49387">
            <v>89304</v>
          </cell>
        </row>
        <row r="49388">
          <cell r="C49388">
            <v>800038739</v>
          </cell>
          <cell r="D49388" t="str">
            <v>EBERSPAECHER IT</v>
          </cell>
          <cell r="E49388">
            <v>88923</v>
          </cell>
        </row>
        <row r="49389">
          <cell r="C49389">
            <v>800001982</v>
          </cell>
          <cell r="D49389" t="str">
            <v>JELTA VEICULOS</v>
          </cell>
          <cell r="E49389">
            <v>5385026000119</v>
          </cell>
        </row>
        <row r="49390">
          <cell r="C49390">
            <v>800002174</v>
          </cell>
          <cell r="D49390" t="str">
            <v>JELTA</v>
          </cell>
          <cell r="E49390">
            <v>5385026000380</v>
          </cell>
        </row>
        <row r="49391">
          <cell r="C49391">
            <v>800004925</v>
          </cell>
          <cell r="D49391" t="str">
            <v>ATLAS TRANSPORT</v>
          </cell>
          <cell r="E49391">
            <v>60664828000923</v>
          </cell>
        </row>
        <row r="49392">
          <cell r="C49392">
            <v>800009848</v>
          </cell>
          <cell r="D49392" t="str">
            <v>LOCALIZA</v>
          </cell>
          <cell r="E49392">
            <v>16670085020008</v>
          </cell>
        </row>
        <row r="49393">
          <cell r="C49393">
            <v>800012596</v>
          </cell>
          <cell r="D49393" t="str">
            <v>LOCALIZA RENT A</v>
          </cell>
          <cell r="E49393">
            <v>16670085019921</v>
          </cell>
        </row>
        <row r="49394">
          <cell r="C49394">
            <v>800016432</v>
          </cell>
          <cell r="D49394" t="str">
            <v>EXPRESSO MERCUR</v>
          </cell>
          <cell r="E49394">
            <v>95591723013369</v>
          </cell>
        </row>
        <row r="49395">
          <cell r="C49395">
            <v>800022154</v>
          </cell>
          <cell r="D49395" t="str">
            <v>FLORICULTURA LI</v>
          </cell>
          <cell r="E49395">
            <v>41519695000108</v>
          </cell>
        </row>
        <row r="49396">
          <cell r="C49396">
            <v>800023071</v>
          </cell>
          <cell r="D49396" t="str">
            <v>SOLANGE REIS</v>
          </cell>
          <cell r="E49396">
            <v>655569000195</v>
          </cell>
        </row>
        <row r="49397">
          <cell r="C49397">
            <v>800035344</v>
          </cell>
          <cell r="D49397" t="str">
            <v>UNITED CAR LTDA</v>
          </cell>
          <cell r="E49397">
            <v>15668566000244</v>
          </cell>
        </row>
        <row r="49398">
          <cell r="C49398">
            <v>800037145</v>
          </cell>
          <cell r="D49398" t="str">
            <v>UNITED CAR LTDA</v>
          </cell>
          <cell r="E49398">
            <v>15668566000163</v>
          </cell>
        </row>
        <row r="49399">
          <cell r="C49399">
            <v>800037883</v>
          </cell>
          <cell r="D49399" t="str">
            <v>SECRETARIA DA F</v>
          </cell>
          <cell r="E49399">
            <v>6553556000191</v>
          </cell>
        </row>
        <row r="49400">
          <cell r="C49400"/>
          <cell r="D49400" t="str">
            <v>RIO POTY HOTEL</v>
          </cell>
          <cell r="E49400">
            <v>5819867000197</v>
          </cell>
        </row>
        <row r="49401">
          <cell r="C49401"/>
          <cell r="D49401" t="str">
            <v>LOCALIZA</v>
          </cell>
          <cell r="E49401">
            <v>957915000270</v>
          </cell>
        </row>
        <row r="49402">
          <cell r="C49402"/>
          <cell r="D49402" t="str">
            <v>ESC.CONS.SARAIV</v>
          </cell>
          <cell r="E49402">
            <v>410873</v>
          </cell>
        </row>
        <row r="49403">
          <cell r="C49403"/>
          <cell r="D49403" t="str">
            <v>FASTER ROAD</v>
          </cell>
          <cell r="E49403">
            <v>2671195001522</v>
          </cell>
        </row>
        <row r="49404">
          <cell r="C49404">
            <v>800001863</v>
          </cell>
          <cell r="D49404" t="str">
            <v>AUTO DIAS LTDA</v>
          </cell>
          <cell r="E49404">
            <v>28853398000128</v>
          </cell>
        </row>
        <row r="49405">
          <cell r="C49405">
            <v>800002312</v>
          </cell>
          <cell r="D49405" t="str">
            <v>FRIATEC R.</v>
          </cell>
          <cell r="E49405">
            <v>20283842000105</v>
          </cell>
        </row>
        <row r="49406">
          <cell r="C49406"/>
          <cell r="D49406" t="str">
            <v>TRILHAS E RUMOS</v>
          </cell>
          <cell r="E49406">
            <v>28242576000184</v>
          </cell>
        </row>
        <row r="49407">
          <cell r="C49407"/>
          <cell r="D49407" t="str">
            <v>F.J.O. SALDANHA</v>
          </cell>
          <cell r="E49407">
            <v>29950599000106</v>
          </cell>
        </row>
        <row r="49408">
          <cell r="C49408"/>
          <cell r="D49408" t="str">
            <v>ABREU PRODUCOES</v>
          </cell>
          <cell r="E49408">
            <v>3359576000138</v>
          </cell>
        </row>
        <row r="49409">
          <cell r="C49409"/>
          <cell r="D49409" t="str">
            <v>EL MUEBLE</v>
          </cell>
          <cell r="E49409">
            <v>32178626000189</v>
          </cell>
        </row>
        <row r="49410">
          <cell r="C49410"/>
          <cell r="D49410" t="str">
            <v>ESC EST LIONS C</v>
          </cell>
          <cell r="E49410">
            <v>401399</v>
          </cell>
        </row>
        <row r="49411">
          <cell r="C49411"/>
          <cell r="D49411" t="str">
            <v>CE CAMPOS SALLE</v>
          </cell>
          <cell r="E49411">
            <v>401517</v>
          </cell>
        </row>
        <row r="49412">
          <cell r="C49412"/>
          <cell r="D49412" t="str">
            <v>COL EST EUCLYDE</v>
          </cell>
          <cell r="E49412">
            <v>401579</v>
          </cell>
        </row>
        <row r="49413">
          <cell r="C49413"/>
          <cell r="D49413" t="str">
            <v>COL.EST. CAMPOS</v>
          </cell>
          <cell r="E49413">
            <v>401608</v>
          </cell>
        </row>
        <row r="49414">
          <cell r="C49414"/>
          <cell r="D49414" t="str">
            <v>CE EUCLYDES DA</v>
          </cell>
          <cell r="E49414">
            <v>402316</v>
          </cell>
        </row>
        <row r="49415">
          <cell r="C49415"/>
          <cell r="D49415" t="str">
            <v>CIA JOSE FRANCI</v>
          </cell>
          <cell r="E49415">
            <v>402393</v>
          </cell>
        </row>
        <row r="49416">
          <cell r="C49416"/>
          <cell r="D49416" t="str">
            <v>COLEGIO ESTADUA</v>
          </cell>
          <cell r="E49416">
            <v>403156</v>
          </cell>
        </row>
        <row r="49417">
          <cell r="C49417"/>
          <cell r="D49417" t="str">
            <v>CE EDMUNDO BITT</v>
          </cell>
          <cell r="E49417">
            <v>405505</v>
          </cell>
        </row>
        <row r="49418">
          <cell r="C49418"/>
          <cell r="D49418" t="str">
            <v>CEN.EDUC.SERRA</v>
          </cell>
          <cell r="E49418">
            <v>405506</v>
          </cell>
        </row>
        <row r="49419">
          <cell r="C49419">
            <v>800015048</v>
          </cell>
          <cell r="D49419" t="str">
            <v>RAMOS TRANSPORT</v>
          </cell>
          <cell r="E49419">
            <v>25100223003681</v>
          </cell>
        </row>
        <row r="49420">
          <cell r="C49420"/>
          <cell r="D49420" t="str">
            <v>ESC.STA.ANGELIC</v>
          </cell>
          <cell r="E49420">
            <v>407667</v>
          </cell>
        </row>
        <row r="49421">
          <cell r="C49421"/>
          <cell r="D49421" t="str">
            <v>ETF DO PIAUI</v>
          </cell>
          <cell r="E49421">
            <v>408457</v>
          </cell>
        </row>
        <row r="49422">
          <cell r="C49422">
            <v>800035071</v>
          </cell>
          <cell r="D49422" t="str">
            <v>MW FRANCE SA</v>
          </cell>
          <cell r="E49422">
            <v>87418</v>
          </cell>
        </row>
        <row r="49423">
          <cell r="C49423">
            <v>800035071</v>
          </cell>
          <cell r="D49423" t="str">
            <v>MW FRANCE SA</v>
          </cell>
          <cell r="E49423">
            <v>87419</v>
          </cell>
        </row>
        <row r="49424">
          <cell r="C49424">
            <v>800008367</v>
          </cell>
          <cell r="D49424" t="str">
            <v>FIAT POWERTRAIN</v>
          </cell>
          <cell r="E49424">
            <v>81437</v>
          </cell>
        </row>
        <row r="49425">
          <cell r="C49425">
            <v>800023529</v>
          </cell>
          <cell r="D49425" t="str">
            <v>FIAT GROUP AUTO</v>
          </cell>
          <cell r="E49425">
            <v>83745</v>
          </cell>
        </row>
        <row r="49426">
          <cell r="C49426">
            <v>800036664</v>
          </cell>
          <cell r="D49426" t="str">
            <v>ROLANN E ROLANN</v>
          </cell>
          <cell r="E49426">
            <v>12025338000187</v>
          </cell>
        </row>
        <row r="49427">
          <cell r="C49427"/>
          <cell r="D49427" t="str">
            <v>EEPSG MARIA ELY</v>
          </cell>
          <cell r="E49427">
            <v>408080</v>
          </cell>
        </row>
        <row r="49428">
          <cell r="C49428">
            <v>800035858</v>
          </cell>
          <cell r="D49428" t="str">
            <v>GRAU HERNANDEZ</v>
          </cell>
          <cell r="E49428">
            <v>87559</v>
          </cell>
        </row>
        <row r="49429">
          <cell r="C49429">
            <v>800029455</v>
          </cell>
          <cell r="D49429" t="str">
            <v>SYDNEI MENEZES</v>
          </cell>
          <cell r="E49429">
            <v>5687540000109</v>
          </cell>
        </row>
        <row r="49430">
          <cell r="C49430"/>
          <cell r="D49430" t="str">
            <v>COL.TEUTONIA ES</v>
          </cell>
          <cell r="E49430">
            <v>407550</v>
          </cell>
        </row>
        <row r="49431">
          <cell r="C49431"/>
          <cell r="D49431" t="str">
            <v>ESC.PSG GEN.CAN</v>
          </cell>
          <cell r="E49431">
            <v>409505</v>
          </cell>
        </row>
        <row r="49432">
          <cell r="C49432"/>
          <cell r="D49432" t="str">
            <v>EEPSG GOMES FRE</v>
          </cell>
          <cell r="E49432">
            <v>409995</v>
          </cell>
        </row>
        <row r="49433">
          <cell r="C49433">
            <v>800007036</v>
          </cell>
          <cell r="D49433" t="str">
            <v>USON</v>
          </cell>
          <cell r="E49433">
            <v>80675</v>
          </cell>
        </row>
        <row r="49434">
          <cell r="C49434">
            <v>800007474</v>
          </cell>
          <cell r="D49434" t="str">
            <v>HALTERMANN</v>
          </cell>
          <cell r="E49434">
            <v>81161</v>
          </cell>
        </row>
        <row r="49435">
          <cell r="C49435">
            <v>800013847</v>
          </cell>
          <cell r="D49435" t="str">
            <v>SIGMAFLOW</v>
          </cell>
          <cell r="E49435">
            <v>81666</v>
          </cell>
        </row>
        <row r="49436">
          <cell r="C49436"/>
          <cell r="D49436" t="str">
            <v>AMTEA CORPORATI</v>
          </cell>
          <cell r="E49436">
            <v>80338</v>
          </cell>
        </row>
        <row r="49437">
          <cell r="C49437">
            <v>800015428</v>
          </cell>
          <cell r="D49437" t="str">
            <v>JUNKER E PARTNE</v>
          </cell>
          <cell r="E49437">
            <v>82949</v>
          </cell>
        </row>
        <row r="49438">
          <cell r="C49438">
            <v>800030019</v>
          </cell>
          <cell r="D49438" t="str">
            <v>EUCLID INFOTECH</v>
          </cell>
          <cell r="E49438">
            <v>86195</v>
          </cell>
        </row>
        <row r="49439">
          <cell r="C49439">
            <v>800007439</v>
          </cell>
          <cell r="D49439" t="str">
            <v>FEI EUROPE B V</v>
          </cell>
          <cell r="E49439">
            <v>81120</v>
          </cell>
        </row>
        <row r="49440">
          <cell r="C49440">
            <v>800007289</v>
          </cell>
          <cell r="D49440" t="str">
            <v>NAVIGATION</v>
          </cell>
          <cell r="E49440">
            <v>80941</v>
          </cell>
        </row>
        <row r="49441">
          <cell r="C49441">
            <v>800027505</v>
          </cell>
          <cell r="D49441" t="str">
            <v>CARL ZEISS FIXT</v>
          </cell>
          <cell r="E49441">
            <v>85844</v>
          </cell>
        </row>
        <row r="49442">
          <cell r="C49442">
            <v>800007454</v>
          </cell>
          <cell r="D49442" t="str">
            <v>ALVI S.A.</v>
          </cell>
          <cell r="E49442">
            <v>81139</v>
          </cell>
        </row>
        <row r="49443">
          <cell r="C49443">
            <v>800007447</v>
          </cell>
          <cell r="D49443" t="str">
            <v>ALVI S.A.</v>
          </cell>
          <cell r="E49443">
            <v>81130</v>
          </cell>
        </row>
        <row r="49444">
          <cell r="C49444">
            <v>800012965</v>
          </cell>
          <cell r="D49444" t="str">
            <v>TQM</v>
          </cell>
          <cell r="E49444">
            <v>81611</v>
          </cell>
        </row>
        <row r="49445">
          <cell r="C49445">
            <v>800040787</v>
          </cell>
          <cell r="D49445" t="str">
            <v>TIANJIN TQM FEI</v>
          </cell>
          <cell r="E49445">
            <v>89094</v>
          </cell>
        </row>
        <row r="49446">
          <cell r="C49446">
            <v>800042804</v>
          </cell>
          <cell r="D49446" t="str">
            <v>TIANJIN LIZHONG</v>
          </cell>
          <cell r="E49446">
            <v>89360</v>
          </cell>
        </row>
        <row r="49447">
          <cell r="C49447">
            <v>800045788</v>
          </cell>
          <cell r="D49447" t="str">
            <v>TIAN ILJIN</v>
          </cell>
          <cell r="E49447">
            <v>45788</v>
          </cell>
        </row>
        <row r="49448">
          <cell r="C49448"/>
          <cell r="D49448" t="str">
            <v>CE IRENIO MOREI</v>
          </cell>
          <cell r="E49448">
            <v>408514</v>
          </cell>
        </row>
        <row r="49449">
          <cell r="C49449"/>
          <cell r="D49449" t="str">
            <v>EE PROFA.LEOPOL</v>
          </cell>
          <cell r="E49449">
            <v>409320</v>
          </cell>
        </row>
        <row r="49450">
          <cell r="C49450"/>
          <cell r="D49450" t="str">
            <v>CE JOAO FRANCIS</v>
          </cell>
          <cell r="E49450">
            <v>407337</v>
          </cell>
        </row>
        <row r="49451">
          <cell r="C49451"/>
          <cell r="D49451" t="str">
            <v>ESC.PROFISSIONA</v>
          </cell>
          <cell r="E49451">
            <v>407209</v>
          </cell>
        </row>
        <row r="49452">
          <cell r="C49452"/>
          <cell r="D49452" t="str">
            <v>EM SAGRADO CORA</v>
          </cell>
          <cell r="E49452">
            <v>410649</v>
          </cell>
        </row>
        <row r="49453">
          <cell r="C49453">
            <v>800008188</v>
          </cell>
          <cell r="D49453" t="str">
            <v>CHEZ ALINE</v>
          </cell>
          <cell r="E49453">
            <v>5807903000100</v>
          </cell>
        </row>
        <row r="49454">
          <cell r="C49454">
            <v>800030015</v>
          </cell>
          <cell r="D49454" t="str">
            <v>LTDA</v>
          </cell>
          <cell r="E49454">
            <v>10999568000111</v>
          </cell>
        </row>
        <row r="49455">
          <cell r="C49455">
            <v>800037206</v>
          </cell>
          <cell r="D49455" t="str">
            <v>CELIO FORMIGONI</v>
          </cell>
          <cell r="E49455">
            <v>53061909000116</v>
          </cell>
        </row>
        <row r="49456">
          <cell r="C49456">
            <v>800037207</v>
          </cell>
          <cell r="D49456" t="str">
            <v>MAGGI VEICULOS</v>
          </cell>
          <cell r="E49456">
            <v>47821368000427</v>
          </cell>
        </row>
        <row r="49457">
          <cell r="C49457">
            <v>800029091</v>
          </cell>
          <cell r="D49457" t="str">
            <v>BRAUNCO S.A.</v>
          </cell>
          <cell r="E49457">
            <v>89211</v>
          </cell>
        </row>
        <row r="49458">
          <cell r="C49458">
            <v>800032230</v>
          </cell>
          <cell r="D49458" t="str">
            <v>PRIME WHEEL MEX</v>
          </cell>
          <cell r="E49458">
            <v>86743</v>
          </cell>
        </row>
        <row r="49459">
          <cell r="C49459">
            <v>800032230</v>
          </cell>
          <cell r="D49459" t="str">
            <v>PRIME WHEEL</v>
          </cell>
          <cell r="E49459">
            <v>86744</v>
          </cell>
        </row>
        <row r="49460">
          <cell r="C49460">
            <v>800032230</v>
          </cell>
          <cell r="D49460" t="str">
            <v>PRIME WHEEL MEX</v>
          </cell>
          <cell r="E49460">
            <v>86745</v>
          </cell>
        </row>
        <row r="49461">
          <cell r="C49461">
            <v>800032230</v>
          </cell>
          <cell r="D49461" t="str">
            <v>PRIME WHEEL MEX</v>
          </cell>
          <cell r="E49461">
            <v>86746</v>
          </cell>
        </row>
        <row r="49462">
          <cell r="C49462">
            <v>800032230</v>
          </cell>
          <cell r="D49462" t="str">
            <v>PRIME WHEEL MEX</v>
          </cell>
          <cell r="E49462">
            <v>86748</v>
          </cell>
        </row>
        <row r="49463">
          <cell r="C49463">
            <v>800032230</v>
          </cell>
          <cell r="D49463" t="str">
            <v>PRIME WHEEL MEX</v>
          </cell>
          <cell r="E49463">
            <v>86749</v>
          </cell>
        </row>
        <row r="49464">
          <cell r="C49464">
            <v>800030620</v>
          </cell>
          <cell r="D49464" t="str">
            <v>PORTOBELO S.A</v>
          </cell>
          <cell r="E49464">
            <v>83475913000272</v>
          </cell>
        </row>
        <row r="49465">
          <cell r="C49465"/>
          <cell r="D49465" t="str">
            <v>COLEGIO LUCIA D</v>
          </cell>
          <cell r="E49465">
            <v>403166</v>
          </cell>
        </row>
        <row r="49466">
          <cell r="C49466">
            <v>800004281</v>
          </cell>
          <cell r="D49466" t="str">
            <v>SYSMEC</v>
          </cell>
          <cell r="E49466">
            <v>3674420000141</v>
          </cell>
        </row>
        <row r="49467">
          <cell r="C49467">
            <v>800020667</v>
          </cell>
          <cell r="D49467" t="str">
            <v>EUROMEC</v>
          </cell>
          <cell r="E49467">
            <v>1995199000106</v>
          </cell>
        </row>
        <row r="49468">
          <cell r="C49468">
            <v>800028655</v>
          </cell>
          <cell r="D49468" t="str">
            <v>RIVEL VEICULOS</v>
          </cell>
          <cell r="E49468">
            <v>85106037000232</v>
          </cell>
        </row>
        <row r="49469">
          <cell r="C49469"/>
          <cell r="D49469" t="str">
            <v>ESC.BASICA MUN.</v>
          </cell>
          <cell r="E49469">
            <v>407954</v>
          </cell>
        </row>
        <row r="49470">
          <cell r="C49470"/>
          <cell r="D49470" t="str">
            <v>ESC.REUNIDA JOS</v>
          </cell>
          <cell r="E49470">
            <v>407955</v>
          </cell>
        </row>
        <row r="49471">
          <cell r="C49471"/>
          <cell r="D49471" t="str">
            <v>ESC.REUNIDA MER</v>
          </cell>
          <cell r="E49471">
            <v>407956</v>
          </cell>
        </row>
        <row r="49472">
          <cell r="C49472"/>
          <cell r="D49472" t="str">
            <v>ESC.REUNIDA MON</v>
          </cell>
          <cell r="E49472">
            <v>407957</v>
          </cell>
        </row>
        <row r="49473">
          <cell r="C49473"/>
          <cell r="D49473" t="str">
            <v>ESC.REUNIDA MUN</v>
          </cell>
          <cell r="E49473">
            <v>407958</v>
          </cell>
        </row>
        <row r="49474">
          <cell r="C49474"/>
          <cell r="D49474" t="str">
            <v>ESC.REUNIDA MUN</v>
          </cell>
          <cell r="E49474">
            <v>407959</v>
          </cell>
        </row>
        <row r="49475">
          <cell r="C49475"/>
          <cell r="D49475" t="str">
            <v>ESC.REUNIDA MUN</v>
          </cell>
          <cell r="E49475">
            <v>407960</v>
          </cell>
        </row>
        <row r="49476">
          <cell r="C49476"/>
          <cell r="D49476" t="str">
            <v>ESC.REUNIDA OSM</v>
          </cell>
          <cell r="E49476">
            <v>407961</v>
          </cell>
        </row>
        <row r="49477">
          <cell r="C49477"/>
          <cell r="D49477" t="str">
            <v>GRUPO ESCOLAR J</v>
          </cell>
          <cell r="E49477">
            <v>407962</v>
          </cell>
        </row>
        <row r="49478">
          <cell r="C49478"/>
          <cell r="D49478" t="str">
            <v>ESC.BASICA PROF</v>
          </cell>
          <cell r="E49478">
            <v>407970</v>
          </cell>
        </row>
        <row r="49479">
          <cell r="C49479"/>
          <cell r="D49479" t="str">
            <v>ESC.BASICA ALEX</v>
          </cell>
          <cell r="E49479">
            <v>408879</v>
          </cell>
        </row>
        <row r="49480">
          <cell r="C49480"/>
          <cell r="D49480" t="str">
            <v>EE DEP.VALERIO</v>
          </cell>
          <cell r="E49480">
            <v>409811</v>
          </cell>
        </row>
        <row r="49481">
          <cell r="C49481"/>
          <cell r="D49481" t="str">
            <v>EBM DEP.WALTER</v>
          </cell>
          <cell r="E49481">
            <v>411017</v>
          </cell>
        </row>
        <row r="49482">
          <cell r="C49482"/>
          <cell r="D49482" t="str">
            <v>ESC.JOSE FELLER</v>
          </cell>
          <cell r="E49482">
            <v>411018</v>
          </cell>
        </row>
        <row r="49483">
          <cell r="C49483">
            <v>800023564</v>
          </cell>
          <cell r="D49483" t="str">
            <v>AZZURRA EMPREEN</v>
          </cell>
          <cell r="E49483">
            <v>73809782000188</v>
          </cell>
        </row>
        <row r="49484">
          <cell r="C49484">
            <v>800031642</v>
          </cell>
          <cell r="D49484" t="str">
            <v>VILLA PASSAREDO</v>
          </cell>
          <cell r="E49484">
            <v>3663725000158</v>
          </cell>
        </row>
        <row r="49485">
          <cell r="C49485">
            <v>800018482</v>
          </cell>
          <cell r="D49485" t="str">
            <v>MAHLE CANADA</v>
          </cell>
          <cell r="E49485">
            <v>83232</v>
          </cell>
        </row>
        <row r="49486">
          <cell r="C49486">
            <v>800001935</v>
          </cell>
          <cell r="D49486" t="str">
            <v>DIVESA DIS VELO</v>
          </cell>
          <cell r="E49486">
            <v>11289733000104</v>
          </cell>
        </row>
        <row r="49487">
          <cell r="C49487">
            <v>800038008</v>
          </cell>
          <cell r="D49487" t="str">
            <v>ROSA MASTER LTD</v>
          </cell>
          <cell r="E49487">
            <v>4130531000150</v>
          </cell>
        </row>
        <row r="49488">
          <cell r="C49488">
            <v>800040939</v>
          </cell>
          <cell r="D49488" t="str">
            <v>MAVIL DISTRIBUI</v>
          </cell>
          <cell r="E49488">
            <v>8202009000197</v>
          </cell>
        </row>
        <row r="49489">
          <cell r="C49489"/>
          <cell r="D49489" t="str">
            <v>SESI TIMBAUBA</v>
          </cell>
          <cell r="E49489">
            <v>410859</v>
          </cell>
        </row>
        <row r="49490">
          <cell r="C49490">
            <v>800001326</v>
          </cell>
          <cell r="D49490" t="str">
            <v>KRAH ICE</v>
          </cell>
          <cell r="E49490">
            <v>2876495000142</v>
          </cell>
        </row>
        <row r="49491">
          <cell r="C49491">
            <v>800006427</v>
          </cell>
          <cell r="D49491" t="str">
            <v>RUDOLPH</v>
          </cell>
          <cell r="E49491">
            <v>2839894000133</v>
          </cell>
        </row>
        <row r="49492">
          <cell r="C49492">
            <v>800016554</v>
          </cell>
          <cell r="D49492" t="str">
            <v>USIVALE</v>
          </cell>
          <cell r="E49492">
            <v>4534461000103</v>
          </cell>
        </row>
        <row r="49493">
          <cell r="C49493"/>
          <cell r="D49493" t="str">
            <v>HERWEG</v>
          </cell>
          <cell r="E49493">
            <v>1301005000117</v>
          </cell>
        </row>
        <row r="49494">
          <cell r="C49494">
            <v>800015575</v>
          </cell>
          <cell r="D49494" t="str">
            <v>CONTINENTAL AUT</v>
          </cell>
          <cell r="E49494">
            <v>82957</v>
          </cell>
        </row>
        <row r="49495">
          <cell r="C49495">
            <v>800008670</v>
          </cell>
          <cell r="D49495" t="str">
            <v>FUNDETEC</v>
          </cell>
          <cell r="E49495">
            <v>4850938000151</v>
          </cell>
        </row>
        <row r="49496">
          <cell r="C49496">
            <v>800000564</v>
          </cell>
          <cell r="D49496" t="str">
            <v>METITUM</v>
          </cell>
          <cell r="E49496">
            <v>2311799000162</v>
          </cell>
        </row>
        <row r="49497">
          <cell r="C49497">
            <v>800004398</v>
          </cell>
          <cell r="D49497" t="str">
            <v>NOVINOX</v>
          </cell>
          <cell r="E49497">
            <v>42953125000186</v>
          </cell>
        </row>
        <row r="49498">
          <cell r="C49498">
            <v>800004639</v>
          </cell>
          <cell r="D49498" t="str">
            <v>MERITUM</v>
          </cell>
          <cell r="E49498">
            <v>71447494000103</v>
          </cell>
        </row>
        <row r="49499">
          <cell r="C49499">
            <v>800008845</v>
          </cell>
          <cell r="D49499" t="str">
            <v>GRUPO TECNICO</v>
          </cell>
          <cell r="E49499">
            <v>1038291000170</v>
          </cell>
        </row>
        <row r="49500">
          <cell r="C49500">
            <v>800016078</v>
          </cell>
          <cell r="D49500" t="str">
            <v>ALVORADA VEICUL</v>
          </cell>
          <cell r="E49500">
            <v>20824017000413</v>
          </cell>
        </row>
        <row r="49501">
          <cell r="C49501">
            <v>800026546</v>
          </cell>
          <cell r="D49501" t="str">
            <v>GTCON TECNOLOGI</v>
          </cell>
          <cell r="E49501">
            <v>13893251000194</v>
          </cell>
        </row>
        <row r="49502">
          <cell r="C49502">
            <v>800039257</v>
          </cell>
          <cell r="D49502" t="str">
            <v>PATRUS ANANIAS</v>
          </cell>
          <cell r="E49502">
            <v>4054200000188</v>
          </cell>
        </row>
        <row r="49503">
          <cell r="C49503"/>
          <cell r="D49503" t="str">
            <v>EBENEZER</v>
          </cell>
          <cell r="E49503">
            <v>17168170000182</v>
          </cell>
        </row>
        <row r="49504">
          <cell r="C49504"/>
          <cell r="D49504" t="str">
            <v>MOTERVAL</v>
          </cell>
          <cell r="E49504">
            <v>25433277000139</v>
          </cell>
        </row>
        <row r="49505">
          <cell r="C49505"/>
          <cell r="D49505" t="str">
            <v>ACESITA</v>
          </cell>
          <cell r="E49505">
            <v>33390170001312</v>
          </cell>
        </row>
        <row r="49506">
          <cell r="C49506"/>
          <cell r="D49506" t="str">
            <v>CESA TRANSPORTE</v>
          </cell>
          <cell r="E49506">
            <v>22067862001227</v>
          </cell>
        </row>
        <row r="49507">
          <cell r="C49507"/>
          <cell r="D49507" t="str">
            <v>WG METALURGICA</v>
          </cell>
          <cell r="E49507">
            <v>4211560000146</v>
          </cell>
        </row>
        <row r="49508">
          <cell r="C49508"/>
          <cell r="D49508" t="str">
            <v>SBS</v>
          </cell>
          <cell r="E49508">
            <v>6315198000189</v>
          </cell>
        </row>
        <row r="49509">
          <cell r="C49509"/>
          <cell r="D49509" t="str">
            <v>MILENIUM P. A.</v>
          </cell>
          <cell r="E49509">
            <v>4798224000141</v>
          </cell>
        </row>
        <row r="49510">
          <cell r="C49510"/>
          <cell r="D49510" t="str">
            <v>COLEGIO LUCIA C</v>
          </cell>
          <cell r="E49510">
            <v>401672</v>
          </cell>
        </row>
        <row r="49511">
          <cell r="C49511"/>
          <cell r="D49511" t="str">
            <v>EE PROFA.ANA LE</v>
          </cell>
          <cell r="E49511">
            <v>403407</v>
          </cell>
        </row>
        <row r="49512">
          <cell r="C49512"/>
          <cell r="D49512" t="str">
            <v>INST.EDUC.MONS.</v>
          </cell>
          <cell r="E49512">
            <v>404851</v>
          </cell>
        </row>
        <row r="49513">
          <cell r="C49513"/>
          <cell r="D49513" t="str">
            <v>EE GETULIO VARG</v>
          </cell>
          <cell r="E49513">
            <v>405642</v>
          </cell>
        </row>
        <row r="49514">
          <cell r="C49514"/>
          <cell r="D49514" t="str">
            <v>EE SAO SEBASTIA</v>
          </cell>
          <cell r="E49514">
            <v>408828</v>
          </cell>
        </row>
        <row r="49515">
          <cell r="C49515"/>
          <cell r="D49515" t="str">
            <v>EM DE TIMOTEO</v>
          </cell>
          <cell r="E49515">
            <v>410697</v>
          </cell>
        </row>
        <row r="49516">
          <cell r="C49516"/>
          <cell r="D49516" t="str">
            <v>EE TEN.JOSE LUC</v>
          </cell>
          <cell r="E49516">
            <v>410753</v>
          </cell>
        </row>
        <row r="49517">
          <cell r="C49517"/>
          <cell r="D49517" t="str">
            <v>ESC.BASTISTA DE</v>
          </cell>
          <cell r="E49517">
            <v>410754</v>
          </cell>
        </row>
        <row r="49518">
          <cell r="C49518">
            <v>800043216</v>
          </cell>
          <cell r="D49518" t="str">
            <v>FCA - TIPTON TR</v>
          </cell>
          <cell r="E49518">
            <v>89414</v>
          </cell>
        </row>
        <row r="49519">
          <cell r="C49519">
            <v>800000674</v>
          </cell>
          <cell r="D49519" t="str">
            <v>YVES ALVES</v>
          </cell>
          <cell r="E49519">
            <v>2608048000102</v>
          </cell>
        </row>
        <row r="49520">
          <cell r="C49520"/>
          <cell r="D49520" t="str">
            <v>THEATRO DA VILL</v>
          </cell>
          <cell r="E49520">
            <v>2341355000170</v>
          </cell>
        </row>
        <row r="49521">
          <cell r="C49521"/>
          <cell r="D49521" t="str">
            <v>VIRADAS DO LARG</v>
          </cell>
          <cell r="E49521">
            <v>443761000118</v>
          </cell>
        </row>
        <row r="49522">
          <cell r="C49522"/>
          <cell r="D49522" t="str">
            <v>POSTO INCONFID.</v>
          </cell>
          <cell r="E49522">
            <v>19665629000189</v>
          </cell>
        </row>
        <row r="49523">
          <cell r="C49523">
            <v>800028563</v>
          </cell>
          <cell r="D49523" t="str">
            <v>CONTINENTAL</v>
          </cell>
          <cell r="E49523">
            <v>86006</v>
          </cell>
        </row>
        <row r="49524">
          <cell r="C49524">
            <v>800007624</v>
          </cell>
          <cell r="D49524" t="str">
            <v>CALSONIC</v>
          </cell>
          <cell r="E49524">
            <v>81347</v>
          </cell>
        </row>
        <row r="49525">
          <cell r="C49525">
            <v>800007546</v>
          </cell>
          <cell r="D49525" t="str">
            <v>INFEC</v>
          </cell>
          <cell r="E49525">
            <v>81244</v>
          </cell>
        </row>
        <row r="49526">
          <cell r="C49526">
            <v>800007546</v>
          </cell>
          <cell r="D49526" t="str">
            <v>INFEC 1</v>
          </cell>
          <cell r="E49526">
            <v>81452</v>
          </cell>
        </row>
        <row r="49527">
          <cell r="C49527">
            <v>800007546</v>
          </cell>
          <cell r="D49527" t="str">
            <v>INFEC 1</v>
          </cell>
          <cell r="E49527">
            <v>81455</v>
          </cell>
        </row>
        <row r="49528">
          <cell r="C49528">
            <v>800007546</v>
          </cell>
          <cell r="D49528" t="str">
            <v>INFEC</v>
          </cell>
          <cell r="E49528">
            <v>86806</v>
          </cell>
        </row>
        <row r="49529">
          <cell r="C49529">
            <v>800007531</v>
          </cell>
          <cell r="D49529" t="str">
            <v>SANKYO</v>
          </cell>
          <cell r="E49529">
            <v>81223</v>
          </cell>
        </row>
        <row r="49530">
          <cell r="C49530"/>
          <cell r="D49530" t="str">
            <v>NISSEI SANGYO C</v>
          </cell>
          <cell r="E49530">
            <v>86425</v>
          </cell>
        </row>
        <row r="49531">
          <cell r="C49531">
            <v>800006684</v>
          </cell>
          <cell r="D49531" t="str">
            <v>SUMITOMO CORPOR</v>
          </cell>
          <cell r="E49531">
            <v>80024</v>
          </cell>
        </row>
        <row r="49532">
          <cell r="C49532">
            <v>800006735</v>
          </cell>
          <cell r="D49532" t="str">
            <v>THK</v>
          </cell>
          <cell r="E49532">
            <v>80168</v>
          </cell>
        </row>
        <row r="49533">
          <cell r="C49533">
            <v>800006820</v>
          </cell>
          <cell r="D49533" t="str">
            <v>YOKOGAWA</v>
          </cell>
          <cell r="E49533">
            <v>80374</v>
          </cell>
        </row>
        <row r="49534">
          <cell r="C49534">
            <v>800007222</v>
          </cell>
          <cell r="D49534" t="str">
            <v>FUTURE TECH</v>
          </cell>
          <cell r="E49534">
            <v>80869</v>
          </cell>
        </row>
        <row r="49535">
          <cell r="C49535">
            <v>800007401</v>
          </cell>
          <cell r="D49535" t="str">
            <v>NAGASE JAPAO</v>
          </cell>
          <cell r="E49535">
            <v>81073</v>
          </cell>
        </row>
        <row r="49536">
          <cell r="C49536">
            <v>800007418</v>
          </cell>
          <cell r="D49536" t="str">
            <v>SUMITOMO</v>
          </cell>
          <cell r="E49536">
            <v>81096</v>
          </cell>
        </row>
        <row r="49537">
          <cell r="C49537">
            <v>800007703</v>
          </cell>
          <cell r="D49537" t="str">
            <v>MITUTOYO COSP.</v>
          </cell>
          <cell r="E49537">
            <v>85764</v>
          </cell>
        </row>
        <row r="49538">
          <cell r="C49538">
            <v>800007709</v>
          </cell>
          <cell r="D49538" t="str">
            <v>MITSUBISHI CORP</v>
          </cell>
          <cell r="E49538">
            <v>85956</v>
          </cell>
        </row>
        <row r="49539">
          <cell r="C49539">
            <v>800012904</v>
          </cell>
          <cell r="D49539" t="str">
            <v>BAFTA JAPAN INC</v>
          </cell>
          <cell r="E49539">
            <v>81601</v>
          </cell>
        </row>
        <row r="49540">
          <cell r="C49540">
            <v>800013102</v>
          </cell>
          <cell r="D49540" t="str">
            <v>KOMATSU LTD</v>
          </cell>
          <cell r="E49540">
            <v>81596</v>
          </cell>
        </row>
        <row r="49541">
          <cell r="C49541">
            <v>800029408</v>
          </cell>
          <cell r="D49541" t="str">
            <v>TOPY MW MANUFAC</v>
          </cell>
          <cell r="E49541">
            <v>86140</v>
          </cell>
        </row>
        <row r="49542">
          <cell r="C49542">
            <v>800041959</v>
          </cell>
          <cell r="D49542" t="str">
            <v>MITSUI &amp; CO. LT</v>
          </cell>
          <cell r="E49542">
            <v>89264</v>
          </cell>
        </row>
        <row r="49543">
          <cell r="C49543">
            <v>800044097</v>
          </cell>
          <cell r="D49543" t="str">
            <v>JASTI CO., LTD.</v>
          </cell>
          <cell r="E49543">
            <v>89499</v>
          </cell>
        </row>
        <row r="49544">
          <cell r="C49544"/>
          <cell r="D49544" t="str">
            <v>MACKIE 3M SPECI</v>
          </cell>
          <cell r="E49544">
            <v>80049</v>
          </cell>
        </row>
        <row r="49545">
          <cell r="C49545"/>
          <cell r="D49545" t="str">
            <v>MITSUI AND CO.</v>
          </cell>
          <cell r="E49545">
            <v>85955</v>
          </cell>
        </row>
        <row r="49546">
          <cell r="C49546"/>
          <cell r="D49546" t="str">
            <v>TOBA, INC.</v>
          </cell>
          <cell r="E49546">
            <v>89235</v>
          </cell>
        </row>
        <row r="49547">
          <cell r="C49547">
            <v>800001952</v>
          </cell>
          <cell r="D49547" t="str">
            <v>FIPAL DISTR. VE</v>
          </cell>
          <cell r="E49547">
            <v>77396810000214</v>
          </cell>
        </row>
        <row r="49548">
          <cell r="C49548">
            <v>800008353</v>
          </cell>
          <cell r="D49548" t="str">
            <v>LOCALIZA</v>
          </cell>
          <cell r="E49548">
            <v>84910686000490</v>
          </cell>
        </row>
        <row r="49549">
          <cell r="C49549">
            <v>800019142</v>
          </cell>
          <cell r="D49549" t="str">
            <v>BOMPEL IND. E C</v>
          </cell>
          <cell r="E49549">
            <v>79712642000173</v>
          </cell>
        </row>
        <row r="49550">
          <cell r="C49550">
            <v>800025088</v>
          </cell>
          <cell r="D49550" t="str">
            <v>UNIBACHI UNIFOR</v>
          </cell>
          <cell r="E49550">
            <v>7558518000194</v>
          </cell>
        </row>
        <row r="49551">
          <cell r="C49551">
            <v>800032790</v>
          </cell>
          <cell r="D49551" t="str">
            <v>06747176944</v>
          </cell>
          <cell r="E49551">
            <v>16949920000190</v>
          </cell>
        </row>
        <row r="49552">
          <cell r="C49552"/>
          <cell r="D49552" t="str">
            <v>FRIGOBRAS</v>
          </cell>
          <cell r="E49552">
            <v>60883212000196</v>
          </cell>
        </row>
        <row r="49553">
          <cell r="C49553"/>
          <cell r="D49553" t="str">
            <v>INST.IMACULADO</v>
          </cell>
          <cell r="E49553">
            <v>404450</v>
          </cell>
        </row>
        <row r="49554">
          <cell r="C49554"/>
          <cell r="D49554" t="str">
            <v>COL.LA SALLE DE</v>
          </cell>
          <cell r="E49554">
            <v>406365</v>
          </cell>
        </row>
        <row r="49555">
          <cell r="C49555"/>
          <cell r="D49555" t="str">
            <v>FUND.EDUC.DE TO</v>
          </cell>
          <cell r="E49555">
            <v>406366</v>
          </cell>
        </row>
        <row r="49556">
          <cell r="C49556"/>
          <cell r="D49556" t="str">
            <v>EM CARLOS FRIED</v>
          </cell>
          <cell r="E49556">
            <v>407361</v>
          </cell>
        </row>
        <row r="49557">
          <cell r="C49557"/>
          <cell r="D49557" t="str">
            <v>CE NOVO HORIZON</v>
          </cell>
          <cell r="E49557">
            <v>408366</v>
          </cell>
        </row>
        <row r="49558">
          <cell r="C49558"/>
          <cell r="D49558" t="str">
            <v>CE PRES.CASTELO</v>
          </cell>
          <cell r="E49558">
            <v>408522</v>
          </cell>
        </row>
        <row r="49559">
          <cell r="C49559"/>
          <cell r="D49559" t="str">
            <v>NRE - TOLEDO</v>
          </cell>
          <cell r="E49559">
            <v>409142</v>
          </cell>
        </row>
        <row r="49560">
          <cell r="C49560"/>
          <cell r="D49560" t="str">
            <v>EE LUIZ AUGUSTO</v>
          </cell>
          <cell r="E49560">
            <v>410990</v>
          </cell>
        </row>
        <row r="49561">
          <cell r="C49561"/>
          <cell r="D49561" t="str">
            <v>CE OLIVA BEAL</v>
          </cell>
          <cell r="E49561">
            <v>411140</v>
          </cell>
        </row>
        <row r="49562">
          <cell r="C49562"/>
          <cell r="D49562" t="str">
            <v>CEAD - TOLEDO</v>
          </cell>
          <cell r="E49562">
            <v>411141</v>
          </cell>
        </row>
        <row r="49563">
          <cell r="C49563">
            <v>800007464</v>
          </cell>
          <cell r="D49563" t="str">
            <v>GENERAL MOTORS</v>
          </cell>
          <cell r="E49563">
            <v>81149</v>
          </cell>
        </row>
        <row r="49564">
          <cell r="C49564">
            <v>800033535</v>
          </cell>
          <cell r="D49564" t="str">
            <v>HBPO MEXICO SA</v>
          </cell>
          <cell r="E49564">
            <v>87099</v>
          </cell>
        </row>
        <row r="49565">
          <cell r="C49565">
            <v>800033535</v>
          </cell>
          <cell r="D49565" t="str">
            <v>HBPO MEXICO SA</v>
          </cell>
          <cell r="E49565">
            <v>87101</v>
          </cell>
        </row>
        <row r="49566">
          <cell r="C49566">
            <v>800040888</v>
          </cell>
          <cell r="D49566" t="str">
            <v>ELRING KLINGER</v>
          </cell>
          <cell r="E49566">
            <v>89111</v>
          </cell>
        </row>
        <row r="49567">
          <cell r="C49567">
            <v>800043534</v>
          </cell>
          <cell r="D49567" t="str">
            <v>MARELLI TOLUCA</v>
          </cell>
          <cell r="E49567">
            <v>89467</v>
          </cell>
        </row>
        <row r="49568">
          <cell r="C49568"/>
          <cell r="D49568" t="str">
            <v>EE ARTUR BERNAR</v>
          </cell>
          <cell r="E49568">
            <v>403622</v>
          </cell>
        </row>
        <row r="49569">
          <cell r="C49569">
            <v>800038809</v>
          </cell>
          <cell r="D49569" t="str">
            <v>TOPCON TECHNOHO</v>
          </cell>
          <cell r="E49569">
            <v>88926</v>
          </cell>
        </row>
        <row r="49570">
          <cell r="C49570">
            <v>800038809</v>
          </cell>
          <cell r="D49570" t="str">
            <v>TOPCON TECHNOHO</v>
          </cell>
          <cell r="E49570">
            <v>88927</v>
          </cell>
        </row>
        <row r="49571">
          <cell r="C49571">
            <v>800038809</v>
          </cell>
          <cell r="D49571" t="str">
            <v>TOPCON TECHNOHO</v>
          </cell>
          <cell r="E49571">
            <v>88928</v>
          </cell>
        </row>
        <row r="49572">
          <cell r="C49572">
            <v>800042754</v>
          </cell>
          <cell r="D49572" t="str">
            <v>ROCA SANITARIOS</v>
          </cell>
          <cell r="E49572">
            <v>75801902001289</v>
          </cell>
        </row>
        <row r="49573">
          <cell r="C49573">
            <v>800000063</v>
          </cell>
          <cell r="D49573" t="str">
            <v>FIAT AUTO SPA</v>
          </cell>
          <cell r="E49573">
            <v>1251</v>
          </cell>
        </row>
        <row r="49574">
          <cell r="C49574">
            <v>800000072</v>
          </cell>
          <cell r="D49574" t="str">
            <v>TEKSID SPA</v>
          </cell>
          <cell r="E49574">
            <v>1260</v>
          </cell>
        </row>
        <row r="49575">
          <cell r="C49575">
            <v>800000073</v>
          </cell>
          <cell r="D49575" t="str">
            <v>FIAT AUTO SPA D</v>
          </cell>
          <cell r="E49575">
            <v>1261</v>
          </cell>
        </row>
        <row r="49576">
          <cell r="C49576">
            <v>800000079</v>
          </cell>
          <cell r="D49576" t="str">
            <v>FIAT AUTO SPA C</v>
          </cell>
          <cell r="E49576">
            <v>1267</v>
          </cell>
        </row>
        <row r="49577">
          <cell r="C49577">
            <v>800000081</v>
          </cell>
          <cell r="D49577" t="str">
            <v>IVECO SPA</v>
          </cell>
          <cell r="E49577">
            <v>1269</v>
          </cell>
        </row>
        <row r="49578">
          <cell r="C49578">
            <v>800000082</v>
          </cell>
          <cell r="D49578" t="str">
            <v>CAVIS CAVETTI I</v>
          </cell>
          <cell r="E49578">
            <v>1270</v>
          </cell>
        </row>
        <row r="49579">
          <cell r="C49579">
            <v>800000089</v>
          </cell>
          <cell r="D49579" t="str">
            <v>MARELLI</v>
          </cell>
          <cell r="E49579">
            <v>1278</v>
          </cell>
        </row>
        <row r="49580">
          <cell r="C49580">
            <v>800000091</v>
          </cell>
          <cell r="D49580" t="str">
            <v>COMIND SPA</v>
          </cell>
          <cell r="E49580">
            <v>1280</v>
          </cell>
        </row>
        <row r="49581">
          <cell r="C49581">
            <v>800000092</v>
          </cell>
          <cell r="D49581" t="str">
            <v>FIAT AUTO</v>
          </cell>
          <cell r="E49581">
            <v>1281</v>
          </cell>
        </row>
        <row r="49582">
          <cell r="C49582">
            <v>800000093</v>
          </cell>
          <cell r="D49582" t="str">
            <v>FISIA</v>
          </cell>
          <cell r="E49582">
            <v>1282</v>
          </cell>
        </row>
        <row r="49583">
          <cell r="C49583">
            <v>800000096</v>
          </cell>
          <cell r="D49583" t="str">
            <v>LANCIA SPA</v>
          </cell>
          <cell r="E49583">
            <v>1285</v>
          </cell>
        </row>
        <row r="49584">
          <cell r="C49584">
            <v>800000103</v>
          </cell>
          <cell r="D49584" t="str">
            <v>DIV.RETROVISORI</v>
          </cell>
          <cell r="E49584">
            <v>1292</v>
          </cell>
        </row>
        <row r="49585">
          <cell r="C49585">
            <v>800000108</v>
          </cell>
          <cell r="D49585" t="str">
            <v>COMAU</v>
          </cell>
          <cell r="E49585">
            <v>1297</v>
          </cell>
        </row>
        <row r="49586">
          <cell r="C49586">
            <v>800000110</v>
          </cell>
          <cell r="D49586" t="str">
            <v>FIAT ENGINEERIN</v>
          </cell>
          <cell r="E49586"/>
        </row>
        <row r="49587">
          <cell r="C49587">
            <v>800000114</v>
          </cell>
          <cell r="D49587" t="str">
            <v>MARELLI</v>
          </cell>
          <cell r="E49587">
            <v>1306</v>
          </cell>
        </row>
        <row r="49588">
          <cell r="C49588">
            <v>800000117</v>
          </cell>
          <cell r="D49588" t="str">
            <v>FIAT LUBRIFICAN</v>
          </cell>
          <cell r="E49588">
            <v>1309</v>
          </cell>
        </row>
        <row r="49589">
          <cell r="C49589">
            <v>800000119</v>
          </cell>
          <cell r="D49589" t="str">
            <v>FIAT GROUP MARK</v>
          </cell>
          <cell r="E49589">
            <v>1311</v>
          </cell>
        </row>
        <row r="49590">
          <cell r="C49590">
            <v>800000121</v>
          </cell>
          <cell r="D49590" t="str">
            <v>COMAU STAMPI</v>
          </cell>
          <cell r="E49590">
            <v>1313</v>
          </cell>
        </row>
        <row r="49591">
          <cell r="C49591">
            <v>800000128</v>
          </cell>
          <cell r="D49591" t="str">
            <v>COMAU INDUSTRIA</v>
          </cell>
          <cell r="E49591">
            <v>1320</v>
          </cell>
        </row>
        <row r="49592">
          <cell r="C49592">
            <v>800000136</v>
          </cell>
          <cell r="D49592" t="str">
            <v>MAGNETI MARELLI</v>
          </cell>
          <cell r="E49592">
            <v>1329</v>
          </cell>
        </row>
        <row r="49593">
          <cell r="C49593">
            <v>800000148</v>
          </cell>
          <cell r="D49593" t="str">
            <v>FIAT LUBRIFICAN</v>
          </cell>
          <cell r="E49593">
            <v>1342</v>
          </cell>
        </row>
        <row r="49594">
          <cell r="C49594">
            <v>800000151</v>
          </cell>
          <cell r="D49594" t="str">
            <v>IVECO SPA</v>
          </cell>
          <cell r="E49594">
            <v>1345</v>
          </cell>
        </row>
        <row r="49595">
          <cell r="C49595">
            <v>800000157</v>
          </cell>
          <cell r="D49595" t="str">
            <v>IVECO SPA</v>
          </cell>
          <cell r="E49595">
            <v>1353</v>
          </cell>
        </row>
        <row r="49596">
          <cell r="C49596">
            <v>800000160</v>
          </cell>
          <cell r="D49596" t="str">
            <v>FIAT POWERTRAIN</v>
          </cell>
          <cell r="E49596">
            <v>1356</v>
          </cell>
        </row>
        <row r="49597">
          <cell r="C49597">
            <v>800006689</v>
          </cell>
          <cell r="D49597" t="str">
            <v>DEA S.P.A.</v>
          </cell>
          <cell r="E49597">
            <v>80043</v>
          </cell>
        </row>
        <row r="49598">
          <cell r="C49598">
            <v>800006694</v>
          </cell>
          <cell r="D49598" t="str">
            <v>UVAT S.R.L.</v>
          </cell>
          <cell r="E49598">
            <v>80058</v>
          </cell>
        </row>
        <row r="49599">
          <cell r="C49599">
            <v>800006698</v>
          </cell>
          <cell r="D49599" t="str">
            <v>MARIO PINTO</v>
          </cell>
          <cell r="E49599">
            <v>80072</v>
          </cell>
        </row>
        <row r="49600">
          <cell r="C49600">
            <v>800006703</v>
          </cell>
          <cell r="D49600" t="str">
            <v>ANGRO</v>
          </cell>
          <cell r="E49600">
            <v>80092</v>
          </cell>
        </row>
        <row r="49601">
          <cell r="C49601">
            <v>800006704</v>
          </cell>
          <cell r="D49601" t="str">
            <v>AVL</v>
          </cell>
          <cell r="E49601">
            <v>80094</v>
          </cell>
        </row>
        <row r="49602">
          <cell r="C49602">
            <v>800006706</v>
          </cell>
          <cell r="D49602" t="str">
            <v>DELPHI ITALIA</v>
          </cell>
          <cell r="E49602">
            <v>80099</v>
          </cell>
        </row>
        <row r="49603">
          <cell r="C49603">
            <v>800006714</v>
          </cell>
          <cell r="D49603" t="str">
            <v>NKE</v>
          </cell>
          <cell r="E49603">
            <v>80124</v>
          </cell>
        </row>
        <row r="49604">
          <cell r="C49604">
            <v>800006719</v>
          </cell>
          <cell r="D49604" t="str">
            <v>CMA</v>
          </cell>
          <cell r="E49604">
            <v>80137</v>
          </cell>
        </row>
        <row r="49605">
          <cell r="C49605">
            <v>800006722</v>
          </cell>
          <cell r="D49605" t="str">
            <v>SIXTAU S.P.A.</v>
          </cell>
          <cell r="E49605">
            <v>80142</v>
          </cell>
        </row>
        <row r="49606">
          <cell r="C49606">
            <v>800006725</v>
          </cell>
          <cell r="D49606" t="str">
            <v>ASTER</v>
          </cell>
          <cell r="E49606">
            <v>80146</v>
          </cell>
        </row>
        <row r="49607">
          <cell r="C49607">
            <v>800006727</v>
          </cell>
          <cell r="D49607" t="str">
            <v>SARMAS</v>
          </cell>
          <cell r="E49607">
            <v>80148</v>
          </cell>
        </row>
        <row r="49608">
          <cell r="C49608">
            <v>800006730</v>
          </cell>
          <cell r="D49608" t="str">
            <v>AMPER</v>
          </cell>
          <cell r="E49608">
            <v>80160</v>
          </cell>
        </row>
        <row r="49609">
          <cell r="C49609">
            <v>800006733</v>
          </cell>
          <cell r="D49609" t="str">
            <v>CASCO IMOS</v>
          </cell>
          <cell r="E49609">
            <v>80166</v>
          </cell>
        </row>
        <row r="49610">
          <cell r="C49610">
            <v>800006733</v>
          </cell>
          <cell r="D49610" t="str">
            <v>CASCO IMOS</v>
          </cell>
          <cell r="E49610">
            <v>86602</v>
          </cell>
        </row>
        <row r="49611">
          <cell r="C49611">
            <v>800006737</v>
          </cell>
          <cell r="D49611" t="str">
            <v>STABILUS</v>
          </cell>
          <cell r="E49611">
            <v>80171</v>
          </cell>
        </row>
        <row r="49612">
          <cell r="C49612">
            <v>800006744</v>
          </cell>
          <cell r="D49612" t="str">
            <v>CRAMEN</v>
          </cell>
          <cell r="E49612">
            <v>80183</v>
          </cell>
        </row>
        <row r="49613">
          <cell r="C49613">
            <v>800006755</v>
          </cell>
          <cell r="D49613" t="str">
            <v>WEBASTO SPA</v>
          </cell>
          <cell r="E49613">
            <v>80220</v>
          </cell>
        </row>
        <row r="49614">
          <cell r="C49614">
            <v>800006755</v>
          </cell>
          <cell r="D49614" t="str">
            <v>WEBASTO SPA</v>
          </cell>
          <cell r="E49614">
            <v>87186</v>
          </cell>
        </row>
        <row r="49615">
          <cell r="C49615">
            <v>800006756</v>
          </cell>
          <cell r="D49615" t="str">
            <v>TRW</v>
          </cell>
          <cell r="E49615">
            <v>80221</v>
          </cell>
        </row>
        <row r="49616">
          <cell r="C49616">
            <v>800006759</v>
          </cell>
          <cell r="D49616" t="str">
            <v>COORD3 TORINO</v>
          </cell>
          <cell r="E49616">
            <v>80232</v>
          </cell>
        </row>
        <row r="49617">
          <cell r="C49617">
            <v>800006763</v>
          </cell>
          <cell r="D49617" t="str">
            <v>CLEANING</v>
          </cell>
          <cell r="E49617">
            <v>80240</v>
          </cell>
        </row>
        <row r="49618">
          <cell r="C49618">
            <v>800006768</v>
          </cell>
          <cell r="D49618" t="str">
            <v>DAYCO CHIETI</v>
          </cell>
          <cell r="E49618">
            <v>80252</v>
          </cell>
        </row>
        <row r="49619">
          <cell r="C49619">
            <v>800006769</v>
          </cell>
          <cell r="D49619" t="str">
            <v>VALEO</v>
          </cell>
          <cell r="E49619">
            <v>80253</v>
          </cell>
        </row>
        <row r="49620">
          <cell r="C49620">
            <v>800006771</v>
          </cell>
          <cell r="D49620" t="str">
            <v>SIDCA QUALITY</v>
          </cell>
          <cell r="E49620">
            <v>80256</v>
          </cell>
        </row>
        <row r="49621">
          <cell r="C49621">
            <v>800006772</v>
          </cell>
          <cell r="D49621" t="str">
            <v>PANDUIT</v>
          </cell>
          <cell r="E49621">
            <v>80257</v>
          </cell>
        </row>
        <row r="49622">
          <cell r="C49622">
            <v>800006774</v>
          </cell>
          <cell r="D49622" t="str">
            <v>COMEC S.P.A.</v>
          </cell>
          <cell r="E49622">
            <v>80267</v>
          </cell>
        </row>
        <row r="49623">
          <cell r="C49623">
            <v>800006775</v>
          </cell>
          <cell r="D49623" t="str">
            <v>VICA</v>
          </cell>
          <cell r="E49623">
            <v>80268</v>
          </cell>
        </row>
        <row r="49624">
          <cell r="C49624">
            <v>800006787</v>
          </cell>
          <cell r="D49624" t="str">
            <v>FENICE</v>
          </cell>
          <cell r="E49624">
            <v>80297</v>
          </cell>
        </row>
        <row r="49625">
          <cell r="C49625">
            <v>800006795</v>
          </cell>
          <cell r="D49625" t="str">
            <v>A.M.</v>
          </cell>
          <cell r="E49625">
            <v>80313</v>
          </cell>
        </row>
        <row r="49626">
          <cell r="C49626">
            <v>800006797</v>
          </cell>
          <cell r="D49626" t="str">
            <v>ELFIN</v>
          </cell>
          <cell r="E49626">
            <v>80320</v>
          </cell>
        </row>
        <row r="49627">
          <cell r="C49627">
            <v>800006803</v>
          </cell>
          <cell r="D49627" t="str">
            <v>VIGEL</v>
          </cell>
          <cell r="E49627">
            <v>80328</v>
          </cell>
        </row>
        <row r="49628">
          <cell r="C49628">
            <v>800006812</v>
          </cell>
          <cell r="D49628" t="str">
            <v>OLM</v>
          </cell>
          <cell r="E49628">
            <v>80346</v>
          </cell>
        </row>
        <row r="49629">
          <cell r="C49629">
            <v>800006813</v>
          </cell>
          <cell r="D49629" t="str">
            <v>PEIRS</v>
          </cell>
          <cell r="E49629">
            <v>80349</v>
          </cell>
        </row>
        <row r="49630">
          <cell r="C49630">
            <v>800006816</v>
          </cell>
          <cell r="D49630" t="str">
            <v>VEP AUTOMATION</v>
          </cell>
          <cell r="E49630">
            <v>80357</v>
          </cell>
        </row>
        <row r="49631">
          <cell r="C49631">
            <v>800006819</v>
          </cell>
          <cell r="D49631" t="str">
            <v>CEMAS</v>
          </cell>
          <cell r="E49631">
            <v>80371</v>
          </cell>
        </row>
        <row r="49632">
          <cell r="C49632">
            <v>800006826</v>
          </cell>
          <cell r="D49632" t="str">
            <v>URMA ROLLS</v>
          </cell>
          <cell r="E49632">
            <v>80382</v>
          </cell>
        </row>
        <row r="49633">
          <cell r="C49633">
            <v>800006840</v>
          </cell>
          <cell r="D49633" t="str">
            <v>K.G.R. S.P.A</v>
          </cell>
          <cell r="E49633">
            <v>80413</v>
          </cell>
        </row>
        <row r="49634">
          <cell r="C49634">
            <v>800006840</v>
          </cell>
          <cell r="D49634" t="str">
            <v>K.G.R. S.P.A</v>
          </cell>
          <cell r="E49634">
            <v>86326</v>
          </cell>
        </row>
        <row r="49635">
          <cell r="C49635">
            <v>800006866</v>
          </cell>
          <cell r="D49635" t="str">
            <v>EFIT</v>
          </cell>
          <cell r="E49635">
            <v>80465</v>
          </cell>
        </row>
        <row r="49636">
          <cell r="C49636">
            <v>800006870</v>
          </cell>
          <cell r="D49636" t="str">
            <v>SIMPRO S.P.A</v>
          </cell>
          <cell r="E49636">
            <v>80472</v>
          </cell>
        </row>
        <row r="49637">
          <cell r="C49637">
            <v>800006880</v>
          </cell>
          <cell r="D49637" t="str">
            <v>RIETER AUTOMOTI</v>
          </cell>
          <cell r="E49637">
            <v>80491</v>
          </cell>
        </row>
        <row r="49638">
          <cell r="C49638">
            <v>800006881</v>
          </cell>
          <cell r="D49638" t="str">
            <v>REER</v>
          </cell>
          <cell r="E49638">
            <v>80492</v>
          </cell>
        </row>
        <row r="49639">
          <cell r="C49639">
            <v>800006882</v>
          </cell>
          <cell r="D49639" t="str">
            <v>UNIVER</v>
          </cell>
          <cell r="E49639">
            <v>80493</v>
          </cell>
        </row>
        <row r="49640">
          <cell r="C49640">
            <v>800006884</v>
          </cell>
          <cell r="D49640" t="str">
            <v>RIETER AUTOMOTI</v>
          </cell>
          <cell r="E49640">
            <v>80498</v>
          </cell>
        </row>
        <row r="49641">
          <cell r="C49641">
            <v>800006916</v>
          </cell>
          <cell r="D49641" t="str">
            <v>NEXUS</v>
          </cell>
          <cell r="E49641">
            <v>80535</v>
          </cell>
        </row>
        <row r="49642">
          <cell r="C49642">
            <v>800006922</v>
          </cell>
          <cell r="D49642" t="str">
            <v>SAN VALERIANO</v>
          </cell>
          <cell r="E49642">
            <v>80545</v>
          </cell>
        </row>
        <row r="49643">
          <cell r="C49643">
            <v>800006927</v>
          </cell>
          <cell r="D49643" t="str">
            <v>SATURNO</v>
          </cell>
          <cell r="E49643">
            <v>80550</v>
          </cell>
        </row>
        <row r="49644">
          <cell r="C49644">
            <v>800006928</v>
          </cell>
          <cell r="D49644" t="str">
            <v>PIANFEI</v>
          </cell>
          <cell r="E49644">
            <v>80551</v>
          </cell>
        </row>
        <row r="49645">
          <cell r="C49645">
            <v>800006932</v>
          </cell>
          <cell r="D49645" t="str">
            <v>VALEO</v>
          </cell>
          <cell r="E49645">
            <v>80556</v>
          </cell>
        </row>
        <row r="49646">
          <cell r="C49646">
            <v>800006934</v>
          </cell>
          <cell r="D49646" t="str">
            <v>FIDIA</v>
          </cell>
          <cell r="E49646">
            <v>80558</v>
          </cell>
        </row>
        <row r="49647">
          <cell r="C49647">
            <v>800006936</v>
          </cell>
          <cell r="D49647" t="str">
            <v>ERGOM</v>
          </cell>
          <cell r="E49647">
            <v>80560</v>
          </cell>
        </row>
        <row r="49648">
          <cell r="C49648">
            <v>800006960</v>
          </cell>
          <cell r="D49648" t="str">
            <v>HEXAGON</v>
          </cell>
          <cell r="E49648">
            <v>80587</v>
          </cell>
        </row>
        <row r="49649">
          <cell r="C49649">
            <v>800006971</v>
          </cell>
          <cell r="D49649" t="str">
            <v>GI PI FILTRAZ.</v>
          </cell>
          <cell r="E49649">
            <v>80603</v>
          </cell>
        </row>
        <row r="49650">
          <cell r="C49650">
            <v>800006972</v>
          </cell>
          <cell r="D49650" t="str">
            <v>UTS</v>
          </cell>
          <cell r="E49650">
            <v>80604</v>
          </cell>
        </row>
        <row r="49651">
          <cell r="C49651">
            <v>800006973</v>
          </cell>
          <cell r="D49651" t="str">
            <v>V E B</v>
          </cell>
          <cell r="E49651">
            <v>80605</v>
          </cell>
        </row>
        <row r="49652">
          <cell r="C49652">
            <v>800006976</v>
          </cell>
          <cell r="D49652" t="str">
            <v>QUANDOCCORRE</v>
          </cell>
          <cell r="E49652">
            <v>80608</v>
          </cell>
        </row>
        <row r="49653">
          <cell r="C49653">
            <v>800006979</v>
          </cell>
          <cell r="D49653" t="str">
            <v>SEIMA</v>
          </cell>
          <cell r="E49653">
            <v>80611</v>
          </cell>
        </row>
        <row r="49654">
          <cell r="C49654">
            <v>800006982</v>
          </cell>
          <cell r="D49654" t="str">
            <v>ETT</v>
          </cell>
          <cell r="E49654">
            <v>80614</v>
          </cell>
        </row>
        <row r="49655">
          <cell r="C49655">
            <v>800006987</v>
          </cell>
          <cell r="D49655" t="str">
            <v>SRL</v>
          </cell>
          <cell r="E49655">
            <v>80619</v>
          </cell>
        </row>
        <row r="49656">
          <cell r="C49656">
            <v>800006990</v>
          </cell>
          <cell r="D49656" t="str">
            <v>AF ENGINEERING</v>
          </cell>
          <cell r="E49656">
            <v>80622</v>
          </cell>
        </row>
        <row r="49657">
          <cell r="C49657">
            <v>800006996</v>
          </cell>
          <cell r="D49657" t="str">
            <v>EATON ITALIA</v>
          </cell>
          <cell r="E49657">
            <v>80628</v>
          </cell>
        </row>
        <row r="49658">
          <cell r="C49658">
            <v>800007013</v>
          </cell>
          <cell r="D49658" t="str">
            <v>MATEC</v>
          </cell>
          <cell r="E49658">
            <v>80645</v>
          </cell>
        </row>
        <row r="49659">
          <cell r="C49659">
            <v>800007014</v>
          </cell>
          <cell r="D49659" t="str">
            <v>OLSA</v>
          </cell>
          <cell r="E49659">
            <v>80646</v>
          </cell>
        </row>
        <row r="49660">
          <cell r="C49660">
            <v>800007024</v>
          </cell>
          <cell r="D49660" t="str">
            <v>ZILIANI</v>
          </cell>
          <cell r="E49660">
            <v>80656</v>
          </cell>
        </row>
        <row r="49661">
          <cell r="C49661">
            <v>800007026</v>
          </cell>
          <cell r="D49661" t="str">
            <v>DESA</v>
          </cell>
          <cell r="E49661">
            <v>80664</v>
          </cell>
        </row>
        <row r="49662">
          <cell r="C49662">
            <v>800007029</v>
          </cell>
          <cell r="D49662" t="str">
            <v>ABB</v>
          </cell>
          <cell r="E49662">
            <v>80667</v>
          </cell>
        </row>
        <row r="49663">
          <cell r="C49663">
            <v>800007031</v>
          </cell>
          <cell r="D49663" t="str">
            <v>SACHS AUTOMOTIV</v>
          </cell>
          <cell r="E49663">
            <v>80670</v>
          </cell>
        </row>
        <row r="49664">
          <cell r="C49664">
            <v>800007035</v>
          </cell>
          <cell r="D49664" t="str">
            <v>ABB</v>
          </cell>
          <cell r="E49664">
            <v>80674</v>
          </cell>
        </row>
        <row r="49665">
          <cell r="C49665">
            <v>800007041</v>
          </cell>
          <cell r="D49665" t="str">
            <v>CFT RIZZARDI SR</v>
          </cell>
          <cell r="E49665">
            <v>80680</v>
          </cell>
        </row>
        <row r="49666">
          <cell r="C49666">
            <v>800007059</v>
          </cell>
          <cell r="D49666" t="str">
            <v>DIESSE</v>
          </cell>
          <cell r="E49666">
            <v>80699</v>
          </cell>
        </row>
        <row r="49667">
          <cell r="C49667">
            <v>800007061</v>
          </cell>
          <cell r="D49667" t="str">
            <v>ASCOM</v>
          </cell>
          <cell r="E49667">
            <v>80701</v>
          </cell>
        </row>
        <row r="49668">
          <cell r="C49668">
            <v>800007062</v>
          </cell>
          <cell r="D49668" t="str">
            <v>AAW ITALIA</v>
          </cell>
          <cell r="E49668">
            <v>80702</v>
          </cell>
        </row>
        <row r="49669">
          <cell r="C49669">
            <v>800007069</v>
          </cell>
          <cell r="D49669" t="str">
            <v>OMIL</v>
          </cell>
          <cell r="E49669">
            <v>80709</v>
          </cell>
        </row>
        <row r="49670">
          <cell r="C49670">
            <v>800007073</v>
          </cell>
          <cell r="D49670" t="str">
            <v>KELMER</v>
          </cell>
          <cell r="E49670">
            <v>80713</v>
          </cell>
        </row>
        <row r="49671">
          <cell r="C49671">
            <v>800007080</v>
          </cell>
          <cell r="D49671" t="str">
            <v>MARTOR SPA</v>
          </cell>
          <cell r="E49671">
            <v>80720</v>
          </cell>
        </row>
        <row r="49672">
          <cell r="C49672">
            <v>800007082</v>
          </cell>
          <cell r="D49672" t="str">
            <v>NUOVA</v>
          </cell>
          <cell r="E49672">
            <v>80722</v>
          </cell>
        </row>
        <row r="49673">
          <cell r="C49673">
            <v>800007086</v>
          </cell>
          <cell r="D49673" t="str">
            <v>FAMAC</v>
          </cell>
          <cell r="E49673">
            <v>80726</v>
          </cell>
        </row>
        <row r="49674">
          <cell r="C49674">
            <v>800007089</v>
          </cell>
          <cell r="D49674" t="str">
            <v>NOTO</v>
          </cell>
          <cell r="E49674">
            <v>80729</v>
          </cell>
        </row>
        <row r="49675">
          <cell r="C49675">
            <v>800007094</v>
          </cell>
          <cell r="D49675" t="str">
            <v>LOGOSYSTEM</v>
          </cell>
          <cell r="E49675">
            <v>80734</v>
          </cell>
        </row>
        <row r="49676">
          <cell r="C49676">
            <v>800007096</v>
          </cell>
          <cell r="D49676" t="str">
            <v>KARMA</v>
          </cell>
          <cell r="E49676">
            <v>80736</v>
          </cell>
        </row>
        <row r="49677">
          <cell r="C49677">
            <v>800007107</v>
          </cell>
          <cell r="D49677" t="str">
            <v>S.T.S.</v>
          </cell>
          <cell r="E49677">
            <v>80747</v>
          </cell>
        </row>
        <row r="49678">
          <cell r="C49678">
            <v>800007108</v>
          </cell>
          <cell r="D49678" t="str">
            <v>TECMI</v>
          </cell>
          <cell r="E49678">
            <v>80748</v>
          </cell>
        </row>
        <row r="49679">
          <cell r="C49679">
            <v>800007112</v>
          </cell>
          <cell r="D49679" t="str">
            <v>ATOS</v>
          </cell>
          <cell r="E49679">
            <v>80752</v>
          </cell>
        </row>
        <row r="49680">
          <cell r="C49680">
            <v>800007113</v>
          </cell>
          <cell r="D49680" t="str">
            <v>OLAER</v>
          </cell>
          <cell r="E49680">
            <v>80753</v>
          </cell>
        </row>
        <row r="49681">
          <cell r="C49681">
            <v>800007118</v>
          </cell>
          <cell r="D49681" t="str">
            <v>SOFTWARE INGEG.</v>
          </cell>
          <cell r="E49681">
            <v>80758</v>
          </cell>
        </row>
        <row r="49682">
          <cell r="C49682">
            <v>800007120</v>
          </cell>
          <cell r="D49682" t="str">
            <v>ROSFER SNC</v>
          </cell>
          <cell r="E49682">
            <v>80760</v>
          </cell>
        </row>
        <row r="49683">
          <cell r="C49683">
            <v>800007129</v>
          </cell>
          <cell r="D49683" t="str">
            <v>DMG</v>
          </cell>
          <cell r="E49683">
            <v>80769</v>
          </cell>
        </row>
        <row r="49684">
          <cell r="C49684">
            <v>800007136</v>
          </cell>
          <cell r="D49684" t="str">
            <v>MUSSA E GRAZIAN</v>
          </cell>
          <cell r="E49684">
            <v>80776</v>
          </cell>
        </row>
        <row r="49685">
          <cell r="C49685">
            <v>800007154</v>
          </cell>
          <cell r="D49685" t="str">
            <v>SAET S.P.A</v>
          </cell>
          <cell r="E49685">
            <v>80794</v>
          </cell>
        </row>
        <row r="49686">
          <cell r="C49686">
            <v>800007155</v>
          </cell>
          <cell r="D49686" t="str">
            <v>LUIGI SERRA</v>
          </cell>
          <cell r="E49686">
            <v>80796</v>
          </cell>
        </row>
        <row r="49687">
          <cell r="C49687">
            <v>800007164</v>
          </cell>
          <cell r="D49687" t="str">
            <v>D.R.A</v>
          </cell>
          <cell r="E49687">
            <v>80805</v>
          </cell>
        </row>
        <row r="49688">
          <cell r="C49688">
            <v>800007173</v>
          </cell>
          <cell r="D49688" t="str">
            <v>PRES BLOCK</v>
          </cell>
          <cell r="E49688">
            <v>80814</v>
          </cell>
        </row>
        <row r="49689">
          <cell r="C49689">
            <v>800007180</v>
          </cell>
          <cell r="D49689" t="str">
            <v>M.T.P.</v>
          </cell>
          <cell r="E49689">
            <v>80821</v>
          </cell>
        </row>
        <row r="49690">
          <cell r="C49690">
            <v>800007188</v>
          </cell>
          <cell r="D49690" t="str">
            <v>LAURA GIUGIARO</v>
          </cell>
          <cell r="E49690">
            <v>80829</v>
          </cell>
        </row>
        <row r="49691">
          <cell r="C49691">
            <v>800007204</v>
          </cell>
          <cell r="D49691" t="str">
            <v>OLEODIN</v>
          </cell>
          <cell r="E49691">
            <v>80846</v>
          </cell>
        </row>
        <row r="49692">
          <cell r="C49692">
            <v>800007210</v>
          </cell>
          <cell r="D49692" t="str">
            <v>ATLAS COPC TOOL</v>
          </cell>
          <cell r="E49692">
            <v>80853</v>
          </cell>
        </row>
        <row r="49693">
          <cell r="C49693">
            <v>800007215</v>
          </cell>
          <cell r="D49693" t="str">
            <v>LAMMAS</v>
          </cell>
          <cell r="E49693">
            <v>80858</v>
          </cell>
        </row>
        <row r="49694">
          <cell r="C49694">
            <v>800007246</v>
          </cell>
          <cell r="D49694" t="str">
            <v>F.A. POWERTRAIN</v>
          </cell>
          <cell r="E49694">
            <v>80895</v>
          </cell>
        </row>
        <row r="49695">
          <cell r="C49695">
            <v>800007247</v>
          </cell>
          <cell r="D49695" t="str">
            <v>AM SPA</v>
          </cell>
          <cell r="E49695">
            <v>80896</v>
          </cell>
        </row>
        <row r="49696">
          <cell r="C49696">
            <v>800007251</v>
          </cell>
          <cell r="D49696" t="str">
            <v>LIGHTING ITALIA</v>
          </cell>
          <cell r="E49696">
            <v>80900</v>
          </cell>
        </row>
        <row r="49697">
          <cell r="C49697">
            <v>800007252</v>
          </cell>
          <cell r="D49697" t="str">
            <v>U.P.A.T.</v>
          </cell>
          <cell r="E49697">
            <v>80902</v>
          </cell>
        </row>
        <row r="49698">
          <cell r="C49698">
            <v>800007258</v>
          </cell>
          <cell r="D49698" t="str">
            <v>SETEC TECNICA</v>
          </cell>
          <cell r="E49698">
            <v>80908</v>
          </cell>
        </row>
        <row r="49699">
          <cell r="C49699">
            <v>800007259</v>
          </cell>
          <cell r="D49699" t="str">
            <v>MA.PE.MECCANICA</v>
          </cell>
          <cell r="E49699">
            <v>80909</v>
          </cell>
        </row>
        <row r="49700">
          <cell r="C49700">
            <v>800007263</v>
          </cell>
          <cell r="D49700" t="str">
            <v>SIDCA QUALITY</v>
          </cell>
          <cell r="E49700">
            <v>80915</v>
          </cell>
        </row>
        <row r="49701">
          <cell r="C49701">
            <v>800007275</v>
          </cell>
          <cell r="D49701" t="str">
            <v>AUTOCLIMA</v>
          </cell>
          <cell r="E49701">
            <v>80927</v>
          </cell>
        </row>
        <row r="49702">
          <cell r="C49702">
            <v>800007276</v>
          </cell>
          <cell r="D49702" t="str">
            <v>PRISMA</v>
          </cell>
          <cell r="E49702">
            <v>80928</v>
          </cell>
        </row>
        <row r="49703">
          <cell r="C49703">
            <v>800007277</v>
          </cell>
          <cell r="D49703" t="str">
            <v>SIXTAU</v>
          </cell>
          <cell r="E49703">
            <v>80929</v>
          </cell>
        </row>
        <row r="49704">
          <cell r="C49704">
            <v>800007278</v>
          </cell>
          <cell r="D49704" t="str">
            <v>REIS ELETTRONIC</v>
          </cell>
          <cell r="E49704">
            <v>80930</v>
          </cell>
        </row>
        <row r="49705">
          <cell r="C49705">
            <v>800007281</v>
          </cell>
          <cell r="D49705" t="str">
            <v>LEAR CORPORATIO</v>
          </cell>
          <cell r="E49705">
            <v>80933</v>
          </cell>
        </row>
        <row r="49706">
          <cell r="C49706">
            <v>800007288</v>
          </cell>
          <cell r="D49706" t="str">
            <v>F.A. POWERTRAIN</v>
          </cell>
          <cell r="E49706">
            <v>80940</v>
          </cell>
        </row>
        <row r="49707">
          <cell r="C49707">
            <v>800007293</v>
          </cell>
          <cell r="D49707" t="str">
            <v>I.T.C.A.</v>
          </cell>
          <cell r="E49707">
            <v>80946</v>
          </cell>
        </row>
        <row r="49708">
          <cell r="C49708">
            <v>800007294</v>
          </cell>
          <cell r="D49708" t="str">
            <v>CLN</v>
          </cell>
          <cell r="E49708">
            <v>80947</v>
          </cell>
        </row>
        <row r="49709">
          <cell r="C49709">
            <v>800007298</v>
          </cell>
          <cell r="D49709" t="str">
            <v>CONTITECH AGES</v>
          </cell>
          <cell r="E49709">
            <v>80951</v>
          </cell>
        </row>
        <row r="49710">
          <cell r="C49710">
            <v>800007301</v>
          </cell>
          <cell r="D49710" t="str">
            <v>TRW ITALIA SPA</v>
          </cell>
          <cell r="E49710">
            <v>80954</v>
          </cell>
        </row>
        <row r="49711">
          <cell r="C49711">
            <v>800007301</v>
          </cell>
          <cell r="D49711" t="str">
            <v>TRW ITALIA SPA</v>
          </cell>
          <cell r="E49711">
            <v>86762</v>
          </cell>
        </row>
        <row r="49712">
          <cell r="C49712">
            <v>800007303</v>
          </cell>
          <cell r="D49712" t="str">
            <v>TEKSID</v>
          </cell>
          <cell r="E49712">
            <v>80956</v>
          </cell>
        </row>
        <row r="49713">
          <cell r="C49713">
            <v>800007349</v>
          </cell>
          <cell r="D49713" t="str">
            <v>LABORMET</v>
          </cell>
          <cell r="E49713">
            <v>81012</v>
          </cell>
        </row>
        <row r="49714">
          <cell r="C49714">
            <v>800007367</v>
          </cell>
          <cell r="D49714" t="str">
            <v>MAGNETI MARELLI</v>
          </cell>
          <cell r="E49714">
            <v>81036</v>
          </cell>
        </row>
        <row r="49715">
          <cell r="C49715">
            <v>800007372</v>
          </cell>
          <cell r="D49715" t="str">
            <v>FIAT GM ITALIA</v>
          </cell>
          <cell r="E49715">
            <v>81041</v>
          </cell>
        </row>
        <row r="49716">
          <cell r="C49716">
            <v>800007373</v>
          </cell>
          <cell r="D49716" t="str">
            <v>LEO BURNETT</v>
          </cell>
          <cell r="E49716">
            <v>81042</v>
          </cell>
        </row>
        <row r="49717">
          <cell r="C49717">
            <v>800007380</v>
          </cell>
          <cell r="D49717" t="str">
            <v>ANEST IWATA</v>
          </cell>
          <cell r="E49717">
            <v>81049</v>
          </cell>
        </row>
        <row r="49718">
          <cell r="C49718">
            <v>800007382</v>
          </cell>
          <cell r="D49718" t="str">
            <v>AUTOMOTIVE</v>
          </cell>
          <cell r="E49718">
            <v>81051</v>
          </cell>
        </row>
        <row r="49719">
          <cell r="C49719">
            <v>800007398</v>
          </cell>
          <cell r="D49719" t="str">
            <v>KOSTAL ITALIA</v>
          </cell>
          <cell r="E49719">
            <v>81070</v>
          </cell>
        </row>
        <row r="49720">
          <cell r="C49720">
            <v>800007399</v>
          </cell>
          <cell r="D49720" t="str">
            <v>ITALDESIGN</v>
          </cell>
          <cell r="E49720">
            <v>81071</v>
          </cell>
        </row>
        <row r="49721">
          <cell r="C49721">
            <v>800007410</v>
          </cell>
          <cell r="D49721" t="str">
            <v>STYLE</v>
          </cell>
          <cell r="E49721">
            <v>81086</v>
          </cell>
        </row>
        <row r="49722">
          <cell r="C49722">
            <v>800007426</v>
          </cell>
          <cell r="D49722" t="str">
            <v>LARES</v>
          </cell>
          <cell r="E49722">
            <v>81104</v>
          </cell>
        </row>
        <row r="49723">
          <cell r="C49723">
            <v>800007430</v>
          </cell>
          <cell r="D49723" t="str">
            <v>CRF</v>
          </cell>
          <cell r="E49723">
            <v>81108</v>
          </cell>
        </row>
        <row r="49724">
          <cell r="C49724">
            <v>800007442</v>
          </cell>
          <cell r="D49724" t="str">
            <v>ELTRAC</v>
          </cell>
          <cell r="E49724">
            <v>81124</v>
          </cell>
        </row>
        <row r="49725">
          <cell r="C49725">
            <v>800007459</v>
          </cell>
          <cell r="D49725" t="str">
            <v>MF. ENGINEERING</v>
          </cell>
          <cell r="E49725">
            <v>81144</v>
          </cell>
        </row>
        <row r="49726">
          <cell r="C49726">
            <v>800007460</v>
          </cell>
          <cell r="D49726" t="str">
            <v>POGLIANO</v>
          </cell>
          <cell r="E49726">
            <v>81145</v>
          </cell>
        </row>
        <row r="49727">
          <cell r="C49727">
            <v>800007465</v>
          </cell>
          <cell r="D49727" t="str">
            <v>MATRIX</v>
          </cell>
          <cell r="E49727">
            <v>81150</v>
          </cell>
        </row>
        <row r="49728">
          <cell r="C49728">
            <v>800007484</v>
          </cell>
          <cell r="D49728" t="str">
            <v>C.V.</v>
          </cell>
          <cell r="E49728">
            <v>81172</v>
          </cell>
        </row>
        <row r="49729">
          <cell r="C49729">
            <v>800007492</v>
          </cell>
          <cell r="D49729" t="str">
            <v>STAMPAL</v>
          </cell>
          <cell r="E49729">
            <v>81180</v>
          </cell>
        </row>
        <row r="49730">
          <cell r="C49730">
            <v>800007521</v>
          </cell>
          <cell r="D49730" t="str">
            <v>MARIO</v>
          </cell>
          <cell r="E49730">
            <v>81212</v>
          </cell>
        </row>
        <row r="49731">
          <cell r="C49731">
            <v>800007523</v>
          </cell>
          <cell r="D49731" t="str">
            <v>MARIO</v>
          </cell>
          <cell r="E49731">
            <v>81215</v>
          </cell>
        </row>
        <row r="49732">
          <cell r="C49732">
            <v>800007537</v>
          </cell>
          <cell r="D49732" t="str">
            <v>COMAU S.P.A.</v>
          </cell>
          <cell r="E49732">
            <v>81232</v>
          </cell>
        </row>
        <row r="49733">
          <cell r="C49733">
            <v>800007547</v>
          </cell>
          <cell r="D49733" t="str">
            <v>ATOS</v>
          </cell>
          <cell r="E49733">
            <v>81245</v>
          </cell>
        </row>
        <row r="49734">
          <cell r="C49734">
            <v>800007559</v>
          </cell>
          <cell r="D49734" t="str">
            <v>ISO TEST ENGINE</v>
          </cell>
          <cell r="E49734">
            <v>81260</v>
          </cell>
        </row>
        <row r="49735">
          <cell r="C49735">
            <v>800007631</v>
          </cell>
          <cell r="D49735" t="str">
            <v>FPT</v>
          </cell>
          <cell r="E49735">
            <v>81361</v>
          </cell>
        </row>
        <row r="49736">
          <cell r="C49736">
            <v>800007639</v>
          </cell>
          <cell r="D49736" t="str">
            <v>FIAT SRL</v>
          </cell>
          <cell r="E49736">
            <v>81369</v>
          </cell>
        </row>
        <row r="49737">
          <cell r="C49737">
            <v>800007655</v>
          </cell>
          <cell r="D49737" t="str">
            <v>CEAST SPA</v>
          </cell>
          <cell r="E49737">
            <v>81887</v>
          </cell>
        </row>
        <row r="49738">
          <cell r="C49738">
            <v>800007657</v>
          </cell>
          <cell r="D49738" t="str">
            <v>COSMEC</v>
          </cell>
          <cell r="E49738">
            <v>82109</v>
          </cell>
        </row>
        <row r="49739">
          <cell r="C49739">
            <v>800007658</v>
          </cell>
          <cell r="D49739" t="str">
            <v>COSMEC</v>
          </cell>
          <cell r="E49739">
            <v>82367</v>
          </cell>
        </row>
        <row r="49740">
          <cell r="C49740">
            <v>800007661</v>
          </cell>
          <cell r="D49740" t="str">
            <v>C V CUSCINETTI</v>
          </cell>
          <cell r="E49740">
            <v>82600</v>
          </cell>
        </row>
        <row r="49741">
          <cell r="C49741">
            <v>800007673</v>
          </cell>
          <cell r="D49741" t="str">
            <v>FAMAR S.R.L.</v>
          </cell>
          <cell r="E49741">
            <v>83627</v>
          </cell>
        </row>
        <row r="49742">
          <cell r="C49742">
            <v>800007676</v>
          </cell>
          <cell r="D49742" t="str">
            <v>GAMFIOR</v>
          </cell>
          <cell r="E49742">
            <v>84025</v>
          </cell>
        </row>
        <row r="49743">
          <cell r="C49743">
            <v>800007687</v>
          </cell>
          <cell r="D49743" t="str">
            <v>IMOS ITALIA</v>
          </cell>
          <cell r="E49743">
            <v>84631</v>
          </cell>
        </row>
        <row r="49744">
          <cell r="C49744">
            <v>800007730</v>
          </cell>
          <cell r="D49744" t="str">
            <v>SIXTAL S.P.A</v>
          </cell>
          <cell r="E49744">
            <v>88910</v>
          </cell>
        </row>
        <row r="49745">
          <cell r="C49745">
            <v>800007736</v>
          </cell>
          <cell r="D49745" t="str">
            <v>UPM DI VERGNANO</v>
          </cell>
          <cell r="E49745">
            <v>89510</v>
          </cell>
        </row>
        <row r="49746">
          <cell r="C49746">
            <v>800007738</v>
          </cell>
          <cell r="D49746" t="str">
            <v>VAGNONE E BOERI</v>
          </cell>
          <cell r="E49746">
            <v>89542</v>
          </cell>
        </row>
        <row r="49747">
          <cell r="C49747">
            <v>800007827</v>
          </cell>
          <cell r="D49747" t="str">
            <v>FIAT SPA</v>
          </cell>
          <cell r="E49747">
            <v>81388</v>
          </cell>
        </row>
        <row r="49748">
          <cell r="C49748">
            <v>800007869</v>
          </cell>
          <cell r="D49748" t="str">
            <v>BULLONERIE</v>
          </cell>
          <cell r="E49748">
            <v>81395</v>
          </cell>
        </row>
        <row r="49749">
          <cell r="C49749">
            <v>800007910</v>
          </cell>
          <cell r="D49749" t="str">
            <v>JACOBACCI E PAR</v>
          </cell>
          <cell r="E49749">
            <v>81398</v>
          </cell>
        </row>
        <row r="49750">
          <cell r="C49750">
            <v>800007910</v>
          </cell>
          <cell r="D49750" t="str">
            <v>JACOBACCI E PAR</v>
          </cell>
          <cell r="E49750">
            <v>81404</v>
          </cell>
        </row>
        <row r="49751">
          <cell r="C49751">
            <v>800008155</v>
          </cell>
          <cell r="D49751" t="str">
            <v>B E R AUTOMOTIV</v>
          </cell>
          <cell r="E49751">
            <v>81420</v>
          </cell>
        </row>
        <row r="49752">
          <cell r="C49752">
            <v>800008274</v>
          </cell>
          <cell r="D49752" t="str">
            <v>FIAT POWERTRAIN</v>
          </cell>
          <cell r="E49752">
            <v>81427</v>
          </cell>
        </row>
        <row r="49753">
          <cell r="C49753">
            <v>800008299</v>
          </cell>
          <cell r="D49753" t="str">
            <v>BONANSEA</v>
          </cell>
          <cell r="E49753">
            <v>81553</v>
          </cell>
        </row>
        <row r="49754">
          <cell r="C49754">
            <v>800008707</v>
          </cell>
          <cell r="D49754" t="str">
            <v>KELMER SRL</v>
          </cell>
          <cell r="E49754">
            <v>81464</v>
          </cell>
        </row>
        <row r="49755">
          <cell r="C49755">
            <v>800008707</v>
          </cell>
          <cell r="D49755" t="str">
            <v>KELMER</v>
          </cell>
          <cell r="E49755">
            <v>81687</v>
          </cell>
        </row>
        <row r="49756">
          <cell r="C49756">
            <v>800008815</v>
          </cell>
          <cell r="D49756" t="str">
            <v>STUDIO PROGETTI</v>
          </cell>
          <cell r="E49756">
            <v>81472</v>
          </cell>
        </row>
        <row r="49757">
          <cell r="C49757">
            <v>800009000</v>
          </cell>
          <cell r="D49757" t="str">
            <v>FIAT POWERTRAIN</v>
          </cell>
          <cell r="E49757">
            <v>81485</v>
          </cell>
        </row>
        <row r="49758">
          <cell r="C49758">
            <v>800009248</v>
          </cell>
          <cell r="D49758" t="str">
            <v>CONSULTECNIC</v>
          </cell>
          <cell r="E49758">
            <v>86702</v>
          </cell>
        </row>
        <row r="49759">
          <cell r="C49759">
            <v>800009455</v>
          </cell>
          <cell r="D49759" t="str">
            <v>POGLIANO</v>
          </cell>
          <cell r="E49759">
            <v>81510</v>
          </cell>
        </row>
        <row r="49760">
          <cell r="C49760">
            <v>800009778</v>
          </cell>
          <cell r="D49760" t="str">
            <v>TULLIO DEORSOLA</v>
          </cell>
          <cell r="E49760">
            <v>81536</v>
          </cell>
        </row>
        <row r="49761">
          <cell r="C49761">
            <v>800009893</v>
          </cell>
          <cell r="D49761" t="str">
            <v>IDEA</v>
          </cell>
          <cell r="E49761">
            <v>81542</v>
          </cell>
        </row>
        <row r="49762">
          <cell r="C49762">
            <v>800010019</v>
          </cell>
          <cell r="D49762" t="str">
            <v>OIGRA MEILLOR S</v>
          </cell>
          <cell r="E49762">
            <v>83039</v>
          </cell>
        </row>
        <row r="49763">
          <cell r="C49763">
            <v>800013195</v>
          </cell>
          <cell r="D49763" t="str">
            <v>COPAT</v>
          </cell>
          <cell r="E49763">
            <v>81627</v>
          </cell>
        </row>
        <row r="49764">
          <cell r="C49764">
            <v>800013213</v>
          </cell>
          <cell r="D49764" t="str">
            <v>AUTOMATA</v>
          </cell>
          <cell r="E49764">
            <v>81628</v>
          </cell>
        </row>
        <row r="49765">
          <cell r="C49765">
            <v>800013318</v>
          </cell>
          <cell r="D49765" t="str">
            <v>ACTIA ITALIA S</v>
          </cell>
          <cell r="E49765">
            <v>81632</v>
          </cell>
        </row>
        <row r="49766">
          <cell r="C49766">
            <v>800013381</v>
          </cell>
          <cell r="D49766" t="str">
            <v>ENGINEERING</v>
          </cell>
          <cell r="E49766">
            <v>81638</v>
          </cell>
        </row>
        <row r="49767">
          <cell r="C49767">
            <v>800013381</v>
          </cell>
          <cell r="D49767" t="str">
            <v>ENGINEERING</v>
          </cell>
          <cell r="E49767">
            <v>87763</v>
          </cell>
        </row>
        <row r="49768">
          <cell r="C49768">
            <v>800013537</v>
          </cell>
          <cell r="D49768" t="str">
            <v>AMET SRL</v>
          </cell>
          <cell r="E49768">
            <v>81646</v>
          </cell>
        </row>
        <row r="49769">
          <cell r="C49769">
            <v>800013814</v>
          </cell>
          <cell r="D49769" t="str">
            <v>POLITECNICO DI</v>
          </cell>
          <cell r="E49769">
            <v>81662</v>
          </cell>
        </row>
        <row r="49770">
          <cell r="C49770">
            <v>800013890</v>
          </cell>
          <cell r="D49770" t="str">
            <v>LA TERMOTECNICA</v>
          </cell>
          <cell r="E49770">
            <v>85116</v>
          </cell>
        </row>
        <row r="49771">
          <cell r="C49771">
            <v>800014149</v>
          </cell>
          <cell r="D49771" t="str">
            <v>AVILA COMUNICAT</v>
          </cell>
          <cell r="E49771">
            <v>81690</v>
          </cell>
        </row>
        <row r="49772">
          <cell r="C49772">
            <v>800014295</v>
          </cell>
          <cell r="D49772" t="str">
            <v>TESCO</v>
          </cell>
          <cell r="E49772">
            <v>81696</v>
          </cell>
        </row>
        <row r="49773">
          <cell r="C49773">
            <v>800014506</v>
          </cell>
          <cell r="D49773" t="str">
            <v>MAGNETI MARELLI</v>
          </cell>
          <cell r="E49773">
            <v>81711</v>
          </cell>
        </row>
        <row r="49774">
          <cell r="C49774">
            <v>800014708</v>
          </cell>
          <cell r="D49774" t="str">
            <v>K.G.R. S.P.A</v>
          </cell>
          <cell r="E49774">
            <v>81726</v>
          </cell>
        </row>
        <row r="49775">
          <cell r="C49775">
            <v>800014785</v>
          </cell>
          <cell r="D49775" t="str">
            <v>EDS ITALIA</v>
          </cell>
          <cell r="E49775">
            <v>81735</v>
          </cell>
        </row>
        <row r="49776">
          <cell r="C49776">
            <v>800014794</v>
          </cell>
          <cell r="D49776" t="str">
            <v>CAST MECCANICA</v>
          </cell>
          <cell r="E49776">
            <v>81736</v>
          </cell>
        </row>
        <row r="49777">
          <cell r="C49777">
            <v>800015210</v>
          </cell>
          <cell r="D49777" t="str">
            <v>MAGNA ELECTRONI</v>
          </cell>
          <cell r="E49777">
            <v>82931</v>
          </cell>
        </row>
        <row r="49778">
          <cell r="C49778">
            <v>800015217</v>
          </cell>
          <cell r="D49778" t="str">
            <v>ADVANTED MANUF.</v>
          </cell>
          <cell r="E49778">
            <v>82933</v>
          </cell>
        </row>
        <row r="49779">
          <cell r="C49779">
            <v>800015553</v>
          </cell>
          <cell r="D49779" t="str">
            <v>ADLER</v>
          </cell>
          <cell r="E49779">
            <v>82956</v>
          </cell>
        </row>
        <row r="49780">
          <cell r="C49780">
            <v>800015716</v>
          </cell>
          <cell r="D49780" t="str">
            <v>MAGNA ELECTRONI</v>
          </cell>
          <cell r="E49780">
            <v>82965</v>
          </cell>
        </row>
        <row r="49781">
          <cell r="C49781">
            <v>800015981</v>
          </cell>
          <cell r="D49781" t="str">
            <v>TRW AUTOMOTIVE</v>
          </cell>
          <cell r="E49781">
            <v>82987</v>
          </cell>
        </row>
        <row r="49782">
          <cell r="C49782">
            <v>800015982</v>
          </cell>
          <cell r="D49782" t="str">
            <v>STEP</v>
          </cell>
          <cell r="E49782">
            <v>82989</v>
          </cell>
        </row>
        <row r="49783">
          <cell r="C49783">
            <v>800016099</v>
          </cell>
          <cell r="D49783" t="str">
            <v>COLOMBO FILIPPE</v>
          </cell>
          <cell r="E49783">
            <v>86258</v>
          </cell>
        </row>
        <row r="49784">
          <cell r="C49784">
            <v>800016099</v>
          </cell>
          <cell r="D49784" t="str">
            <v>COLOMBO FILIPPE</v>
          </cell>
          <cell r="E49784">
            <v>86259</v>
          </cell>
        </row>
        <row r="49785">
          <cell r="C49785">
            <v>800016297</v>
          </cell>
          <cell r="D49785" t="str">
            <v>ABARTH</v>
          </cell>
          <cell r="E49785">
            <v>83011</v>
          </cell>
        </row>
        <row r="49786">
          <cell r="C49786">
            <v>800016664</v>
          </cell>
          <cell r="D49786" t="str">
            <v>PERADI E GRESIN</v>
          </cell>
          <cell r="E49786">
            <v>81728</v>
          </cell>
        </row>
        <row r="49787">
          <cell r="C49787">
            <v>800016665</v>
          </cell>
          <cell r="D49787" t="str">
            <v>C M A</v>
          </cell>
          <cell r="E49787">
            <v>83032</v>
          </cell>
        </row>
        <row r="49788">
          <cell r="C49788">
            <v>800016687</v>
          </cell>
          <cell r="D49788" t="str">
            <v>OFFICINE METALL</v>
          </cell>
          <cell r="E49788">
            <v>82937</v>
          </cell>
        </row>
        <row r="49789">
          <cell r="C49789">
            <v>800016692</v>
          </cell>
          <cell r="D49789" t="str">
            <v>2A SPA</v>
          </cell>
          <cell r="E49789">
            <v>83034</v>
          </cell>
        </row>
        <row r="49790">
          <cell r="C49790">
            <v>800016693</v>
          </cell>
          <cell r="D49790" t="str">
            <v>TEMA SRL</v>
          </cell>
          <cell r="E49790">
            <v>83035</v>
          </cell>
        </row>
        <row r="49791">
          <cell r="C49791">
            <v>800016755</v>
          </cell>
          <cell r="D49791" t="str">
            <v>L S L MARCHESE</v>
          </cell>
          <cell r="E49791">
            <v>83055</v>
          </cell>
        </row>
        <row r="49792">
          <cell r="C49792">
            <v>800016776</v>
          </cell>
          <cell r="D49792" t="str">
            <v>MAGNETI MARELLI</v>
          </cell>
          <cell r="E49792">
            <v>89245</v>
          </cell>
        </row>
        <row r="49793">
          <cell r="C49793">
            <v>800016866</v>
          </cell>
          <cell r="D49793" t="str">
            <v>BELLUCCI SPA</v>
          </cell>
          <cell r="E49793">
            <v>83071</v>
          </cell>
        </row>
        <row r="49794">
          <cell r="C49794">
            <v>800016951</v>
          </cell>
          <cell r="D49794" t="str">
            <v>CAMM SRL</v>
          </cell>
          <cell r="E49794">
            <v>83090</v>
          </cell>
        </row>
        <row r="49795">
          <cell r="C49795">
            <v>800017142</v>
          </cell>
          <cell r="D49795" t="str">
            <v>FICOMIRRORS ITA</v>
          </cell>
          <cell r="E49795">
            <v>83101</v>
          </cell>
        </row>
        <row r="49796">
          <cell r="C49796">
            <v>800017175</v>
          </cell>
          <cell r="D49796" t="str">
            <v>INSIT INDUSTRIA</v>
          </cell>
          <cell r="E49796">
            <v>83103</v>
          </cell>
        </row>
        <row r="49797">
          <cell r="C49797">
            <v>800017854</v>
          </cell>
          <cell r="D49797" t="str">
            <v>FIAT ITEM SPA</v>
          </cell>
          <cell r="E49797">
            <v>83574</v>
          </cell>
        </row>
        <row r="49798">
          <cell r="C49798">
            <v>800017854</v>
          </cell>
          <cell r="D49798" t="str">
            <v>FIAT ITEM SPA</v>
          </cell>
          <cell r="E49798">
            <v>83575</v>
          </cell>
        </row>
        <row r="49799">
          <cell r="C49799">
            <v>800018056</v>
          </cell>
          <cell r="D49799" t="str">
            <v>ISHIKAWA GASKET</v>
          </cell>
          <cell r="E49799">
            <v>83189</v>
          </cell>
        </row>
        <row r="49800">
          <cell r="C49800">
            <v>800018126</v>
          </cell>
          <cell r="D49800" t="str">
            <v>ORIONE</v>
          </cell>
          <cell r="E49800">
            <v>83190</v>
          </cell>
        </row>
        <row r="49801">
          <cell r="C49801">
            <v>800018321</v>
          </cell>
          <cell r="D49801" t="str">
            <v>IVECO SPA</v>
          </cell>
          <cell r="E49801">
            <v>1357</v>
          </cell>
        </row>
        <row r="49802">
          <cell r="C49802">
            <v>800019055</v>
          </cell>
          <cell r="D49802" t="str">
            <v>REPLY SPA</v>
          </cell>
          <cell r="E49802">
            <v>83279</v>
          </cell>
        </row>
        <row r="49803">
          <cell r="C49803">
            <v>800019426</v>
          </cell>
          <cell r="D49803" t="str">
            <v>KPMG</v>
          </cell>
          <cell r="E49803">
            <v>83299</v>
          </cell>
        </row>
        <row r="49804">
          <cell r="C49804">
            <v>800019660</v>
          </cell>
          <cell r="D49804" t="str">
            <v>IVECO SPA</v>
          </cell>
          <cell r="E49804">
            <v>1423</v>
          </cell>
        </row>
        <row r="49805">
          <cell r="C49805">
            <v>800019660</v>
          </cell>
          <cell r="D49805" t="str">
            <v>IVECO SPA</v>
          </cell>
          <cell r="E49805">
            <v>1423</v>
          </cell>
        </row>
        <row r="49806">
          <cell r="C49806">
            <v>800019660</v>
          </cell>
          <cell r="D49806" t="str">
            <v>FIAT GROUP PURC</v>
          </cell>
          <cell r="E49806">
            <v>87212</v>
          </cell>
        </row>
        <row r="49807">
          <cell r="C49807">
            <v>800019815</v>
          </cell>
          <cell r="D49807" t="str">
            <v>SELMET AUTOMOTI</v>
          </cell>
          <cell r="E49807">
            <v>83495</v>
          </cell>
        </row>
        <row r="49808">
          <cell r="C49808">
            <v>800020491</v>
          </cell>
          <cell r="D49808" t="str">
            <v>REPLY S.P.A</v>
          </cell>
          <cell r="E49808">
            <v>87089</v>
          </cell>
        </row>
        <row r="49809">
          <cell r="C49809">
            <v>800020635</v>
          </cell>
          <cell r="D49809" t="str">
            <v>HCM STAMPI SRL</v>
          </cell>
          <cell r="E49809">
            <v>83564</v>
          </cell>
        </row>
        <row r="49810">
          <cell r="C49810">
            <v>800021325</v>
          </cell>
          <cell r="D49810" t="str">
            <v>FIAT SEPIN S.C.</v>
          </cell>
          <cell r="E49810">
            <v>1477</v>
          </cell>
        </row>
        <row r="49811">
          <cell r="C49811">
            <v>800021431</v>
          </cell>
          <cell r="D49811" t="str">
            <v>ENDURANCE FONDA</v>
          </cell>
          <cell r="E49811">
            <v>83446</v>
          </cell>
        </row>
        <row r="49812">
          <cell r="C49812">
            <v>800021453</v>
          </cell>
          <cell r="D49812" t="str">
            <v>ITECO TRADING</v>
          </cell>
          <cell r="E49812">
            <v>83447</v>
          </cell>
        </row>
        <row r="49813">
          <cell r="C49813">
            <v>800021465</v>
          </cell>
          <cell r="D49813" t="str">
            <v>FIAT AUTO SPA D</v>
          </cell>
          <cell r="E49813"/>
        </row>
        <row r="49814">
          <cell r="C49814">
            <v>800021481</v>
          </cell>
          <cell r="D49814" t="str">
            <v>SIRENA SPA</v>
          </cell>
          <cell r="E49814">
            <v>83448</v>
          </cell>
        </row>
        <row r="49815">
          <cell r="C49815">
            <v>800022344</v>
          </cell>
          <cell r="D49815" t="str">
            <v>FPT INDUSTRIAL</v>
          </cell>
          <cell r="E49815">
            <v>83511</v>
          </cell>
        </row>
        <row r="49816">
          <cell r="C49816">
            <v>800022911</v>
          </cell>
          <cell r="D49816" t="str">
            <v>SILA HOLDING</v>
          </cell>
          <cell r="E49816">
            <v>83560</v>
          </cell>
        </row>
        <row r="49817">
          <cell r="C49817">
            <v>800023167</v>
          </cell>
          <cell r="D49817" t="str">
            <v>FORNECEDOR PROJ</v>
          </cell>
          <cell r="E49817">
            <v>1472</v>
          </cell>
        </row>
        <row r="49818">
          <cell r="C49818">
            <v>800023167</v>
          </cell>
          <cell r="D49818" t="str">
            <v>FORNECEDOR PROJ</v>
          </cell>
          <cell r="E49818">
            <v>88818</v>
          </cell>
        </row>
        <row r="49819">
          <cell r="C49819">
            <v>800023167</v>
          </cell>
          <cell r="D49819" t="str">
            <v>FORNECEDOR PROJ</v>
          </cell>
          <cell r="E49819">
            <v>88819</v>
          </cell>
        </row>
        <row r="49820">
          <cell r="C49820">
            <v>800023627</v>
          </cell>
          <cell r="D49820" t="str">
            <v>SETEC SPA</v>
          </cell>
          <cell r="E49820">
            <v>84010</v>
          </cell>
        </row>
        <row r="49821">
          <cell r="C49821">
            <v>800024580</v>
          </cell>
          <cell r="D49821" t="str">
            <v>ALTAIR ENGINEER</v>
          </cell>
          <cell r="E49821">
            <v>85652</v>
          </cell>
        </row>
        <row r="49822">
          <cell r="C49822">
            <v>800024864</v>
          </cell>
          <cell r="D49822" t="str">
            <v>EUROFORK SRL</v>
          </cell>
          <cell r="E49822">
            <v>85669</v>
          </cell>
        </row>
        <row r="49823">
          <cell r="C49823">
            <v>800025045</v>
          </cell>
          <cell r="D49823" t="str">
            <v>ESSEBI INGEGNER</v>
          </cell>
          <cell r="E49823">
            <v>85696</v>
          </cell>
        </row>
        <row r="49824">
          <cell r="C49824">
            <v>800025588</v>
          </cell>
          <cell r="D49824" t="str">
            <v>FIAT POWERTRAIN TECHNOLOGIES</v>
          </cell>
        </row>
        <row r="49825">
          <cell r="C49825">
            <v>800026043</v>
          </cell>
          <cell r="D49825" t="str">
            <v>ADVANCED MANUFA</v>
          </cell>
          <cell r="E49825">
            <v>82932</v>
          </cell>
        </row>
        <row r="49826">
          <cell r="C49826">
            <v>800026131</v>
          </cell>
          <cell r="D49826" t="str">
            <v>FCA ITALY SPA</v>
          </cell>
        </row>
        <row r="49827">
          <cell r="C49827">
            <v>800026486</v>
          </cell>
          <cell r="D49827" t="str">
            <v>SKYLAB ITALIA S</v>
          </cell>
          <cell r="E49827">
            <v>83504</v>
          </cell>
        </row>
        <row r="49828">
          <cell r="C49828">
            <v>800026904</v>
          </cell>
          <cell r="D49828" t="str">
            <v>RG TECH</v>
          </cell>
          <cell r="E49828">
            <v>85780</v>
          </cell>
        </row>
        <row r="49829">
          <cell r="C49829">
            <v>800026984</v>
          </cell>
          <cell r="D49829" t="str">
            <v>SCHOELLER ALLIB</v>
          </cell>
          <cell r="E49829">
            <v>85795</v>
          </cell>
        </row>
        <row r="49830">
          <cell r="C49830">
            <v>800027348</v>
          </cell>
          <cell r="D49830" t="str">
            <v>RIVESTAUTO SRL</v>
          </cell>
          <cell r="E49830">
            <v>85834</v>
          </cell>
        </row>
        <row r="49831">
          <cell r="C49831">
            <v>800027488</v>
          </cell>
          <cell r="D49831" t="str">
            <v>WORLD TRADE GRO</v>
          </cell>
          <cell r="E49831">
            <v>85842</v>
          </cell>
        </row>
        <row r="49832">
          <cell r="C49832">
            <v>800027541</v>
          </cell>
          <cell r="D49832" t="str">
            <v>DMD COMPUTERS S</v>
          </cell>
          <cell r="E49832">
            <v>85847</v>
          </cell>
        </row>
        <row r="49833">
          <cell r="C49833">
            <v>800027973</v>
          </cell>
          <cell r="D49833" t="str">
            <v>ROTOMORS SPA</v>
          </cell>
          <cell r="E49833">
            <v>85875</v>
          </cell>
        </row>
        <row r="49834">
          <cell r="C49834">
            <v>800028121</v>
          </cell>
          <cell r="D49834" t="str">
            <v>TECNO ITALIA SR</v>
          </cell>
          <cell r="E49834">
            <v>85899</v>
          </cell>
        </row>
        <row r="49835">
          <cell r="C49835">
            <v>800028155</v>
          </cell>
          <cell r="D49835" t="str">
            <v>DERMU INTERNATI</v>
          </cell>
          <cell r="E49835">
            <v>85898</v>
          </cell>
        </row>
        <row r="49836">
          <cell r="C49836">
            <v>800028355</v>
          </cell>
          <cell r="D49836" t="str">
            <v>PLASTIC COMP. &amp;</v>
          </cell>
          <cell r="E49836">
            <v>1421</v>
          </cell>
        </row>
        <row r="49837">
          <cell r="C49837">
            <v>800028813</v>
          </cell>
          <cell r="D49837" t="str">
            <v>LABO SYSTEM S.A</v>
          </cell>
          <cell r="E49837">
            <v>86053</v>
          </cell>
        </row>
        <row r="49838">
          <cell r="C49838">
            <v>800028879</v>
          </cell>
          <cell r="D49838" t="str">
            <v>ISI ITALIA SRL</v>
          </cell>
          <cell r="E49838">
            <v>86094</v>
          </cell>
        </row>
        <row r="49839">
          <cell r="C49839">
            <v>800029207</v>
          </cell>
          <cell r="D49839" t="str">
            <v>O.L.C.I ENGINEE</v>
          </cell>
          <cell r="E49839">
            <v>86115</v>
          </cell>
        </row>
        <row r="49840">
          <cell r="C49840">
            <v>800029456</v>
          </cell>
          <cell r="D49840" t="str">
            <v>I FAST CONTAINE</v>
          </cell>
          <cell r="E49840">
            <v>86149</v>
          </cell>
        </row>
        <row r="49841">
          <cell r="C49841">
            <v>800029986</v>
          </cell>
          <cell r="D49841" t="str">
            <v>GEDI SRL</v>
          </cell>
          <cell r="E49841">
            <v>86187</v>
          </cell>
        </row>
        <row r="49842">
          <cell r="C49842">
            <v>800030042</v>
          </cell>
          <cell r="D49842" t="str">
            <v>MV ARCHITECTS</v>
          </cell>
          <cell r="E49842">
            <v>86198</v>
          </cell>
        </row>
        <row r="49843">
          <cell r="C49843">
            <v>800030058</v>
          </cell>
          <cell r="D49843" t="str">
            <v>CO.GE.CAR. S.N.</v>
          </cell>
          <cell r="E49843">
            <v>86202</v>
          </cell>
        </row>
        <row r="49844">
          <cell r="C49844">
            <v>800030058</v>
          </cell>
          <cell r="D49844" t="str">
            <v>CO.GE.CAR. S.N.</v>
          </cell>
          <cell r="E49844">
            <v>86203</v>
          </cell>
        </row>
        <row r="49845">
          <cell r="C49845">
            <v>800030058</v>
          </cell>
          <cell r="D49845" t="str">
            <v>CO.GE.CAR. S.N.</v>
          </cell>
          <cell r="E49845">
            <v>86219</v>
          </cell>
        </row>
        <row r="49846">
          <cell r="C49846">
            <v>800030060</v>
          </cell>
          <cell r="D49846" t="str">
            <v>MAEET2 S.R.L</v>
          </cell>
          <cell r="E49846">
            <v>86204</v>
          </cell>
        </row>
        <row r="49847">
          <cell r="C49847">
            <v>800030454</v>
          </cell>
          <cell r="D49847" t="str">
            <v>TEORESI S.P.A</v>
          </cell>
          <cell r="E49847">
            <v>86283</v>
          </cell>
        </row>
        <row r="49848">
          <cell r="C49848">
            <v>800030707</v>
          </cell>
          <cell r="D49848" t="str">
            <v>CORNO TMC S.R.L</v>
          </cell>
          <cell r="E49848">
            <v>86334</v>
          </cell>
        </row>
        <row r="49849">
          <cell r="C49849">
            <v>800030707</v>
          </cell>
          <cell r="D49849" t="str">
            <v>CORNO TMC S.R.L</v>
          </cell>
          <cell r="E49849">
            <v>86335</v>
          </cell>
        </row>
        <row r="49850">
          <cell r="C49850">
            <v>800030741</v>
          </cell>
          <cell r="D49850" t="str">
            <v>LABORMET DUE SR</v>
          </cell>
          <cell r="E49850">
            <v>86344</v>
          </cell>
        </row>
        <row r="49851">
          <cell r="C49851">
            <v>800030925</v>
          </cell>
          <cell r="D49851" t="str">
            <v>F.&amp;C. S. A. S</v>
          </cell>
          <cell r="E49851">
            <v>86401</v>
          </cell>
        </row>
        <row r="49852">
          <cell r="C49852">
            <v>800031172</v>
          </cell>
          <cell r="D49852" t="str">
            <v>INDUSTRIA BULLO</v>
          </cell>
          <cell r="E49852">
            <v>86465</v>
          </cell>
        </row>
        <row r="49853">
          <cell r="C49853">
            <v>800031303</v>
          </cell>
          <cell r="D49853" t="str">
            <v>INTERNACIONAL T</v>
          </cell>
          <cell r="E49853">
            <v>86485</v>
          </cell>
        </row>
        <row r="49854">
          <cell r="C49854">
            <v>800031486</v>
          </cell>
          <cell r="D49854" t="str">
            <v>CO METAL SPA CO</v>
          </cell>
          <cell r="E49854">
            <v>86538</v>
          </cell>
        </row>
        <row r="49855">
          <cell r="C49855">
            <v>800031486</v>
          </cell>
          <cell r="D49855" t="str">
            <v>CO METAL SPA CO</v>
          </cell>
          <cell r="E49855">
            <v>86539</v>
          </cell>
        </row>
        <row r="49856">
          <cell r="C49856">
            <v>800031566</v>
          </cell>
          <cell r="D49856" t="str">
            <v>ELRINGKLINGER G</v>
          </cell>
          <cell r="E49856">
            <v>86545</v>
          </cell>
        </row>
        <row r="49857">
          <cell r="C49857">
            <v>800031971</v>
          </cell>
          <cell r="D49857" t="str">
            <v>AUTOMOTIVES S.P</v>
          </cell>
          <cell r="E49857">
            <v>86664</v>
          </cell>
        </row>
        <row r="49858">
          <cell r="C49858">
            <v>800032168</v>
          </cell>
          <cell r="D49858" t="str">
            <v>BITRON INDUSTRI</v>
          </cell>
          <cell r="E49858">
            <v>86709</v>
          </cell>
        </row>
        <row r="49859">
          <cell r="C49859">
            <v>800032168</v>
          </cell>
          <cell r="D49859" t="str">
            <v>BITRON INDUSTRI</v>
          </cell>
          <cell r="E49859">
            <v>86710</v>
          </cell>
        </row>
        <row r="49860">
          <cell r="C49860">
            <v>800032172</v>
          </cell>
          <cell r="D49860" t="str">
            <v>MIBA S.R.L.</v>
          </cell>
          <cell r="E49860">
            <v>86708</v>
          </cell>
        </row>
        <row r="49861">
          <cell r="C49861">
            <v>800032212</v>
          </cell>
          <cell r="D49861" t="str">
            <v>NOAL SRL</v>
          </cell>
          <cell r="E49861">
            <v>86719</v>
          </cell>
        </row>
        <row r="49862">
          <cell r="C49862">
            <v>800032485</v>
          </cell>
          <cell r="D49862" t="str">
            <v>VIMECCANICA SRL</v>
          </cell>
          <cell r="E49862">
            <v>86828</v>
          </cell>
        </row>
        <row r="49863">
          <cell r="C49863">
            <v>800032662</v>
          </cell>
          <cell r="D49863" t="str">
            <v>HERMES REPLY</v>
          </cell>
          <cell r="E49863">
            <v>86861</v>
          </cell>
        </row>
        <row r="49864">
          <cell r="C49864">
            <v>800032709</v>
          </cell>
          <cell r="D49864" t="str">
            <v>NUOVA ALLEMANIO</v>
          </cell>
          <cell r="E49864">
            <v>86869</v>
          </cell>
        </row>
        <row r="49865">
          <cell r="C49865">
            <v>800033324</v>
          </cell>
          <cell r="D49865" t="str">
            <v>TELECOMUNICAZIO</v>
          </cell>
          <cell r="E49865">
            <v>87053</v>
          </cell>
        </row>
        <row r="49866">
          <cell r="C49866">
            <v>800033329</v>
          </cell>
          <cell r="D49866" t="str">
            <v>SOLVE. IT SRL</v>
          </cell>
          <cell r="E49866">
            <v>87064</v>
          </cell>
        </row>
        <row r="49867">
          <cell r="C49867">
            <v>800033869</v>
          </cell>
          <cell r="D49867" t="str">
            <v>OMG SALES DEPAR</v>
          </cell>
          <cell r="E49867">
            <v>87164</v>
          </cell>
        </row>
        <row r="49868">
          <cell r="C49868">
            <v>800033871</v>
          </cell>
          <cell r="D49868" t="str">
            <v>SPECIALI</v>
          </cell>
          <cell r="E49868">
            <v>87166</v>
          </cell>
        </row>
        <row r="49869">
          <cell r="C49869">
            <v>800034107</v>
          </cell>
          <cell r="D49869" t="str">
            <v>SUNDAY SRL</v>
          </cell>
          <cell r="E49869">
            <v>87229</v>
          </cell>
        </row>
        <row r="49870">
          <cell r="C49870">
            <v>800034108</v>
          </cell>
          <cell r="D49870" t="str">
            <v>CONTINENTAL AUT</v>
          </cell>
          <cell r="E49870">
            <v>87231</v>
          </cell>
        </row>
        <row r="49871">
          <cell r="C49871">
            <v>800034174</v>
          </cell>
          <cell r="D49871" t="str">
            <v>DELOITTE ENTERP</v>
          </cell>
          <cell r="E49871">
            <v>87247</v>
          </cell>
        </row>
        <row r="49872">
          <cell r="C49872">
            <v>800034174</v>
          </cell>
          <cell r="D49872" t="str">
            <v>DELOITTE ENTERP</v>
          </cell>
          <cell r="E49872">
            <v>87251</v>
          </cell>
        </row>
        <row r="49873">
          <cell r="C49873">
            <v>800034744</v>
          </cell>
          <cell r="D49873" t="str">
            <v>AUTO SERVIZI DE</v>
          </cell>
          <cell r="E49873">
            <v>87350</v>
          </cell>
        </row>
        <row r="49874">
          <cell r="C49874">
            <v>800035247</v>
          </cell>
          <cell r="D49874" t="str">
            <v>SIRIO SICUREZZA</v>
          </cell>
          <cell r="E49874">
            <v>87426</v>
          </cell>
        </row>
        <row r="49875">
          <cell r="C49875">
            <v>800035247</v>
          </cell>
          <cell r="D49875" t="str">
            <v>SIRIO SICUREZZA</v>
          </cell>
          <cell r="E49875">
            <v>87486</v>
          </cell>
        </row>
        <row r="49876">
          <cell r="C49876">
            <v>800035971</v>
          </cell>
          <cell r="D49876" t="str">
            <v>FCA PARTECIPAZI</v>
          </cell>
          <cell r="E49876">
            <v>87619</v>
          </cell>
        </row>
        <row r="49877">
          <cell r="C49877">
            <v>800037719</v>
          </cell>
          <cell r="D49877" t="str">
            <v>CEDI S.R.L.</v>
          </cell>
          <cell r="E49877">
            <v>87783</v>
          </cell>
        </row>
        <row r="49878">
          <cell r="C49878">
            <v>800037719</v>
          </cell>
          <cell r="D49878" t="str">
            <v>CEDI S.R.L.</v>
          </cell>
          <cell r="E49878">
            <v>87784</v>
          </cell>
        </row>
        <row r="49879">
          <cell r="C49879">
            <v>800037719</v>
          </cell>
          <cell r="D49879" t="str">
            <v>CEDI S.R.L.</v>
          </cell>
          <cell r="E49879">
            <v>87800</v>
          </cell>
        </row>
        <row r="49880">
          <cell r="C49880">
            <v>800037719</v>
          </cell>
          <cell r="D49880" t="str">
            <v>CEDI S.R.L.</v>
          </cell>
          <cell r="E49880">
            <v>87801</v>
          </cell>
        </row>
        <row r="49881">
          <cell r="C49881">
            <v>800038466</v>
          </cell>
          <cell r="D49881" t="str">
            <v>SIRIO CDWELD SR</v>
          </cell>
          <cell r="E49881">
            <v>88871</v>
          </cell>
        </row>
        <row r="49882">
          <cell r="C49882">
            <v>800040731</v>
          </cell>
          <cell r="D49882" t="str">
            <v>SIPAL  S.P.A</v>
          </cell>
          <cell r="E49882">
            <v>89081</v>
          </cell>
        </row>
        <row r="49883">
          <cell r="C49883">
            <v>800040763</v>
          </cell>
          <cell r="D49883" t="str">
            <v>BCS AUTOMOTIVE</v>
          </cell>
          <cell r="E49883">
            <v>89083</v>
          </cell>
        </row>
        <row r="49884">
          <cell r="C49884">
            <v>800041987</v>
          </cell>
          <cell r="D49884" t="str">
            <v>SNOP AUTOMOTIVE</v>
          </cell>
          <cell r="E49884">
            <v>89265</v>
          </cell>
        </row>
        <row r="49885">
          <cell r="C49885">
            <v>800042584</v>
          </cell>
          <cell r="D49885" t="str">
            <v>INTECS SOLUTION</v>
          </cell>
          <cell r="E49885">
            <v>89326</v>
          </cell>
        </row>
        <row r="49886">
          <cell r="C49886">
            <v>800042717</v>
          </cell>
          <cell r="D49886" t="str">
            <v>G.P. TECNO SRL</v>
          </cell>
          <cell r="E49886">
            <v>89348</v>
          </cell>
        </row>
        <row r="49887">
          <cell r="C49887">
            <v>800043505</v>
          </cell>
          <cell r="D49887" t="str">
            <v>PLASTIC COMPONE</v>
          </cell>
          <cell r="E49887">
            <v>89463</v>
          </cell>
        </row>
        <row r="49888">
          <cell r="C49888">
            <v>800043615</v>
          </cell>
          <cell r="D49888" t="str">
            <v>BECCHIS OSIRIDE</v>
          </cell>
          <cell r="E49888">
            <v>89479</v>
          </cell>
        </row>
        <row r="49889">
          <cell r="C49889">
            <v>800044654</v>
          </cell>
          <cell r="D49889" t="str">
            <v>LEVA SPA A SOCI</v>
          </cell>
          <cell r="E49889">
            <v>800044654</v>
          </cell>
        </row>
        <row r="49890">
          <cell r="C49890"/>
          <cell r="D49890" t="str">
            <v>COMAU</v>
          </cell>
          <cell r="E49890">
            <v>1272</v>
          </cell>
        </row>
        <row r="49891">
          <cell r="C49891"/>
          <cell r="D49891" t="str">
            <v>SPECIALINSERT S</v>
          </cell>
          <cell r="E49891">
            <v>80022</v>
          </cell>
        </row>
        <row r="49892">
          <cell r="C49892"/>
          <cell r="D49892" t="str">
            <v>IND MOTOR SERV</v>
          </cell>
          <cell r="E49892">
            <v>80027</v>
          </cell>
        </row>
        <row r="49893">
          <cell r="C49893"/>
          <cell r="D49893" t="str">
            <v>ITALPLANT S.A.S</v>
          </cell>
          <cell r="E49893">
            <v>80065</v>
          </cell>
        </row>
        <row r="49894">
          <cell r="C49894"/>
          <cell r="D49894" t="str">
            <v>RAVIZZA PACKAGI</v>
          </cell>
          <cell r="E49894">
            <v>80069</v>
          </cell>
        </row>
        <row r="49895">
          <cell r="C49895"/>
          <cell r="D49895" t="str">
            <v>ALLARA ATTILIO</v>
          </cell>
          <cell r="E49895">
            <v>80077</v>
          </cell>
        </row>
        <row r="49896">
          <cell r="C49896"/>
          <cell r="D49896" t="str">
            <v>T &amp; T COMMERCIA</v>
          </cell>
          <cell r="E49896">
            <v>80078</v>
          </cell>
        </row>
        <row r="49897">
          <cell r="C49897"/>
          <cell r="D49897" t="str">
            <v>FLEXIDER S.P.A.</v>
          </cell>
          <cell r="E49897">
            <v>80082</v>
          </cell>
        </row>
        <row r="49898">
          <cell r="C49898"/>
          <cell r="D49898" t="str">
            <v>MOMO</v>
          </cell>
          <cell r="E49898">
            <v>80097</v>
          </cell>
        </row>
        <row r="49899">
          <cell r="C49899"/>
          <cell r="D49899" t="str">
            <v>BRANSON</v>
          </cell>
          <cell r="E49899">
            <v>80101</v>
          </cell>
        </row>
        <row r="49900">
          <cell r="C49900"/>
          <cell r="D49900" t="str">
            <v>ATP</v>
          </cell>
          <cell r="E49900">
            <v>80107</v>
          </cell>
        </row>
        <row r="49901">
          <cell r="C49901"/>
          <cell r="D49901" t="str">
            <v>CMA</v>
          </cell>
          <cell r="E49901">
            <v>80120</v>
          </cell>
        </row>
        <row r="49902">
          <cell r="C49902"/>
          <cell r="D49902" t="str">
            <v>CMA</v>
          </cell>
          <cell r="E49902">
            <v>80132</v>
          </cell>
        </row>
        <row r="49903">
          <cell r="C49903"/>
          <cell r="D49903" t="str">
            <v>GBM</v>
          </cell>
          <cell r="E49903">
            <v>80139</v>
          </cell>
        </row>
        <row r="49904">
          <cell r="C49904"/>
          <cell r="D49904" t="str">
            <v>MECCANICA LEYNI</v>
          </cell>
          <cell r="E49904">
            <v>80179</v>
          </cell>
        </row>
        <row r="49905">
          <cell r="C49905"/>
          <cell r="D49905" t="str">
            <v>AJMONE &amp; C</v>
          </cell>
          <cell r="E49905">
            <v>80185</v>
          </cell>
        </row>
        <row r="49906">
          <cell r="C49906"/>
          <cell r="D49906" t="str">
            <v>BITRON</v>
          </cell>
          <cell r="E49906">
            <v>80191</v>
          </cell>
        </row>
        <row r="49907">
          <cell r="C49907"/>
          <cell r="D49907" t="str">
            <v>TRW CARR</v>
          </cell>
          <cell r="E49907">
            <v>80192</v>
          </cell>
        </row>
        <row r="49908">
          <cell r="C49908"/>
          <cell r="D49908" t="str">
            <v>BREED</v>
          </cell>
          <cell r="E49908">
            <v>80195</v>
          </cell>
        </row>
        <row r="49909">
          <cell r="C49909"/>
          <cell r="D49909" t="str">
            <v>C.E.C. COSTRUZ.</v>
          </cell>
          <cell r="E49909">
            <v>80197</v>
          </cell>
        </row>
        <row r="49910">
          <cell r="C49910"/>
          <cell r="D49910" t="str">
            <v>GIERREVIDEO SRL</v>
          </cell>
          <cell r="E49910">
            <v>80223</v>
          </cell>
        </row>
        <row r="49911">
          <cell r="C49911"/>
          <cell r="D49911" t="str">
            <v>ELCOM SRL</v>
          </cell>
          <cell r="E49911">
            <v>80228</v>
          </cell>
        </row>
        <row r="49912">
          <cell r="C49912"/>
          <cell r="D49912" t="str">
            <v>INTER-PROG SRL</v>
          </cell>
          <cell r="E49912">
            <v>80241</v>
          </cell>
        </row>
        <row r="49913">
          <cell r="C49913"/>
          <cell r="D49913" t="str">
            <v>FIST</v>
          </cell>
          <cell r="E49913">
            <v>80249</v>
          </cell>
        </row>
        <row r="49914">
          <cell r="C49914"/>
          <cell r="D49914" t="str">
            <v>FIST</v>
          </cell>
          <cell r="E49914">
            <v>80250</v>
          </cell>
        </row>
        <row r="49915">
          <cell r="C49915"/>
          <cell r="D49915" t="str">
            <v>TELEXIS</v>
          </cell>
          <cell r="E49915">
            <v>80258</v>
          </cell>
        </row>
        <row r="49916">
          <cell r="C49916"/>
          <cell r="D49916" t="str">
            <v>SAIAG</v>
          </cell>
          <cell r="E49916">
            <v>80260</v>
          </cell>
        </row>
        <row r="49917">
          <cell r="C49917"/>
          <cell r="D49917" t="str">
            <v>PINIFARINA</v>
          </cell>
          <cell r="E49917">
            <v>80269</v>
          </cell>
        </row>
        <row r="49918">
          <cell r="C49918"/>
          <cell r="D49918" t="str">
            <v>RUBINETTERIE</v>
          </cell>
          <cell r="E49918">
            <v>80281</v>
          </cell>
        </row>
        <row r="49919">
          <cell r="C49919"/>
          <cell r="D49919" t="str">
            <v>EUPHON</v>
          </cell>
          <cell r="E49919">
            <v>80288</v>
          </cell>
        </row>
        <row r="49920">
          <cell r="C49920"/>
          <cell r="D49920" t="str">
            <v>PEIRS</v>
          </cell>
          <cell r="E49920">
            <v>80292</v>
          </cell>
        </row>
        <row r="49921">
          <cell r="C49921"/>
          <cell r="D49921" t="str">
            <v>SIRT</v>
          </cell>
          <cell r="E49921">
            <v>80312</v>
          </cell>
        </row>
        <row r="49922">
          <cell r="C49922"/>
          <cell r="D49922" t="str">
            <v>FIDIVI</v>
          </cell>
          <cell r="E49922">
            <v>80343</v>
          </cell>
        </row>
        <row r="49923">
          <cell r="C49923"/>
          <cell r="D49923" t="str">
            <v>BAVA</v>
          </cell>
          <cell r="E49923">
            <v>80345</v>
          </cell>
        </row>
        <row r="49924">
          <cell r="C49924"/>
          <cell r="D49924" t="str">
            <v>SATIZ</v>
          </cell>
          <cell r="E49924">
            <v>80366</v>
          </cell>
        </row>
        <row r="49925">
          <cell r="C49925"/>
          <cell r="D49925" t="str">
            <v>NEW - TRONIC</v>
          </cell>
          <cell r="E49925">
            <v>80381</v>
          </cell>
        </row>
        <row r="49926">
          <cell r="C49926"/>
          <cell r="D49926" t="str">
            <v>HANDYTECH</v>
          </cell>
          <cell r="E49926">
            <v>80384</v>
          </cell>
        </row>
        <row r="49927">
          <cell r="C49927"/>
          <cell r="D49927" t="str">
            <v>ANDREA FIORE SA</v>
          </cell>
          <cell r="E49927">
            <v>80388</v>
          </cell>
        </row>
        <row r="49928">
          <cell r="C49928"/>
          <cell r="D49928" t="str">
            <v>REVIND</v>
          </cell>
          <cell r="E49928">
            <v>80399</v>
          </cell>
        </row>
        <row r="49929">
          <cell r="C49929"/>
          <cell r="D49929" t="str">
            <v>LCA</v>
          </cell>
          <cell r="E49929">
            <v>80406</v>
          </cell>
        </row>
        <row r="49930">
          <cell r="C49930"/>
          <cell r="D49930" t="str">
            <v>CARPANETO</v>
          </cell>
          <cell r="E49930">
            <v>80409</v>
          </cell>
        </row>
        <row r="49931">
          <cell r="C49931"/>
          <cell r="D49931" t="str">
            <v>BOANO</v>
          </cell>
          <cell r="E49931">
            <v>80415</v>
          </cell>
        </row>
        <row r="49932">
          <cell r="C49932"/>
          <cell r="D49932" t="str">
            <v>ITS</v>
          </cell>
          <cell r="E49932">
            <v>80439</v>
          </cell>
        </row>
        <row r="49933">
          <cell r="C49933"/>
          <cell r="D49933" t="str">
            <v>POOL INFORMAT.</v>
          </cell>
          <cell r="E49933">
            <v>80460</v>
          </cell>
        </row>
        <row r="49934">
          <cell r="C49934"/>
          <cell r="D49934" t="str">
            <v>REJNA</v>
          </cell>
          <cell r="E49934">
            <v>80485</v>
          </cell>
        </row>
        <row r="49935">
          <cell r="C49935"/>
          <cell r="D49935" t="str">
            <v>INTER-PROG</v>
          </cell>
          <cell r="E49935">
            <v>80517</v>
          </cell>
        </row>
        <row r="49936">
          <cell r="C49936"/>
          <cell r="D49936" t="str">
            <v>MARELLI ILUMIN.</v>
          </cell>
          <cell r="E49936">
            <v>80536</v>
          </cell>
        </row>
        <row r="49937">
          <cell r="C49937"/>
          <cell r="D49937" t="str">
            <v>MARELLI</v>
          </cell>
          <cell r="E49937">
            <v>80543</v>
          </cell>
        </row>
        <row r="49938">
          <cell r="C49938"/>
          <cell r="D49938" t="str">
            <v>PIANFEI</v>
          </cell>
          <cell r="E49938">
            <v>80553</v>
          </cell>
        </row>
        <row r="49939">
          <cell r="C49939"/>
          <cell r="D49939" t="str">
            <v>ASIT S.A.S.</v>
          </cell>
          <cell r="E49939">
            <v>80598</v>
          </cell>
        </row>
        <row r="49940">
          <cell r="C49940"/>
          <cell r="D49940" t="str">
            <v>POWERTRAIN ITAL</v>
          </cell>
          <cell r="E49940">
            <v>81068</v>
          </cell>
        </row>
        <row r="49941">
          <cell r="C49941"/>
          <cell r="D49941" t="str">
            <v>BERTO LAMET</v>
          </cell>
          <cell r="E49941">
            <v>81078</v>
          </cell>
        </row>
        <row r="49942">
          <cell r="C49942"/>
          <cell r="D49942" t="str">
            <v>MARIA</v>
          </cell>
          <cell r="E49942">
            <v>81213</v>
          </cell>
        </row>
        <row r="49943">
          <cell r="C49943"/>
          <cell r="D49943" t="str">
            <v>BROGLIO ALBERTO</v>
          </cell>
          <cell r="E49943">
            <v>81329</v>
          </cell>
        </row>
        <row r="49944">
          <cell r="C49944"/>
          <cell r="D49944" t="str">
            <v>BRUNO &amp; BIANCO</v>
          </cell>
          <cell r="E49944">
            <v>81330</v>
          </cell>
        </row>
        <row r="49945">
          <cell r="C49945"/>
          <cell r="D49945" t="str">
            <v>CABIS CONST ANT</v>
          </cell>
          <cell r="E49945">
            <v>81490</v>
          </cell>
        </row>
        <row r="49946">
          <cell r="C49946"/>
          <cell r="D49946" t="str">
            <v>CAPPELLUZZO &amp; I</v>
          </cell>
          <cell r="E49946">
            <v>81705</v>
          </cell>
        </row>
        <row r="49947">
          <cell r="C49947"/>
          <cell r="D49947" t="str">
            <v>CASER PAVIA SPA</v>
          </cell>
          <cell r="E49947">
            <v>81763</v>
          </cell>
        </row>
        <row r="49948">
          <cell r="C49948"/>
          <cell r="D49948" t="str">
            <v>CDE CENTRO DIST</v>
          </cell>
          <cell r="E49948">
            <v>81884</v>
          </cell>
        </row>
        <row r="49949">
          <cell r="C49949"/>
          <cell r="D49949" t="str">
            <v>CEVAT</v>
          </cell>
          <cell r="E49949">
            <v>81890</v>
          </cell>
        </row>
        <row r="49950">
          <cell r="C49950"/>
          <cell r="D49950" t="str">
            <v>C F I SAS ARTIC</v>
          </cell>
          <cell r="E49950">
            <v>81935</v>
          </cell>
        </row>
        <row r="49951">
          <cell r="C49951"/>
          <cell r="D49951" t="str">
            <v>C F U SPA</v>
          </cell>
          <cell r="E49951">
            <v>81936</v>
          </cell>
        </row>
        <row r="49952">
          <cell r="C49952"/>
          <cell r="D49952" t="str">
            <v>CIMEC SPA</v>
          </cell>
          <cell r="E49952">
            <v>82028</v>
          </cell>
        </row>
        <row r="49953">
          <cell r="C49953"/>
          <cell r="D49953" t="str">
            <v>COFLER &amp; C S P</v>
          </cell>
          <cell r="E49953">
            <v>82140</v>
          </cell>
        </row>
        <row r="49954">
          <cell r="C49954"/>
          <cell r="D49954" t="str">
            <v>CONEIT SRL</v>
          </cell>
          <cell r="E49954">
            <v>82366</v>
          </cell>
        </row>
        <row r="49955">
          <cell r="C49955"/>
          <cell r="D49955" t="str">
            <v>CORNO T.M.C</v>
          </cell>
          <cell r="E49955">
            <v>82377</v>
          </cell>
        </row>
        <row r="49956">
          <cell r="C49956"/>
          <cell r="D49956" t="str">
            <v>CORONA &amp; C SPA</v>
          </cell>
          <cell r="E49956">
            <v>82385</v>
          </cell>
        </row>
        <row r="49957">
          <cell r="C49957"/>
          <cell r="D49957" t="str">
            <v>ECO COMUN PER L</v>
          </cell>
          <cell r="E49957">
            <v>82991</v>
          </cell>
        </row>
        <row r="49958">
          <cell r="C49958"/>
          <cell r="D49958" t="str">
            <v>ELLI ZERBONI UT</v>
          </cell>
          <cell r="E49958">
            <v>83048</v>
          </cell>
        </row>
        <row r="49959">
          <cell r="C49959"/>
          <cell r="D49959" t="str">
            <v>ELETRONIC CENTE</v>
          </cell>
          <cell r="E49959">
            <v>83053</v>
          </cell>
        </row>
        <row r="49960">
          <cell r="C49960"/>
          <cell r="D49960" t="str">
            <v>EME ELETRO MECC</v>
          </cell>
          <cell r="E49960">
            <v>83097</v>
          </cell>
        </row>
        <row r="49961">
          <cell r="C49961"/>
          <cell r="D49961" t="str">
            <v>FAMIR INTERNATI</v>
          </cell>
          <cell r="E49961">
            <v>83302</v>
          </cell>
        </row>
        <row r="49962">
          <cell r="C49962"/>
          <cell r="D49962" t="str">
            <v>OFF MEC FRANCES</v>
          </cell>
          <cell r="E49962">
            <v>83731</v>
          </cell>
        </row>
        <row r="49963">
          <cell r="C49963"/>
          <cell r="D49963" t="str">
            <v>GEOM GIOVANNI C</v>
          </cell>
          <cell r="E49963">
            <v>83994</v>
          </cell>
        </row>
        <row r="49964">
          <cell r="C49964"/>
          <cell r="D49964" t="str">
            <v>GEOM CARLO CURT</v>
          </cell>
          <cell r="E49964">
            <v>83996</v>
          </cell>
        </row>
        <row r="49965">
          <cell r="C49965"/>
          <cell r="D49965" t="str">
            <v>GIACOMASSO</v>
          </cell>
          <cell r="E49965">
            <v>84039</v>
          </cell>
        </row>
        <row r="49966">
          <cell r="C49966"/>
          <cell r="D49966" t="str">
            <v>GAMBA FIORITO</v>
          </cell>
          <cell r="E49966">
            <v>84050</v>
          </cell>
        </row>
        <row r="49967">
          <cell r="C49967"/>
          <cell r="D49967" t="str">
            <v>GIUSTINA INTERN</v>
          </cell>
          <cell r="E49967">
            <v>84072</v>
          </cell>
        </row>
        <row r="49968">
          <cell r="C49968"/>
          <cell r="D49968" t="str">
            <v>GRAMFIOR SPA</v>
          </cell>
          <cell r="E49968">
            <v>84207</v>
          </cell>
        </row>
        <row r="49969">
          <cell r="C49969"/>
          <cell r="D49969" t="str">
            <v>IMPERIAL PRIMA</v>
          </cell>
          <cell r="E49969">
            <v>84628</v>
          </cell>
        </row>
        <row r="49970">
          <cell r="C49970"/>
          <cell r="D49970" t="str">
            <v>I M E R ELETRON</v>
          </cell>
          <cell r="E49970">
            <v>84629</v>
          </cell>
        </row>
        <row r="49971">
          <cell r="C49971"/>
          <cell r="D49971" t="str">
            <v>IDEA INSTITUE 2</v>
          </cell>
          <cell r="E49971">
            <v>84632</v>
          </cell>
        </row>
        <row r="49972">
          <cell r="C49972"/>
          <cell r="D49972" t="str">
            <v>IMOIS ITALIA</v>
          </cell>
          <cell r="E49972">
            <v>84701</v>
          </cell>
        </row>
        <row r="49973">
          <cell r="C49973"/>
          <cell r="D49973" t="str">
            <v>KESSER ITALIA</v>
          </cell>
          <cell r="E49973">
            <v>84995</v>
          </cell>
        </row>
        <row r="49974">
          <cell r="C49974"/>
          <cell r="D49974" t="str">
            <v>LA TERMOTECNICA</v>
          </cell>
          <cell r="E49974">
            <v>85236</v>
          </cell>
        </row>
        <row r="49975">
          <cell r="C49975"/>
          <cell r="D49975" t="str">
            <v>LONGO S P A</v>
          </cell>
          <cell r="E49975">
            <v>85416</v>
          </cell>
        </row>
        <row r="49976">
          <cell r="C49976"/>
          <cell r="D49976" t="str">
            <v>MARCHELLO GIUSE</v>
          </cell>
          <cell r="E49976">
            <v>85673</v>
          </cell>
        </row>
        <row r="49977">
          <cell r="C49977"/>
          <cell r="D49977" t="str">
            <v>MECCANOTECNICA</v>
          </cell>
          <cell r="E49977">
            <v>85772</v>
          </cell>
        </row>
        <row r="49978">
          <cell r="C49978"/>
          <cell r="D49978" t="str">
            <v>MICROTECNICA SP</v>
          </cell>
          <cell r="E49978">
            <v>85957</v>
          </cell>
        </row>
        <row r="49979">
          <cell r="C49979"/>
          <cell r="D49979" t="str">
            <v>MIRABELLI</v>
          </cell>
          <cell r="E49979">
            <v>85964</v>
          </cell>
        </row>
        <row r="49980">
          <cell r="C49980"/>
          <cell r="D49980" t="str">
            <v>MOLDIAM SPA</v>
          </cell>
          <cell r="E49980">
            <v>86057</v>
          </cell>
        </row>
        <row r="49981">
          <cell r="C49981"/>
          <cell r="D49981" t="str">
            <v>NEW TRONIC</v>
          </cell>
          <cell r="E49981">
            <v>86410</v>
          </cell>
        </row>
        <row r="49982">
          <cell r="C49982"/>
          <cell r="D49982" t="str">
            <v>O C R A S ZAMBE</v>
          </cell>
          <cell r="E49982">
            <v>86530</v>
          </cell>
        </row>
        <row r="49983">
          <cell r="C49983"/>
          <cell r="D49983" t="str">
            <v>OLIVETTI CONTRO</v>
          </cell>
          <cell r="E49983">
            <v>86572</v>
          </cell>
        </row>
        <row r="49984">
          <cell r="C49984"/>
          <cell r="D49984" t="str">
            <v>OMP OFFICINE ME</v>
          </cell>
          <cell r="E49984">
            <v>86632</v>
          </cell>
        </row>
        <row r="49985">
          <cell r="C49985"/>
          <cell r="D49985" t="str">
            <v>O M S DI GAINO</v>
          </cell>
          <cell r="E49985">
            <v>86633</v>
          </cell>
        </row>
        <row r="49986">
          <cell r="C49986"/>
          <cell r="D49986" t="str">
            <v>OMICRON</v>
          </cell>
          <cell r="E49986">
            <v>86634</v>
          </cell>
        </row>
        <row r="49987">
          <cell r="C49987"/>
          <cell r="D49987" t="str">
            <v>OMLAT MANDRINI</v>
          </cell>
          <cell r="E49987">
            <v>86635</v>
          </cell>
        </row>
        <row r="49988">
          <cell r="C49988"/>
          <cell r="D49988" t="str">
            <v>O.P.T.  S.R.L.</v>
          </cell>
          <cell r="E49988">
            <v>86660</v>
          </cell>
        </row>
        <row r="49989">
          <cell r="C49989"/>
          <cell r="D49989" t="str">
            <v>PEDRA STRUMENTA</v>
          </cell>
          <cell r="E49989">
            <v>87111</v>
          </cell>
        </row>
        <row r="49990">
          <cell r="C49990"/>
          <cell r="D49990" t="str">
            <v>PP&amp;F P POGLIANO</v>
          </cell>
          <cell r="E49990">
            <v>87250</v>
          </cell>
        </row>
        <row r="49991">
          <cell r="C49991"/>
          <cell r="D49991" t="str">
            <v>PONS &amp; CANTAMES</v>
          </cell>
          <cell r="E49991">
            <v>87252</v>
          </cell>
        </row>
        <row r="49992">
          <cell r="C49992"/>
          <cell r="D49992" t="str">
            <v>PEOPLE SYSTEMS</v>
          </cell>
          <cell r="E49992">
            <v>87325</v>
          </cell>
        </row>
        <row r="49993">
          <cell r="C49993"/>
          <cell r="D49993" t="str">
            <v>RAGGRUP. ACCIAI</v>
          </cell>
          <cell r="E49993">
            <v>87504</v>
          </cell>
        </row>
        <row r="49994">
          <cell r="C49994"/>
          <cell r="D49994" t="str">
            <v>RIFOMETAL SPA</v>
          </cell>
          <cell r="E49994">
            <v>87717</v>
          </cell>
        </row>
        <row r="49995">
          <cell r="C49995"/>
          <cell r="D49995" t="str">
            <v>RIZZI-CENTRO DI</v>
          </cell>
          <cell r="E49995">
            <v>87719</v>
          </cell>
        </row>
        <row r="49996">
          <cell r="C49996"/>
          <cell r="D49996" t="str">
            <v>RIV SKF INDUSTR</v>
          </cell>
          <cell r="E49996">
            <v>87720</v>
          </cell>
        </row>
        <row r="49997">
          <cell r="C49997"/>
          <cell r="D49997" t="str">
            <v>ROCCATI &amp; C SNC</v>
          </cell>
          <cell r="E49997">
            <v>87787</v>
          </cell>
        </row>
        <row r="49998">
          <cell r="C49998"/>
          <cell r="D49998" t="str">
            <v>ACG ITALIA</v>
          </cell>
          <cell r="E49998">
            <v>87788</v>
          </cell>
        </row>
        <row r="49999">
          <cell r="C49999"/>
          <cell r="D49999" t="str">
            <v>ROS.FERDINANDO</v>
          </cell>
          <cell r="E49999">
            <v>87790</v>
          </cell>
        </row>
        <row r="50000">
          <cell r="C50000"/>
          <cell r="D50000" t="str">
            <v>ROSSOTO &amp; CO</v>
          </cell>
          <cell r="E50000">
            <v>87795</v>
          </cell>
        </row>
        <row r="50001">
          <cell r="C50001"/>
          <cell r="D50001" t="str">
            <v>S A M I SOC APP</v>
          </cell>
          <cell r="E50001">
            <v>87990</v>
          </cell>
        </row>
        <row r="50002">
          <cell r="C50002"/>
          <cell r="D50002" t="str">
            <v>SAVIO</v>
          </cell>
          <cell r="E50002">
            <v>88116</v>
          </cell>
        </row>
        <row r="50003">
          <cell r="C50003"/>
          <cell r="D50003" t="str">
            <v>S B T SRL</v>
          </cell>
          <cell r="E50003">
            <v>88250</v>
          </cell>
        </row>
        <row r="50004">
          <cell r="C50004"/>
          <cell r="D50004" t="str">
            <v>SEPA SOC DI ELE</v>
          </cell>
          <cell r="E50004">
            <v>88330</v>
          </cell>
        </row>
        <row r="50005">
          <cell r="C50005"/>
          <cell r="D50005" t="str">
            <v>SICK ITALIANA</v>
          </cell>
          <cell r="E50005">
            <v>88473</v>
          </cell>
        </row>
        <row r="50006">
          <cell r="C50006"/>
          <cell r="D50006" t="str">
            <v>SI.CO     S.R.L</v>
          </cell>
          <cell r="E50006">
            <v>88475</v>
          </cell>
        </row>
        <row r="50007">
          <cell r="C50007"/>
          <cell r="D50007" t="str">
            <v>SIRITALIA SRL</v>
          </cell>
          <cell r="E50007">
            <v>88476</v>
          </cell>
        </row>
        <row r="50008">
          <cell r="C50008"/>
          <cell r="D50008" t="str">
            <v>SICMAT S.P.A.</v>
          </cell>
          <cell r="E50008">
            <v>88479</v>
          </cell>
        </row>
        <row r="50009">
          <cell r="C50009"/>
          <cell r="D50009" t="str">
            <v>SIMPLES S.P.A.</v>
          </cell>
          <cell r="E50009">
            <v>88480</v>
          </cell>
        </row>
        <row r="50010">
          <cell r="C50010"/>
          <cell r="D50010" t="str">
            <v>SOMECAT SPA</v>
          </cell>
          <cell r="E50010">
            <v>88687</v>
          </cell>
        </row>
        <row r="50011">
          <cell r="C50011"/>
          <cell r="D50011" t="str">
            <v>SOVC P AZ MARIO</v>
          </cell>
          <cell r="E50011">
            <v>88688</v>
          </cell>
        </row>
        <row r="50012">
          <cell r="C50012"/>
          <cell r="D50012" t="str">
            <v>SOC COOP LAVORA</v>
          </cell>
          <cell r="E50012">
            <v>88689</v>
          </cell>
        </row>
        <row r="50013">
          <cell r="C50013"/>
          <cell r="D50013" t="str">
            <v>SRS DI GILI ANT</v>
          </cell>
          <cell r="E50013">
            <v>88911</v>
          </cell>
        </row>
        <row r="50014">
          <cell r="C50014"/>
          <cell r="D50014" t="str">
            <v>SRL SPAGNOLI &amp;</v>
          </cell>
          <cell r="E50014">
            <v>88913</v>
          </cell>
        </row>
        <row r="50015">
          <cell r="C50015"/>
          <cell r="D50015" t="str">
            <v>STEWART-WARNER</v>
          </cell>
          <cell r="E50015">
            <v>88921</v>
          </cell>
        </row>
        <row r="50016">
          <cell r="C50016"/>
          <cell r="D50016" t="str">
            <v>TECNOPEY</v>
          </cell>
          <cell r="E50016">
            <v>89021</v>
          </cell>
        </row>
        <row r="50017">
          <cell r="C50017"/>
          <cell r="D50017" t="str">
            <v>T A T DI</v>
          </cell>
          <cell r="E50017">
            <v>89022</v>
          </cell>
        </row>
        <row r="50018">
          <cell r="C50018"/>
          <cell r="D50018" t="str">
            <v>TAKO SPA</v>
          </cell>
          <cell r="E50018">
            <v>89023</v>
          </cell>
        </row>
        <row r="50019">
          <cell r="C50019"/>
          <cell r="D50019" t="str">
            <v>T.E.W.I</v>
          </cell>
          <cell r="E50019">
            <v>89160</v>
          </cell>
        </row>
        <row r="50020">
          <cell r="C50020"/>
          <cell r="D50020" t="str">
            <v>THOR FIAP SPA</v>
          </cell>
          <cell r="E50020">
            <v>89206</v>
          </cell>
        </row>
        <row r="50021">
          <cell r="C50021"/>
          <cell r="D50021" t="str">
            <v>UMER DI BERTONI</v>
          </cell>
          <cell r="E50021">
            <v>89502</v>
          </cell>
        </row>
        <row r="50022">
          <cell r="C50022"/>
          <cell r="D50022" t="str">
            <v>USPIT SRL UTENS</v>
          </cell>
          <cell r="E50022">
            <v>89518</v>
          </cell>
        </row>
        <row r="50023">
          <cell r="C50023"/>
          <cell r="D50023" t="str">
            <v>USAP UTENSI</v>
          </cell>
          <cell r="E50023">
            <v>89519</v>
          </cell>
        </row>
        <row r="50024">
          <cell r="C50024"/>
          <cell r="D50024" t="str">
            <v>UTENSILARIA</v>
          </cell>
          <cell r="E50024">
            <v>89522</v>
          </cell>
        </row>
        <row r="50025">
          <cell r="C50025"/>
          <cell r="D50025" t="str">
            <v>UVAT SAS</v>
          </cell>
          <cell r="E50025">
            <v>89524</v>
          </cell>
        </row>
        <row r="50026">
          <cell r="C50026"/>
          <cell r="D50026" t="str">
            <v>CENTRO VENDITA</v>
          </cell>
          <cell r="E50026">
            <v>89609</v>
          </cell>
        </row>
        <row r="50027">
          <cell r="C50027"/>
          <cell r="D50027" t="str">
            <v>ZETA MECCANICA</v>
          </cell>
          <cell r="E50027">
            <v>89941</v>
          </cell>
        </row>
        <row r="50028">
          <cell r="C50028"/>
          <cell r="D50028" t="str">
            <v>ZERBONI CALIBRE</v>
          </cell>
          <cell r="E50028">
            <v>89942</v>
          </cell>
        </row>
        <row r="50029">
          <cell r="C50029">
            <v>800006707</v>
          </cell>
          <cell r="D50029" t="str">
            <v>NKE</v>
          </cell>
          <cell r="E50029">
            <v>80102</v>
          </cell>
        </row>
        <row r="50030">
          <cell r="C50030">
            <v>800007718</v>
          </cell>
          <cell r="D50030" t="str">
            <v>PETRA</v>
          </cell>
          <cell r="E50030">
            <v>86772</v>
          </cell>
        </row>
        <row r="50031">
          <cell r="C50031">
            <v>800007718</v>
          </cell>
          <cell r="D50031" t="str">
            <v>PETRA</v>
          </cell>
          <cell r="E50031">
            <v>86931</v>
          </cell>
        </row>
        <row r="50032">
          <cell r="C50032">
            <v>800000080</v>
          </cell>
          <cell r="D50032" t="str">
            <v>COMAU</v>
          </cell>
          <cell r="E50032">
            <v>1268</v>
          </cell>
        </row>
        <row r="50033">
          <cell r="C50033">
            <v>800000129</v>
          </cell>
          <cell r="D50033" t="str">
            <v>COMAU</v>
          </cell>
          <cell r="E50033">
            <v>1321</v>
          </cell>
        </row>
        <row r="50034">
          <cell r="C50034">
            <v>800006745</v>
          </cell>
          <cell r="D50034" t="str">
            <v>NKE SPA</v>
          </cell>
          <cell r="E50034">
            <v>80184</v>
          </cell>
        </row>
        <row r="50035">
          <cell r="C50035">
            <v>800006802</v>
          </cell>
          <cell r="D50035" t="str">
            <v>COMAU</v>
          </cell>
          <cell r="E50035">
            <v>80326</v>
          </cell>
        </row>
        <row r="50036">
          <cell r="C50036">
            <v>800007672</v>
          </cell>
          <cell r="D50036" t="str">
            <v>FIMET MOTORI</v>
          </cell>
          <cell r="E50036">
            <v>83555</v>
          </cell>
        </row>
        <row r="50037">
          <cell r="C50037">
            <v>800007720</v>
          </cell>
          <cell r="D50037" t="str">
            <v>PPEF</v>
          </cell>
          <cell r="E50037">
            <v>87180</v>
          </cell>
        </row>
        <row r="50038">
          <cell r="C50038">
            <v>800006764</v>
          </cell>
          <cell r="D50038" t="str">
            <v>FASE S.R.L.</v>
          </cell>
          <cell r="E50038">
            <v>80242</v>
          </cell>
        </row>
        <row r="50039">
          <cell r="C50039">
            <v>800007485</v>
          </cell>
          <cell r="D50039" t="str">
            <v>STAMPAL</v>
          </cell>
          <cell r="E50039">
            <v>81173</v>
          </cell>
        </row>
        <row r="50040">
          <cell r="C50040"/>
          <cell r="D50040" t="str">
            <v>TECNELCO ITALIA</v>
          </cell>
          <cell r="E50040">
            <v>89101</v>
          </cell>
        </row>
        <row r="50041">
          <cell r="C50041">
            <v>800007785</v>
          </cell>
          <cell r="D50041" t="str">
            <v>LITENS AUTOMOTI</v>
          </cell>
          <cell r="E50041">
            <v>81003</v>
          </cell>
        </row>
        <row r="50042">
          <cell r="C50042">
            <v>800007507</v>
          </cell>
          <cell r="D50042" t="str">
            <v>FISCHER CUSTOM</v>
          </cell>
          <cell r="E50042">
            <v>81197</v>
          </cell>
        </row>
        <row r="50043">
          <cell r="C50043">
            <v>800006951</v>
          </cell>
          <cell r="D50043" t="str">
            <v>ALPINE</v>
          </cell>
          <cell r="E50043">
            <v>80576</v>
          </cell>
        </row>
        <row r="50044">
          <cell r="C50044">
            <v>800002251</v>
          </cell>
          <cell r="D50044" t="str">
            <v>JUVESA</v>
          </cell>
          <cell r="E50044">
            <v>91442129000539</v>
          </cell>
        </row>
        <row r="50045">
          <cell r="C50045">
            <v>800041858</v>
          </cell>
          <cell r="D50045" t="str">
            <v>TOMMASO MOTTIRO</v>
          </cell>
          <cell r="E50045">
            <v>13187019000130</v>
          </cell>
        </row>
        <row r="50046">
          <cell r="C50046"/>
          <cell r="D50046" t="str">
            <v>JOTAE</v>
          </cell>
          <cell r="E50046">
            <v>73301657000162</v>
          </cell>
        </row>
        <row r="50047">
          <cell r="C50047">
            <v>800007342</v>
          </cell>
          <cell r="D50047" t="str">
            <v>SIEMENS VDO</v>
          </cell>
          <cell r="E50047">
            <v>80996</v>
          </cell>
        </row>
        <row r="50048">
          <cell r="C50048">
            <v>800030149</v>
          </cell>
          <cell r="D50048" t="str">
            <v>O-OKA CORPORATION</v>
          </cell>
          <cell r="E50048">
            <v>5000000320130140</v>
          </cell>
        </row>
        <row r="50049">
          <cell r="C50049">
            <v>800007109</v>
          </cell>
          <cell r="D50049" t="str">
            <v>LENHART E HASEN</v>
          </cell>
          <cell r="E50049">
            <v>80749</v>
          </cell>
        </row>
        <row r="50050">
          <cell r="C50050"/>
          <cell r="D50050" t="str">
            <v>EE HONESTALDA M</v>
          </cell>
          <cell r="E50050">
            <v>408982</v>
          </cell>
        </row>
        <row r="50051">
          <cell r="C50051"/>
          <cell r="D50051" t="str">
            <v>EEPSG BARAO DE</v>
          </cell>
          <cell r="E50051">
            <v>407539</v>
          </cell>
        </row>
        <row r="50052">
          <cell r="C50052"/>
          <cell r="D50052" t="str">
            <v>ESC.SINODAL ALZ</v>
          </cell>
          <cell r="E50052">
            <v>407540</v>
          </cell>
        </row>
        <row r="50053">
          <cell r="C50053"/>
          <cell r="D50053" t="str">
            <v>EEPG PROFA.SUEL</v>
          </cell>
          <cell r="E50053">
            <v>407986</v>
          </cell>
        </row>
        <row r="50054">
          <cell r="C50054"/>
          <cell r="D50054" t="str">
            <v>EEPG N.SRA.APAR</v>
          </cell>
          <cell r="E50054">
            <v>408412</v>
          </cell>
        </row>
        <row r="50055">
          <cell r="C50055"/>
          <cell r="D50055" t="str">
            <v>EMPG CANDIDO OS</v>
          </cell>
          <cell r="E50055">
            <v>408429</v>
          </cell>
        </row>
        <row r="50056">
          <cell r="C50056"/>
          <cell r="D50056" t="str">
            <v>EMPG GEN.LUIZ D</v>
          </cell>
          <cell r="E50056">
            <v>408430</v>
          </cell>
        </row>
        <row r="50057">
          <cell r="C50057"/>
          <cell r="D50057" t="str">
            <v>EMPG INDIANOPOL</v>
          </cell>
          <cell r="E50057">
            <v>408431</v>
          </cell>
        </row>
        <row r="50058">
          <cell r="C50058"/>
          <cell r="D50058" t="str">
            <v>EMPG JORGE ENEA</v>
          </cell>
          <cell r="E50058">
            <v>408432</v>
          </cell>
        </row>
        <row r="50059">
          <cell r="C50059"/>
          <cell r="D50059" t="str">
            <v>EMPG MAL.CASTEL</v>
          </cell>
          <cell r="E50059">
            <v>408433</v>
          </cell>
        </row>
        <row r="50060">
          <cell r="C50060"/>
          <cell r="D50060" t="str">
            <v>EMPG SAO FRANCI</v>
          </cell>
          <cell r="E50060">
            <v>408434</v>
          </cell>
        </row>
        <row r="50061">
          <cell r="C50061"/>
          <cell r="D50061" t="str">
            <v>EM IRINEU ESCOP</v>
          </cell>
          <cell r="E50061">
            <v>408440</v>
          </cell>
        </row>
        <row r="50062">
          <cell r="C50062"/>
          <cell r="D50062" t="str">
            <v>EMPG N.SRA.DAS</v>
          </cell>
          <cell r="E50062">
            <v>409333</v>
          </cell>
        </row>
        <row r="50063">
          <cell r="C50063"/>
          <cell r="D50063" t="str">
            <v>EM THOMAS JOSE</v>
          </cell>
          <cell r="E50063">
            <v>410170</v>
          </cell>
        </row>
        <row r="50064">
          <cell r="C50064"/>
          <cell r="D50064" t="str">
            <v>EMPG D.PEDRO I</v>
          </cell>
          <cell r="E50064">
            <v>410171</v>
          </cell>
        </row>
        <row r="50065">
          <cell r="C50065">
            <v>800007776</v>
          </cell>
          <cell r="D50065" t="str">
            <v>STROMSHOLMENS</v>
          </cell>
          <cell r="E50065">
            <v>80451</v>
          </cell>
        </row>
        <row r="50066">
          <cell r="C50066">
            <v>800040946</v>
          </cell>
          <cell r="D50066" t="str">
            <v>MG MARPOSS</v>
          </cell>
          <cell r="E50066">
            <v>89117</v>
          </cell>
        </row>
        <row r="50067">
          <cell r="C50067">
            <v>800004610</v>
          </cell>
          <cell r="D50067" t="str">
            <v>PROTEC BRASIL M</v>
          </cell>
          <cell r="E50067">
            <v>3905806000117</v>
          </cell>
        </row>
        <row r="50068">
          <cell r="C50068">
            <v>800009551</v>
          </cell>
          <cell r="D50068" t="str">
            <v>SARPI</v>
          </cell>
          <cell r="E50068">
            <v>957744000280</v>
          </cell>
        </row>
        <row r="50069">
          <cell r="C50069"/>
          <cell r="D50069" t="str">
            <v>SESI 33</v>
          </cell>
          <cell r="E50069">
            <v>403062</v>
          </cell>
        </row>
        <row r="50070">
          <cell r="C50070"/>
          <cell r="D50070" t="str">
            <v>EE PQ.DAS FONTE</v>
          </cell>
          <cell r="E50070">
            <v>410720</v>
          </cell>
        </row>
        <row r="50071">
          <cell r="C50071">
            <v>800018386</v>
          </cell>
          <cell r="D50071" t="str">
            <v>MAHLE E GLACIER</v>
          </cell>
          <cell r="E50071">
            <v>83225</v>
          </cell>
        </row>
        <row r="50072">
          <cell r="C50072">
            <v>800018618</v>
          </cell>
          <cell r="D50072" t="str">
            <v>CMG COFEVA SPA</v>
          </cell>
          <cell r="E50072">
            <v>83239</v>
          </cell>
        </row>
        <row r="50073">
          <cell r="C50073">
            <v>800027536</v>
          </cell>
          <cell r="D50073" t="str">
            <v>DDWAY S.R.L.</v>
          </cell>
          <cell r="E50073">
            <v>85976</v>
          </cell>
        </row>
        <row r="50074">
          <cell r="C50074"/>
          <cell r="D50074" t="str">
            <v>EEPG CARLOS GOM</v>
          </cell>
          <cell r="E50074">
            <v>408353</v>
          </cell>
        </row>
        <row r="50075">
          <cell r="C50075"/>
          <cell r="D50075" t="str">
            <v>EEPG DOM JOSE B</v>
          </cell>
          <cell r="E50075">
            <v>403933</v>
          </cell>
        </row>
        <row r="50076">
          <cell r="C50076"/>
          <cell r="D50076" t="str">
            <v>EE JOSEFINA MAG</v>
          </cell>
          <cell r="E50076">
            <v>408617</v>
          </cell>
        </row>
        <row r="50077">
          <cell r="C50077">
            <v>800006163</v>
          </cell>
          <cell r="D50077" t="str">
            <v>MANGELS</v>
          </cell>
          <cell r="E50077">
            <v>17958315001030</v>
          </cell>
        </row>
        <row r="50078">
          <cell r="C50078">
            <v>800015085</v>
          </cell>
          <cell r="D50078" t="str">
            <v>LOCALIZA AGENCI</v>
          </cell>
          <cell r="E50078">
            <v>6265488000246</v>
          </cell>
        </row>
        <row r="50079">
          <cell r="C50079">
            <v>800020453</v>
          </cell>
          <cell r="D50079" t="str">
            <v>OTTIMA VEICULOS</v>
          </cell>
          <cell r="E50079">
            <v>3011712000366</v>
          </cell>
        </row>
        <row r="50080">
          <cell r="C50080">
            <v>800022684</v>
          </cell>
          <cell r="D50080" t="str">
            <v>MANGELS</v>
          </cell>
          <cell r="E50080">
            <v>61065298001508</v>
          </cell>
        </row>
        <row r="50081">
          <cell r="C50081">
            <v>800026217</v>
          </cell>
          <cell r="D50081" t="str">
            <v>TRW</v>
          </cell>
          <cell r="E50081">
            <v>60857349000761</v>
          </cell>
        </row>
        <row r="50082">
          <cell r="C50082">
            <v>800032490</v>
          </cell>
          <cell r="D50082" t="str">
            <v>FEDERAL MOGUL</v>
          </cell>
          <cell r="E50082">
            <v>20697193000270</v>
          </cell>
        </row>
        <row r="50083">
          <cell r="C50083"/>
          <cell r="D50083" t="str">
            <v>MEDIEVAL HOTEL</v>
          </cell>
          <cell r="E50083">
            <v>2809954000175</v>
          </cell>
        </row>
        <row r="50084">
          <cell r="C50084"/>
          <cell r="D50084" t="str">
            <v>COL.PROMOVE DE</v>
          </cell>
          <cell r="E50084">
            <v>401635</v>
          </cell>
        </row>
        <row r="50085">
          <cell r="C50085"/>
          <cell r="D50085" t="str">
            <v>EE AMERICO DIAS</v>
          </cell>
          <cell r="E50085">
            <v>402468</v>
          </cell>
        </row>
        <row r="50086">
          <cell r="C50086"/>
          <cell r="D50086" t="str">
            <v>CESAR VANUCCI -</v>
          </cell>
          <cell r="E50086">
            <v>404024</v>
          </cell>
        </row>
        <row r="50087">
          <cell r="C50087"/>
          <cell r="D50087" t="str">
            <v>SESI-CESAR VANU</v>
          </cell>
          <cell r="E50087">
            <v>404909</v>
          </cell>
        </row>
        <row r="50088">
          <cell r="C50088"/>
          <cell r="D50088" t="str">
            <v>EM ROTARY ENS.F</v>
          </cell>
          <cell r="E50088">
            <v>405657</v>
          </cell>
        </row>
        <row r="50089">
          <cell r="C50089"/>
          <cell r="D50089" t="str">
            <v>UE DE SAO PAULO</v>
          </cell>
          <cell r="E50089">
            <v>410188</v>
          </cell>
        </row>
        <row r="50090">
          <cell r="C50090">
            <v>800002223</v>
          </cell>
          <cell r="D50090" t="str">
            <v>AUTONAN</v>
          </cell>
          <cell r="E50090">
            <v>36776136000992</v>
          </cell>
        </row>
        <row r="50091">
          <cell r="C50091">
            <v>800009817</v>
          </cell>
          <cell r="D50091" t="str">
            <v>LOCALIZA RENT A</v>
          </cell>
          <cell r="E50091">
            <v>16670085018607</v>
          </cell>
        </row>
        <row r="50092">
          <cell r="C50092">
            <v>800013577</v>
          </cell>
          <cell r="D50092" t="str">
            <v>GURGEL MOTORES</v>
          </cell>
          <cell r="E50092">
            <v>930077000322</v>
          </cell>
        </row>
        <row r="50093">
          <cell r="C50093">
            <v>800017706</v>
          </cell>
          <cell r="D50093" t="str">
            <v>BRASCOPPER</v>
          </cell>
          <cell r="E50093">
            <v>53606869000221</v>
          </cell>
        </row>
        <row r="50094">
          <cell r="C50094">
            <v>800017775</v>
          </cell>
          <cell r="D50094" t="str">
            <v>ORGANIZACOES UN</v>
          </cell>
          <cell r="E50094">
            <v>3786721000167</v>
          </cell>
        </row>
        <row r="50095">
          <cell r="C50095">
            <v>800019729</v>
          </cell>
          <cell r="D50095" t="str">
            <v>MSMT CENTRO JUV</v>
          </cell>
          <cell r="E50095">
            <v>3226149002710</v>
          </cell>
        </row>
        <row r="50096">
          <cell r="C50096">
            <v>800019894</v>
          </cell>
          <cell r="D50096" t="str">
            <v>SONEMONT</v>
          </cell>
          <cell r="E50096">
            <v>11943462000169</v>
          </cell>
        </row>
        <row r="50097">
          <cell r="C50097">
            <v>800019896</v>
          </cell>
          <cell r="D50097" t="str">
            <v>FOTO CINE PRUDE</v>
          </cell>
          <cell r="E50097">
            <v>571568000162</v>
          </cell>
        </row>
        <row r="50098">
          <cell r="C50098">
            <v>800029702</v>
          </cell>
          <cell r="D50098" t="str">
            <v>SITREL</v>
          </cell>
          <cell r="E50098">
            <v>7084117000140</v>
          </cell>
        </row>
        <row r="50099">
          <cell r="C50099">
            <v>800032006</v>
          </cell>
          <cell r="D50099" t="str">
            <v>VERITA VEICULOS</v>
          </cell>
          <cell r="E50099">
            <v>83528232000578</v>
          </cell>
        </row>
        <row r="50100">
          <cell r="C50100"/>
          <cell r="D50100" t="str">
            <v>DIAMANTE VEICUL</v>
          </cell>
          <cell r="E50100">
            <v>36824076000189</v>
          </cell>
        </row>
        <row r="50101">
          <cell r="C50101"/>
          <cell r="D50101" t="str">
            <v>LOCALIZA RENT A</v>
          </cell>
          <cell r="E50101">
            <v>5278503000228</v>
          </cell>
        </row>
        <row r="50102">
          <cell r="C50102"/>
          <cell r="D50102" t="str">
            <v>EEPSG FERNANDO</v>
          </cell>
          <cell r="E50102">
            <v>408807</v>
          </cell>
        </row>
        <row r="50103">
          <cell r="C50103"/>
          <cell r="D50103" t="str">
            <v>EE JOSE FERREIR</v>
          </cell>
          <cell r="E50103">
            <v>408808</v>
          </cell>
        </row>
        <row r="50104">
          <cell r="C50104"/>
          <cell r="D50104" t="str">
            <v>EE PE.JOAO TOME</v>
          </cell>
          <cell r="E50104">
            <v>408809</v>
          </cell>
        </row>
        <row r="50105">
          <cell r="C50105"/>
          <cell r="D50105" t="str">
            <v>EE DOM AQUINO C</v>
          </cell>
          <cell r="E50105">
            <v>408908</v>
          </cell>
        </row>
        <row r="50106">
          <cell r="C50106"/>
          <cell r="D50106" t="str">
            <v>ESC.PSG SESI</v>
          </cell>
          <cell r="E50106">
            <v>408942</v>
          </cell>
        </row>
        <row r="50107">
          <cell r="C50107"/>
          <cell r="D50107" t="str">
            <v>EE AFONSO PENA</v>
          </cell>
          <cell r="E50107">
            <v>409022</v>
          </cell>
        </row>
        <row r="50108">
          <cell r="C50108"/>
          <cell r="D50108" t="str">
            <v>CEFAM EDWARDS C</v>
          </cell>
          <cell r="E50108">
            <v>409122</v>
          </cell>
        </row>
        <row r="50109">
          <cell r="C50109"/>
          <cell r="D50109" t="str">
            <v>CEN.EDUC.PRE ES</v>
          </cell>
          <cell r="E50109">
            <v>409977</v>
          </cell>
        </row>
        <row r="50110">
          <cell r="C50110"/>
          <cell r="D50110" t="str">
            <v>EE JOAO PONCE D</v>
          </cell>
          <cell r="E50110">
            <v>410957</v>
          </cell>
        </row>
        <row r="50111">
          <cell r="C50111">
            <v>800029373</v>
          </cell>
          <cell r="D50111" t="str">
            <v>MARINA VEICULOS</v>
          </cell>
          <cell r="E50111">
            <v>94089398000713</v>
          </cell>
        </row>
        <row r="50112">
          <cell r="C50112"/>
          <cell r="D50112" t="str">
            <v>L. C. GONCALVES</v>
          </cell>
          <cell r="E50112">
            <v>93414910000100</v>
          </cell>
        </row>
        <row r="50113">
          <cell r="C50113"/>
          <cell r="D50113" t="str">
            <v>COL.IPIRANGA</v>
          </cell>
          <cell r="E50113">
            <v>406550</v>
          </cell>
        </row>
        <row r="50114">
          <cell r="C50114"/>
          <cell r="D50114" t="str">
            <v>EM COROINHA DAR</v>
          </cell>
          <cell r="E50114">
            <v>408551</v>
          </cell>
        </row>
        <row r="50115">
          <cell r="C50115"/>
          <cell r="D50115" t="str">
            <v>ESC.TEC.CENECIS</v>
          </cell>
          <cell r="E50115">
            <v>408585</v>
          </cell>
        </row>
        <row r="50116">
          <cell r="C50116"/>
          <cell r="D50116" t="str">
            <v>EEPG AGUIA DE H</v>
          </cell>
          <cell r="E50116">
            <v>408625</v>
          </cell>
        </row>
        <row r="50117">
          <cell r="C50117"/>
          <cell r="D50117" t="str">
            <v>EM ENS.FUND.25</v>
          </cell>
          <cell r="E50117">
            <v>408954</v>
          </cell>
        </row>
        <row r="50118">
          <cell r="C50118"/>
          <cell r="D50118" t="str">
            <v>EM ENS.FUND.ILD</v>
          </cell>
          <cell r="E50118">
            <v>408955</v>
          </cell>
        </row>
        <row r="50119">
          <cell r="C50119"/>
          <cell r="D50119" t="str">
            <v>EM ENS.FUND.BIS</v>
          </cell>
          <cell r="E50119">
            <v>408956</v>
          </cell>
        </row>
        <row r="50120">
          <cell r="C50120"/>
          <cell r="D50120" t="str">
            <v>EEPG JOSE DE AN</v>
          </cell>
          <cell r="E50120">
            <v>408957</v>
          </cell>
        </row>
        <row r="50121">
          <cell r="C50121"/>
          <cell r="D50121" t="str">
            <v>EM ENS.FUND.DOM</v>
          </cell>
          <cell r="E50121">
            <v>408958</v>
          </cell>
        </row>
        <row r="50122">
          <cell r="C50122"/>
          <cell r="D50122" t="str">
            <v>ESC.SAO JOSE</v>
          </cell>
          <cell r="E50122">
            <v>409468</v>
          </cell>
        </row>
        <row r="50123">
          <cell r="C50123"/>
          <cell r="D50123" t="str">
            <v>EEPG GONCALVES</v>
          </cell>
          <cell r="E50123">
            <v>410369</v>
          </cell>
        </row>
        <row r="50124">
          <cell r="C50124"/>
          <cell r="D50124" t="str">
            <v>EEPSG ERICO VER</v>
          </cell>
          <cell r="E50124">
            <v>410370</v>
          </cell>
        </row>
        <row r="50125">
          <cell r="C50125"/>
          <cell r="D50125" t="str">
            <v>EM GUIA LOPES</v>
          </cell>
          <cell r="E50125">
            <v>410371</v>
          </cell>
        </row>
        <row r="50126">
          <cell r="C50126"/>
          <cell r="D50126" t="str">
            <v>EM JOAO PADILHA</v>
          </cell>
          <cell r="E50126">
            <v>410372</v>
          </cell>
        </row>
        <row r="50127">
          <cell r="C50127">
            <v>800002147</v>
          </cell>
          <cell r="D50127" t="str">
            <v>OTTIMA</v>
          </cell>
          <cell r="E50127">
            <v>3011712000285</v>
          </cell>
        </row>
        <row r="50128">
          <cell r="C50128">
            <v>800005328</v>
          </cell>
          <cell r="D50128" t="str">
            <v>LASSANE PLASTIC</v>
          </cell>
          <cell r="E50128">
            <v>18181313000159</v>
          </cell>
        </row>
        <row r="50129">
          <cell r="C50129">
            <v>800020642</v>
          </cell>
          <cell r="D50129" t="str">
            <v>BRINQUEMOLDE</v>
          </cell>
          <cell r="E50129">
            <v>2233292000138</v>
          </cell>
        </row>
        <row r="50130">
          <cell r="C50130">
            <v>800036439</v>
          </cell>
          <cell r="D50130" t="str">
            <v>DA ZONA DE TRES</v>
          </cell>
          <cell r="E50130">
            <v>25266685000810</v>
          </cell>
        </row>
        <row r="50131">
          <cell r="C50131">
            <v>800041508</v>
          </cell>
          <cell r="D50131" t="str">
            <v>DELLAS COMERCIO</v>
          </cell>
          <cell r="E50131">
            <v>3316661000119</v>
          </cell>
        </row>
        <row r="50132">
          <cell r="C50132"/>
          <cell r="D50132" t="str">
            <v>BANDEIRANTES VE</v>
          </cell>
          <cell r="E50132">
            <v>21938022000177</v>
          </cell>
        </row>
        <row r="50133">
          <cell r="C50133"/>
          <cell r="D50133" t="str">
            <v>VIACAO TRESPONT</v>
          </cell>
          <cell r="E50133">
            <v>20384608000174</v>
          </cell>
        </row>
        <row r="50134">
          <cell r="C50134"/>
          <cell r="D50134" t="str">
            <v>CAMBUCI</v>
          </cell>
          <cell r="E50134">
            <v>61088894001775</v>
          </cell>
        </row>
        <row r="50135">
          <cell r="C50135"/>
          <cell r="D50135" t="str">
            <v>EE PREF.JACY JU</v>
          </cell>
          <cell r="E50135">
            <v>410490</v>
          </cell>
        </row>
        <row r="50136">
          <cell r="C50136">
            <v>800031480</v>
          </cell>
          <cell r="D50136" t="str">
            <v>BRINQUEDOS, COM</v>
          </cell>
          <cell r="E50136">
            <v>61780375000530</v>
          </cell>
        </row>
        <row r="50137">
          <cell r="C50137">
            <v>800000962</v>
          </cell>
          <cell r="D50137" t="str">
            <v>P.G.B.</v>
          </cell>
          <cell r="E50137">
            <v>40186199000109</v>
          </cell>
        </row>
        <row r="50138">
          <cell r="C50138">
            <v>800001909</v>
          </cell>
          <cell r="D50138" t="str">
            <v>CONC VEIC TREVO</v>
          </cell>
          <cell r="E50138">
            <v>29149143000141</v>
          </cell>
        </row>
        <row r="50139">
          <cell r="C50139">
            <v>800002035</v>
          </cell>
          <cell r="D50139" t="str">
            <v>PROVEL</v>
          </cell>
          <cell r="E50139">
            <v>32117533000144</v>
          </cell>
        </row>
        <row r="50140">
          <cell r="C50140">
            <v>800003895</v>
          </cell>
          <cell r="D50140" t="str">
            <v>LINK QUALITY</v>
          </cell>
          <cell r="E50140">
            <v>1219257000282</v>
          </cell>
        </row>
        <row r="50141">
          <cell r="C50141">
            <v>800004814</v>
          </cell>
          <cell r="D50141" t="str">
            <v>MARLUVAS CALCAD</v>
          </cell>
          <cell r="E50141">
            <v>19653054001580</v>
          </cell>
        </row>
        <row r="50142">
          <cell r="C50142">
            <v>800016549</v>
          </cell>
          <cell r="D50142" t="str">
            <v>NOITES TROPICAI</v>
          </cell>
          <cell r="E50142">
            <v>4460555000177</v>
          </cell>
        </row>
        <row r="50143">
          <cell r="C50143">
            <v>800021301</v>
          </cell>
          <cell r="D50143" t="str">
            <v>AVANUTRI E NUTR</v>
          </cell>
          <cell r="E50143">
            <v>7775666000160</v>
          </cell>
        </row>
        <row r="50144">
          <cell r="C50144">
            <v>800023665</v>
          </cell>
          <cell r="D50144" t="str">
            <v>ACOTEL INDUSTRI</v>
          </cell>
          <cell r="E50144">
            <v>22719686000108</v>
          </cell>
        </row>
        <row r="50145">
          <cell r="C50145"/>
          <cell r="D50145" t="str">
            <v>CHOCSHOP</v>
          </cell>
          <cell r="E50145">
            <v>1101576000108</v>
          </cell>
        </row>
        <row r="50146">
          <cell r="C50146"/>
          <cell r="D50146" t="str">
            <v>LOCALIZA</v>
          </cell>
          <cell r="E50146">
            <v>874654000225</v>
          </cell>
        </row>
        <row r="50147">
          <cell r="C50147"/>
          <cell r="D50147" t="str">
            <v>LOCALIZA</v>
          </cell>
          <cell r="E50147">
            <v>874654000144</v>
          </cell>
        </row>
        <row r="50148">
          <cell r="C50148"/>
          <cell r="D50148" t="str">
            <v>CHOC MART</v>
          </cell>
          <cell r="E50148">
            <v>1101578000105</v>
          </cell>
        </row>
        <row r="50149">
          <cell r="C50149"/>
          <cell r="D50149" t="str">
            <v>COM INDS REUN P</v>
          </cell>
          <cell r="E50149">
            <v>30428973000197</v>
          </cell>
        </row>
        <row r="50150">
          <cell r="C50150"/>
          <cell r="D50150" t="str">
            <v>ESC.N.SRA.DE FA</v>
          </cell>
          <cell r="E50150">
            <v>403632</v>
          </cell>
        </row>
        <row r="50151">
          <cell r="C50151"/>
          <cell r="D50151" t="str">
            <v>ESC.N.SRA.DA AP</v>
          </cell>
          <cell r="E50151">
            <v>403698</v>
          </cell>
        </row>
        <row r="50152">
          <cell r="C50152"/>
          <cell r="D50152" t="str">
            <v>COL.ENTRE RIOS</v>
          </cell>
          <cell r="E50152">
            <v>403758</v>
          </cell>
        </row>
        <row r="50153">
          <cell r="C50153"/>
          <cell r="D50153" t="str">
            <v>COL.CENECISTA W</v>
          </cell>
          <cell r="E50153">
            <v>404277</v>
          </cell>
        </row>
        <row r="50154">
          <cell r="C50154"/>
          <cell r="D50154" t="str">
            <v>COL.RUY BARBOSA</v>
          </cell>
          <cell r="E50154">
            <v>405503</v>
          </cell>
        </row>
        <row r="50155">
          <cell r="C50155"/>
          <cell r="D50155" t="str">
            <v>CEN.A.RUTH BEZE</v>
          </cell>
          <cell r="E50155">
            <v>410748</v>
          </cell>
        </row>
        <row r="50156">
          <cell r="C50156">
            <v>800042126</v>
          </cell>
          <cell r="D50156" t="str">
            <v>K3 WORKS GMBH</v>
          </cell>
          <cell r="E50156">
            <v>89282</v>
          </cell>
        </row>
        <row r="50157">
          <cell r="C50157">
            <v>800006767</v>
          </cell>
          <cell r="D50157" t="str">
            <v>MANULI</v>
          </cell>
          <cell r="E50157">
            <v>80248</v>
          </cell>
        </row>
        <row r="50158">
          <cell r="C50158"/>
          <cell r="D50158" t="str">
            <v>EE DOM PRUDENCI</v>
          </cell>
          <cell r="E50158">
            <v>408960</v>
          </cell>
        </row>
        <row r="50159">
          <cell r="C50159"/>
          <cell r="D50159" t="str">
            <v>ESC.INF.PINGUIN</v>
          </cell>
          <cell r="E50159">
            <v>409312</v>
          </cell>
        </row>
        <row r="50160">
          <cell r="C50160"/>
          <cell r="D50160" t="str">
            <v>EE SEN.THEOTONI</v>
          </cell>
          <cell r="E50160">
            <v>409593</v>
          </cell>
        </row>
        <row r="50161">
          <cell r="C50161"/>
          <cell r="D50161" t="str">
            <v>CE SOL DOURADO</v>
          </cell>
          <cell r="E50161">
            <v>410676</v>
          </cell>
        </row>
        <row r="50162">
          <cell r="C50162">
            <v>800005607</v>
          </cell>
          <cell r="D50162" t="str">
            <v>IRAPURU</v>
          </cell>
          <cell r="E50162">
            <v>88668298001630</v>
          </cell>
        </row>
        <row r="50163">
          <cell r="C50163">
            <v>800006090</v>
          </cell>
          <cell r="D50163" t="str">
            <v>IPQ</v>
          </cell>
          <cell r="E50163">
            <v>88939236000139</v>
          </cell>
        </row>
        <row r="50164">
          <cell r="C50164">
            <v>800006300</v>
          </cell>
          <cell r="D50164" t="str">
            <v>BOREALIS BRASIL</v>
          </cell>
          <cell r="E50164">
            <v>13204698000532</v>
          </cell>
        </row>
        <row r="50165">
          <cell r="C50165">
            <v>800041064</v>
          </cell>
          <cell r="D50165" t="str">
            <v>BRASKEM S.A</v>
          </cell>
          <cell r="E50165">
            <v>42150391003781</v>
          </cell>
        </row>
        <row r="50166">
          <cell r="C50166"/>
          <cell r="D50166" t="str">
            <v>OPP-RS</v>
          </cell>
          <cell r="E50166">
            <v>89546063000313</v>
          </cell>
        </row>
        <row r="50167">
          <cell r="C50167"/>
          <cell r="D50167" t="str">
            <v>TRIUNFO</v>
          </cell>
          <cell r="E50167">
            <v>90751025000381</v>
          </cell>
        </row>
        <row r="50168">
          <cell r="C50168"/>
          <cell r="D50168" t="str">
            <v>EMSG FARROUPILH</v>
          </cell>
          <cell r="E50168">
            <v>409261</v>
          </cell>
        </row>
        <row r="50169">
          <cell r="C50169">
            <v>800007032</v>
          </cell>
          <cell r="D50169" t="str">
            <v>HAWEMA</v>
          </cell>
          <cell r="E50169">
            <v>80671</v>
          </cell>
        </row>
        <row r="50170">
          <cell r="C50170">
            <v>800009212</v>
          </cell>
          <cell r="D50170" t="str">
            <v>TR ELECTRONIC</v>
          </cell>
          <cell r="E50170">
            <v>86701</v>
          </cell>
        </row>
        <row r="50171">
          <cell r="C50171">
            <v>800006798</v>
          </cell>
          <cell r="D50171" t="str">
            <v>EATON</v>
          </cell>
          <cell r="E50171">
            <v>80321</v>
          </cell>
        </row>
        <row r="50172">
          <cell r="C50172">
            <v>800007573</v>
          </cell>
          <cell r="D50172" t="str">
            <v>ALTAIR ENGINEER</v>
          </cell>
          <cell r="E50172">
            <v>81278</v>
          </cell>
        </row>
        <row r="50173">
          <cell r="C50173">
            <v>800015943</v>
          </cell>
          <cell r="D50173" t="str">
            <v>LMS</v>
          </cell>
          <cell r="E50173">
            <v>82983</v>
          </cell>
        </row>
        <row r="50174">
          <cell r="C50174">
            <v>800016218</v>
          </cell>
          <cell r="D50174" t="str">
            <v>BEHR AMERICA IN</v>
          </cell>
          <cell r="E50174">
            <v>83005</v>
          </cell>
        </row>
        <row r="50175">
          <cell r="C50175">
            <v>800019048</v>
          </cell>
          <cell r="D50175" t="str">
            <v>KAUTEX TEXTRON</v>
          </cell>
          <cell r="E50175">
            <v>83275</v>
          </cell>
        </row>
        <row r="50176">
          <cell r="C50176">
            <v>800020831</v>
          </cell>
          <cell r="D50176" t="str">
            <v>FLEXIBLE PRODUC</v>
          </cell>
          <cell r="E50176">
            <v>83412</v>
          </cell>
        </row>
        <row r="50177">
          <cell r="C50177">
            <v>800021719</v>
          </cell>
          <cell r="D50177" t="str">
            <v>DAYCO PRODUCTS</v>
          </cell>
          <cell r="E50177">
            <v>83462</v>
          </cell>
        </row>
        <row r="50178">
          <cell r="C50178">
            <v>800023180</v>
          </cell>
          <cell r="D50178" t="str">
            <v>SCHAEFFLER GROU</v>
          </cell>
          <cell r="E50178">
            <v>83599</v>
          </cell>
        </row>
        <row r="50179">
          <cell r="C50179">
            <v>800023414</v>
          </cell>
          <cell r="D50179" t="str">
            <v>NS INTERNATIONA</v>
          </cell>
          <cell r="E50179">
            <v>83683</v>
          </cell>
        </row>
        <row r="50180">
          <cell r="C50180">
            <v>800025251</v>
          </cell>
          <cell r="D50180" t="str">
            <v>DEBRON INDUSTRI</v>
          </cell>
          <cell r="E50180">
            <v>85722</v>
          </cell>
        </row>
        <row r="50181">
          <cell r="C50181">
            <v>800025576</v>
          </cell>
          <cell r="D50181" t="str">
            <v>WELKER ENGINEER</v>
          </cell>
          <cell r="E50181">
            <v>85753</v>
          </cell>
        </row>
        <row r="50182">
          <cell r="C50182">
            <v>800027736</v>
          </cell>
          <cell r="D50182" t="str">
            <v>HORIBA INSTRUME</v>
          </cell>
          <cell r="E50182">
            <v>85863</v>
          </cell>
        </row>
        <row r="50183">
          <cell r="C50183">
            <v>800030902</v>
          </cell>
          <cell r="D50183" t="str">
            <v>HBPO NORTH AMER</v>
          </cell>
          <cell r="E50183">
            <v>86385</v>
          </cell>
        </row>
        <row r="50184">
          <cell r="C50184">
            <v>800031420</v>
          </cell>
          <cell r="D50184" t="str">
            <v>ENERGY POWER SY</v>
          </cell>
          <cell r="E50184">
            <v>86513</v>
          </cell>
        </row>
        <row r="50185">
          <cell r="C50185">
            <v>800032879</v>
          </cell>
          <cell r="D50185" t="str">
            <v>VALEO AUTOMOTIV</v>
          </cell>
          <cell r="E50185">
            <v>86896</v>
          </cell>
        </row>
        <row r="50186">
          <cell r="C50186">
            <v>800032879</v>
          </cell>
          <cell r="D50186" t="str">
            <v>VALEO AUTOMOTIV</v>
          </cell>
          <cell r="E50186">
            <v>86897</v>
          </cell>
        </row>
        <row r="50187">
          <cell r="C50187">
            <v>800032933</v>
          </cell>
          <cell r="D50187" t="str">
            <v>GRAMMER INDUSTR</v>
          </cell>
          <cell r="E50187">
            <v>86903</v>
          </cell>
        </row>
        <row r="50188">
          <cell r="C50188">
            <v>800032933</v>
          </cell>
          <cell r="D50188" t="str">
            <v>GRAMMER INDUSTR</v>
          </cell>
          <cell r="E50188">
            <v>86904</v>
          </cell>
        </row>
        <row r="50189">
          <cell r="C50189">
            <v>800033009</v>
          </cell>
          <cell r="D50189" t="str">
            <v>CONTINENTAL</v>
          </cell>
          <cell r="E50189">
            <v>86934</v>
          </cell>
        </row>
        <row r="50190">
          <cell r="C50190">
            <v>800033018</v>
          </cell>
          <cell r="D50190" t="str">
            <v>DSA SYSTEMS INC</v>
          </cell>
          <cell r="E50190">
            <v>86938</v>
          </cell>
        </row>
        <row r="50191">
          <cell r="C50191">
            <v>800033236</v>
          </cell>
          <cell r="D50191" t="str">
            <v>VALEO NORTH AME</v>
          </cell>
          <cell r="E50191">
            <v>87018</v>
          </cell>
        </row>
        <row r="50192">
          <cell r="C50192">
            <v>800033236</v>
          </cell>
          <cell r="D50192" t="str">
            <v>VALEO NORTH AME</v>
          </cell>
          <cell r="E50192">
            <v>87019</v>
          </cell>
        </row>
        <row r="50193">
          <cell r="C50193">
            <v>800033236</v>
          </cell>
          <cell r="D50193" t="str">
            <v>VALEO NORTH AME</v>
          </cell>
          <cell r="E50193">
            <v>87020</v>
          </cell>
        </row>
        <row r="50194">
          <cell r="C50194">
            <v>800033236</v>
          </cell>
          <cell r="D50194" t="str">
            <v>VALEO NORTH AME</v>
          </cell>
          <cell r="E50194">
            <v>87021</v>
          </cell>
        </row>
        <row r="50195">
          <cell r="C50195">
            <v>800033236</v>
          </cell>
          <cell r="D50195" t="str">
            <v>VALEO</v>
          </cell>
          <cell r="E50195">
            <v>87022</v>
          </cell>
        </row>
        <row r="50196">
          <cell r="C50196">
            <v>800033236</v>
          </cell>
          <cell r="D50196" t="str">
            <v>VALEO NORTH AME</v>
          </cell>
          <cell r="E50196">
            <v>87024</v>
          </cell>
        </row>
        <row r="50197">
          <cell r="C50197">
            <v>800033664</v>
          </cell>
          <cell r="D50197" t="str">
            <v>DELPHI PACKARD</v>
          </cell>
          <cell r="E50197">
            <v>87119</v>
          </cell>
        </row>
        <row r="50198">
          <cell r="C50198">
            <v>800033664</v>
          </cell>
          <cell r="D50198" t="str">
            <v>APTIV</v>
          </cell>
          <cell r="E50198">
            <v>87120</v>
          </cell>
        </row>
        <row r="50199">
          <cell r="C50199">
            <v>800033664</v>
          </cell>
          <cell r="D50199" t="str">
            <v>DELPHI PACKARD</v>
          </cell>
          <cell r="E50199">
            <v>87127</v>
          </cell>
        </row>
        <row r="50200">
          <cell r="C50200">
            <v>800033921</v>
          </cell>
          <cell r="D50200" t="str">
            <v>VALEO NORTH AME</v>
          </cell>
          <cell r="E50200">
            <v>87199</v>
          </cell>
        </row>
        <row r="50201">
          <cell r="C50201">
            <v>800033921</v>
          </cell>
          <cell r="D50201" t="str">
            <v>VALEO NORTH AME</v>
          </cell>
          <cell r="E50201">
            <v>87200</v>
          </cell>
        </row>
        <row r="50202">
          <cell r="C50202">
            <v>800036102</v>
          </cell>
          <cell r="D50202" t="str">
            <v>DETROIT FLEX DE</v>
          </cell>
          <cell r="E50202">
            <v>87608</v>
          </cell>
        </row>
        <row r="50203">
          <cell r="C50203">
            <v>800036304</v>
          </cell>
          <cell r="D50203" t="str">
            <v>DETROIT ENGINEE</v>
          </cell>
          <cell r="E50203">
            <v>87739</v>
          </cell>
        </row>
        <row r="50204">
          <cell r="C50204">
            <v>800036304</v>
          </cell>
          <cell r="D50204" t="str">
            <v>DETROIT ENGINEE</v>
          </cell>
          <cell r="E50204">
            <v>87740</v>
          </cell>
        </row>
        <row r="50205">
          <cell r="C50205">
            <v>800038617</v>
          </cell>
          <cell r="D50205" t="str">
            <v>MICRO CONTROL I</v>
          </cell>
          <cell r="E50205">
            <v>88893</v>
          </cell>
        </row>
        <row r="50206">
          <cell r="C50206">
            <v>800038617</v>
          </cell>
          <cell r="D50206" t="str">
            <v>MICRO CONTROL I</v>
          </cell>
          <cell r="E50206">
            <v>88894</v>
          </cell>
        </row>
        <row r="50207">
          <cell r="C50207">
            <v>800041099</v>
          </cell>
          <cell r="D50207" t="str">
            <v>KOSTAL OF AMERI</v>
          </cell>
          <cell r="E50207">
            <v>89579</v>
          </cell>
        </row>
        <row r="50208">
          <cell r="C50208">
            <v>800007574</v>
          </cell>
          <cell r="D50208" t="str">
            <v>LINEARX SISTEMS</v>
          </cell>
          <cell r="E50208">
            <v>81279</v>
          </cell>
        </row>
        <row r="50209">
          <cell r="C50209">
            <v>800004762</v>
          </cell>
          <cell r="D50209" t="str">
            <v>UNITA VEICULOS</v>
          </cell>
          <cell r="E50209">
            <v>1956015000190</v>
          </cell>
        </row>
        <row r="50210">
          <cell r="C50210">
            <v>800014536</v>
          </cell>
          <cell r="D50210" t="str">
            <v>LOCALIZA AGENCI</v>
          </cell>
          <cell r="E50210">
            <v>16670085024259</v>
          </cell>
        </row>
        <row r="50211">
          <cell r="C50211">
            <v>800023383</v>
          </cell>
          <cell r="D50211" t="str">
            <v>CECRISA REVESTI</v>
          </cell>
          <cell r="E50211">
            <v>79655916000482</v>
          </cell>
        </row>
        <row r="50212">
          <cell r="C50212">
            <v>800040808</v>
          </cell>
          <cell r="D50212" t="str">
            <v>SUL PECAS E VEI</v>
          </cell>
          <cell r="E50212">
            <v>97752851000475</v>
          </cell>
        </row>
        <row r="50213">
          <cell r="C50213"/>
          <cell r="D50213" t="str">
            <v>LOCALIZA</v>
          </cell>
          <cell r="E50213">
            <v>4163167000124</v>
          </cell>
        </row>
        <row r="50214">
          <cell r="C50214"/>
          <cell r="D50214" t="str">
            <v>MILAO VEICULOS</v>
          </cell>
          <cell r="E50214">
            <v>83706754000199</v>
          </cell>
        </row>
        <row r="50215">
          <cell r="C50215"/>
          <cell r="D50215" t="str">
            <v>MUNDIAL</v>
          </cell>
          <cell r="E50215">
            <v>4161328000221</v>
          </cell>
        </row>
        <row r="50216">
          <cell r="C50216"/>
          <cell r="D50216" t="str">
            <v>LOCALIZA</v>
          </cell>
          <cell r="E50216">
            <v>1404840000263</v>
          </cell>
        </row>
        <row r="50217">
          <cell r="C50217"/>
          <cell r="D50217" t="str">
            <v>MERCURIO</v>
          </cell>
          <cell r="E50217">
            <v>95591723007636</v>
          </cell>
        </row>
        <row r="50218">
          <cell r="C50218"/>
          <cell r="D50218" t="str">
            <v>GINASIO SANTISS</v>
          </cell>
          <cell r="E50218">
            <v>405137</v>
          </cell>
        </row>
        <row r="50219">
          <cell r="C50219"/>
          <cell r="D50219" t="str">
            <v>CEN.DEHON</v>
          </cell>
          <cell r="E50219">
            <v>405168</v>
          </cell>
        </row>
        <row r="50220">
          <cell r="C50220"/>
          <cell r="D50220" t="str">
            <v>ESC.TEC.DE COME</v>
          </cell>
          <cell r="E50220">
            <v>406551</v>
          </cell>
        </row>
        <row r="50221">
          <cell r="C50221"/>
          <cell r="D50221" t="str">
            <v>ESC.BAS.ADVENT.</v>
          </cell>
          <cell r="E50221">
            <v>406552</v>
          </cell>
        </row>
        <row r="50222">
          <cell r="C50222">
            <v>800007561</v>
          </cell>
          <cell r="D50222" t="str">
            <v>WALTER</v>
          </cell>
          <cell r="E50222">
            <v>81262</v>
          </cell>
        </row>
        <row r="50223">
          <cell r="C50223">
            <v>800007716</v>
          </cell>
          <cell r="D50223" t="str">
            <v>WALTERAG</v>
          </cell>
          <cell r="E50223">
            <v>86747</v>
          </cell>
        </row>
        <row r="50224">
          <cell r="C50224">
            <v>800035616</v>
          </cell>
          <cell r="D50224" t="str">
            <v>HWL SCIENTIFICI</v>
          </cell>
          <cell r="E50224">
            <v>87514</v>
          </cell>
        </row>
        <row r="50225">
          <cell r="C50225"/>
          <cell r="D50225" t="str">
            <v>UNIDADE EST.PRI</v>
          </cell>
          <cell r="E50225">
            <v>408447</v>
          </cell>
        </row>
        <row r="50226">
          <cell r="C50226">
            <v>800004775</v>
          </cell>
          <cell r="D50226" t="str">
            <v>LOCALIZA RENT A</v>
          </cell>
          <cell r="E50226">
            <v>16670085016230</v>
          </cell>
        </row>
        <row r="50227">
          <cell r="C50227">
            <v>800038545</v>
          </cell>
          <cell r="D50227" t="str">
            <v>MUNICIPIO DE TU</v>
          </cell>
          <cell r="E50227">
            <v>67160481000173</v>
          </cell>
        </row>
        <row r="50228">
          <cell r="C50228">
            <v>800039248</v>
          </cell>
          <cell r="D50228" t="str">
            <v>HARAS TUIUTI ES</v>
          </cell>
          <cell r="E50228">
            <v>20673262000124</v>
          </cell>
        </row>
        <row r="50229">
          <cell r="C50229">
            <v>800007171</v>
          </cell>
          <cell r="D50229" t="str">
            <v>COTREL</v>
          </cell>
          <cell r="E50229">
            <v>80812</v>
          </cell>
        </row>
        <row r="50230">
          <cell r="C50230">
            <v>800002289</v>
          </cell>
          <cell r="D50230" t="str">
            <v>ALPAVEL</v>
          </cell>
          <cell r="E50230">
            <v>54450630000510</v>
          </cell>
        </row>
        <row r="50231">
          <cell r="C50231">
            <v>800042928</v>
          </cell>
          <cell r="D50231" t="str">
            <v>CENTRO DE VACIN</v>
          </cell>
          <cell r="E50231">
            <v>26329246000103</v>
          </cell>
        </row>
        <row r="50232">
          <cell r="C50232"/>
          <cell r="D50232" t="str">
            <v>TREVI TUPA</v>
          </cell>
          <cell r="E50232">
            <v>59198317000127</v>
          </cell>
        </row>
        <row r="50233">
          <cell r="C50233"/>
          <cell r="D50233" t="str">
            <v>DIPAWA</v>
          </cell>
          <cell r="E50233">
            <v>55456602000140</v>
          </cell>
        </row>
        <row r="50234">
          <cell r="C50234"/>
          <cell r="D50234" t="str">
            <v>SESI MARIA CONC</v>
          </cell>
          <cell r="E50234">
            <v>404951</v>
          </cell>
        </row>
        <row r="50235">
          <cell r="C50235"/>
          <cell r="D50235" t="str">
            <v>COL.IMACULADA C</v>
          </cell>
          <cell r="E50235">
            <v>408867</v>
          </cell>
        </row>
        <row r="50236">
          <cell r="C50236"/>
          <cell r="D50236" t="str">
            <v>EE PROF.LEONIDA</v>
          </cell>
          <cell r="E50236">
            <v>408990</v>
          </cell>
        </row>
        <row r="50237">
          <cell r="C50237">
            <v>800007353</v>
          </cell>
          <cell r="D50237" t="str">
            <v>OFFICINE</v>
          </cell>
          <cell r="E50237">
            <v>81019</v>
          </cell>
        </row>
        <row r="50238">
          <cell r="C50238">
            <v>800041607</v>
          </cell>
          <cell r="D50238" t="str">
            <v>A&amp;S AUTOMAZIONI</v>
          </cell>
          <cell r="E50238">
            <v>89237</v>
          </cell>
        </row>
        <row r="50239">
          <cell r="C50239">
            <v>800007534</v>
          </cell>
          <cell r="D50239" t="str">
            <v>SKF</v>
          </cell>
          <cell r="E50239">
            <v>81229</v>
          </cell>
        </row>
        <row r="50240">
          <cell r="C50240">
            <v>800013539</v>
          </cell>
          <cell r="D50240" t="str">
            <v>TECNOCAD</v>
          </cell>
          <cell r="E50240">
            <v>81647</v>
          </cell>
        </row>
        <row r="50241">
          <cell r="C50241">
            <v>800040746</v>
          </cell>
          <cell r="D50241" t="str">
            <v>PRIMA INDUSTRIE</v>
          </cell>
          <cell r="E50241">
            <v>89082</v>
          </cell>
        </row>
        <row r="50242">
          <cell r="C50242">
            <v>800040746</v>
          </cell>
          <cell r="D50242" t="str">
            <v>PRIMA INDUSTRIE</v>
          </cell>
          <cell r="E50242">
            <v>89085</v>
          </cell>
        </row>
        <row r="50243">
          <cell r="C50243"/>
          <cell r="D50243" t="str">
            <v>EE BADARO JR.</v>
          </cell>
          <cell r="E50243">
            <v>408221</v>
          </cell>
        </row>
        <row r="50244">
          <cell r="C50244"/>
          <cell r="D50244" t="str">
            <v>EE PROFA.EDITH</v>
          </cell>
          <cell r="E50244">
            <v>408222</v>
          </cell>
        </row>
        <row r="50245">
          <cell r="C50245"/>
          <cell r="D50245" t="str">
            <v>CE RUI ANTONIO</v>
          </cell>
          <cell r="E50245">
            <v>407247</v>
          </cell>
        </row>
        <row r="50246">
          <cell r="C50246">
            <v>800006842</v>
          </cell>
          <cell r="D50246" t="str">
            <v>KARL STORZ</v>
          </cell>
          <cell r="E50246">
            <v>80422</v>
          </cell>
        </row>
        <row r="50247">
          <cell r="C50247">
            <v>800027461</v>
          </cell>
          <cell r="D50247" t="str">
            <v>ASSEMBLY TOOL S</v>
          </cell>
          <cell r="E50247">
            <v>85841</v>
          </cell>
        </row>
        <row r="50248">
          <cell r="C50248"/>
          <cell r="D50248" t="str">
            <v>ATLAS STEEL</v>
          </cell>
          <cell r="E50248">
            <v>80236</v>
          </cell>
        </row>
        <row r="50249">
          <cell r="C50249">
            <v>800038860</v>
          </cell>
          <cell r="D50249" t="str">
            <v>PRO-CARS GROUP</v>
          </cell>
          <cell r="E50249">
            <v>88933</v>
          </cell>
        </row>
        <row r="50250">
          <cell r="C50250">
            <v>800038860</v>
          </cell>
          <cell r="D50250" t="str">
            <v>PRO-CARS GROUP</v>
          </cell>
          <cell r="E50250">
            <v>88935</v>
          </cell>
        </row>
        <row r="50251">
          <cell r="C50251">
            <v>800002008</v>
          </cell>
          <cell r="D50251" t="str">
            <v>MOTAUTO MOTA</v>
          </cell>
          <cell r="E50251">
            <v>18996637000145</v>
          </cell>
        </row>
        <row r="50252">
          <cell r="C50252">
            <v>800008959</v>
          </cell>
          <cell r="D50252" t="str">
            <v>ROMA</v>
          </cell>
          <cell r="E50252">
            <v>1642186000145</v>
          </cell>
        </row>
        <row r="50253">
          <cell r="C50253">
            <v>800015473</v>
          </cell>
          <cell r="D50253" t="str">
            <v>LOCALIZA AGENCI</v>
          </cell>
          <cell r="E50253">
            <v>8620971000146</v>
          </cell>
        </row>
        <row r="50254">
          <cell r="C50254">
            <v>800028351</v>
          </cell>
          <cell r="D50254" t="str">
            <v>CONTROLE DE PRA</v>
          </cell>
          <cell r="E50254">
            <v>3463159000130</v>
          </cell>
        </row>
        <row r="50255">
          <cell r="C50255">
            <v>800030412</v>
          </cell>
          <cell r="D50255" t="str">
            <v>MINASKRAFT INDU</v>
          </cell>
          <cell r="E50255">
            <v>3666486000190</v>
          </cell>
        </row>
        <row r="50256">
          <cell r="C50256"/>
          <cell r="D50256" t="str">
            <v>CIBERN. KRO HOW</v>
          </cell>
          <cell r="E50256">
            <v>41670399000103</v>
          </cell>
        </row>
        <row r="50257">
          <cell r="C50257"/>
          <cell r="D50257" t="str">
            <v>FLORA LOLITA</v>
          </cell>
          <cell r="E50257">
            <v>23213036000159</v>
          </cell>
        </row>
        <row r="50258">
          <cell r="C50258"/>
          <cell r="D50258" t="str">
            <v>FRUTUBA PROD.AL</v>
          </cell>
          <cell r="E50258">
            <v>18047647000134</v>
          </cell>
        </row>
        <row r="50259">
          <cell r="C50259"/>
          <cell r="D50259" t="str">
            <v>COLEGIO INTEGRA</v>
          </cell>
          <cell r="E50259">
            <v>402033</v>
          </cell>
        </row>
        <row r="50260">
          <cell r="C50260"/>
          <cell r="D50260" t="str">
            <v>EE DR.JOSE JANU</v>
          </cell>
          <cell r="E50260">
            <v>403590</v>
          </cell>
        </row>
        <row r="50261">
          <cell r="C50261"/>
          <cell r="D50261" t="str">
            <v>EE DEP.CARLOS P</v>
          </cell>
          <cell r="E50261">
            <v>403731</v>
          </cell>
        </row>
        <row r="50262">
          <cell r="C50262"/>
          <cell r="D50262" t="str">
            <v>EE SEN.LEVINDO</v>
          </cell>
          <cell r="E50262">
            <v>404267</v>
          </cell>
        </row>
        <row r="50263">
          <cell r="C50263"/>
          <cell r="D50263" t="str">
            <v>SESI JOSE ALENC</v>
          </cell>
          <cell r="E50263">
            <v>404878</v>
          </cell>
        </row>
        <row r="50264">
          <cell r="C50264"/>
          <cell r="D50264" t="str">
            <v>ESC.DE APLICACA</v>
          </cell>
          <cell r="E50264">
            <v>404879</v>
          </cell>
        </row>
        <row r="50265">
          <cell r="C50265"/>
          <cell r="D50265" t="str">
            <v>SENAI CFP JOSE</v>
          </cell>
          <cell r="E50265">
            <v>404880</v>
          </cell>
        </row>
        <row r="50266">
          <cell r="C50266"/>
          <cell r="D50266" t="str">
            <v>ESC.LAPIS DE CO</v>
          </cell>
          <cell r="E50266">
            <v>404881</v>
          </cell>
        </row>
        <row r="50267">
          <cell r="C50267"/>
          <cell r="D50267" t="str">
            <v>ESC.DE APLICACA</v>
          </cell>
          <cell r="E50267">
            <v>405255</v>
          </cell>
        </row>
        <row r="50268">
          <cell r="C50268"/>
          <cell r="D50268" t="str">
            <v>CAT JOSE ALENCA</v>
          </cell>
          <cell r="E50268">
            <v>409942</v>
          </cell>
        </row>
        <row r="50269">
          <cell r="C50269">
            <v>800009404</v>
          </cell>
          <cell r="D50269" t="str">
            <v>LOCALIZA AG UBA</v>
          </cell>
          <cell r="E50269">
            <v>16670085023015</v>
          </cell>
        </row>
        <row r="50270">
          <cell r="C50270">
            <v>800033695</v>
          </cell>
          <cell r="D50270" t="str">
            <v>JOAO RICARDO DE</v>
          </cell>
          <cell r="E50270">
            <v>13263497000182</v>
          </cell>
        </row>
        <row r="50271">
          <cell r="C50271">
            <v>800035190</v>
          </cell>
          <cell r="D50271" t="str">
            <v>DRONEVISUAL PRO</v>
          </cell>
          <cell r="E50271">
            <v>22870113000180</v>
          </cell>
        </row>
        <row r="50272">
          <cell r="C50272">
            <v>800044235</v>
          </cell>
          <cell r="D50272" t="str">
            <v>TIAGO KOCH MONT</v>
          </cell>
          <cell r="E50272">
            <v>37209877000105</v>
          </cell>
        </row>
        <row r="50273">
          <cell r="C50273"/>
          <cell r="D50273" t="str">
            <v>LOCALIZA RENT</v>
          </cell>
          <cell r="E50273">
            <v>60132123000701</v>
          </cell>
        </row>
        <row r="50274">
          <cell r="C50274"/>
          <cell r="D50274" t="str">
            <v>COL.TABA</v>
          </cell>
          <cell r="E50274">
            <v>403597</v>
          </cell>
        </row>
        <row r="50275">
          <cell r="C50275"/>
          <cell r="D50275" t="str">
            <v>EMEF PE.JOSE DE</v>
          </cell>
          <cell r="E50275">
            <v>409162</v>
          </cell>
        </row>
        <row r="50276">
          <cell r="C50276">
            <v>800000440</v>
          </cell>
          <cell r="D50276" t="str">
            <v>ULTRACOR</v>
          </cell>
          <cell r="E50276">
            <v>42961094000105</v>
          </cell>
        </row>
        <row r="50277">
          <cell r="C50277">
            <v>800002049</v>
          </cell>
          <cell r="D50277" t="str">
            <v>SAN MARCO VEICU</v>
          </cell>
          <cell r="E50277">
            <v>22204101000117</v>
          </cell>
        </row>
        <row r="50278">
          <cell r="C50278">
            <v>800003221</v>
          </cell>
          <cell r="D50278" t="str">
            <v>LOCALIZA</v>
          </cell>
          <cell r="E50278">
            <v>16670085011602</v>
          </cell>
        </row>
        <row r="50279">
          <cell r="C50279">
            <v>800004945</v>
          </cell>
          <cell r="D50279" t="str">
            <v>MALHARIA TA</v>
          </cell>
          <cell r="E50279">
            <v>7163700000146</v>
          </cell>
        </row>
        <row r="50280">
          <cell r="C50280">
            <v>800008625</v>
          </cell>
          <cell r="D50280" t="str">
            <v>STAFF</v>
          </cell>
          <cell r="E50280">
            <v>25775404000188</v>
          </cell>
        </row>
        <row r="50281">
          <cell r="C50281">
            <v>800013651</v>
          </cell>
          <cell r="D50281" t="str">
            <v>LOCALIZA AGENCI</v>
          </cell>
          <cell r="E50281">
            <v>16670085011513</v>
          </cell>
        </row>
        <row r="50282">
          <cell r="C50282">
            <v>800014015</v>
          </cell>
          <cell r="D50282" t="str">
            <v>PADARIA SANTA L</v>
          </cell>
          <cell r="E50282">
            <v>66416041000171</v>
          </cell>
        </row>
        <row r="50283">
          <cell r="C50283">
            <v>800020525</v>
          </cell>
          <cell r="D50283" t="str">
            <v>M R L</v>
          </cell>
          <cell r="E50283">
            <v>1084237000160</v>
          </cell>
        </row>
        <row r="50284">
          <cell r="C50284">
            <v>800024049</v>
          </cell>
          <cell r="D50284" t="str">
            <v>JOSE HUMBERTO G</v>
          </cell>
          <cell r="E50284">
            <v>1657917000126</v>
          </cell>
        </row>
        <row r="50285">
          <cell r="C50285">
            <v>800027572</v>
          </cell>
          <cell r="D50285" t="str">
            <v>ANA PAULA RODRI</v>
          </cell>
          <cell r="E50285">
            <v>10361645000103</v>
          </cell>
        </row>
        <row r="50286">
          <cell r="C50286">
            <v>800032932</v>
          </cell>
          <cell r="D50286" t="str">
            <v>FARDAS UNIFORME</v>
          </cell>
          <cell r="E50286">
            <v>1733416000181</v>
          </cell>
        </row>
        <row r="50287">
          <cell r="C50287">
            <v>800034647</v>
          </cell>
          <cell r="D50287" t="str">
            <v>INDUSTRIAIS LTD</v>
          </cell>
          <cell r="E50287">
            <v>6970721000100</v>
          </cell>
        </row>
        <row r="50288">
          <cell r="C50288">
            <v>800035288</v>
          </cell>
          <cell r="D50288" t="str">
            <v>BLACK &amp; DECKER</v>
          </cell>
          <cell r="E50288">
            <v>53296273000191</v>
          </cell>
        </row>
        <row r="50289">
          <cell r="C50289">
            <v>800039221</v>
          </cell>
          <cell r="D50289" t="str">
            <v>TRACKAGE TECNOL</v>
          </cell>
          <cell r="E50289">
            <v>23961491000132</v>
          </cell>
        </row>
        <row r="50290">
          <cell r="C50290">
            <v>800041333</v>
          </cell>
          <cell r="D50290" t="str">
            <v>MEPI INDUSTRIA</v>
          </cell>
          <cell r="E50290">
            <v>4918841000133</v>
          </cell>
        </row>
        <row r="50291">
          <cell r="C50291"/>
          <cell r="D50291" t="str">
            <v>SAFE</v>
          </cell>
          <cell r="E50291">
            <v>66388356000152</v>
          </cell>
        </row>
        <row r="50292">
          <cell r="C50292"/>
          <cell r="D50292" t="str">
            <v>PIRES</v>
          </cell>
          <cell r="E50292">
            <v>57346637000828</v>
          </cell>
        </row>
        <row r="50293">
          <cell r="C50293"/>
          <cell r="D50293" t="str">
            <v>UAIZIL IND/ COM</v>
          </cell>
          <cell r="E50293">
            <v>1994196000140</v>
          </cell>
        </row>
        <row r="50294">
          <cell r="C50294"/>
          <cell r="D50294" t="str">
            <v>BLACK &amp; DECKER</v>
          </cell>
          <cell r="E50294">
            <v>53296273002569</v>
          </cell>
        </row>
        <row r="50295">
          <cell r="C50295"/>
          <cell r="D50295" t="str">
            <v>LOCALIZA</v>
          </cell>
          <cell r="E50295">
            <v>21241328000250</v>
          </cell>
        </row>
        <row r="50296">
          <cell r="C50296"/>
          <cell r="D50296" t="str">
            <v>ABCZ</v>
          </cell>
          <cell r="E50296">
            <v>25441650000101</v>
          </cell>
        </row>
        <row r="50297">
          <cell r="C50297"/>
          <cell r="D50297" t="str">
            <v>GIROLANDO</v>
          </cell>
          <cell r="E50297">
            <v>20041620000186</v>
          </cell>
        </row>
        <row r="50298">
          <cell r="C50298"/>
          <cell r="D50298" t="str">
            <v>FUNATEC</v>
          </cell>
          <cell r="E50298">
            <v>3973704000139</v>
          </cell>
        </row>
        <row r="50299">
          <cell r="C50299"/>
          <cell r="D50299" t="str">
            <v>LEILOPEC</v>
          </cell>
          <cell r="E50299">
            <v>20051322000177</v>
          </cell>
        </row>
        <row r="50300">
          <cell r="C50300"/>
          <cell r="D50300" t="str">
            <v>BLACK &amp; DECKER</v>
          </cell>
          <cell r="E50300">
            <v>53296273001910</v>
          </cell>
        </row>
        <row r="50301">
          <cell r="C50301"/>
          <cell r="D50301" t="str">
            <v>EE ANEXA A SUPA</v>
          </cell>
          <cell r="E50301">
            <v>400289</v>
          </cell>
        </row>
        <row r="50302">
          <cell r="C50302"/>
          <cell r="D50302" t="str">
            <v>ESC AGROT FED D</v>
          </cell>
          <cell r="E50302">
            <v>400326</v>
          </cell>
        </row>
        <row r="50303">
          <cell r="C50303"/>
          <cell r="D50303" t="str">
            <v>EE FELICIO DE P</v>
          </cell>
          <cell r="E50303">
            <v>400336</v>
          </cell>
        </row>
        <row r="50304">
          <cell r="C50304"/>
          <cell r="D50304" t="str">
            <v>EE SAO BENEDITO</v>
          </cell>
          <cell r="E50304">
            <v>400337</v>
          </cell>
        </row>
        <row r="50305">
          <cell r="C50305"/>
          <cell r="D50305" t="str">
            <v>EM PROFA STELLA</v>
          </cell>
          <cell r="E50305">
            <v>400338</v>
          </cell>
        </row>
        <row r="50306">
          <cell r="C50306"/>
          <cell r="D50306" t="str">
            <v>EM CELINA SOARE</v>
          </cell>
          <cell r="E50306">
            <v>400339</v>
          </cell>
        </row>
        <row r="50307">
          <cell r="C50307"/>
          <cell r="D50307" t="str">
            <v>EM REIS JUNIOR</v>
          </cell>
          <cell r="E50307">
            <v>400348</v>
          </cell>
        </row>
        <row r="50308">
          <cell r="C50308"/>
          <cell r="D50308" t="str">
            <v>COLEGIO N SRA D</v>
          </cell>
          <cell r="E50308">
            <v>400708</v>
          </cell>
        </row>
        <row r="50309">
          <cell r="C50309"/>
          <cell r="D50309" t="str">
            <v>COLEGIO OSVALDO</v>
          </cell>
          <cell r="E50309">
            <v>400713</v>
          </cell>
        </row>
        <row r="50310">
          <cell r="C50310"/>
          <cell r="D50310" t="str">
            <v>COLEGIO SAO JUD</v>
          </cell>
          <cell r="E50310">
            <v>400723</v>
          </cell>
        </row>
        <row r="50311">
          <cell r="C50311"/>
          <cell r="D50311" t="str">
            <v>EE AMERICA</v>
          </cell>
          <cell r="E50311">
            <v>400744</v>
          </cell>
        </row>
        <row r="50312">
          <cell r="C50312"/>
          <cell r="D50312" t="str">
            <v>EE AURELIO LUIZ</v>
          </cell>
          <cell r="E50312">
            <v>400762</v>
          </cell>
        </row>
        <row r="50313">
          <cell r="C50313"/>
          <cell r="D50313" t="str">
            <v>EE BERNARDO VAS</v>
          </cell>
          <cell r="E50313">
            <v>400769</v>
          </cell>
        </row>
        <row r="50314">
          <cell r="C50314"/>
          <cell r="D50314" t="str">
            <v>EE DR JOSE MEND</v>
          </cell>
          <cell r="E50314">
            <v>400798</v>
          </cell>
        </row>
        <row r="50315">
          <cell r="C50315"/>
          <cell r="D50315" t="str">
            <v>EE FREI LEOP.DE</v>
          </cell>
          <cell r="E50315">
            <v>400817</v>
          </cell>
        </row>
        <row r="50316">
          <cell r="C50316"/>
          <cell r="D50316" t="str">
            <v>EE GABRIEL TOTI</v>
          </cell>
          <cell r="E50316">
            <v>400818</v>
          </cell>
        </row>
        <row r="50317">
          <cell r="C50317"/>
          <cell r="D50317" t="str">
            <v>EE JACQUES GONC</v>
          </cell>
          <cell r="E50317">
            <v>400834</v>
          </cell>
        </row>
        <row r="50318">
          <cell r="C50318"/>
          <cell r="D50318" t="str">
            <v>EE LAURO FONTOU</v>
          </cell>
          <cell r="E50318">
            <v>400853</v>
          </cell>
        </row>
        <row r="50319">
          <cell r="C50319"/>
          <cell r="D50319" t="str">
            <v>EE MARECHAL HUM</v>
          </cell>
          <cell r="E50319">
            <v>400861</v>
          </cell>
        </row>
        <row r="50320">
          <cell r="C50320"/>
          <cell r="D50320" t="str">
            <v>EE N SRA DA ABA</v>
          </cell>
          <cell r="E50320">
            <v>400877</v>
          </cell>
        </row>
        <row r="50321">
          <cell r="C50321"/>
          <cell r="D50321" t="str">
            <v>EE PAULO JOSE D</v>
          </cell>
          <cell r="E50321">
            <v>400888</v>
          </cell>
        </row>
        <row r="50322">
          <cell r="C50322"/>
          <cell r="D50322" t="str">
            <v>EE PRES JOAO PI</v>
          </cell>
          <cell r="E50322">
            <v>400905</v>
          </cell>
        </row>
        <row r="50323">
          <cell r="C50323"/>
          <cell r="D50323" t="str">
            <v>EE PROF HILDEBR</v>
          </cell>
          <cell r="E50323">
            <v>400914</v>
          </cell>
        </row>
        <row r="50324">
          <cell r="C50324"/>
          <cell r="D50324" t="str">
            <v>EE PROFA CORINA</v>
          </cell>
          <cell r="E50324">
            <v>400930</v>
          </cell>
        </row>
        <row r="50325">
          <cell r="C50325"/>
          <cell r="D50325" t="str">
            <v>EE QUINTILIANO</v>
          </cell>
          <cell r="E50325">
            <v>400938</v>
          </cell>
        </row>
        <row r="50326">
          <cell r="C50326"/>
          <cell r="D50326" t="str">
            <v>EE ROTARY</v>
          </cell>
          <cell r="E50326">
            <v>400943</v>
          </cell>
        </row>
        <row r="50327">
          <cell r="C50327"/>
          <cell r="D50327" t="str">
            <v>EE STA TEREZINH</v>
          </cell>
          <cell r="E50327">
            <v>400962</v>
          </cell>
        </row>
        <row r="50328">
          <cell r="C50328"/>
          <cell r="D50328" t="str">
            <v>EE PROF ALCEU N</v>
          </cell>
          <cell r="E50328">
            <v>401720</v>
          </cell>
        </row>
        <row r="50329">
          <cell r="C50329"/>
          <cell r="D50329" t="str">
            <v>EE PROF.CHAVES</v>
          </cell>
          <cell r="E50329">
            <v>401722</v>
          </cell>
        </row>
        <row r="50330">
          <cell r="C50330"/>
          <cell r="D50330" t="str">
            <v>COL RICARDO MOS</v>
          </cell>
          <cell r="E50330">
            <v>401980</v>
          </cell>
        </row>
        <row r="50331">
          <cell r="C50331"/>
          <cell r="D50331" t="str">
            <v>COLEGIO MARISTA</v>
          </cell>
          <cell r="E50331">
            <v>402036</v>
          </cell>
        </row>
        <row r="50332">
          <cell r="C50332"/>
          <cell r="D50332" t="str">
            <v>ESC DA COM DR J</v>
          </cell>
          <cell r="E50332">
            <v>402245</v>
          </cell>
        </row>
        <row r="50333">
          <cell r="C50333"/>
          <cell r="D50333" t="str">
            <v>ESC.JEAN CHRIST</v>
          </cell>
          <cell r="E50333">
            <v>402270</v>
          </cell>
        </row>
        <row r="50334">
          <cell r="C50334"/>
          <cell r="D50334" t="str">
            <v>SESI ALBERTO MA</v>
          </cell>
          <cell r="E50334">
            <v>402964</v>
          </cell>
        </row>
        <row r="50335">
          <cell r="C50335"/>
          <cell r="D50335" t="str">
            <v>COLEGIO NOSSA S</v>
          </cell>
          <cell r="E50335">
            <v>403175</v>
          </cell>
        </row>
        <row r="50336">
          <cell r="C50336"/>
          <cell r="D50336" t="str">
            <v>EE BOULANGER PU</v>
          </cell>
          <cell r="E50336">
            <v>403279</v>
          </cell>
        </row>
        <row r="50337">
          <cell r="C50337"/>
          <cell r="D50337" t="str">
            <v>EE CARMELITA CA</v>
          </cell>
          <cell r="E50337">
            <v>403280</v>
          </cell>
        </row>
        <row r="50338">
          <cell r="C50338"/>
          <cell r="D50338" t="str">
            <v>EE PROFA.EDITH</v>
          </cell>
          <cell r="E50338">
            <v>403298</v>
          </cell>
        </row>
        <row r="50339">
          <cell r="C50339"/>
          <cell r="D50339" t="str">
            <v>EM ADOLFO BEZER</v>
          </cell>
          <cell r="E50339">
            <v>403518</v>
          </cell>
        </row>
        <row r="50340">
          <cell r="C50340"/>
          <cell r="D50340" t="str">
            <v>EM MARIA CAROLI</v>
          </cell>
          <cell r="E50340">
            <v>403519</v>
          </cell>
        </row>
        <row r="50341">
          <cell r="C50341"/>
          <cell r="D50341" t="str">
            <v>EM SEBASTIAO AN</v>
          </cell>
          <cell r="E50341">
            <v>403520</v>
          </cell>
        </row>
        <row r="50342">
          <cell r="C50342"/>
          <cell r="D50342" t="str">
            <v>EM JOSE MARCUS</v>
          </cell>
          <cell r="E50342">
            <v>403521</v>
          </cell>
        </row>
        <row r="50343">
          <cell r="C50343"/>
          <cell r="D50343" t="str">
            <v>EE HENRIQUE KRU</v>
          </cell>
          <cell r="E50343">
            <v>403901</v>
          </cell>
        </row>
        <row r="50344">
          <cell r="C50344"/>
          <cell r="D50344" t="str">
            <v>EM UBERABA</v>
          </cell>
          <cell r="E50344">
            <v>404038</v>
          </cell>
        </row>
        <row r="50345">
          <cell r="C50345"/>
          <cell r="D50345" t="str">
            <v>CE ALFREDO PARO</v>
          </cell>
          <cell r="E50345">
            <v>404043</v>
          </cell>
        </row>
        <row r="50346">
          <cell r="C50346"/>
          <cell r="D50346" t="str">
            <v>INST.ESC.TEC.IN</v>
          </cell>
          <cell r="E50346">
            <v>404216</v>
          </cell>
        </row>
        <row r="50347">
          <cell r="C50347"/>
          <cell r="D50347" t="str">
            <v>ETFG DE UBERABA</v>
          </cell>
          <cell r="E50347">
            <v>404217</v>
          </cell>
        </row>
        <row r="50348">
          <cell r="C50348"/>
          <cell r="D50348" t="str">
            <v>COL.N.SRA.DAS G</v>
          </cell>
          <cell r="E50348">
            <v>404305</v>
          </cell>
        </row>
        <row r="50349">
          <cell r="C50349"/>
          <cell r="D50349" t="str">
            <v>EE HENRIQUE KRU</v>
          </cell>
          <cell r="E50349">
            <v>404923</v>
          </cell>
        </row>
        <row r="50350">
          <cell r="C50350"/>
          <cell r="D50350" t="str">
            <v>COL.FERNANDO PE</v>
          </cell>
          <cell r="E50350">
            <v>404924</v>
          </cell>
        </row>
        <row r="50351">
          <cell r="C50351"/>
          <cell r="D50351" t="str">
            <v>CEN.EDUC.OPCAO</v>
          </cell>
          <cell r="E50351">
            <v>404925</v>
          </cell>
        </row>
        <row r="50352">
          <cell r="C50352"/>
          <cell r="D50352" t="str">
            <v>ESC.COMUM.DR.JO</v>
          </cell>
          <cell r="E50352">
            <v>404926</v>
          </cell>
        </row>
        <row r="50353">
          <cell r="C50353"/>
          <cell r="D50353" t="str">
            <v>EE GERALDINO RO</v>
          </cell>
          <cell r="E50353">
            <v>404927</v>
          </cell>
        </row>
        <row r="50354">
          <cell r="C50354"/>
          <cell r="D50354" t="str">
            <v>ESC.CRIATIVA CR</v>
          </cell>
          <cell r="E50354">
            <v>404928</v>
          </cell>
        </row>
        <row r="50355">
          <cell r="C50355"/>
          <cell r="D50355" t="str">
            <v>EE PROFA.CORINA</v>
          </cell>
          <cell r="E50355">
            <v>404929</v>
          </cell>
        </row>
        <row r="50356">
          <cell r="C50356"/>
          <cell r="D50356" t="str">
            <v>COL.TIRADENTES</v>
          </cell>
          <cell r="E50356">
            <v>404930</v>
          </cell>
        </row>
        <row r="50357">
          <cell r="C50357"/>
          <cell r="D50357" t="str">
            <v>CE ALFREDO PARO</v>
          </cell>
          <cell r="E50357">
            <v>405075</v>
          </cell>
        </row>
        <row r="50358">
          <cell r="C50358"/>
          <cell r="D50358" t="str">
            <v>ESC.CARLOS DRUM</v>
          </cell>
          <cell r="E50358">
            <v>405664</v>
          </cell>
        </row>
        <row r="50359">
          <cell r="C50359"/>
          <cell r="D50359" t="str">
            <v>EM BOA VISTA</v>
          </cell>
          <cell r="E50359">
            <v>408883</v>
          </cell>
        </row>
        <row r="50360">
          <cell r="C50360"/>
          <cell r="D50360" t="str">
            <v>EE MINAS GERAIS</v>
          </cell>
          <cell r="E50360">
            <v>409394</v>
          </cell>
        </row>
        <row r="50361">
          <cell r="C50361"/>
          <cell r="D50361" t="str">
            <v>COL.UBERABA</v>
          </cell>
          <cell r="E50361">
            <v>409700</v>
          </cell>
        </row>
        <row r="50362">
          <cell r="C50362">
            <v>800001654</v>
          </cell>
          <cell r="D50362" t="str">
            <v>ATLAS TRANSPORT</v>
          </cell>
          <cell r="E50362">
            <v>60664828006964</v>
          </cell>
        </row>
        <row r="50363">
          <cell r="C50363">
            <v>800002081</v>
          </cell>
          <cell r="D50363" t="str">
            <v>CURINGA</v>
          </cell>
          <cell r="E50363">
            <v>2692394000111</v>
          </cell>
        </row>
        <row r="50364">
          <cell r="C50364">
            <v>800002109</v>
          </cell>
          <cell r="D50364" t="str">
            <v>CURINGA CAMINHO</v>
          </cell>
          <cell r="E50364">
            <v>2821625000140</v>
          </cell>
        </row>
        <row r="50365">
          <cell r="C50365">
            <v>800003304</v>
          </cell>
          <cell r="D50365" t="str">
            <v>STA EDWIGES</v>
          </cell>
          <cell r="E50365">
            <v>86651189000106</v>
          </cell>
        </row>
        <row r="50366">
          <cell r="C50366">
            <v>800003516</v>
          </cell>
          <cell r="D50366" t="str">
            <v>DEPOSITO TEXTIL</v>
          </cell>
          <cell r="E50366">
            <v>1575840000145</v>
          </cell>
        </row>
        <row r="50367">
          <cell r="C50367">
            <v>800005436</v>
          </cell>
          <cell r="D50367" t="str">
            <v>FRUTOS DO CERR</v>
          </cell>
          <cell r="E50367">
            <v>5958203000109</v>
          </cell>
        </row>
        <row r="50368">
          <cell r="C50368">
            <v>800008130</v>
          </cell>
          <cell r="D50368" t="str">
            <v>LOCALIZA RENT A</v>
          </cell>
          <cell r="E50368">
            <v>16670085011432</v>
          </cell>
        </row>
        <row r="50369">
          <cell r="C50369">
            <v>800008802</v>
          </cell>
          <cell r="D50369" t="str">
            <v>IVAN BITES</v>
          </cell>
          <cell r="E50369">
            <v>23103757000106</v>
          </cell>
        </row>
        <row r="50370">
          <cell r="C50370">
            <v>800009128</v>
          </cell>
          <cell r="D50370" t="str">
            <v>SPACE VIGILANCI</v>
          </cell>
          <cell r="E50370">
            <v>2707116000190</v>
          </cell>
        </row>
        <row r="50371">
          <cell r="C50371">
            <v>800009130</v>
          </cell>
          <cell r="D50371" t="str">
            <v>SPACE LTDA</v>
          </cell>
          <cell r="E50371">
            <v>2384370000103</v>
          </cell>
        </row>
        <row r="50372">
          <cell r="C50372">
            <v>800012820</v>
          </cell>
          <cell r="D50372" t="str">
            <v>LOCALIZA</v>
          </cell>
          <cell r="E50372">
            <v>16670085011351</v>
          </cell>
        </row>
        <row r="50373">
          <cell r="C50373">
            <v>800012830</v>
          </cell>
          <cell r="D50373" t="str">
            <v>ALGAR AVIATION</v>
          </cell>
          <cell r="E50373">
            <v>17186172000102</v>
          </cell>
        </row>
        <row r="50374">
          <cell r="C50374">
            <v>800013519</v>
          </cell>
          <cell r="D50374" t="str">
            <v>AEROLINK</v>
          </cell>
          <cell r="E50374">
            <v>6245995000137</v>
          </cell>
        </row>
        <row r="50375">
          <cell r="C50375">
            <v>800013596</v>
          </cell>
          <cell r="D50375" t="str">
            <v>CONEL CONSTRUTO</v>
          </cell>
          <cell r="E50375">
            <v>5672770000285</v>
          </cell>
        </row>
        <row r="50376">
          <cell r="C50376">
            <v>800013625</v>
          </cell>
          <cell r="D50376" t="str">
            <v>NUNES E NERVA C</v>
          </cell>
          <cell r="E50376">
            <v>3735626000134</v>
          </cell>
        </row>
        <row r="50377">
          <cell r="C50377">
            <v>800013661</v>
          </cell>
          <cell r="D50377" t="str">
            <v>KITANDELLA SERV</v>
          </cell>
          <cell r="E50377">
            <v>7307067000112</v>
          </cell>
        </row>
        <row r="50378">
          <cell r="C50378">
            <v>800014767</v>
          </cell>
          <cell r="D50378" t="str">
            <v>MOVLOG MONTAGEN</v>
          </cell>
          <cell r="E50378">
            <v>9349046000195</v>
          </cell>
        </row>
        <row r="50379">
          <cell r="C50379">
            <v>800017728</v>
          </cell>
          <cell r="D50379" t="str">
            <v>COMPLASTEC COM</v>
          </cell>
          <cell r="E50379">
            <v>6987533000195</v>
          </cell>
        </row>
        <row r="50380">
          <cell r="C50380">
            <v>800018658</v>
          </cell>
          <cell r="D50380" t="str">
            <v>FUND A U FAU UN</v>
          </cell>
          <cell r="E50380">
            <v>21238738000161</v>
          </cell>
        </row>
        <row r="50381">
          <cell r="C50381">
            <v>800018679</v>
          </cell>
          <cell r="D50381" t="str">
            <v>TRANSJAGUARA</v>
          </cell>
          <cell r="E50381">
            <v>7379041000180</v>
          </cell>
        </row>
        <row r="50382">
          <cell r="C50382">
            <v>800019324</v>
          </cell>
          <cell r="D50382" t="str">
            <v>TENDINHA</v>
          </cell>
          <cell r="E50382">
            <v>19454768000163</v>
          </cell>
        </row>
        <row r="50383">
          <cell r="C50383">
            <v>800021609</v>
          </cell>
          <cell r="D50383" t="str">
            <v>HOTEL SAN DIEGO</v>
          </cell>
          <cell r="E50383">
            <v>2302811000687</v>
          </cell>
        </row>
        <row r="50384">
          <cell r="C50384">
            <v>800021901</v>
          </cell>
          <cell r="D50384" t="str">
            <v>UBERCOOK EQUIPA</v>
          </cell>
          <cell r="E50384">
            <v>12279538000166</v>
          </cell>
        </row>
        <row r="50385">
          <cell r="C50385">
            <v>800021928</v>
          </cell>
          <cell r="D50385" t="str">
            <v>SANTA CHIARA RE</v>
          </cell>
          <cell r="E50385">
            <v>7578760000120</v>
          </cell>
        </row>
        <row r="50386">
          <cell r="C50386">
            <v>800022411</v>
          </cell>
          <cell r="D50386" t="str">
            <v>DON TOBACCO</v>
          </cell>
          <cell r="E50386">
            <v>6291438000152</v>
          </cell>
        </row>
        <row r="50387">
          <cell r="C50387">
            <v>800023728</v>
          </cell>
          <cell r="D50387" t="str">
            <v>PRODUTOS ERLAN</v>
          </cell>
          <cell r="E50387">
            <v>25629874000133</v>
          </cell>
        </row>
        <row r="50388">
          <cell r="C50388">
            <v>800023893</v>
          </cell>
          <cell r="D50388" t="str">
            <v>IRMAOS CARVALHO</v>
          </cell>
          <cell r="E50388">
            <v>14383909000180</v>
          </cell>
        </row>
        <row r="50389">
          <cell r="C50389">
            <v>800024180</v>
          </cell>
          <cell r="D50389" t="str">
            <v>GRID PENUS</v>
          </cell>
          <cell r="E50389">
            <v>9443620000250</v>
          </cell>
        </row>
        <row r="50390">
          <cell r="C50390">
            <v>800027795</v>
          </cell>
          <cell r="D50390" t="str">
            <v>A PETTROQUIMICC</v>
          </cell>
          <cell r="E50390">
            <v>4427485000155</v>
          </cell>
        </row>
        <row r="50391">
          <cell r="C50391">
            <v>800028895</v>
          </cell>
          <cell r="D50391" t="str">
            <v>TNT MERCURIO CA</v>
          </cell>
          <cell r="E50391">
            <v>95591723009760</v>
          </cell>
        </row>
        <row r="50392">
          <cell r="C50392">
            <v>800030267</v>
          </cell>
          <cell r="D50392" t="str">
            <v>L'UNIC COMUNICA</v>
          </cell>
          <cell r="E50392">
            <v>14867918000147</v>
          </cell>
        </row>
        <row r="50393">
          <cell r="C50393">
            <v>800031698</v>
          </cell>
          <cell r="D50393" t="str">
            <v>COMERCIAL ELETR</v>
          </cell>
          <cell r="E50393">
            <v>5381281000789</v>
          </cell>
        </row>
        <row r="50394">
          <cell r="C50394">
            <v>800033012</v>
          </cell>
          <cell r="D50394" t="str">
            <v>SINDICATO RUARA</v>
          </cell>
          <cell r="E50394">
            <v>25768417000120</v>
          </cell>
        </row>
        <row r="50395">
          <cell r="C50395">
            <v>800033485</v>
          </cell>
          <cell r="D50395" t="str">
            <v>ALGAR MULTIMIDI</v>
          </cell>
          <cell r="E50395">
            <v>4622116000113</v>
          </cell>
        </row>
        <row r="50396">
          <cell r="C50396">
            <v>800033713</v>
          </cell>
          <cell r="D50396" t="str">
            <v>PECAS E SERVICO</v>
          </cell>
          <cell r="E50396">
            <v>21214513000175</v>
          </cell>
        </row>
        <row r="50397">
          <cell r="C50397">
            <v>800034411</v>
          </cell>
          <cell r="D50397" t="str">
            <v>VERTICAL TECNOL</v>
          </cell>
          <cell r="E50397">
            <v>10707094000197</v>
          </cell>
        </row>
        <row r="50398">
          <cell r="C50398">
            <v>800034993</v>
          </cell>
          <cell r="D50398" t="str">
            <v>EXPRESSO NEPOMU</v>
          </cell>
          <cell r="E50398">
            <v>19368927001340</v>
          </cell>
        </row>
        <row r="50399">
          <cell r="C50399">
            <v>800035133</v>
          </cell>
          <cell r="D50399" t="str">
            <v>INTEGRADA LTDA</v>
          </cell>
          <cell r="E50399">
            <v>3447983000105</v>
          </cell>
        </row>
        <row r="50400">
          <cell r="C50400">
            <v>800035827</v>
          </cell>
          <cell r="D50400" t="str">
            <v>ACELD INDUSTRIA</v>
          </cell>
          <cell r="E50400">
            <v>6915646000185</v>
          </cell>
        </row>
        <row r="50401">
          <cell r="C50401">
            <v>800036322</v>
          </cell>
          <cell r="D50401" t="str">
            <v>LIMA &amp; PERGHER</v>
          </cell>
          <cell r="E50401">
            <v>22685341000695</v>
          </cell>
        </row>
        <row r="50402">
          <cell r="C50402">
            <v>800037089</v>
          </cell>
          <cell r="D50402" t="str">
            <v>SAGA AUTOMINAS</v>
          </cell>
          <cell r="E50402">
            <v>3267961000406</v>
          </cell>
        </row>
        <row r="50403">
          <cell r="C50403">
            <v>800039921</v>
          </cell>
          <cell r="D50403" t="str">
            <v>SOLDAMINAS COME</v>
          </cell>
          <cell r="E50403">
            <v>24384816000124</v>
          </cell>
        </row>
        <row r="50404">
          <cell r="C50404">
            <v>800043587</v>
          </cell>
          <cell r="D50404" t="str">
            <v>GAMEFIC TECNOLO</v>
          </cell>
          <cell r="E50404">
            <v>27750349000105</v>
          </cell>
        </row>
        <row r="50405">
          <cell r="C50405">
            <v>800044316</v>
          </cell>
          <cell r="D50405" t="str">
            <v>VULCAFLEX SERVI</v>
          </cell>
          <cell r="E50405">
            <v>6164517000100</v>
          </cell>
        </row>
        <row r="50406">
          <cell r="C50406">
            <v>800044380</v>
          </cell>
          <cell r="D50406" t="str">
            <v>GENESYS &amp; ASSOC</v>
          </cell>
          <cell r="E50406">
            <v>4972984000123</v>
          </cell>
        </row>
        <row r="50407">
          <cell r="C50407"/>
          <cell r="D50407" t="str">
            <v>TOP JET</v>
          </cell>
          <cell r="E50407">
            <v>23171358000182</v>
          </cell>
        </row>
        <row r="50408">
          <cell r="C50408"/>
          <cell r="D50408" t="str">
            <v>REZENDE</v>
          </cell>
          <cell r="E50408">
            <v>20730099000941</v>
          </cell>
        </row>
        <row r="50409">
          <cell r="C50409"/>
          <cell r="D50409" t="str">
            <v>PLAZA INN</v>
          </cell>
          <cell r="E50409">
            <v>38720884000202</v>
          </cell>
        </row>
        <row r="50410">
          <cell r="C50410"/>
          <cell r="D50410" t="str">
            <v>REZENDE ALIM.</v>
          </cell>
          <cell r="E50410">
            <v>20730099000194</v>
          </cell>
        </row>
        <row r="50411">
          <cell r="C50411"/>
          <cell r="D50411" t="str">
            <v>UFU</v>
          </cell>
          <cell r="E50411">
            <v>25648387000118</v>
          </cell>
        </row>
        <row r="50412">
          <cell r="C50412"/>
          <cell r="D50412" t="str">
            <v>REZENDE</v>
          </cell>
          <cell r="E50412">
            <v>20730099001409</v>
          </cell>
        </row>
        <row r="50413">
          <cell r="C50413"/>
          <cell r="D50413" t="str">
            <v>PROMOCOES E CIA</v>
          </cell>
          <cell r="E50413">
            <v>1011342000170</v>
          </cell>
        </row>
        <row r="50414">
          <cell r="C50414"/>
          <cell r="D50414" t="str">
            <v>ERICH</v>
          </cell>
          <cell r="E50414">
            <v>73489107691</v>
          </cell>
        </row>
        <row r="50415">
          <cell r="C50415"/>
          <cell r="D50415" t="str">
            <v>CHUR. TROPEIRO</v>
          </cell>
          <cell r="E50415">
            <v>23323207000100</v>
          </cell>
        </row>
        <row r="50416">
          <cell r="C50416"/>
          <cell r="D50416" t="str">
            <v>MONZA VEICULOS</v>
          </cell>
          <cell r="E50416">
            <v>18484790000193</v>
          </cell>
        </row>
        <row r="50417">
          <cell r="C50417"/>
          <cell r="D50417" t="str">
            <v>ABC IND COM S/A</v>
          </cell>
          <cell r="E50417">
            <v>17835042000145</v>
          </cell>
        </row>
        <row r="50418">
          <cell r="C50418"/>
          <cell r="D50418" t="str">
            <v>EXCELL</v>
          </cell>
          <cell r="E50418">
            <v>25631441000112</v>
          </cell>
        </row>
        <row r="50419">
          <cell r="C50419"/>
          <cell r="D50419" t="str">
            <v>COCAL</v>
          </cell>
          <cell r="E50419">
            <v>25650383000174</v>
          </cell>
        </row>
        <row r="50420">
          <cell r="C50420"/>
          <cell r="D50420" t="str">
            <v>GEDORE</v>
          </cell>
          <cell r="E50420">
            <v>96736350000513</v>
          </cell>
        </row>
        <row r="50421">
          <cell r="C50421"/>
          <cell r="D50421" t="str">
            <v>FAU</v>
          </cell>
          <cell r="E50421">
            <v>21238738000323</v>
          </cell>
        </row>
        <row r="50422">
          <cell r="C50422"/>
          <cell r="D50422" t="str">
            <v>LOCALIZA</v>
          </cell>
          <cell r="E50422">
            <v>21241328000170</v>
          </cell>
        </row>
        <row r="50423">
          <cell r="C50423"/>
          <cell r="D50423" t="str">
            <v>TEM TEM</v>
          </cell>
          <cell r="E50423">
            <v>25629767000105</v>
          </cell>
        </row>
        <row r="50424">
          <cell r="C50424"/>
          <cell r="D50424" t="str">
            <v>ITD TRANSPORTES</v>
          </cell>
          <cell r="E50424">
            <v>60619186001831</v>
          </cell>
        </row>
        <row r="50425">
          <cell r="C50425"/>
          <cell r="D50425" t="str">
            <v>PARTHENON FLATS</v>
          </cell>
          <cell r="E50425">
            <v>9967852003304</v>
          </cell>
        </row>
        <row r="50426">
          <cell r="C50426"/>
          <cell r="D50426" t="str">
            <v>OXITRIL FERRAME</v>
          </cell>
          <cell r="E50426">
            <v>70973078000178</v>
          </cell>
        </row>
        <row r="50427">
          <cell r="C50427"/>
          <cell r="D50427" t="str">
            <v>CONFECCOES RUBI</v>
          </cell>
          <cell r="E50427">
            <v>18594887000159</v>
          </cell>
        </row>
        <row r="50428">
          <cell r="C50428"/>
          <cell r="D50428" t="str">
            <v>NEON UBERLANDIA</v>
          </cell>
          <cell r="E50428">
            <v>25761255000106</v>
          </cell>
        </row>
        <row r="50429">
          <cell r="C50429"/>
          <cell r="D50429" t="str">
            <v>REZENDE</v>
          </cell>
          <cell r="E50429">
            <v>22298533000134</v>
          </cell>
        </row>
        <row r="50430">
          <cell r="C50430"/>
          <cell r="D50430" t="str">
            <v>ESC DE EDUCACAO</v>
          </cell>
          <cell r="E50430">
            <v>400309</v>
          </cell>
        </row>
        <row r="50431">
          <cell r="C50431"/>
          <cell r="D50431" t="str">
            <v>EE DO BAIRRO JA</v>
          </cell>
          <cell r="E50431">
            <v>400311</v>
          </cell>
        </row>
        <row r="50432">
          <cell r="C50432"/>
          <cell r="D50432" t="str">
            <v>EE TUBAL VILELA</v>
          </cell>
          <cell r="E50432">
            <v>400312</v>
          </cell>
        </row>
        <row r="50433">
          <cell r="C50433"/>
          <cell r="D50433" t="str">
            <v>EE DR DUARTE PI</v>
          </cell>
          <cell r="E50433">
            <v>400314</v>
          </cell>
        </row>
        <row r="50434">
          <cell r="C50434"/>
          <cell r="D50434" t="str">
            <v>COLEGIO LA SALL</v>
          </cell>
          <cell r="E50434">
            <v>400366</v>
          </cell>
        </row>
        <row r="50435">
          <cell r="C50435"/>
          <cell r="D50435" t="str">
            <v>COLEGIO NACIONA</v>
          </cell>
          <cell r="E50435">
            <v>400367</v>
          </cell>
        </row>
        <row r="50436">
          <cell r="C50436"/>
          <cell r="D50436" t="str">
            <v>EE ANTONIO LUIZ</v>
          </cell>
          <cell r="E50436">
            <v>400368</v>
          </cell>
        </row>
        <row r="50437">
          <cell r="C50437"/>
          <cell r="D50437" t="str">
            <v>EE SERGIO DE FR</v>
          </cell>
          <cell r="E50437">
            <v>400369</v>
          </cell>
        </row>
        <row r="50438">
          <cell r="C50438"/>
          <cell r="D50438" t="str">
            <v>EE TEOTONIO VIL</v>
          </cell>
          <cell r="E50438">
            <v>400370</v>
          </cell>
        </row>
        <row r="50439">
          <cell r="C50439"/>
          <cell r="D50439" t="str">
            <v>AGROTEC FEDERAL</v>
          </cell>
          <cell r="E50439">
            <v>400560</v>
          </cell>
        </row>
        <row r="50440">
          <cell r="C50440"/>
          <cell r="D50440" t="str">
            <v>CENTRO DE ATIV</v>
          </cell>
          <cell r="E50440">
            <v>400591</v>
          </cell>
        </row>
        <row r="50441">
          <cell r="C50441"/>
          <cell r="D50441" t="str">
            <v>EE AFONSO ARINO</v>
          </cell>
          <cell r="E50441">
            <v>400739</v>
          </cell>
        </row>
        <row r="50442">
          <cell r="C50442"/>
          <cell r="D50442" t="str">
            <v>EE AMADOR NAVES</v>
          </cell>
          <cell r="E50442">
            <v>400742</v>
          </cell>
        </row>
        <row r="50443">
          <cell r="C50443"/>
          <cell r="D50443" t="str">
            <v>EE AMERICO RENE</v>
          </cell>
          <cell r="E50443">
            <v>400745</v>
          </cell>
        </row>
        <row r="50444">
          <cell r="C50444"/>
          <cell r="D50444" t="str">
            <v>EE ANGELA TEIXE</v>
          </cell>
          <cell r="E50444">
            <v>400746</v>
          </cell>
        </row>
        <row r="50445">
          <cell r="C50445"/>
          <cell r="D50445" t="str">
            <v>EE ANTONIO FERR</v>
          </cell>
          <cell r="E50445">
            <v>400750</v>
          </cell>
        </row>
        <row r="50446">
          <cell r="C50446"/>
          <cell r="D50446" t="str">
            <v>EE CRISTOVAO CO</v>
          </cell>
          <cell r="E50446">
            <v>400780</v>
          </cell>
        </row>
        <row r="50447">
          <cell r="C50447"/>
          <cell r="D50447" t="str">
            <v>EE DA CIDADE IN</v>
          </cell>
          <cell r="E50447">
            <v>400781</v>
          </cell>
        </row>
        <row r="50448">
          <cell r="C50448"/>
          <cell r="D50448" t="str">
            <v>EE EDE DE UBERL</v>
          </cell>
          <cell r="E50448">
            <v>400808</v>
          </cell>
        </row>
        <row r="50449">
          <cell r="C50449"/>
          <cell r="D50449" t="str">
            <v>EE FREI EGIDIO</v>
          </cell>
          <cell r="E50449">
            <v>400816</v>
          </cell>
        </row>
        <row r="50450">
          <cell r="C50450"/>
          <cell r="D50450" t="str">
            <v>EE GUIOMAR DE F</v>
          </cell>
          <cell r="E50450">
            <v>400823</v>
          </cell>
        </row>
        <row r="50451">
          <cell r="C50451"/>
          <cell r="D50451" t="str">
            <v>EE JOAO REZENDE</v>
          </cell>
          <cell r="E50451">
            <v>400840</v>
          </cell>
        </row>
        <row r="50452">
          <cell r="C50452"/>
          <cell r="D50452" t="str">
            <v>EE MARIA DA CON</v>
          </cell>
          <cell r="E50452">
            <v>400864</v>
          </cell>
        </row>
        <row r="50453">
          <cell r="C50453"/>
          <cell r="D50453" t="str">
            <v>EE PE MARIO FOR</v>
          </cell>
          <cell r="E50453">
            <v>400892</v>
          </cell>
        </row>
        <row r="50454">
          <cell r="C50454"/>
          <cell r="D50454" t="str">
            <v>CENT.EDU.ADVENT</v>
          </cell>
          <cell r="E50454">
            <v>401538</v>
          </cell>
        </row>
        <row r="50455">
          <cell r="C50455"/>
          <cell r="D50455" t="str">
            <v>CENTRO DE ATIV</v>
          </cell>
          <cell r="E50455">
            <v>401540</v>
          </cell>
        </row>
        <row r="50456">
          <cell r="C50456"/>
          <cell r="D50456" t="str">
            <v>COL.ANGLO DE UB</v>
          </cell>
          <cell r="E50456">
            <v>401599</v>
          </cell>
        </row>
        <row r="50457">
          <cell r="C50457"/>
          <cell r="D50457" t="str">
            <v>COLEGIO ANGLO D</v>
          </cell>
          <cell r="E50457">
            <v>401648</v>
          </cell>
        </row>
        <row r="50458">
          <cell r="C50458"/>
          <cell r="D50458" t="str">
            <v>COLEGIO CHAMPAG</v>
          </cell>
          <cell r="E50458">
            <v>401655</v>
          </cell>
        </row>
        <row r="50459">
          <cell r="C50459"/>
          <cell r="D50459" t="str">
            <v>EE BUENO BRANDA</v>
          </cell>
          <cell r="E50459">
            <v>401709</v>
          </cell>
        </row>
        <row r="50460">
          <cell r="C50460"/>
          <cell r="D50460" t="str">
            <v>EE CLARIMUNDO C</v>
          </cell>
          <cell r="E50460">
            <v>401711</v>
          </cell>
        </row>
        <row r="50461">
          <cell r="C50461"/>
          <cell r="D50461" t="str">
            <v>EE HERCILIA MAR</v>
          </cell>
          <cell r="E50461">
            <v>401715</v>
          </cell>
        </row>
        <row r="50462">
          <cell r="C50462"/>
          <cell r="D50462" t="str">
            <v>EE IGNACIO PAES</v>
          </cell>
          <cell r="E50462">
            <v>401716</v>
          </cell>
        </row>
        <row r="50463">
          <cell r="C50463"/>
          <cell r="D50463" t="str">
            <v>EE JOSE GOMES J</v>
          </cell>
          <cell r="E50463">
            <v>401718</v>
          </cell>
        </row>
        <row r="50464">
          <cell r="C50464"/>
          <cell r="D50464" t="str">
            <v>EE MESSIAS PEDR</v>
          </cell>
          <cell r="E50464">
            <v>401719</v>
          </cell>
        </row>
        <row r="50465">
          <cell r="C50465"/>
          <cell r="D50465" t="str">
            <v>EE SEIS DE JUNH</v>
          </cell>
          <cell r="E50465">
            <v>401727</v>
          </cell>
        </row>
        <row r="50466">
          <cell r="C50466"/>
          <cell r="D50466" t="str">
            <v>EE SETE DE SETE</v>
          </cell>
          <cell r="E50466">
            <v>401728</v>
          </cell>
        </row>
        <row r="50467">
          <cell r="C50467"/>
          <cell r="D50467" t="str">
            <v>INST.RIO BRANCO</v>
          </cell>
          <cell r="E50467">
            <v>401914</v>
          </cell>
        </row>
        <row r="50468">
          <cell r="C50468"/>
          <cell r="D50468" t="str">
            <v>COL.NOSSA SENHO</v>
          </cell>
          <cell r="E50468">
            <v>402006</v>
          </cell>
        </row>
        <row r="50469">
          <cell r="C50469"/>
          <cell r="D50469" t="str">
            <v>COLEGIO INCONFI</v>
          </cell>
          <cell r="E50469">
            <v>402032</v>
          </cell>
        </row>
        <row r="50470">
          <cell r="C50470"/>
          <cell r="D50470" t="str">
            <v>ESC OS TIMOTEOS</v>
          </cell>
          <cell r="E50470">
            <v>402257</v>
          </cell>
        </row>
        <row r="50471">
          <cell r="C50471"/>
          <cell r="D50471" t="str">
            <v>INST TEREZA VAL</v>
          </cell>
          <cell r="E50471">
            <v>402278</v>
          </cell>
        </row>
        <row r="50472">
          <cell r="C50472"/>
          <cell r="D50472" t="str">
            <v>EE JOAQUIM SARA</v>
          </cell>
          <cell r="E50472">
            <v>402535</v>
          </cell>
        </row>
        <row r="50473">
          <cell r="C50473"/>
          <cell r="D50473" t="str">
            <v>EE LOURDES DE C</v>
          </cell>
          <cell r="E50473">
            <v>402547</v>
          </cell>
        </row>
        <row r="50474">
          <cell r="C50474"/>
          <cell r="D50474" t="str">
            <v>EE PROF.INACIO</v>
          </cell>
          <cell r="E50474">
            <v>402592</v>
          </cell>
        </row>
        <row r="50475">
          <cell r="C50475"/>
          <cell r="D50475" t="str">
            <v>EE PROF.LEONIDA</v>
          </cell>
          <cell r="E50475">
            <v>402597</v>
          </cell>
        </row>
        <row r="50476">
          <cell r="C50476"/>
          <cell r="D50476" t="str">
            <v>EE PROF.NELSON</v>
          </cell>
          <cell r="E50476">
            <v>402602</v>
          </cell>
        </row>
        <row r="50477">
          <cell r="C50477"/>
          <cell r="D50477" t="str">
            <v>EE ROTARY</v>
          </cell>
          <cell r="E50477">
            <v>402614</v>
          </cell>
        </row>
        <row r="50478">
          <cell r="C50478"/>
          <cell r="D50478" t="str">
            <v>EE SEGISMUNDO P</v>
          </cell>
          <cell r="E50478">
            <v>402621</v>
          </cell>
        </row>
        <row r="50479">
          <cell r="C50479"/>
          <cell r="D50479" t="str">
            <v>EE SERGIO DE FR</v>
          </cell>
          <cell r="E50479">
            <v>402622</v>
          </cell>
        </row>
        <row r="50480">
          <cell r="C50480"/>
          <cell r="D50480" t="str">
            <v>ESC.ADVENTISTA</v>
          </cell>
          <cell r="E50480">
            <v>402876</v>
          </cell>
        </row>
        <row r="50481">
          <cell r="C50481"/>
          <cell r="D50481" t="str">
            <v>SESI MANSOUR</v>
          </cell>
          <cell r="E50481">
            <v>402966</v>
          </cell>
        </row>
        <row r="50482">
          <cell r="C50482"/>
          <cell r="D50482" t="str">
            <v>CENTRO EDUC. AD</v>
          </cell>
          <cell r="E50482">
            <v>403130</v>
          </cell>
        </row>
        <row r="50483">
          <cell r="C50483"/>
          <cell r="D50483" t="str">
            <v>SERVICO SOCIAL</v>
          </cell>
          <cell r="E50483">
            <v>403250</v>
          </cell>
        </row>
        <row r="50484">
          <cell r="C50484"/>
          <cell r="D50484" t="str">
            <v>SERVICO SOCIAL</v>
          </cell>
          <cell r="E50484">
            <v>403251</v>
          </cell>
        </row>
        <row r="50485">
          <cell r="C50485"/>
          <cell r="D50485" t="str">
            <v>SERVICO SOCIAL</v>
          </cell>
          <cell r="E50485">
            <v>403252</v>
          </cell>
        </row>
        <row r="50486">
          <cell r="C50486"/>
          <cell r="D50486" t="str">
            <v>EE CUSTODIO DA</v>
          </cell>
          <cell r="E50486">
            <v>403508</v>
          </cell>
        </row>
        <row r="50487">
          <cell r="C50487"/>
          <cell r="D50487" t="str">
            <v>CEN.DE ESTUDOS</v>
          </cell>
          <cell r="E50487">
            <v>403767</v>
          </cell>
        </row>
        <row r="50488">
          <cell r="C50488"/>
          <cell r="D50488" t="str">
            <v>EE CJ.HAB.CRUZE</v>
          </cell>
          <cell r="E50488">
            <v>404020</v>
          </cell>
        </row>
        <row r="50489">
          <cell r="C50489"/>
          <cell r="D50489" t="str">
            <v>SISTEMA INTEGRA</v>
          </cell>
          <cell r="E50489">
            <v>404945</v>
          </cell>
        </row>
        <row r="50490">
          <cell r="C50490"/>
          <cell r="D50490" t="str">
            <v>ESC.TEC.DE SAUD</v>
          </cell>
          <cell r="E50490">
            <v>404946</v>
          </cell>
        </row>
        <row r="50491">
          <cell r="C50491"/>
          <cell r="D50491" t="str">
            <v>INST.EDUC.STA.M</v>
          </cell>
          <cell r="E50491">
            <v>404947</v>
          </cell>
        </row>
        <row r="50492">
          <cell r="C50492"/>
          <cell r="D50492" t="str">
            <v>SENAI-UBERLANDI</v>
          </cell>
          <cell r="E50492">
            <v>404948</v>
          </cell>
        </row>
        <row r="50493">
          <cell r="C50493"/>
          <cell r="D50493" t="str">
            <v>ESC.ATENEU DE U</v>
          </cell>
          <cell r="E50493">
            <v>404949</v>
          </cell>
        </row>
        <row r="50494">
          <cell r="C50494"/>
          <cell r="D50494" t="str">
            <v>EE TEOTONIO VIL</v>
          </cell>
          <cell r="E50494">
            <v>404950</v>
          </cell>
        </row>
        <row r="50495">
          <cell r="C50495"/>
          <cell r="D50495" t="str">
            <v>SENAI-UBERLANDI</v>
          </cell>
          <cell r="E50495">
            <v>405272</v>
          </cell>
        </row>
        <row r="50496">
          <cell r="C50496"/>
          <cell r="D50496" t="str">
            <v>EE PRES.JUSCELI</v>
          </cell>
          <cell r="E50496">
            <v>407083</v>
          </cell>
        </row>
        <row r="50497">
          <cell r="C50497"/>
          <cell r="D50497" t="str">
            <v>EE PROF.EDERLIN</v>
          </cell>
          <cell r="E50497">
            <v>408215</v>
          </cell>
        </row>
        <row r="50498">
          <cell r="C50498"/>
          <cell r="D50498" t="str">
            <v>COL.OSVALDO CRU</v>
          </cell>
          <cell r="E50498">
            <v>408658</v>
          </cell>
        </row>
        <row r="50499">
          <cell r="C50499"/>
          <cell r="D50499" t="str">
            <v>CEN.EDUC.MONDRA</v>
          </cell>
          <cell r="E50499">
            <v>409000</v>
          </cell>
        </row>
        <row r="50500">
          <cell r="C50500"/>
          <cell r="D50500" t="str">
            <v>CEN.EDUC.PIRLIM</v>
          </cell>
          <cell r="E50500">
            <v>410028</v>
          </cell>
        </row>
        <row r="50501">
          <cell r="C50501"/>
          <cell r="D50501" t="str">
            <v>EEPG FRANCISCO</v>
          </cell>
          <cell r="E50501">
            <v>409906</v>
          </cell>
        </row>
        <row r="50502">
          <cell r="C50502"/>
          <cell r="D50502" t="str">
            <v>COL.STO.ANTONIO</v>
          </cell>
          <cell r="E50502">
            <v>410690</v>
          </cell>
        </row>
        <row r="50503">
          <cell r="C50503">
            <v>800043517</v>
          </cell>
          <cell r="D50503" t="str">
            <v>MAX TECHNOLOGY</v>
          </cell>
          <cell r="E50503">
            <v>13625799000153</v>
          </cell>
        </row>
        <row r="50504">
          <cell r="C50504">
            <v>800043716</v>
          </cell>
          <cell r="D50504" t="str">
            <v>RENTAL MAX EQUI</v>
          </cell>
          <cell r="E50504">
            <v>30282465000143</v>
          </cell>
        </row>
        <row r="50505">
          <cell r="C50505"/>
          <cell r="D50505" t="str">
            <v>EE PROF.PEDRO E</v>
          </cell>
          <cell r="E50505">
            <v>409894</v>
          </cell>
        </row>
        <row r="50506">
          <cell r="C50506">
            <v>800039301</v>
          </cell>
          <cell r="D50506" t="str">
            <v>VI GRADE SRL</v>
          </cell>
          <cell r="E50506">
            <v>88960</v>
          </cell>
        </row>
        <row r="50507">
          <cell r="C50507">
            <v>800023976</v>
          </cell>
          <cell r="D50507" t="str">
            <v>OXFORD INSTRUME</v>
          </cell>
          <cell r="E50507">
            <v>85611</v>
          </cell>
        </row>
        <row r="50508">
          <cell r="C50508">
            <v>800007055</v>
          </cell>
          <cell r="D50508" t="str">
            <v>IVECO MAGIRUS</v>
          </cell>
          <cell r="E50508">
            <v>1318</v>
          </cell>
        </row>
        <row r="50509">
          <cell r="C50509">
            <v>800007055</v>
          </cell>
          <cell r="D50509" t="str">
            <v>IVECO MAGIRUS</v>
          </cell>
          <cell r="E50509">
            <v>1318</v>
          </cell>
        </row>
        <row r="50510">
          <cell r="C50510">
            <v>800028127</v>
          </cell>
          <cell r="D50510" t="str">
            <v>ZWICK GMBH &amp; CO</v>
          </cell>
          <cell r="E50510">
            <v>85891</v>
          </cell>
        </row>
        <row r="50511">
          <cell r="C50511">
            <v>800030072</v>
          </cell>
          <cell r="D50511" t="str">
            <v>TIBERINA SANGRO</v>
          </cell>
          <cell r="E50511">
            <v>86207</v>
          </cell>
        </row>
        <row r="50512">
          <cell r="C50512">
            <v>800030072</v>
          </cell>
          <cell r="D50512" t="str">
            <v>TIBERINA SANGRO</v>
          </cell>
          <cell r="E50512">
            <v>86208</v>
          </cell>
        </row>
        <row r="50513">
          <cell r="C50513">
            <v>800030072</v>
          </cell>
          <cell r="D50513" t="str">
            <v>TIBERINA SANGRO</v>
          </cell>
          <cell r="E50513">
            <v>86209</v>
          </cell>
        </row>
        <row r="50514">
          <cell r="C50514">
            <v>800030072</v>
          </cell>
          <cell r="D50514" t="str">
            <v>TIBERINA SANGRO</v>
          </cell>
          <cell r="E50514">
            <v>86210</v>
          </cell>
        </row>
        <row r="50515">
          <cell r="C50515">
            <v>800030072</v>
          </cell>
          <cell r="D50515" t="str">
            <v>TIBERINA SANGRO</v>
          </cell>
          <cell r="E50515">
            <v>86211</v>
          </cell>
        </row>
        <row r="50516">
          <cell r="C50516">
            <v>800030072</v>
          </cell>
          <cell r="D50516" t="str">
            <v>TIBERINA SANGRO</v>
          </cell>
          <cell r="E50516">
            <v>86212</v>
          </cell>
        </row>
        <row r="50517">
          <cell r="C50517">
            <v>800002239</v>
          </cell>
          <cell r="D50517" t="str">
            <v>FIPAL</v>
          </cell>
          <cell r="E50517">
            <v>77396810000648</v>
          </cell>
        </row>
        <row r="50518">
          <cell r="C50518">
            <v>800013647</v>
          </cell>
          <cell r="D50518" t="str">
            <v>LOCALIZA</v>
          </cell>
          <cell r="E50518">
            <v>84910686000652</v>
          </cell>
        </row>
        <row r="50519">
          <cell r="C50519"/>
          <cell r="D50519" t="str">
            <v>FIVEL -COM. VEI</v>
          </cell>
          <cell r="E50519">
            <v>79330585000168</v>
          </cell>
        </row>
        <row r="50520">
          <cell r="C50520"/>
          <cell r="D50520" t="str">
            <v>LOCALIZA</v>
          </cell>
          <cell r="E50520">
            <v>2685333000127</v>
          </cell>
        </row>
        <row r="50521">
          <cell r="C50521"/>
          <cell r="D50521" t="str">
            <v>MERCURIO</v>
          </cell>
          <cell r="E50521">
            <v>95591723006230</v>
          </cell>
        </row>
        <row r="50522">
          <cell r="C50522"/>
          <cell r="D50522" t="str">
            <v>EE ENS.PG MALBA</v>
          </cell>
          <cell r="E50522">
            <v>404106</v>
          </cell>
        </row>
        <row r="50523">
          <cell r="C50523"/>
          <cell r="D50523" t="str">
            <v>CE PEDRO II</v>
          </cell>
          <cell r="E50523">
            <v>404410</v>
          </cell>
        </row>
        <row r="50524">
          <cell r="C50524"/>
          <cell r="D50524" t="str">
            <v>CE VER.JOSE BAL</v>
          </cell>
          <cell r="E50524">
            <v>404421</v>
          </cell>
        </row>
        <row r="50525">
          <cell r="C50525"/>
          <cell r="D50525" t="str">
            <v>CE DE UMUARAMA</v>
          </cell>
          <cell r="E50525">
            <v>404448</v>
          </cell>
        </row>
        <row r="50526">
          <cell r="C50526"/>
          <cell r="D50526" t="str">
            <v>EE TIRADENTES</v>
          </cell>
          <cell r="E50526">
            <v>405092</v>
          </cell>
        </row>
        <row r="50527">
          <cell r="C50527"/>
          <cell r="D50527" t="str">
            <v>ESC.ADVENT.</v>
          </cell>
          <cell r="E50527">
            <v>406483</v>
          </cell>
        </row>
        <row r="50528">
          <cell r="C50528"/>
          <cell r="D50528" t="str">
            <v>ESC.SATELITE EN</v>
          </cell>
          <cell r="E50528">
            <v>406484</v>
          </cell>
        </row>
        <row r="50529">
          <cell r="C50529"/>
          <cell r="D50529" t="str">
            <v>CE PROFA.HILDA</v>
          </cell>
          <cell r="E50529">
            <v>406485</v>
          </cell>
        </row>
        <row r="50530">
          <cell r="C50530"/>
          <cell r="D50530" t="str">
            <v>COL.APEC</v>
          </cell>
          <cell r="E50530">
            <v>406486</v>
          </cell>
        </row>
        <row r="50531">
          <cell r="C50531"/>
          <cell r="D50531" t="str">
            <v>COL.DYNAMO</v>
          </cell>
          <cell r="E50531">
            <v>406487</v>
          </cell>
        </row>
        <row r="50532">
          <cell r="C50532"/>
          <cell r="D50532" t="str">
            <v>ESC.ARCO IRIS</v>
          </cell>
          <cell r="E50532">
            <v>406488</v>
          </cell>
        </row>
        <row r="50533">
          <cell r="C50533"/>
          <cell r="D50533" t="str">
            <v>CE PE.MANUEL DA</v>
          </cell>
          <cell r="E50533">
            <v>406489</v>
          </cell>
        </row>
        <row r="50534">
          <cell r="C50534"/>
          <cell r="D50534" t="str">
            <v>ESC.JEAN PIAGET</v>
          </cell>
          <cell r="E50534">
            <v>406490</v>
          </cell>
        </row>
        <row r="50535">
          <cell r="C50535"/>
          <cell r="D50535" t="str">
            <v>CEN.DE EDUC.GLO</v>
          </cell>
          <cell r="E50535">
            <v>406491</v>
          </cell>
        </row>
        <row r="50536">
          <cell r="C50536"/>
          <cell r="D50536" t="str">
            <v>EE PQ.SAN REMO</v>
          </cell>
          <cell r="E50536">
            <v>406492</v>
          </cell>
        </row>
        <row r="50537">
          <cell r="C50537"/>
          <cell r="D50537" t="str">
            <v>EE PQ.JABUTICAB</v>
          </cell>
          <cell r="E50537">
            <v>406493</v>
          </cell>
        </row>
        <row r="50538">
          <cell r="C50538"/>
          <cell r="D50538" t="str">
            <v>EE LOVAT ENS.PG</v>
          </cell>
          <cell r="E50538">
            <v>406494</v>
          </cell>
        </row>
        <row r="50539">
          <cell r="C50539"/>
          <cell r="D50539" t="str">
            <v>EEPG NICANOR DO</v>
          </cell>
          <cell r="E50539">
            <v>407376</v>
          </cell>
        </row>
        <row r="50540">
          <cell r="C50540"/>
          <cell r="D50540" t="str">
            <v>CEN.EST.DE ESTU</v>
          </cell>
          <cell r="E50540">
            <v>408400</v>
          </cell>
        </row>
        <row r="50541">
          <cell r="C50541"/>
          <cell r="D50541" t="str">
            <v>EE SEN.SOUZA NA</v>
          </cell>
          <cell r="E50541">
            <v>408401</v>
          </cell>
        </row>
        <row r="50542">
          <cell r="C50542"/>
          <cell r="D50542" t="str">
            <v>CE BENTO MUSSUR</v>
          </cell>
          <cell r="E50542">
            <v>408540</v>
          </cell>
        </row>
        <row r="50543">
          <cell r="C50543"/>
          <cell r="D50543" t="str">
            <v>CE DE UMUARAMA</v>
          </cell>
          <cell r="E50543">
            <v>408580</v>
          </cell>
        </row>
        <row r="50544">
          <cell r="C50544"/>
          <cell r="D50544" t="str">
            <v>CE MONTEIRO LOB</v>
          </cell>
          <cell r="E50544">
            <v>408904</v>
          </cell>
        </row>
        <row r="50545">
          <cell r="C50545"/>
          <cell r="D50545" t="str">
            <v>NRE - UMUARAMA</v>
          </cell>
          <cell r="E50545">
            <v>409154</v>
          </cell>
        </row>
        <row r="50546">
          <cell r="C50546"/>
          <cell r="D50546" t="str">
            <v>POSTO SAO JOSE</v>
          </cell>
          <cell r="E50546">
            <v>15628647000130</v>
          </cell>
        </row>
        <row r="50547">
          <cell r="C50547">
            <v>800002011</v>
          </cell>
          <cell r="D50547" t="str">
            <v>PRIMAVIA</v>
          </cell>
          <cell r="E50547">
            <v>71145668000175</v>
          </cell>
        </row>
        <row r="50548">
          <cell r="C50548">
            <v>800028109</v>
          </cell>
          <cell r="D50548" t="str">
            <v>ROSELY DE FATIM</v>
          </cell>
          <cell r="E50548">
            <v>4154414000126</v>
          </cell>
        </row>
        <row r="50549">
          <cell r="C50549"/>
          <cell r="D50549" t="str">
            <v>EE DOMINGOS PIN</v>
          </cell>
          <cell r="E50549">
            <v>402505</v>
          </cell>
        </row>
        <row r="50550">
          <cell r="C50550"/>
          <cell r="D50550" t="str">
            <v>EE DELVITO ALVE</v>
          </cell>
          <cell r="E50550">
            <v>403363</v>
          </cell>
        </row>
        <row r="50551">
          <cell r="C50551"/>
          <cell r="D50551" t="str">
            <v>EE TANCREDO DE</v>
          </cell>
          <cell r="E50551">
            <v>403585</v>
          </cell>
        </row>
        <row r="50552">
          <cell r="C50552"/>
          <cell r="D50552" t="str">
            <v>EE IZABEL CAMPO</v>
          </cell>
          <cell r="E50552">
            <v>403854</v>
          </cell>
        </row>
        <row r="50553">
          <cell r="C50553"/>
          <cell r="D50553" t="str">
            <v>ESC.COMUN.N.SRA</v>
          </cell>
          <cell r="E50553">
            <v>404956</v>
          </cell>
        </row>
        <row r="50554">
          <cell r="C50554"/>
          <cell r="D50554" t="str">
            <v>EE MANOELA FARI</v>
          </cell>
          <cell r="E50554">
            <v>410492</v>
          </cell>
        </row>
        <row r="50555">
          <cell r="C50555">
            <v>800001948</v>
          </cell>
          <cell r="D50555" t="str">
            <v>FAMMA</v>
          </cell>
          <cell r="E50555">
            <v>79571519000180</v>
          </cell>
        </row>
        <row r="50556">
          <cell r="C50556"/>
          <cell r="D50556" t="str">
            <v>MERCURIO</v>
          </cell>
          <cell r="E50556">
            <v>95591723006150</v>
          </cell>
        </row>
        <row r="50557">
          <cell r="C50557"/>
          <cell r="D50557" t="str">
            <v>EEPG JOSE DE AN</v>
          </cell>
          <cell r="E50557">
            <v>406283</v>
          </cell>
        </row>
        <row r="50558">
          <cell r="C50558"/>
          <cell r="D50558" t="str">
            <v>EM HILDA ROMANZ</v>
          </cell>
          <cell r="E50558">
            <v>406284</v>
          </cell>
        </row>
        <row r="50559">
          <cell r="C50559"/>
          <cell r="D50559" t="str">
            <v>NRE - UNIAO DA</v>
          </cell>
          <cell r="E50559">
            <v>409069</v>
          </cell>
        </row>
        <row r="50560">
          <cell r="C50560"/>
          <cell r="D50560" t="str">
            <v>ESC.CORACAO DE</v>
          </cell>
          <cell r="E50560">
            <v>410684</v>
          </cell>
        </row>
        <row r="50561">
          <cell r="C50561"/>
          <cell r="D50561" t="str">
            <v>CE ASTOLPHO MAC</v>
          </cell>
          <cell r="E50561">
            <v>411111</v>
          </cell>
        </row>
        <row r="50562">
          <cell r="C50562">
            <v>800006949</v>
          </cell>
          <cell r="D50562" t="str">
            <v>BRITISH STEEL</v>
          </cell>
          <cell r="E50562">
            <v>80574</v>
          </cell>
        </row>
        <row r="50563">
          <cell r="C50563"/>
          <cell r="D50563" t="str">
            <v>EM PROFA.CONCEI</v>
          </cell>
          <cell r="E50563">
            <v>408198</v>
          </cell>
        </row>
        <row r="50564">
          <cell r="C50564">
            <v>800007279</v>
          </cell>
          <cell r="D50564" t="str">
            <v>STRESSCOAT</v>
          </cell>
          <cell r="E50564">
            <v>80931</v>
          </cell>
        </row>
        <row r="50565">
          <cell r="C50565"/>
          <cell r="D50565" t="str">
            <v>EE LEONIDAS PON</v>
          </cell>
          <cell r="E50565">
            <v>409608</v>
          </cell>
        </row>
        <row r="50566">
          <cell r="C50566"/>
          <cell r="D50566" t="str">
            <v>ESC.DIVINA PAST</v>
          </cell>
          <cell r="E50566">
            <v>410997</v>
          </cell>
        </row>
        <row r="50567">
          <cell r="C50567"/>
          <cell r="D50567" t="str">
            <v>EE PROF.JEAN FU</v>
          </cell>
          <cell r="E50567">
            <v>411150</v>
          </cell>
        </row>
        <row r="50568">
          <cell r="C50568"/>
          <cell r="D50568" t="str">
            <v>EEPSG AKIO SATO</v>
          </cell>
          <cell r="E50568">
            <v>400335</v>
          </cell>
        </row>
        <row r="50569">
          <cell r="C50569"/>
          <cell r="D50569" t="str">
            <v>EEPSG PROFA. AK</v>
          </cell>
          <cell r="E50569">
            <v>401269</v>
          </cell>
        </row>
        <row r="50570">
          <cell r="C50570"/>
          <cell r="D50570" t="str">
            <v>EEPSG PROFA. AK</v>
          </cell>
          <cell r="E50570">
            <v>401270</v>
          </cell>
        </row>
        <row r="50571">
          <cell r="C50571"/>
          <cell r="D50571" t="str">
            <v>JVA PARK HOTEL</v>
          </cell>
          <cell r="E50571">
            <v>25968074000147</v>
          </cell>
        </row>
        <row r="50572">
          <cell r="C50572">
            <v>800030497</v>
          </cell>
          <cell r="D50572" t="str">
            <v>MECANER S.A.U</v>
          </cell>
          <cell r="E50572">
            <v>86295</v>
          </cell>
        </row>
        <row r="50573">
          <cell r="C50573"/>
          <cell r="D50573" t="str">
            <v>TECNO.MASCHINEN</v>
          </cell>
          <cell r="E50573">
            <v>89099</v>
          </cell>
        </row>
        <row r="50574">
          <cell r="C50574"/>
          <cell r="D50574" t="str">
            <v>EE PASCOAL FLAM</v>
          </cell>
          <cell r="E50574">
            <v>409444</v>
          </cell>
        </row>
        <row r="50575">
          <cell r="C50575">
            <v>800027684</v>
          </cell>
          <cell r="D50575" t="str">
            <v>BRASIL DETEC. U</v>
          </cell>
          <cell r="E50575">
            <v>6292084000160</v>
          </cell>
        </row>
        <row r="50576">
          <cell r="C50576"/>
          <cell r="D50576" t="str">
            <v>GAMA COMERCIAL</v>
          </cell>
          <cell r="E50576">
            <v>24880312000103</v>
          </cell>
        </row>
        <row r="50577">
          <cell r="C50577"/>
          <cell r="D50577" t="str">
            <v>EE DOM PRADA</v>
          </cell>
          <cell r="E50577">
            <v>407874</v>
          </cell>
        </row>
        <row r="50578">
          <cell r="C50578"/>
          <cell r="D50578" t="str">
            <v>COL.N.SRA.APARE</v>
          </cell>
          <cell r="E50578">
            <v>409348</v>
          </cell>
        </row>
        <row r="50579">
          <cell r="C50579"/>
          <cell r="D50579" t="str">
            <v>PONTENOVENSE</v>
          </cell>
          <cell r="E50579">
            <v>23796998000188</v>
          </cell>
        </row>
        <row r="50580">
          <cell r="C50580"/>
          <cell r="D50580" t="str">
            <v>EE ANTONIO ESTE</v>
          </cell>
          <cell r="E50580">
            <v>402470</v>
          </cell>
        </row>
        <row r="50581">
          <cell r="C50581"/>
          <cell r="D50581" t="str">
            <v>EE IRACY LOPO L</v>
          </cell>
          <cell r="E50581">
            <v>403804</v>
          </cell>
        </row>
        <row r="50582">
          <cell r="C50582">
            <v>800002269</v>
          </cell>
          <cell r="D50582" t="str">
            <v>FELICE</v>
          </cell>
          <cell r="E50582">
            <v>91525790000770</v>
          </cell>
        </row>
        <row r="50583">
          <cell r="C50583">
            <v>800002398</v>
          </cell>
          <cell r="D50583" t="str">
            <v>COMIS PAULISTA</v>
          </cell>
          <cell r="E50583">
            <v>98417348000183</v>
          </cell>
        </row>
        <row r="50584">
          <cell r="C50584">
            <v>800002652</v>
          </cell>
          <cell r="D50584" t="str">
            <v>TORA TRANSPORTE</v>
          </cell>
          <cell r="E50584">
            <v>20468310005888</v>
          </cell>
        </row>
        <row r="50585">
          <cell r="C50585">
            <v>800013407</v>
          </cell>
          <cell r="D50585" t="str">
            <v>EADI SUL</v>
          </cell>
          <cell r="E50585">
            <v>1691041000568</v>
          </cell>
        </row>
        <row r="50586">
          <cell r="C50586">
            <v>800015773</v>
          </cell>
          <cell r="D50586" t="str">
            <v>LOCALIZA AGENCI</v>
          </cell>
          <cell r="E50586">
            <v>6909991000106</v>
          </cell>
        </row>
        <row r="50587">
          <cell r="C50587">
            <v>800016734</v>
          </cell>
          <cell r="D50587" t="str">
            <v>TRANSMUNDIAL</v>
          </cell>
          <cell r="E50587">
            <v>2973644000191</v>
          </cell>
        </row>
        <row r="50588">
          <cell r="C50588">
            <v>800016746</v>
          </cell>
          <cell r="D50588" t="str">
            <v>TRANSAMIL</v>
          </cell>
          <cell r="E50588">
            <v>94996691000330</v>
          </cell>
        </row>
        <row r="50589">
          <cell r="C50589">
            <v>800020121</v>
          </cell>
          <cell r="D50589" t="str">
            <v>VTI TRANSPORTES</v>
          </cell>
          <cell r="E50589">
            <v>10984336000190</v>
          </cell>
        </row>
        <row r="50590">
          <cell r="C50590">
            <v>800025098</v>
          </cell>
          <cell r="D50590" t="str">
            <v>FAST TRANSPORTE</v>
          </cell>
          <cell r="E50590">
            <v>7415743000171</v>
          </cell>
        </row>
        <row r="50591">
          <cell r="C50591">
            <v>800043368</v>
          </cell>
          <cell r="D50591" t="str">
            <v>MULTILOG BRASIL</v>
          </cell>
          <cell r="E50591">
            <v>60526977020447</v>
          </cell>
        </row>
        <row r="50592">
          <cell r="C50592">
            <v>800043403</v>
          </cell>
          <cell r="D50592" t="str">
            <v>TRANSMAAS TRANS</v>
          </cell>
          <cell r="E50592">
            <v>5900947000172</v>
          </cell>
        </row>
        <row r="50593">
          <cell r="C50593">
            <v>800043612</v>
          </cell>
          <cell r="D50593" t="str">
            <v>LCT DO BRASIL L</v>
          </cell>
          <cell r="E50593">
            <v>13831647000107</v>
          </cell>
        </row>
        <row r="50594">
          <cell r="C50594"/>
          <cell r="D50594" t="str">
            <v>RIURUGUAI VEICU</v>
          </cell>
          <cell r="E50594">
            <v>90414863000106</v>
          </cell>
        </row>
        <row r="50595">
          <cell r="C50595"/>
          <cell r="D50595" t="str">
            <v>SOBELA VEICULOS</v>
          </cell>
          <cell r="E50595">
            <v>89510283000125</v>
          </cell>
        </row>
        <row r="50596">
          <cell r="C50596"/>
          <cell r="D50596" t="str">
            <v>LOCALIZA</v>
          </cell>
          <cell r="E50596">
            <v>94780624000112</v>
          </cell>
        </row>
        <row r="50597">
          <cell r="C50597"/>
          <cell r="D50597" t="str">
            <v>SAME LOGISTICA</v>
          </cell>
          <cell r="E50597">
            <v>1558702000310</v>
          </cell>
        </row>
        <row r="50598">
          <cell r="C50598"/>
          <cell r="D50598" t="str">
            <v>LOCALIZA</v>
          </cell>
          <cell r="E50598">
            <v>4528321000114</v>
          </cell>
        </row>
        <row r="50599">
          <cell r="C50599"/>
          <cell r="D50599" t="str">
            <v>TRANSIMARIBO</v>
          </cell>
          <cell r="E50599">
            <v>78387420002103</v>
          </cell>
        </row>
        <row r="50600">
          <cell r="C50600"/>
          <cell r="D50600" t="str">
            <v>MERCURIO</v>
          </cell>
          <cell r="E50600">
            <v>95591723000542</v>
          </cell>
        </row>
        <row r="50601">
          <cell r="C50601"/>
          <cell r="D50601" t="str">
            <v>INST.UNIAO</v>
          </cell>
          <cell r="E50601">
            <v>406791</v>
          </cell>
        </row>
        <row r="50602">
          <cell r="C50602"/>
          <cell r="D50602" t="str">
            <v>INST.UNIAO</v>
          </cell>
          <cell r="E50602">
            <v>407633</v>
          </cell>
        </row>
        <row r="50603">
          <cell r="C50603"/>
          <cell r="D50603" t="str">
            <v>EESG URUGUAIANA</v>
          </cell>
          <cell r="E50603">
            <v>408917</v>
          </cell>
        </row>
        <row r="50604">
          <cell r="C50604"/>
          <cell r="D50604" t="str">
            <v>ESC.PSG.LAURA V</v>
          </cell>
          <cell r="E50604">
            <v>409417</v>
          </cell>
        </row>
        <row r="50605">
          <cell r="C50605"/>
          <cell r="D50605" t="str">
            <v>COL.PSG SANTANA</v>
          </cell>
          <cell r="E50605">
            <v>409508</v>
          </cell>
        </row>
        <row r="50606">
          <cell r="C50606"/>
          <cell r="D50606" t="str">
            <v>EE ELISA FERRAR</v>
          </cell>
          <cell r="E50606">
            <v>409999</v>
          </cell>
        </row>
        <row r="50607">
          <cell r="C50607"/>
          <cell r="D50607" t="str">
            <v>EEPG DOM HERMET</v>
          </cell>
          <cell r="E50607">
            <v>411058</v>
          </cell>
        </row>
        <row r="50608">
          <cell r="C50608"/>
          <cell r="D50608" t="str">
            <v>MINAPLAST MAQ I</v>
          </cell>
          <cell r="E50608">
            <v>83463034000140</v>
          </cell>
        </row>
        <row r="50609">
          <cell r="C50609">
            <v>800031005</v>
          </cell>
          <cell r="D50609" t="str">
            <v>SERVICES S.A. L</v>
          </cell>
          <cell r="E50609">
            <v>86406</v>
          </cell>
        </row>
        <row r="50610">
          <cell r="C50610">
            <v>800025795</v>
          </cell>
          <cell r="D50610" t="str">
            <v>MNP CORPORATION</v>
          </cell>
          <cell r="E50610">
            <v>82835</v>
          </cell>
        </row>
        <row r="50611">
          <cell r="C50611">
            <v>800035845</v>
          </cell>
          <cell r="D50611" t="str">
            <v>UTICA</v>
          </cell>
          <cell r="E50611">
            <v>87561</v>
          </cell>
        </row>
        <row r="50612">
          <cell r="C50612">
            <v>800013030</v>
          </cell>
          <cell r="D50612" t="str">
            <v>CALSONIC</v>
          </cell>
          <cell r="E50612">
            <v>81619</v>
          </cell>
        </row>
        <row r="50613">
          <cell r="C50613"/>
          <cell r="D50613" t="str">
            <v>DOMANI LOCADORA</v>
          </cell>
          <cell r="E50613">
            <v>1347059000113</v>
          </cell>
        </row>
        <row r="50614">
          <cell r="C50614">
            <v>800042548</v>
          </cell>
          <cell r="D50614" t="str">
            <v>BANCO FIDIS S/A</v>
          </cell>
          <cell r="E50614">
            <v>62237425002462</v>
          </cell>
        </row>
        <row r="50615">
          <cell r="C50615"/>
          <cell r="D50615" t="str">
            <v>VAVEL - VACARIA</v>
          </cell>
          <cell r="E50615">
            <v>93985653000158</v>
          </cell>
        </row>
        <row r="50616">
          <cell r="C50616"/>
          <cell r="D50616" t="str">
            <v>CURSO PSG PE.EF</v>
          </cell>
          <cell r="E50616">
            <v>407532</v>
          </cell>
        </row>
        <row r="50617">
          <cell r="C50617">
            <v>800018069</v>
          </cell>
          <cell r="D50617" t="str">
            <v>ROMAI</v>
          </cell>
          <cell r="E50617">
            <v>83185</v>
          </cell>
        </row>
        <row r="50618">
          <cell r="C50618">
            <v>800041093</v>
          </cell>
          <cell r="D50618" t="str">
            <v>CIE METAL CZ RR</v>
          </cell>
          <cell r="E50618">
            <v>89137</v>
          </cell>
        </row>
        <row r="50619">
          <cell r="C50619">
            <v>800002056</v>
          </cell>
          <cell r="D50619" t="str">
            <v>UNACAR</v>
          </cell>
          <cell r="E50619">
            <v>73494239000139</v>
          </cell>
        </row>
        <row r="50620">
          <cell r="C50620">
            <v>800018263</v>
          </cell>
          <cell r="D50620" t="str">
            <v>METALURGICA VAL</v>
          </cell>
          <cell r="E50620">
            <v>10560694000256</v>
          </cell>
        </row>
        <row r="50621">
          <cell r="C50621"/>
          <cell r="D50621" t="str">
            <v>LOCALIZA</v>
          </cell>
          <cell r="E50621">
            <v>96832514000182</v>
          </cell>
        </row>
        <row r="50622">
          <cell r="C50622"/>
          <cell r="D50622" t="str">
            <v>LEYBOLD</v>
          </cell>
          <cell r="E50622">
            <v>80149</v>
          </cell>
        </row>
        <row r="50623">
          <cell r="C50623">
            <v>800007054</v>
          </cell>
          <cell r="D50623" t="str">
            <v>G.H. ELECTROTER</v>
          </cell>
          <cell r="E50623">
            <v>80694</v>
          </cell>
        </row>
        <row r="50624">
          <cell r="C50624">
            <v>800007354</v>
          </cell>
          <cell r="D50624" t="str">
            <v>KAMAX</v>
          </cell>
          <cell r="E50624">
            <v>81020</v>
          </cell>
        </row>
        <row r="50625">
          <cell r="C50625">
            <v>800022750</v>
          </cell>
          <cell r="D50625" t="str">
            <v>CHRYSLER</v>
          </cell>
          <cell r="E50625">
            <v>83551</v>
          </cell>
        </row>
        <row r="50626">
          <cell r="C50626"/>
          <cell r="D50626" t="str">
            <v>KAMAX</v>
          </cell>
          <cell r="E50626">
            <v>81007</v>
          </cell>
        </row>
        <row r="50627">
          <cell r="C50627">
            <v>800001929</v>
          </cell>
          <cell r="D50627" t="str">
            <v>ALLEGRO</v>
          </cell>
          <cell r="E50627">
            <v>913956000184</v>
          </cell>
        </row>
        <row r="50628">
          <cell r="C50628">
            <v>800003791</v>
          </cell>
          <cell r="D50628" t="str">
            <v>TERMOPLAC</v>
          </cell>
          <cell r="E50628">
            <v>47709316000110</v>
          </cell>
        </row>
        <row r="50629">
          <cell r="C50629">
            <v>800003966</v>
          </cell>
          <cell r="D50629" t="str">
            <v>MAXVOX CONSILT</v>
          </cell>
          <cell r="E50629">
            <v>2449180000119</v>
          </cell>
        </row>
        <row r="50630">
          <cell r="C50630">
            <v>800004182</v>
          </cell>
          <cell r="D50630" t="str">
            <v>MALAVAZI</v>
          </cell>
          <cell r="E50630">
            <v>67945139000189</v>
          </cell>
        </row>
        <row r="50631">
          <cell r="C50631">
            <v>800005247</v>
          </cell>
          <cell r="D50631" t="str">
            <v>JBR ETIQUETAS</v>
          </cell>
          <cell r="E50631">
            <v>3632462000110</v>
          </cell>
        </row>
        <row r="50632">
          <cell r="C50632">
            <v>800005760</v>
          </cell>
          <cell r="D50632" t="str">
            <v>CLICK AUTOMOTIV</v>
          </cell>
          <cell r="E50632">
            <v>62479365000106</v>
          </cell>
        </row>
        <row r="50633">
          <cell r="C50633">
            <v>800005861</v>
          </cell>
          <cell r="D50633" t="str">
            <v>EATON DIV.TRANS</v>
          </cell>
          <cell r="E50633">
            <v>54625819002893</v>
          </cell>
        </row>
        <row r="50634">
          <cell r="C50634">
            <v>800006299</v>
          </cell>
          <cell r="D50634" t="str">
            <v>ONCA</v>
          </cell>
          <cell r="E50634">
            <v>60887205000596</v>
          </cell>
        </row>
        <row r="50635">
          <cell r="C50635">
            <v>800006416</v>
          </cell>
          <cell r="D50635" t="str">
            <v>ROLLTECNICA IND</v>
          </cell>
          <cell r="E50635">
            <v>51284784000168</v>
          </cell>
        </row>
        <row r="50636">
          <cell r="C50636">
            <v>800007812</v>
          </cell>
          <cell r="D50636" t="str">
            <v>SUMI TOOLS</v>
          </cell>
          <cell r="E50636">
            <v>7131190000125</v>
          </cell>
        </row>
        <row r="50637">
          <cell r="C50637">
            <v>800008065</v>
          </cell>
          <cell r="D50637" t="str">
            <v>CORNER IND</v>
          </cell>
          <cell r="E50637">
            <v>55712988000103</v>
          </cell>
        </row>
        <row r="50638">
          <cell r="C50638">
            <v>800009184</v>
          </cell>
          <cell r="D50638" t="str">
            <v>TRILOGIQ DO BRA</v>
          </cell>
          <cell r="E50638">
            <v>4802480000165</v>
          </cell>
        </row>
        <row r="50639">
          <cell r="C50639">
            <v>800009216</v>
          </cell>
          <cell r="D50639" t="str">
            <v>TECNOVIP</v>
          </cell>
          <cell r="E50639">
            <v>5332223000170</v>
          </cell>
        </row>
        <row r="50640">
          <cell r="C50640">
            <v>800009594</v>
          </cell>
          <cell r="D50640" t="str">
            <v>EMUGE FRANKEN</v>
          </cell>
          <cell r="E50640">
            <v>7911854000179</v>
          </cell>
        </row>
        <row r="50641">
          <cell r="C50641">
            <v>800013692</v>
          </cell>
          <cell r="D50641" t="str">
            <v>INDUSTRIAIS LTD</v>
          </cell>
          <cell r="E50641">
            <v>60701273000357</v>
          </cell>
        </row>
        <row r="50642">
          <cell r="C50642">
            <v>800018379</v>
          </cell>
          <cell r="D50642" t="str">
            <v>SPI PRODUTOS AU</v>
          </cell>
          <cell r="E50642">
            <v>6999326000150</v>
          </cell>
        </row>
        <row r="50643">
          <cell r="C50643">
            <v>800020645</v>
          </cell>
          <cell r="D50643" t="str">
            <v>GYMCOL BRASIL</v>
          </cell>
          <cell r="E50643">
            <v>5858780000129</v>
          </cell>
        </row>
        <row r="50644">
          <cell r="C50644">
            <v>800022060</v>
          </cell>
          <cell r="D50644" t="str">
            <v>HITEC</v>
          </cell>
          <cell r="E50644">
            <v>10921281000179</v>
          </cell>
        </row>
        <row r="50645">
          <cell r="C50645">
            <v>800024249</v>
          </cell>
          <cell r="D50645" t="str">
            <v>BRP BRASIL</v>
          </cell>
          <cell r="E50645">
            <v>10905557000206</v>
          </cell>
        </row>
        <row r="50646">
          <cell r="C50646">
            <v>800027452</v>
          </cell>
          <cell r="D50646" t="str">
            <v>ALVEOTECH IND.C</v>
          </cell>
          <cell r="E50646">
            <v>6887924000138</v>
          </cell>
        </row>
        <row r="50647">
          <cell r="C50647">
            <v>800028647</v>
          </cell>
          <cell r="D50647" t="str">
            <v>MASTER WIRELESS</v>
          </cell>
          <cell r="E50647">
            <v>14861046000100</v>
          </cell>
        </row>
        <row r="50648">
          <cell r="C50648">
            <v>800028838</v>
          </cell>
          <cell r="D50648" t="str">
            <v>MULTCLOR QUIMIC</v>
          </cell>
          <cell r="E50648">
            <v>10803191000183</v>
          </cell>
        </row>
        <row r="50649">
          <cell r="C50649">
            <v>800029606</v>
          </cell>
          <cell r="D50649" t="str">
            <v>HTMG MARKETING</v>
          </cell>
          <cell r="E50649">
            <v>3538585000196</v>
          </cell>
        </row>
        <row r="50650">
          <cell r="C50650">
            <v>800031238</v>
          </cell>
          <cell r="D50650" t="str">
            <v>ESPUMAS LTDA</v>
          </cell>
          <cell r="E50650">
            <v>8181146000192</v>
          </cell>
        </row>
        <row r="50651">
          <cell r="C50651">
            <v>800031694</v>
          </cell>
          <cell r="D50651" t="str">
            <v>LEAN TOOLS COM.</v>
          </cell>
          <cell r="E50651">
            <v>3961333000175</v>
          </cell>
        </row>
        <row r="50652">
          <cell r="C50652">
            <v>800031788</v>
          </cell>
          <cell r="D50652" t="str">
            <v>LTDA</v>
          </cell>
          <cell r="E50652">
            <v>6886423000137</v>
          </cell>
        </row>
        <row r="50653">
          <cell r="C50653">
            <v>800032738</v>
          </cell>
          <cell r="D50653" t="str">
            <v>GALILEO TP DO B</v>
          </cell>
          <cell r="E50653">
            <v>15457220000116</v>
          </cell>
        </row>
        <row r="50654">
          <cell r="C50654">
            <v>800033081</v>
          </cell>
          <cell r="D50654" t="str">
            <v>CRIVELLARO &amp; FI</v>
          </cell>
          <cell r="E50654">
            <v>51284743000171</v>
          </cell>
        </row>
        <row r="50655">
          <cell r="C50655">
            <v>800033168</v>
          </cell>
          <cell r="D50655" t="str">
            <v>TECNOBRONZE LTD</v>
          </cell>
          <cell r="E50655">
            <v>5083619000120</v>
          </cell>
        </row>
        <row r="50656">
          <cell r="C50656">
            <v>800033634</v>
          </cell>
          <cell r="D50656" t="str">
            <v>INSTRUMENTOS P/</v>
          </cell>
          <cell r="E50656">
            <v>9593430000139</v>
          </cell>
        </row>
        <row r="50657">
          <cell r="C50657">
            <v>800033839</v>
          </cell>
          <cell r="D50657" t="str">
            <v>PRODUTORES DE A</v>
          </cell>
          <cell r="E50657">
            <v>3472147000172</v>
          </cell>
        </row>
        <row r="50658">
          <cell r="C50658">
            <v>800034548</v>
          </cell>
          <cell r="D50658" t="str">
            <v>FILTRACOM SISTEMAS E COMPONEN</v>
          </cell>
          <cell r="E50658">
            <v>38904074000125</v>
          </cell>
        </row>
        <row r="50659">
          <cell r="C50659">
            <v>800034851</v>
          </cell>
          <cell r="D50659" t="str">
            <v>LOCKPIPE DO BRASIL LTDA - ME</v>
          </cell>
          <cell r="E50659">
            <v>23250724000199</v>
          </cell>
        </row>
        <row r="50660">
          <cell r="C50660">
            <v>800035044</v>
          </cell>
          <cell r="D50660" t="str">
            <v>ADVANCED MECHATRONICS SOLUTIO</v>
          </cell>
          <cell r="E50660">
            <v>13299009000197</v>
          </cell>
        </row>
        <row r="50661">
          <cell r="C50661">
            <v>800038282</v>
          </cell>
          <cell r="D50661" t="str">
            <v>MAQUINAS E FERR</v>
          </cell>
          <cell r="E50661">
            <v>13386929000142</v>
          </cell>
        </row>
        <row r="50662">
          <cell r="C50662">
            <v>800039212</v>
          </cell>
          <cell r="D50662" t="str">
            <v>ADRIANO MAGALHA</v>
          </cell>
          <cell r="E50662">
            <v>11482471000108</v>
          </cell>
        </row>
        <row r="50663">
          <cell r="C50663">
            <v>800039984</v>
          </cell>
          <cell r="D50663" t="str">
            <v>FIREMETRIA, CON</v>
          </cell>
          <cell r="E50663">
            <v>7615389000200</v>
          </cell>
        </row>
        <row r="50664">
          <cell r="C50664">
            <v>800041092</v>
          </cell>
          <cell r="D50664" t="str">
            <v>CAVAGNA GROUP D</v>
          </cell>
          <cell r="E50664">
            <v>24248952000197</v>
          </cell>
        </row>
        <row r="50665">
          <cell r="C50665">
            <v>800041102</v>
          </cell>
          <cell r="D50665" t="str">
            <v>HIDRAULICAS LTD</v>
          </cell>
          <cell r="E50665">
            <v>24746591000109</v>
          </cell>
        </row>
        <row r="50666">
          <cell r="C50666">
            <v>800044145</v>
          </cell>
          <cell r="D50666" t="str">
            <v>SOLUFIL FILTRAC</v>
          </cell>
          <cell r="E50666">
            <v>17126672000140</v>
          </cell>
        </row>
        <row r="50667">
          <cell r="C50667"/>
          <cell r="D50667" t="str">
            <v>RECOCENTER</v>
          </cell>
          <cell r="E50667">
            <v>58522814000176</v>
          </cell>
        </row>
        <row r="50668">
          <cell r="C50668"/>
          <cell r="D50668" t="str">
            <v>S SABAS</v>
          </cell>
          <cell r="E50668">
            <v>72819089000123</v>
          </cell>
        </row>
        <row r="50669">
          <cell r="C50669"/>
          <cell r="D50669" t="str">
            <v>SUPRA TINTAS</v>
          </cell>
          <cell r="E50669">
            <v>68924885000159</v>
          </cell>
        </row>
        <row r="50670">
          <cell r="C50670"/>
          <cell r="D50670" t="str">
            <v>TIVOLI VEICULOS</v>
          </cell>
          <cell r="E50670">
            <v>51862555000183</v>
          </cell>
        </row>
        <row r="50671">
          <cell r="C50671"/>
          <cell r="D50671" t="str">
            <v>CARDINAL</v>
          </cell>
          <cell r="E50671">
            <v>1842204000132</v>
          </cell>
        </row>
        <row r="50672">
          <cell r="C50672"/>
          <cell r="D50672" t="str">
            <v>CONTINENTAL</v>
          </cell>
          <cell r="E50672">
            <v>62187620000309</v>
          </cell>
        </row>
        <row r="50673">
          <cell r="C50673"/>
          <cell r="D50673" t="str">
            <v>BREVET MAQUINAS</v>
          </cell>
          <cell r="E50673">
            <v>61806386000380</v>
          </cell>
        </row>
        <row r="50674">
          <cell r="C50674"/>
          <cell r="D50674" t="str">
            <v>N.SENH.FATIMA I</v>
          </cell>
          <cell r="E50674">
            <v>48657027000188</v>
          </cell>
        </row>
        <row r="50675">
          <cell r="C50675"/>
          <cell r="D50675" t="str">
            <v>RIGESA CELULOSE</v>
          </cell>
          <cell r="E50675">
            <v>45989050000181</v>
          </cell>
        </row>
        <row r="50676">
          <cell r="C50676"/>
          <cell r="D50676" t="str">
            <v>SOC.EDUC.VALINH</v>
          </cell>
          <cell r="E50676">
            <v>401945</v>
          </cell>
        </row>
        <row r="50677">
          <cell r="C50677"/>
          <cell r="D50677" t="str">
            <v>SESI 234</v>
          </cell>
          <cell r="E50677">
            <v>403023</v>
          </cell>
        </row>
        <row r="50678">
          <cell r="C50678"/>
          <cell r="D50678" t="str">
            <v>SESI 299</v>
          </cell>
          <cell r="E50678">
            <v>403051</v>
          </cell>
        </row>
        <row r="50679">
          <cell r="C50679"/>
          <cell r="D50679" t="str">
            <v>SESI 389</v>
          </cell>
          <cell r="E50679">
            <v>403090</v>
          </cell>
        </row>
        <row r="50680">
          <cell r="C50680"/>
          <cell r="D50680" t="str">
            <v>SESI 404</v>
          </cell>
          <cell r="E50680">
            <v>403095</v>
          </cell>
        </row>
        <row r="50681">
          <cell r="C50681"/>
          <cell r="D50681" t="str">
            <v>COL.VISC.DE POR</v>
          </cell>
          <cell r="E50681">
            <v>404291</v>
          </cell>
        </row>
        <row r="50682">
          <cell r="C50682"/>
          <cell r="D50682" t="str">
            <v>ESC.TEC.COMERCI</v>
          </cell>
          <cell r="E50682">
            <v>404412</v>
          </cell>
        </row>
        <row r="50683">
          <cell r="C50683">
            <v>800033226</v>
          </cell>
          <cell r="D50683" t="str">
            <v>AVL IBERICA S/A</v>
          </cell>
          <cell r="E50683">
            <v>87038</v>
          </cell>
        </row>
        <row r="50684">
          <cell r="C50684">
            <v>800007387</v>
          </cell>
          <cell r="D50684" t="str">
            <v>CSAV</v>
          </cell>
          <cell r="E50684">
            <v>81056</v>
          </cell>
        </row>
        <row r="50685">
          <cell r="C50685">
            <v>800020640</v>
          </cell>
          <cell r="D50685" t="str">
            <v>SULBRA PRIMAVER</v>
          </cell>
          <cell r="E50685">
            <v>71145668000507</v>
          </cell>
        </row>
        <row r="50686">
          <cell r="C50686">
            <v>800033779</v>
          </cell>
          <cell r="D50686" t="str">
            <v>TAPECARIA LTDA</v>
          </cell>
          <cell r="E50686">
            <v>7514947000160</v>
          </cell>
        </row>
        <row r="50687">
          <cell r="C50687"/>
          <cell r="D50687" t="str">
            <v>COL.EDUC.SISTEM</v>
          </cell>
          <cell r="E50687">
            <v>408685</v>
          </cell>
        </row>
        <row r="50688">
          <cell r="C50688"/>
          <cell r="D50688" t="str">
            <v>COL.STO.ANTONIO</v>
          </cell>
          <cell r="E50688">
            <v>409053</v>
          </cell>
        </row>
        <row r="50689">
          <cell r="C50689">
            <v>800007374</v>
          </cell>
          <cell r="D50689" t="str">
            <v>UFS CORPORATION</v>
          </cell>
          <cell r="E50689">
            <v>81043</v>
          </cell>
        </row>
        <row r="50690">
          <cell r="C50690">
            <v>800007532</v>
          </cell>
          <cell r="D50690" t="str">
            <v>UFS CORPORATION</v>
          </cell>
          <cell r="E50690">
            <v>81224</v>
          </cell>
        </row>
        <row r="50691">
          <cell r="C50691">
            <v>800007015</v>
          </cell>
          <cell r="D50691" t="str">
            <v>CTM CINOTTO</v>
          </cell>
          <cell r="E50691">
            <v>80647</v>
          </cell>
        </row>
        <row r="50692">
          <cell r="C50692">
            <v>800007296</v>
          </cell>
          <cell r="D50692" t="str">
            <v>SATA SPA</v>
          </cell>
          <cell r="E50692">
            <v>80949</v>
          </cell>
        </row>
        <row r="50693">
          <cell r="C50693">
            <v>800007792</v>
          </cell>
          <cell r="D50693" t="str">
            <v>HEDSON</v>
          </cell>
          <cell r="E50693">
            <v>81196</v>
          </cell>
        </row>
        <row r="50694">
          <cell r="C50694">
            <v>800007175</v>
          </cell>
          <cell r="D50694" t="str">
            <v>POLI S.P.A.</v>
          </cell>
          <cell r="E50694">
            <v>80816</v>
          </cell>
        </row>
        <row r="50695">
          <cell r="C50695">
            <v>800006858</v>
          </cell>
          <cell r="D50695" t="str">
            <v>DORADO</v>
          </cell>
          <cell r="E50695">
            <v>80453</v>
          </cell>
        </row>
        <row r="50696">
          <cell r="C50696">
            <v>800012785</v>
          </cell>
          <cell r="D50696" t="str">
            <v>COVERCAR</v>
          </cell>
          <cell r="E50696">
            <v>81590</v>
          </cell>
        </row>
        <row r="50697">
          <cell r="C50697">
            <v>800012785</v>
          </cell>
          <cell r="D50697" t="str">
            <v>COVERCAR</v>
          </cell>
          <cell r="E50697">
            <v>81591</v>
          </cell>
        </row>
        <row r="50698">
          <cell r="C50698">
            <v>800012785</v>
          </cell>
          <cell r="D50698" t="str">
            <v>COVERCAR</v>
          </cell>
          <cell r="E50698">
            <v>81592</v>
          </cell>
        </row>
        <row r="50699">
          <cell r="C50699">
            <v>800013543</v>
          </cell>
          <cell r="D50699" t="str">
            <v>APEX</v>
          </cell>
          <cell r="E50699">
            <v>81649</v>
          </cell>
        </row>
        <row r="50700">
          <cell r="C50700"/>
          <cell r="D50700" t="str">
            <v>EEPG PEDRO MILA</v>
          </cell>
          <cell r="E50700">
            <v>408599</v>
          </cell>
        </row>
        <row r="50701">
          <cell r="C50701">
            <v>800035542</v>
          </cell>
          <cell r="D50701" t="str">
            <v>IDELZUITA SILVE</v>
          </cell>
          <cell r="E50701">
            <v>18872144000101</v>
          </cell>
        </row>
        <row r="50702">
          <cell r="C50702"/>
          <cell r="D50702" t="str">
            <v>MONTREAL</v>
          </cell>
          <cell r="E50702">
            <v>50639863000181</v>
          </cell>
        </row>
        <row r="50703">
          <cell r="C50703"/>
          <cell r="D50703" t="str">
            <v>MELT</v>
          </cell>
          <cell r="E50703">
            <v>67334607000189</v>
          </cell>
        </row>
        <row r="50704">
          <cell r="C50704"/>
          <cell r="D50704" t="str">
            <v>PUBLISTAND</v>
          </cell>
          <cell r="E50704">
            <v>43734110000270</v>
          </cell>
        </row>
        <row r="50705">
          <cell r="C50705"/>
          <cell r="D50705" t="str">
            <v>EEPG HEROCLITO</v>
          </cell>
          <cell r="E50705">
            <v>407253</v>
          </cell>
        </row>
        <row r="50706">
          <cell r="C50706">
            <v>800024157</v>
          </cell>
          <cell r="D50706" t="str">
            <v>KONTATEC SISTEM</v>
          </cell>
          <cell r="E50706">
            <v>55384556000110</v>
          </cell>
        </row>
        <row r="50707">
          <cell r="C50707"/>
          <cell r="D50707" t="str">
            <v>EPSG DOM PEDRO</v>
          </cell>
          <cell r="E50707">
            <v>406918</v>
          </cell>
        </row>
        <row r="50708">
          <cell r="C50708">
            <v>800003373</v>
          </cell>
          <cell r="D50708" t="str">
            <v>TEMPERCAUUM</v>
          </cell>
          <cell r="E50708">
            <v>1443143000130</v>
          </cell>
        </row>
        <row r="50709">
          <cell r="C50709">
            <v>800004400</v>
          </cell>
          <cell r="D50709" t="str">
            <v>ASSERT CONSULTO</v>
          </cell>
          <cell r="E50709">
            <v>4370377000193</v>
          </cell>
        </row>
        <row r="50710">
          <cell r="C50710">
            <v>800016214</v>
          </cell>
          <cell r="D50710" t="str">
            <v>MAJO CRISTOFER</v>
          </cell>
          <cell r="E50710">
            <v>65942336000119</v>
          </cell>
        </row>
        <row r="50711">
          <cell r="C50711">
            <v>800017905</v>
          </cell>
          <cell r="D50711" t="str">
            <v>MC BAUCHEMIE BR</v>
          </cell>
          <cell r="E50711">
            <v>3516000190</v>
          </cell>
        </row>
        <row r="50712">
          <cell r="C50712">
            <v>800021012</v>
          </cell>
          <cell r="D50712" t="str">
            <v>TECLADO</v>
          </cell>
          <cell r="E50712">
            <v>3603722000129</v>
          </cell>
        </row>
        <row r="50713">
          <cell r="C50713">
            <v>800022360</v>
          </cell>
          <cell r="D50713" t="str">
            <v>ATHIK TECHNOLOG</v>
          </cell>
          <cell r="E50713">
            <v>2063134000187</v>
          </cell>
        </row>
        <row r="50714">
          <cell r="C50714">
            <v>800024184</v>
          </cell>
          <cell r="D50714" t="str">
            <v>EMBALAPLAST IND</v>
          </cell>
          <cell r="E50714">
            <v>8594833000130</v>
          </cell>
        </row>
        <row r="50715">
          <cell r="C50715">
            <v>800034180</v>
          </cell>
          <cell r="D50715" t="str">
            <v>SPD SOLUCOES EM</v>
          </cell>
          <cell r="E50715">
            <v>13081007000127</v>
          </cell>
        </row>
        <row r="50716">
          <cell r="C50716">
            <v>800037519</v>
          </cell>
          <cell r="D50716" t="str">
            <v>MULTIVISAO IND.</v>
          </cell>
          <cell r="E50716">
            <v>54817853000140</v>
          </cell>
        </row>
        <row r="50717">
          <cell r="C50717">
            <v>800041639</v>
          </cell>
          <cell r="D50717" t="str">
            <v>EBANISTA INDUST</v>
          </cell>
          <cell r="E50717">
            <v>12508133000152</v>
          </cell>
        </row>
        <row r="50718">
          <cell r="C50718"/>
          <cell r="D50718" t="str">
            <v>LAN DESIGNERS</v>
          </cell>
          <cell r="E50718">
            <v>267883000109</v>
          </cell>
        </row>
        <row r="50719">
          <cell r="C50719"/>
          <cell r="D50719" t="str">
            <v>VPE PRODUCOES</v>
          </cell>
          <cell r="E50719">
            <v>151827000104</v>
          </cell>
        </row>
        <row r="50720">
          <cell r="C50720"/>
          <cell r="D50720" t="str">
            <v>MESQUITA</v>
          </cell>
          <cell r="E50720">
            <v>59834762000136</v>
          </cell>
        </row>
        <row r="50721">
          <cell r="C50721"/>
          <cell r="D50721" t="str">
            <v>HUNTER DOUGLAS</v>
          </cell>
          <cell r="E50721">
            <v>1944402000107</v>
          </cell>
        </row>
        <row r="50722">
          <cell r="C50722"/>
          <cell r="D50722" t="str">
            <v>SAC ENGENHARIA</v>
          </cell>
          <cell r="E50722">
            <v>559267000113</v>
          </cell>
        </row>
        <row r="50723">
          <cell r="C50723"/>
          <cell r="D50723" t="str">
            <v>AWARD SIST. PRO</v>
          </cell>
          <cell r="E50723">
            <v>58493032000237</v>
          </cell>
        </row>
        <row r="50724">
          <cell r="C50724"/>
          <cell r="D50724" t="str">
            <v>MEDICSTAR</v>
          </cell>
          <cell r="E50724">
            <v>3876740000184</v>
          </cell>
        </row>
        <row r="50725">
          <cell r="C50725"/>
          <cell r="D50725" t="str">
            <v>OPTIBRAS</v>
          </cell>
          <cell r="E50725">
            <v>57635260000150</v>
          </cell>
        </row>
        <row r="50726">
          <cell r="C50726"/>
          <cell r="D50726" t="str">
            <v>POLARIS ARTES G</v>
          </cell>
          <cell r="E50726">
            <v>68235373000185</v>
          </cell>
        </row>
        <row r="50727">
          <cell r="C50727"/>
          <cell r="D50727" t="str">
            <v>CEN.EDUC.AURORA</v>
          </cell>
          <cell r="E50727">
            <v>408847</v>
          </cell>
        </row>
        <row r="50728">
          <cell r="C50728"/>
          <cell r="D50728" t="str">
            <v>COOP.EDUC.DR.DO</v>
          </cell>
          <cell r="E50728">
            <v>409832</v>
          </cell>
        </row>
        <row r="50729">
          <cell r="C50729"/>
          <cell r="D50729" t="str">
            <v>EE LEONARDO SOA</v>
          </cell>
          <cell r="E50729">
            <v>410223</v>
          </cell>
        </row>
        <row r="50730">
          <cell r="C50730"/>
          <cell r="D50730" t="str">
            <v>EE LUCIA HELENA</v>
          </cell>
          <cell r="E50730">
            <v>410227</v>
          </cell>
        </row>
        <row r="50731">
          <cell r="C50731">
            <v>800002110</v>
          </cell>
          <cell r="D50731" t="str">
            <v>OTTIMA</v>
          </cell>
          <cell r="E50731">
            <v>3011712000102</v>
          </cell>
        </row>
        <row r="50732">
          <cell r="C50732">
            <v>800002418</v>
          </cell>
          <cell r="D50732" t="str">
            <v>COOPER STANDARD II</v>
          </cell>
          <cell r="E50732">
            <v>362831000294</v>
          </cell>
        </row>
        <row r="50733">
          <cell r="C50733">
            <v>800002443</v>
          </cell>
          <cell r="D50733" t="str">
            <v>KEY COUROS MG</v>
          </cell>
          <cell r="E50733">
            <v>64516453000239</v>
          </cell>
        </row>
        <row r="50734">
          <cell r="C50734">
            <v>800004939</v>
          </cell>
          <cell r="D50734" t="str">
            <v>PODIUM APART</v>
          </cell>
          <cell r="E50734">
            <v>5872322000144</v>
          </cell>
        </row>
        <row r="50735">
          <cell r="C50735">
            <v>800006357</v>
          </cell>
          <cell r="D50735" t="str">
            <v>PLASCAR</v>
          </cell>
          <cell r="E50735">
            <v>50935576000542</v>
          </cell>
        </row>
        <row r="50736">
          <cell r="C50736">
            <v>800006503</v>
          </cell>
          <cell r="D50736" t="str">
            <v>COOPER STANDARD III</v>
          </cell>
          <cell r="E50736">
            <v>362831000103</v>
          </cell>
        </row>
        <row r="50737">
          <cell r="C50737">
            <v>800006610</v>
          </cell>
          <cell r="D50737" t="str">
            <v>COOPER STANDARD I</v>
          </cell>
          <cell r="E50737">
            <v>52606654000167</v>
          </cell>
        </row>
        <row r="50738">
          <cell r="C50738">
            <v>800008658</v>
          </cell>
          <cell r="D50738" t="str">
            <v>XIMENES ABREU</v>
          </cell>
          <cell r="E50738">
            <v>4181811000197</v>
          </cell>
        </row>
        <row r="50739">
          <cell r="C50739">
            <v>800008932</v>
          </cell>
          <cell r="D50739" t="str">
            <v>VARGINHA SUITES</v>
          </cell>
          <cell r="E50739">
            <v>7122416000121</v>
          </cell>
        </row>
        <row r="50740">
          <cell r="C50740">
            <v>800009446</v>
          </cell>
          <cell r="D50740" t="str">
            <v>VARGINHA GABINE</v>
          </cell>
          <cell r="E50740">
            <v>18240119000105</v>
          </cell>
        </row>
        <row r="50741">
          <cell r="C50741">
            <v>800012845</v>
          </cell>
          <cell r="D50741" t="str">
            <v>LANCHONETE RICK</v>
          </cell>
          <cell r="E50741">
            <v>7140409000152</v>
          </cell>
        </row>
        <row r="50742">
          <cell r="C50742">
            <v>800013603</v>
          </cell>
          <cell r="D50742" t="str">
            <v>PANIFICADORA PR</v>
          </cell>
          <cell r="E50742">
            <v>19310200000179</v>
          </cell>
        </row>
        <row r="50743">
          <cell r="C50743">
            <v>800013650</v>
          </cell>
          <cell r="D50743" t="str">
            <v>LOCALIZA</v>
          </cell>
          <cell r="E50743">
            <v>6265488000165</v>
          </cell>
        </row>
        <row r="50744">
          <cell r="C50744">
            <v>800014334</v>
          </cell>
          <cell r="D50744" t="str">
            <v>DISCAFEE DISTRI</v>
          </cell>
          <cell r="E50744">
            <v>10332974000126</v>
          </cell>
        </row>
        <row r="50745">
          <cell r="C50745">
            <v>800018860</v>
          </cell>
          <cell r="D50745" t="str">
            <v>EXPRESSO NEPOMU</v>
          </cell>
          <cell r="E50745">
            <v>19368927000450</v>
          </cell>
        </row>
        <row r="50746">
          <cell r="C50746">
            <v>800019509</v>
          </cell>
          <cell r="D50746" t="str">
            <v>BUFFET LA CUMPA</v>
          </cell>
          <cell r="E50746">
            <v>17605445000106</v>
          </cell>
        </row>
        <row r="50747">
          <cell r="C50747">
            <v>800020889</v>
          </cell>
          <cell r="D50747" t="str">
            <v>PHILIPS DO BRAS</v>
          </cell>
          <cell r="E50747">
            <v>61086336014910</v>
          </cell>
        </row>
        <row r="50748">
          <cell r="C50748">
            <v>800022002</v>
          </cell>
          <cell r="D50748" t="str">
            <v>PANIFICADORA FL</v>
          </cell>
          <cell r="E50748">
            <v>12893331000187</v>
          </cell>
        </row>
        <row r="50749">
          <cell r="C50749">
            <v>800022110</v>
          </cell>
          <cell r="D50749" t="str">
            <v>ARCO CONSTRUTOR</v>
          </cell>
          <cell r="E50749">
            <v>7524233000132</v>
          </cell>
        </row>
        <row r="50750">
          <cell r="C50750">
            <v>800028076</v>
          </cell>
          <cell r="D50750" t="str">
            <v>SANTA MARIA CO.</v>
          </cell>
          <cell r="E50750">
            <v>3550974000137</v>
          </cell>
        </row>
        <row r="50751">
          <cell r="C50751">
            <v>800028595</v>
          </cell>
          <cell r="D50751" t="str">
            <v>ALPHA IND E COM</v>
          </cell>
          <cell r="E50751">
            <v>7369090000131</v>
          </cell>
        </row>
        <row r="50752">
          <cell r="C50752">
            <v>800030711</v>
          </cell>
          <cell r="D50752" t="str">
            <v>M.S.RODRIGUES &amp;</v>
          </cell>
          <cell r="E50752">
            <v>7968212000106</v>
          </cell>
        </row>
        <row r="50753">
          <cell r="C50753">
            <v>800035016</v>
          </cell>
          <cell r="D50753" t="str">
            <v>DE VARGINHA LTD</v>
          </cell>
          <cell r="E50753">
            <v>41791575000157</v>
          </cell>
        </row>
        <row r="50754">
          <cell r="C50754">
            <v>800035563</v>
          </cell>
          <cell r="D50754" t="str">
            <v>SIGNIFY ILUMINA</v>
          </cell>
          <cell r="E50754">
            <v>22555787000352</v>
          </cell>
        </row>
        <row r="50755">
          <cell r="C50755">
            <v>800036693</v>
          </cell>
          <cell r="D50755" t="str">
            <v>E AUTOMACAO EM</v>
          </cell>
          <cell r="E50755">
            <v>19112238000137</v>
          </cell>
        </row>
        <row r="50756">
          <cell r="C50756">
            <v>800037995</v>
          </cell>
          <cell r="D50756" t="str">
            <v>LUMILEDS</v>
          </cell>
          <cell r="E50756">
            <v>10918175000489</v>
          </cell>
        </row>
        <row r="50757">
          <cell r="C50757">
            <v>800040821</v>
          </cell>
          <cell r="D50757" t="str">
            <v>COOPER STANDARD</v>
          </cell>
          <cell r="E50757">
            <v>362831000618</v>
          </cell>
        </row>
        <row r="50758">
          <cell r="C50758">
            <v>800043467</v>
          </cell>
          <cell r="D50758" t="str">
            <v>FABIANO LEITE B</v>
          </cell>
          <cell r="E50758">
            <v>3722249627</v>
          </cell>
        </row>
        <row r="50759">
          <cell r="C50759">
            <v>800044245</v>
          </cell>
          <cell r="D50759" t="str">
            <v>ACACIA COMERCIO</v>
          </cell>
          <cell r="E50759">
            <v>3945035000191</v>
          </cell>
        </row>
        <row r="50760">
          <cell r="C50760"/>
          <cell r="D50760" t="str">
            <v>COL.TOR. E MOAG</v>
          </cell>
          <cell r="E50760">
            <v>22759526000192</v>
          </cell>
        </row>
        <row r="50761">
          <cell r="C50761"/>
          <cell r="D50761" t="str">
            <v>LOCALIZA</v>
          </cell>
          <cell r="E50761">
            <v>25859141000195</v>
          </cell>
        </row>
        <row r="50762">
          <cell r="C50762"/>
          <cell r="D50762" t="str">
            <v>VARGINHA MONTAG</v>
          </cell>
          <cell r="E50762">
            <v>19310259000167</v>
          </cell>
        </row>
        <row r="50763">
          <cell r="C50763"/>
          <cell r="D50763" t="str">
            <v>DIMATRA VEICULO</v>
          </cell>
          <cell r="E50763">
            <v>20414314000148</v>
          </cell>
        </row>
        <row r="50764">
          <cell r="C50764"/>
          <cell r="D50764" t="str">
            <v>CALLIARI</v>
          </cell>
          <cell r="E50764">
            <v>86485646000121</v>
          </cell>
        </row>
        <row r="50765">
          <cell r="C50765"/>
          <cell r="D50765" t="str">
            <v>ITD</v>
          </cell>
          <cell r="E50765">
            <v>60619186001912</v>
          </cell>
        </row>
        <row r="50766">
          <cell r="C50766"/>
          <cell r="D50766" t="str">
            <v>EXCEL SERVI¸OS</v>
          </cell>
          <cell r="E50766">
            <v>1102430000187</v>
          </cell>
        </row>
        <row r="50767">
          <cell r="C50767"/>
          <cell r="D50767" t="str">
            <v>LOCALIZA</v>
          </cell>
          <cell r="E50767">
            <v>5065764000189</v>
          </cell>
        </row>
        <row r="50768">
          <cell r="C50768"/>
          <cell r="D50768" t="str">
            <v>MALLTON METALUR</v>
          </cell>
          <cell r="E50768">
            <v>4576292000166</v>
          </cell>
        </row>
        <row r="50769">
          <cell r="C50769"/>
          <cell r="D50769" t="str">
            <v>CBC INDUSTRIAS</v>
          </cell>
          <cell r="E50769">
            <v>60501707000537</v>
          </cell>
        </row>
        <row r="50770">
          <cell r="C50770"/>
          <cell r="D50770" t="str">
            <v>PLAVIGOR</v>
          </cell>
          <cell r="E50770">
            <v>44437424000517</v>
          </cell>
        </row>
        <row r="50771">
          <cell r="C50771"/>
          <cell r="D50771" t="str">
            <v>PNEUAC COML IMP</v>
          </cell>
          <cell r="E50771">
            <v>61234985004959</v>
          </cell>
        </row>
        <row r="50772">
          <cell r="C50772"/>
          <cell r="D50772" t="str">
            <v>ESC TEC DE FORM</v>
          </cell>
          <cell r="E50772">
            <v>401408</v>
          </cell>
        </row>
        <row r="50773">
          <cell r="C50773"/>
          <cell r="D50773" t="str">
            <v>COL.BATISTA DE</v>
          </cell>
          <cell r="E50773">
            <v>403385</v>
          </cell>
        </row>
        <row r="50774">
          <cell r="C50774"/>
          <cell r="D50774" t="str">
            <v>EE PROF.FABIO S</v>
          </cell>
          <cell r="E50774">
            <v>403619</v>
          </cell>
        </row>
        <row r="50775">
          <cell r="C50775"/>
          <cell r="D50775" t="str">
            <v>ESC.DA COMUN.DE</v>
          </cell>
          <cell r="E50775">
            <v>403736</v>
          </cell>
        </row>
        <row r="50776">
          <cell r="C50776"/>
          <cell r="D50776" t="str">
            <v>EE PROFA.ARACY</v>
          </cell>
          <cell r="E50776">
            <v>404030</v>
          </cell>
        </row>
        <row r="50777">
          <cell r="C50777"/>
          <cell r="D50777" t="str">
            <v>EE PROF.ANTONIO</v>
          </cell>
          <cell r="E50777">
            <v>404058</v>
          </cell>
        </row>
        <row r="50778">
          <cell r="C50778"/>
          <cell r="D50778" t="str">
            <v>COL.DOS SANTOS</v>
          </cell>
          <cell r="E50778">
            <v>404894</v>
          </cell>
        </row>
        <row r="50779">
          <cell r="C50779"/>
          <cell r="D50779" t="str">
            <v>ESC.PIO XII</v>
          </cell>
          <cell r="E50779">
            <v>404895</v>
          </cell>
        </row>
        <row r="50780">
          <cell r="C50780"/>
          <cell r="D50780" t="str">
            <v>CFP ALOYSIO RIB</v>
          </cell>
          <cell r="E50780">
            <v>404896</v>
          </cell>
        </row>
        <row r="50781">
          <cell r="C50781"/>
          <cell r="D50781" t="str">
            <v>COL.CETEM</v>
          </cell>
          <cell r="E50781">
            <v>404897</v>
          </cell>
        </row>
        <row r="50782">
          <cell r="C50782"/>
          <cell r="D50782" t="str">
            <v>EE PROF.ANTONIO</v>
          </cell>
          <cell r="E50782">
            <v>404898</v>
          </cell>
        </row>
        <row r="50783">
          <cell r="C50783"/>
          <cell r="D50783" t="str">
            <v>EE DEP.DOMINGOS</v>
          </cell>
          <cell r="E50783">
            <v>408201</v>
          </cell>
        </row>
        <row r="50784">
          <cell r="C50784"/>
          <cell r="D50784" t="str">
            <v>EE ANTONIO DOMI</v>
          </cell>
          <cell r="E50784">
            <v>409478</v>
          </cell>
        </row>
        <row r="50785">
          <cell r="C50785"/>
          <cell r="D50785" t="str">
            <v>EE AFONSO PENA</v>
          </cell>
          <cell r="E50785">
            <v>409755</v>
          </cell>
        </row>
        <row r="50786">
          <cell r="C50786"/>
          <cell r="D50786" t="str">
            <v>UNISTAMP</v>
          </cell>
          <cell r="E50786">
            <v>1027334000200</v>
          </cell>
        </row>
        <row r="50787">
          <cell r="C50787">
            <v>800014307</v>
          </cell>
          <cell r="D50787" t="str">
            <v>VESTA WORKS SP</v>
          </cell>
          <cell r="E50787">
            <v>83222</v>
          </cell>
        </row>
        <row r="50788">
          <cell r="C50788">
            <v>800036397</v>
          </cell>
          <cell r="D50788" t="str">
            <v>ATLAS IMPORTACA</v>
          </cell>
          <cell r="E50788">
            <v>8594433000205</v>
          </cell>
        </row>
        <row r="50789">
          <cell r="C50789">
            <v>800004252</v>
          </cell>
          <cell r="D50789" t="str">
            <v>CERAMUS BAHIA</v>
          </cell>
          <cell r="E50789">
            <v>13786785000200</v>
          </cell>
        </row>
        <row r="50790">
          <cell r="C50790">
            <v>800012543</v>
          </cell>
          <cell r="D50790" t="str">
            <v>MONOSTEC</v>
          </cell>
          <cell r="E50790">
            <v>4943434000186</v>
          </cell>
        </row>
        <row r="50791">
          <cell r="C50791">
            <v>800015335</v>
          </cell>
          <cell r="D50791" t="str">
            <v>SADA SIDERURGIA LTDA</v>
          </cell>
          <cell r="E50791">
            <v>6069703000152</v>
          </cell>
        </row>
        <row r="50792">
          <cell r="C50792"/>
          <cell r="D50792" t="str">
            <v>COL.VARZEA DA P</v>
          </cell>
          <cell r="E50792">
            <v>404966</v>
          </cell>
        </row>
        <row r="50793">
          <cell r="C50793"/>
          <cell r="D50793" t="str">
            <v>EE GERALDO SANG</v>
          </cell>
          <cell r="E50793">
            <v>404968</v>
          </cell>
        </row>
        <row r="50794">
          <cell r="C50794"/>
          <cell r="D50794" t="str">
            <v>EE JOAO MONTEIR</v>
          </cell>
          <cell r="E50794">
            <v>404969</v>
          </cell>
        </row>
        <row r="50795">
          <cell r="C50795"/>
          <cell r="D50795" t="str">
            <v>EE JOAQUIM DE P</v>
          </cell>
          <cell r="E50795">
            <v>404970</v>
          </cell>
        </row>
        <row r="50796">
          <cell r="C50796"/>
          <cell r="D50796" t="str">
            <v>EE JOSETH HEIN</v>
          </cell>
          <cell r="E50796">
            <v>404971</v>
          </cell>
        </row>
        <row r="50797">
          <cell r="C50797"/>
          <cell r="D50797" t="str">
            <v>EE OSWALDO VIVI</v>
          </cell>
          <cell r="E50797">
            <v>404972</v>
          </cell>
        </row>
        <row r="50798">
          <cell r="C50798"/>
          <cell r="D50798" t="str">
            <v>INST.EDUC.CRIAN</v>
          </cell>
          <cell r="E50798">
            <v>404973</v>
          </cell>
        </row>
        <row r="50799">
          <cell r="C50799"/>
          <cell r="D50799" t="str">
            <v>COL.VARZEA DA P</v>
          </cell>
          <cell r="E50799">
            <v>405259</v>
          </cell>
        </row>
        <row r="50800">
          <cell r="C50800"/>
          <cell r="D50800" t="str">
            <v>INST.EDUC.CRIAN</v>
          </cell>
          <cell r="E50800">
            <v>405260</v>
          </cell>
        </row>
        <row r="50801">
          <cell r="C50801"/>
          <cell r="D50801" t="str">
            <v>SENAI-JOAQUIM P</v>
          </cell>
          <cell r="E50801">
            <v>408838</v>
          </cell>
        </row>
        <row r="50802">
          <cell r="C50802"/>
          <cell r="D50802" t="str">
            <v>EE EMILIA DE PA</v>
          </cell>
          <cell r="E50802">
            <v>404967</v>
          </cell>
        </row>
        <row r="50803">
          <cell r="C50803"/>
          <cell r="D50803" t="str">
            <v>EM WALDOMIRO MA</v>
          </cell>
          <cell r="E50803">
            <v>404974</v>
          </cell>
        </row>
        <row r="50804">
          <cell r="C50804">
            <v>800002013</v>
          </cell>
          <cell r="D50804" t="str">
            <v>DOMANI</v>
          </cell>
          <cell r="E50804">
            <v>1016616000113</v>
          </cell>
        </row>
        <row r="50805">
          <cell r="C50805">
            <v>800030151</v>
          </cell>
          <cell r="D50805" t="str">
            <v>HOTEL MANGABEIR</v>
          </cell>
          <cell r="E50805">
            <v>5802650000174</v>
          </cell>
        </row>
        <row r="50806">
          <cell r="C50806">
            <v>800033334</v>
          </cell>
          <cell r="D50806" t="str">
            <v>ITAMAR ALCANTAR</v>
          </cell>
          <cell r="E50806">
            <v>26571935000111</v>
          </cell>
        </row>
        <row r="50807">
          <cell r="C50807">
            <v>800036460</v>
          </cell>
          <cell r="D50807" t="str">
            <v>JADLOG LOGISTIC</v>
          </cell>
          <cell r="E50807">
            <v>4884082000801</v>
          </cell>
        </row>
        <row r="50808">
          <cell r="C50808">
            <v>800037575</v>
          </cell>
          <cell r="D50808" t="str">
            <v>ISOESTE CONSTRU</v>
          </cell>
          <cell r="E50808">
            <v>289348000655</v>
          </cell>
        </row>
        <row r="50809">
          <cell r="C50809">
            <v>800038721</v>
          </cell>
          <cell r="D50809" t="str">
            <v>CASTRO TURISMO</v>
          </cell>
          <cell r="E50809">
            <v>16607432000103</v>
          </cell>
        </row>
        <row r="50810">
          <cell r="C50810">
            <v>800040679</v>
          </cell>
          <cell r="D50810" t="str">
            <v>ELETROBAMO DIST</v>
          </cell>
          <cell r="E50810">
            <v>14786666000121</v>
          </cell>
        </row>
        <row r="50811">
          <cell r="C50811"/>
          <cell r="D50811" t="str">
            <v>LOCALIZA</v>
          </cell>
          <cell r="E50811">
            <v>3130093000248</v>
          </cell>
        </row>
        <row r="50812">
          <cell r="C50812"/>
          <cell r="D50812" t="str">
            <v>LOCALIZA RENT A</v>
          </cell>
          <cell r="E50812">
            <v>3130093000329</v>
          </cell>
        </row>
        <row r="50813">
          <cell r="C50813">
            <v>800002835</v>
          </cell>
          <cell r="D50813" t="str">
            <v>CONTINENTAL</v>
          </cell>
          <cell r="E50813">
            <v>2036483000100</v>
          </cell>
        </row>
        <row r="50814">
          <cell r="C50814">
            <v>800002962</v>
          </cell>
          <cell r="D50814" t="str">
            <v>BAND</v>
          </cell>
          <cell r="E50814">
            <v>418604000152</v>
          </cell>
        </row>
        <row r="50815">
          <cell r="C50815">
            <v>800004283</v>
          </cell>
          <cell r="D50815" t="str">
            <v>UNISTAMP</v>
          </cell>
          <cell r="E50815">
            <v>4852528000140</v>
          </cell>
        </row>
        <row r="50816">
          <cell r="C50816">
            <v>800005121</v>
          </cell>
          <cell r="D50816" t="str">
            <v>LAMI PACK</v>
          </cell>
          <cell r="E50816">
            <v>73075350000190</v>
          </cell>
        </row>
        <row r="50817">
          <cell r="C50817">
            <v>800006132</v>
          </cell>
          <cell r="D50817" t="str">
            <v>KSB BOMBAS HIDR</v>
          </cell>
          <cell r="E50817">
            <v>60680873000203</v>
          </cell>
        </row>
        <row r="50818">
          <cell r="C50818">
            <v>800006133</v>
          </cell>
          <cell r="D50818" t="str">
            <v>KSB</v>
          </cell>
          <cell r="E50818">
            <v>60680873000114</v>
          </cell>
        </row>
        <row r="50819">
          <cell r="C50819">
            <v>800015382</v>
          </cell>
          <cell r="D50819" t="str">
            <v>GAUBE IND COMER</v>
          </cell>
          <cell r="E50819">
            <v>1098676000122</v>
          </cell>
        </row>
        <row r="50820">
          <cell r="C50820">
            <v>800016859</v>
          </cell>
          <cell r="D50820" t="str">
            <v>CONTINENTAL</v>
          </cell>
          <cell r="E50820">
            <v>11111752000146</v>
          </cell>
        </row>
        <row r="50821">
          <cell r="C50821">
            <v>800019990</v>
          </cell>
          <cell r="D50821" t="str">
            <v>MVL MAQUINAS VI</v>
          </cell>
          <cell r="E50821">
            <v>4278870000188</v>
          </cell>
        </row>
        <row r="50822">
          <cell r="C50822">
            <v>800020836</v>
          </cell>
          <cell r="D50822" t="str">
            <v>SUPRASONIC ELET</v>
          </cell>
          <cell r="E50822">
            <v>54822416000114</v>
          </cell>
        </row>
        <row r="50823">
          <cell r="C50823">
            <v>800028804</v>
          </cell>
          <cell r="D50823" t="str">
            <v>ROMANATO ALIMEN</v>
          </cell>
          <cell r="E50823">
            <v>11001107000170</v>
          </cell>
        </row>
        <row r="50824">
          <cell r="C50824">
            <v>800029699</v>
          </cell>
          <cell r="D50824" t="str">
            <v>ALPHAFER</v>
          </cell>
          <cell r="E50824">
            <v>3886619000133</v>
          </cell>
        </row>
        <row r="50825">
          <cell r="C50825">
            <v>800029711</v>
          </cell>
          <cell r="D50825" t="str">
            <v>TECMONT</v>
          </cell>
          <cell r="E50825">
            <v>14508505000176</v>
          </cell>
        </row>
        <row r="50826">
          <cell r="C50826">
            <v>800033659</v>
          </cell>
          <cell r="D50826" t="str">
            <v>MVL - VIBRADORE</v>
          </cell>
          <cell r="E50826">
            <v>12441142000173</v>
          </cell>
        </row>
        <row r="50827">
          <cell r="C50827">
            <v>800034272</v>
          </cell>
          <cell r="D50827" t="str">
            <v>LOCATELLI TRANS</v>
          </cell>
          <cell r="E50827">
            <v>74567330000108</v>
          </cell>
        </row>
        <row r="50828">
          <cell r="C50828">
            <v>800037114</v>
          </cell>
          <cell r="D50828" t="str">
            <v>PAULO HENRIQUE</v>
          </cell>
          <cell r="E50828">
            <v>20110604000106</v>
          </cell>
        </row>
        <row r="50829">
          <cell r="C50829">
            <v>800040668</v>
          </cell>
          <cell r="D50829" t="str">
            <v>ANTECIPPE SOLUC</v>
          </cell>
          <cell r="E50829">
            <v>20155286000191</v>
          </cell>
        </row>
        <row r="50830">
          <cell r="C50830">
            <v>800041585</v>
          </cell>
          <cell r="D50830" t="str">
            <v>RICHARD KLINGER INDUSTRIAE CO</v>
          </cell>
          <cell r="E50830">
            <v>62152335000182</v>
          </cell>
        </row>
        <row r="50831">
          <cell r="C50831"/>
          <cell r="D50831" t="str">
            <v>AEREX TECNOLOGI</v>
          </cell>
          <cell r="E50831">
            <v>49250657000104</v>
          </cell>
        </row>
        <row r="50832">
          <cell r="C50832"/>
          <cell r="D50832" t="str">
            <v>C.O.M.P.</v>
          </cell>
          <cell r="E50832">
            <v>71965032000170</v>
          </cell>
        </row>
        <row r="50833">
          <cell r="C50833"/>
          <cell r="D50833" t="str">
            <v>CRIOGEM</v>
          </cell>
          <cell r="E50833">
            <v>61656922000146</v>
          </cell>
        </row>
        <row r="50834">
          <cell r="C50834"/>
          <cell r="D50834" t="str">
            <v>C.A.R.F.</v>
          </cell>
          <cell r="E50834">
            <v>4150487000140</v>
          </cell>
        </row>
        <row r="50835">
          <cell r="C50835"/>
          <cell r="D50835" t="str">
            <v>AEROVENTO</v>
          </cell>
          <cell r="E50835">
            <v>57373649000175</v>
          </cell>
        </row>
        <row r="50836">
          <cell r="C50836"/>
          <cell r="D50836" t="str">
            <v>CONTINENTAL</v>
          </cell>
          <cell r="E50836">
            <v>62187620000139</v>
          </cell>
        </row>
        <row r="50837">
          <cell r="C50837"/>
          <cell r="D50837" t="str">
            <v>CINEXPAN</v>
          </cell>
          <cell r="E50837">
            <v>4022404000137</v>
          </cell>
        </row>
        <row r="50838">
          <cell r="C50838"/>
          <cell r="D50838" t="str">
            <v>SKY SERVICE</v>
          </cell>
          <cell r="E50838">
            <v>4508576000115</v>
          </cell>
        </row>
        <row r="50839">
          <cell r="C50839"/>
          <cell r="D50839" t="str">
            <v>LAFAN QUIMICA</v>
          </cell>
          <cell r="E50839">
            <v>61048237000137</v>
          </cell>
        </row>
        <row r="50840">
          <cell r="C50840"/>
          <cell r="D50840" t="str">
            <v>MECANICA AMADI</v>
          </cell>
          <cell r="E50840">
            <v>46907549000165</v>
          </cell>
        </row>
        <row r="50841">
          <cell r="C50841"/>
          <cell r="D50841" t="str">
            <v>TUBAL TUBOS</v>
          </cell>
          <cell r="E50841">
            <v>60633211000193</v>
          </cell>
        </row>
        <row r="50842">
          <cell r="C50842"/>
          <cell r="D50842" t="str">
            <v>RICHARD KLINGER</v>
          </cell>
          <cell r="E50842">
            <v>62152335000344</v>
          </cell>
        </row>
        <row r="50843">
          <cell r="C50843"/>
          <cell r="D50843" t="str">
            <v>EEPSG IRMA MARI</v>
          </cell>
          <cell r="E50843">
            <v>403422</v>
          </cell>
        </row>
        <row r="50844">
          <cell r="C50844"/>
          <cell r="D50844" t="str">
            <v>EEPSG PROF.NATH</v>
          </cell>
          <cell r="E50844">
            <v>404145</v>
          </cell>
        </row>
        <row r="50845">
          <cell r="C50845"/>
          <cell r="D50845" t="str">
            <v>EE PROF.PALMIRO</v>
          </cell>
          <cell r="E50845">
            <v>410443</v>
          </cell>
        </row>
        <row r="50846">
          <cell r="C50846"/>
          <cell r="D50846" t="str">
            <v>EE PROFA.LAVINI</v>
          </cell>
          <cell r="E50846">
            <v>410444</v>
          </cell>
        </row>
        <row r="50847">
          <cell r="C50847">
            <v>800002247</v>
          </cell>
          <cell r="D50847" t="str">
            <v>RG VEICULOS</v>
          </cell>
          <cell r="E50847">
            <v>7390094000100</v>
          </cell>
        </row>
        <row r="50848">
          <cell r="C50848">
            <v>800032475</v>
          </cell>
          <cell r="D50848" t="str">
            <v>RECICLAGEM LTDA</v>
          </cell>
          <cell r="E50848">
            <v>4685255000196</v>
          </cell>
        </row>
        <row r="50849">
          <cell r="C50849"/>
          <cell r="D50849" t="str">
            <v>JD.ESC.PETER PA</v>
          </cell>
          <cell r="E50849">
            <v>405527</v>
          </cell>
        </row>
        <row r="50850">
          <cell r="C50850"/>
          <cell r="D50850" t="str">
            <v>COL.SUL FLUMINE</v>
          </cell>
          <cell r="E50850">
            <v>405528</v>
          </cell>
        </row>
        <row r="50851">
          <cell r="C50851"/>
          <cell r="D50851" t="str">
            <v>COL.INST.DR.JOA</v>
          </cell>
          <cell r="E50851">
            <v>405529</v>
          </cell>
        </row>
        <row r="50852">
          <cell r="C50852"/>
          <cell r="D50852" t="str">
            <v>COL.DOS SANTOS</v>
          </cell>
          <cell r="E50852">
            <v>405530</v>
          </cell>
        </row>
        <row r="50853">
          <cell r="C50853"/>
          <cell r="D50853" t="str">
            <v>CEN.EDUC.CRESC.</v>
          </cell>
          <cell r="E50853">
            <v>405531</v>
          </cell>
        </row>
        <row r="50854">
          <cell r="C50854"/>
          <cell r="D50854" t="str">
            <v>ABB ROBOTICS AB</v>
          </cell>
          <cell r="E50854">
            <v>80079</v>
          </cell>
        </row>
        <row r="50855">
          <cell r="C50855"/>
          <cell r="D50855" t="str">
            <v>EE DEP.CANDIDO</v>
          </cell>
          <cell r="E50855">
            <v>403759</v>
          </cell>
        </row>
        <row r="50856">
          <cell r="C50856">
            <v>800019977</v>
          </cell>
          <cell r="D50856" t="str">
            <v>A AGRATI SPA</v>
          </cell>
          <cell r="E50856">
            <v>83343</v>
          </cell>
        </row>
        <row r="50857">
          <cell r="C50857">
            <v>800042248</v>
          </cell>
          <cell r="D50857" t="str">
            <v>SRT TRANSPORTES</v>
          </cell>
          <cell r="E50857">
            <v>31733973000163</v>
          </cell>
        </row>
        <row r="50858">
          <cell r="C50858">
            <v>800023758</v>
          </cell>
          <cell r="D50858" t="str">
            <v>WITTE VELBERT G</v>
          </cell>
          <cell r="E50858">
            <v>85578</v>
          </cell>
        </row>
        <row r="50859">
          <cell r="C50859">
            <v>800014424</v>
          </cell>
          <cell r="D50859" t="str">
            <v>NAVTEQ EUROPE</v>
          </cell>
          <cell r="E50859">
            <v>81708</v>
          </cell>
        </row>
        <row r="50860">
          <cell r="C50860"/>
          <cell r="D50860" t="str">
            <v>EEPG MONTE DAS</v>
          </cell>
          <cell r="E50860">
            <v>406714</v>
          </cell>
        </row>
        <row r="50861">
          <cell r="C50861"/>
          <cell r="D50861" t="str">
            <v>EMPG SEBASTIAO</v>
          </cell>
          <cell r="E50861">
            <v>407548</v>
          </cell>
        </row>
        <row r="50862">
          <cell r="C50862"/>
          <cell r="D50862" t="str">
            <v>COL.GASPAR SILV</v>
          </cell>
          <cell r="E50862">
            <v>408584</v>
          </cell>
        </row>
        <row r="50863">
          <cell r="C50863"/>
          <cell r="D50863" t="str">
            <v>COL.N.SRA.APARE</v>
          </cell>
          <cell r="E50863">
            <v>409157</v>
          </cell>
        </row>
        <row r="50864">
          <cell r="C50864"/>
          <cell r="D50864" t="str">
            <v>COL.CENECISTA J</v>
          </cell>
          <cell r="E50864">
            <v>409502</v>
          </cell>
        </row>
        <row r="50865">
          <cell r="C50865"/>
          <cell r="D50865" t="str">
            <v>EE CONEGO ALBIN</v>
          </cell>
          <cell r="E50865">
            <v>409730</v>
          </cell>
        </row>
        <row r="50866">
          <cell r="C50866"/>
          <cell r="D50866" t="str">
            <v>EM PROFA.ODILA</v>
          </cell>
          <cell r="E50866">
            <v>410173</v>
          </cell>
        </row>
        <row r="50867">
          <cell r="C50867"/>
          <cell r="D50867" t="str">
            <v>EM ZILDA DE BRI</v>
          </cell>
          <cell r="E50867">
            <v>410174</v>
          </cell>
        </row>
        <row r="50868">
          <cell r="C50868"/>
          <cell r="D50868" t="str">
            <v>EM SEBASTIAO JU</v>
          </cell>
          <cell r="E50868">
            <v>411052</v>
          </cell>
        </row>
        <row r="50869">
          <cell r="C50869">
            <v>800007190</v>
          </cell>
          <cell r="D50869" t="str">
            <v>ANS</v>
          </cell>
          <cell r="E50869">
            <v>80831</v>
          </cell>
        </row>
        <row r="50870">
          <cell r="C50870">
            <v>800027297</v>
          </cell>
          <cell r="D50870" t="str">
            <v>FICO MIRRORS IT</v>
          </cell>
          <cell r="E50870">
            <v>85814</v>
          </cell>
        </row>
        <row r="50871">
          <cell r="C50871">
            <v>800033968</v>
          </cell>
          <cell r="D50871" t="str">
            <v>SEALING AND BRA</v>
          </cell>
          <cell r="E50871">
            <v>87190</v>
          </cell>
        </row>
        <row r="50872">
          <cell r="C50872">
            <v>800033968</v>
          </cell>
          <cell r="D50872" t="str">
            <v>SEALING AND BRA</v>
          </cell>
          <cell r="E50872">
            <v>87191</v>
          </cell>
        </row>
        <row r="50873">
          <cell r="C50873">
            <v>800007411</v>
          </cell>
          <cell r="D50873" t="str">
            <v>IXFIN MARELLI</v>
          </cell>
          <cell r="E50873">
            <v>81087</v>
          </cell>
        </row>
        <row r="50874">
          <cell r="C50874"/>
          <cell r="D50874" t="str">
            <v>EEPG FIORAVANTE</v>
          </cell>
          <cell r="E50874">
            <v>407028</v>
          </cell>
        </row>
        <row r="50875">
          <cell r="C50875"/>
          <cell r="D50875" t="str">
            <v>ESC.PSG FUND.DE</v>
          </cell>
          <cell r="E50875">
            <v>408890</v>
          </cell>
        </row>
        <row r="50876">
          <cell r="C50876">
            <v>800016087</v>
          </cell>
          <cell r="D50876" t="str">
            <v>SADEV</v>
          </cell>
          <cell r="E50876">
            <v>82998</v>
          </cell>
        </row>
        <row r="50877">
          <cell r="C50877">
            <v>800008343</v>
          </cell>
          <cell r="D50877" t="str">
            <v>SPEEDLINE</v>
          </cell>
          <cell r="E50877">
            <v>81433</v>
          </cell>
        </row>
        <row r="50878">
          <cell r="C50878"/>
          <cell r="D50878" t="str">
            <v>EZIO PENSOTTI S</v>
          </cell>
          <cell r="E50878">
            <v>83295</v>
          </cell>
        </row>
        <row r="50879">
          <cell r="C50879"/>
          <cell r="D50879" t="str">
            <v>SCAMBIATORI</v>
          </cell>
          <cell r="E50879">
            <v>80405</v>
          </cell>
        </row>
        <row r="50880">
          <cell r="C50880">
            <v>800006784</v>
          </cell>
          <cell r="D50880" t="str">
            <v>GOODYEAR</v>
          </cell>
          <cell r="E50880">
            <v>80289</v>
          </cell>
        </row>
        <row r="50881">
          <cell r="C50881">
            <v>800000074</v>
          </cell>
          <cell r="D50881" t="str">
            <v>FIAT AUTO FRANC</v>
          </cell>
          <cell r="E50881">
            <v>1262</v>
          </cell>
        </row>
        <row r="50882">
          <cell r="C50882"/>
          <cell r="D50882" t="str">
            <v>CE MARQUES DE P</v>
          </cell>
          <cell r="E50882">
            <v>409364</v>
          </cell>
        </row>
        <row r="50883">
          <cell r="C50883">
            <v>800001907</v>
          </cell>
          <cell r="D50883" t="str">
            <v>COM.VERAVEICULO</v>
          </cell>
          <cell r="E50883">
            <v>89472294000168</v>
          </cell>
        </row>
        <row r="50884">
          <cell r="C50884">
            <v>800015186</v>
          </cell>
          <cell r="D50884" t="str">
            <v>VALMICRO</v>
          </cell>
          <cell r="E50884">
            <v>7712264000117</v>
          </cell>
        </row>
        <row r="50885">
          <cell r="C50885">
            <v>800021040</v>
          </cell>
          <cell r="D50885" t="str">
            <v>VALMICRO</v>
          </cell>
          <cell r="E50885">
            <v>89463822001003</v>
          </cell>
        </row>
        <row r="50886">
          <cell r="C50886">
            <v>800033032</v>
          </cell>
          <cell r="D50886" t="str">
            <v>REST JOTACE LTD</v>
          </cell>
          <cell r="E50886">
            <v>7002456000130</v>
          </cell>
        </row>
        <row r="50887">
          <cell r="C50887"/>
          <cell r="D50887" t="str">
            <v>BOLAS WINNER</v>
          </cell>
          <cell r="E50887">
            <v>4013844000128</v>
          </cell>
        </row>
        <row r="50888">
          <cell r="C50888"/>
          <cell r="D50888" t="str">
            <v>ALPARGATAS</v>
          </cell>
          <cell r="E50888">
            <v>61079117009234</v>
          </cell>
        </row>
        <row r="50889">
          <cell r="C50889"/>
          <cell r="D50889" t="str">
            <v>EEPG VIRGINIA B</v>
          </cell>
          <cell r="E50889">
            <v>406730</v>
          </cell>
        </row>
        <row r="50890">
          <cell r="C50890"/>
          <cell r="D50890" t="str">
            <v>EEPG DR.EDUARDO</v>
          </cell>
          <cell r="E50890">
            <v>408422</v>
          </cell>
        </row>
        <row r="50891">
          <cell r="C50891"/>
          <cell r="D50891" t="str">
            <v>EEPG FELIPE DOS</v>
          </cell>
          <cell r="E50891">
            <v>408615</v>
          </cell>
        </row>
        <row r="50892">
          <cell r="C50892"/>
          <cell r="D50892" t="str">
            <v>EEPG INC.MARINA</v>
          </cell>
          <cell r="E50892">
            <v>408823</v>
          </cell>
        </row>
        <row r="50893">
          <cell r="C50893">
            <v>800007028</v>
          </cell>
          <cell r="D50893" t="str">
            <v>I.F 1 SRL</v>
          </cell>
          <cell r="E50893">
            <v>80666</v>
          </cell>
        </row>
        <row r="50894">
          <cell r="C50894">
            <v>800007119</v>
          </cell>
          <cell r="D50894" t="str">
            <v>IF 1</v>
          </cell>
          <cell r="E50894">
            <v>80759</v>
          </cell>
        </row>
        <row r="50895">
          <cell r="C50895">
            <v>800023911</v>
          </cell>
          <cell r="D50895" t="str">
            <v>ZEBRA ENTERPRIS</v>
          </cell>
          <cell r="E50895">
            <v>85600</v>
          </cell>
        </row>
        <row r="50896">
          <cell r="C50896">
            <v>800016216</v>
          </cell>
          <cell r="D50896" t="str">
            <v>STULZ SPA</v>
          </cell>
          <cell r="E50896">
            <v>83004</v>
          </cell>
        </row>
        <row r="50897">
          <cell r="C50897">
            <v>800028146</v>
          </cell>
          <cell r="D50897" t="str">
            <v>UFI FILTERS SPA</v>
          </cell>
          <cell r="E50897">
            <v>86543</v>
          </cell>
        </row>
        <row r="50898">
          <cell r="C50898"/>
          <cell r="D50898" t="str">
            <v>GARDA</v>
          </cell>
          <cell r="E50898">
            <v>80265</v>
          </cell>
        </row>
        <row r="50899">
          <cell r="C50899">
            <v>800007390</v>
          </cell>
          <cell r="D50899" t="str">
            <v>FIAT GM VERRONE</v>
          </cell>
          <cell r="E50899">
            <v>81059</v>
          </cell>
        </row>
        <row r="50900">
          <cell r="C50900"/>
          <cell r="D50900" t="str">
            <v>EM JOAO ROQUE D</v>
          </cell>
          <cell r="E50900">
            <v>410751</v>
          </cell>
        </row>
        <row r="50901">
          <cell r="C50901">
            <v>800000803</v>
          </cell>
          <cell r="D50901" t="str">
            <v>ICAL IND DE CAL</v>
          </cell>
          <cell r="E50901">
            <v>17157264000237</v>
          </cell>
        </row>
        <row r="50902">
          <cell r="C50902">
            <v>800001001</v>
          </cell>
          <cell r="D50902" t="str">
            <v>LACREFIX LACRES</v>
          </cell>
          <cell r="E50902">
            <v>1708089000108</v>
          </cell>
        </row>
        <row r="50903">
          <cell r="C50903">
            <v>800001324</v>
          </cell>
          <cell r="D50903" t="str">
            <v>SOEICOM</v>
          </cell>
          <cell r="E50903">
            <v>33920299000313</v>
          </cell>
        </row>
        <row r="50904">
          <cell r="C50904">
            <v>800002304</v>
          </cell>
          <cell r="D50904" t="str">
            <v>HASA</v>
          </cell>
          <cell r="E50904">
            <v>17179524000194</v>
          </cell>
        </row>
        <row r="50905">
          <cell r="C50905">
            <v>800003090</v>
          </cell>
          <cell r="D50905" t="str">
            <v>GMO CENTRO PESQ</v>
          </cell>
          <cell r="E50905">
            <v>22641575000207</v>
          </cell>
        </row>
        <row r="50906">
          <cell r="C50906">
            <v>800004650</v>
          </cell>
          <cell r="D50906" t="str">
            <v>DBACUSTICA.</v>
          </cell>
          <cell r="E50906">
            <v>25588070000133</v>
          </cell>
        </row>
        <row r="50907">
          <cell r="C50907">
            <v>800004859</v>
          </cell>
          <cell r="D50907" t="str">
            <v>DISK PALCO</v>
          </cell>
          <cell r="E50907">
            <v>6912741000125</v>
          </cell>
        </row>
        <row r="50908">
          <cell r="C50908">
            <v>800005341</v>
          </cell>
          <cell r="D50908" t="str">
            <v>LAKEFIELD GEOSO</v>
          </cell>
          <cell r="E50908">
            <v>2417115000101</v>
          </cell>
        </row>
        <row r="50909">
          <cell r="C50909">
            <v>800005428</v>
          </cell>
          <cell r="D50909" t="str">
            <v>PORTLAND</v>
          </cell>
          <cell r="E50909">
            <v>4114008000130</v>
          </cell>
        </row>
        <row r="50910">
          <cell r="C50910">
            <v>800006200</v>
          </cell>
          <cell r="D50910" t="str">
            <v>MANNESMANN</v>
          </cell>
          <cell r="E50910">
            <v>60863404000130</v>
          </cell>
        </row>
        <row r="50911">
          <cell r="C50911">
            <v>800007853</v>
          </cell>
          <cell r="D50911" t="str">
            <v>MARCIO</v>
          </cell>
          <cell r="E50911">
            <v>50103318615</v>
          </cell>
        </row>
        <row r="50912">
          <cell r="C50912">
            <v>800008588</v>
          </cell>
          <cell r="D50912" t="str">
            <v>LOC TEXAS</v>
          </cell>
          <cell r="E50912">
            <v>8766445000199</v>
          </cell>
        </row>
        <row r="50913">
          <cell r="C50913">
            <v>800008842</v>
          </cell>
          <cell r="D50913" t="str">
            <v>EINSTEN</v>
          </cell>
          <cell r="E50913">
            <v>8801437000136</v>
          </cell>
        </row>
        <row r="50914">
          <cell r="C50914">
            <v>800009313</v>
          </cell>
          <cell r="D50914" t="str">
            <v>LACRE E FIXE FE</v>
          </cell>
          <cell r="E50914">
            <v>7405014000134</v>
          </cell>
        </row>
        <row r="50915">
          <cell r="C50915">
            <v>800009440</v>
          </cell>
          <cell r="D50915" t="str">
            <v>JUCIELY EMPREEN</v>
          </cell>
          <cell r="E50915">
            <v>4590056000102</v>
          </cell>
        </row>
        <row r="50916">
          <cell r="C50916">
            <v>800009598</v>
          </cell>
          <cell r="D50916" t="str">
            <v>PREMO CONSTR</v>
          </cell>
          <cell r="E50916">
            <v>17159658000143</v>
          </cell>
        </row>
        <row r="50917">
          <cell r="C50917">
            <v>800012999</v>
          </cell>
          <cell r="D50917" t="str">
            <v>W.F FABRIC DE E</v>
          </cell>
          <cell r="E50917">
            <v>59952374000230</v>
          </cell>
        </row>
        <row r="50918">
          <cell r="C50918">
            <v>800013257</v>
          </cell>
          <cell r="D50918" t="str">
            <v>ORGUEL PLATAFOR</v>
          </cell>
          <cell r="E50918">
            <v>65188195000190</v>
          </cell>
        </row>
        <row r="50919">
          <cell r="C50919">
            <v>800014810</v>
          </cell>
          <cell r="D50919" t="str">
            <v>WF FABRICACAO D</v>
          </cell>
          <cell r="E50919">
            <v>59952374000150</v>
          </cell>
        </row>
        <row r="50920">
          <cell r="C50920">
            <v>800018029</v>
          </cell>
          <cell r="D50920" t="str">
            <v>SEATECH</v>
          </cell>
          <cell r="E50920">
            <v>2402660000124</v>
          </cell>
        </row>
        <row r="50921">
          <cell r="C50921">
            <v>800019299</v>
          </cell>
          <cell r="D50921" t="str">
            <v>ENTEQ EMPR. NAC</v>
          </cell>
          <cell r="E50921">
            <v>2973885000130</v>
          </cell>
        </row>
        <row r="50922">
          <cell r="C50922">
            <v>800023863</v>
          </cell>
          <cell r="D50922" t="str">
            <v>LINHA VERDE DIS</v>
          </cell>
          <cell r="E50922">
            <v>8770559000102</v>
          </cell>
        </row>
        <row r="50923">
          <cell r="C50923">
            <v>800024151</v>
          </cell>
          <cell r="D50923" t="str">
            <v>METALSIDER</v>
          </cell>
          <cell r="E50923">
            <v>2221397000258</v>
          </cell>
        </row>
        <row r="50924">
          <cell r="C50924">
            <v>800024325</v>
          </cell>
          <cell r="D50924" t="str">
            <v>MT MED EMPREEND</v>
          </cell>
          <cell r="E50924">
            <v>8763776000175</v>
          </cell>
        </row>
        <row r="50925">
          <cell r="C50925">
            <v>800027753</v>
          </cell>
          <cell r="D50925" t="str">
            <v>PORT. DISTRIBUI</v>
          </cell>
          <cell r="E50925">
            <v>8228010000514</v>
          </cell>
        </row>
        <row r="50926">
          <cell r="C50926">
            <v>800028506</v>
          </cell>
          <cell r="D50926" t="str">
            <v>DATAFILME SIST.</v>
          </cell>
          <cell r="E50926">
            <v>19628783000180</v>
          </cell>
        </row>
        <row r="50927">
          <cell r="C50927">
            <v>800028966</v>
          </cell>
          <cell r="D50927" t="str">
            <v>WMB COMERCIO EL</v>
          </cell>
          <cell r="E50927">
            <v>14314050000409</v>
          </cell>
        </row>
        <row r="50928">
          <cell r="C50928">
            <v>800034286</v>
          </cell>
          <cell r="D50928" t="str">
            <v>FEAG-FERRAGENS</v>
          </cell>
          <cell r="E50928">
            <v>17266263000140</v>
          </cell>
        </row>
        <row r="50929">
          <cell r="C50929">
            <v>800035227</v>
          </cell>
          <cell r="D50929" t="str">
            <v>PARA CONSTRUCAO</v>
          </cell>
          <cell r="E50929">
            <v>20243945000141</v>
          </cell>
        </row>
        <row r="50930">
          <cell r="C50930">
            <v>800035720</v>
          </cell>
          <cell r="D50930" t="str">
            <v>SH FORMAS ANDAI</v>
          </cell>
          <cell r="E50930">
            <v>42292292001014</v>
          </cell>
        </row>
        <row r="50931">
          <cell r="C50931">
            <v>800035956</v>
          </cell>
          <cell r="D50931" t="str">
            <v>DOCES TEIXEIRA</v>
          </cell>
          <cell r="E50931">
            <v>5496100000174</v>
          </cell>
        </row>
        <row r="50932">
          <cell r="C50932">
            <v>800036032</v>
          </cell>
          <cell r="D50932" t="str">
            <v>ORGUEL LOCACAO</v>
          </cell>
          <cell r="E50932">
            <v>19537752003482</v>
          </cell>
        </row>
        <row r="50933">
          <cell r="C50933">
            <v>800036691</v>
          </cell>
          <cell r="D50933" t="str">
            <v>COMERCIAL ISOPO</v>
          </cell>
          <cell r="E50933">
            <v>19052550000182</v>
          </cell>
        </row>
        <row r="50934">
          <cell r="C50934">
            <v>800036786</v>
          </cell>
          <cell r="D50934" t="str">
            <v>SERVICO SOCIAL</v>
          </cell>
          <cell r="E50934">
            <v>3773834007998</v>
          </cell>
        </row>
        <row r="50935">
          <cell r="C50935">
            <v>800038912</v>
          </cell>
          <cell r="D50935" t="str">
            <v>EXPRESSO ALLURE</v>
          </cell>
          <cell r="E50935">
            <v>2488776000128</v>
          </cell>
        </row>
        <row r="50936">
          <cell r="C50936">
            <v>800046899</v>
          </cell>
          <cell r="D50936" t="str">
            <v>METALSIDER</v>
          </cell>
          <cell r="E50936">
            <v>17635277003109</v>
          </cell>
        </row>
        <row r="50937">
          <cell r="C50937"/>
          <cell r="D50937" t="str">
            <v>MAMBRINI INDL</v>
          </cell>
          <cell r="E50937">
            <v>25255688000181</v>
          </cell>
        </row>
        <row r="50938">
          <cell r="C50938"/>
          <cell r="D50938" t="str">
            <v>SANTA GIULIA</v>
          </cell>
          <cell r="E50938">
            <v>685003000106</v>
          </cell>
        </row>
        <row r="50939">
          <cell r="C50939"/>
          <cell r="D50939" t="str">
            <v>BARROCO MINAS A</v>
          </cell>
          <cell r="E50939">
            <v>20797049000124</v>
          </cell>
        </row>
        <row r="50940">
          <cell r="C50940"/>
          <cell r="D50940" t="str">
            <v>SEM.DE ACOS-CSA</v>
          </cell>
          <cell r="E50940">
            <v>88363775000415</v>
          </cell>
        </row>
        <row r="50941">
          <cell r="C50941"/>
          <cell r="D50941" t="str">
            <v>ALEM-FRONTEIRAS</v>
          </cell>
          <cell r="E50941">
            <v>3111911000850</v>
          </cell>
        </row>
        <row r="50942">
          <cell r="C50942"/>
          <cell r="D50942" t="str">
            <v>ALEM FRONTEIRA</v>
          </cell>
          <cell r="E50942">
            <v>3111911000508</v>
          </cell>
        </row>
        <row r="50943">
          <cell r="C50943"/>
          <cell r="D50943" t="str">
            <v>SAO SEBASTIAO</v>
          </cell>
          <cell r="E50943">
            <v>42825984000190</v>
          </cell>
        </row>
        <row r="50944">
          <cell r="C50944"/>
          <cell r="D50944" t="str">
            <v>MADECAUS</v>
          </cell>
          <cell r="E50944">
            <v>66260910000111</v>
          </cell>
        </row>
        <row r="50945">
          <cell r="C50945"/>
          <cell r="D50945" t="str">
            <v>BRASFRIGO</v>
          </cell>
          <cell r="E50945">
            <v>19166180001267</v>
          </cell>
        </row>
        <row r="50946">
          <cell r="C50946"/>
          <cell r="D50946" t="str">
            <v>TELEMIG CELULAR</v>
          </cell>
          <cell r="E50946">
            <v>2320739017777</v>
          </cell>
        </row>
        <row r="50947">
          <cell r="C50947"/>
          <cell r="D50947" t="str">
            <v>GESSY LEVER</v>
          </cell>
          <cell r="E50947">
            <v>61068276019034</v>
          </cell>
        </row>
        <row r="50948">
          <cell r="C50948"/>
          <cell r="D50948" t="str">
            <v>MANNESMANN</v>
          </cell>
          <cell r="E50948">
            <v>18690511000148</v>
          </cell>
        </row>
        <row r="50949">
          <cell r="C50949"/>
          <cell r="D50949" t="str">
            <v>PREMO ENGENHARI</v>
          </cell>
          <cell r="E50949">
            <v>17159658000496</v>
          </cell>
        </row>
        <row r="50950">
          <cell r="C50950"/>
          <cell r="D50950" t="str">
            <v>CEN.EDUC.DE VES</v>
          </cell>
          <cell r="E50950">
            <v>401528</v>
          </cell>
        </row>
        <row r="50951">
          <cell r="C50951"/>
          <cell r="D50951" t="str">
            <v>CAT ANTONIO QUI</v>
          </cell>
          <cell r="E50951">
            <v>402304</v>
          </cell>
        </row>
        <row r="50952">
          <cell r="C50952"/>
          <cell r="D50952" t="str">
            <v>CENTRO INFANTIL</v>
          </cell>
          <cell r="E50952">
            <v>403137</v>
          </cell>
        </row>
        <row r="50953">
          <cell r="C50953"/>
          <cell r="D50953" t="str">
            <v>EE JOSE GARIEL</v>
          </cell>
          <cell r="E50953">
            <v>403690</v>
          </cell>
        </row>
        <row r="50954">
          <cell r="C50954"/>
          <cell r="D50954" t="str">
            <v>EM ARACI FONSEC</v>
          </cell>
          <cell r="E50954">
            <v>404047</v>
          </cell>
        </row>
        <row r="50955">
          <cell r="C50955"/>
          <cell r="D50955" t="str">
            <v>EE FRANCISCO VI</v>
          </cell>
          <cell r="E50955">
            <v>404840</v>
          </cell>
        </row>
        <row r="50956">
          <cell r="C50956"/>
          <cell r="D50956" t="str">
            <v>ESC.INF.CASA DE</v>
          </cell>
          <cell r="E50956">
            <v>404841</v>
          </cell>
        </row>
        <row r="50957">
          <cell r="C50957"/>
          <cell r="D50957" t="str">
            <v>EE MACHADO DE A</v>
          </cell>
          <cell r="E50957">
            <v>408178</v>
          </cell>
        </row>
        <row r="50958">
          <cell r="C50958"/>
          <cell r="D50958" t="str">
            <v>EM DEP.JORGE FE</v>
          </cell>
          <cell r="E50958">
            <v>408179</v>
          </cell>
        </row>
        <row r="50959">
          <cell r="C50959"/>
          <cell r="D50959" t="str">
            <v>EM DOLORES MART</v>
          </cell>
          <cell r="E50959">
            <v>408180</v>
          </cell>
        </row>
        <row r="50960">
          <cell r="C50960"/>
          <cell r="D50960" t="str">
            <v>EM JOSE SILVA</v>
          </cell>
          <cell r="E50960">
            <v>408181</v>
          </cell>
        </row>
        <row r="50961">
          <cell r="C50961"/>
          <cell r="D50961" t="str">
            <v>EM MANUEL DA FO</v>
          </cell>
          <cell r="E50961">
            <v>408182</v>
          </cell>
        </row>
        <row r="50962">
          <cell r="C50962"/>
          <cell r="D50962" t="str">
            <v>EM MARIA MIGUEL</v>
          </cell>
          <cell r="E50962">
            <v>408183</v>
          </cell>
        </row>
        <row r="50963">
          <cell r="C50963"/>
          <cell r="D50963" t="str">
            <v>EM MARIA NATIVI</v>
          </cell>
          <cell r="E50963">
            <v>408184</v>
          </cell>
        </row>
        <row r="50964">
          <cell r="C50964"/>
          <cell r="D50964" t="str">
            <v>EM NAZINHA CONR</v>
          </cell>
          <cell r="E50964">
            <v>408185</v>
          </cell>
        </row>
        <row r="50965">
          <cell r="C50965"/>
          <cell r="D50965" t="str">
            <v>EM SENHOR DO BO</v>
          </cell>
          <cell r="E50965">
            <v>408186</v>
          </cell>
        </row>
        <row r="50966">
          <cell r="C50966"/>
          <cell r="D50966" t="str">
            <v>EM CORACAO DE J</v>
          </cell>
          <cell r="E50966">
            <v>410486</v>
          </cell>
        </row>
        <row r="50967">
          <cell r="C50967">
            <v>800040862</v>
          </cell>
          <cell r="D50967" t="str">
            <v>CONTINENTAL AUT</v>
          </cell>
          <cell r="E50967">
            <v>89110</v>
          </cell>
        </row>
        <row r="50968">
          <cell r="C50968"/>
          <cell r="D50968" t="str">
            <v>FUNARBE</v>
          </cell>
          <cell r="E50968">
            <v>20320503000585</v>
          </cell>
        </row>
        <row r="50969">
          <cell r="C50969"/>
          <cell r="D50969" t="str">
            <v>LIONS CLUB VIAD</v>
          </cell>
          <cell r="E50969">
            <v>403948</v>
          </cell>
        </row>
        <row r="50970">
          <cell r="C50970"/>
          <cell r="D50970" t="str">
            <v>EEPSG VIADUTOS</v>
          </cell>
          <cell r="E50970">
            <v>409339</v>
          </cell>
        </row>
        <row r="50971">
          <cell r="C50971">
            <v>800018722</v>
          </cell>
          <cell r="D50971" t="str">
            <v>VILA VENTURA</v>
          </cell>
          <cell r="E50971">
            <v>3646945000173</v>
          </cell>
        </row>
        <row r="50972">
          <cell r="C50972">
            <v>800022090</v>
          </cell>
          <cell r="D50972" t="str">
            <v>FERRAMENT. GERA</v>
          </cell>
          <cell r="E50972">
            <v>92664028002608</v>
          </cell>
        </row>
        <row r="50973">
          <cell r="C50973">
            <v>800023210</v>
          </cell>
          <cell r="D50973" t="str">
            <v>IRMAOS BONACHES</v>
          </cell>
          <cell r="E50973">
            <v>2651878000112</v>
          </cell>
        </row>
        <row r="50974">
          <cell r="C50974">
            <v>800031529</v>
          </cell>
          <cell r="D50974" t="str">
            <v>SAN MARINO VEIC</v>
          </cell>
          <cell r="E50974">
            <v>90446618000415</v>
          </cell>
        </row>
        <row r="50975">
          <cell r="C50975">
            <v>800036269</v>
          </cell>
          <cell r="D50975" t="str">
            <v>GABRIEL QUINTAN</v>
          </cell>
          <cell r="E50975">
            <v>25102853000165</v>
          </cell>
        </row>
        <row r="50976">
          <cell r="C50976"/>
          <cell r="D50976" t="str">
            <v>ESC.PARTICULAR</v>
          </cell>
          <cell r="E50976">
            <v>405206</v>
          </cell>
        </row>
        <row r="50977">
          <cell r="C50977"/>
          <cell r="D50977" t="str">
            <v>COL.ADVENT.VIAM</v>
          </cell>
          <cell r="E50977">
            <v>405208</v>
          </cell>
        </row>
        <row r="50978">
          <cell r="C50978"/>
          <cell r="D50978" t="str">
            <v>ESC.ADVENT.DE S</v>
          </cell>
          <cell r="E50978">
            <v>405210</v>
          </cell>
        </row>
        <row r="50979">
          <cell r="C50979"/>
          <cell r="D50979" t="str">
            <v>COL.ADVENT.VIAM</v>
          </cell>
          <cell r="E50979">
            <v>405270</v>
          </cell>
        </row>
        <row r="50980">
          <cell r="C50980"/>
          <cell r="D50980" t="str">
            <v>EMPG FARROUPILH</v>
          </cell>
          <cell r="E50980">
            <v>406700</v>
          </cell>
        </row>
        <row r="50981">
          <cell r="C50981"/>
          <cell r="D50981" t="str">
            <v>EMPG CRISTIANO</v>
          </cell>
          <cell r="E50981">
            <v>406701</v>
          </cell>
        </row>
        <row r="50982">
          <cell r="C50982"/>
          <cell r="D50982" t="str">
            <v>EEPG BARAO DE L</v>
          </cell>
          <cell r="E50982">
            <v>406703</v>
          </cell>
        </row>
        <row r="50983">
          <cell r="C50983"/>
          <cell r="D50983" t="str">
            <v>EEPG MINUANO</v>
          </cell>
          <cell r="E50983">
            <v>406704</v>
          </cell>
        </row>
        <row r="50984">
          <cell r="C50984"/>
          <cell r="D50984" t="str">
            <v>EPSG N.SRA DAS</v>
          </cell>
          <cell r="E50984">
            <v>406708</v>
          </cell>
        </row>
        <row r="50985">
          <cell r="C50985"/>
          <cell r="D50985" t="str">
            <v>EMPG UMBERTO AL</v>
          </cell>
          <cell r="E50985">
            <v>407512</v>
          </cell>
        </row>
        <row r="50986">
          <cell r="C50986"/>
          <cell r="D50986" t="str">
            <v>EESG DR.JOAO S.</v>
          </cell>
          <cell r="E50986">
            <v>407514</v>
          </cell>
        </row>
        <row r="50987">
          <cell r="C50987"/>
          <cell r="D50987" t="str">
            <v>EEPSG ACORIANOS</v>
          </cell>
          <cell r="E50987">
            <v>407515</v>
          </cell>
        </row>
        <row r="50988">
          <cell r="C50988"/>
          <cell r="D50988" t="str">
            <v>EEPSG FARROUPIL</v>
          </cell>
          <cell r="E50988">
            <v>407516</v>
          </cell>
        </row>
        <row r="50989">
          <cell r="C50989"/>
          <cell r="D50989" t="str">
            <v>ESC.MONTE ALEGR</v>
          </cell>
          <cell r="E50989">
            <v>407517</v>
          </cell>
        </row>
        <row r="50990">
          <cell r="C50990"/>
          <cell r="D50990" t="str">
            <v>EE DR.GENESIO P</v>
          </cell>
          <cell r="E50990">
            <v>407518</v>
          </cell>
        </row>
        <row r="50991">
          <cell r="C50991"/>
          <cell r="D50991" t="str">
            <v>NOVO LAR DE MEN</v>
          </cell>
          <cell r="E50991">
            <v>408613</v>
          </cell>
        </row>
        <row r="50992">
          <cell r="C50992"/>
          <cell r="D50992" t="str">
            <v>EE BARAO DE LUC</v>
          </cell>
          <cell r="E50992">
            <v>411046</v>
          </cell>
        </row>
        <row r="50993">
          <cell r="C50993"/>
          <cell r="D50993" t="str">
            <v>EEPG ADONIS DOS</v>
          </cell>
          <cell r="E50993">
            <v>406702</v>
          </cell>
        </row>
        <row r="50994">
          <cell r="C50994"/>
          <cell r="D50994" t="str">
            <v>SADA</v>
          </cell>
          <cell r="E50994">
            <v>19199348000935</v>
          </cell>
        </row>
        <row r="50995">
          <cell r="C50995"/>
          <cell r="D50995" t="str">
            <v>EEPG PE.ANTUNES</v>
          </cell>
          <cell r="E50995">
            <v>410626</v>
          </cell>
        </row>
        <row r="50996">
          <cell r="C50996"/>
          <cell r="D50996" t="str">
            <v>EEPSG ORESTES S</v>
          </cell>
          <cell r="E50996">
            <v>410627</v>
          </cell>
        </row>
        <row r="50997">
          <cell r="C50997">
            <v>800038331</v>
          </cell>
          <cell r="D50997" t="str">
            <v>FIAMM COMPONENT</v>
          </cell>
          <cell r="E50997">
            <v>88867</v>
          </cell>
        </row>
        <row r="50998">
          <cell r="C50998">
            <v>800008279</v>
          </cell>
          <cell r="D50998" t="str">
            <v>LOCALIZA RENT A</v>
          </cell>
          <cell r="E50998">
            <v>2223474000128</v>
          </cell>
        </row>
        <row r="50999">
          <cell r="C50999">
            <v>800017151</v>
          </cell>
          <cell r="D50999" t="str">
            <v>EXECUTIVA PROMO</v>
          </cell>
          <cell r="E50999">
            <v>1789265000183</v>
          </cell>
        </row>
        <row r="51000">
          <cell r="C51000">
            <v>800019510</v>
          </cell>
          <cell r="D51000" t="str">
            <v>FUNARBE</v>
          </cell>
          <cell r="E51000">
            <v>20320503000151</v>
          </cell>
        </row>
        <row r="51001">
          <cell r="C51001">
            <v>800025065</v>
          </cell>
          <cell r="D51001" t="str">
            <v>ASSOC. ESTUDANT</v>
          </cell>
          <cell r="E51001">
            <v>7133098000102</v>
          </cell>
        </row>
        <row r="51002">
          <cell r="C51002">
            <v>800037168</v>
          </cell>
          <cell r="D51002" t="str">
            <v>MOTAUTO MOTA AU</v>
          </cell>
          <cell r="E51002">
            <v>18996637000307</v>
          </cell>
        </row>
        <row r="51003">
          <cell r="C51003"/>
          <cell r="D51003" t="str">
            <v>LOCALIZA</v>
          </cell>
          <cell r="E51003">
            <v>1197711000160</v>
          </cell>
        </row>
        <row r="51004">
          <cell r="C51004"/>
          <cell r="D51004" t="str">
            <v>LOCALIZA RENT A</v>
          </cell>
          <cell r="E51004">
            <v>2223474000390</v>
          </cell>
        </row>
        <row r="51005">
          <cell r="C51005"/>
          <cell r="D51005" t="str">
            <v>CEN.EDUC.DE VIC</v>
          </cell>
          <cell r="E51005">
            <v>401529</v>
          </cell>
        </row>
        <row r="51006">
          <cell r="C51006"/>
          <cell r="D51006" t="str">
            <v>COL.ANGULO DE V</v>
          </cell>
          <cell r="E51006">
            <v>403894</v>
          </cell>
        </row>
        <row r="51007">
          <cell r="C51007"/>
          <cell r="D51007" t="str">
            <v>COOPERATIVA EDU</v>
          </cell>
          <cell r="E51007">
            <v>403899</v>
          </cell>
        </row>
        <row r="51008">
          <cell r="C51008"/>
          <cell r="D51008" t="str">
            <v>COL.EQUIPE</v>
          </cell>
          <cell r="E51008">
            <v>404308</v>
          </cell>
        </row>
        <row r="51009">
          <cell r="C51009"/>
          <cell r="D51009" t="str">
            <v>COL.N.SRA.DO CA</v>
          </cell>
          <cell r="E51009">
            <v>404886</v>
          </cell>
        </row>
        <row r="51010">
          <cell r="C51010"/>
          <cell r="D51010" t="str">
            <v>EE DR.RAIMUNDO</v>
          </cell>
          <cell r="E51010">
            <v>407074</v>
          </cell>
        </row>
        <row r="51011">
          <cell r="C51011">
            <v>800031741</v>
          </cell>
          <cell r="D51011" t="str">
            <v>WK ROTOMOLDAGEM</v>
          </cell>
          <cell r="E51011">
            <v>12818953000140</v>
          </cell>
        </row>
        <row r="51012">
          <cell r="C51012"/>
          <cell r="D51012" t="str">
            <v>EEPSG DR.JOSE M</v>
          </cell>
          <cell r="E51012">
            <v>403812</v>
          </cell>
        </row>
        <row r="51013">
          <cell r="C51013"/>
          <cell r="D51013" t="str">
            <v>EEPSG DR.JOSE M</v>
          </cell>
          <cell r="E51013">
            <v>404525</v>
          </cell>
        </row>
        <row r="51014">
          <cell r="C51014">
            <v>800001889</v>
          </cell>
          <cell r="D51014" t="str">
            <v>CARBONI VEICULO</v>
          </cell>
          <cell r="E51014">
            <v>83525386000182</v>
          </cell>
        </row>
        <row r="51015">
          <cell r="C51015">
            <v>800036842</v>
          </cell>
          <cell r="D51015" t="str">
            <v>ELIZABETE SALGA</v>
          </cell>
          <cell r="E51015">
            <v>12116767000160</v>
          </cell>
        </row>
        <row r="51016">
          <cell r="C51016"/>
          <cell r="D51016" t="str">
            <v>PERDIGAO ALIMEN</v>
          </cell>
          <cell r="E51016">
            <v>82829730000164</v>
          </cell>
        </row>
        <row r="51017">
          <cell r="C51017"/>
          <cell r="D51017" t="str">
            <v>ESC.PRIMARIA AD</v>
          </cell>
          <cell r="E51017">
            <v>406583</v>
          </cell>
        </row>
        <row r="51018">
          <cell r="C51018"/>
          <cell r="D51018" t="str">
            <v>ESAVI ETAVI</v>
          </cell>
          <cell r="E51018">
            <v>406584</v>
          </cell>
        </row>
        <row r="51019">
          <cell r="C51019">
            <v>800008566</v>
          </cell>
          <cell r="D51019" t="str">
            <v>JOHN NAISBITT</v>
          </cell>
          <cell r="E51019">
            <v>81454</v>
          </cell>
        </row>
        <row r="51020">
          <cell r="C51020">
            <v>800007428</v>
          </cell>
          <cell r="D51020" t="str">
            <v>GRABNER</v>
          </cell>
          <cell r="E51020">
            <v>81106</v>
          </cell>
        </row>
        <row r="51021">
          <cell r="C51021"/>
          <cell r="D51021" t="str">
            <v>CELETTE</v>
          </cell>
          <cell r="E51021">
            <v>80100</v>
          </cell>
        </row>
        <row r="51022">
          <cell r="C51022">
            <v>800007539</v>
          </cell>
          <cell r="D51022" t="str">
            <v>DALPHI ESPANHA</v>
          </cell>
          <cell r="E51022">
            <v>81235</v>
          </cell>
        </row>
        <row r="51023">
          <cell r="C51023">
            <v>800007634</v>
          </cell>
          <cell r="D51023" t="str">
            <v>RECALVI</v>
          </cell>
          <cell r="E51023">
            <v>81364</v>
          </cell>
        </row>
        <row r="51024">
          <cell r="C51024"/>
          <cell r="D51024" t="str">
            <v>EXCOM EXPORTACA</v>
          </cell>
          <cell r="E51024">
            <v>55263669000400</v>
          </cell>
        </row>
        <row r="51025">
          <cell r="C51025">
            <v>800034746</v>
          </cell>
          <cell r="D51025" t="str">
            <v>ROCKWELL AUTOMA</v>
          </cell>
          <cell r="E51025">
            <v>46323754002550</v>
          </cell>
        </row>
        <row r="51026">
          <cell r="C51026"/>
          <cell r="D51026" t="str">
            <v>CAPAS KAR</v>
          </cell>
          <cell r="E51026">
            <v>47912456000191</v>
          </cell>
        </row>
        <row r="51027">
          <cell r="C51027">
            <v>800031767</v>
          </cell>
          <cell r="D51027" t="str">
            <v>INDUSTRIAIS LTD</v>
          </cell>
          <cell r="E51027">
            <v>4649092000196</v>
          </cell>
        </row>
        <row r="51028">
          <cell r="C51028"/>
          <cell r="D51028" t="str">
            <v>COLUMBIA</v>
          </cell>
          <cell r="E51028">
            <v>60526977004590</v>
          </cell>
        </row>
        <row r="51029">
          <cell r="C51029"/>
          <cell r="D51029" t="str">
            <v>MELIA BRASIL</v>
          </cell>
          <cell r="E51029">
            <v>62413877000161</v>
          </cell>
        </row>
        <row r="51030">
          <cell r="C51030">
            <v>800042557</v>
          </cell>
          <cell r="D51030" t="str">
            <v>EQUIPAMENTOS AU</v>
          </cell>
          <cell r="E51030">
            <v>1174047000134</v>
          </cell>
        </row>
        <row r="51031">
          <cell r="C51031">
            <v>800038437</v>
          </cell>
          <cell r="D51031" t="str">
            <v>AGOSTINHO RIBEI</v>
          </cell>
          <cell r="E51031">
            <v>18740964000131</v>
          </cell>
        </row>
        <row r="51032">
          <cell r="C51032"/>
          <cell r="D51032" t="str">
            <v>EEPG INC.DR.AME</v>
          </cell>
          <cell r="E51032">
            <v>407538</v>
          </cell>
        </row>
        <row r="51033">
          <cell r="C51033"/>
          <cell r="D51033" t="str">
            <v>EEPG INCOMPLETO</v>
          </cell>
          <cell r="E51033">
            <v>407984</v>
          </cell>
        </row>
        <row r="51034">
          <cell r="C51034"/>
          <cell r="D51034" t="str">
            <v>EMPG INCOMPLETO</v>
          </cell>
          <cell r="E51034">
            <v>407985</v>
          </cell>
        </row>
        <row r="51035">
          <cell r="C51035"/>
          <cell r="D51035" t="str">
            <v>EEPG GUILHERME</v>
          </cell>
          <cell r="E51035">
            <v>408423</v>
          </cell>
        </row>
        <row r="51036">
          <cell r="C51036"/>
          <cell r="D51036" t="str">
            <v>EMPG DANIEL CON</v>
          </cell>
          <cell r="E51036">
            <v>408424</v>
          </cell>
        </row>
        <row r="51037">
          <cell r="C51037"/>
          <cell r="D51037" t="str">
            <v>EMPG EVARISTO D</v>
          </cell>
          <cell r="E51037">
            <v>408425</v>
          </cell>
        </row>
        <row r="51038">
          <cell r="C51038"/>
          <cell r="D51038" t="str">
            <v>EMPG GELMINO CA</v>
          </cell>
          <cell r="E51038">
            <v>408426</v>
          </cell>
        </row>
        <row r="51039">
          <cell r="C51039"/>
          <cell r="D51039" t="str">
            <v>EMPG SEGISMUNDO</v>
          </cell>
          <cell r="E51039">
            <v>408427</v>
          </cell>
        </row>
        <row r="51040">
          <cell r="C51040">
            <v>800017101</v>
          </cell>
          <cell r="D51040" t="str">
            <v>MAINTENANCE SER</v>
          </cell>
          <cell r="E51040">
            <v>79776654000161</v>
          </cell>
        </row>
        <row r="51041">
          <cell r="C51041">
            <v>800040435</v>
          </cell>
          <cell r="D51041" t="str">
            <v>GALINHO REFRIGE</v>
          </cell>
          <cell r="E51041">
            <v>61656088000199</v>
          </cell>
        </row>
        <row r="51042">
          <cell r="C51042"/>
          <cell r="D51042" t="str">
            <v>LISTAMAR</v>
          </cell>
          <cell r="E51042">
            <v>48042212000168</v>
          </cell>
        </row>
        <row r="51043">
          <cell r="C51043">
            <v>800015513</v>
          </cell>
          <cell r="D51043" t="str">
            <v>ESG COMUNICACAO</v>
          </cell>
          <cell r="E51043">
            <v>7780149000180</v>
          </cell>
        </row>
        <row r="51044">
          <cell r="C51044">
            <v>800034586</v>
          </cell>
          <cell r="D51044" t="str">
            <v>DE PESOS PADRAO</v>
          </cell>
          <cell r="E51044">
            <v>5478457000120</v>
          </cell>
        </row>
        <row r="51045">
          <cell r="C51045">
            <v>800040008</v>
          </cell>
          <cell r="D51045" t="str">
            <v>MIMEG - MANUTEN</v>
          </cell>
          <cell r="E51045">
            <v>9114915000100</v>
          </cell>
        </row>
        <row r="51046">
          <cell r="C51046">
            <v>800028970</v>
          </cell>
          <cell r="D51046" t="str">
            <v>SEGURANCA LTDA</v>
          </cell>
          <cell r="E51046">
            <v>472501000170</v>
          </cell>
        </row>
        <row r="51047">
          <cell r="C51047">
            <v>800034922</v>
          </cell>
          <cell r="D51047" t="str">
            <v>E REUSO DA AGUA</v>
          </cell>
          <cell r="E51047">
            <v>8372884000117</v>
          </cell>
        </row>
        <row r="51048">
          <cell r="C51048"/>
          <cell r="D51048" t="str">
            <v>EPSG ATILIO VIV</v>
          </cell>
          <cell r="E51048">
            <v>409388</v>
          </cell>
        </row>
        <row r="51049">
          <cell r="C51049"/>
          <cell r="D51049" t="str">
            <v>EE SAO JORGE DA</v>
          </cell>
          <cell r="E51049">
            <v>410631</v>
          </cell>
        </row>
        <row r="51050">
          <cell r="C51050">
            <v>800002065</v>
          </cell>
          <cell r="D51050" t="str">
            <v>TRIESTE VEICULO</v>
          </cell>
          <cell r="E51050">
            <v>30956361000177</v>
          </cell>
        </row>
        <row r="51051">
          <cell r="C51051">
            <v>800002545</v>
          </cell>
          <cell r="D51051" t="str">
            <v>PR COLA</v>
          </cell>
          <cell r="E51051">
            <v>27203488000100</v>
          </cell>
        </row>
        <row r="51052">
          <cell r="C51052">
            <v>800002794</v>
          </cell>
          <cell r="D51052" t="str">
            <v>TVV</v>
          </cell>
          <cell r="E51052">
            <v>2639850000160</v>
          </cell>
        </row>
        <row r="51053">
          <cell r="C51053">
            <v>800002852</v>
          </cell>
          <cell r="D51053" t="str">
            <v>PEIU SOC DE PRO</v>
          </cell>
          <cell r="E51053">
            <v>2385710000102</v>
          </cell>
        </row>
        <row r="51054">
          <cell r="C51054">
            <v>800002920</v>
          </cell>
          <cell r="D51054" t="str">
            <v>TRANSP. BATISTA</v>
          </cell>
          <cell r="E51054">
            <v>66306093000357</v>
          </cell>
        </row>
        <row r="51055">
          <cell r="C51055">
            <v>800003711</v>
          </cell>
          <cell r="D51055" t="str">
            <v>TURISTRAILLER</v>
          </cell>
          <cell r="E51055">
            <v>39382510000106</v>
          </cell>
        </row>
        <row r="51056">
          <cell r="C51056">
            <v>800004244</v>
          </cell>
          <cell r="D51056" t="str">
            <v>LOCALIZA</v>
          </cell>
          <cell r="E51056">
            <v>16670085014105</v>
          </cell>
        </row>
        <row r="51057">
          <cell r="C51057">
            <v>800005718</v>
          </cell>
          <cell r="D51057" t="str">
            <v>GAROTO</v>
          </cell>
          <cell r="E51057">
            <v>28053619000183</v>
          </cell>
        </row>
        <row r="51058">
          <cell r="C51058">
            <v>800009864</v>
          </cell>
          <cell r="D51058" t="str">
            <v>MICHELIN ESP. S</v>
          </cell>
          <cell r="E51058">
            <v>39624465000159</v>
          </cell>
        </row>
        <row r="51059">
          <cell r="C51059">
            <v>800018702</v>
          </cell>
          <cell r="D51059" t="str">
            <v>TRANSAMERICA PA</v>
          </cell>
          <cell r="E51059">
            <v>4094931001633</v>
          </cell>
        </row>
        <row r="51060">
          <cell r="C51060">
            <v>800019649</v>
          </cell>
          <cell r="D51060" t="str">
            <v>MASTER QUIMICA</v>
          </cell>
          <cell r="E51060">
            <v>71222491000163</v>
          </cell>
        </row>
        <row r="51061">
          <cell r="C51061">
            <v>800022486</v>
          </cell>
          <cell r="D51061" t="str">
            <v>CODESA</v>
          </cell>
          <cell r="E51061">
            <v>27316538000409</v>
          </cell>
        </row>
        <row r="51062">
          <cell r="C51062">
            <v>800022790</v>
          </cell>
          <cell r="D51062" t="str">
            <v>CAKE CIA</v>
          </cell>
          <cell r="E51062">
            <v>3843025000145</v>
          </cell>
        </row>
        <row r="51063">
          <cell r="C51063">
            <v>800024267</v>
          </cell>
          <cell r="D51063" t="str">
            <v>CPM BRAXIS CAPG</v>
          </cell>
          <cell r="E51063">
            <v>717511001010</v>
          </cell>
        </row>
        <row r="51064">
          <cell r="C51064">
            <v>800028032</v>
          </cell>
          <cell r="D51064" t="str">
            <v>BRASISAL ALIMEN</v>
          </cell>
          <cell r="E51064">
            <v>2142031000102</v>
          </cell>
        </row>
        <row r="51065">
          <cell r="C51065">
            <v>800028485</v>
          </cell>
          <cell r="D51065" t="str">
            <v>AUTOLOG TRANSPO</v>
          </cell>
          <cell r="E51065">
            <v>8875763000430</v>
          </cell>
        </row>
        <row r="51066">
          <cell r="C51066">
            <v>800031854</v>
          </cell>
          <cell r="D51066" t="str">
            <v>WJS DISTRIBUIDO</v>
          </cell>
          <cell r="E51066">
            <v>11936354000169</v>
          </cell>
        </row>
        <row r="51067">
          <cell r="C51067">
            <v>800032326</v>
          </cell>
          <cell r="D51067" t="str">
            <v>IMPORTACAO LTDA</v>
          </cell>
          <cell r="E51067">
            <v>1754239000896</v>
          </cell>
        </row>
        <row r="51068">
          <cell r="C51068">
            <v>800034234</v>
          </cell>
          <cell r="D51068" t="str">
            <v>REFRIGERACAO DU</v>
          </cell>
          <cell r="E51068">
            <v>1754239001868</v>
          </cell>
        </row>
        <row r="51069">
          <cell r="C51069">
            <v>800035617</v>
          </cell>
          <cell r="D51069" t="str">
            <v>MI-METAIS CALDE</v>
          </cell>
          <cell r="E51069">
            <v>12448301000161</v>
          </cell>
        </row>
        <row r="51070">
          <cell r="C51070">
            <v>800040579</v>
          </cell>
          <cell r="D51070" t="str">
            <v>GP CABLING DIST</v>
          </cell>
          <cell r="E51070">
            <v>29974042000105</v>
          </cell>
        </row>
        <row r="51071">
          <cell r="C51071">
            <v>800042912</v>
          </cell>
          <cell r="D51071" t="str">
            <v>LA DESIGN E PRO</v>
          </cell>
          <cell r="E51071">
            <v>31972999000164</v>
          </cell>
        </row>
        <row r="51072">
          <cell r="C51072">
            <v>800043369</v>
          </cell>
          <cell r="D51072" t="str">
            <v>GFB GREEN FACIL</v>
          </cell>
          <cell r="E51072">
            <v>27320735000159</v>
          </cell>
        </row>
        <row r="51073">
          <cell r="C51073">
            <v>800044202</v>
          </cell>
          <cell r="D51073" t="str">
            <v>CENTRO CAPIXABA</v>
          </cell>
          <cell r="E51073">
            <v>31023678000113</v>
          </cell>
        </row>
        <row r="51074">
          <cell r="C51074"/>
          <cell r="D51074" t="str">
            <v>JAMP</v>
          </cell>
          <cell r="E51074">
            <v>31498959000122</v>
          </cell>
        </row>
        <row r="51075">
          <cell r="C51075"/>
          <cell r="D51075" t="str">
            <v>GAROTO</v>
          </cell>
          <cell r="E51075">
            <v>28053619001740</v>
          </cell>
        </row>
        <row r="51076">
          <cell r="C51076"/>
          <cell r="D51076" t="str">
            <v>REMIX</v>
          </cell>
          <cell r="E51076">
            <v>1326914000100</v>
          </cell>
        </row>
        <row r="51077">
          <cell r="C51077"/>
          <cell r="D51077" t="str">
            <v>INTERPORT</v>
          </cell>
          <cell r="E51077">
            <v>2750555000186</v>
          </cell>
        </row>
        <row r="51078">
          <cell r="C51078"/>
          <cell r="D51078" t="str">
            <v>PORTUARIA</v>
          </cell>
          <cell r="E51078">
            <v>39826482000179</v>
          </cell>
        </row>
        <row r="51079">
          <cell r="C51079"/>
          <cell r="D51079" t="str">
            <v>LOCALIZA</v>
          </cell>
          <cell r="E51079">
            <v>258065000131</v>
          </cell>
        </row>
        <row r="51080">
          <cell r="C51080"/>
          <cell r="D51080" t="str">
            <v>VISCEX</v>
          </cell>
          <cell r="E51080">
            <v>701567000195</v>
          </cell>
        </row>
        <row r="51081">
          <cell r="C51081"/>
          <cell r="D51081" t="str">
            <v>PR COLA</v>
          </cell>
          <cell r="E51081">
            <v>27203488000291</v>
          </cell>
        </row>
        <row r="51082">
          <cell r="C51082"/>
          <cell r="D51082" t="str">
            <v>USIFAST</v>
          </cell>
          <cell r="E51082">
            <v>86613403001870</v>
          </cell>
        </row>
        <row r="51083">
          <cell r="C51083"/>
          <cell r="D51083" t="str">
            <v>LOCALIZA RENT A</v>
          </cell>
          <cell r="E51083">
            <v>35993468001180</v>
          </cell>
        </row>
        <row r="51084">
          <cell r="C51084"/>
          <cell r="D51084" t="str">
            <v>BRISTOL OCEAN</v>
          </cell>
          <cell r="E51084">
            <v>23306087001016</v>
          </cell>
        </row>
        <row r="51085">
          <cell r="C51085"/>
          <cell r="D51085" t="str">
            <v>PFISTER</v>
          </cell>
          <cell r="E51085">
            <v>36363372000120</v>
          </cell>
        </row>
        <row r="51086">
          <cell r="C51086"/>
          <cell r="D51086" t="str">
            <v>COFERMAQ</v>
          </cell>
          <cell r="E51086">
            <v>39323845000153</v>
          </cell>
        </row>
        <row r="51087">
          <cell r="C51087"/>
          <cell r="D51087" t="str">
            <v>COL.PE.VALENTIN</v>
          </cell>
          <cell r="E51087">
            <v>403869</v>
          </cell>
        </row>
        <row r="51088">
          <cell r="C51088"/>
          <cell r="D51088" t="str">
            <v>ESC.DE PRE E PG</v>
          </cell>
          <cell r="E51088">
            <v>403890</v>
          </cell>
        </row>
        <row r="51089">
          <cell r="C51089"/>
          <cell r="D51089" t="str">
            <v>CEN.EDUC.LUIZ C</v>
          </cell>
          <cell r="E51089">
            <v>404098</v>
          </cell>
        </row>
        <row r="51090">
          <cell r="C51090"/>
          <cell r="D51090" t="str">
            <v>ESC.MINIE MICKE</v>
          </cell>
          <cell r="E51090">
            <v>404100</v>
          </cell>
        </row>
        <row r="51091">
          <cell r="C51091"/>
          <cell r="D51091" t="str">
            <v>ESC.PG ADVENTIS</v>
          </cell>
          <cell r="E51091">
            <v>404190</v>
          </cell>
        </row>
        <row r="51092">
          <cell r="C51092"/>
          <cell r="D51092" t="str">
            <v>COL.NACIONAL</v>
          </cell>
          <cell r="E51092">
            <v>404490</v>
          </cell>
        </row>
        <row r="51093">
          <cell r="C51093"/>
          <cell r="D51093" t="str">
            <v>CEIC CEN.EDUC.I</v>
          </cell>
          <cell r="E51093">
            <v>404491</v>
          </cell>
        </row>
        <row r="51094">
          <cell r="C51094"/>
          <cell r="D51094" t="str">
            <v>ESC.PSG SAO JUD</v>
          </cell>
          <cell r="E51094">
            <v>404494</v>
          </cell>
        </row>
        <row r="51095">
          <cell r="C51095"/>
          <cell r="D51095" t="str">
            <v>EPSG PIO XXI</v>
          </cell>
          <cell r="E51095">
            <v>404498</v>
          </cell>
        </row>
        <row r="51096">
          <cell r="C51096"/>
          <cell r="D51096" t="str">
            <v>EEPSG DR.JOAO S</v>
          </cell>
          <cell r="E51096">
            <v>404502</v>
          </cell>
        </row>
        <row r="51097">
          <cell r="C51097"/>
          <cell r="D51097" t="str">
            <v>COL.SAO JOSE</v>
          </cell>
          <cell r="E51097">
            <v>404503</v>
          </cell>
        </row>
        <row r="51098">
          <cell r="C51098"/>
          <cell r="D51098" t="str">
            <v>COL.MARISTA N.S</v>
          </cell>
          <cell r="E51098">
            <v>404757</v>
          </cell>
        </row>
        <row r="51099">
          <cell r="C51099"/>
          <cell r="D51099" t="str">
            <v>ESC.STA.PAULA</v>
          </cell>
          <cell r="E51099">
            <v>404758</v>
          </cell>
        </row>
        <row r="51100">
          <cell r="C51100"/>
          <cell r="D51100" t="str">
            <v>EPG SABER</v>
          </cell>
          <cell r="E51100">
            <v>404759</v>
          </cell>
        </row>
        <row r="51101">
          <cell r="C51101"/>
          <cell r="D51101" t="str">
            <v>CEN.EDUC.MACHAD</v>
          </cell>
          <cell r="E51101">
            <v>404760</v>
          </cell>
        </row>
        <row r="51102">
          <cell r="C51102"/>
          <cell r="D51102" t="str">
            <v>ESC.PSG TRES IR</v>
          </cell>
          <cell r="E51102">
            <v>404761</v>
          </cell>
        </row>
        <row r="51103">
          <cell r="C51103"/>
          <cell r="D51103" t="str">
            <v>ESC.PG CISNE BR</v>
          </cell>
          <cell r="E51103">
            <v>404762</v>
          </cell>
        </row>
        <row r="51104">
          <cell r="C51104"/>
          <cell r="D51104" t="str">
            <v>ESC.DISNEYLANDI</v>
          </cell>
          <cell r="E51104">
            <v>404763</v>
          </cell>
        </row>
        <row r="51105">
          <cell r="C51105"/>
          <cell r="D51105" t="str">
            <v>NUCLEO EDUC.PIA</v>
          </cell>
          <cell r="E51105">
            <v>404764</v>
          </cell>
        </row>
        <row r="51106">
          <cell r="C51106"/>
          <cell r="D51106" t="str">
            <v>CEN.EDUC.STA.BA</v>
          </cell>
          <cell r="E51106">
            <v>404765</v>
          </cell>
        </row>
        <row r="51107">
          <cell r="C51107"/>
          <cell r="D51107" t="str">
            <v>CE ADVENT.IBES</v>
          </cell>
          <cell r="E51107">
            <v>404766</v>
          </cell>
        </row>
        <row r="51108">
          <cell r="C51108"/>
          <cell r="D51108" t="str">
            <v>ESC.PG REDENTOR</v>
          </cell>
          <cell r="E51108">
            <v>404767</v>
          </cell>
        </row>
        <row r="51109">
          <cell r="C51109"/>
          <cell r="D51109" t="str">
            <v>ESC.PG LOBATO</v>
          </cell>
          <cell r="E51109">
            <v>404768</v>
          </cell>
        </row>
        <row r="51110">
          <cell r="C51110"/>
          <cell r="D51110" t="str">
            <v>CAT.ARLETHE ZOR</v>
          </cell>
          <cell r="E51110">
            <v>404769</v>
          </cell>
        </row>
        <row r="51111">
          <cell r="C51111"/>
          <cell r="D51111" t="str">
            <v>ESC.PG SAO CAMI</v>
          </cell>
          <cell r="E51111">
            <v>404770</v>
          </cell>
        </row>
        <row r="51112">
          <cell r="C51112"/>
          <cell r="D51112" t="str">
            <v>ESC.PG MICKEY</v>
          </cell>
          <cell r="E51112">
            <v>404771</v>
          </cell>
        </row>
        <row r="51113">
          <cell r="C51113"/>
          <cell r="D51113" t="str">
            <v>CEN.ENS.MICHELA</v>
          </cell>
          <cell r="E51113">
            <v>404772</v>
          </cell>
        </row>
        <row r="51114">
          <cell r="C51114"/>
          <cell r="D51114" t="str">
            <v>ESC.PG CANTINHO</v>
          </cell>
          <cell r="E51114">
            <v>404773</v>
          </cell>
        </row>
        <row r="51115">
          <cell r="C51115"/>
          <cell r="D51115" t="str">
            <v>EPG SABER</v>
          </cell>
          <cell r="E51115">
            <v>405247</v>
          </cell>
        </row>
        <row r="51116">
          <cell r="C51116"/>
          <cell r="D51116" t="str">
            <v>ESC.PSG VASCO C</v>
          </cell>
          <cell r="E51116">
            <v>405580</v>
          </cell>
        </row>
        <row r="51117">
          <cell r="C51117"/>
          <cell r="D51117" t="str">
            <v>ESC.PG EMILIA E</v>
          </cell>
          <cell r="E51117">
            <v>405581</v>
          </cell>
        </row>
        <row r="51118">
          <cell r="C51118"/>
          <cell r="D51118" t="str">
            <v>CEN.EDUC.CHARLE</v>
          </cell>
          <cell r="E51118">
            <v>405582</v>
          </cell>
        </row>
        <row r="51119">
          <cell r="C51119"/>
          <cell r="D51119" t="str">
            <v>COL.LAMARCK</v>
          </cell>
          <cell r="E51119">
            <v>405583</v>
          </cell>
        </row>
        <row r="51120">
          <cell r="C51120"/>
          <cell r="D51120" t="str">
            <v>NUCLEO EDUC.STA</v>
          </cell>
          <cell r="E51120">
            <v>405584</v>
          </cell>
        </row>
        <row r="51121">
          <cell r="C51121"/>
          <cell r="D51121" t="str">
            <v>CEN.EDUC.ELZIRA</v>
          </cell>
          <cell r="E51121">
            <v>405585</v>
          </cell>
        </row>
        <row r="51122">
          <cell r="C51122"/>
          <cell r="D51122" t="str">
            <v>ESC.PG DES.CAND</v>
          </cell>
          <cell r="E51122">
            <v>405586</v>
          </cell>
        </row>
        <row r="51123">
          <cell r="C51123"/>
          <cell r="D51123" t="str">
            <v>ESC.PG PEDRO HE</v>
          </cell>
          <cell r="E51123">
            <v>405587</v>
          </cell>
        </row>
        <row r="51124">
          <cell r="C51124"/>
          <cell r="D51124" t="str">
            <v>ESC.BEM VIVER</v>
          </cell>
          <cell r="E51124">
            <v>405588</v>
          </cell>
        </row>
        <row r="51125">
          <cell r="C51125"/>
          <cell r="D51125" t="str">
            <v>CEN.EDUC.SANTA</v>
          </cell>
          <cell r="E51125">
            <v>405589</v>
          </cell>
        </row>
        <row r="51126">
          <cell r="C51126"/>
          <cell r="D51126" t="str">
            <v>CEN.ENS.PG ITAL</v>
          </cell>
          <cell r="E51126">
            <v>405590</v>
          </cell>
        </row>
        <row r="51127">
          <cell r="C51127"/>
          <cell r="D51127" t="str">
            <v>ESC.STA.ADAME D</v>
          </cell>
          <cell r="E51127">
            <v>405591</v>
          </cell>
        </row>
        <row r="51128">
          <cell r="C51128"/>
          <cell r="D51128" t="str">
            <v>EEPSG PROF.GERA</v>
          </cell>
          <cell r="E51128">
            <v>407001</v>
          </cell>
        </row>
        <row r="51129">
          <cell r="C51129"/>
          <cell r="D51129" t="str">
            <v>EEPSG AGENOR DE</v>
          </cell>
          <cell r="E51129">
            <v>407002</v>
          </cell>
        </row>
        <row r="51130">
          <cell r="C51130"/>
          <cell r="D51130" t="str">
            <v>EEPSG FLORENTIN</v>
          </cell>
          <cell r="E51130">
            <v>407003</v>
          </cell>
        </row>
        <row r="51131">
          <cell r="C51131"/>
          <cell r="D51131" t="str">
            <v>EEPSG ARMANDA G</v>
          </cell>
          <cell r="E51131">
            <v>407004</v>
          </cell>
        </row>
        <row r="51132">
          <cell r="C51132"/>
          <cell r="D51132" t="str">
            <v>EEPSG BENECIO G</v>
          </cell>
          <cell r="E51132">
            <v>407005</v>
          </cell>
        </row>
        <row r="51133">
          <cell r="C51133"/>
          <cell r="D51133" t="str">
            <v>EEPG DR.FRANCIS</v>
          </cell>
          <cell r="E51133">
            <v>407006</v>
          </cell>
        </row>
        <row r="51134">
          <cell r="C51134"/>
          <cell r="D51134" t="str">
            <v>EEPSG PE.HUMBER</v>
          </cell>
          <cell r="E51134">
            <v>407007</v>
          </cell>
        </row>
        <row r="51135">
          <cell r="C51135"/>
          <cell r="D51135" t="str">
            <v>EEPSG ASSIOLINA</v>
          </cell>
          <cell r="E51135">
            <v>407008</v>
          </cell>
        </row>
        <row r="51136">
          <cell r="C51136"/>
          <cell r="D51136" t="str">
            <v>EEPG PROF.LUIZ</v>
          </cell>
          <cell r="E51136">
            <v>407767</v>
          </cell>
        </row>
        <row r="51137">
          <cell r="C51137"/>
          <cell r="D51137" t="str">
            <v>EEPG MARINA BAR</v>
          </cell>
          <cell r="E51137">
            <v>407768</v>
          </cell>
        </row>
        <row r="51138">
          <cell r="C51138"/>
          <cell r="D51138" t="str">
            <v>EEPG RICARDINA</v>
          </cell>
          <cell r="E51138">
            <v>407769</v>
          </cell>
        </row>
        <row r="51139">
          <cell r="C51139"/>
          <cell r="D51139" t="str">
            <v>EEPG GUILHERME</v>
          </cell>
          <cell r="E51139">
            <v>407770</v>
          </cell>
        </row>
        <row r="51140">
          <cell r="C51140"/>
          <cell r="D51140" t="str">
            <v>EEPG ANTONIA MA</v>
          </cell>
          <cell r="E51140">
            <v>407771</v>
          </cell>
        </row>
        <row r="51141">
          <cell r="C51141"/>
          <cell r="D51141" t="str">
            <v>EPG BARAO DO RI</v>
          </cell>
          <cell r="E51141">
            <v>407772</v>
          </cell>
        </row>
        <row r="51142">
          <cell r="C51142"/>
          <cell r="D51142" t="str">
            <v>EEPG ADOLFINA Z</v>
          </cell>
          <cell r="E51142">
            <v>407773</v>
          </cell>
        </row>
        <row r="51143">
          <cell r="C51143"/>
          <cell r="D51143" t="str">
            <v>EEPG IZALTINA A</v>
          </cell>
          <cell r="E51143">
            <v>407774</v>
          </cell>
        </row>
        <row r="51144">
          <cell r="C51144"/>
          <cell r="D51144" t="str">
            <v>EEPG GALDINO AN</v>
          </cell>
          <cell r="E51144">
            <v>407775</v>
          </cell>
        </row>
        <row r="51145">
          <cell r="C51145"/>
          <cell r="D51145" t="str">
            <v>EEPG NAYDES BRA</v>
          </cell>
          <cell r="E51145">
            <v>407776</v>
          </cell>
        </row>
        <row r="51146">
          <cell r="C51146"/>
          <cell r="D51146" t="str">
            <v>COL.MUN.ANTONIO</v>
          </cell>
          <cell r="E51146">
            <v>408140</v>
          </cell>
        </row>
        <row r="51147">
          <cell r="C51147"/>
          <cell r="D51147" t="str">
            <v>EM BASILIO COST</v>
          </cell>
          <cell r="E51147">
            <v>408642</v>
          </cell>
        </row>
        <row r="51148">
          <cell r="C51148"/>
          <cell r="D51148" t="str">
            <v>EMPG DESEMB.FER</v>
          </cell>
          <cell r="E51148">
            <v>408858</v>
          </cell>
        </row>
        <row r="51149">
          <cell r="C51149"/>
          <cell r="D51149" t="str">
            <v>EM JUIZ JAIRO M</v>
          </cell>
          <cell r="E51149">
            <v>408859</v>
          </cell>
        </row>
        <row r="51150">
          <cell r="C51150"/>
          <cell r="D51150" t="str">
            <v>UNID.MUN.ENS.ED</v>
          </cell>
          <cell r="E51150">
            <v>409275</v>
          </cell>
        </row>
        <row r="51151">
          <cell r="C51151"/>
          <cell r="D51151" t="str">
            <v>CEN.EDUC.MARILE</v>
          </cell>
          <cell r="E51151">
            <v>409276</v>
          </cell>
        </row>
        <row r="51152">
          <cell r="C51152"/>
          <cell r="D51152" t="str">
            <v>UMEF DEP.MICKEI</v>
          </cell>
          <cell r="E51152">
            <v>409547</v>
          </cell>
        </row>
        <row r="51153">
          <cell r="C51153"/>
          <cell r="D51153" t="str">
            <v>EM CEL.JOAQUIM</v>
          </cell>
          <cell r="E51153">
            <v>409548</v>
          </cell>
        </row>
        <row r="51154">
          <cell r="C51154"/>
          <cell r="D51154" t="str">
            <v>ESC.DR.TANCREDO</v>
          </cell>
          <cell r="E51154">
            <v>409689</v>
          </cell>
        </row>
        <row r="51155">
          <cell r="C51155"/>
          <cell r="D51155" t="str">
            <v>UMES PROF.TELMO</v>
          </cell>
          <cell r="E51155">
            <v>409936</v>
          </cell>
        </row>
        <row r="51156">
          <cell r="C51156"/>
          <cell r="D51156" t="str">
            <v>EM MAURICIO BUE</v>
          </cell>
          <cell r="E51156">
            <v>410624</v>
          </cell>
        </row>
        <row r="51157">
          <cell r="C51157"/>
          <cell r="D51157" t="str">
            <v>EMPG GIOVANI CA</v>
          </cell>
          <cell r="E51157">
            <v>410625</v>
          </cell>
        </row>
        <row r="51158">
          <cell r="C51158"/>
          <cell r="D51158" t="str">
            <v>ESC.HELCIO REZE</v>
          </cell>
          <cell r="E51158">
            <v>410820</v>
          </cell>
        </row>
        <row r="51159">
          <cell r="C51159"/>
          <cell r="D51159" t="str">
            <v>EM HENRIQUE RIN</v>
          </cell>
          <cell r="E51159">
            <v>410821</v>
          </cell>
        </row>
        <row r="51160">
          <cell r="C51160"/>
          <cell r="D51160" t="str">
            <v>EM GRACIANO NEV</v>
          </cell>
          <cell r="E51160">
            <v>410822</v>
          </cell>
        </row>
        <row r="51161">
          <cell r="C51161"/>
          <cell r="D51161" t="str">
            <v>FAZENDA DO TACH</v>
          </cell>
          <cell r="E51161">
            <v>2982061000127</v>
          </cell>
        </row>
        <row r="51162">
          <cell r="C51162"/>
          <cell r="D51162" t="str">
            <v>POLIMODAL</v>
          </cell>
          <cell r="E51162">
            <v>27745124000233</v>
          </cell>
        </row>
        <row r="51163">
          <cell r="C51163">
            <v>800002179</v>
          </cell>
          <cell r="D51163" t="str">
            <v>AUTOVEMA</v>
          </cell>
          <cell r="E51163">
            <v>3968287000217</v>
          </cell>
        </row>
        <row r="51164">
          <cell r="C51164">
            <v>800018193</v>
          </cell>
          <cell r="D51164" t="str">
            <v>TNT ARACATUBA</v>
          </cell>
          <cell r="E51164">
            <v>57692055004033</v>
          </cell>
        </row>
        <row r="51165">
          <cell r="C51165">
            <v>800023270</v>
          </cell>
          <cell r="D51165" t="str">
            <v>TNT MERCURIO CA</v>
          </cell>
          <cell r="E51165">
            <v>95591723015817</v>
          </cell>
        </row>
        <row r="51166">
          <cell r="C51166"/>
          <cell r="D51166" t="str">
            <v>CAROL AUTOMOVEI</v>
          </cell>
          <cell r="E51166">
            <v>15900392000112</v>
          </cell>
        </row>
        <row r="51167">
          <cell r="C51167"/>
          <cell r="D51167" t="str">
            <v>LOCALIZA</v>
          </cell>
          <cell r="E51167">
            <v>3253337000107</v>
          </cell>
        </row>
        <row r="51168">
          <cell r="C51168"/>
          <cell r="D51168" t="str">
            <v>SESI-CEN.EDUC.I</v>
          </cell>
          <cell r="E51168">
            <v>410617</v>
          </cell>
        </row>
        <row r="51169">
          <cell r="C51169">
            <v>800018877</v>
          </cell>
          <cell r="D51169" t="str">
            <v>ACS ADVANCED CU</v>
          </cell>
          <cell r="E51169">
            <v>83255</v>
          </cell>
        </row>
        <row r="51170">
          <cell r="C51170">
            <v>800000137</v>
          </cell>
          <cell r="D51170" t="str">
            <v>SEVEL ARGENTINA</v>
          </cell>
          <cell r="E51170">
            <v>1330</v>
          </cell>
        </row>
        <row r="51171">
          <cell r="C51171">
            <v>800038217</v>
          </cell>
          <cell r="D51171" t="str">
            <v>ED. SCHARWAECHTER</v>
          </cell>
          <cell r="E51171">
            <v>88837</v>
          </cell>
        </row>
        <row r="51172">
          <cell r="C51172">
            <v>800007350</v>
          </cell>
          <cell r="D51172" t="str">
            <v>RICERCHE BRASSI</v>
          </cell>
          <cell r="E51172">
            <v>81013</v>
          </cell>
        </row>
        <row r="51173">
          <cell r="C51173">
            <v>800007245</v>
          </cell>
          <cell r="D51173" t="str">
            <v>NUOVA VILLA</v>
          </cell>
          <cell r="E51173">
            <v>80894</v>
          </cell>
        </row>
        <row r="51174">
          <cell r="C51174">
            <v>800035763</v>
          </cell>
          <cell r="D51174" t="str">
            <v>GKN USA</v>
          </cell>
          <cell r="E51174">
            <v>87538</v>
          </cell>
        </row>
        <row r="51175">
          <cell r="C51175">
            <v>800035763</v>
          </cell>
          <cell r="D51175" t="str">
            <v>GKN DRIVELINE N</v>
          </cell>
          <cell r="E51175">
            <v>87539</v>
          </cell>
        </row>
        <row r="51176">
          <cell r="C51176">
            <v>800035729</v>
          </cell>
          <cell r="D51176" t="str">
            <v>PASER SRL</v>
          </cell>
          <cell r="E51176">
            <v>87535</v>
          </cell>
        </row>
        <row r="51177">
          <cell r="C51177">
            <v>800007480</v>
          </cell>
          <cell r="D51177" t="str">
            <v>ZF LEMFOERDER</v>
          </cell>
          <cell r="E51177">
            <v>81168</v>
          </cell>
        </row>
        <row r="51178">
          <cell r="C51178"/>
          <cell r="D51178" t="str">
            <v>PFAUTER</v>
          </cell>
          <cell r="E51178">
            <v>87090</v>
          </cell>
        </row>
        <row r="51179">
          <cell r="C51179">
            <v>800017750</v>
          </cell>
          <cell r="D51179" t="str">
            <v>KEY SAFETY SYST</v>
          </cell>
          <cell r="E51179">
            <v>83118</v>
          </cell>
        </row>
        <row r="51180">
          <cell r="C51180">
            <v>800017750</v>
          </cell>
          <cell r="D51180" t="str">
            <v>KEY SAFETY SYST</v>
          </cell>
          <cell r="E51180">
            <v>83119</v>
          </cell>
        </row>
        <row r="51181">
          <cell r="C51181">
            <v>800031598</v>
          </cell>
          <cell r="D51181" t="str">
            <v>SPAGNOLO S.R.L</v>
          </cell>
          <cell r="E51181">
            <v>86552</v>
          </cell>
        </row>
        <row r="51182">
          <cell r="C51182"/>
          <cell r="D51182" t="str">
            <v>PLASTO ADLER</v>
          </cell>
          <cell r="E51182">
            <v>80219</v>
          </cell>
        </row>
        <row r="51183">
          <cell r="C51183">
            <v>800032115</v>
          </cell>
          <cell r="D51183" t="str">
            <v>ZERTAN SA</v>
          </cell>
          <cell r="E51183">
            <v>86684</v>
          </cell>
        </row>
        <row r="51184">
          <cell r="C51184">
            <v>800032115</v>
          </cell>
          <cell r="D51184" t="str">
            <v>ZERTAN SA</v>
          </cell>
          <cell r="E51184">
            <v>86685</v>
          </cell>
        </row>
        <row r="51185">
          <cell r="C51185">
            <v>800012514</v>
          </cell>
          <cell r="D51185" t="str">
            <v>HOMMELWERKE</v>
          </cell>
          <cell r="E51185">
            <v>81580</v>
          </cell>
        </row>
        <row r="51186">
          <cell r="C51186">
            <v>800007193</v>
          </cell>
          <cell r="D51186" t="str">
            <v>HOMMELWERKE</v>
          </cell>
          <cell r="E51186">
            <v>80834</v>
          </cell>
        </row>
        <row r="51187">
          <cell r="C51187">
            <v>800000509</v>
          </cell>
          <cell r="D51187" t="str">
            <v>INTERMAQUINAS</v>
          </cell>
          <cell r="E51187">
            <v>2899620000130</v>
          </cell>
        </row>
        <row r="51188">
          <cell r="C51188">
            <v>800002555</v>
          </cell>
          <cell r="D51188" t="str">
            <v>ALCAR ABRASIVOS</v>
          </cell>
          <cell r="E51188">
            <v>72909146000165</v>
          </cell>
        </row>
        <row r="51189">
          <cell r="C51189">
            <v>800003134</v>
          </cell>
          <cell r="D51189" t="str">
            <v>AVERY DENNISON</v>
          </cell>
          <cell r="E51189">
            <v>43999630001015</v>
          </cell>
        </row>
        <row r="51190">
          <cell r="C51190">
            <v>800003807</v>
          </cell>
          <cell r="D51190" t="str">
            <v>KIDDE</v>
          </cell>
          <cell r="E51190">
            <v>66220047000330</v>
          </cell>
        </row>
        <row r="51191">
          <cell r="C51191">
            <v>800004043</v>
          </cell>
          <cell r="D51191" t="str">
            <v>BALLUFF</v>
          </cell>
          <cell r="E51191">
            <v>52702990000103</v>
          </cell>
        </row>
        <row r="51192">
          <cell r="C51192">
            <v>800004671</v>
          </cell>
          <cell r="D51192" t="str">
            <v>ANCORA CHUMBAD</v>
          </cell>
          <cell r="E51192">
            <v>67647412000199</v>
          </cell>
        </row>
        <row r="51193">
          <cell r="C51193">
            <v>800005162</v>
          </cell>
          <cell r="D51193" t="str">
            <v>SYSTEC METALURG</v>
          </cell>
          <cell r="E51193">
            <v>6967555000193</v>
          </cell>
        </row>
        <row r="51194">
          <cell r="C51194">
            <v>800005848</v>
          </cell>
          <cell r="D51194" t="str">
            <v>A. RAYMOND</v>
          </cell>
          <cell r="E51194">
            <v>1144384000189</v>
          </cell>
        </row>
        <row r="51195">
          <cell r="C51195">
            <v>800005870</v>
          </cell>
          <cell r="D51195" t="str">
            <v>NIDEC</v>
          </cell>
          <cell r="E51195">
            <v>7760479000103</v>
          </cell>
        </row>
        <row r="51196">
          <cell r="C51196">
            <v>800005967</v>
          </cell>
          <cell r="D51196" t="str">
            <v>FRANHO MAQUINAS</v>
          </cell>
          <cell r="E51196">
            <v>61065264000118</v>
          </cell>
        </row>
        <row r="51197">
          <cell r="C51197">
            <v>800006162</v>
          </cell>
          <cell r="D51197" t="str">
            <v>MAGNA</v>
          </cell>
          <cell r="E51197">
            <v>1903288000177</v>
          </cell>
        </row>
        <row r="51198">
          <cell r="C51198">
            <v>800006248</v>
          </cell>
          <cell r="D51198" t="str">
            <v>MAGNA</v>
          </cell>
          <cell r="E51198">
            <v>970934000156</v>
          </cell>
        </row>
        <row r="51199">
          <cell r="C51199">
            <v>800006668</v>
          </cell>
          <cell r="D51199" t="str">
            <v>RESMAT</v>
          </cell>
          <cell r="E51199">
            <v>56991870000124</v>
          </cell>
        </row>
        <row r="51200">
          <cell r="C51200">
            <v>800007828</v>
          </cell>
          <cell r="D51200" t="str">
            <v>INTIER</v>
          </cell>
          <cell r="E51200">
            <v>970934000237</v>
          </cell>
        </row>
        <row r="51201">
          <cell r="C51201">
            <v>800008404</v>
          </cell>
          <cell r="D51201" t="str">
            <v>SELZER REMPEL</v>
          </cell>
          <cell r="E51201">
            <v>6275615000107</v>
          </cell>
        </row>
        <row r="51202">
          <cell r="C51202">
            <v>800008437</v>
          </cell>
          <cell r="D51202" t="str">
            <v>CHARIS COMERCIO</v>
          </cell>
          <cell r="E51202">
            <v>4782142000109</v>
          </cell>
        </row>
        <row r="51203">
          <cell r="C51203">
            <v>800008814</v>
          </cell>
          <cell r="D51203" t="str">
            <v>MIMI REPRES</v>
          </cell>
          <cell r="E51203">
            <v>61464913000153</v>
          </cell>
        </row>
        <row r="51204">
          <cell r="C51204">
            <v>800009515</v>
          </cell>
          <cell r="D51204" t="str">
            <v>CONVERGAS</v>
          </cell>
          <cell r="E51204">
            <v>68347343000160</v>
          </cell>
        </row>
        <row r="51205">
          <cell r="C51205">
            <v>800009548</v>
          </cell>
          <cell r="D51205" t="str">
            <v>JATOBA SA</v>
          </cell>
          <cell r="E51205">
            <v>72908239000175</v>
          </cell>
        </row>
        <row r="51206">
          <cell r="C51206">
            <v>800009733</v>
          </cell>
          <cell r="D51206" t="str">
            <v>B&amp;F DIAS IND E</v>
          </cell>
          <cell r="E51206">
            <v>57909806000114</v>
          </cell>
        </row>
        <row r="51207">
          <cell r="C51207">
            <v>800012597</v>
          </cell>
          <cell r="D51207" t="str">
            <v>LOCALIZA REN A</v>
          </cell>
          <cell r="E51207">
            <v>54337514000590</v>
          </cell>
        </row>
        <row r="51208">
          <cell r="C51208">
            <v>800013278</v>
          </cell>
          <cell r="D51208" t="str">
            <v>ALUJET INDUSTRIAL</v>
          </cell>
          <cell r="E51208">
            <v>452047000196</v>
          </cell>
        </row>
        <row r="51209">
          <cell r="C51209">
            <v>800013279</v>
          </cell>
          <cell r="D51209" t="str">
            <v>BELENUS DO BRAS</v>
          </cell>
          <cell r="E51209">
            <v>5151518000140</v>
          </cell>
        </row>
        <row r="51210">
          <cell r="C51210">
            <v>800013432</v>
          </cell>
          <cell r="D51210" t="str">
            <v>MC FIL</v>
          </cell>
          <cell r="E51210">
            <v>64822141000172</v>
          </cell>
        </row>
        <row r="51211">
          <cell r="C51211">
            <v>800014420</v>
          </cell>
          <cell r="D51211" t="str">
            <v>KSB BOMBAS HIDR</v>
          </cell>
          <cell r="E51211">
            <v>60680873001862</v>
          </cell>
        </row>
        <row r="51212">
          <cell r="C51212">
            <v>800014651</v>
          </cell>
          <cell r="D51212" t="str">
            <v>ISCAR DO BRASIL</v>
          </cell>
          <cell r="E51212">
            <v>286462000117</v>
          </cell>
        </row>
        <row r="51213">
          <cell r="C51213">
            <v>800014881</v>
          </cell>
          <cell r="D51213" t="str">
            <v>USIFER</v>
          </cell>
          <cell r="E51213">
            <v>45130127000163</v>
          </cell>
        </row>
        <row r="51214">
          <cell r="C51214">
            <v>800016839</v>
          </cell>
          <cell r="D51214" t="str">
            <v>CONTRINEX AUTOM</v>
          </cell>
          <cell r="E51214">
            <v>8657289000128</v>
          </cell>
        </row>
        <row r="51215">
          <cell r="C51215">
            <v>800018048</v>
          </cell>
          <cell r="D51215" t="str">
            <v>WLADIMIR NOVAES</v>
          </cell>
          <cell r="E51215">
            <v>51681919834</v>
          </cell>
        </row>
        <row r="51216">
          <cell r="C51216">
            <v>800018302</v>
          </cell>
          <cell r="D51216" t="str">
            <v>WEBASTO</v>
          </cell>
          <cell r="E51216">
            <v>7146224000155</v>
          </cell>
        </row>
        <row r="51217">
          <cell r="C51217">
            <v>800021778</v>
          </cell>
          <cell r="D51217" t="str">
            <v>UNIFRAX BRASIL</v>
          </cell>
          <cell r="E51217">
            <v>1013724000132</v>
          </cell>
        </row>
        <row r="51218">
          <cell r="C51218">
            <v>800022496</v>
          </cell>
          <cell r="D51218" t="str">
            <v>SANDVIK MATERIA</v>
          </cell>
          <cell r="E51218">
            <v>11149881000395</v>
          </cell>
        </row>
        <row r="51219">
          <cell r="C51219">
            <v>800022705</v>
          </cell>
          <cell r="D51219" t="str">
            <v>MINIMAX</v>
          </cell>
          <cell r="E51219">
            <v>5220619000125</v>
          </cell>
        </row>
        <row r="51220">
          <cell r="C51220">
            <v>800022787</v>
          </cell>
          <cell r="D51220" t="str">
            <v>STEUTE</v>
          </cell>
          <cell r="E51220">
            <v>7590814000172</v>
          </cell>
        </row>
        <row r="51221">
          <cell r="C51221">
            <v>800023254</v>
          </cell>
          <cell r="D51221" t="str">
            <v>K&amp;M INDUSTRIA E</v>
          </cell>
          <cell r="E51221">
            <v>67908475000151</v>
          </cell>
        </row>
        <row r="51222">
          <cell r="C51222">
            <v>800023680</v>
          </cell>
          <cell r="D51222" t="str">
            <v>DE AUTOPECAS LT</v>
          </cell>
          <cell r="E51222">
            <v>10905557000125</v>
          </cell>
        </row>
        <row r="51223">
          <cell r="C51223">
            <v>800025004</v>
          </cell>
          <cell r="D51223" t="str">
            <v>M.F.Q. GUIMARAE</v>
          </cell>
          <cell r="E51223">
            <v>12514319000114</v>
          </cell>
        </row>
        <row r="51224">
          <cell r="C51224">
            <v>800026893</v>
          </cell>
          <cell r="D51224" t="str">
            <v>AVERY DENNISON</v>
          </cell>
          <cell r="E51224">
            <v>43999630000124</v>
          </cell>
        </row>
        <row r="51225">
          <cell r="C51225">
            <v>800028290</v>
          </cell>
          <cell r="D51225" t="str">
            <v>CCL INDUSTRIES</v>
          </cell>
          <cell r="E51225">
            <v>7593518000125</v>
          </cell>
        </row>
        <row r="51226">
          <cell r="C51226">
            <v>800028672</v>
          </cell>
          <cell r="D51226" t="str">
            <v>GRAFLOG COM.SER</v>
          </cell>
          <cell r="E51226">
            <v>11193508000170</v>
          </cell>
        </row>
        <row r="51227">
          <cell r="C51227">
            <v>800028932</v>
          </cell>
          <cell r="D51227" t="str">
            <v>FLEXPORT IND.E</v>
          </cell>
          <cell r="E51227">
            <v>9345978000160</v>
          </cell>
        </row>
        <row r="51228">
          <cell r="C51228">
            <v>800029330</v>
          </cell>
          <cell r="D51228" t="str">
            <v>FIGA INDUSTRIA</v>
          </cell>
          <cell r="E51228">
            <v>7672627000138</v>
          </cell>
        </row>
        <row r="51229">
          <cell r="C51229">
            <v>800029910</v>
          </cell>
          <cell r="D51229" t="str">
            <v>SCHREDER</v>
          </cell>
          <cell r="E51229">
            <v>4205610000182</v>
          </cell>
        </row>
        <row r="51230">
          <cell r="C51230">
            <v>800030729</v>
          </cell>
          <cell r="D51230" t="str">
            <v>ALLEGRO</v>
          </cell>
          <cell r="E51230">
            <v>913956000427</v>
          </cell>
        </row>
        <row r="51231">
          <cell r="C51231">
            <v>800031023</v>
          </cell>
          <cell r="D51231" t="str">
            <v>BELARA PRODUTOS</v>
          </cell>
          <cell r="E51231">
            <v>5034914000197</v>
          </cell>
        </row>
        <row r="51232">
          <cell r="C51232">
            <v>800031747</v>
          </cell>
          <cell r="D51232" t="str">
            <v>TECNICA LTDA EP</v>
          </cell>
          <cell r="E51232">
            <v>16946950000143</v>
          </cell>
        </row>
        <row r="51233">
          <cell r="C51233">
            <v>800032193</v>
          </cell>
          <cell r="D51233" t="str">
            <v>FITAS DE ACO</v>
          </cell>
          <cell r="E51233">
            <v>48877989000304</v>
          </cell>
        </row>
        <row r="51234">
          <cell r="C51234">
            <v>800032414</v>
          </cell>
          <cell r="D51234" t="str">
            <v>SAINT-GOBAIN DO BRASIL PRODUT*</v>
          </cell>
          <cell r="E51234">
            <v>61064838011925</v>
          </cell>
        </row>
        <row r="51235">
          <cell r="C51235">
            <v>800032766</v>
          </cell>
          <cell r="D51235" t="str">
            <v>DE VINHEDO</v>
          </cell>
          <cell r="E51235">
            <v>49597347000152</v>
          </cell>
        </row>
        <row r="51236">
          <cell r="C51236">
            <v>800034319</v>
          </cell>
          <cell r="D51236" t="str">
            <v>VIP INDUSTRIA E</v>
          </cell>
          <cell r="E51236">
            <v>96198239000430</v>
          </cell>
        </row>
        <row r="51237">
          <cell r="C51237">
            <v>800034790</v>
          </cell>
          <cell r="D51237" t="str">
            <v>UHAG SERVICE MA</v>
          </cell>
          <cell r="E51237">
            <v>3430033000160</v>
          </cell>
        </row>
        <row r="51238">
          <cell r="C51238">
            <v>800035238</v>
          </cell>
          <cell r="D51238" t="str">
            <v>BENER COMERCIAL</v>
          </cell>
          <cell r="E51238">
            <v>967275000107</v>
          </cell>
        </row>
        <row r="51239">
          <cell r="C51239">
            <v>800035383</v>
          </cell>
          <cell r="D51239" t="str">
            <v>PDX VEICULOS EL</v>
          </cell>
          <cell r="E51239">
            <v>10393556000149</v>
          </cell>
        </row>
        <row r="51240">
          <cell r="C51240">
            <v>800036730</v>
          </cell>
          <cell r="D51240" t="str">
            <v>NEO RODAS</v>
          </cell>
          <cell r="E51240">
            <v>14591542000271</v>
          </cell>
        </row>
        <row r="51241">
          <cell r="C51241">
            <v>800039664</v>
          </cell>
          <cell r="D51241" t="str">
            <v>CARGOLIFT LOGISTICA</v>
          </cell>
          <cell r="E51241">
            <v>82270711001970</v>
          </cell>
        </row>
        <row r="51242">
          <cell r="C51242">
            <v>800040356</v>
          </cell>
          <cell r="D51242" t="str">
            <v>AMANDA CAMARGO</v>
          </cell>
          <cell r="E51242">
            <v>29302140000104</v>
          </cell>
        </row>
        <row r="51243">
          <cell r="C51243">
            <v>800040436</v>
          </cell>
          <cell r="D51243" t="str">
            <v>M. RAMALHO DIVU</v>
          </cell>
          <cell r="E51243">
            <v>13596362000139</v>
          </cell>
        </row>
        <row r="51244">
          <cell r="C51244">
            <v>800040604</v>
          </cell>
          <cell r="D51244" t="str">
            <v>LOG &amp; PRINT GRA</v>
          </cell>
          <cell r="E51244">
            <v>66079609000106</v>
          </cell>
        </row>
        <row r="51245">
          <cell r="C51245">
            <v>800041344</v>
          </cell>
          <cell r="D51245" t="str">
            <v>ARGUS PRODUTOS</v>
          </cell>
          <cell r="E51245">
            <v>12096667000119</v>
          </cell>
        </row>
        <row r="51246">
          <cell r="C51246">
            <v>800042186</v>
          </cell>
          <cell r="D51246" t="str">
            <v>FW PERFORMANCE</v>
          </cell>
          <cell r="E51246">
            <v>11351045000127</v>
          </cell>
        </row>
        <row r="51247">
          <cell r="C51247">
            <v>800043060</v>
          </cell>
          <cell r="D51247" t="str">
            <v>FLUID SYSTEM DO</v>
          </cell>
          <cell r="E51247">
            <v>17460797000102</v>
          </cell>
        </row>
        <row r="51248">
          <cell r="C51248">
            <v>800043559</v>
          </cell>
          <cell r="D51248" t="str">
            <v>CORREIAS SINCRO</v>
          </cell>
          <cell r="E51248">
            <v>5299200000100</v>
          </cell>
        </row>
        <row r="51249">
          <cell r="C51249">
            <v>800043625</v>
          </cell>
          <cell r="D51249" t="str">
            <v>AUTO AVALIAR TE</v>
          </cell>
          <cell r="E51249">
            <v>22279800000126</v>
          </cell>
        </row>
        <row r="51250">
          <cell r="C51250"/>
          <cell r="D51250" t="str">
            <v>ASTEC</v>
          </cell>
          <cell r="E51250">
            <v>2301012000181</v>
          </cell>
        </row>
        <row r="51251">
          <cell r="C51251"/>
          <cell r="D51251" t="str">
            <v>ICHIPOWER</v>
          </cell>
          <cell r="E51251">
            <v>96466024000452</v>
          </cell>
        </row>
        <row r="51252">
          <cell r="C51252"/>
          <cell r="D51252" t="str">
            <v>REI IND.COM.ABR</v>
          </cell>
          <cell r="E51252">
            <v>58288358000141</v>
          </cell>
        </row>
        <row r="51253">
          <cell r="C51253"/>
          <cell r="D51253" t="str">
            <v>THORNTON-INDEC</v>
          </cell>
          <cell r="E51253">
            <v>56992084000141</v>
          </cell>
        </row>
        <row r="51254">
          <cell r="C51254"/>
          <cell r="D51254" t="str">
            <v>CARBORUNDUM</v>
          </cell>
          <cell r="E51254">
            <v>450887000110</v>
          </cell>
        </row>
        <row r="51255">
          <cell r="C51255"/>
          <cell r="D51255" t="str">
            <v>SAINT GOBAIN</v>
          </cell>
          <cell r="E51255">
            <v>49045651003889</v>
          </cell>
        </row>
        <row r="51256">
          <cell r="C51256"/>
          <cell r="D51256" t="str">
            <v>WENZEL</v>
          </cell>
          <cell r="E51256">
            <v>4969471000163</v>
          </cell>
        </row>
        <row r="51257">
          <cell r="C51257"/>
          <cell r="D51257" t="str">
            <v>CAREL</v>
          </cell>
          <cell r="E51257">
            <v>2427287000166</v>
          </cell>
        </row>
        <row r="51258">
          <cell r="C51258"/>
          <cell r="D51258" t="str">
            <v>TROLLER</v>
          </cell>
          <cell r="E51258">
            <v>59993000339</v>
          </cell>
        </row>
        <row r="51259">
          <cell r="C51259"/>
          <cell r="D51259" t="str">
            <v>ATCO PLASTICOS</v>
          </cell>
          <cell r="E51259">
            <v>385650000100</v>
          </cell>
        </row>
        <row r="51260">
          <cell r="C51260"/>
          <cell r="D51260" t="str">
            <v>CARBORUNDUM SA</v>
          </cell>
          <cell r="E51260">
            <v>72907587000128</v>
          </cell>
        </row>
        <row r="51261">
          <cell r="C51261"/>
          <cell r="D51261" t="str">
            <v>CARBORUNDUM SA</v>
          </cell>
          <cell r="E51261">
            <v>72907587001442</v>
          </cell>
        </row>
        <row r="51262">
          <cell r="C51262"/>
          <cell r="D51262" t="str">
            <v>CARBORUNDUM</v>
          </cell>
          <cell r="E51262">
            <v>29839000314</v>
          </cell>
        </row>
        <row r="51263">
          <cell r="C51263"/>
          <cell r="D51263" t="str">
            <v>CARBORUNDUM DO</v>
          </cell>
          <cell r="E51263">
            <v>72907587000209</v>
          </cell>
        </row>
        <row r="51264">
          <cell r="C51264"/>
          <cell r="D51264" t="str">
            <v>CARBORUNDUM</v>
          </cell>
          <cell r="E51264">
            <v>72907587003062</v>
          </cell>
        </row>
        <row r="51265">
          <cell r="C51265"/>
          <cell r="D51265" t="str">
            <v>DIS-FLEX IND.C.</v>
          </cell>
          <cell r="E51265">
            <v>46690038000134</v>
          </cell>
        </row>
        <row r="51266">
          <cell r="C51266"/>
          <cell r="D51266" t="str">
            <v>KLIMAX ARTEF BO</v>
          </cell>
          <cell r="E51266">
            <v>60757598000190</v>
          </cell>
        </row>
        <row r="51267">
          <cell r="C51267"/>
          <cell r="D51267" t="str">
            <v>SESI 242</v>
          </cell>
          <cell r="E51267">
            <v>403028</v>
          </cell>
        </row>
        <row r="51268">
          <cell r="C51268"/>
          <cell r="D51268" t="str">
            <v>EEPG MILLEM MAR</v>
          </cell>
          <cell r="E51268">
            <v>408081</v>
          </cell>
        </row>
        <row r="51269">
          <cell r="C51269">
            <v>800020959</v>
          </cell>
          <cell r="D51269" t="str">
            <v>DASCOM AMERICAS</v>
          </cell>
          <cell r="E51269">
            <v>83421</v>
          </cell>
        </row>
        <row r="51270">
          <cell r="C51270"/>
          <cell r="D51270" t="str">
            <v>MORAISTER GUIND</v>
          </cell>
          <cell r="E51270">
            <v>18778431000149</v>
          </cell>
        </row>
        <row r="51271">
          <cell r="C51271"/>
          <cell r="D51271" t="str">
            <v>EE PE.ANTONIO C</v>
          </cell>
          <cell r="E51271">
            <v>404037</v>
          </cell>
        </row>
        <row r="51272">
          <cell r="C51272">
            <v>800039481</v>
          </cell>
          <cell r="D51272" t="str">
            <v>TROPICAL INDUST</v>
          </cell>
          <cell r="E51272">
            <v>22492169000149</v>
          </cell>
        </row>
        <row r="51273">
          <cell r="C51273"/>
          <cell r="D51273" t="str">
            <v>PIF PAF</v>
          </cell>
          <cell r="E51273">
            <v>17767435000916</v>
          </cell>
        </row>
        <row r="51274">
          <cell r="C51274"/>
          <cell r="D51274" t="str">
            <v>COL.MUN.RIO BRA</v>
          </cell>
          <cell r="E51274">
            <v>404364</v>
          </cell>
        </row>
        <row r="51275">
          <cell r="C51275"/>
          <cell r="D51275" t="str">
            <v>EE DR.CELSO MAC</v>
          </cell>
          <cell r="E51275">
            <v>404882</v>
          </cell>
        </row>
        <row r="51276">
          <cell r="C51276"/>
          <cell r="D51276" t="str">
            <v>ESC.POLERGARZIN</v>
          </cell>
          <cell r="E51276">
            <v>404883</v>
          </cell>
        </row>
        <row r="51277">
          <cell r="C51277"/>
          <cell r="D51277" t="str">
            <v>ESC.RAFAELA MEN</v>
          </cell>
          <cell r="E51277">
            <v>404884</v>
          </cell>
        </row>
        <row r="51278">
          <cell r="C51278"/>
          <cell r="D51278" t="str">
            <v>EMPG INC.FRANCI</v>
          </cell>
          <cell r="E51278">
            <v>407534</v>
          </cell>
        </row>
        <row r="51279">
          <cell r="C51279"/>
          <cell r="D51279" t="str">
            <v>EMPG INC.GENOVE</v>
          </cell>
          <cell r="E51279">
            <v>407535</v>
          </cell>
        </row>
        <row r="51280">
          <cell r="C51280"/>
          <cell r="D51280" t="str">
            <v>EMPG INC.GIUSEP</v>
          </cell>
          <cell r="E51280">
            <v>407536</v>
          </cell>
        </row>
        <row r="51281">
          <cell r="C51281"/>
          <cell r="D51281" t="str">
            <v>EMPG INC.VIRGIL</v>
          </cell>
          <cell r="E51281">
            <v>407537</v>
          </cell>
        </row>
        <row r="51282">
          <cell r="C51282"/>
          <cell r="D51282" t="str">
            <v>EEPSG MONS.PERE</v>
          </cell>
          <cell r="E51282">
            <v>407983</v>
          </cell>
        </row>
        <row r="51283">
          <cell r="C51283"/>
          <cell r="D51283" t="str">
            <v>TELEST</v>
          </cell>
          <cell r="E51283">
            <v>28140226000107</v>
          </cell>
        </row>
        <row r="51284">
          <cell r="C51284">
            <v>800000251</v>
          </cell>
          <cell r="D51284" t="str">
            <v>AUTOMATICA</v>
          </cell>
          <cell r="E51284">
            <v>28519932000164</v>
          </cell>
        </row>
        <row r="51285">
          <cell r="C51285">
            <v>800000488</v>
          </cell>
          <cell r="D51285" t="str">
            <v>UNIAO BRA ES</v>
          </cell>
          <cell r="E51285">
            <v>31730161000164</v>
          </cell>
        </row>
        <row r="51286">
          <cell r="C51286">
            <v>800000611</v>
          </cell>
          <cell r="D51286" t="str">
            <v>BRASCOBRA</v>
          </cell>
          <cell r="E51286">
            <v>24899338000195</v>
          </cell>
        </row>
        <row r="51287">
          <cell r="C51287">
            <v>800001100</v>
          </cell>
          <cell r="D51287" t="str">
            <v>VIXCARD</v>
          </cell>
          <cell r="E51287">
            <v>2583967000179</v>
          </cell>
        </row>
        <row r="51288">
          <cell r="C51288">
            <v>800001541</v>
          </cell>
          <cell r="D51288" t="str">
            <v>SINDLOC ES</v>
          </cell>
          <cell r="E51288">
            <v>39616628000151</v>
          </cell>
        </row>
        <row r="51289">
          <cell r="C51289">
            <v>800001956</v>
          </cell>
          <cell r="D51289" t="str">
            <v>PODIUM</v>
          </cell>
          <cell r="E51289">
            <v>1135999000149</v>
          </cell>
        </row>
        <row r="51290">
          <cell r="C51290">
            <v>800002646</v>
          </cell>
          <cell r="D51290" t="str">
            <v>PREST ITALAMAR</v>
          </cell>
          <cell r="E51290">
            <v>39403308000113</v>
          </cell>
        </row>
        <row r="51291">
          <cell r="C51291">
            <v>800002699</v>
          </cell>
          <cell r="D51291" t="str">
            <v>CVRD TPD</v>
          </cell>
          <cell r="E51291">
            <v>33592510002106</v>
          </cell>
        </row>
        <row r="51292">
          <cell r="C51292">
            <v>800003094</v>
          </cell>
          <cell r="D51292" t="str">
            <v>DIAS &amp; ASSOCIAD</v>
          </cell>
          <cell r="E51292">
            <v>1302036000192</v>
          </cell>
        </row>
        <row r="51293">
          <cell r="C51293">
            <v>800003994</v>
          </cell>
          <cell r="D51293" t="str">
            <v>ICRO</v>
          </cell>
          <cell r="E51293">
            <v>92779156000564</v>
          </cell>
        </row>
        <row r="51294">
          <cell r="C51294">
            <v>800004396</v>
          </cell>
          <cell r="D51294" t="str">
            <v>POSEIDON</v>
          </cell>
          <cell r="E51294">
            <v>28138782000149</v>
          </cell>
        </row>
        <row r="51295">
          <cell r="C51295">
            <v>800005307</v>
          </cell>
          <cell r="D51295" t="str">
            <v>CARNEIRO LOC</v>
          </cell>
          <cell r="E51295">
            <v>7850642000129</v>
          </cell>
        </row>
        <row r="51296">
          <cell r="C51296">
            <v>800005423</v>
          </cell>
          <cell r="D51296" t="str">
            <v>CEBICT</v>
          </cell>
          <cell r="E51296">
            <v>39353271000166</v>
          </cell>
        </row>
        <row r="51297">
          <cell r="C51297">
            <v>800005736</v>
          </cell>
          <cell r="D51297" t="str">
            <v>DOCAS ESP.SANTO</v>
          </cell>
          <cell r="E51297">
            <v>27316538000166</v>
          </cell>
        </row>
        <row r="51298">
          <cell r="C51298">
            <v>800005751</v>
          </cell>
          <cell r="D51298" t="str">
            <v>VALE RIO DOCE</v>
          </cell>
          <cell r="E51298">
            <v>33592510026200</v>
          </cell>
        </row>
        <row r="51299">
          <cell r="C51299">
            <v>800008280</v>
          </cell>
          <cell r="D51299" t="str">
            <v>LOCALIZA RENT A</v>
          </cell>
          <cell r="E51299">
            <v>16670085002441</v>
          </cell>
        </row>
        <row r="51300">
          <cell r="C51300">
            <v>800008429</v>
          </cell>
          <cell r="D51300" t="str">
            <v>LOCALIZA CENTRO</v>
          </cell>
          <cell r="E51300">
            <v>16670085000902</v>
          </cell>
        </row>
        <row r="51301">
          <cell r="C51301">
            <v>800009362</v>
          </cell>
          <cell r="D51301" t="str">
            <v>RESTAURANTE SEL</v>
          </cell>
          <cell r="E51301">
            <v>1582213000131</v>
          </cell>
        </row>
        <row r="51302">
          <cell r="C51302">
            <v>800012536</v>
          </cell>
          <cell r="D51302" t="str">
            <v>MACROTEC AUTOMA</v>
          </cell>
          <cell r="E51302">
            <v>25417270000395</v>
          </cell>
        </row>
        <row r="51303">
          <cell r="C51303">
            <v>800014631</v>
          </cell>
          <cell r="D51303" t="str">
            <v>HOTELARIA PRAIA</v>
          </cell>
          <cell r="E51303">
            <v>8805504000190</v>
          </cell>
        </row>
        <row r="51304">
          <cell r="C51304">
            <v>800014917</v>
          </cell>
          <cell r="D51304" t="str">
            <v>RESTAURANTE MIN</v>
          </cell>
          <cell r="E51304">
            <v>1582213000212</v>
          </cell>
        </row>
        <row r="51305">
          <cell r="C51305">
            <v>800015645</v>
          </cell>
          <cell r="D51305" t="str">
            <v>ORGBRISTOL</v>
          </cell>
          <cell r="E51305">
            <v>23306087001873</v>
          </cell>
        </row>
        <row r="51306">
          <cell r="C51306">
            <v>800015957</v>
          </cell>
          <cell r="D51306" t="str">
            <v>IMASTERS</v>
          </cell>
          <cell r="E51306">
            <v>640515000156</v>
          </cell>
        </row>
        <row r="51307">
          <cell r="C51307">
            <v>800016298</v>
          </cell>
          <cell r="D51307" t="str">
            <v>VISION EVENTOS</v>
          </cell>
          <cell r="E51307">
            <v>10537692000165</v>
          </cell>
        </row>
        <row r="51308">
          <cell r="C51308">
            <v>800017551</v>
          </cell>
          <cell r="D51308" t="str">
            <v>ES SEFA GABINET</v>
          </cell>
          <cell r="E51308">
            <v>27080571000130</v>
          </cell>
        </row>
        <row r="51309">
          <cell r="C51309">
            <v>800018255</v>
          </cell>
          <cell r="D51309" t="str">
            <v>DEBONIS BAR LTD</v>
          </cell>
          <cell r="E51309">
            <v>28395739000169</v>
          </cell>
        </row>
        <row r="51310">
          <cell r="C51310">
            <v>800018272</v>
          </cell>
          <cell r="D51310" t="str">
            <v>VITORIA CAFE PA</v>
          </cell>
          <cell r="E51310">
            <v>2023377000191</v>
          </cell>
        </row>
        <row r="51311">
          <cell r="C51311">
            <v>800018314</v>
          </cell>
          <cell r="D51311" t="str">
            <v>PRED SERVICE</v>
          </cell>
          <cell r="E51311">
            <v>39642624000148</v>
          </cell>
        </row>
        <row r="51312">
          <cell r="C51312">
            <v>800019143</v>
          </cell>
          <cell r="D51312" t="str">
            <v>EXTIMBRAS EXTIN</v>
          </cell>
          <cell r="E51312">
            <v>3581799000145</v>
          </cell>
        </row>
        <row r="51313">
          <cell r="C51313">
            <v>800022321</v>
          </cell>
          <cell r="D51313" t="str">
            <v>UNIPORT</v>
          </cell>
          <cell r="E51313">
            <v>28398915000116</v>
          </cell>
        </row>
        <row r="51314">
          <cell r="C51314">
            <v>800022330</v>
          </cell>
          <cell r="D51314" t="str">
            <v>SAFEMARINE</v>
          </cell>
          <cell r="E51314">
            <v>3262743000128</v>
          </cell>
        </row>
        <row r="51315">
          <cell r="C51315">
            <v>800022883</v>
          </cell>
          <cell r="D51315" t="str">
            <v>TRADEWAY BRASIL</v>
          </cell>
          <cell r="E51315">
            <v>10256256000207</v>
          </cell>
        </row>
        <row r="51316">
          <cell r="C51316">
            <v>800024581</v>
          </cell>
          <cell r="D51316" t="str">
            <v>SHERINGTON M. D</v>
          </cell>
          <cell r="E51316">
            <v>8882084000146</v>
          </cell>
        </row>
        <row r="51317">
          <cell r="C51317">
            <v>800024587</v>
          </cell>
          <cell r="D51317" t="str">
            <v>SAITER HOTEIS L</v>
          </cell>
          <cell r="E51317">
            <v>13435496000178</v>
          </cell>
        </row>
        <row r="51318">
          <cell r="C51318">
            <v>800027480</v>
          </cell>
          <cell r="D51318" t="str">
            <v>ALEXANDRE POP D</v>
          </cell>
          <cell r="E51318">
            <v>14397377000130</v>
          </cell>
        </row>
        <row r="51319">
          <cell r="C51319">
            <v>800028152</v>
          </cell>
          <cell r="D51319" t="str">
            <v>ALAMEDA VITORIA</v>
          </cell>
          <cell r="E51319">
            <v>15083972000164</v>
          </cell>
        </row>
        <row r="51320">
          <cell r="C51320">
            <v>800028354</v>
          </cell>
          <cell r="D51320" t="str">
            <v>I E AGENCIA DE</v>
          </cell>
          <cell r="E51320">
            <v>2447949000160</v>
          </cell>
        </row>
        <row r="51321">
          <cell r="C51321">
            <v>800029055</v>
          </cell>
          <cell r="D51321" t="str">
            <v>JM EXCELLENCE E</v>
          </cell>
          <cell r="E51321">
            <v>11144140000150</v>
          </cell>
        </row>
        <row r="51322">
          <cell r="C51322">
            <v>800029675</v>
          </cell>
          <cell r="D51322" t="str">
            <v>TIME</v>
          </cell>
          <cell r="E51322">
            <v>1208413000129</v>
          </cell>
        </row>
        <row r="51323">
          <cell r="C51323">
            <v>800029692</v>
          </cell>
          <cell r="D51323" t="str">
            <v>PENTAGO</v>
          </cell>
          <cell r="E51323">
            <v>8907823000107</v>
          </cell>
        </row>
        <row r="51324">
          <cell r="C51324">
            <v>800030479</v>
          </cell>
          <cell r="D51324" t="str">
            <v>FABRICADOS LTDA</v>
          </cell>
          <cell r="E51324">
            <v>14047618000111</v>
          </cell>
        </row>
        <row r="51325">
          <cell r="C51325">
            <v>800032780</v>
          </cell>
          <cell r="D51325" t="str">
            <v>CISA TRADING S/</v>
          </cell>
          <cell r="E51325">
            <v>39373782000140</v>
          </cell>
        </row>
        <row r="51326">
          <cell r="C51326">
            <v>800032950</v>
          </cell>
          <cell r="D51326" t="str">
            <v>LTDA ME</v>
          </cell>
          <cell r="E51326">
            <v>12995790000171</v>
          </cell>
        </row>
        <row r="51327">
          <cell r="C51327">
            <v>800033182</v>
          </cell>
          <cell r="D51327" t="str">
            <v>LTDA ME</v>
          </cell>
          <cell r="E51327">
            <v>8285236000123</v>
          </cell>
        </row>
        <row r="51328">
          <cell r="C51328">
            <v>800033668</v>
          </cell>
          <cell r="D51328" t="str">
            <v>ISH TECNOLOGIA</v>
          </cell>
          <cell r="E51328">
            <v>1707536000104</v>
          </cell>
        </row>
        <row r="51329">
          <cell r="C51329">
            <v>800033925</v>
          </cell>
          <cell r="D51329" t="str">
            <v>BUFFET EXCELLEN</v>
          </cell>
          <cell r="E51329">
            <v>21800844000197</v>
          </cell>
        </row>
        <row r="51330">
          <cell r="C51330">
            <v>800035902</v>
          </cell>
          <cell r="D51330" t="str">
            <v>V.M. COMERCIO D</v>
          </cell>
          <cell r="E51330">
            <v>11277336000112</v>
          </cell>
        </row>
        <row r="51331">
          <cell r="C51331">
            <v>800038594</v>
          </cell>
          <cell r="D51331" t="str">
            <v>EASYVIX COMERCI</v>
          </cell>
          <cell r="E51331">
            <v>21586204000126</v>
          </cell>
        </row>
        <row r="51332">
          <cell r="C51332">
            <v>800038654</v>
          </cell>
          <cell r="D51332" t="str">
            <v>NASSAU EDITORA</v>
          </cell>
          <cell r="E51332">
            <v>27065150000130</v>
          </cell>
        </row>
        <row r="51333">
          <cell r="C51333">
            <v>800039343</v>
          </cell>
          <cell r="D51333" t="str">
            <v>SUPRISERVICE IN</v>
          </cell>
          <cell r="E51333">
            <v>3607073000134</v>
          </cell>
        </row>
        <row r="51334">
          <cell r="C51334">
            <v>800039649</v>
          </cell>
          <cell r="D51334" t="str">
            <v>INSTITUTO DOUTO</v>
          </cell>
          <cell r="E51334">
            <v>10703193000109</v>
          </cell>
        </row>
        <row r="51335">
          <cell r="C51335">
            <v>800043043</v>
          </cell>
          <cell r="D51335" t="str">
            <v>XD4 SOLUTIONS E</v>
          </cell>
          <cell r="E51335">
            <v>27811148000162</v>
          </cell>
        </row>
        <row r="51336">
          <cell r="C51336">
            <v>800043457</v>
          </cell>
          <cell r="D51336" t="str">
            <v>CONTROL AMBIENT</v>
          </cell>
          <cell r="E51336">
            <v>10550896000136</v>
          </cell>
        </row>
        <row r="51337">
          <cell r="C51337">
            <v>800043697</v>
          </cell>
          <cell r="D51337" t="str">
            <v>MIRANDA MAIOLI,</v>
          </cell>
          <cell r="E51337">
            <v>31566028000114</v>
          </cell>
        </row>
        <row r="51338">
          <cell r="C51338"/>
          <cell r="D51338" t="str">
            <v>ATL</v>
          </cell>
          <cell r="E51338">
            <v>39335872000146</v>
          </cell>
        </row>
        <row r="51339">
          <cell r="C51339"/>
          <cell r="D51339" t="str">
            <v>CORREDOR MERCOS</v>
          </cell>
          <cell r="E51339">
            <v>1599681000119</v>
          </cell>
        </row>
        <row r="51340">
          <cell r="C51340"/>
          <cell r="D51340" t="str">
            <v>CONTROLTEC INST</v>
          </cell>
          <cell r="E51340">
            <v>31790504000186</v>
          </cell>
        </row>
        <row r="51341">
          <cell r="C51341"/>
          <cell r="D51341" t="str">
            <v>DIKSON</v>
          </cell>
          <cell r="E51341">
            <v>58128257000456</v>
          </cell>
        </row>
        <row r="51342">
          <cell r="C51342"/>
          <cell r="D51342" t="str">
            <v>COMERCIAL S.C</v>
          </cell>
          <cell r="E51342">
            <v>39364351000117</v>
          </cell>
        </row>
        <row r="51343">
          <cell r="C51343"/>
          <cell r="D51343" t="str">
            <v>ANV</v>
          </cell>
          <cell r="E51343">
            <v>30695118000142</v>
          </cell>
        </row>
        <row r="51344">
          <cell r="C51344"/>
          <cell r="D51344" t="str">
            <v>ARENS LANGEN</v>
          </cell>
          <cell r="E51344">
            <v>27417286000242</v>
          </cell>
        </row>
        <row r="51345">
          <cell r="C51345"/>
          <cell r="D51345" t="str">
            <v>COTIA</v>
          </cell>
          <cell r="E51345">
            <v>27990274000121</v>
          </cell>
        </row>
        <row r="51346">
          <cell r="C51346"/>
          <cell r="D51346" t="str">
            <v>DIGICONTROL COM</v>
          </cell>
          <cell r="E51346">
            <v>31812472000172</v>
          </cell>
        </row>
        <row r="51347">
          <cell r="C51347"/>
          <cell r="D51347" t="str">
            <v>COMERCIAL S.C</v>
          </cell>
          <cell r="E51347">
            <v>39364351000389</v>
          </cell>
        </row>
        <row r="51348">
          <cell r="C51348"/>
          <cell r="D51348" t="str">
            <v>QUINZINHO</v>
          </cell>
          <cell r="E51348">
            <v>28531952000150</v>
          </cell>
        </row>
        <row r="51349">
          <cell r="C51349"/>
          <cell r="D51349" t="str">
            <v>CENTRAL MODELS</v>
          </cell>
          <cell r="E51349">
            <v>2872883000155</v>
          </cell>
        </row>
        <row r="51350">
          <cell r="C51350"/>
          <cell r="D51350" t="str">
            <v>BHVT</v>
          </cell>
          <cell r="E51350">
            <v>39787643000162</v>
          </cell>
        </row>
        <row r="51351">
          <cell r="C51351"/>
          <cell r="D51351" t="str">
            <v>EDITORA FLUXO</v>
          </cell>
          <cell r="E51351">
            <v>2334960000113</v>
          </cell>
        </row>
        <row r="51352">
          <cell r="C51352"/>
          <cell r="D51352" t="str">
            <v>BAYTHA EVENTOS</v>
          </cell>
          <cell r="E51352">
            <v>2421706000152</v>
          </cell>
        </row>
        <row r="51353">
          <cell r="C51353"/>
          <cell r="D51353" t="str">
            <v>EVENTUAL AGAPE</v>
          </cell>
          <cell r="E51353">
            <v>548603000122</v>
          </cell>
        </row>
        <row r="51354">
          <cell r="C51354"/>
          <cell r="D51354" t="str">
            <v>MS BUFFET</v>
          </cell>
          <cell r="E51354">
            <v>2645263000183</v>
          </cell>
        </row>
        <row r="51355">
          <cell r="C51355"/>
          <cell r="D51355" t="str">
            <v>MARGATRAN</v>
          </cell>
          <cell r="E51355">
            <v>1994040000169</v>
          </cell>
        </row>
        <row r="51356">
          <cell r="C51356"/>
          <cell r="D51356" t="str">
            <v>MAISON ROSEE</v>
          </cell>
          <cell r="E51356">
            <v>36004778000116</v>
          </cell>
        </row>
        <row r="51357">
          <cell r="C51357"/>
          <cell r="D51357" t="str">
            <v>ASSOC.MAGISTRAD</v>
          </cell>
          <cell r="E51357">
            <v>27053685000190</v>
          </cell>
        </row>
        <row r="51358">
          <cell r="C51358"/>
          <cell r="D51358" t="str">
            <v>ECOSOFT</v>
          </cell>
          <cell r="E51358">
            <v>940030000188</v>
          </cell>
        </row>
        <row r="51359">
          <cell r="C51359"/>
          <cell r="D51359" t="str">
            <v>REDE BRASIL</v>
          </cell>
          <cell r="E51359">
            <v>2095771000135</v>
          </cell>
        </row>
        <row r="51360">
          <cell r="C51360"/>
          <cell r="D51360" t="str">
            <v>SERRAO VEICULOS</v>
          </cell>
          <cell r="E51360">
            <v>27991207000121</v>
          </cell>
        </row>
        <row r="51361">
          <cell r="C51361"/>
          <cell r="D51361" t="str">
            <v>AG.ITALAMAR SER</v>
          </cell>
          <cell r="E51361">
            <v>27398858000102</v>
          </cell>
        </row>
        <row r="51362">
          <cell r="C51362"/>
          <cell r="D51362" t="str">
            <v>UNIAIR</v>
          </cell>
          <cell r="E51362">
            <v>30209811000168</v>
          </cell>
        </row>
        <row r="51363">
          <cell r="C51363"/>
          <cell r="D51363" t="str">
            <v>ARTCOM</v>
          </cell>
          <cell r="E51363">
            <v>961890000106</v>
          </cell>
        </row>
        <row r="51364">
          <cell r="C51364"/>
          <cell r="D51364" t="str">
            <v>QUIMETAL</v>
          </cell>
          <cell r="E51364">
            <v>28162774000138</v>
          </cell>
        </row>
        <row r="51365">
          <cell r="C51365"/>
          <cell r="D51365" t="str">
            <v>APLEX CHEMIE</v>
          </cell>
          <cell r="E51365">
            <v>39325550000116</v>
          </cell>
        </row>
        <row r="51366">
          <cell r="C51366"/>
          <cell r="D51366" t="str">
            <v>ALCOA ALUMINIO</v>
          </cell>
          <cell r="E51366">
            <v>23637697007890</v>
          </cell>
        </row>
        <row r="51367">
          <cell r="C51367"/>
          <cell r="D51367" t="str">
            <v>ES LOGITICA</v>
          </cell>
          <cell r="E51367">
            <v>3683892000160</v>
          </cell>
        </row>
        <row r="51368">
          <cell r="C51368"/>
          <cell r="D51368" t="str">
            <v>ENGETRON</v>
          </cell>
          <cell r="E51368">
            <v>35985712000191</v>
          </cell>
        </row>
        <row r="51369">
          <cell r="C51369"/>
          <cell r="D51369" t="str">
            <v>WILSON SONS</v>
          </cell>
          <cell r="E51369">
            <v>423733001020</v>
          </cell>
        </row>
        <row r="51370">
          <cell r="C51370"/>
          <cell r="D51370" t="str">
            <v>REDE GAZETA</v>
          </cell>
          <cell r="E51370">
            <v>28133619000193</v>
          </cell>
        </row>
        <row r="51371">
          <cell r="C51371"/>
          <cell r="D51371" t="str">
            <v>B F TRANSPORTES</v>
          </cell>
          <cell r="E51371">
            <v>18728709000505</v>
          </cell>
        </row>
        <row r="51372">
          <cell r="C51372"/>
          <cell r="D51372" t="str">
            <v>DIGICON EQUIP.</v>
          </cell>
          <cell r="E51372">
            <v>39366208000164</v>
          </cell>
        </row>
        <row r="51373">
          <cell r="C51373"/>
          <cell r="D51373" t="str">
            <v>VITORIA VIGILAN</v>
          </cell>
          <cell r="E51373">
            <v>27558626000174</v>
          </cell>
        </row>
        <row r="51374">
          <cell r="C51374"/>
          <cell r="D51374" t="str">
            <v>ZAYER S/A</v>
          </cell>
          <cell r="E51374">
            <v>89920</v>
          </cell>
        </row>
        <row r="51375">
          <cell r="C51375"/>
          <cell r="D51375" t="str">
            <v>COL.AMERICANO B</v>
          </cell>
          <cell r="E51375">
            <v>403448</v>
          </cell>
        </row>
        <row r="51376">
          <cell r="C51376"/>
          <cell r="D51376" t="str">
            <v>CEN.CAPIXABA DE</v>
          </cell>
          <cell r="E51376">
            <v>403449</v>
          </cell>
        </row>
        <row r="51377">
          <cell r="C51377"/>
          <cell r="D51377" t="str">
            <v>EPSG PROF.OCTAC</v>
          </cell>
          <cell r="E51377">
            <v>403450</v>
          </cell>
        </row>
        <row r="51378">
          <cell r="C51378"/>
          <cell r="D51378" t="str">
            <v>CEN.EDUC.CHARLE</v>
          </cell>
          <cell r="E51378">
            <v>403451</v>
          </cell>
        </row>
        <row r="51379">
          <cell r="C51379"/>
          <cell r="D51379" t="str">
            <v>EPG URLANDINA D</v>
          </cell>
          <cell r="E51379">
            <v>403912</v>
          </cell>
        </row>
        <row r="51380">
          <cell r="C51380"/>
          <cell r="D51380" t="str">
            <v>SOC.CUL.MONTEIR</v>
          </cell>
          <cell r="E51380">
            <v>404097</v>
          </cell>
        </row>
        <row r="51381">
          <cell r="C51381"/>
          <cell r="D51381" t="str">
            <v>ESC.AQUARELA</v>
          </cell>
          <cell r="E51381">
            <v>404744</v>
          </cell>
        </row>
        <row r="51382">
          <cell r="C51382"/>
          <cell r="D51382" t="str">
            <v>COL.LUIS DE CAM</v>
          </cell>
          <cell r="E51382">
            <v>404745</v>
          </cell>
        </row>
        <row r="51383">
          <cell r="C51383"/>
          <cell r="D51383" t="str">
            <v>COL.CRYSTELLO</v>
          </cell>
          <cell r="E51383">
            <v>404746</v>
          </cell>
        </row>
        <row r="51384">
          <cell r="C51384"/>
          <cell r="D51384" t="str">
            <v>ESC.STA.RITA DE</v>
          </cell>
          <cell r="E51384">
            <v>404747</v>
          </cell>
        </row>
        <row r="51385">
          <cell r="C51385"/>
          <cell r="D51385" t="str">
            <v>ESC.CONTEC</v>
          </cell>
          <cell r="E51385">
            <v>404748</v>
          </cell>
        </row>
        <row r="51386">
          <cell r="C51386"/>
          <cell r="D51386" t="str">
            <v>INST.TECNOLOGIC</v>
          </cell>
          <cell r="E51386">
            <v>404749</v>
          </cell>
        </row>
        <row r="51387">
          <cell r="C51387"/>
          <cell r="D51387" t="str">
            <v>CEN.ATIV.JOSE M</v>
          </cell>
          <cell r="E51387">
            <v>404750</v>
          </cell>
        </row>
        <row r="51388">
          <cell r="C51388"/>
          <cell r="D51388" t="str">
            <v>GC ALFREDO FIGU</v>
          </cell>
          <cell r="E51388">
            <v>404751</v>
          </cell>
        </row>
        <row r="51389">
          <cell r="C51389"/>
          <cell r="D51389" t="str">
            <v>ESC.STA.BARBARA</v>
          </cell>
          <cell r="E51389">
            <v>404752</v>
          </cell>
        </row>
        <row r="51390">
          <cell r="C51390"/>
          <cell r="D51390" t="str">
            <v>COL.SAGRADO COR</v>
          </cell>
          <cell r="E51390">
            <v>404753</v>
          </cell>
        </row>
        <row r="51391">
          <cell r="C51391"/>
          <cell r="D51391" t="str">
            <v>CAT.JOSE TARQUI</v>
          </cell>
          <cell r="E51391">
            <v>404754</v>
          </cell>
        </row>
        <row r="51392">
          <cell r="C51392"/>
          <cell r="D51392" t="str">
            <v>ESC.PSG NACIONA</v>
          </cell>
          <cell r="E51392">
            <v>404755</v>
          </cell>
        </row>
        <row r="51393">
          <cell r="C51393"/>
          <cell r="D51393" t="str">
            <v>COL.LAVOISIER</v>
          </cell>
          <cell r="E51393">
            <v>404756</v>
          </cell>
        </row>
        <row r="51394">
          <cell r="C51394"/>
          <cell r="D51394" t="str">
            <v>CEN.EDUC.CRIANC</v>
          </cell>
          <cell r="E51394">
            <v>404779</v>
          </cell>
        </row>
        <row r="51395">
          <cell r="C51395"/>
          <cell r="D51395" t="str">
            <v>COL.RENOVACAO</v>
          </cell>
          <cell r="E51395">
            <v>404788</v>
          </cell>
        </row>
        <row r="51396">
          <cell r="C51396"/>
          <cell r="D51396" t="str">
            <v>GRUPO NACIONAL</v>
          </cell>
          <cell r="E51396">
            <v>405564</v>
          </cell>
        </row>
        <row r="51397">
          <cell r="C51397"/>
          <cell r="D51397" t="str">
            <v>CEN.EDUC.AGOSTI</v>
          </cell>
          <cell r="E51397">
            <v>405565</v>
          </cell>
        </row>
        <row r="51398">
          <cell r="C51398"/>
          <cell r="D51398" t="str">
            <v>ESC.LUDOVICO PA</v>
          </cell>
          <cell r="E51398">
            <v>405566</v>
          </cell>
        </row>
        <row r="51399">
          <cell r="C51399"/>
          <cell r="D51399" t="str">
            <v>ESC.PG HELOISA</v>
          </cell>
          <cell r="E51399">
            <v>405567</v>
          </cell>
        </row>
        <row r="51400">
          <cell r="C51400"/>
          <cell r="D51400" t="str">
            <v>COL.SALESIANO N</v>
          </cell>
          <cell r="E51400">
            <v>405568</v>
          </cell>
        </row>
        <row r="51401">
          <cell r="C51401"/>
          <cell r="D51401" t="str">
            <v>ETF DO ESPIRITO</v>
          </cell>
          <cell r="E51401">
            <v>405569</v>
          </cell>
        </row>
        <row r="51402">
          <cell r="C51402"/>
          <cell r="D51402" t="str">
            <v>COL.CCI PG</v>
          </cell>
          <cell r="E51402">
            <v>405570</v>
          </cell>
        </row>
        <row r="51403">
          <cell r="C51403"/>
          <cell r="D51403" t="str">
            <v>ESC.PSG AFLORDI</v>
          </cell>
          <cell r="E51403">
            <v>405571</v>
          </cell>
        </row>
        <row r="51404">
          <cell r="C51404"/>
          <cell r="D51404" t="str">
            <v>ESC.PG EDNA DE</v>
          </cell>
          <cell r="E51404">
            <v>405572</v>
          </cell>
        </row>
        <row r="51405">
          <cell r="C51405"/>
          <cell r="D51405" t="str">
            <v>CEN.EDUC.ADVENT</v>
          </cell>
          <cell r="E51405">
            <v>405573</v>
          </cell>
        </row>
        <row r="51406">
          <cell r="C51406"/>
          <cell r="D51406" t="str">
            <v>CEN.EDUC.PRIMEI</v>
          </cell>
          <cell r="E51406">
            <v>405574</v>
          </cell>
        </row>
        <row r="51407">
          <cell r="C51407"/>
          <cell r="D51407" t="str">
            <v>ESC.CRESCER</v>
          </cell>
          <cell r="E51407">
            <v>405575</v>
          </cell>
        </row>
        <row r="51408">
          <cell r="C51408"/>
          <cell r="D51408" t="str">
            <v>CEN.EDUC.LEONAR</v>
          </cell>
          <cell r="E51408">
            <v>405576</v>
          </cell>
        </row>
        <row r="51409">
          <cell r="C51409"/>
          <cell r="D51409" t="str">
            <v>ESC.PSG D'AVILA</v>
          </cell>
          <cell r="E51409">
            <v>405577</v>
          </cell>
        </row>
        <row r="51410">
          <cell r="C51410"/>
          <cell r="D51410" t="str">
            <v>CEN.EDUC.ALBERT</v>
          </cell>
          <cell r="E51410">
            <v>405578</v>
          </cell>
        </row>
        <row r="51411">
          <cell r="C51411"/>
          <cell r="D51411" t="str">
            <v>ESC.CISNE BRANC</v>
          </cell>
          <cell r="E51411">
            <v>405579</v>
          </cell>
        </row>
        <row r="51412">
          <cell r="C51412"/>
          <cell r="D51412" t="str">
            <v>ESC.PG SESI RAU</v>
          </cell>
          <cell r="E51412">
            <v>405624</v>
          </cell>
        </row>
        <row r="51413">
          <cell r="C51413"/>
          <cell r="D51413" t="str">
            <v>CE DO ESPIRITO</v>
          </cell>
          <cell r="E51413">
            <v>406992</v>
          </cell>
        </row>
        <row r="51414">
          <cell r="C51414"/>
          <cell r="D51414" t="str">
            <v>EEPSG MARIA ORT</v>
          </cell>
          <cell r="E51414">
            <v>406993</v>
          </cell>
        </row>
        <row r="51415">
          <cell r="C51415"/>
          <cell r="D51415" t="str">
            <v>ESC.PG SAO VICE</v>
          </cell>
          <cell r="E51415">
            <v>406994</v>
          </cell>
        </row>
        <row r="51416">
          <cell r="C51416"/>
          <cell r="D51416" t="str">
            <v>EESG ELZA LEMOS</v>
          </cell>
          <cell r="E51416">
            <v>406995</v>
          </cell>
        </row>
        <row r="51417">
          <cell r="C51417"/>
          <cell r="D51417" t="str">
            <v>EEPSG DES.CARLO</v>
          </cell>
          <cell r="E51417">
            <v>406996</v>
          </cell>
        </row>
        <row r="51418">
          <cell r="C51418"/>
          <cell r="D51418" t="str">
            <v>CEN.EDUC.LEONAR</v>
          </cell>
          <cell r="E51418">
            <v>406997</v>
          </cell>
        </row>
        <row r="51419">
          <cell r="C51419"/>
          <cell r="D51419" t="str">
            <v>EEPSG IRMA MARI</v>
          </cell>
          <cell r="E51419">
            <v>406998</v>
          </cell>
        </row>
        <row r="51420">
          <cell r="C51420"/>
          <cell r="D51420" t="str">
            <v>CEN.EDUC.CHARLE</v>
          </cell>
          <cell r="E51420">
            <v>406999</v>
          </cell>
        </row>
        <row r="51421">
          <cell r="C51421"/>
          <cell r="D51421" t="str">
            <v>EEPSG ALM.BARRO</v>
          </cell>
          <cell r="E51421">
            <v>407000</v>
          </cell>
        </row>
        <row r="51422">
          <cell r="C51422"/>
          <cell r="D51422" t="str">
            <v>ESC.EXPERIMENTA</v>
          </cell>
          <cell r="E51422">
            <v>407756</v>
          </cell>
        </row>
        <row r="51423">
          <cell r="C51423"/>
          <cell r="D51423" t="str">
            <v>EEPG GOMES CARD</v>
          </cell>
          <cell r="E51423">
            <v>407757</v>
          </cell>
        </row>
        <row r="51424">
          <cell r="C51424"/>
          <cell r="D51424" t="str">
            <v>EEPG MARIA ERCI</v>
          </cell>
          <cell r="E51424">
            <v>407758</v>
          </cell>
        </row>
        <row r="51425">
          <cell r="C51425"/>
          <cell r="D51425" t="str">
            <v>EEPG ADAO BENEZ</v>
          </cell>
          <cell r="E51425">
            <v>407759</v>
          </cell>
        </row>
        <row r="51426">
          <cell r="C51426"/>
          <cell r="D51426" t="str">
            <v>EEPG PROFA.REGI</v>
          </cell>
          <cell r="E51426">
            <v>407760</v>
          </cell>
        </row>
        <row r="51427">
          <cell r="C51427"/>
          <cell r="D51427" t="str">
            <v>EEPG RONALDO SO</v>
          </cell>
          <cell r="E51427">
            <v>407761</v>
          </cell>
        </row>
        <row r="51428">
          <cell r="C51428"/>
          <cell r="D51428" t="str">
            <v>ESC.PG LACERDA</v>
          </cell>
          <cell r="E51428">
            <v>407762</v>
          </cell>
        </row>
        <row r="51429">
          <cell r="C51429"/>
          <cell r="D51429" t="str">
            <v>EEPG HILDEBRAND</v>
          </cell>
          <cell r="E51429">
            <v>407763</v>
          </cell>
        </row>
        <row r="51430">
          <cell r="C51430"/>
          <cell r="D51430" t="str">
            <v>ESC.PG PREZIDEU</v>
          </cell>
          <cell r="E51430">
            <v>407764</v>
          </cell>
        </row>
        <row r="51431">
          <cell r="C51431"/>
          <cell r="D51431" t="str">
            <v>EEPG MARIETA ES</v>
          </cell>
          <cell r="E51431">
            <v>407765</v>
          </cell>
        </row>
        <row r="51432">
          <cell r="C51432"/>
          <cell r="D51432" t="str">
            <v>EEPG PROF.JOAO</v>
          </cell>
          <cell r="E51432">
            <v>407766</v>
          </cell>
        </row>
        <row r="51433">
          <cell r="C51433"/>
          <cell r="D51433" t="str">
            <v>EEPG ALBERTO DE</v>
          </cell>
          <cell r="E51433">
            <v>407777</v>
          </cell>
        </row>
        <row r="51434">
          <cell r="C51434"/>
          <cell r="D51434" t="str">
            <v>EMPG MOACYR AVI</v>
          </cell>
          <cell r="E51434">
            <v>408124</v>
          </cell>
        </row>
        <row r="51435">
          <cell r="C51435"/>
          <cell r="D51435" t="str">
            <v>EMPG ALVIMAR SI</v>
          </cell>
          <cell r="E51435">
            <v>408125</v>
          </cell>
        </row>
        <row r="51436">
          <cell r="C51436"/>
          <cell r="D51436" t="str">
            <v>EMPG MAURO BRAG</v>
          </cell>
          <cell r="E51436">
            <v>408126</v>
          </cell>
        </row>
        <row r="51437">
          <cell r="C51437"/>
          <cell r="D51437" t="str">
            <v>EMPG MARIA STEL</v>
          </cell>
          <cell r="E51437">
            <v>408127</v>
          </cell>
        </row>
        <row r="51438">
          <cell r="C51438"/>
          <cell r="D51438" t="str">
            <v>EMPG JOSE LEMOS</v>
          </cell>
          <cell r="E51438">
            <v>408128</v>
          </cell>
        </row>
        <row r="51439">
          <cell r="C51439"/>
          <cell r="D51439" t="str">
            <v>EMPG NEUSA GONC</v>
          </cell>
          <cell r="E51439">
            <v>408129</v>
          </cell>
        </row>
        <row r="51440">
          <cell r="C51440"/>
          <cell r="D51440" t="str">
            <v>EMPG TANCREDO D</v>
          </cell>
          <cell r="E51440">
            <v>408130</v>
          </cell>
        </row>
        <row r="51441">
          <cell r="C51441"/>
          <cell r="D51441" t="str">
            <v>EMPG IZAURA MAR</v>
          </cell>
          <cell r="E51441">
            <v>408131</v>
          </cell>
        </row>
        <row r="51442">
          <cell r="C51442"/>
          <cell r="D51442" t="str">
            <v>EMPG ZILDA ANDR</v>
          </cell>
          <cell r="E51442">
            <v>408132</v>
          </cell>
        </row>
        <row r="51443">
          <cell r="C51443"/>
          <cell r="D51443" t="str">
            <v>EMPG OTTO EWALD</v>
          </cell>
          <cell r="E51443">
            <v>408133</v>
          </cell>
        </row>
        <row r="51444">
          <cell r="C51444"/>
          <cell r="D51444" t="str">
            <v>EMPG CECILIANO</v>
          </cell>
          <cell r="E51444">
            <v>408134</v>
          </cell>
        </row>
        <row r="51445">
          <cell r="C51445"/>
          <cell r="D51445" t="str">
            <v>EM PROF.VERCELI</v>
          </cell>
          <cell r="E51445">
            <v>408135</v>
          </cell>
        </row>
        <row r="51446">
          <cell r="C51446"/>
          <cell r="D51446" t="str">
            <v>ESC.PG ARISTOBU</v>
          </cell>
          <cell r="E51446">
            <v>408136</v>
          </cell>
        </row>
        <row r="51447">
          <cell r="C51447"/>
          <cell r="D51447" t="str">
            <v>EMPG ELVER LOUZ</v>
          </cell>
          <cell r="E51447">
            <v>408137</v>
          </cell>
        </row>
        <row r="51448">
          <cell r="C51448"/>
          <cell r="D51448" t="str">
            <v>EMPG ARTHUR DA</v>
          </cell>
          <cell r="E51448">
            <v>408138</v>
          </cell>
        </row>
        <row r="51449">
          <cell r="C51449"/>
          <cell r="D51449" t="str">
            <v>EM ELMIRA VIVAQ</v>
          </cell>
          <cell r="E51449">
            <v>408139</v>
          </cell>
        </row>
        <row r="51450">
          <cell r="C51450"/>
          <cell r="D51450" t="str">
            <v>EMPG GIL BERNAR</v>
          </cell>
          <cell r="E51450">
            <v>408141</v>
          </cell>
        </row>
        <row r="51451">
          <cell r="C51451"/>
          <cell r="D51451" t="str">
            <v>ESC.PG JOSE AUR</v>
          </cell>
          <cell r="E51451">
            <v>408217</v>
          </cell>
        </row>
        <row r="51452">
          <cell r="C51452"/>
          <cell r="D51452" t="str">
            <v>CE DOM PEDRO I</v>
          </cell>
          <cell r="E51452">
            <v>408350</v>
          </cell>
        </row>
        <row r="51453">
          <cell r="C51453"/>
          <cell r="D51453" t="str">
            <v>ESC.NACIONAL JR</v>
          </cell>
          <cell r="E51453">
            <v>408494</v>
          </cell>
        </row>
        <row r="51454">
          <cell r="C51454"/>
          <cell r="D51454" t="str">
            <v>ESC.PSG NACIONA</v>
          </cell>
          <cell r="E51454">
            <v>408495</v>
          </cell>
        </row>
        <row r="51455">
          <cell r="C51455"/>
          <cell r="D51455" t="str">
            <v>EMPG ALVARO DE</v>
          </cell>
          <cell r="E51455">
            <v>409033</v>
          </cell>
        </row>
        <row r="51456">
          <cell r="C51456"/>
          <cell r="D51456" t="str">
            <v>EM CASTELO BRAN</v>
          </cell>
          <cell r="E51456">
            <v>409452</v>
          </cell>
        </row>
        <row r="51457">
          <cell r="C51457"/>
          <cell r="D51457" t="str">
            <v>INST.ENS.HUMBOL</v>
          </cell>
          <cell r="E51457">
            <v>409473</v>
          </cell>
        </row>
        <row r="51458">
          <cell r="C51458"/>
          <cell r="D51458" t="str">
            <v>INST.CAPIXABA D</v>
          </cell>
          <cell r="E51458">
            <v>410572</v>
          </cell>
        </row>
        <row r="51459">
          <cell r="C51459"/>
          <cell r="D51459" t="str">
            <v>HOTEL ILHA</v>
          </cell>
          <cell r="E51459">
            <v>3743301000284</v>
          </cell>
        </row>
        <row r="51460">
          <cell r="C51460"/>
          <cell r="D51460" t="str">
            <v>EE JOSE NOGUEIR</v>
          </cell>
          <cell r="E51460">
            <v>409892</v>
          </cell>
        </row>
        <row r="51461">
          <cell r="C51461">
            <v>800001888</v>
          </cell>
          <cell r="D51461" t="str">
            <v>CAMBUI VEICULOS</v>
          </cell>
          <cell r="E51461">
            <v>14456792000118</v>
          </cell>
        </row>
        <row r="51462">
          <cell r="C51462">
            <v>800004358</v>
          </cell>
          <cell r="D51462" t="str">
            <v>EMPRESA DE TRAN</v>
          </cell>
          <cell r="E51462">
            <v>60664828000419</v>
          </cell>
        </row>
        <row r="51463">
          <cell r="C51463">
            <v>800015041</v>
          </cell>
          <cell r="D51463" t="str">
            <v>RAMOS VITORIA D</v>
          </cell>
          <cell r="E51463">
            <v>25100223001204</v>
          </cell>
        </row>
        <row r="51464">
          <cell r="C51464">
            <v>800015342</v>
          </cell>
          <cell r="D51464" t="str">
            <v>LOCALIZA AGENCI</v>
          </cell>
          <cell r="E51464">
            <v>16670085018011</v>
          </cell>
        </row>
        <row r="51465">
          <cell r="C51465">
            <v>800015500</v>
          </cell>
          <cell r="D51465" t="str">
            <v>EXPRESSO MERCUR</v>
          </cell>
          <cell r="E51465">
            <v>95591723012044</v>
          </cell>
        </row>
        <row r="51466">
          <cell r="C51466">
            <v>800039621</v>
          </cell>
          <cell r="D51466" t="str">
            <v>MUNICIPIO DE VI</v>
          </cell>
          <cell r="E51466">
            <v>14239578000100</v>
          </cell>
        </row>
        <row r="51467">
          <cell r="C51467"/>
          <cell r="D51467" t="str">
            <v>LOCALIZA</v>
          </cell>
          <cell r="E51467">
            <v>3983379000195</v>
          </cell>
        </row>
        <row r="51468">
          <cell r="C51468"/>
          <cell r="D51468" t="str">
            <v>FASTER ROAD</v>
          </cell>
          <cell r="E51468">
            <v>2671195001603</v>
          </cell>
        </row>
        <row r="51469">
          <cell r="C51469"/>
          <cell r="D51469" t="str">
            <v>CIEMIL COM.IND.EXPORT.DE MINE</v>
          </cell>
          <cell r="E51469">
            <v>13860192000158</v>
          </cell>
        </row>
        <row r="51470">
          <cell r="C51470"/>
          <cell r="D51470" t="str">
            <v>LOC. RENT A CAR</v>
          </cell>
          <cell r="E51470">
            <v>35993468001504</v>
          </cell>
        </row>
        <row r="51471">
          <cell r="C51471"/>
          <cell r="D51471" t="str">
            <v>EMPG DA URBIS V</v>
          </cell>
          <cell r="E51471">
            <v>403592</v>
          </cell>
        </row>
        <row r="51472">
          <cell r="C51472"/>
          <cell r="D51472" t="str">
            <v>EM RIDALVA C.ME</v>
          </cell>
          <cell r="E51472">
            <v>403593</v>
          </cell>
        </row>
        <row r="51473">
          <cell r="C51473"/>
          <cell r="D51473" t="str">
            <v>CEN.EDUC.ERASTH</v>
          </cell>
          <cell r="E51473">
            <v>405997</v>
          </cell>
        </row>
        <row r="51474">
          <cell r="C51474"/>
          <cell r="D51474" t="str">
            <v>CEN.EDUC.EURIPE</v>
          </cell>
          <cell r="E51474">
            <v>405998</v>
          </cell>
        </row>
        <row r="51475">
          <cell r="C51475"/>
          <cell r="D51475" t="str">
            <v>CEN.EDUC.MOISES</v>
          </cell>
          <cell r="E51475">
            <v>405999</v>
          </cell>
        </row>
        <row r="51476">
          <cell r="C51476"/>
          <cell r="D51476" t="str">
            <v>CEN.MUN.EDUC.PR</v>
          </cell>
          <cell r="E51476">
            <v>406000</v>
          </cell>
        </row>
        <row r="51477">
          <cell r="C51477"/>
          <cell r="D51477" t="str">
            <v>EM CLAUDIO MANU</v>
          </cell>
          <cell r="E51477">
            <v>406001</v>
          </cell>
        </row>
        <row r="51478">
          <cell r="C51478"/>
          <cell r="D51478" t="str">
            <v>EM LYCIA PEDRAL</v>
          </cell>
          <cell r="E51478">
            <v>406002</v>
          </cell>
        </row>
        <row r="51479">
          <cell r="C51479"/>
          <cell r="D51479" t="str">
            <v>EM PAULO SETUBA</v>
          </cell>
          <cell r="E51479">
            <v>406003</v>
          </cell>
        </row>
        <row r="51480">
          <cell r="C51480"/>
          <cell r="D51480" t="str">
            <v>COL.PITAGORAS</v>
          </cell>
          <cell r="E51480">
            <v>406004</v>
          </cell>
        </row>
        <row r="51481">
          <cell r="C51481"/>
          <cell r="D51481" t="str">
            <v>INST.SAO TARCIS</v>
          </cell>
          <cell r="E51481">
            <v>408905</v>
          </cell>
        </row>
        <row r="51482">
          <cell r="C51482"/>
          <cell r="D51482" t="str">
            <v>INST.DE EDUC.EU</v>
          </cell>
          <cell r="E51482">
            <v>409396</v>
          </cell>
        </row>
        <row r="51483">
          <cell r="C51483"/>
          <cell r="D51483" t="str">
            <v>COL.PAULO VI</v>
          </cell>
          <cell r="E51483">
            <v>409485</v>
          </cell>
        </row>
        <row r="51484">
          <cell r="C51484"/>
          <cell r="D51484" t="str">
            <v>CEN.EDUC.ADVENT</v>
          </cell>
          <cell r="E51484">
            <v>409762</v>
          </cell>
        </row>
        <row r="51485">
          <cell r="C51485"/>
          <cell r="D51485" t="str">
            <v>COL.N.SRA.DE FA</v>
          </cell>
          <cell r="E51485">
            <v>410057</v>
          </cell>
        </row>
        <row r="51486">
          <cell r="C51486"/>
          <cell r="D51486" t="str">
            <v>ESC.SENHORA SAN</v>
          </cell>
          <cell r="E51486">
            <v>410060</v>
          </cell>
        </row>
        <row r="51487">
          <cell r="C51487"/>
          <cell r="D51487" t="str">
            <v>EE APLICACAO MA</v>
          </cell>
          <cell r="E51487">
            <v>410061</v>
          </cell>
        </row>
        <row r="51488">
          <cell r="C51488">
            <v>800031290</v>
          </cell>
          <cell r="D51488" t="str">
            <v>PEDREIRA ESPERA</v>
          </cell>
          <cell r="E51488">
            <v>16843822000174</v>
          </cell>
        </row>
        <row r="51489">
          <cell r="C51489">
            <v>800032694</v>
          </cell>
          <cell r="D51489" t="str">
            <v>LTDA ME</v>
          </cell>
          <cell r="E51489">
            <v>11110577000172</v>
          </cell>
        </row>
        <row r="51490">
          <cell r="C51490">
            <v>800035137</v>
          </cell>
          <cell r="D51490" t="str">
            <v>ISOLANTES TERMI</v>
          </cell>
          <cell r="E51490">
            <v>10836802000190</v>
          </cell>
        </row>
        <row r="51491">
          <cell r="C51491">
            <v>800037697</v>
          </cell>
          <cell r="D51491" t="str">
            <v>MINERACAO VITOR</v>
          </cell>
          <cell r="E51491">
            <v>5402013000100</v>
          </cell>
        </row>
        <row r="51492">
          <cell r="C51492">
            <v>800037822</v>
          </cell>
          <cell r="D51492" t="str">
            <v>SERGIO CAMILO D</v>
          </cell>
          <cell r="E51492">
            <v>18748363000175</v>
          </cell>
        </row>
        <row r="51493">
          <cell r="C51493">
            <v>800038492</v>
          </cell>
          <cell r="D51493" t="str">
            <v>EMERSON LOPES A</v>
          </cell>
          <cell r="E51493">
            <v>11870290000140</v>
          </cell>
        </row>
        <row r="51494">
          <cell r="C51494">
            <v>800038858</v>
          </cell>
          <cell r="D51494" t="str">
            <v>KINGSPAN - ISOE</v>
          </cell>
          <cell r="E51494">
            <v>289348000574</v>
          </cell>
        </row>
        <row r="51495">
          <cell r="C51495">
            <v>800039247</v>
          </cell>
          <cell r="D51495" t="str">
            <v>PIRAPAMA BIOENE</v>
          </cell>
          <cell r="E51495">
            <v>9043891000138</v>
          </cell>
        </row>
        <row r="51496">
          <cell r="C51496">
            <v>800041369</v>
          </cell>
          <cell r="D51496" t="str">
            <v>PRE-MOLDADOS E</v>
          </cell>
          <cell r="E51496">
            <v>25209953000195</v>
          </cell>
        </row>
        <row r="51497">
          <cell r="C51497">
            <v>800041439</v>
          </cell>
          <cell r="D51497" t="str">
            <v>FABIO JUNIOR FA</v>
          </cell>
          <cell r="E51497">
            <v>24395260000171</v>
          </cell>
        </row>
        <row r="51498">
          <cell r="C51498">
            <v>800042148</v>
          </cell>
          <cell r="D51498" t="str">
            <v>G C COMERCIO D</v>
          </cell>
          <cell r="E51498">
            <v>15314460000161</v>
          </cell>
        </row>
        <row r="51499">
          <cell r="C51499">
            <v>800042626</v>
          </cell>
          <cell r="D51499" t="str">
            <v>J R F CONSTRUCO</v>
          </cell>
          <cell r="E51499">
            <v>24995187000179</v>
          </cell>
        </row>
        <row r="51500">
          <cell r="C51500">
            <v>800032700</v>
          </cell>
          <cell r="D51500" t="str">
            <v>INDUSTRIAIS</v>
          </cell>
          <cell r="E51500">
            <v>4120805000120</v>
          </cell>
        </row>
        <row r="51501">
          <cell r="C51501">
            <v>800033010</v>
          </cell>
          <cell r="D51501" t="str">
            <v>DYTECH</v>
          </cell>
          <cell r="E51501">
            <v>86935</v>
          </cell>
        </row>
        <row r="51502">
          <cell r="C51502">
            <v>800002030</v>
          </cell>
          <cell r="D51502" t="str">
            <v>PONTE ALTA VEIC</v>
          </cell>
          <cell r="E51502">
            <v>29810504000159</v>
          </cell>
        </row>
        <row r="51503">
          <cell r="C51503">
            <v>800003119</v>
          </cell>
          <cell r="D51503" t="str">
            <v>LOCALIZA</v>
          </cell>
          <cell r="E51503">
            <v>2924234000231</v>
          </cell>
        </row>
        <row r="51504">
          <cell r="C51504">
            <v>800003788</v>
          </cell>
          <cell r="D51504" t="str">
            <v>LOCALIZA RENT A</v>
          </cell>
          <cell r="E51504">
            <v>21195417000550</v>
          </cell>
        </row>
        <row r="51505">
          <cell r="C51505">
            <v>800004133</v>
          </cell>
          <cell r="D51505" t="str">
            <v>CESBRA S/A</v>
          </cell>
          <cell r="E51505">
            <v>3762107000246</v>
          </cell>
        </row>
        <row r="51506">
          <cell r="C51506">
            <v>800006262</v>
          </cell>
          <cell r="D51506" t="str">
            <v>C.S.N.</v>
          </cell>
          <cell r="E51506">
            <v>33042730001771</v>
          </cell>
        </row>
        <row r="51507">
          <cell r="C51507">
            <v>800008968</v>
          </cell>
          <cell r="D51507" t="str">
            <v>EPROMM</v>
          </cell>
          <cell r="E51507">
            <v>2679212000172</v>
          </cell>
        </row>
        <row r="51508">
          <cell r="C51508">
            <v>800028443</v>
          </cell>
          <cell r="D51508" t="str">
            <v>P&amp;D. POWERT. I.</v>
          </cell>
          <cell r="E51508">
            <v>4032309000114</v>
          </cell>
        </row>
        <row r="51509">
          <cell r="C51509">
            <v>800034072</v>
          </cell>
          <cell r="D51509" t="str">
            <v>FORZA VEICULOS</v>
          </cell>
          <cell r="E51509">
            <v>12342511000170</v>
          </cell>
        </row>
        <row r="51510">
          <cell r="C51510"/>
          <cell r="D51510" t="str">
            <v>MECANICA CIDADE</v>
          </cell>
          <cell r="E51510">
            <v>29068764000109</v>
          </cell>
        </row>
        <row r="51511">
          <cell r="C51511"/>
          <cell r="D51511" t="str">
            <v>BEVORELI INFORM</v>
          </cell>
          <cell r="E51511">
            <v>31227366000121</v>
          </cell>
        </row>
        <row r="51512">
          <cell r="C51512"/>
          <cell r="D51512" t="str">
            <v>LOCALIZA</v>
          </cell>
          <cell r="E51512">
            <v>587110000282</v>
          </cell>
        </row>
        <row r="51513">
          <cell r="C51513"/>
          <cell r="D51513" t="str">
            <v>CIA ESTANIFERA</v>
          </cell>
          <cell r="E51513">
            <v>4359766000975</v>
          </cell>
        </row>
        <row r="51514">
          <cell r="C51514"/>
          <cell r="D51514" t="str">
            <v>FEM- FAB. ESTRU</v>
          </cell>
          <cell r="E51514">
            <v>42564807000288</v>
          </cell>
        </row>
        <row r="51515">
          <cell r="C51515"/>
          <cell r="D51515" t="str">
            <v>COL.EST.RIO DE</v>
          </cell>
          <cell r="E51515">
            <v>401616</v>
          </cell>
        </row>
        <row r="51516">
          <cell r="C51516"/>
          <cell r="D51516" t="str">
            <v>CE VOLTA GRANDE</v>
          </cell>
          <cell r="E51516">
            <v>402327</v>
          </cell>
        </row>
        <row r="51517">
          <cell r="C51517"/>
          <cell r="D51517" t="str">
            <v>EE PEDRO RAYMUN</v>
          </cell>
          <cell r="E51517">
            <v>402578</v>
          </cell>
        </row>
        <row r="51518">
          <cell r="C51518"/>
          <cell r="D51518" t="str">
            <v>COLEGIO MUN.GET</v>
          </cell>
          <cell r="E51518">
            <v>403173</v>
          </cell>
        </row>
        <row r="51519">
          <cell r="C51519"/>
          <cell r="D51519" t="str">
            <v>CE BARAO DE MAU</v>
          </cell>
          <cell r="E51519">
            <v>403392</v>
          </cell>
        </row>
        <row r="51520">
          <cell r="C51520"/>
          <cell r="D51520" t="str">
            <v>ESC.N.SRA DE FA</v>
          </cell>
          <cell r="E51520">
            <v>404233</v>
          </cell>
        </row>
        <row r="51521">
          <cell r="C51521"/>
          <cell r="D51521" t="str">
            <v>ESC.TEC.PANDIA</v>
          </cell>
          <cell r="E51521">
            <v>404276</v>
          </cell>
        </row>
        <row r="51522">
          <cell r="C51522"/>
          <cell r="D51522" t="str">
            <v>COL.PROF.PATITU</v>
          </cell>
          <cell r="E51522">
            <v>405515</v>
          </cell>
        </row>
        <row r="51523">
          <cell r="C51523"/>
          <cell r="D51523" t="str">
            <v>INST.EDUC.RADEA</v>
          </cell>
          <cell r="E51523">
            <v>405516</v>
          </cell>
        </row>
        <row r="51524">
          <cell r="C51524"/>
          <cell r="D51524" t="str">
            <v>COL.VOLTA GRAND</v>
          </cell>
          <cell r="E51524">
            <v>409226</v>
          </cell>
        </row>
        <row r="51525">
          <cell r="C51525"/>
          <cell r="D51525" t="str">
            <v>UOE ELISIO LUIZ</v>
          </cell>
          <cell r="E51525">
            <v>409688</v>
          </cell>
        </row>
        <row r="51526">
          <cell r="C51526"/>
          <cell r="D51526" t="str">
            <v>COL.BOTELHO DE</v>
          </cell>
          <cell r="E51526">
            <v>409934</v>
          </cell>
        </row>
        <row r="51527">
          <cell r="C51527">
            <v>800018465</v>
          </cell>
          <cell r="D51527" t="str">
            <v>N M T SNC DI VA</v>
          </cell>
          <cell r="E51527">
            <v>83227</v>
          </cell>
        </row>
        <row r="51528">
          <cell r="C51528">
            <v>800007351</v>
          </cell>
          <cell r="D51528" t="str">
            <v>MIBA</v>
          </cell>
          <cell r="E51528">
            <v>81014</v>
          </cell>
        </row>
        <row r="51529">
          <cell r="C51529"/>
          <cell r="D51529" t="str">
            <v>MIBA</v>
          </cell>
          <cell r="E51529">
            <v>81004</v>
          </cell>
        </row>
        <row r="51530">
          <cell r="C51530"/>
          <cell r="D51530" t="str">
            <v>MIBA SINTERMETA</v>
          </cell>
          <cell r="E51530">
            <v>81005</v>
          </cell>
        </row>
        <row r="51531">
          <cell r="C51531">
            <v>800002104</v>
          </cell>
          <cell r="D51531" t="str">
            <v>SAF CAMINHOES</v>
          </cell>
          <cell r="E51531">
            <v>2917370000113</v>
          </cell>
        </row>
        <row r="51532">
          <cell r="C51532">
            <v>800013251</v>
          </cell>
          <cell r="D51532" t="str">
            <v>CONTROLFLEX IND</v>
          </cell>
          <cell r="E51532">
            <v>55816532000193</v>
          </cell>
        </row>
        <row r="51533">
          <cell r="C51533">
            <v>800015108</v>
          </cell>
          <cell r="D51533" t="str">
            <v>STRAPACK</v>
          </cell>
          <cell r="E51533">
            <v>53484424000135</v>
          </cell>
        </row>
        <row r="51534">
          <cell r="C51534">
            <v>800022653</v>
          </cell>
          <cell r="D51534" t="str">
            <v>MANA COM.INSTRU</v>
          </cell>
          <cell r="E51534">
            <v>13435261000186</v>
          </cell>
        </row>
        <row r="51535">
          <cell r="C51535">
            <v>800024541</v>
          </cell>
          <cell r="D51535" t="str">
            <v>LUIS EDUARDO GA</v>
          </cell>
          <cell r="E51535">
            <v>1629630000192</v>
          </cell>
        </row>
        <row r="51536">
          <cell r="C51536">
            <v>800025040</v>
          </cell>
          <cell r="D51536" t="str">
            <v>AUTO ONIBUS SAO</v>
          </cell>
          <cell r="E51536">
            <v>71445555000195</v>
          </cell>
        </row>
        <row r="51537">
          <cell r="C51537">
            <v>800027284</v>
          </cell>
          <cell r="D51537" t="str">
            <v>SPD PANIFICADOR</v>
          </cell>
          <cell r="E51537">
            <v>13060788000173</v>
          </cell>
        </row>
        <row r="51538">
          <cell r="C51538">
            <v>800029353</v>
          </cell>
          <cell r="D51538" t="str">
            <v>TERMICOS LTDA</v>
          </cell>
          <cell r="E51538">
            <v>14208769000104</v>
          </cell>
        </row>
        <row r="51539">
          <cell r="C51539">
            <v>800040680</v>
          </cell>
          <cell r="D51539" t="str">
            <v>SEIREN PRODUTOS</v>
          </cell>
          <cell r="E51539">
            <v>2029581000110</v>
          </cell>
        </row>
        <row r="51540">
          <cell r="C51540">
            <v>800041700</v>
          </cell>
          <cell r="D51540" t="str">
            <v>MITSUBISHI ELEC</v>
          </cell>
          <cell r="E51540">
            <v>46550505000805</v>
          </cell>
        </row>
        <row r="51541">
          <cell r="C51541">
            <v>800043024</v>
          </cell>
          <cell r="D51541" t="str">
            <v>AMERICAN AIR FI</v>
          </cell>
          <cell r="E51541">
            <v>1208712000244</v>
          </cell>
        </row>
        <row r="51542">
          <cell r="C51542"/>
          <cell r="D51542" t="str">
            <v>CARLOS RENE EGG</v>
          </cell>
          <cell r="E51542">
            <v>401513</v>
          </cell>
        </row>
        <row r="51543">
          <cell r="C51543"/>
          <cell r="D51543" t="str">
            <v>EEPG PROF.AZARI</v>
          </cell>
          <cell r="E51543">
            <v>401741</v>
          </cell>
        </row>
        <row r="51544">
          <cell r="C51544"/>
          <cell r="D51544" t="str">
            <v>EEPSG PROF. DAN</v>
          </cell>
          <cell r="E51544">
            <v>402076</v>
          </cell>
        </row>
        <row r="51545">
          <cell r="C51545"/>
          <cell r="D51545" t="str">
            <v>EEPSG PROF.PEDR</v>
          </cell>
          <cell r="E51545">
            <v>402731</v>
          </cell>
        </row>
        <row r="51546">
          <cell r="C51546"/>
          <cell r="D51546" t="str">
            <v>EEPG SEN.JOSE E</v>
          </cell>
          <cell r="E51546">
            <v>404732</v>
          </cell>
        </row>
        <row r="51547">
          <cell r="C51547"/>
          <cell r="D51547" t="str">
            <v>ESC.COMENDADOR</v>
          </cell>
          <cell r="E51547">
            <v>409272</v>
          </cell>
        </row>
        <row r="51548">
          <cell r="C51548"/>
          <cell r="D51548" t="str">
            <v>EE PROF.WILSON</v>
          </cell>
          <cell r="E51548">
            <v>409540</v>
          </cell>
        </row>
        <row r="51549">
          <cell r="C51549"/>
          <cell r="D51549" t="str">
            <v>EE PROF.ARMANDO</v>
          </cell>
          <cell r="E51549">
            <v>409916</v>
          </cell>
        </row>
        <row r="51550">
          <cell r="C51550">
            <v>800002046</v>
          </cell>
          <cell r="D51550" t="str">
            <v>CAMILLA VEICULO</v>
          </cell>
          <cell r="E51550">
            <v>49973241000106</v>
          </cell>
        </row>
        <row r="51551">
          <cell r="C51551"/>
          <cell r="D51551" t="str">
            <v>LOCALIZA</v>
          </cell>
          <cell r="E51551">
            <v>1426026000240</v>
          </cell>
        </row>
        <row r="51552">
          <cell r="C51552"/>
          <cell r="D51552" t="str">
            <v>DINAMICA EPSG D</v>
          </cell>
          <cell r="E51552">
            <v>401702</v>
          </cell>
        </row>
        <row r="51553">
          <cell r="C51553"/>
          <cell r="D51553" t="str">
            <v>EEPG PROF.CICER</v>
          </cell>
          <cell r="E51553">
            <v>403335</v>
          </cell>
        </row>
        <row r="51554">
          <cell r="C51554"/>
          <cell r="D51554" t="str">
            <v>EEPSG PROFA.ENN</v>
          </cell>
          <cell r="E51554">
            <v>403424</v>
          </cell>
        </row>
        <row r="51555">
          <cell r="C51555"/>
          <cell r="D51555" t="str">
            <v>EEPG PROFA.UZEN</v>
          </cell>
          <cell r="E51555">
            <v>403722</v>
          </cell>
        </row>
        <row r="51556">
          <cell r="C51556"/>
          <cell r="D51556" t="str">
            <v>CEFAM DE VOTUPO</v>
          </cell>
          <cell r="E51556">
            <v>404359</v>
          </cell>
        </row>
        <row r="51557">
          <cell r="C51557"/>
          <cell r="D51557" t="str">
            <v>EE PROF.FAUSTIN</v>
          </cell>
          <cell r="E51557">
            <v>406937</v>
          </cell>
        </row>
        <row r="51558">
          <cell r="C51558"/>
          <cell r="D51558" t="str">
            <v>EM PROFA.CLARI</v>
          </cell>
          <cell r="E51558">
            <v>410730</v>
          </cell>
        </row>
        <row r="51559">
          <cell r="C51559"/>
          <cell r="D51559" t="str">
            <v>EM PROFA.IRMA P</v>
          </cell>
          <cell r="E51559">
            <v>410731</v>
          </cell>
        </row>
        <row r="51560">
          <cell r="C51560">
            <v>800007227</v>
          </cell>
          <cell r="D51560" t="str">
            <v>AUTOLIV STEERIN</v>
          </cell>
          <cell r="E51560">
            <v>80874</v>
          </cell>
        </row>
        <row r="51561">
          <cell r="C51561">
            <v>800016200</v>
          </cell>
          <cell r="D51561" t="str">
            <v>OCKHAN ASSOCIAT</v>
          </cell>
          <cell r="E51561">
            <v>83003</v>
          </cell>
        </row>
        <row r="51562">
          <cell r="C51562"/>
          <cell r="D51562" t="str">
            <v>EE DR.AMERICO C</v>
          </cell>
          <cell r="E51562">
            <v>408258</v>
          </cell>
        </row>
        <row r="51563">
          <cell r="C51563">
            <v>800006941</v>
          </cell>
          <cell r="D51563" t="str">
            <v>BRAUN GMBH</v>
          </cell>
          <cell r="E51563">
            <v>80566</v>
          </cell>
        </row>
        <row r="51564">
          <cell r="C51564">
            <v>800006941</v>
          </cell>
          <cell r="D51564" t="str">
            <v>BRAUN GMBH</v>
          </cell>
          <cell r="E51564">
            <v>87369</v>
          </cell>
        </row>
        <row r="51565">
          <cell r="C51565">
            <v>800012574</v>
          </cell>
          <cell r="D51565" t="str">
            <v>DEWERTRON</v>
          </cell>
          <cell r="E51565">
            <v>81569</v>
          </cell>
        </row>
        <row r="51566">
          <cell r="C51566">
            <v>800013418</v>
          </cell>
          <cell r="D51566" t="str">
            <v>DEWETRON</v>
          </cell>
          <cell r="E51566">
            <v>81640</v>
          </cell>
        </row>
        <row r="51567">
          <cell r="C51567">
            <v>800022041</v>
          </cell>
          <cell r="D51567" t="str">
            <v>RONAL POLSKA S</v>
          </cell>
          <cell r="E51567">
            <v>83491</v>
          </cell>
        </row>
        <row r="51568">
          <cell r="C51568">
            <v>800044585</v>
          </cell>
          <cell r="D51568" t="str">
            <v>FAURECIA WALBRZYCH</v>
          </cell>
          <cell r="E51568">
            <v>44585</v>
          </cell>
        </row>
        <row r="51569">
          <cell r="C51569">
            <v>800007378</v>
          </cell>
          <cell r="D51569" t="str">
            <v>POLYTEC</v>
          </cell>
          <cell r="E51569">
            <v>81047</v>
          </cell>
        </row>
        <row r="51570">
          <cell r="C51570">
            <v>800020846</v>
          </cell>
          <cell r="D51570" t="str">
            <v>V LINE USA</v>
          </cell>
          <cell r="E51570">
            <v>83415</v>
          </cell>
        </row>
        <row r="51571">
          <cell r="C51571">
            <v>800032489</v>
          </cell>
          <cell r="D51571" t="str">
            <v>GMBH</v>
          </cell>
          <cell r="E51571">
            <v>86826</v>
          </cell>
        </row>
        <row r="51572">
          <cell r="C51572">
            <v>800006918</v>
          </cell>
          <cell r="D51572" t="str">
            <v>PANAMETRICS</v>
          </cell>
          <cell r="E51572">
            <v>80539</v>
          </cell>
        </row>
        <row r="51573">
          <cell r="C51573">
            <v>800007075</v>
          </cell>
          <cell r="D51573" t="str">
            <v>INTERLEAF</v>
          </cell>
          <cell r="E51573">
            <v>80715</v>
          </cell>
        </row>
        <row r="51574">
          <cell r="C51574">
            <v>800022467</v>
          </cell>
          <cell r="D51574" t="str">
            <v>OLYMPUS</v>
          </cell>
          <cell r="E51574">
            <v>83516</v>
          </cell>
        </row>
        <row r="51575">
          <cell r="C51575">
            <v>800034602</v>
          </cell>
          <cell r="D51575" t="str">
            <v>DASSALT SYSTEME</v>
          </cell>
          <cell r="E51575">
            <v>87317</v>
          </cell>
        </row>
        <row r="51576">
          <cell r="C51576">
            <v>800007347</v>
          </cell>
          <cell r="D51576" t="str">
            <v>PARAMETRICS</v>
          </cell>
          <cell r="E51576">
            <v>81002</v>
          </cell>
        </row>
        <row r="51577">
          <cell r="C51577">
            <v>800033606</v>
          </cell>
          <cell r="D51577" t="str">
            <v>SHPG- SOUTH</v>
          </cell>
          <cell r="E51577">
            <v>87106</v>
          </cell>
        </row>
        <row r="51578">
          <cell r="C51578">
            <v>800016013</v>
          </cell>
          <cell r="D51578" t="str">
            <v>INTEVA</v>
          </cell>
          <cell r="E51578">
            <v>82988</v>
          </cell>
        </row>
        <row r="51579">
          <cell r="C51579">
            <v>800018609</v>
          </cell>
          <cell r="D51579" t="str">
            <v>COLD HEADING CO</v>
          </cell>
          <cell r="E51579">
            <v>82774</v>
          </cell>
        </row>
        <row r="51580">
          <cell r="C51580">
            <v>800018662</v>
          </cell>
          <cell r="D51580" t="str">
            <v>ROY SLONGO</v>
          </cell>
          <cell r="E51580">
            <v>83246</v>
          </cell>
        </row>
        <row r="51581">
          <cell r="C51581">
            <v>800020177</v>
          </cell>
          <cell r="D51581" t="str">
            <v>MIKE STODDART</v>
          </cell>
          <cell r="E51581">
            <v>81749</v>
          </cell>
        </row>
        <row r="51582">
          <cell r="C51582">
            <v>800020613</v>
          </cell>
          <cell r="D51582" t="str">
            <v>IROQUOIS INDUST</v>
          </cell>
          <cell r="E51582">
            <v>83389</v>
          </cell>
        </row>
        <row r="51583">
          <cell r="C51583">
            <v>800020613</v>
          </cell>
          <cell r="D51583" t="str">
            <v>IROQUOIS INDUST</v>
          </cell>
          <cell r="E51583">
            <v>83391</v>
          </cell>
        </row>
        <row r="51584">
          <cell r="C51584">
            <v>800036859</v>
          </cell>
          <cell r="D51584" t="str">
            <v>METALDYNE LLC.</v>
          </cell>
          <cell r="E51584">
            <v>88828</v>
          </cell>
        </row>
        <row r="51585">
          <cell r="C51585">
            <v>800043182</v>
          </cell>
          <cell r="D51585" t="str">
            <v>SONUS ENGINEERE</v>
          </cell>
          <cell r="E51585">
            <v>89409</v>
          </cell>
        </row>
        <row r="51586">
          <cell r="C51586">
            <v>800008621</v>
          </cell>
          <cell r="D51586" t="str">
            <v>SAE INTERNATION</v>
          </cell>
          <cell r="E51586">
            <v>81458</v>
          </cell>
        </row>
        <row r="51587">
          <cell r="C51587">
            <v>800022726</v>
          </cell>
          <cell r="D51587" t="str">
            <v>SAE INTERNATION</v>
          </cell>
          <cell r="E51587">
            <v>83538</v>
          </cell>
        </row>
        <row r="51588">
          <cell r="C51588"/>
          <cell r="D51588" t="str">
            <v>SAE</v>
          </cell>
          <cell r="E51588">
            <v>80356</v>
          </cell>
        </row>
        <row r="51589">
          <cell r="C51589">
            <v>800007782</v>
          </cell>
          <cell r="D51589" t="str">
            <v>VESTA WORKS</v>
          </cell>
          <cell r="E51589">
            <v>80850</v>
          </cell>
        </row>
        <row r="51590">
          <cell r="C51590">
            <v>800043335</v>
          </cell>
          <cell r="D51590" t="str">
            <v>ZF PASSIVE SAF</v>
          </cell>
          <cell r="E51590">
            <v>89436</v>
          </cell>
        </row>
        <row r="51591">
          <cell r="C51591"/>
          <cell r="D51591" t="str">
            <v>MTS</v>
          </cell>
          <cell r="E51591">
            <v>80172</v>
          </cell>
        </row>
        <row r="51592">
          <cell r="C51592">
            <v>800020000</v>
          </cell>
          <cell r="D51592" t="str">
            <v>FRONTIER STRATE</v>
          </cell>
          <cell r="E51592">
            <v>83345</v>
          </cell>
        </row>
        <row r="51593">
          <cell r="C51593">
            <v>800033568</v>
          </cell>
          <cell r="D51593" t="str">
            <v>TRW AUTOMOTIVE</v>
          </cell>
          <cell r="E51593">
            <v>87104</v>
          </cell>
        </row>
        <row r="51594">
          <cell r="C51594"/>
          <cell r="D51594" t="str">
            <v>DEUTSCHER</v>
          </cell>
          <cell r="E51594">
            <v>82993</v>
          </cell>
        </row>
        <row r="51595">
          <cell r="C51595">
            <v>800000067</v>
          </cell>
          <cell r="D51595" t="str">
            <v>FIAT BELCIO S/A</v>
          </cell>
          <cell r="E51595">
            <v>1255</v>
          </cell>
        </row>
        <row r="51596">
          <cell r="C51596">
            <v>800032869</v>
          </cell>
          <cell r="D51596" t="str">
            <v>HARVARD BUSINES</v>
          </cell>
          <cell r="E51596">
            <v>86895</v>
          </cell>
        </row>
        <row r="51597">
          <cell r="C51597">
            <v>800035261</v>
          </cell>
          <cell r="D51597" t="str">
            <v>HOLOSONIC RESEA</v>
          </cell>
          <cell r="E51597">
            <v>87432</v>
          </cell>
        </row>
        <row r="51598">
          <cell r="C51598">
            <v>800042876</v>
          </cell>
          <cell r="D51598" t="str">
            <v>TIANRUN INDUSTR</v>
          </cell>
          <cell r="E51598">
            <v>89381</v>
          </cell>
        </row>
        <row r="51599">
          <cell r="C51599">
            <v>800016872</v>
          </cell>
          <cell r="D51599" t="str">
            <v>Q DAS</v>
          </cell>
          <cell r="E51599">
            <v>83072</v>
          </cell>
        </row>
        <row r="51600">
          <cell r="C51600">
            <v>800020997</v>
          </cell>
          <cell r="D51600" t="str">
            <v>TM ROBOTICS EUR</v>
          </cell>
          <cell r="E51600">
            <v>83423</v>
          </cell>
        </row>
        <row r="51601">
          <cell r="C51601"/>
          <cell r="D51601" t="str">
            <v>NRE - WENCESLAU</v>
          </cell>
          <cell r="E51601">
            <v>409135</v>
          </cell>
        </row>
        <row r="51602">
          <cell r="C51602">
            <v>800037775</v>
          </cell>
          <cell r="D51602" t="str">
            <v>K.H. BRINKMANN</v>
          </cell>
          <cell r="E51602">
            <v>87819</v>
          </cell>
        </row>
        <row r="51603">
          <cell r="C51603">
            <v>800037775</v>
          </cell>
          <cell r="D51603" t="str">
            <v>K.H. BRINKMANN</v>
          </cell>
          <cell r="E51603">
            <v>87822</v>
          </cell>
        </row>
        <row r="51604">
          <cell r="C51604">
            <v>800007008</v>
          </cell>
          <cell r="D51604" t="str">
            <v>AB ELEKTRONIK</v>
          </cell>
          <cell r="E51604">
            <v>80640</v>
          </cell>
        </row>
        <row r="51605">
          <cell r="C51605">
            <v>800015966</v>
          </cell>
          <cell r="D51605" t="str">
            <v>TELLERT ELEKTRO</v>
          </cell>
          <cell r="E51605">
            <v>82986</v>
          </cell>
        </row>
        <row r="51606">
          <cell r="C51606">
            <v>800008172</v>
          </cell>
          <cell r="D51606" t="str">
            <v>ADAPTRONIC</v>
          </cell>
          <cell r="E51606">
            <v>81417</v>
          </cell>
        </row>
        <row r="51607">
          <cell r="C51607">
            <v>800007455</v>
          </cell>
          <cell r="D51607" t="str">
            <v>EURO</v>
          </cell>
          <cell r="E51607">
            <v>81140</v>
          </cell>
        </row>
        <row r="51608">
          <cell r="C51608"/>
          <cell r="D51608" t="str">
            <v>RICARDO</v>
          </cell>
          <cell r="E51608">
            <v>80483</v>
          </cell>
        </row>
        <row r="51609">
          <cell r="C51609"/>
          <cell r="D51609" t="str">
            <v>PRATT WOODWORTH</v>
          </cell>
          <cell r="E51609">
            <v>87323</v>
          </cell>
        </row>
        <row r="51610">
          <cell r="C51610"/>
          <cell r="D51610" t="str">
            <v>METCO INC</v>
          </cell>
          <cell r="E51610">
            <v>85769</v>
          </cell>
        </row>
        <row r="51611">
          <cell r="C51611">
            <v>800036087</v>
          </cell>
          <cell r="D51611" t="str">
            <v>MAST GARDNER US</v>
          </cell>
          <cell r="E51611">
            <v>87600</v>
          </cell>
        </row>
        <row r="51612">
          <cell r="C51612"/>
          <cell r="D51612" t="str">
            <v>RELIABLE SOLUT.</v>
          </cell>
          <cell r="E51612">
            <v>80224</v>
          </cell>
        </row>
        <row r="51613">
          <cell r="C51613">
            <v>800025635</v>
          </cell>
          <cell r="D51613" t="str">
            <v>GAMMA TECHNOLOG</v>
          </cell>
          <cell r="E51613">
            <v>81188</v>
          </cell>
        </row>
        <row r="51614">
          <cell r="C51614">
            <v>800007602</v>
          </cell>
          <cell r="D51614" t="str">
            <v>EDASHOP INC</v>
          </cell>
          <cell r="E51614">
            <v>81318</v>
          </cell>
        </row>
        <row r="51615">
          <cell r="C51615">
            <v>800006905</v>
          </cell>
          <cell r="D51615" t="str">
            <v>HUND</v>
          </cell>
          <cell r="E51615">
            <v>80524</v>
          </cell>
        </row>
        <row r="51616">
          <cell r="C51616">
            <v>800044081</v>
          </cell>
          <cell r="D51616" t="str">
            <v>QASS GMBH</v>
          </cell>
          <cell r="E51616">
            <v>89496</v>
          </cell>
        </row>
        <row r="51617">
          <cell r="C51617"/>
          <cell r="D51617" t="str">
            <v>LEITZ-BROWN</v>
          </cell>
          <cell r="E51617">
            <v>80302</v>
          </cell>
        </row>
        <row r="51618">
          <cell r="C51618">
            <v>800006985</v>
          </cell>
          <cell r="D51618" t="str">
            <v>BROWN E SHARPE</v>
          </cell>
          <cell r="E51618">
            <v>80617</v>
          </cell>
        </row>
        <row r="51619">
          <cell r="C51619">
            <v>800007212</v>
          </cell>
          <cell r="D51619" t="str">
            <v>CORRSYS</v>
          </cell>
          <cell r="E51619">
            <v>80855</v>
          </cell>
        </row>
        <row r="51620">
          <cell r="C51620">
            <v>800007265</v>
          </cell>
          <cell r="D51620" t="str">
            <v>CORRSYS DATRON</v>
          </cell>
          <cell r="E51620">
            <v>80917</v>
          </cell>
        </row>
        <row r="51621">
          <cell r="C51621">
            <v>800029370</v>
          </cell>
          <cell r="D51621" t="str">
            <v>CONTINENTAL AUT</v>
          </cell>
          <cell r="E51621">
            <v>86129</v>
          </cell>
        </row>
        <row r="51622">
          <cell r="C51622">
            <v>800021702</v>
          </cell>
          <cell r="D51622" t="str">
            <v>U S TSUBAKI</v>
          </cell>
          <cell r="E51622">
            <v>83460</v>
          </cell>
        </row>
        <row r="51623">
          <cell r="C51623">
            <v>800008124</v>
          </cell>
          <cell r="D51623" t="str">
            <v>DORIAN DRAKE</v>
          </cell>
          <cell r="E51623">
            <v>81415</v>
          </cell>
        </row>
        <row r="51624">
          <cell r="C51624">
            <v>800008124</v>
          </cell>
          <cell r="D51624" t="str">
            <v>DORIAN DRAKE</v>
          </cell>
          <cell r="E51624">
            <v>87665</v>
          </cell>
        </row>
        <row r="51625">
          <cell r="C51625">
            <v>800041266</v>
          </cell>
          <cell r="D51625" t="str">
            <v>MARUBENI SPECIA</v>
          </cell>
          <cell r="E51625">
            <v>89153</v>
          </cell>
        </row>
        <row r="51626">
          <cell r="C51626">
            <v>800007582</v>
          </cell>
          <cell r="D51626" t="str">
            <v>LECOUNT</v>
          </cell>
          <cell r="E51626">
            <v>81290</v>
          </cell>
        </row>
        <row r="51627">
          <cell r="C51627">
            <v>800042131</v>
          </cell>
          <cell r="D51627" t="str">
            <v>OSTERREICHISCHE</v>
          </cell>
          <cell r="E51627">
            <v>89279</v>
          </cell>
        </row>
        <row r="51628">
          <cell r="C51628">
            <v>800007466</v>
          </cell>
          <cell r="D51628" t="str">
            <v>WENZEL</v>
          </cell>
          <cell r="E51628">
            <v>81151</v>
          </cell>
        </row>
        <row r="51629">
          <cell r="C51629">
            <v>800044189</v>
          </cell>
          <cell r="D51629" t="str">
            <v>LORD CORPORATIO</v>
          </cell>
          <cell r="E51629">
            <v>89531</v>
          </cell>
        </row>
        <row r="51630">
          <cell r="C51630">
            <v>800007431</v>
          </cell>
          <cell r="D51630" t="str">
            <v>MIDTRONICS</v>
          </cell>
          <cell r="E51630">
            <v>81110</v>
          </cell>
        </row>
        <row r="51631">
          <cell r="C51631">
            <v>800012910</v>
          </cell>
          <cell r="D51631" t="str">
            <v>EDWARDS</v>
          </cell>
          <cell r="E51631">
            <v>81600</v>
          </cell>
        </row>
        <row r="51632">
          <cell r="C51632">
            <v>800023747</v>
          </cell>
          <cell r="D51632" t="str">
            <v>FLUKE CORPORATI</v>
          </cell>
          <cell r="E51632">
            <v>85577</v>
          </cell>
        </row>
        <row r="51633">
          <cell r="C51633">
            <v>800007161</v>
          </cell>
          <cell r="D51633" t="str">
            <v>DATAPAQ</v>
          </cell>
          <cell r="E51633">
            <v>80802</v>
          </cell>
        </row>
        <row r="51634">
          <cell r="C51634">
            <v>800006697</v>
          </cell>
          <cell r="D51634" t="str">
            <v>KOCH MEMBRANE S</v>
          </cell>
          <cell r="E51634">
            <v>80070</v>
          </cell>
        </row>
        <row r="51635">
          <cell r="C51635"/>
          <cell r="D51635" t="str">
            <v>ATLAS COPCO AIR</v>
          </cell>
          <cell r="E51635">
            <v>80658</v>
          </cell>
        </row>
        <row r="51636">
          <cell r="C51636">
            <v>800007564</v>
          </cell>
          <cell r="D51636" t="str">
            <v>MENTOR GRAPHICS</v>
          </cell>
          <cell r="E51636">
            <v>81269</v>
          </cell>
        </row>
        <row r="51637">
          <cell r="C51637">
            <v>800044082</v>
          </cell>
          <cell r="D51637" t="str">
            <v>STAEHLE GMBH</v>
          </cell>
          <cell r="E51637">
            <v>89493</v>
          </cell>
        </row>
        <row r="51638">
          <cell r="C51638">
            <v>800019940</v>
          </cell>
          <cell r="D51638" t="str">
            <v>BEACON CONCEPTS</v>
          </cell>
          <cell r="E51638">
            <v>83344</v>
          </cell>
        </row>
        <row r="51639">
          <cell r="C51639">
            <v>800018483</v>
          </cell>
          <cell r="D51639" t="str">
            <v>PRINCE METAL PR</v>
          </cell>
          <cell r="E51639">
            <v>83233</v>
          </cell>
        </row>
        <row r="51640">
          <cell r="C51640">
            <v>800024190</v>
          </cell>
          <cell r="D51640" t="str">
            <v>STANADYNE CORPO</v>
          </cell>
          <cell r="E51640">
            <v>82945</v>
          </cell>
        </row>
        <row r="51641">
          <cell r="C51641">
            <v>800031792</v>
          </cell>
          <cell r="D51641" t="str">
            <v>JD NORMAN INDUS</v>
          </cell>
          <cell r="E51641">
            <v>86591</v>
          </cell>
        </row>
        <row r="51642">
          <cell r="C51642">
            <v>800036500</v>
          </cell>
          <cell r="D51642" t="str">
            <v>TESSONICS INC.</v>
          </cell>
          <cell r="E51642">
            <v>89187</v>
          </cell>
        </row>
        <row r="51643">
          <cell r="C51643">
            <v>800036500</v>
          </cell>
          <cell r="D51643" t="str">
            <v>TESSONICS INC.</v>
          </cell>
          <cell r="E51643">
            <v>89190</v>
          </cell>
        </row>
        <row r="51644">
          <cell r="C51644">
            <v>800036500</v>
          </cell>
          <cell r="D51644" t="str">
            <v>TESSONICS INC.</v>
          </cell>
          <cell r="E51644">
            <v>89191</v>
          </cell>
        </row>
        <row r="51645">
          <cell r="C51645">
            <v>800036500</v>
          </cell>
          <cell r="D51645" t="str">
            <v>TESSONICS INC.</v>
          </cell>
          <cell r="E51645">
            <v>89192</v>
          </cell>
        </row>
        <row r="51646">
          <cell r="C51646">
            <v>800036500</v>
          </cell>
          <cell r="D51646" t="str">
            <v>TESSONICS INC.</v>
          </cell>
          <cell r="E51646">
            <v>89193</v>
          </cell>
        </row>
        <row r="51647">
          <cell r="C51647">
            <v>800039186</v>
          </cell>
          <cell r="D51647" t="str">
            <v>MERCURY</v>
          </cell>
          <cell r="E51647"/>
        </row>
        <row r="51648">
          <cell r="C51648">
            <v>800043001</v>
          </cell>
          <cell r="D51648" t="str">
            <v>LIFE MEDICAL CO</v>
          </cell>
          <cell r="E51648">
            <v>89390</v>
          </cell>
        </row>
        <row r="51649">
          <cell r="C51649">
            <v>800007486</v>
          </cell>
          <cell r="D51649" t="str">
            <v>AUTONEUM</v>
          </cell>
          <cell r="E51649">
            <v>81174</v>
          </cell>
        </row>
        <row r="51650">
          <cell r="C51650">
            <v>800020867</v>
          </cell>
          <cell r="D51650" t="str">
            <v>KISTLER GROUP</v>
          </cell>
          <cell r="E51650">
            <v>83414</v>
          </cell>
        </row>
        <row r="51651">
          <cell r="C51651">
            <v>800024930</v>
          </cell>
          <cell r="D51651" t="str">
            <v>VOSS AUTOMOTIVE</v>
          </cell>
          <cell r="E51651">
            <v>89564</v>
          </cell>
        </row>
        <row r="51652">
          <cell r="C51652">
            <v>800007682</v>
          </cell>
          <cell r="D51652" t="str">
            <v>GIDDINGS E LEWI</v>
          </cell>
          <cell r="E51652">
            <v>84299</v>
          </cell>
        </row>
        <row r="51653">
          <cell r="C51653">
            <v>800007093</v>
          </cell>
          <cell r="D51653" t="str">
            <v>KAMAT</v>
          </cell>
          <cell r="E51653">
            <v>80733</v>
          </cell>
        </row>
        <row r="51654">
          <cell r="C51654">
            <v>800008495</v>
          </cell>
          <cell r="D51654" t="str">
            <v>ANCA</v>
          </cell>
          <cell r="E51654">
            <v>81447</v>
          </cell>
        </row>
        <row r="51655">
          <cell r="C51655">
            <v>800007518</v>
          </cell>
          <cell r="D51655" t="str">
            <v>ACCURATE TECHNO</v>
          </cell>
          <cell r="E51655">
            <v>81208</v>
          </cell>
        </row>
        <row r="51656">
          <cell r="C51656">
            <v>800018960</v>
          </cell>
          <cell r="D51656" t="str">
            <v>EXIDE TECHNOLOG</v>
          </cell>
          <cell r="E51656">
            <v>83264</v>
          </cell>
        </row>
        <row r="51657">
          <cell r="C51657">
            <v>800019744</v>
          </cell>
          <cell r="D51657" t="str">
            <v>FUJIWARA NOBUYU</v>
          </cell>
          <cell r="E51657">
            <v>82769</v>
          </cell>
        </row>
        <row r="51658">
          <cell r="C51658">
            <v>800033149</v>
          </cell>
          <cell r="D51658" t="str">
            <v>NGK SPARK PLUGS</v>
          </cell>
          <cell r="E51658">
            <v>86983</v>
          </cell>
        </row>
        <row r="51659">
          <cell r="C51659">
            <v>800033149</v>
          </cell>
          <cell r="D51659" t="str">
            <v>NGK SPARK PLUGS</v>
          </cell>
          <cell r="E51659">
            <v>86990</v>
          </cell>
        </row>
        <row r="51660">
          <cell r="C51660">
            <v>800041139</v>
          </cell>
          <cell r="D51660" t="str">
            <v>LIZHONG AUTOMOT</v>
          </cell>
          <cell r="E51660">
            <v>89141</v>
          </cell>
        </row>
        <row r="51661">
          <cell r="C51661">
            <v>800042905</v>
          </cell>
          <cell r="D51661" t="str">
            <v>HOSCO FITTINGS/</v>
          </cell>
          <cell r="E51661">
            <v>89377</v>
          </cell>
        </row>
        <row r="51662">
          <cell r="C51662">
            <v>800007243</v>
          </cell>
          <cell r="D51662" t="str">
            <v>VACUUM BARRIER</v>
          </cell>
          <cell r="E51662">
            <v>80892</v>
          </cell>
        </row>
        <row r="51663">
          <cell r="C51663">
            <v>800013845</v>
          </cell>
          <cell r="D51663" t="str">
            <v>VAISALA</v>
          </cell>
          <cell r="E51663">
            <v>81664</v>
          </cell>
        </row>
        <row r="51664">
          <cell r="C51664">
            <v>800040572</v>
          </cell>
          <cell r="D51664" t="str">
            <v>MONOTYPE IMAGIN</v>
          </cell>
          <cell r="E51664">
            <v>89069</v>
          </cell>
        </row>
        <row r="51665">
          <cell r="C51665">
            <v>800042422</v>
          </cell>
          <cell r="D51665" t="str">
            <v>NEXTGEN TECHNOL</v>
          </cell>
          <cell r="E51665">
            <v>89303</v>
          </cell>
        </row>
        <row r="51666">
          <cell r="C51666">
            <v>800007330</v>
          </cell>
          <cell r="D51666" t="str">
            <v>BKW GMBH</v>
          </cell>
          <cell r="E51666">
            <v>80984</v>
          </cell>
        </row>
        <row r="51667">
          <cell r="C51667">
            <v>800035146</v>
          </cell>
          <cell r="D51667" t="str">
            <v>IC IMPORT CONSU</v>
          </cell>
          <cell r="E51667">
            <v>87403</v>
          </cell>
        </row>
        <row r="51668">
          <cell r="C51668">
            <v>800035146</v>
          </cell>
          <cell r="D51668" t="str">
            <v>IC IMPORT CONSU</v>
          </cell>
          <cell r="E51668">
            <v>87405</v>
          </cell>
        </row>
        <row r="51669">
          <cell r="C51669">
            <v>800031401</v>
          </cell>
          <cell r="D51669" t="str">
            <v>TATA STEEL STRI</v>
          </cell>
          <cell r="E51669">
            <v>86504</v>
          </cell>
        </row>
        <row r="51670">
          <cell r="C51670">
            <v>800031401</v>
          </cell>
          <cell r="D51670" t="str">
            <v>TATA STEEL STRI</v>
          </cell>
          <cell r="E51670">
            <v>86505</v>
          </cell>
        </row>
        <row r="51671">
          <cell r="C51671">
            <v>800031657</v>
          </cell>
          <cell r="D51671" t="str">
            <v>SORFIN YOSHIMUR</v>
          </cell>
          <cell r="E51671">
            <v>86563</v>
          </cell>
        </row>
        <row r="51672">
          <cell r="C51672">
            <v>800031657</v>
          </cell>
          <cell r="D51672" t="str">
            <v>SORFIN YOSHIMUR</v>
          </cell>
          <cell r="E51672">
            <v>86564</v>
          </cell>
        </row>
        <row r="51673">
          <cell r="C51673">
            <v>800007317</v>
          </cell>
          <cell r="D51673" t="str">
            <v>WALLENIUS</v>
          </cell>
          <cell r="E51673">
            <v>80971</v>
          </cell>
        </row>
        <row r="51674">
          <cell r="C51674">
            <v>800016718</v>
          </cell>
          <cell r="D51674" t="str">
            <v>FROUDE HOFMANN</v>
          </cell>
          <cell r="E51674">
            <v>83043</v>
          </cell>
        </row>
        <row r="51675">
          <cell r="C51675"/>
          <cell r="D51675" t="str">
            <v>HEENAN DRIVES L</v>
          </cell>
          <cell r="E51675">
            <v>84461</v>
          </cell>
        </row>
        <row r="51676">
          <cell r="C51676">
            <v>800030660</v>
          </cell>
          <cell r="D51676" t="str">
            <v>DS SMITH DUCAPL</v>
          </cell>
          <cell r="E51676">
            <v>86329</v>
          </cell>
        </row>
        <row r="51677">
          <cell r="C51677">
            <v>800007223</v>
          </cell>
          <cell r="D51677" t="str">
            <v>INSTRON</v>
          </cell>
          <cell r="E51677">
            <v>80870</v>
          </cell>
        </row>
        <row r="51678">
          <cell r="C51678">
            <v>800021675</v>
          </cell>
          <cell r="D51678" t="str">
            <v>WUHAN HONTRUST</v>
          </cell>
          <cell r="E51678">
            <v>83459</v>
          </cell>
        </row>
        <row r="51679">
          <cell r="C51679">
            <v>800042258</v>
          </cell>
          <cell r="D51679" t="str">
            <v>RAYHOO MOTOR DI</v>
          </cell>
          <cell r="E51679">
            <v>89286</v>
          </cell>
        </row>
        <row r="51680">
          <cell r="C51680">
            <v>800009040</v>
          </cell>
          <cell r="D51680" t="str">
            <v>CHERY</v>
          </cell>
          <cell r="E51680">
            <v>81489</v>
          </cell>
        </row>
        <row r="51681">
          <cell r="C51681">
            <v>800007027</v>
          </cell>
          <cell r="D51681" t="str">
            <v>WERA WERK</v>
          </cell>
          <cell r="E51681">
            <v>80665</v>
          </cell>
        </row>
        <row r="51682">
          <cell r="C51682">
            <v>800030682</v>
          </cell>
          <cell r="D51682" t="str">
            <v>GMBH</v>
          </cell>
          <cell r="E51682">
            <v>86325</v>
          </cell>
        </row>
        <row r="51683">
          <cell r="C51683">
            <v>800038229</v>
          </cell>
          <cell r="D51683" t="str">
            <v>COROPLAST FRITZ</v>
          </cell>
          <cell r="E51683">
            <v>88838</v>
          </cell>
        </row>
        <row r="51684">
          <cell r="C51684">
            <v>800031810</v>
          </cell>
          <cell r="D51684" t="str">
            <v>LS AUTOMOTIVE</v>
          </cell>
          <cell r="E51684">
            <v>86619</v>
          </cell>
        </row>
        <row r="51685">
          <cell r="C51685">
            <v>800031831</v>
          </cell>
          <cell r="D51685" t="str">
            <v>DAESUNG ELECTRI</v>
          </cell>
          <cell r="E51685">
            <v>86627</v>
          </cell>
        </row>
        <row r="51686">
          <cell r="C51686">
            <v>800031831</v>
          </cell>
          <cell r="D51686" t="str">
            <v>DAESUNG ELECTRI</v>
          </cell>
          <cell r="E51686">
            <v>86628</v>
          </cell>
        </row>
        <row r="51687">
          <cell r="C51687">
            <v>800031810</v>
          </cell>
          <cell r="D51687" t="str">
            <v>LS AUTOMOTIVE W</v>
          </cell>
          <cell r="E51687">
            <v>86621</v>
          </cell>
        </row>
        <row r="51688">
          <cell r="C51688">
            <v>800036456</v>
          </cell>
          <cell r="D51688" t="str">
            <v>BASF CORPORATIO</v>
          </cell>
          <cell r="E51688">
            <v>87673</v>
          </cell>
        </row>
        <row r="51689">
          <cell r="C51689"/>
          <cell r="D51689" t="str">
            <v>EE JOAO L.TRIND</v>
          </cell>
          <cell r="E51689">
            <v>410027</v>
          </cell>
        </row>
        <row r="51690">
          <cell r="C51690"/>
          <cell r="D51690" t="str">
            <v>CE EURICO MOTA</v>
          </cell>
          <cell r="E51690">
            <v>407250</v>
          </cell>
        </row>
        <row r="51691">
          <cell r="C51691">
            <v>800034187</v>
          </cell>
          <cell r="D51691" t="str">
            <v>DELPHI ELECTRIC</v>
          </cell>
          <cell r="E51691">
            <v>87239</v>
          </cell>
        </row>
        <row r="51692">
          <cell r="C51692">
            <v>800034187</v>
          </cell>
          <cell r="D51692" t="str">
            <v>DELPHI ELECTRIC</v>
          </cell>
          <cell r="E51692">
            <v>87240</v>
          </cell>
        </row>
        <row r="51693">
          <cell r="C51693">
            <v>800014090</v>
          </cell>
          <cell r="D51693" t="str">
            <v>WILMAR</v>
          </cell>
          <cell r="E51693">
            <v>87213138000157</v>
          </cell>
        </row>
        <row r="51694">
          <cell r="C51694">
            <v>800001880</v>
          </cell>
          <cell r="D51694" t="str">
            <v>GAMBATTO</v>
          </cell>
          <cell r="E51694">
            <v>76343151000104</v>
          </cell>
        </row>
        <row r="51695">
          <cell r="C51695">
            <v>800006527</v>
          </cell>
          <cell r="D51695" t="str">
            <v>VANZIN</v>
          </cell>
          <cell r="E51695">
            <v>83407304000103</v>
          </cell>
        </row>
        <row r="51696">
          <cell r="C51696">
            <v>800027511</v>
          </cell>
          <cell r="D51696" t="str">
            <v>TUPER S/A</v>
          </cell>
          <cell r="E51696">
            <v>81315426002180</v>
          </cell>
        </row>
        <row r="51697">
          <cell r="C51697"/>
          <cell r="D51697" t="str">
            <v>E.ESPECIAL MARL</v>
          </cell>
          <cell r="E51697">
            <v>405176</v>
          </cell>
        </row>
        <row r="51698">
          <cell r="C51698"/>
          <cell r="D51698" t="str">
            <v>COL.APE XAXIM</v>
          </cell>
          <cell r="E51698">
            <v>408699</v>
          </cell>
        </row>
        <row r="51699">
          <cell r="C51699">
            <v>800042881</v>
          </cell>
          <cell r="D51699" t="str">
            <v>ARGOSY XAC COMP</v>
          </cell>
          <cell r="E51699">
            <v>89376</v>
          </cell>
        </row>
        <row r="51700">
          <cell r="C51700">
            <v>800014398</v>
          </cell>
          <cell r="D51700" t="str">
            <v>XIAMEN KSOURCE</v>
          </cell>
          <cell r="E51700">
            <v>81702</v>
          </cell>
        </row>
        <row r="51701">
          <cell r="C51701">
            <v>800016756</v>
          </cell>
          <cell r="D51701" t="str">
            <v>XIAMEN HONGFA E</v>
          </cell>
          <cell r="E51701">
            <v>83056</v>
          </cell>
        </row>
        <row r="51702">
          <cell r="C51702">
            <v>800022916</v>
          </cell>
          <cell r="D51702" t="str">
            <v>XIAMEN</v>
          </cell>
          <cell r="E51702">
            <v>83567</v>
          </cell>
        </row>
        <row r="51703">
          <cell r="C51703">
            <v>800042720</v>
          </cell>
          <cell r="D51703" t="str">
            <v>HUBEI HAPM MAGN</v>
          </cell>
          <cell r="E51703">
            <v>89349</v>
          </cell>
        </row>
        <row r="51704">
          <cell r="C51704">
            <v>800015117</v>
          </cell>
          <cell r="D51704" t="str">
            <v>NTP</v>
          </cell>
          <cell r="E51704">
            <v>82926</v>
          </cell>
        </row>
        <row r="51705">
          <cell r="C51705">
            <v>800045462</v>
          </cell>
          <cell r="D51705" t="str">
            <v>XIANGYANG AUTOM</v>
          </cell>
          <cell r="E51705">
            <v>800045462</v>
          </cell>
        </row>
        <row r="51706">
          <cell r="C51706">
            <v>800014151</v>
          </cell>
          <cell r="D51706" t="str">
            <v>YUBEI POWER STE</v>
          </cell>
          <cell r="E51706">
            <v>81691</v>
          </cell>
        </row>
        <row r="51707">
          <cell r="C51707">
            <v>800035861</v>
          </cell>
          <cell r="D51707" t="str">
            <v>TOPIA CO LTD</v>
          </cell>
          <cell r="E51707">
            <v>87560</v>
          </cell>
        </row>
        <row r="51708">
          <cell r="C51708">
            <v>800031601</v>
          </cell>
          <cell r="D51708" t="str">
            <v>NEXEN TIRE CORP</v>
          </cell>
          <cell r="E51708">
            <v>86556</v>
          </cell>
        </row>
        <row r="51709">
          <cell r="C51709">
            <v>800031601</v>
          </cell>
          <cell r="D51709" t="str">
            <v>NEXEN TIRE CORP</v>
          </cell>
          <cell r="E51709">
            <v>86556</v>
          </cell>
        </row>
        <row r="51710">
          <cell r="C51710">
            <v>800033663</v>
          </cell>
          <cell r="D51710" t="str">
            <v>HWASEUNG R&amp;A CO</v>
          </cell>
          <cell r="E51710">
            <v>87116</v>
          </cell>
        </row>
        <row r="51711">
          <cell r="C51711">
            <v>800033663</v>
          </cell>
          <cell r="D51711" t="str">
            <v>HWASEUNG R&amp;A</v>
          </cell>
          <cell r="E51711">
            <v>87117</v>
          </cell>
        </row>
        <row r="51712">
          <cell r="C51712">
            <v>800033663</v>
          </cell>
          <cell r="D51712" t="str">
            <v>HWASEUNG R&amp;A CO</v>
          </cell>
          <cell r="E51712">
            <v>87118</v>
          </cell>
        </row>
        <row r="51713">
          <cell r="C51713">
            <v>800033663</v>
          </cell>
          <cell r="D51713" t="str">
            <v>HWASEUNG R&amp;A CO</v>
          </cell>
          <cell r="E51713">
            <v>87123</v>
          </cell>
        </row>
        <row r="51714">
          <cell r="C51714">
            <v>800033663</v>
          </cell>
          <cell r="D51714" t="str">
            <v>HWASEUNG R&amp;A CO</v>
          </cell>
          <cell r="E51714">
            <v>87124</v>
          </cell>
        </row>
        <row r="51715">
          <cell r="C51715">
            <v>800033663</v>
          </cell>
          <cell r="D51715" t="str">
            <v>HWASEUNG R&amp;A CO</v>
          </cell>
          <cell r="E51715">
            <v>87125</v>
          </cell>
        </row>
        <row r="51716">
          <cell r="C51716">
            <v>800032077</v>
          </cell>
          <cell r="D51716" t="str">
            <v>DIETEC CO. LTD</v>
          </cell>
          <cell r="E51716">
            <v>86679</v>
          </cell>
        </row>
        <row r="51717">
          <cell r="C51717">
            <v>800032993</v>
          </cell>
          <cell r="D51717" t="str">
            <v>DTR CORPORATION</v>
          </cell>
          <cell r="E51717">
            <v>86914</v>
          </cell>
        </row>
        <row r="51718">
          <cell r="C51718">
            <v>800032993</v>
          </cell>
          <cell r="D51718" t="str">
            <v>DTR CORPORATION</v>
          </cell>
          <cell r="E51718">
            <v>86915</v>
          </cell>
        </row>
        <row r="51719">
          <cell r="C51719">
            <v>800032993</v>
          </cell>
          <cell r="D51719" t="str">
            <v>DTR CORPORATION</v>
          </cell>
          <cell r="E51719">
            <v>86916</v>
          </cell>
        </row>
        <row r="51720">
          <cell r="C51720">
            <v>800032993</v>
          </cell>
          <cell r="D51720" t="str">
            <v>DTR CORPORATION</v>
          </cell>
          <cell r="E51720">
            <v>86924</v>
          </cell>
        </row>
        <row r="51721">
          <cell r="C51721">
            <v>800032993</v>
          </cell>
          <cell r="D51721" t="str">
            <v>DTR CORPORATION</v>
          </cell>
          <cell r="E51721">
            <v>86925</v>
          </cell>
        </row>
        <row r="51722">
          <cell r="C51722">
            <v>800032993</v>
          </cell>
          <cell r="D51722" t="str">
            <v>DTR CORPORATION</v>
          </cell>
          <cell r="E51722">
            <v>86926</v>
          </cell>
        </row>
        <row r="51723">
          <cell r="C51723">
            <v>800035423</v>
          </cell>
          <cell r="D51723" t="str">
            <v>ERAE AUTOMOTIVE</v>
          </cell>
          <cell r="E51723">
            <v>87461</v>
          </cell>
        </row>
        <row r="51724">
          <cell r="C51724">
            <v>800035423</v>
          </cell>
          <cell r="D51724" t="str">
            <v>ERAE AUTOMOTIVE</v>
          </cell>
          <cell r="E51724">
            <v>87462</v>
          </cell>
        </row>
        <row r="51725">
          <cell r="C51725">
            <v>800034704</v>
          </cell>
          <cell r="D51725" t="str">
            <v>CHINA FRAMING C</v>
          </cell>
          <cell r="E51725">
            <v>87342</v>
          </cell>
        </row>
        <row r="51726">
          <cell r="C51726">
            <v>800007384</v>
          </cell>
          <cell r="D51726" t="str">
            <v>ANEST IWATA</v>
          </cell>
          <cell r="E51726">
            <v>81053</v>
          </cell>
        </row>
        <row r="51727">
          <cell r="C51727">
            <v>800006966</v>
          </cell>
          <cell r="D51727" t="str">
            <v>LG</v>
          </cell>
          <cell r="E51727">
            <v>80593</v>
          </cell>
        </row>
        <row r="51728">
          <cell r="C51728"/>
          <cell r="D51728" t="str">
            <v>SUMITOMO WIRING</v>
          </cell>
          <cell r="E51728">
            <v>80002</v>
          </cell>
        </row>
        <row r="51729">
          <cell r="C51729">
            <v>800021907</v>
          </cell>
          <cell r="D51729" t="str">
            <v>WONJIM</v>
          </cell>
          <cell r="E51729">
            <v>83474</v>
          </cell>
        </row>
        <row r="51730">
          <cell r="C51730">
            <v>800032807</v>
          </cell>
          <cell r="D51730" t="str">
            <v>TURNING TECHNOL</v>
          </cell>
          <cell r="E51730">
            <v>88798</v>
          </cell>
        </row>
        <row r="51731">
          <cell r="C51731">
            <v>800032807</v>
          </cell>
          <cell r="D51731" t="str">
            <v>TURNING TECHNOL</v>
          </cell>
          <cell r="E51731">
            <v>88800</v>
          </cell>
        </row>
        <row r="51732">
          <cell r="C51732">
            <v>800032807</v>
          </cell>
          <cell r="D51732" t="str">
            <v>TURNING TECHNOL</v>
          </cell>
          <cell r="E51732">
            <v>88801</v>
          </cell>
        </row>
        <row r="51733">
          <cell r="C51733">
            <v>800022131</v>
          </cell>
          <cell r="D51733" t="str">
            <v>A2MACC1</v>
          </cell>
          <cell r="E51733">
            <v>83496</v>
          </cell>
        </row>
        <row r="51734">
          <cell r="C51734">
            <v>800014894</v>
          </cell>
          <cell r="D51734" t="str">
            <v>CHONGQING QINCH</v>
          </cell>
          <cell r="E51734">
            <v>81745</v>
          </cell>
        </row>
        <row r="51735">
          <cell r="C51735">
            <v>800032394</v>
          </cell>
          <cell r="D51735" t="str">
            <v>CHRYSLER ARIZON</v>
          </cell>
          <cell r="E51735">
            <v>86823</v>
          </cell>
        </row>
        <row r="51736">
          <cell r="C51736">
            <v>800016238</v>
          </cell>
          <cell r="D51736" t="str">
            <v>SHENTONG</v>
          </cell>
          <cell r="E51736">
            <v>83007</v>
          </cell>
        </row>
        <row r="51737">
          <cell r="C51737">
            <v>800044102</v>
          </cell>
          <cell r="D51737" t="str">
            <v>FUCHENG AUTOMOB</v>
          </cell>
          <cell r="E51737">
            <v>89500</v>
          </cell>
        </row>
        <row r="51738">
          <cell r="C51738">
            <v>800012966</v>
          </cell>
          <cell r="D51738" t="str">
            <v>MATRICI</v>
          </cell>
          <cell r="E51738">
            <v>81612</v>
          </cell>
        </row>
        <row r="51739">
          <cell r="C51739">
            <v>800025154</v>
          </cell>
          <cell r="D51739" t="str">
            <v>SOLUCIONES TECN</v>
          </cell>
          <cell r="E51739">
            <v>85708</v>
          </cell>
        </row>
        <row r="51740">
          <cell r="C51740">
            <v>800044588</v>
          </cell>
          <cell r="D51740" t="str">
            <v>IEE SENSING GDL</v>
          </cell>
          <cell r="E51740">
            <v>800044588</v>
          </cell>
        </row>
        <row r="51741">
          <cell r="C51741">
            <v>800040867</v>
          </cell>
          <cell r="D51741" t="str">
            <v>PLASCORE CUSTOM</v>
          </cell>
          <cell r="E51741">
            <v>89128</v>
          </cell>
        </row>
        <row r="51742">
          <cell r="C51742">
            <v>800043519</v>
          </cell>
          <cell r="D51742" t="str">
            <v>GENTEX CORPORAT</v>
          </cell>
          <cell r="E51742">
            <v>89464</v>
          </cell>
        </row>
        <row r="51743">
          <cell r="C51743">
            <v>800046597</v>
          </cell>
          <cell r="D51743" t="str">
            <v>Shandong Linglo</v>
          </cell>
          <cell r="E51743">
            <v>89857</v>
          </cell>
        </row>
        <row r="51744">
          <cell r="C51744">
            <v>800039748</v>
          </cell>
          <cell r="D51744" t="str">
            <v>TAKATA SAFETY S</v>
          </cell>
          <cell r="E51744">
            <v>88987</v>
          </cell>
        </row>
        <row r="51745">
          <cell r="C51745">
            <v>800039748</v>
          </cell>
          <cell r="D51745" t="str">
            <v>TAKATA</v>
          </cell>
          <cell r="E51745">
            <v>88988</v>
          </cell>
        </row>
        <row r="51746">
          <cell r="C51746">
            <v>800039748</v>
          </cell>
          <cell r="D51746" t="str">
            <v>TAKATA SAFETY S</v>
          </cell>
          <cell r="E51746">
            <v>88989</v>
          </cell>
        </row>
        <row r="51747">
          <cell r="C51747">
            <v>800039748</v>
          </cell>
          <cell r="D51747" t="str">
            <v>TAKATA SAFETY S</v>
          </cell>
          <cell r="E51747">
            <v>88990</v>
          </cell>
        </row>
        <row r="51748">
          <cell r="C51748">
            <v>800043137</v>
          </cell>
          <cell r="D51748" t="str">
            <v>QUANXING MACHIN</v>
          </cell>
          <cell r="E51748">
            <v>89399</v>
          </cell>
        </row>
        <row r="51749">
          <cell r="C51749">
            <v>800007343</v>
          </cell>
          <cell r="D51749" t="str">
            <v>FREUDEMBERG</v>
          </cell>
          <cell r="E51749">
            <v>80997</v>
          </cell>
        </row>
        <row r="51750">
          <cell r="C51750"/>
          <cell r="D51750" t="str">
            <v>INDUGASA IND ME</v>
          </cell>
          <cell r="E51750">
            <v>84675</v>
          </cell>
        </row>
        <row r="51751">
          <cell r="C51751"/>
          <cell r="D51751" t="str">
            <v>CE MAJOR C.RODR</v>
          </cell>
          <cell r="E51751">
            <v>409211</v>
          </cell>
        </row>
        <row r="51752">
          <cell r="C51752"/>
          <cell r="D51752" t="str">
            <v>OERLIKON GEARTE</v>
          </cell>
          <cell r="E51752">
            <v>80057</v>
          </cell>
        </row>
        <row r="51753">
          <cell r="C51753"/>
          <cell r="D51753" t="str">
            <v>S/A DES ENGRENA</v>
          </cell>
          <cell r="E51753">
            <v>88323</v>
          </cell>
        </row>
        <row r="51754">
          <cell r="C51754"/>
          <cell r="D51754" t="str">
            <v>W SCHNEEBERGER</v>
          </cell>
          <cell r="E51754">
            <v>89860</v>
          </cell>
        </row>
        <row r="51755">
          <cell r="C51755">
            <v>800016222</v>
          </cell>
          <cell r="D51755" t="str">
            <v>CONDOR FILMS</v>
          </cell>
          <cell r="E51755">
            <v>83006</v>
          </cell>
        </row>
        <row r="51756">
          <cell r="C51756">
            <v>800044456</v>
          </cell>
          <cell r="D51756" t="str">
            <v>CONTINENTAL AUT</v>
          </cell>
          <cell r="E51756">
            <v>89575</v>
          </cell>
        </row>
        <row r="51757">
          <cell r="C51757">
            <v>800029363</v>
          </cell>
          <cell r="D51757" t="str">
            <v>AMSTERDAM TECHN</v>
          </cell>
          <cell r="E51757">
            <v>86127</v>
          </cell>
        </row>
        <row r="51758">
          <cell r="C51758">
            <v>800029363</v>
          </cell>
          <cell r="D51758" t="str">
            <v>AMSTERDAM TECHN</v>
          </cell>
          <cell r="E51758">
            <v>86128</v>
          </cell>
        </row>
        <row r="51759">
          <cell r="C51759">
            <v>800033148</v>
          </cell>
          <cell r="D51759" t="str">
            <v>HUTCHINSON POLA</v>
          </cell>
          <cell r="E51759">
            <v>86979</v>
          </cell>
        </row>
        <row r="51760">
          <cell r="C51760">
            <v>800033148</v>
          </cell>
          <cell r="D51760" t="str">
            <v>HUTCHINSON POLA</v>
          </cell>
          <cell r="E51760">
            <v>86980</v>
          </cell>
        </row>
        <row r="51761">
          <cell r="C51761">
            <v>800033148</v>
          </cell>
          <cell r="D51761" t="str">
            <v>HUTCHINSON</v>
          </cell>
          <cell r="E51761">
            <v>86981</v>
          </cell>
        </row>
        <row r="51762">
          <cell r="C51762">
            <v>800033148</v>
          </cell>
          <cell r="D51762" t="str">
            <v>HUTCHINSON POLA</v>
          </cell>
          <cell r="E51762">
            <v>86982</v>
          </cell>
        </row>
        <row r="51763">
          <cell r="C51763">
            <v>800033148</v>
          </cell>
          <cell r="D51763" t="str">
            <v>HUTCHINSON POLA</v>
          </cell>
          <cell r="E51763">
            <v>86986</v>
          </cell>
        </row>
        <row r="51764">
          <cell r="C51764">
            <v>800033148</v>
          </cell>
          <cell r="D51764" t="str">
            <v>HUTCHINSON POLA</v>
          </cell>
          <cell r="E51764">
            <v>86987</v>
          </cell>
        </row>
        <row r="51765">
          <cell r="C51765">
            <v>800033148</v>
          </cell>
          <cell r="D51765" t="str">
            <v>HUTCHINSON POLA</v>
          </cell>
          <cell r="E51765">
            <v>86988</v>
          </cell>
        </row>
        <row r="51766">
          <cell r="C51766">
            <v>800033148</v>
          </cell>
          <cell r="D51766" t="str">
            <v>HUTCHINSON POLA</v>
          </cell>
          <cell r="E51766">
            <v>86989</v>
          </cell>
        </row>
        <row r="51767">
          <cell r="C51767">
            <v>0</v>
          </cell>
          <cell r="D51767" t="str">
            <v>INATIVO</v>
          </cell>
          <cell r="E51767"/>
        </row>
        <row r="51768">
          <cell r="C51768">
            <v>800034153</v>
          </cell>
          <cell r="D51768" t="str">
            <v>ZANINI</v>
          </cell>
          <cell r="E51768">
            <v>87242</v>
          </cell>
        </row>
        <row r="51769">
          <cell r="C51769">
            <v>800037633</v>
          </cell>
          <cell r="D51769" t="str">
            <v>KONGSBERG AUTOMOTIVE</v>
          </cell>
          <cell r="E51769">
            <v>87782</v>
          </cell>
        </row>
        <row r="51770">
          <cell r="C51770">
            <v>900000000</v>
          </cell>
          <cell r="D51770" t="str">
            <v>INATIVO</v>
          </cell>
          <cell r="E51770"/>
        </row>
        <row r="51771">
          <cell r="C51771"/>
          <cell r="D51771" t="str">
            <v>SANDT HIDRAULIK</v>
          </cell>
          <cell r="E51771">
            <v>80007</v>
          </cell>
        </row>
        <row r="51772">
          <cell r="C51772"/>
          <cell r="D51772" t="str">
            <v>E.I.DU PONT DE</v>
          </cell>
          <cell r="E51772">
            <v>80018</v>
          </cell>
        </row>
        <row r="51773">
          <cell r="C51773"/>
          <cell r="D51773" t="str">
            <v>IMO IND.INC BAR</v>
          </cell>
          <cell r="E51773">
            <v>80051</v>
          </cell>
        </row>
        <row r="51774">
          <cell r="C51774">
            <v>10000009</v>
          </cell>
          <cell r="D51774" t="str">
            <v>PROPRIA EMP</v>
          </cell>
          <cell r="E51774">
            <v>0</v>
          </cell>
        </row>
        <row r="51775">
          <cell r="C51775">
            <v>10000999</v>
          </cell>
          <cell r="D51775" t="str">
            <v>OUTROS</v>
          </cell>
          <cell r="E51775">
            <v>0</v>
          </cell>
        </row>
        <row r="51776">
          <cell r="C51776">
            <v>800045789</v>
          </cell>
          <cell r="D51776" t="str">
            <v>ADHEX TECH. DO</v>
          </cell>
          <cell r="E51776">
            <v>3322156000187</v>
          </cell>
        </row>
        <row r="51777">
          <cell r="C51777">
            <v>800047201</v>
          </cell>
          <cell r="D51777" t="str">
            <v>ZF IV</v>
          </cell>
          <cell r="E51777">
            <v>52881666000108</v>
          </cell>
        </row>
        <row r="51778">
          <cell r="C51778">
            <v>800046427</v>
          </cell>
          <cell r="D51778" t="str">
            <v>PRIMA SOLE</v>
          </cell>
          <cell r="E51778">
            <v>2226126000295</v>
          </cell>
        </row>
        <row r="51779">
          <cell r="C51779">
            <v>800046774</v>
          </cell>
          <cell r="D51779" t="str">
            <v>TENNECO</v>
          </cell>
        </row>
        <row r="51780">
          <cell r="C51780">
            <v>800048418</v>
          </cell>
          <cell r="D51780" t="str">
            <v>OESL (Antiga Contitech trocou de CNPJ) DDP</v>
          </cell>
          <cell r="E51780" t="str">
            <v>OESL (Antiga Contitech trocou de CNPJ) DDP</v>
          </cell>
        </row>
        <row r="51781">
          <cell r="C51781">
            <v>800048577</v>
          </cell>
          <cell r="D51781" t="str">
            <v>thyssenkrupp de MG direto</v>
          </cell>
        </row>
        <row r="51782">
          <cell r="C51782">
            <v>800048565</v>
          </cell>
          <cell r="D51782" t="str">
            <v>THYSSENKRUPP SP</v>
          </cell>
          <cell r="E51782">
            <v>52944664000102</v>
          </cell>
        </row>
        <row r="51783">
          <cell r="C51783">
            <v>800046387</v>
          </cell>
          <cell r="D51783" t="str">
            <v>NEONET</v>
          </cell>
          <cell r="E51783">
            <v>7349702000124</v>
          </cell>
        </row>
        <row r="51784">
          <cell r="C51784">
            <v>800045969</v>
          </cell>
          <cell r="D51784" t="str">
            <v xml:space="preserve">OWB </v>
          </cell>
          <cell r="E51784">
            <v>31045502000162</v>
          </cell>
        </row>
        <row r="51785">
          <cell r="C51785">
            <v>800015177</v>
          </cell>
          <cell r="D51785" t="str">
            <v>LEAR</v>
          </cell>
          <cell r="E51785">
            <v>1998585000143</v>
          </cell>
        </row>
        <row r="51786">
          <cell r="C51786">
            <v>800048920</v>
          </cell>
          <cell r="D51786" t="str">
            <v>DRIV BRASIL SOLUCOES AUTOMOTIVAS LT</v>
          </cell>
          <cell r="E51786">
            <v>55989921000110</v>
          </cell>
        </row>
        <row r="51787">
          <cell r="C51787">
            <v>800047266</v>
          </cell>
          <cell r="D51787" t="str">
            <v>STANLEY ELECTRIC DO BRASIL LTDA.</v>
          </cell>
          <cell r="E51787">
            <v>11187900000000</v>
          </cell>
        </row>
        <row r="51788">
          <cell r="C51788">
            <v>800048278</v>
          </cell>
          <cell r="D51788" t="str">
            <v>MECANICA ELOY</v>
          </cell>
          <cell r="E51788">
            <v>61297081000128</v>
          </cell>
        </row>
        <row r="51789">
          <cell r="C51789">
            <v>800009174</v>
          </cell>
          <cell r="D51789" t="str">
            <v>INDUSTRIAS TUDOR S.P. DE BATERIAS L</v>
          </cell>
          <cell r="E51789">
            <v>96195615000190</v>
          </cell>
        </row>
        <row r="51790">
          <cell r="C51790">
            <v>800046227</v>
          </cell>
          <cell r="D51790" t="str">
            <v>AKWEL JUNDIAI BRASIL (MGI)--</v>
          </cell>
          <cell r="E51790">
            <v>1993426000156</v>
          </cell>
        </row>
        <row r="51791">
          <cell r="C51791">
            <v>800999999</v>
          </cell>
          <cell r="D51791" t="str">
            <v>INDUSTRIA METALURGICA SALMAZO LTDA--</v>
          </cell>
          <cell r="E51791">
            <v>59382903000127</v>
          </cell>
        </row>
        <row r="51792">
          <cell r="C51792">
            <v>800046231</v>
          </cell>
          <cell r="D51792" t="str">
            <v>TECNOFIX (McGARD)--</v>
          </cell>
          <cell r="E51792">
            <v>7503057000152</v>
          </cell>
        </row>
        <row r="51793">
          <cell r="C51793">
            <v>800048129</v>
          </cell>
          <cell r="D51793" t="str">
            <v>NEUMAYER TEKFOR</v>
          </cell>
          <cell r="E51793">
            <v>61096996000337</v>
          </cell>
        </row>
        <row r="51794">
          <cell r="C51794">
            <v>800047448</v>
          </cell>
          <cell r="D51794" t="str">
            <v>KOLBENSCHMIDT PISTONS BRAZIL LTDA</v>
          </cell>
          <cell r="E51794">
            <v>50475875000118</v>
          </cell>
        </row>
        <row r="51795">
          <cell r="D51795" t="str">
            <v>OESL</v>
          </cell>
          <cell r="E51795">
            <v>55251107000102</v>
          </cell>
        </row>
      </sheetData>
      <sheetData sheetId="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IASA, CKD, MOPAR "/>
      <sheetName val="FPT BETIM"/>
      <sheetName val="FIAPE"/>
      <sheetName val="FPT CL"/>
      <sheetName val="Restrição de veículos"/>
      <sheetName val="2H janela"/>
      <sheetName val="Empilhamento"/>
      <sheetName val="Veículo + util."/>
      <sheetName val="CNPJ"/>
      <sheetName val="Tabela geral - horários e restr"/>
    </sheetNames>
    <sheetDataSet>
      <sheetData sheetId="0">
        <row r="1">
          <cell r="B1" t="str">
            <v>Código IMS</v>
          </cell>
          <cell r="C1" t="str">
            <v>Supplier Code</v>
          </cell>
          <cell r="D1" t="str">
            <v xml:space="preserve">TARGET SUPPLIER + CITY </v>
          </cell>
          <cell r="E1" t="str">
            <v>Horário de Janela</v>
          </cell>
          <cell r="F1" t="str">
            <v>Saturação</v>
          </cell>
        </row>
        <row r="2">
          <cell r="B2">
            <v>34039</v>
          </cell>
          <cell r="C2">
            <v>800031255</v>
          </cell>
          <cell r="D2" t="str">
            <v>FEDERAL MOGUL-HORTOLANDIA-SP</v>
          </cell>
          <cell r="E2">
            <v>0.33333333333333331</v>
          </cell>
          <cell r="F2" t="str">
            <v>Peso</v>
          </cell>
        </row>
        <row r="3">
          <cell r="B3">
            <v>17876</v>
          </cell>
          <cell r="C3">
            <v>800004739</v>
          </cell>
          <cell r="D3" t="str">
            <v>CAILLAU-Diadema-SP</v>
          </cell>
          <cell r="E3">
            <v>0.375</v>
          </cell>
          <cell r="F3" t="str">
            <v>Peso</v>
          </cell>
        </row>
        <row r="4">
          <cell r="B4">
            <v>40093</v>
          </cell>
          <cell r="C4">
            <v>800040187</v>
          </cell>
          <cell r="D4" t="str">
            <v>INDEMETAL-ITU-SP</v>
          </cell>
          <cell r="E4">
            <v>0.375</v>
          </cell>
          <cell r="F4" t="str">
            <v>Peso</v>
          </cell>
        </row>
        <row r="5">
          <cell r="B5">
            <v>25824</v>
          </cell>
          <cell r="C5">
            <v>800018982</v>
          </cell>
          <cell r="D5" t="str">
            <v>L&amp;L PRODUCTS-Indaiatuba-SP</v>
          </cell>
          <cell r="E5">
            <v>0.375</v>
          </cell>
          <cell r="F5" t="str">
            <v>Peso</v>
          </cell>
        </row>
        <row r="6">
          <cell r="B6">
            <v>45857</v>
          </cell>
          <cell r="C6">
            <v>800045008</v>
          </cell>
          <cell r="D6" t="str">
            <v>OETIKER DO BRAS-Guarulhos-SP-FCA</v>
          </cell>
          <cell r="E6">
            <v>0.375</v>
          </cell>
          <cell r="F6" t="str">
            <v>Peso</v>
          </cell>
        </row>
        <row r="7">
          <cell r="B7">
            <v>33205</v>
          </cell>
          <cell r="C7">
            <v>800013924</v>
          </cell>
          <cell r="D7" t="str">
            <v>RASSINI -NHK AUTOPECAS-SAO BERNARDO DO CAMPO-SP</v>
          </cell>
          <cell r="E7">
            <v>0.375</v>
          </cell>
          <cell r="F7" t="str">
            <v>Volume</v>
          </cell>
        </row>
        <row r="8">
          <cell r="B8">
            <v>26189</v>
          </cell>
          <cell r="C8">
            <v>800019549</v>
          </cell>
          <cell r="D8" t="str">
            <v>DPA PRODUTOS-Itupeva-SP</v>
          </cell>
          <cell r="E8">
            <v>0.375</v>
          </cell>
          <cell r="F8" t="str">
            <v>Peso</v>
          </cell>
        </row>
        <row r="9">
          <cell r="B9">
            <v>26189</v>
          </cell>
          <cell r="C9">
            <v>800019549</v>
          </cell>
          <cell r="D9" t="str">
            <v>DPA PRODUTOS-Itupeva-SP</v>
          </cell>
          <cell r="E9">
            <v>0.375</v>
          </cell>
          <cell r="F9" t="str">
            <v>Peso</v>
          </cell>
        </row>
        <row r="10">
          <cell r="B10">
            <v>5500</v>
          </cell>
          <cell r="C10">
            <v>800000823</v>
          </cell>
          <cell r="D10" t="str">
            <v>GATE DO BRASIL-Guarulhos-SP</v>
          </cell>
          <cell r="E10">
            <v>0.41666666666666669</v>
          </cell>
          <cell r="F10" t="str">
            <v>Volume</v>
          </cell>
        </row>
        <row r="11">
          <cell r="B11">
            <v>14837</v>
          </cell>
          <cell r="C11">
            <v>800003531</v>
          </cell>
          <cell r="D11" t="str">
            <v>PIERBURG (KSPG) -Nova Odessa-SP</v>
          </cell>
          <cell r="E11">
            <v>0.375</v>
          </cell>
          <cell r="F11" t="str">
            <v>Volume</v>
          </cell>
        </row>
        <row r="12">
          <cell r="B12">
            <v>12970</v>
          </cell>
          <cell r="C12">
            <v>800002887</v>
          </cell>
          <cell r="D12" t="str">
            <v>PROGERAL-Ipero-SP</v>
          </cell>
          <cell r="E12">
            <v>0.41666666666666669</v>
          </cell>
          <cell r="F12" t="str">
            <v>Volume</v>
          </cell>
        </row>
        <row r="13">
          <cell r="B13">
            <v>68325</v>
          </cell>
          <cell r="C13">
            <v>800006473</v>
          </cell>
          <cell r="D13" t="str">
            <v>SCORPIOS-Sao Caetano Do Sul-SP</v>
          </cell>
          <cell r="E13">
            <v>0.625</v>
          </cell>
          <cell r="F13" t="str">
            <v>Peso</v>
          </cell>
        </row>
        <row r="14">
          <cell r="B14">
            <v>20957</v>
          </cell>
          <cell r="C14">
            <v>800013231</v>
          </cell>
          <cell r="D14" t="str">
            <v>SNR ROLAMENTOS-Fazenda Rio Grande-PR</v>
          </cell>
          <cell r="E14">
            <v>0.41666666666666669</v>
          </cell>
          <cell r="F14" t="str">
            <v>Volume</v>
          </cell>
        </row>
        <row r="15">
          <cell r="B15">
            <v>16429</v>
          </cell>
          <cell r="C15">
            <v>800004041</v>
          </cell>
          <cell r="D15" t="str">
            <v>VEICUL-Sao Paulo-SP</v>
          </cell>
          <cell r="E15">
            <v>0.41666666666666669</v>
          </cell>
          <cell r="F15" t="str">
            <v>Volume</v>
          </cell>
        </row>
        <row r="16">
          <cell r="B16">
            <v>63192</v>
          </cell>
          <cell r="C16">
            <v>800006383</v>
          </cell>
          <cell r="D16" t="str">
            <v>RCN-Sao Paulo-SP</v>
          </cell>
          <cell r="E16">
            <v>0.4375</v>
          </cell>
          <cell r="F16" t="str">
            <v>Peso</v>
          </cell>
        </row>
        <row r="17">
          <cell r="B17">
            <v>40104</v>
          </cell>
          <cell r="C17">
            <v>800040181</v>
          </cell>
          <cell r="D17" t="str">
            <v>BCS SOLUCOES-DIADEMA-SP</v>
          </cell>
          <cell r="E17">
            <v>0.44444444444444442</v>
          </cell>
          <cell r="F17" t="str">
            <v>Volume</v>
          </cell>
        </row>
        <row r="18">
          <cell r="B18">
            <v>24868</v>
          </cell>
          <cell r="C18">
            <v>800005765</v>
          </cell>
          <cell r="D18" t="str">
            <v>COBRA METAIS-Itu-SP</v>
          </cell>
          <cell r="E18">
            <v>0.45833333333333331</v>
          </cell>
          <cell r="F18" t="str">
            <v>Peso</v>
          </cell>
        </row>
        <row r="19">
          <cell r="B19">
            <v>47850</v>
          </cell>
          <cell r="C19">
            <v>800008855</v>
          </cell>
          <cell r="D19" t="str">
            <v>LITENS-Atibaia-SP</v>
          </cell>
          <cell r="E19">
            <v>0.45833333333333331</v>
          </cell>
          <cell r="F19" t="str">
            <v>Peso</v>
          </cell>
        </row>
        <row r="20">
          <cell r="B20">
            <v>21796</v>
          </cell>
          <cell r="C20">
            <v>800015715</v>
          </cell>
          <cell r="D20" t="str">
            <v>METALDYNE-Indaiatuba-SP</v>
          </cell>
          <cell r="E20">
            <v>0.41666666666666669</v>
          </cell>
          <cell r="F20" t="str">
            <v>Volume</v>
          </cell>
        </row>
        <row r="21">
          <cell r="B21">
            <v>54820</v>
          </cell>
          <cell r="C21">
            <v>800006271</v>
          </cell>
          <cell r="D21" t="str">
            <v>NIKEN-Suzano-SP</v>
          </cell>
          <cell r="E21">
            <v>0.45833333333333331</v>
          </cell>
          <cell r="F21" t="str">
            <v>Peso</v>
          </cell>
        </row>
        <row r="22">
          <cell r="B22">
            <v>63245</v>
          </cell>
          <cell r="C22">
            <v>800006389</v>
          </cell>
          <cell r="D22" t="str">
            <v>REFAL-Sao Paulo-SP</v>
          </cell>
          <cell r="E22">
            <v>0.45833333333333331</v>
          </cell>
          <cell r="F22" t="str">
            <v>Peso</v>
          </cell>
        </row>
        <row r="23">
          <cell r="B23">
            <v>79590</v>
          </cell>
          <cell r="C23">
            <v>800006673</v>
          </cell>
          <cell r="D23" t="str">
            <v>ZANETTINI-Sao Paulo-SP</v>
          </cell>
          <cell r="E23">
            <v>0.45833333333333331</v>
          </cell>
          <cell r="F23" t="str">
            <v>Peso</v>
          </cell>
        </row>
        <row r="24">
          <cell r="B24">
            <v>35050</v>
          </cell>
          <cell r="C24">
            <v>800005946</v>
          </cell>
          <cell r="D24" t="str">
            <v>FICOSA-Barueri-SP</v>
          </cell>
          <cell r="E24">
            <v>0.47916666666666669</v>
          </cell>
          <cell r="F24" t="str">
            <v>Peso</v>
          </cell>
        </row>
        <row r="25">
          <cell r="B25">
            <v>10771</v>
          </cell>
          <cell r="C25">
            <v>800002433</v>
          </cell>
          <cell r="D25" t="str">
            <v>AFA II-Sao Caetano Do Sul-SP</v>
          </cell>
          <cell r="E25">
            <v>0.54166666666666663</v>
          </cell>
          <cell r="F25" t="str">
            <v>Volume</v>
          </cell>
        </row>
        <row r="26">
          <cell r="B26">
            <v>38230</v>
          </cell>
          <cell r="C26">
            <v>800005991</v>
          </cell>
          <cell r="D26" t="str">
            <v>BOSAL II-Itupeva-SP-FCA</v>
          </cell>
          <cell r="E26">
            <v>0.54166666666666663</v>
          </cell>
          <cell r="F26" t="str">
            <v>Peso</v>
          </cell>
        </row>
        <row r="27">
          <cell r="B27">
            <v>12347</v>
          </cell>
          <cell r="C27">
            <v>800027618</v>
          </cell>
          <cell r="D27" t="str">
            <v>COMPONENT INDUS-Diadema-SP</v>
          </cell>
          <cell r="E27">
            <v>0.54166666666666663</v>
          </cell>
          <cell r="F27" t="str">
            <v>Volume</v>
          </cell>
        </row>
        <row r="28">
          <cell r="B28">
            <v>35045</v>
          </cell>
          <cell r="C28">
            <v>800005945</v>
          </cell>
          <cell r="D28" t="str">
            <v>FIAMM LATIN-Sao Bernardo Do Campo-SP</v>
          </cell>
          <cell r="E28">
            <v>0.625</v>
          </cell>
          <cell r="F28" t="str">
            <v>Volume</v>
          </cell>
        </row>
        <row r="29">
          <cell r="B29">
            <v>36654</v>
          </cell>
          <cell r="C29">
            <v>800034927</v>
          </cell>
          <cell r="D29" t="str">
            <v>INDUSTRIAS PGG-Sorocaba-SP</v>
          </cell>
          <cell r="E29">
            <v>0.54166666666666663</v>
          </cell>
          <cell r="F29" t="str">
            <v>Peso</v>
          </cell>
        </row>
        <row r="30">
          <cell r="B30">
            <v>50111</v>
          </cell>
          <cell r="C30">
            <v>800006198</v>
          </cell>
          <cell r="D30" t="str">
            <v>MUBEA-Taubate-SP</v>
          </cell>
          <cell r="E30">
            <v>0.60416666666666663</v>
          </cell>
          <cell r="F30" t="str">
            <v>Volume</v>
          </cell>
        </row>
        <row r="31">
          <cell r="B31">
            <v>14137</v>
          </cell>
          <cell r="C31">
            <v>800003282</v>
          </cell>
          <cell r="D31" t="str">
            <v>POLIMETRI-Maua-SP</v>
          </cell>
          <cell r="E31">
            <v>0.54166666666666663</v>
          </cell>
          <cell r="F31" t="str">
            <v>Peso</v>
          </cell>
        </row>
        <row r="32">
          <cell r="B32">
            <v>37077</v>
          </cell>
          <cell r="C32">
            <v>800035407</v>
          </cell>
          <cell r="D32" t="str">
            <v>TREVES DO BRASIL-Cacapava--SP-FCA</v>
          </cell>
          <cell r="E32">
            <v>0.54166666666666663</v>
          </cell>
          <cell r="F32" t="str">
            <v>Volume</v>
          </cell>
        </row>
        <row r="33">
          <cell r="B33">
            <v>20419</v>
          </cell>
          <cell r="C33">
            <v>800009856</v>
          </cell>
          <cell r="D33" t="str">
            <v>ALPINO IND META-Jundiai-SP</v>
          </cell>
          <cell r="E33">
            <v>0.45833333333333331</v>
          </cell>
          <cell r="F33" t="str">
            <v>Volume</v>
          </cell>
        </row>
        <row r="34">
          <cell r="B34">
            <v>31955</v>
          </cell>
          <cell r="C34">
            <v>800028712</v>
          </cell>
          <cell r="D34" t="str">
            <v>AUTOPLAST IND C-Ferraz De Vasconcelos-SP-FCA</v>
          </cell>
          <cell r="E34">
            <v>0.58333333333333337</v>
          </cell>
          <cell r="F34" t="str">
            <v>Peso</v>
          </cell>
        </row>
        <row r="35">
          <cell r="B35">
            <v>31152</v>
          </cell>
          <cell r="C35">
            <v>800027551</v>
          </cell>
          <cell r="D35" t="str">
            <v>BASF-Guarulhos-SP</v>
          </cell>
          <cell r="E35">
            <v>0.58333333333333337</v>
          </cell>
          <cell r="F35" t="str">
            <v>Volume</v>
          </cell>
        </row>
        <row r="36">
          <cell r="B36">
            <v>17520</v>
          </cell>
          <cell r="C36">
            <v>800028796</v>
          </cell>
          <cell r="D36" t="str">
            <v>BENTELER-Campinas-SP-FCA</v>
          </cell>
          <cell r="E36">
            <v>0.58333333333333337</v>
          </cell>
          <cell r="F36" t="str">
            <v>Peso</v>
          </cell>
        </row>
        <row r="37">
          <cell r="B37">
            <v>27632</v>
          </cell>
          <cell r="C37">
            <v>800021499</v>
          </cell>
          <cell r="D37" t="str">
            <v>COPLAC-Itu-SP</v>
          </cell>
          <cell r="E37">
            <v>0.58333333333333337</v>
          </cell>
          <cell r="F37" t="str">
            <v>Peso</v>
          </cell>
        </row>
        <row r="38">
          <cell r="B38">
            <v>38440</v>
          </cell>
          <cell r="C38">
            <v>800037100</v>
          </cell>
          <cell r="D38" t="str">
            <v>COPLAC-Taubaté-SP</v>
          </cell>
          <cell r="E38">
            <v>0.58333333333333337</v>
          </cell>
          <cell r="F38" t="str">
            <v>Peso</v>
          </cell>
        </row>
        <row r="39">
          <cell r="B39">
            <v>18352</v>
          </cell>
          <cell r="C39">
            <v>800005139</v>
          </cell>
          <cell r="D39" t="str">
            <v>EMPRESA BRASILEIRA (EQMAX)-Sao Paulo-SP</v>
          </cell>
          <cell r="E39">
            <v>0.58333333333333337</v>
          </cell>
          <cell r="F39" t="str">
            <v>Peso</v>
          </cell>
        </row>
        <row r="40">
          <cell r="B40"/>
          <cell r="C40">
            <v>800040308</v>
          </cell>
          <cell r="D40" t="str">
            <v>FLASH TAPETES</v>
          </cell>
          <cell r="E40">
            <v>0.58333333333333337</v>
          </cell>
          <cell r="F40" t="str">
            <v>Volume</v>
          </cell>
        </row>
        <row r="41">
          <cell r="B41">
            <v>27281</v>
          </cell>
          <cell r="C41">
            <v>800020974</v>
          </cell>
          <cell r="D41" t="str">
            <v>FLEXITECH DO BR-Guarulhos--SP-FCA</v>
          </cell>
          <cell r="E41">
            <v>0.58333333333333337</v>
          </cell>
          <cell r="F41" t="str">
            <v>Volume</v>
          </cell>
        </row>
        <row r="42">
          <cell r="B42">
            <v>65900</v>
          </cell>
          <cell r="C42">
            <v>800006425</v>
          </cell>
          <cell r="D42" t="str">
            <v>FREUDENBERG-Diadema-SP</v>
          </cell>
          <cell r="E42">
            <v>0.58333333333333337</v>
          </cell>
          <cell r="F42" t="str">
            <v>Volume</v>
          </cell>
        </row>
        <row r="43">
          <cell r="B43">
            <v>31107</v>
          </cell>
          <cell r="C43">
            <v>800027497</v>
          </cell>
          <cell r="D43" t="str">
            <v>FUPRESA-Indaiatuba-SP</v>
          </cell>
          <cell r="E43">
            <v>0.45833333333333331</v>
          </cell>
          <cell r="F43" t="str">
            <v>Peso</v>
          </cell>
        </row>
        <row r="44">
          <cell r="B44">
            <v>37519</v>
          </cell>
          <cell r="C44">
            <v>800005980</v>
          </cell>
          <cell r="D44" t="str">
            <v>GATES-Jacarei-SP</v>
          </cell>
          <cell r="E44">
            <v>0.58333333333333337</v>
          </cell>
          <cell r="F44" t="str">
            <v>Volume</v>
          </cell>
        </row>
        <row r="45">
          <cell r="B45">
            <v>36086</v>
          </cell>
          <cell r="C45">
            <v>800034253</v>
          </cell>
          <cell r="D45" t="str">
            <v>M.S.AMBROGIO-SAO JOSE DOS CAMPOS-SP</v>
          </cell>
          <cell r="E45">
            <v>0.58333333333333337</v>
          </cell>
          <cell r="F45" t="str">
            <v>Peso</v>
          </cell>
        </row>
        <row r="46">
          <cell r="B46">
            <v>35657</v>
          </cell>
          <cell r="C46">
            <v>800033665</v>
          </cell>
          <cell r="D46" t="str">
            <v>REFAL-Jundiai-SP</v>
          </cell>
          <cell r="E46">
            <v>0.58333333333333337</v>
          </cell>
          <cell r="F46" t="str">
            <v>Volume</v>
          </cell>
        </row>
        <row r="47">
          <cell r="B47">
            <v>64064</v>
          </cell>
          <cell r="C47">
            <v>800006397</v>
          </cell>
          <cell r="D47" t="str">
            <v>REVEST CAR-Sao Paulo-SP</v>
          </cell>
          <cell r="E47">
            <v>0.97916666666666663</v>
          </cell>
          <cell r="F47" t="str">
            <v>Volume</v>
          </cell>
        </row>
        <row r="48">
          <cell r="B48">
            <v>67126</v>
          </cell>
          <cell r="C48">
            <v>800006451</v>
          </cell>
          <cell r="D48" t="str">
            <v>SANKO-Diadema-SP</v>
          </cell>
          <cell r="E48">
            <v>0.58333333333333337</v>
          </cell>
          <cell r="F48" t="str">
            <v>Peso</v>
          </cell>
        </row>
        <row r="49">
          <cell r="B49">
            <v>20607</v>
          </cell>
          <cell r="C49">
            <v>800012609</v>
          </cell>
          <cell r="D49" t="str">
            <v>TECNOFIX-Cotia-SP</v>
          </cell>
          <cell r="E49">
            <v>0.58333333333333337</v>
          </cell>
          <cell r="F49" t="str">
            <v>Peso</v>
          </cell>
        </row>
        <row r="50">
          <cell r="B50">
            <v>13532</v>
          </cell>
          <cell r="C50">
            <v>800003063</v>
          </cell>
          <cell r="D50" t="str">
            <v>TRIMTEC-Cacapava-SP-FCA</v>
          </cell>
          <cell r="E50">
            <v>0.58333333333333337</v>
          </cell>
          <cell r="F50" t="str">
            <v>Volume</v>
          </cell>
        </row>
        <row r="51">
          <cell r="B51">
            <v>19807</v>
          </cell>
          <cell r="C51">
            <v>800009076</v>
          </cell>
          <cell r="D51" t="str">
            <v>AUTOMETAL-Taubate-SP</v>
          </cell>
          <cell r="E51">
            <v>0.59027777777777779</v>
          </cell>
          <cell r="F51" t="str">
            <v>Peso</v>
          </cell>
        </row>
        <row r="52">
          <cell r="B52">
            <v>39260</v>
          </cell>
          <cell r="C52">
            <v>800038690</v>
          </cell>
          <cell r="D52" t="str">
            <v>PRICOL-JARINU-SP</v>
          </cell>
          <cell r="E52">
            <v>0.54166666666666663</v>
          </cell>
          <cell r="F52" t="str">
            <v>Peso</v>
          </cell>
        </row>
        <row r="53">
          <cell r="B53">
            <v>33391</v>
          </cell>
          <cell r="C53">
            <v>800030549</v>
          </cell>
          <cell r="D53" t="str">
            <v>BOGE RUBBER</v>
          </cell>
          <cell r="E53">
            <v>0.6875</v>
          </cell>
          <cell r="F53" t="str">
            <v>Volume</v>
          </cell>
        </row>
        <row r="54">
          <cell r="B54">
            <v>29085</v>
          </cell>
          <cell r="C54">
            <v>800005810</v>
          </cell>
          <cell r="D54" t="str">
            <v>DELPHI-Jambeiro-SP</v>
          </cell>
          <cell r="E54">
            <v>0.625</v>
          </cell>
          <cell r="F54" t="str">
            <v>Volume</v>
          </cell>
        </row>
        <row r="55">
          <cell r="B55">
            <v>20812</v>
          </cell>
          <cell r="C55">
            <v>800012939</v>
          </cell>
          <cell r="D55" t="str">
            <v>EDSCHA-Sorocaba-SP</v>
          </cell>
          <cell r="E55">
            <v>0.625</v>
          </cell>
          <cell r="F55" t="str">
            <v>Peso</v>
          </cell>
        </row>
        <row r="56">
          <cell r="B56">
            <v>37376</v>
          </cell>
          <cell r="C56">
            <v>800035797</v>
          </cell>
          <cell r="D56" t="str">
            <v>HELLA DO BRASIL-Indaiatuba-SP</v>
          </cell>
          <cell r="E56">
            <v>0.625</v>
          </cell>
          <cell r="F56" t="str">
            <v>Volume</v>
          </cell>
        </row>
        <row r="57">
          <cell r="B57">
            <v>41950</v>
          </cell>
          <cell r="C57">
            <v>800032272</v>
          </cell>
          <cell r="D57" t="str">
            <v>HUF DO BRASIL-Atibaia-SP</v>
          </cell>
          <cell r="E57">
            <v>0.875</v>
          </cell>
          <cell r="F57" t="str">
            <v>Volume</v>
          </cell>
        </row>
        <row r="58">
          <cell r="B58">
            <v>51625</v>
          </cell>
          <cell r="C58">
            <v>800006215</v>
          </cell>
          <cell r="D58" t="str">
            <v>MAHLE MIBA-Indaiatuba-SP</v>
          </cell>
          <cell r="E58">
            <v>0.39583333333333331</v>
          </cell>
          <cell r="F58" t="str">
            <v>Volume</v>
          </cell>
        </row>
        <row r="59">
          <cell r="B59">
            <v>33518</v>
          </cell>
          <cell r="C59">
            <v>800030703</v>
          </cell>
          <cell r="D59" t="str">
            <v>METALURGICA NAK-Cabreuva-SP-FCA</v>
          </cell>
          <cell r="E59">
            <v>0.625</v>
          </cell>
          <cell r="F59" t="str">
            <v>Volume</v>
          </cell>
        </row>
        <row r="60">
          <cell r="B60">
            <v>27986</v>
          </cell>
          <cell r="C60">
            <v>800022005</v>
          </cell>
          <cell r="D60" t="str">
            <v>POLISTAMPO-Diadema-SP</v>
          </cell>
          <cell r="E60">
            <v>0.625</v>
          </cell>
          <cell r="F60" t="str">
            <v>Volume</v>
          </cell>
        </row>
        <row r="61">
          <cell r="B61">
            <v>14872</v>
          </cell>
          <cell r="C61">
            <v>800031340</v>
          </cell>
          <cell r="D61" t="str">
            <v>STAMPTEC-Sao Paulo-SP</v>
          </cell>
          <cell r="E61">
            <v>0.625</v>
          </cell>
          <cell r="F61" t="str">
            <v>Peso</v>
          </cell>
        </row>
        <row r="62">
          <cell r="B62">
            <v>15698</v>
          </cell>
          <cell r="C62">
            <v>800028892</v>
          </cell>
          <cell r="D62" t="str">
            <v>TRICO-Jacarei-SP</v>
          </cell>
          <cell r="E62">
            <v>0.625</v>
          </cell>
          <cell r="F62" t="str">
            <v>Peso</v>
          </cell>
        </row>
        <row r="63">
          <cell r="B63">
            <v>71106</v>
          </cell>
          <cell r="C63">
            <v>800006525</v>
          </cell>
          <cell r="D63" t="str">
            <v>VALEO-CAMPINAS-SP</v>
          </cell>
          <cell r="E63">
            <v>0.625</v>
          </cell>
          <cell r="F63" t="str">
            <v>Volume</v>
          </cell>
        </row>
        <row r="64">
          <cell r="B64">
            <v>41341</v>
          </cell>
          <cell r="C64">
            <v>800041847</v>
          </cell>
          <cell r="D64" t="str">
            <v>WAPMETAL- Itapevi-SP</v>
          </cell>
          <cell r="E64">
            <v>0.625</v>
          </cell>
          <cell r="F64" t="str">
            <v>Peso</v>
          </cell>
        </row>
        <row r="65">
          <cell r="B65">
            <v>74700</v>
          </cell>
          <cell r="C65">
            <v>800006583</v>
          </cell>
          <cell r="D65" t="str">
            <v>WAPMETAL-Barueri-SP</v>
          </cell>
          <cell r="E65">
            <v>0.625</v>
          </cell>
          <cell r="F65" t="str">
            <v>Peso</v>
          </cell>
        </row>
        <row r="66">
          <cell r="B66">
            <v>10627</v>
          </cell>
          <cell r="C66">
            <v>800002404</v>
          </cell>
          <cell r="D66" t="str">
            <v>INDUSTRIA LIPOS-Maua-SP</v>
          </cell>
          <cell r="E66">
            <v>0.625</v>
          </cell>
          <cell r="F66" t="str">
            <v>Peso</v>
          </cell>
        </row>
        <row r="67">
          <cell r="B67">
            <v>35281</v>
          </cell>
          <cell r="C67">
            <v>800033128</v>
          </cell>
          <cell r="D67" t="str">
            <v>MAHLE-Jaguariuna-SP</v>
          </cell>
          <cell r="E67">
            <v>0.64583333333333337</v>
          </cell>
          <cell r="F67" t="str">
            <v>Peso</v>
          </cell>
        </row>
        <row r="68">
          <cell r="B68">
            <v>45400</v>
          </cell>
          <cell r="C68">
            <v>800016782</v>
          </cell>
          <cell r="D68" t="str">
            <v>THYSSENKRUPP-Campo Limpo Paulista-SP</v>
          </cell>
          <cell r="E68">
            <v>0.64583333333333337</v>
          </cell>
          <cell r="F68" t="str">
            <v>Peso</v>
          </cell>
        </row>
        <row r="69">
          <cell r="B69">
            <v>14928</v>
          </cell>
          <cell r="C69">
            <v>800003573</v>
          </cell>
          <cell r="D69" t="str">
            <v>BORGWARNER BRAS-Itatiba-SP</v>
          </cell>
          <cell r="E69">
            <v>0.66666666666666663</v>
          </cell>
          <cell r="F69" t="str">
            <v>Peso</v>
          </cell>
        </row>
        <row r="70">
          <cell r="B70">
            <v>28197</v>
          </cell>
          <cell r="C70">
            <v>800023936</v>
          </cell>
          <cell r="D70" t="str">
            <v>DENSO-Santa Barbara Doeste-SP</v>
          </cell>
          <cell r="E70">
            <v>0.375</v>
          </cell>
          <cell r="F70" t="str">
            <v>Volume</v>
          </cell>
        </row>
        <row r="71">
          <cell r="B71">
            <v>10675</v>
          </cell>
          <cell r="C71">
            <v>800002414</v>
          </cell>
          <cell r="D71" t="str">
            <v>EATON-Sao Jose Dos Campos-SP</v>
          </cell>
          <cell r="E71">
            <v>0.625</v>
          </cell>
          <cell r="F71" t="str">
            <v>Volume</v>
          </cell>
        </row>
        <row r="72">
          <cell r="B72">
            <v>19408</v>
          </cell>
          <cell r="C72">
            <v>800008499</v>
          </cell>
          <cell r="D72" t="str">
            <v>MODINE DO BRASI-Guarulhos-SP</v>
          </cell>
          <cell r="E72">
            <v>0.66666666666666663</v>
          </cell>
          <cell r="F72"/>
        </row>
        <row r="73">
          <cell r="B73">
            <v>30467</v>
          </cell>
          <cell r="C73">
            <v>800005850</v>
          </cell>
          <cell r="D73" t="str">
            <v>NEUMAYER TEKFOR-Jundiai-SP</v>
          </cell>
          <cell r="E73">
            <v>0.66666666666666663</v>
          </cell>
          <cell r="F73" t="str">
            <v>Peso</v>
          </cell>
        </row>
        <row r="74">
          <cell r="B74">
            <v>67200</v>
          </cell>
          <cell r="C74">
            <v>800006454</v>
          </cell>
          <cell r="D74" t="str">
            <v>SMB-Guarulhos-SP</v>
          </cell>
          <cell r="E74">
            <v>0.70833333333333337</v>
          </cell>
          <cell r="F74" t="str">
            <v>Peso</v>
          </cell>
        </row>
        <row r="75">
          <cell r="B75">
            <v>68618</v>
          </cell>
          <cell r="C75">
            <v>800006474</v>
          </cell>
          <cell r="D75" t="str">
            <v>TRANSTECHNOLOGY (TTB) -Diadema-SP</v>
          </cell>
          <cell r="E75">
            <v>0.66666666666666663</v>
          </cell>
          <cell r="F75" t="str">
            <v>Peso</v>
          </cell>
        </row>
        <row r="76">
          <cell r="B76">
            <v>30971</v>
          </cell>
          <cell r="C76">
            <v>800005863</v>
          </cell>
          <cell r="D76" t="str">
            <v>DANA/MOVENT-Diadema-SP</v>
          </cell>
          <cell r="E76">
            <v>0.875</v>
          </cell>
          <cell r="F76" t="str">
            <v>Peso</v>
          </cell>
        </row>
        <row r="77">
          <cell r="B77">
            <v>53800</v>
          </cell>
          <cell r="C77">
            <v>800006248</v>
          </cell>
          <cell r="D77" t="str">
            <v>MAGNA-Vinhedo-SP</v>
          </cell>
          <cell r="E77">
            <v>0.6875</v>
          </cell>
          <cell r="F77" t="str">
            <v>Volume</v>
          </cell>
        </row>
        <row r="78">
          <cell r="B78">
            <v>68265</v>
          </cell>
          <cell r="C78">
            <v>800006463</v>
          </cell>
          <cell r="D78" t="str">
            <v>SCHAEFFLER-Sorocaba-SP</v>
          </cell>
          <cell r="E78">
            <v>0.6875</v>
          </cell>
          <cell r="F78" t="str">
            <v>Volume</v>
          </cell>
        </row>
        <row r="79">
          <cell r="B79">
            <v>41251</v>
          </cell>
          <cell r="C79">
            <v>800041729</v>
          </cell>
          <cell r="D79" t="str">
            <v>TENNECO-Mogi-mirim-SP-FCA</v>
          </cell>
          <cell r="E79">
            <v>0.70833333333333337</v>
          </cell>
          <cell r="F79" t="str">
            <v>Peso</v>
          </cell>
        </row>
        <row r="80">
          <cell r="B80">
            <v>14051</v>
          </cell>
          <cell r="C80">
            <v>800003241</v>
          </cell>
          <cell r="D80" t="str">
            <v>ARTEB-Sao Bernardo Do Campo-SP</v>
          </cell>
          <cell r="E80">
            <v>0.875</v>
          </cell>
          <cell r="F80" t="str">
            <v>Peso</v>
          </cell>
        </row>
        <row r="81">
          <cell r="B81">
            <v>11431</v>
          </cell>
          <cell r="C81">
            <v>800002553</v>
          </cell>
          <cell r="D81" t="str">
            <v>FEEDER-Guarulhos-SP</v>
          </cell>
          <cell r="E81">
            <v>0.70833333333333337</v>
          </cell>
          <cell r="F81" t="str">
            <v>Volume</v>
          </cell>
        </row>
        <row r="82">
          <cell r="B82">
            <v>33193</v>
          </cell>
          <cell r="C82">
            <v>800030255</v>
          </cell>
          <cell r="D82" t="str">
            <v>THYSSENKRUPP-Sao Jose Dos Pinhais-PR</v>
          </cell>
          <cell r="E82">
            <v>0.70833333333333337</v>
          </cell>
          <cell r="F82" t="str">
            <v>Volume</v>
          </cell>
        </row>
        <row r="83">
          <cell r="B83">
            <v>58024</v>
          </cell>
          <cell r="C83">
            <v>800006317</v>
          </cell>
          <cell r="D83" t="str">
            <v>PARANOA-Diadema-SP</v>
          </cell>
          <cell r="E83">
            <v>0.8125</v>
          </cell>
          <cell r="F83" t="str">
            <v>Volume</v>
          </cell>
        </row>
        <row r="84">
          <cell r="B84">
            <v>49400</v>
          </cell>
          <cell r="C84">
            <v>800006171</v>
          </cell>
          <cell r="D84" t="str">
            <v>ROBERT BOSCH (ZF)-Sorocaba-SP</v>
          </cell>
          <cell r="E84">
            <v>0.75</v>
          </cell>
          <cell r="F84" t="str">
            <v>Peso</v>
          </cell>
        </row>
        <row r="85">
          <cell r="B85">
            <v>13262</v>
          </cell>
          <cell r="C85">
            <v>800002978</v>
          </cell>
          <cell r="D85" t="str">
            <v>SOGEFI SUSPENSION-Mogi-mirim--SP-FCA</v>
          </cell>
          <cell r="E85">
            <v>0.75</v>
          </cell>
          <cell r="F85" t="str">
            <v>Peso</v>
          </cell>
        </row>
        <row r="86">
          <cell r="B86">
            <v>39011</v>
          </cell>
          <cell r="C86">
            <v>800038221</v>
          </cell>
          <cell r="D86" t="str">
            <v>VIBRACOUSTIC II-Taubate-SP</v>
          </cell>
          <cell r="E86">
            <v>0.75</v>
          </cell>
          <cell r="F86" t="str">
            <v>Peso</v>
          </cell>
        </row>
        <row r="87">
          <cell r="B87">
            <v>13287</v>
          </cell>
          <cell r="C87">
            <v>800002987</v>
          </cell>
          <cell r="D87" t="str">
            <v>OLSA-Diadema-SP</v>
          </cell>
          <cell r="E87">
            <v>0.77083333333333337</v>
          </cell>
          <cell r="F87" t="str">
            <v>Volume</v>
          </cell>
        </row>
        <row r="88">
          <cell r="B88">
            <v>61160</v>
          </cell>
          <cell r="C88">
            <v>800006367</v>
          </cell>
          <cell r="D88" t="str">
            <v>DURA-Rio Grande Da Serra-SP</v>
          </cell>
          <cell r="E88">
            <v>0.58333333333333337</v>
          </cell>
          <cell r="F88" t="str">
            <v>Volume</v>
          </cell>
        </row>
        <row r="89">
          <cell r="B89">
            <v>31610</v>
          </cell>
          <cell r="C89">
            <v>800005883</v>
          </cell>
          <cell r="D89" t="str">
            <v>ELRINGKLINGER-Piracicaba-SP</v>
          </cell>
          <cell r="E89">
            <v>0.83333333333333337</v>
          </cell>
          <cell r="F89" t="str">
            <v>Volume</v>
          </cell>
        </row>
        <row r="90">
          <cell r="B90">
            <v>64680</v>
          </cell>
          <cell r="C90">
            <v>800006408</v>
          </cell>
          <cell r="D90" t="str">
            <v>ROBERT BOSCH-Campinas-SP</v>
          </cell>
          <cell r="E90">
            <v>0.66666666666666663</v>
          </cell>
          <cell r="F90" t="str">
            <v>Volume</v>
          </cell>
        </row>
        <row r="91">
          <cell r="B91">
            <v>37474</v>
          </cell>
          <cell r="C91">
            <v>800035917</v>
          </cell>
          <cell r="D91" t="str">
            <v>SEG AUTOMITIVE-Itupeva-SP</v>
          </cell>
          <cell r="E91">
            <v>0.875</v>
          </cell>
          <cell r="F91" t="str">
            <v>Volume</v>
          </cell>
        </row>
        <row r="92">
          <cell r="B92">
            <v>28638</v>
          </cell>
          <cell r="C92">
            <v>800022975</v>
          </cell>
          <cell r="D92" t="str">
            <v>AB SISTEMA-Campinas-SP</v>
          </cell>
          <cell r="E92">
            <v>0.45833333333333331</v>
          </cell>
          <cell r="F92" t="str">
            <v>Peso</v>
          </cell>
        </row>
        <row r="93">
          <cell r="B93">
            <v>76881</v>
          </cell>
          <cell r="C93">
            <v>800006629</v>
          </cell>
          <cell r="D93" t="str">
            <v>BOEHLER-Sao Paulo-SP</v>
          </cell>
          <cell r="E93"/>
          <cell r="F93" t="str">
            <v>Peso</v>
          </cell>
        </row>
        <row r="94">
          <cell r="B94">
            <v>78631</v>
          </cell>
          <cell r="C94">
            <v>800006653</v>
          </cell>
          <cell r="D94" t="str">
            <v>BOLLHOFF SERVICE-Jundiai-SP</v>
          </cell>
          <cell r="E94"/>
          <cell r="F94" t="str">
            <v>Volume</v>
          </cell>
        </row>
        <row r="95">
          <cell r="B95">
            <v>19075</v>
          </cell>
          <cell r="C95">
            <v>800005664</v>
          </cell>
          <cell r="D95" t="str">
            <v>BORCOL IND DE B-Sorocaba-SP</v>
          </cell>
          <cell r="E95"/>
          <cell r="F95" t="str">
            <v>Volume</v>
          </cell>
        </row>
        <row r="96">
          <cell r="B96">
            <v>12354</v>
          </cell>
          <cell r="C96">
            <v>800002735</v>
          </cell>
          <cell r="D96" t="str">
            <v>CASCO DO BRASIL</v>
          </cell>
          <cell r="E96"/>
          <cell r="F96" t="str">
            <v>Volume</v>
          </cell>
        </row>
        <row r="97">
          <cell r="B97">
            <v>31670</v>
          </cell>
          <cell r="C97">
            <v>800028290</v>
          </cell>
          <cell r="D97" t="str">
            <v>CCL LABEL-Vinhedo-SP</v>
          </cell>
          <cell r="E97"/>
          <cell r="F97" t="str">
            <v>Volume</v>
          </cell>
        </row>
        <row r="98">
          <cell r="B98">
            <v>22249</v>
          </cell>
          <cell r="C98">
            <v>800005712</v>
          </cell>
          <cell r="D98" t="str">
            <v>CONTINENTAL-Ponta Grossa-PR</v>
          </cell>
          <cell r="E98"/>
          <cell r="F98" t="str">
            <v>Volume</v>
          </cell>
        </row>
        <row r="99">
          <cell r="B99">
            <v>42294</v>
          </cell>
          <cell r="C99">
            <v>800042478</v>
          </cell>
          <cell r="D99" t="str">
            <v>CONTITECH DO BRASIL PRODUTOS</v>
          </cell>
          <cell r="E99"/>
          <cell r="F99" t="str">
            <v>Volume</v>
          </cell>
        </row>
        <row r="100">
          <cell r="B100">
            <v>26662</v>
          </cell>
          <cell r="C100">
            <v>800005787</v>
          </cell>
          <cell r="D100" t="str">
            <v>COPAM-Ribeirao Pires-SP</v>
          </cell>
          <cell r="E100"/>
          <cell r="F100" t="str">
            <v>Volume</v>
          </cell>
        </row>
        <row r="101">
          <cell r="B101">
            <v>11568</v>
          </cell>
          <cell r="C101">
            <v>800002588</v>
          </cell>
          <cell r="D101" t="str">
            <v>DANA II-Gravatai-RS</v>
          </cell>
          <cell r="E101"/>
          <cell r="F101" t="str">
            <v>Volume</v>
          </cell>
        </row>
        <row r="102">
          <cell r="B102">
            <v>38840</v>
          </cell>
          <cell r="C102">
            <v>800038022</v>
          </cell>
          <cell r="D102" t="str">
            <v>FEDERAL MOGUL-IRACEMAPOLIS-SP</v>
          </cell>
          <cell r="E102"/>
          <cell r="F102" t="str">
            <v>Volume</v>
          </cell>
        </row>
        <row r="103">
          <cell r="B103">
            <v>28929</v>
          </cell>
          <cell r="C103">
            <v>800023315</v>
          </cell>
          <cell r="D103" t="str">
            <v>FLASH COVER CAP-Santa Fe Do Sul-SP</v>
          </cell>
          <cell r="E103"/>
          <cell r="F103" t="str">
            <v>Volume</v>
          </cell>
        </row>
        <row r="104">
          <cell r="B104">
            <v>28150</v>
          </cell>
          <cell r="C104">
            <v>800022239</v>
          </cell>
          <cell r="D104" t="str">
            <v>GIOBERT DO BRAS-Jaguariuna-SP</v>
          </cell>
          <cell r="E104"/>
          <cell r="F104" t="str">
            <v>Volume</v>
          </cell>
        </row>
        <row r="105">
          <cell r="B105">
            <v>43444</v>
          </cell>
          <cell r="C105">
            <v>800006086</v>
          </cell>
          <cell r="D105" t="str">
            <v>INALFA-Sao Paulo-SP</v>
          </cell>
          <cell r="E105"/>
          <cell r="F105" t="str">
            <v>Volume</v>
          </cell>
        </row>
        <row r="106">
          <cell r="B106">
            <v>10978</v>
          </cell>
          <cell r="C106">
            <v>800002464</v>
          </cell>
          <cell r="D106" t="str">
            <v>INDUSTRIAS MANGOTEX-Itu-SP</v>
          </cell>
          <cell r="E106"/>
          <cell r="F106" t="str">
            <v>Volume</v>
          </cell>
        </row>
        <row r="107">
          <cell r="B107">
            <v>43893</v>
          </cell>
          <cell r="C107">
            <v>800006101</v>
          </cell>
          <cell r="D107" t="str">
            <v>ITW DELFAST-Sao Paulo-SP</v>
          </cell>
          <cell r="E107"/>
          <cell r="F107" t="str">
            <v>Volume</v>
          </cell>
        </row>
        <row r="108">
          <cell r="B108">
            <v>40725</v>
          </cell>
          <cell r="C108">
            <v>800041066</v>
          </cell>
          <cell r="D108" t="str">
            <v>MERIT-SAO PAULO-SP</v>
          </cell>
          <cell r="E108"/>
          <cell r="F108" t="str">
            <v>Volume</v>
          </cell>
        </row>
        <row r="109">
          <cell r="B109">
            <v>50050</v>
          </cell>
          <cell r="C109">
            <v>800006192</v>
          </cell>
          <cell r="D109" t="str">
            <v>METALKRAFT</v>
          </cell>
          <cell r="E109"/>
          <cell r="F109" t="str">
            <v>Volume</v>
          </cell>
        </row>
        <row r="110">
          <cell r="B110">
            <v>40840</v>
          </cell>
          <cell r="C110">
            <v>800006020</v>
          </cell>
          <cell r="D110" t="str">
            <v>METALURGICA HASSMANN-Imigrante-RS</v>
          </cell>
          <cell r="E110"/>
          <cell r="F110" t="str">
            <v>Volume</v>
          </cell>
        </row>
        <row r="111">
          <cell r="B111">
            <v>3250</v>
          </cell>
          <cell r="C111">
            <v>800000404</v>
          </cell>
          <cell r="D111" t="str">
            <v>MTA-Aruja---SP-FCA Vinhedo</v>
          </cell>
          <cell r="E111"/>
          <cell r="F111" t="str">
            <v>Volume</v>
          </cell>
        </row>
        <row r="112">
          <cell r="B112">
            <v>55085</v>
          </cell>
          <cell r="C112">
            <v>800027082</v>
          </cell>
          <cell r="D112" t="str">
            <v>NICHIBRAS INDUS I-Embu-SP</v>
          </cell>
          <cell r="E112"/>
          <cell r="F112" t="str">
            <v>Volume</v>
          </cell>
        </row>
        <row r="113">
          <cell r="B113">
            <v>31255</v>
          </cell>
          <cell r="C113">
            <v>800005870</v>
          </cell>
          <cell r="D113" t="str">
            <v>OMRON COMPONENT-Vinhedo-SP</v>
          </cell>
          <cell r="E113"/>
          <cell r="F113" t="str">
            <v>Volume</v>
          </cell>
        </row>
        <row r="114">
          <cell r="B114">
            <v>61949</v>
          </cell>
          <cell r="C114">
            <v>800006371</v>
          </cell>
          <cell r="D114" t="str">
            <v>PRODUFLEX-Diadema-SP</v>
          </cell>
          <cell r="E114"/>
          <cell r="F114" t="str">
            <v>Volume</v>
          </cell>
        </row>
        <row r="115">
          <cell r="B115">
            <v>33990</v>
          </cell>
          <cell r="C115">
            <v>800031377</v>
          </cell>
          <cell r="D115" t="str">
            <v>SABO MANGUEIRAS I-Sao Paulo-SP</v>
          </cell>
          <cell r="E115"/>
          <cell r="F115" t="str">
            <v>Volume</v>
          </cell>
        </row>
        <row r="116">
          <cell r="B116">
            <v>78636</v>
          </cell>
          <cell r="C116">
            <v>800006654</v>
          </cell>
          <cell r="D116" t="str">
            <v>TENNECO-Cotia-SP</v>
          </cell>
          <cell r="E116"/>
          <cell r="F116" t="str">
            <v>Volume</v>
          </cell>
        </row>
        <row r="117">
          <cell r="B117">
            <v>30860</v>
          </cell>
          <cell r="C117">
            <v>800027166</v>
          </cell>
          <cell r="D117" t="str">
            <v>TESA BRASIL-Curitiba-PR</v>
          </cell>
          <cell r="E117"/>
          <cell r="F117" t="str">
            <v>Volume</v>
          </cell>
        </row>
        <row r="118">
          <cell r="B118">
            <v>19424</v>
          </cell>
          <cell r="C118">
            <v>800009488</v>
          </cell>
          <cell r="D118" t="str">
            <v>WHB FUNDICAO</v>
          </cell>
          <cell r="E118"/>
          <cell r="F118" t="str">
            <v>Volume</v>
          </cell>
        </row>
        <row r="119">
          <cell r="B119">
            <v>19145</v>
          </cell>
          <cell r="C119">
            <v>800008235</v>
          </cell>
          <cell r="D119" t="str">
            <v>NITTO-Santana de Parnaiba-SP</v>
          </cell>
          <cell r="E119">
            <v>0.58333333333333337</v>
          </cell>
          <cell r="F119" t="str">
            <v>Peso</v>
          </cell>
        </row>
        <row r="120">
          <cell r="B120">
            <v>27824</v>
          </cell>
          <cell r="C120">
            <v>800021793</v>
          </cell>
          <cell r="D120" t="str">
            <v>STAMPER</v>
          </cell>
          <cell r="E120">
            <v>0.45833333333333331</v>
          </cell>
          <cell r="F120" t="str">
            <v>Volume</v>
          </cell>
        </row>
        <row r="121">
          <cell r="B121">
            <v>26828</v>
          </cell>
          <cell r="C121">
            <v>800020328</v>
          </cell>
          <cell r="D121" t="str">
            <v>GESTAMP-Taubate-SP</v>
          </cell>
          <cell r="E121">
            <v>0.41666666666666669</v>
          </cell>
          <cell r="F121" t="str">
            <v>Volume</v>
          </cell>
        </row>
        <row r="122">
          <cell r="B122">
            <v>43172</v>
          </cell>
          <cell r="C122">
            <v>800043033</v>
          </cell>
          <cell r="D122" t="str">
            <v>Metalurgica Flório-TABOAO DA SERRA-SP</v>
          </cell>
          <cell r="E122">
            <v>0.41666666666666669</v>
          </cell>
          <cell r="F122" t="str">
            <v>Volume</v>
          </cell>
        </row>
        <row r="123">
          <cell r="B123">
            <v>43118</v>
          </cell>
          <cell r="C123">
            <v>800042984</v>
          </cell>
          <cell r="D123" t="str">
            <v>PLAST-CAR-São Paulo-SP</v>
          </cell>
          <cell r="E123">
            <v>0.625</v>
          </cell>
          <cell r="F123" t="str">
            <v>Volume</v>
          </cell>
        </row>
        <row r="124">
          <cell r="B124">
            <v>32059</v>
          </cell>
          <cell r="C124">
            <v>800028822</v>
          </cell>
          <cell r="D124" t="str">
            <v>BONTAZ CENTRE B-Pindamonhangaba-SP</v>
          </cell>
          <cell r="E124">
            <v>0.625</v>
          </cell>
          <cell r="F124" t="str">
            <v>Volume</v>
          </cell>
        </row>
        <row r="125">
          <cell r="B125">
            <v>71099</v>
          </cell>
          <cell r="C125">
            <v>800006518</v>
          </cell>
          <cell r="D125" t="str">
            <v>VALEO ILUMINACAO-Sao Paulo-SP</v>
          </cell>
          <cell r="E125">
            <v>0.75</v>
          </cell>
          <cell r="F125" t="str">
            <v>Volume</v>
          </cell>
        </row>
        <row r="126">
          <cell r="B126">
            <v>22260</v>
          </cell>
          <cell r="C126">
            <v>800005713</v>
          </cell>
          <cell r="D126" t="str">
            <v>CEBI-Indaiatuba-SP</v>
          </cell>
          <cell r="E126">
            <v>0.77083333333333337</v>
          </cell>
          <cell r="F126" t="str">
            <v>Volume</v>
          </cell>
        </row>
        <row r="127">
          <cell r="B127">
            <v>24995</v>
          </cell>
          <cell r="C127">
            <v>800017855</v>
          </cell>
          <cell r="D127" t="str">
            <v>NICHIBRAS-Embu-SP</v>
          </cell>
          <cell r="E127"/>
          <cell r="F127" t="str">
            <v>Volume</v>
          </cell>
        </row>
        <row r="128">
          <cell r="B128">
            <v>41141</v>
          </cell>
          <cell r="C128">
            <v>800006024</v>
          </cell>
          <cell r="D128" t="str">
            <v>HELLERMANN-Jundiai-SP</v>
          </cell>
          <cell r="E128">
            <v>0.66666666666666663</v>
          </cell>
          <cell r="F128" t="str">
            <v>Volume</v>
          </cell>
        </row>
        <row r="129">
          <cell r="B129">
            <v>36950</v>
          </cell>
          <cell r="C129">
            <v>800035250</v>
          </cell>
          <cell r="D129" t="str">
            <v>SULMAQ-GUAPORE-RS</v>
          </cell>
          <cell r="E129">
            <v>0.70833333333333337</v>
          </cell>
          <cell r="F129" t="str">
            <v>Volume</v>
          </cell>
        </row>
        <row r="130">
          <cell r="B130">
            <v>43392</v>
          </cell>
          <cell r="C130">
            <v>800043178</v>
          </cell>
          <cell r="D130" t="str">
            <v>COOPER STANDARD-ATIBAIA-SP</v>
          </cell>
          <cell r="E130">
            <v>0.58333333333333337</v>
          </cell>
          <cell r="F130" t="str">
            <v>Volume</v>
          </cell>
        </row>
        <row r="131">
          <cell r="B131">
            <v>43416</v>
          </cell>
          <cell r="C131">
            <v>800043188</v>
          </cell>
          <cell r="D131" t="str">
            <v>DAYCO POWER SP</v>
          </cell>
          <cell r="E131">
            <v>0.41666666666666669</v>
          </cell>
          <cell r="F131" t="str">
            <v>Volume</v>
          </cell>
        </row>
        <row r="132">
          <cell r="B132">
            <v>36019</v>
          </cell>
          <cell r="C132">
            <v>800033930</v>
          </cell>
          <cell r="D132" t="str">
            <v>CONTINENTAL PAR</v>
          </cell>
          <cell r="E132">
            <v>0.8125</v>
          </cell>
          <cell r="F132" t="str">
            <v>Volume</v>
          </cell>
        </row>
        <row r="133">
          <cell r="B133">
            <v>31775</v>
          </cell>
          <cell r="C133">
            <v>800028458</v>
          </cell>
          <cell r="D133" t="str">
            <v>ITAESBRA</v>
          </cell>
          <cell r="E133">
            <v>0.875</v>
          </cell>
          <cell r="F133" t="str">
            <v>Volume</v>
          </cell>
        </row>
        <row r="134">
          <cell r="B134">
            <v>20400</v>
          </cell>
          <cell r="C134">
            <v>800005697</v>
          </cell>
          <cell r="D134" t="str">
            <v>BUDAI</v>
          </cell>
          <cell r="E134">
            <v>0.75</v>
          </cell>
          <cell r="F134" t="str">
            <v>Volume</v>
          </cell>
        </row>
        <row r="135">
          <cell r="B135">
            <v>70930</v>
          </cell>
          <cell r="C135">
            <v>800006506</v>
          </cell>
          <cell r="D135" t="str">
            <v>SKF</v>
          </cell>
          <cell r="E135">
            <v>0.66666666666666663</v>
          </cell>
          <cell r="F135" t="str">
            <v>Volume</v>
          </cell>
        </row>
        <row r="136">
          <cell r="B136">
            <v>30864</v>
          </cell>
          <cell r="C136">
            <v>800027163</v>
          </cell>
          <cell r="D136" t="str">
            <v>U-SHIN</v>
          </cell>
          <cell r="E136">
            <v>0.70833333333333337</v>
          </cell>
          <cell r="F136" t="str">
            <v>Volume</v>
          </cell>
        </row>
        <row r="137">
          <cell r="B137">
            <v>15075</v>
          </cell>
          <cell r="C137">
            <v>800003602</v>
          </cell>
          <cell r="D137" t="str">
            <v>AUTOMETAL SBC</v>
          </cell>
          <cell r="E137">
            <v>0.66666666666666663</v>
          </cell>
          <cell r="F137" t="str">
            <v>Volume</v>
          </cell>
        </row>
        <row r="138">
          <cell r="B138">
            <v>49000</v>
          </cell>
          <cell r="C138">
            <v>800006157</v>
          </cell>
          <cell r="D138" t="str">
            <v>AUTOMETAL SBC</v>
          </cell>
          <cell r="E138">
            <v>0.625</v>
          </cell>
          <cell r="F138" t="str">
            <v>Volume</v>
          </cell>
        </row>
        <row r="139">
          <cell r="B139">
            <v>12347</v>
          </cell>
          <cell r="C139">
            <v>800027618</v>
          </cell>
          <cell r="D139" t="str">
            <v>COMPONENT IND</v>
          </cell>
          <cell r="E139">
            <v>0.70833333333333337</v>
          </cell>
          <cell r="F139" t="str">
            <v>Volume</v>
          </cell>
        </row>
        <row r="140">
          <cell r="B140">
            <v>28920</v>
          </cell>
          <cell r="C140">
            <v>800023353</v>
          </cell>
          <cell r="D140" t="str">
            <v>HBA CASA BRANCA</v>
          </cell>
          <cell r="E140">
            <v>0.41666666666666669</v>
          </cell>
          <cell r="F140" t="str">
            <v>Volume</v>
          </cell>
        </row>
        <row r="141">
          <cell r="B141">
            <v>30464</v>
          </cell>
          <cell r="C141">
            <v>800005848</v>
          </cell>
          <cell r="D141" t="str">
            <v>A. RAYMOND</v>
          </cell>
          <cell r="E141">
            <v>0.83333333333333337</v>
          </cell>
          <cell r="F141" t="str">
            <v>Volume</v>
          </cell>
        </row>
        <row r="142">
          <cell r="B142">
            <v>24180</v>
          </cell>
          <cell r="C142">
            <v>800005748</v>
          </cell>
          <cell r="D142" t="str">
            <v>VALEO TERM.ITAT-Itatiba-SP</v>
          </cell>
          <cell r="E142">
            <v>0.66666666666666663</v>
          </cell>
          <cell r="F142" t="str">
            <v>Volume</v>
          </cell>
        </row>
        <row r="143">
          <cell r="B143">
            <v>37103</v>
          </cell>
          <cell r="C143">
            <v>800035411</v>
          </cell>
          <cell r="D143" t="str">
            <v>HBA III</v>
          </cell>
          <cell r="E143">
            <v>0.47916666666666669</v>
          </cell>
          <cell r="F143" t="str">
            <v>Volume</v>
          </cell>
        </row>
        <row r="144">
          <cell r="B144">
            <v>23480</v>
          </cell>
          <cell r="C144">
            <v>800005740</v>
          </cell>
          <cell r="D144" t="str">
            <v>HBA</v>
          </cell>
          <cell r="E144">
            <v>0.41666666666666669</v>
          </cell>
          <cell r="F144" t="str">
            <v>Volume</v>
          </cell>
        </row>
        <row r="145">
          <cell r="B145">
            <v>15565</v>
          </cell>
          <cell r="C145">
            <v>800003752</v>
          </cell>
          <cell r="D145" t="str">
            <v>MAHLE</v>
          </cell>
          <cell r="E145">
            <v>0.64583333333333337</v>
          </cell>
          <cell r="F145" t="str">
            <v>Peso</v>
          </cell>
        </row>
        <row r="146">
          <cell r="B146">
            <v>36845</v>
          </cell>
          <cell r="C146">
            <v>800035074</v>
          </cell>
          <cell r="D146" t="str">
            <v>JSP</v>
          </cell>
          <cell r="E146">
            <v>0.59027777777777779</v>
          </cell>
          <cell r="F146" t="str">
            <v>Volume</v>
          </cell>
        </row>
        <row r="147">
          <cell r="B147">
            <v>41789</v>
          </cell>
          <cell r="C147">
            <v>800006042</v>
          </cell>
          <cell r="D147" t="str">
            <v>CONTINENTAL GUARULHOS</v>
          </cell>
          <cell r="E147">
            <v>0.75</v>
          </cell>
          <cell r="F147" t="str">
            <v>Volume</v>
          </cell>
        </row>
        <row r="148">
          <cell r="B148">
            <v>7128</v>
          </cell>
          <cell r="C148">
            <v>800001396</v>
          </cell>
          <cell r="D148" t="str">
            <v>TRW LIMEIRA</v>
          </cell>
          <cell r="E148">
            <v>0.54166666666666663</v>
          </cell>
          <cell r="F148" t="str">
            <v>Volume</v>
          </cell>
        </row>
        <row r="149">
          <cell r="B149">
            <v>15826</v>
          </cell>
          <cell r="C149">
            <v>800032056</v>
          </cell>
          <cell r="D149" t="str">
            <v>IBER OLEFF</v>
          </cell>
          <cell r="E149">
            <v>0.54166666666666663</v>
          </cell>
          <cell r="F149" t="str">
            <v>Volume</v>
          </cell>
        </row>
        <row r="150">
          <cell r="B150">
            <v>1097</v>
          </cell>
          <cell r="C150">
            <v>800000059</v>
          </cell>
          <cell r="D150" t="str">
            <v>MAGNETI MARELLI SISTEMAS II-Hortolandia-SP</v>
          </cell>
          <cell r="E150">
            <v>0.70833333333333337</v>
          </cell>
          <cell r="F150" t="str">
            <v>Volume</v>
          </cell>
        </row>
        <row r="151">
          <cell r="B151">
            <v>1094</v>
          </cell>
          <cell r="C151">
            <v>800000057</v>
          </cell>
          <cell r="D151" t="str">
            <v>MAGNETI MARELLI SISTEMAS II-Hortolandia-SP</v>
          </cell>
          <cell r="E151">
            <v>0.83333333333333337</v>
          </cell>
          <cell r="F151" t="str">
            <v>Volume</v>
          </cell>
        </row>
        <row r="152">
          <cell r="B152">
            <v>24229</v>
          </cell>
          <cell r="C152">
            <v>800016859</v>
          </cell>
          <cell r="D152" t="str">
            <v>CONTINENTAL-Varzea Paulista-SP</v>
          </cell>
          <cell r="E152">
            <v>0.54166666666666663</v>
          </cell>
          <cell r="F152" t="str">
            <v>Volume</v>
          </cell>
        </row>
        <row r="153">
          <cell r="B153">
            <v>42316</v>
          </cell>
          <cell r="C153">
            <v>800042520</v>
          </cell>
          <cell r="D153" t="str">
            <v>KNAUF ISOPOR LTDA</v>
          </cell>
          <cell r="E153">
            <v>0.54166666666666663</v>
          </cell>
          <cell r="F153" t="str">
            <v>Volume</v>
          </cell>
        </row>
        <row r="154">
          <cell r="B154">
            <v>31742</v>
          </cell>
          <cell r="C154">
            <v>800028424</v>
          </cell>
          <cell r="D154" t="str">
            <v>ESPAS BRASIL CO SERV AUT LTDA</v>
          </cell>
          <cell r="E154">
            <v>0.35416666666666669</v>
          </cell>
          <cell r="F154" t="str">
            <v>Volume</v>
          </cell>
        </row>
        <row r="155">
          <cell r="B155">
            <v>57010</v>
          </cell>
          <cell r="C155">
            <v>800006305</v>
          </cell>
          <cell r="D155" t="str">
            <v>PLASCAR COMPONE</v>
          </cell>
          <cell r="E155">
            <v>0.75</v>
          </cell>
          <cell r="F155" t="str">
            <v>Volume</v>
          </cell>
        </row>
        <row r="156">
          <cell r="B156">
            <v>57010</v>
          </cell>
          <cell r="C156">
            <v>800024656</v>
          </cell>
          <cell r="D156" t="str">
            <v>AUTOPECAS LTDA</v>
          </cell>
          <cell r="E156">
            <v>0.91666666666666663</v>
          </cell>
          <cell r="F156" t="str">
            <v>Volume</v>
          </cell>
        </row>
        <row r="157">
          <cell r="B157">
            <v>45042</v>
          </cell>
          <cell r="C157">
            <v>800044373</v>
          </cell>
          <cell r="D157" t="str">
            <v>F2J BRASIL FARO</v>
          </cell>
          <cell r="E157">
            <v>0.875</v>
          </cell>
          <cell r="F157" t="str">
            <v>Volume</v>
          </cell>
        </row>
        <row r="158">
          <cell r="B158">
            <v>30496</v>
          </cell>
          <cell r="C158">
            <v>800025402</v>
          </cell>
          <cell r="D158" t="str">
            <v>MANDO</v>
          </cell>
          <cell r="E158">
            <v>0.54166666666666663</v>
          </cell>
          <cell r="F158" t="str">
            <v>Volume</v>
          </cell>
        </row>
        <row r="159">
          <cell r="B159">
            <v>38114</v>
          </cell>
          <cell r="C159">
            <v>800036757</v>
          </cell>
          <cell r="D159" t="str">
            <v>BORKAR</v>
          </cell>
          <cell r="E159">
            <v>0.60416666666666663</v>
          </cell>
          <cell r="F159" t="str">
            <v>Volume</v>
          </cell>
        </row>
        <row r="160">
          <cell r="B160"/>
          <cell r="C160">
            <v>800043200</v>
          </cell>
          <cell r="D160" t="str">
            <v>METAL INDIANAPO</v>
          </cell>
          <cell r="E160">
            <v>0.375</v>
          </cell>
          <cell r="F160" t="str">
            <v>Volume</v>
          </cell>
        </row>
        <row r="161">
          <cell r="B161">
            <v>43235</v>
          </cell>
          <cell r="C161">
            <v>800043034</v>
          </cell>
          <cell r="D161" t="str">
            <v>FLEXTRONICS</v>
          </cell>
          <cell r="E161">
            <v>0.41666666666666669</v>
          </cell>
          <cell r="F161" t="str">
            <v>Volume</v>
          </cell>
        </row>
        <row r="162">
          <cell r="B162">
            <v>39667</v>
          </cell>
          <cell r="C162">
            <v>800039405</v>
          </cell>
          <cell r="D162" t="str">
            <v>DELPHI-Piracicaba-SP</v>
          </cell>
          <cell r="E162">
            <v>0.5625</v>
          </cell>
          <cell r="F162" t="str">
            <v>Pallet</v>
          </cell>
        </row>
      </sheetData>
      <sheetData sheetId="1">
        <row r="1">
          <cell r="B1" t="str">
            <v>Código IMS</v>
          </cell>
          <cell r="C1" t="str">
            <v>Supplier Code</v>
          </cell>
          <cell r="D1" t="str">
            <v xml:space="preserve">TARGET SUPPLIER + CITY </v>
          </cell>
          <cell r="E1" t="str">
            <v>Horário de Janela</v>
          </cell>
          <cell r="F1" t="str">
            <v>Saturação</v>
          </cell>
        </row>
        <row r="2">
          <cell r="B2">
            <v>28824</v>
          </cell>
          <cell r="C2">
            <v>800023200</v>
          </cell>
          <cell r="D2" t="str">
            <v>FEDERAL MOGUL-Araras-SP</v>
          </cell>
          <cell r="E2">
            <v>0.40625</v>
          </cell>
          <cell r="F2" t="str">
            <v>Pallet</v>
          </cell>
        </row>
        <row r="3">
          <cell r="B3">
            <v>29084</v>
          </cell>
          <cell r="C3">
            <v>800005809</v>
          </cell>
          <cell r="D3" t="str">
            <v>DELPHI-Piracicaba-SP</v>
          </cell>
          <cell r="E3">
            <v>0.5625</v>
          </cell>
          <cell r="F3" t="str">
            <v>Pallet</v>
          </cell>
        </row>
        <row r="4">
          <cell r="B4">
            <v>39667</v>
          </cell>
          <cell r="C4">
            <v>800039405</v>
          </cell>
          <cell r="D4" t="str">
            <v>DELPHI-Piracicaba-SP</v>
          </cell>
          <cell r="E4">
            <v>0.5625</v>
          </cell>
          <cell r="F4" t="str">
            <v>Pallet</v>
          </cell>
        </row>
        <row r="5">
          <cell r="B5">
            <v>68325</v>
          </cell>
          <cell r="C5">
            <v>800006473</v>
          </cell>
          <cell r="D5" t="str">
            <v>SCORPIOS-Sao Caetano Do Sul</v>
          </cell>
          <cell r="E5">
            <v>0.41666666666666669</v>
          </cell>
          <cell r="F5" t="str">
            <v>Pallet</v>
          </cell>
        </row>
        <row r="6">
          <cell r="B6">
            <v>73112</v>
          </cell>
          <cell r="C6">
            <v>800006549</v>
          </cell>
          <cell r="D6" t="str">
            <v>SUPERGAUSS-Sao Paulo</v>
          </cell>
          <cell r="E6">
            <v>0.41666666666666669</v>
          </cell>
          <cell r="F6" t="str">
            <v>Pallet</v>
          </cell>
        </row>
        <row r="7">
          <cell r="B7">
            <v>63192</v>
          </cell>
          <cell r="C7">
            <v>800006383</v>
          </cell>
          <cell r="D7" t="str">
            <v>RCN-Sao Paulo-SP</v>
          </cell>
          <cell r="E7">
            <v>0.4375</v>
          </cell>
          <cell r="F7" t="str">
            <v>Pallet</v>
          </cell>
        </row>
        <row r="8">
          <cell r="B8">
            <v>10429</v>
          </cell>
          <cell r="C8">
            <v>800002368</v>
          </cell>
          <cell r="D8" t="str">
            <v>DIEHL-Sao Paulo-SP</v>
          </cell>
          <cell r="E8">
            <v>0.45833333333333331</v>
          </cell>
          <cell r="F8" t="str">
            <v>Pallet</v>
          </cell>
        </row>
        <row r="9">
          <cell r="B9">
            <v>35042</v>
          </cell>
          <cell r="C9">
            <v>800005943</v>
          </cell>
          <cell r="D9" t="str">
            <v>FIBAM</v>
          </cell>
          <cell r="E9">
            <v>0.45833333333333331</v>
          </cell>
          <cell r="F9" t="str">
            <v>Peso</v>
          </cell>
        </row>
        <row r="10">
          <cell r="B10">
            <v>47850</v>
          </cell>
          <cell r="C10">
            <v>800008855</v>
          </cell>
          <cell r="D10" t="str">
            <v>LITENS-Atibaia-SP</v>
          </cell>
          <cell r="E10">
            <v>0.45833333333333331</v>
          </cell>
          <cell r="F10" t="str">
            <v>Pallet</v>
          </cell>
        </row>
        <row r="11">
          <cell r="B11">
            <v>21796</v>
          </cell>
          <cell r="C11">
            <v>800015715</v>
          </cell>
          <cell r="D11" t="str">
            <v>METALDYNE COMP.-Indaiatuba</v>
          </cell>
          <cell r="E11">
            <v>0.41666666666666669</v>
          </cell>
          <cell r="F11" t="str">
            <v>Pallet</v>
          </cell>
        </row>
        <row r="12">
          <cell r="B12">
            <v>32572</v>
          </cell>
          <cell r="C12">
            <v>800029515</v>
          </cell>
          <cell r="D12" t="str">
            <v>AUTOMOTIVOS IND-Indaiatuba-SP</v>
          </cell>
          <cell r="E12">
            <v>0.5</v>
          </cell>
          <cell r="F12" t="str">
            <v>Pallet</v>
          </cell>
        </row>
        <row r="13">
          <cell r="B13">
            <v>64641</v>
          </cell>
          <cell r="C13">
            <v>800006404</v>
          </cell>
          <cell r="D13" t="str">
            <v>RIVETS-Sao Paulo-SP</v>
          </cell>
          <cell r="E13">
            <v>0.54166666666666663</v>
          </cell>
          <cell r="F13" t="str">
            <v>Pallet</v>
          </cell>
        </row>
        <row r="14">
          <cell r="B14">
            <v>20419</v>
          </cell>
          <cell r="C14">
            <v>800009856</v>
          </cell>
          <cell r="D14" t="str">
            <v>ALPINO IND META-Jundiai-SP</v>
          </cell>
          <cell r="E14">
            <v>0.45833333333333331</v>
          </cell>
          <cell r="F14" t="str">
            <v>Pallet</v>
          </cell>
        </row>
        <row r="15">
          <cell r="B15">
            <v>78605</v>
          </cell>
          <cell r="C15">
            <v>800006651</v>
          </cell>
          <cell r="D15" t="str">
            <v>ARLINGTON-Piracicaba-SP</v>
          </cell>
          <cell r="E15">
            <v>0.625</v>
          </cell>
          <cell r="F15" t="str">
            <v>Pallet</v>
          </cell>
        </row>
        <row r="16">
          <cell r="B16">
            <v>65900</v>
          </cell>
          <cell r="C16">
            <v>800006425</v>
          </cell>
          <cell r="D16" t="str">
            <v>FREUDENBERG-Diadema-SP</v>
          </cell>
          <cell r="E16">
            <v>0.58333333333333337</v>
          </cell>
          <cell r="F16" t="str">
            <v>Pallet</v>
          </cell>
        </row>
        <row r="17">
          <cell r="B17">
            <v>43749</v>
          </cell>
          <cell r="C17">
            <v>800043372</v>
          </cell>
          <cell r="D17" t="str">
            <v>FREUDENBERG-SALTO-SP</v>
          </cell>
          <cell r="E17">
            <v>0.58333333333333337</v>
          </cell>
          <cell r="F17" t="str">
            <v>Pallet</v>
          </cell>
        </row>
        <row r="18">
          <cell r="B18">
            <v>31107</v>
          </cell>
          <cell r="C18">
            <v>800027497</v>
          </cell>
          <cell r="D18" t="str">
            <v>FUPRESA-Indaiatuba</v>
          </cell>
          <cell r="E18">
            <v>0.45833333333333331</v>
          </cell>
          <cell r="F18" t="str">
            <v>Pallet</v>
          </cell>
        </row>
        <row r="19">
          <cell r="B19">
            <v>43893</v>
          </cell>
          <cell r="C19">
            <v>800006101</v>
          </cell>
          <cell r="D19" t="str">
            <v>ITW DELFAST</v>
          </cell>
          <cell r="E19">
            <v>0.58333333333333337</v>
          </cell>
          <cell r="F19" t="str">
            <v>Pallet</v>
          </cell>
        </row>
        <row r="20">
          <cell r="B20">
            <v>35657</v>
          </cell>
          <cell r="C20">
            <v>800033665</v>
          </cell>
          <cell r="D20" t="str">
            <v>REFAL-Jundiai-SP-FCA</v>
          </cell>
          <cell r="E20">
            <v>0.58333333333333337</v>
          </cell>
          <cell r="F20" t="str">
            <v>Pallet</v>
          </cell>
        </row>
        <row r="21">
          <cell r="B21">
            <v>19807</v>
          </cell>
          <cell r="C21">
            <v>800009076</v>
          </cell>
          <cell r="D21" t="str">
            <v>AUTOMETAL-Taubate-SP</v>
          </cell>
          <cell r="E21">
            <v>0.59027777777777779</v>
          </cell>
          <cell r="F21" t="str">
            <v>Peso</v>
          </cell>
        </row>
        <row r="22">
          <cell r="B22">
            <v>77400</v>
          </cell>
          <cell r="C22">
            <v>800041170</v>
          </cell>
          <cell r="D22" t="str">
            <v xml:space="preserve">VITESCO-Salto-SP </v>
          </cell>
          <cell r="E22">
            <v>0.60416666666666663</v>
          </cell>
          <cell r="F22" t="str">
            <v>Pallet</v>
          </cell>
        </row>
        <row r="23">
          <cell r="B23">
            <v>32059</v>
          </cell>
          <cell r="C23">
            <v>800028822</v>
          </cell>
          <cell r="D23" t="str">
            <v>BONTAZ CENTRE B-Pindamonhangaba-SP</v>
          </cell>
          <cell r="E23">
            <v>0.625</v>
          </cell>
          <cell r="F23" t="str">
            <v>Pallet</v>
          </cell>
        </row>
        <row r="24">
          <cell r="B24">
            <v>51658</v>
          </cell>
          <cell r="C24">
            <v>800006220</v>
          </cell>
          <cell r="D24" t="str">
            <v>METAL LEVE BRNZ-Sao Bernardo Do Campo-SP</v>
          </cell>
          <cell r="E24">
            <v>0.625</v>
          </cell>
          <cell r="F24" t="str">
            <v>Peso</v>
          </cell>
        </row>
        <row r="25">
          <cell r="B25">
            <v>33518</v>
          </cell>
          <cell r="C25">
            <v>800030703</v>
          </cell>
          <cell r="D25" t="str">
            <v>METALURGICA NAK-Cabreuva-SP-FCA</v>
          </cell>
          <cell r="E25">
            <v>0.625</v>
          </cell>
          <cell r="F25" t="str">
            <v>Pallet</v>
          </cell>
        </row>
        <row r="26">
          <cell r="B26">
            <v>14872</v>
          </cell>
          <cell r="C26">
            <v>800031340</v>
          </cell>
          <cell r="D26" t="str">
            <v>STAMPTEC-Sao Paulo-SP</v>
          </cell>
          <cell r="E26">
            <v>0.625</v>
          </cell>
          <cell r="F26" t="str">
            <v>Pallet</v>
          </cell>
        </row>
        <row r="27">
          <cell r="B27">
            <v>41341</v>
          </cell>
          <cell r="C27">
            <v>800041847</v>
          </cell>
          <cell r="D27" t="str">
            <v>WAPMETAL-Barueri-SP</v>
          </cell>
          <cell r="E27">
            <v>0.625</v>
          </cell>
          <cell r="F27" t="str">
            <v>Pallet</v>
          </cell>
        </row>
        <row r="28">
          <cell r="B28">
            <v>51625</v>
          </cell>
          <cell r="C28">
            <v>800006215</v>
          </cell>
          <cell r="D28" t="str">
            <v>MAHLE MIBA-Indaiatuba-SP</v>
          </cell>
          <cell r="E28">
            <v>0.39583333333333331</v>
          </cell>
          <cell r="F28" t="str">
            <v>Volume</v>
          </cell>
        </row>
        <row r="29">
          <cell r="B29">
            <v>10627</v>
          </cell>
          <cell r="C29">
            <v>800002404</v>
          </cell>
          <cell r="D29" t="str">
            <v>INDUSTRIA LIPOS-Maua-SP</v>
          </cell>
          <cell r="E29">
            <v>0.625</v>
          </cell>
          <cell r="F29" t="str">
            <v>Pallet</v>
          </cell>
        </row>
        <row r="30">
          <cell r="B30">
            <v>35281</v>
          </cell>
          <cell r="C30">
            <v>800033128</v>
          </cell>
          <cell r="D30" t="str">
            <v>MAHLE-Jaguariuna-SP</v>
          </cell>
          <cell r="E30">
            <v>0.64583333333333337</v>
          </cell>
          <cell r="F30" t="str">
            <v>Peso</v>
          </cell>
        </row>
        <row r="31">
          <cell r="B31">
            <v>45400</v>
          </cell>
          <cell r="C31">
            <v>800016782</v>
          </cell>
          <cell r="D31" t="str">
            <v>THYSSENKRUPP-Campo Limpo Paulista-SP</v>
          </cell>
          <cell r="E31">
            <v>0.64583333333333337</v>
          </cell>
          <cell r="F31" t="str">
            <v>Pallet</v>
          </cell>
        </row>
        <row r="32">
          <cell r="B32">
            <v>73850</v>
          </cell>
          <cell r="C32">
            <v>800006554</v>
          </cell>
          <cell r="D32" t="str">
            <v>TEKNIA TECNOTUB-Sao Paulo-SP</v>
          </cell>
          <cell r="E32">
            <v>0.64583333333333337</v>
          </cell>
          <cell r="F32" t="str">
            <v>Paletes ou Peso</v>
          </cell>
        </row>
        <row r="33">
          <cell r="B33">
            <v>14928</v>
          </cell>
          <cell r="C33">
            <v>800003573</v>
          </cell>
          <cell r="D33" t="str">
            <v>BORGWARNER BRAS-Itatiba-SP</v>
          </cell>
          <cell r="E33">
            <v>0.66666666666666663</v>
          </cell>
          <cell r="F33" t="str">
            <v>Pallet</v>
          </cell>
        </row>
        <row r="34">
          <cell r="B34">
            <v>10675</v>
          </cell>
          <cell r="C34">
            <v>800002414</v>
          </cell>
          <cell r="D34" t="str">
            <v>EATON PROD.AUTO-Sao Jose Dos Campos-SP</v>
          </cell>
          <cell r="E34">
            <v>0.66666666666666663</v>
          </cell>
          <cell r="F34" t="str">
            <v>Peso</v>
          </cell>
        </row>
        <row r="35">
          <cell r="B35">
            <v>30467</v>
          </cell>
          <cell r="C35">
            <v>800005850</v>
          </cell>
          <cell r="D35" t="str">
            <v>NEUMAYER TEKFOR-Jundiai-SP</v>
          </cell>
          <cell r="E35">
            <v>0.66666666666666663</v>
          </cell>
          <cell r="F35" t="str">
            <v>Pallet</v>
          </cell>
        </row>
        <row r="36">
          <cell r="B36">
            <v>67200</v>
          </cell>
          <cell r="C36">
            <v>800006454</v>
          </cell>
          <cell r="D36" t="str">
            <v>SMB-Guarulhos-SP</v>
          </cell>
          <cell r="E36">
            <v>0.66666666666666663</v>
          </cell>
          <cell r="F36" t="str">
            <v>Pallet</v>
          </cell>
        </row>
        <row r="37">
          <cell r="B37">
            <v>68265</v>
          </cell>
          <cell r="C37">
            <v>800006463</v>
          </cell>
          <cell r="D37" t="str">
            <v>SCHAEFFLER-Sorocaba-SP</v>
          </cell>
          <cell r="E37">
            <v>0.6875</v>
          </cell>
          <cell r="F37" t="str">
            <v>Pallet</v>
          </cell>
        </row>
        <row r="38">
          <cell r="B38">
            <v>11431</v>
          </cell>
          <cell r="C38">
            <v>800002553</v>
          </cell>
          <cell r="D38" t="str">
            <v>FEEDER-Guarulhos-SP</v>
          </cell>
          <cell r="E38">
            <v>0.70833333333333337</v>
          </cell>
          <cell r="F38" t="str">
            <v>Pallet</v>
          </cell>
        </row>
        <row r="39">
          <cell r="B39">
            <v>21570</v>
          </cell>
          <cell r="C39">
            <v>800014279</v>
          </cell>
          <cell r="D39" t="str">
            <v>GKN SINTER META-Hortolandia-SP</v>
          </cell>
          <cell r="E39">
            <v>0.70833333333333337</v>
          </cell>
          <cell r="F39" t="str">
            <v>Pallet</v>
          </cell>
        </row>
        <row r="40">
          <cell r="B40">
            <v>31610</v>
          </cell>
          <cell r="C40">
            <v>800005883</v>
          </cell>
          <cell r="D40" t="str">
            <v>ELRINGKLINGER-Piracicaba-SP</v>
          </cell>
          <cell r="E40">
            <v>0.83333333333333337</v>
          </cell>
          <cell r="F40" t="str">
            <v>Pallet</v>
          </cell>
        </row>
        <row r="41">
          <cell r="B41">
            <v>64680</v>
          </cell>
          <cell r="C41">
            <v>800006408</v>
          </cell>
          <cell r="D41" t="str">
            <v>ROBERT BOSCH-Campinas-SP</v>
          </cell>
          <cell r="E41">
            <v>0.875</v>
          </cell>
          <cell r="F41" t="str">
            <v>Pallet</v>
          </cell>
        </row>
        <row r="42">
          <cell r="B42">
            <v>37474</v>
          </cell>
          <cell r="C42">
            <v>800035917</v>
          </cell>
          <cell r="D42" t="str">
            <v>ROBERT BOSCH-Itupeva-SP</v>
          </cell>
          <cell r="E42">
            <v>0.83333333333333337</v>
          </cell>
          <cell r="F42" t="str">
            <v>Pallet</v>
          </cell>
        </row>
        <row r="43">
          <cell r="B43">
            <v>40840</v>
          </cell>
          <cell r="C43">
            <v>800006020</v>
          </cell>
          <cell r="D43" t="str">
            <v>METALURGICA HASSMANN-Imigrante-RS</v>
          </cell>
          <cell r="E43">
            <v>0.66666666666666663</v>
          </cell>
          <cell r="F43"/>
        </row>
        <row r="44">
          <cell r="B44">
            <v>41469</v>
          </cell>
          <cell r="C44">
            <v>800041909</v>
          </cell>
          <cell r="D44" t="str">
            <v>AISIN-Itu-SP</v>
          </cell>
          <cell r="E44">
            <v>0.3611111111111111</v>
          </cell>
          <cell r="F44" t="str">
            <v>Volume</v>
          </cell>
        </row>
        <row r="45">
          <cell r="B45">
            <v>39260</v>
          </cell>
          <cell r="C45">
            <v>800038690</v>
          </cell>
          <cell r="D45" t="str">
            <v>PRICOL-JARINU-SP</v>
          </cell>
          <cell r="E45">
            <v>0.60416666666666663</v>
          </cell>
          <cell r="F45" t="str">
            <v>Peso</v>
          </cell>
        </row>
        <row r="46">
          <cell r="B46">
            <v>27986</v>
          </cell>
          <cell r="C46">
            <v>800022005</v>
          </cell>
          <cell r="D46" t="str">
            <v>POLISTAMPO-Diadema-SP</v>
          </cell>
          <cell r="E46">
            <v>0.625</v>
          </cell>
          <cell r="F46" t="str">
            <v>Volume</v>
          </cell>
        </row>
        <row r="47">
          <cell r="B47">
            <v>43416</v>
          </cell>
          <cell r="C47">
            <v>800043188</v>
          </cell>
          <cell r="D47" t="str">
            <v>DAYCO POWER SP</v>
          </cell>
          <cell r="E47">
            <v>0.41666666666666669</v>
          </cell>
          <cell r="F47" t="str">
            <v>Volume</v>
          </cell>
        </row>
        <row r="48">
          <cell r="B48">
            <v>51620</v>
          </cell>
          <cell r="C48">
            <v>800006213</v>
          </cell>
          <cell r="D48" t="str">
            <v>MAHLE PISTOES</v>
          </cell>
          <cell r="E48">
            <v>0.47916666666666669</v>
          </cell>
          <cell r="F48" t="str">
            <v>Peso</v>
          </cell>
        </row>
        <row r="49">
          <cell r="B49">
            <v>15565</v>
          </cell>
          <cell r="C49">
            <v>800003752</v>
          </cell>
          <cell r="D49" t="str">
            <v>MAHLE FILTROS</v>
          </cell>
          <cell r="E49">
            <v>0.64583333333333337</v>
          </cell>
          <cell r="F49" t="str">
            <v>Peso</v>
          </cell>
        </row>
        <row r="50">
          <cell r="B50">
            <v>36019</v>
          </cell>
          <cell r="C50">
            <v>800033930</v>
          </cell>
          <cell r="D50" t="str">
            <v>CONTINENTAL PAR</v>
          </cell>
          <cell r="E50">
            <v>0.8125</v>
          </cell>
          <cell r="F50" t="str">
            <v>Peso</v>
          </cell>
        </row>
        <row r="51">
          <cell r="B51">
            <v>31775</v>
          </cell>
          <cell r="C51">
            <v>800028458</v>
          </cell>
          <cell r="D51" t="str">
            <v>ITAESBRA</v>
          </cell>
          <cell r="E51">
            <v>0.875</v>
          </cell>
          <cell r="F51" t="str">
            <v>Volume</v>
          </cell>
        </row>
        <row r="52">
          <cell r="B52">
            <v>14837</v>
          </cell>
          <cell r="C52">
            <v>800003531</v>
          </cell>
          <cell r="D52" t="str">
            <v>PIEBURG</v>
          </cell>
          <cell r="E52">
            <v>0.54166666666666663</v>
          </cell>
          <cell r="F52" t="str">
            <v>Volume</v>
          </cell>
        </row>
        <row r="53">
          <cell r="B53">
            <v>23480</v>
          </cell>
          <cell r="C53">
            <v>800005740</v>
          </cell>
          <cell r="D53" t="str">
            <v>HBA</v>
          </cell>
          <cell r="E53">
            <v>0.41666666666666669</v>
          </cell>
          <cell r="F53" t="str">
            <v>Volume</v>
          </cell>
        </row>
        <row r="54">
          <cell r="B54">
            <v>30464</v>
          </cell>
          <cell r="C54">
            <v>800005848</v>
          </cell>
          <cell r="D54" t="str">
            <v>A. RAYMOND</v>
          </cell>
          <cell r="E54">
            <v>0.83333333333333337</v>
          </cell>
          <cell r="F54" t="str">
            <v>Volume</v>
          </cell>
        </row>
        <row r="55">
          <cell r="B55">
            <v>24229</v>
          </cell>
          <cell r="C55">
            <v>800016859</v>
          </cell>
          <cell r="D55" t="str">
            <v>CONTINENTAL VP</v>
          </cell>
          <cell r="E55">
            <v>0.45833333333333331</v>
          </cell>
          <cell r="F55" t="str">
            <v>Peso</v>
          </cell>
        </row>
        <row r="56">
          <cell r="B56">
            <v>50111</v>
          </cell>
          <cell r="C56">
            <v>800006198</v>
          </cell>
          <cell r="D56" t="str">
            <v>MUBEA</v>
          </cell>
          <cell r="E56">
            <v>0.6875</v>
          </cell>
          <cell r="F56" t="str">
            <v>Peso</v>
          </cell>
        </row>
        <row r="57">
          <cell r="B57">
            <v>70930</v>
          </cell>
          <cell r="C57">
            <v>800006506</v>
          </cell>
          <cell r="D57" t="str">
            <v>SKF</v>
          </cell>
          <cell r="E57">
            <v>0.66666666666666663</v>
          </cell>
          <cell r="F57" t="str">
            <v>Volume</v>
          </cell>
        </row>
        <row r="58">
          <cell r="B58">
            <v>49630</v>
          </cell>
          <cell r="C58">
            <v>800006176</v>
          </cell>
          <cell r="D58" t="str">
            <v>MANN+HUMMEL</v>
          </cell>
          <cell r="E58">
            <v>0.875</v>
          </cell>
          <cell r="F58" t="str">
            <v>Volume</v>
          </cell>
        </row>
        <row r="59">
          <cell r="B59">
            <v>33132</v>
          </cell>
          <cell r="C59">
            <v>800030214</v>
          </cell>
          <cell r="D59" t="str">
            <v>ROCHLING AUTOMO</v>
          </cell>
          <cell r="E59">
            <v>0.625</v>
          </cell>
          <cell r="F59" t="str">
            <v>Volume</v>
          </cell>
        </row>
        <row r="60">
          <cell r="B60">
            <v>31742</v>
          </cell>
          <cell r="C60">
            <v>800028424</v>
          </cell>
          <cell r="D60" t="str">
            <v>ESPAS BRASIL CO SERV AUT LTDA</v>
          </cell>
          <cell r="E60">
            <v>0.35416666666666669</v>
          </cell>
          <cell r="F60" t="str">
            <v>Volume</v>
          </cell>
        </row>
        <row r="61">
          <cell r="B61">
            <v>57010</v>
          </cell>
          <cell r="C61">
            <v>800024656</v>
          </cell>
          <cell r="D61" t="str">
            <v>AUTOPECAS LTDA</v>
          </cell>
          <cell r="E61">
            <v>0.91666666666666663</v>
          </cell>
          <cell r="F61" t="str">
            <v>Volume</v>
          </cell>
        </row>
        <row r="62">
          <cell r="B62">
            <v>73112</v>
          </cell>
          <cell r="C62">
            <v>800043130</v>
          </cell>
          <cell r="D62" t="str">
            <v>ALTOM-SAO PAULO--SP-FCA Vinhedo-MECA</v>
          </cell>
          <cell r="E62">
            <v>0.41666666666666669</v>
          </cell>
          <cell r="F62" t="str">
            <v>Volume</v>
          </cell>
        </row>
        <row r="63">
          <cell r="B63">
            <v>42932</v>
          </cell>
          <cell r="C63">
            <v>800042863</v>
          </cell>
          <cell r="D63" t="str">
            <v>SOGEFI FILTRATION DO BRASIL L*</v>
          </cell>
          <cell r="E63">
            <v>0.4375</v>
          </cell>
          <cell r="F63" t="str">
            <v>Volume</v>
          </cell>
        </row>
      </sheetData>
      <sheetData sheetId="2"/>
      <sheetData sheetId="3"/>
      <sheetData sheetId="4">
        <row r="1">
          <cell r="A1" t="str">
            <v>Supplier Code</v>
          </cell>
          <cell r="B1" t="str">
            <v xml:space="preserve">TARGET SUPPLIER + CITY </v>
          </cell>
          <cell r="C1" t="str">
            <v>RESTRIÇÕES</v>
          </cell>
        </row>
        <row r="2">
          <cell r="A2">
            <v>800020906</v>
          </cell>
          <cell r="B2" t="str">
            <v>ACUMENT-Atibaia---Plant (Carreta)-SP-FCA</v>
          </cell>
          <cell r="C2" t="str">
            <v>Não recebe veículo Baú</v>
          </cell>
        </row>
        <row r="3">
          <cell r="A3">
            <v>800009856</v>
          </cell>
          <cell r="B3" t="str">
            <v>ALPINO IND META-Jundiai-SP</v>
          </cell>
          <cell r="C3" t="str">
            <v>Não recebe veículo Baú</v>
          </cell>
        </row>
        <row r="4">
          <cell r="A4">
            <v>800003241</v>
          </cell>
          <cell r="B4" t="str">
            <v>ARTEB-Sao Bernardo Do Campo-SP</v>
          </cell>
          <cell r="C4" t="str">
            <v>Carregamento pela traseira</v>
          </cell>
        </row>
        <row r="5">
          <cell r="A5">
            <v>800016708</v>
          </cell>
          <cell r="B5" t="str">
            <v>AUTOCAM-Boituva---Plant (Carreta)-SP-FCA</v>
          </cell>
          <cell r="C5" t="str">
            <v>Não recebe carreta</v>
          </cell>
        </row>
        <row r="6">
          <cell r="A6">
            <v>800003602</v>
          </cell>
          <cell r="B6" t="str">
            <v>AUTOMETAL-Diadema-SP-FCA</v>
          </cell>
          <cell r="C6" t="str">
            <v>Não recebe carreta</v>
          </cell>
        </row>
        <row r="7">
          <cell r="A7">
            <v>800006157</v>
          </cell>
          <cell r="B7" t="str">
            <v>AUTOMETAL-Sao Bernardo Do Campo-SP</v>
          </cell>
          <cell r="C7" t="str">
            <v>Não recebe carreta</v>
          </cell>
        </row>
        <row r="8">
          <cell r="A8">
            <v>800028712</v>
          </cell>
          <cell r="B8" t="str">
            <v>AUTOPLAST IND C-Ferraz De Vasconcelos-SP-FCA</v>
          </cell>
          <cell r="C8" t="str">
            <v>Não recebe carreta</v>
          </cell>
        </row>
        <row r="9">
          <cell r="A9">
            <v>800004739</v>
          </cell>
          <cell r="B9" t="str">
            <v>CAILLAU-Diadema-SP</v>
          </cell>
          <cell r="C9" t="str">
            <v>Toco ou veículos menores</v>
          </cell>
        </row>
        <row r="10">
          <cell r="A10">
            <v>800005713</v>
          </cell>
          <cell r="B10" t="str">
            <v>CEBI-Indaiatuba-SP</v>
          </cell>
          <cell r="C10" t="str">
            <v>Não recebe veículo Baú</v>
          </cell>
        </row>
        <row r="11">
          <cell r="A11">
            <v>800005765</v>
          </cell>
          <cell r="B11" t="str">
            <v>COBRA METAIS-Itu-SP</v>
          </cell>
          <cell r="C11" t="str">
            <v>Não recebe carreta</v>
          </cell>
        </row>
        <row r="12">
          <cell r="A12">
            <v>800006042</v>
          </cell>
          <cell r="B12" t="str">
            <v>CONTINENTAL II-Guarulhos-SP</v>
          </cell>
          <cell r="C12" t="str">
            <v>Não recebe carreta | Apenas veículos do tipo Sider</v>
          </cell>
        </row>
        <row r="13">
          <cell r="A13">
            <v>800006638</v>
          </cell>
          <cell r="B13" t="str">
            <v>CONTINENTAL-Salto-SP</v>
          </cell>
          <cell r="C13" t="str">
            <v>Carregamento pela traseira</v>
          </cell>
        </row>
        <row r="14">
          <cell r="A14">
            <v>800002368</v>
          </cell>
          <cell r="B14" t="str">
            <v>DIEHL-Sao Paulo---Plant (Carreta)-SP-FCA</v>
          </cell>
          <cell r="C14" t="str">
            <v>Não recebe carreta</v>
          </cell>
        </row>
        <row r="15">
          <cell r="A15">
            <v>800002414</v>
          </cell>
          <cell r="B15" t="str">
            <v>EATON PROD.AUTO-Sao Jose Dos Campos-SP</v>
          </cell>
          <cell r="C15" t="str">
            <v>Não enviar veículo menor que 3/4</v>
          </cell>
        </row>
        <row r="16">
          <cell r="A16">
            <v>800005883</v>
          </cell>
          <cell r="B16" t="str">
            <v>ELRINGKLINGER-Piracicaba-SP</v>
          </cell>
          <cell r="C16" t="str">
            <v>Não recebe veículo Baú</v>
          </cell>
        </row>
        <row r="17">
          <cell r="A17">
            <v>800005945</v>
          </cell>
          <cell r="B17" t="str">
            <v>FIAMM LATIN-Sao Bernardo Do Campo-SP</v>
          </cell>
          <cell r="C17" t="str">
            <v>Não recebe carreta | Apenas veículos do tipo Sider e Containner</v>
          </cell>
        </row>
        <row r="18">
          <cell r="A18">
            <v>800020974</v>
          </cell>
          <cell r="B18" t="str">
            <v>FLEXITECH DO BR-Guarulhos--SP-FCA</v>
          </cell>
          <cell r="C18" t="str">
            <v>Não recebe carreta</v>
          </cell>
        </row>
        <row r="19">
          <cell r="A19">
            <v>800014279</v>
          </cell>
          <cell r="B19" t="str">
            <v>GKN SINTER METAL</v>
          </cell>
          <cell r="C19" t="str">
            <v>Não recebe carreta</v>
          </cell>
        </row>
        <row r="20">
          <cell r="A20">
            <v>800032272</v>
          </cell>
          <cell r="B20" t="str">
            <v>HUF DO BRASIL-Atibaia-SP</v>
          </cell>
          <cell r="C20"/>
        </row>
        <row r="21">
          <cell r="A21">
            <v>800002404</v>
          </cell>
          <cell r="B21" t="str">
            <v>INDUSTRIA LIPOS-Maua-SP</v>
          </cell>
          <cell r="C21" t="str">
            <v>Não recebe carreta</v>
          </cell>
        </row>
        <row r="22">
          <cell r="A22">
            <v>800002464</v>
          </cell>
          <cell r="B22" t="str">
            <v>INDUSTRIAS MANGOTEX-Itu-SP</v>
          </cell>
          <cell r="C22" t="str">
            <v>Não recebe carreta</v>
          </cell>
        </row>
        <row r="23">
          <cell r="A23">
            <v>800006109</v>
          </cell>
          <cell r="B23" t="str">
            <v>JL INDUSTRIA-Sao Paulo-SP</v>
          </cell>
          <cell r="C23" t="str">
            <v>Não recebe carreta (restrição devido à localização)</v>
          </cell>
        </row>
        <row r="24">
          <cell r="A24">
            <v>800035074</v>
          </cell>
          <cell r="B24" t="str">
            <v>JSP BRASIL-Santo Antonio de Posse-SP</v>
          </cell>
          <cell r="C24" t="str">
            <v>Carregamento pela lateral</v>
          </cell>
        </row>
        <row r="25">
          <cell r="A25">
            <v>800008855</v>
          </cell>
          <cell r="B25" t="str">
            <v>LITENS-Atibaia-SP</v>
          </cell>
          <cell r="C25" t="str">
            <v>Carregamento pela traseira</v>
          </cell>
        </row>
        <row r="26">
          <cell r="A26">
            <v>800015715</v>
          </cell>
          <cell r="B26" t="str">
            <v>METALDYNE COMP.-Indaiatuba</v>
          </cell>
          <cell r="C26" t="str">
            <v>Não recebe carreta</v>
          </cell>
        </row>
        <row r="27">
          <cell r="A27">
            <v>800000404</v>
          </cell>
          <cell r="B27" t="str">
            <v>MTA-Aruja-SP</v>
          </cell>
          <cell r="C27" t="str">
            <v>Não recebe carreta</v>
          </cell>
        </row>
        <row r="28">
          <cell r="A28">
            <v>800006397</v>
          </cell>
          <cell r="B28" t="str">
            <v>REVEST CAR-Sao Paulo-SP</v>
          </cell>
          <cell r="C28" t="str">
            <v>Máximo Van, devido ao horário da coleta e a restrição de veículo no local</v>
          </cell>
        </row>
        <row r="29">
          <cell r="A29">
            <v>800006404</v>
          </cell>
          <cell r="B29" t="str">
            <v>RIVETS-Sao Paulo---Plant (Carreta)-SP-FCA</v>
          </cell>
          <cell r="C29" t="str">
            <v>Não recebe carreta</v>
          </cell>
        </row>
        <row r="30">
          <cell r="A30">
            <v>800006454</v>
          </cell>
          <cell r="B30" t="str">
            <v>SMB-Guarulhos-SP</v>
          </cell>
          <cell r="C30" t="str">
            <v>Não recebe veículo Baú</v>
          </cell>
        </row>
        <row r="31">
          <cell r="A31">
            <v>800002978</v>
          </cell>
          <cell r="B31" t="str">
            <v>SOGEFI SUSPENSION-Mogi-mirim--SP-FCA</v>
          </cell>
          <cell r="C31" t="str">
            <v>Não recebe veículo Baú</v>
          </cell>
        </row>
        <row r="32">
          <cell r="A32">
            <v>800030549</v>
          </cell>
          <cell r="B32" t="str">
            <v>SOROCABA METAL-Sorocaba-SP</v>
          </cell>
          <cell r="C32" t="str">
            <v>Carregamento pela lateral</v>
          </cell>
        </row>
        <row r="33">
          <cell r="A33">
            <v>800006549</v>
          </cell>
          <cell r="B33" t="str">
            <v>SUPERGAUSS-Sao Paulo</v>
          </cell>
          <cell r="C33" t="str">
            <v>Não recebe carreta</v>
          </cell>
        </row>
        <row r="34">
          <cell r="A34">
            <v>800030798</v>
          </cell>
          <cell r="B34" t="str">
            <v>TIBERINA-Juatuba-MG</v>
          </cell>
          <cell r="C34" t="str">
            <v>Não recebe carreta</v>
          </cell>
        </row>
        <row r="35">
          <cell r="A35">
            <v>800006474</v>
          </cell>
          <cell r="B35" t="str">
            <v>TRANSTECHNOLOGY-Diadema-SP</v>
          </cell>
          <cell r="C35" t="str">
            <v>Não recebe carreta</v>
          </cell>
        </row>
        <row r="36">
          <cell r="A36">
            <v>800035407</v>
          </cell>
          <cell r="B36" t="str">
            <v>TREVES DO BRASILa-Cacapava--SP-FCA</v>
          </cell>
          <cell r="C36" t="str">
            <v>Não recebe veículo Baú</v>
          </cell>
        </row>
        <row r="37">
          <cell r="A37">
            <v>800028892</v>
          </cell>
          <cell r="B37" t="str">
            <v>TRICO-Jacarei-SP</v>
          </cell>
          <cell r="C37" t="str">
            <v>Carregamento pela traseira</v>
          </cell>
        </row>
        <row r="38">
          <cell r="A38">
            <v>800006605</v>
          </cell>
          <cell r="B38" t="str">
            <v>TRW-Diadema---Plant (Carreta)-SP-FCA</v>
          </cell>
          <cell r="C38" t="str">
            <v>Não recebe carreta</v>
          </cell>
        </row>
        <row r="39">
          <cell r="A39">
            <v>800006583</v>
          </cell>
          <cell r="B39" t="str">
            <v>WAPMETAL-Barueri-SP</v>
          </cell>
          <cell r="C39" t="str">
            <v>Não recebe carreta (espaço restrito para manobra)</v>
          </cell>
        </row>
        <row r="40">
          <cell r="A40">
            <v>800041847</v>
          </cell>
          <cell r="B40" t="str">
            <v>WAPMETAL-Barueri-SP</v>
          </cell>
          <cell r="C40" t="str">
            <v>Não recebe carreta (espaço restrito para manobra)</v>
          </cell>
        </row>
        <row r="41">
          <cell r="A41">
            <v>800006673</v>
          </cell>
          <cell r="B41" t="str">
            <v>ZANETTINI BAROSSI</v>
          </cell>
          <cell r="C41" t="str">
            <v>Não enviar veículo menor que 3/4</v>
          </cell>
        </row>
        <row r="42">
          <cell r="A42">
            <v>800004041</v>
          </cell>
          <cell r="B42" t="str">
            <v>VEICUL</v>
          </cell>
          <cell r="C42" t="str">
            <v>Máximo Van, devido ao horário da coleta e a restrição de veículo no local</v>
          </cell>
        </row>
        <row r="43">
          <cell r="A43">
            <v>800008235</v>
          </cell>
          <cell r="B43" t="str">
            <v>NITTO-Santana de Parnaiba-SP</v>
          </cell>
          <cell r="C43" t="str">
            <v>Enviar somente carreta - Embalagem de papelão temporária não empilháveis</v>
          </cell>
        </row>
        <row r="44">
          <cell r="A44">
            <v>800029515</v>
          </cell>
          <cell r="B44" t="str">
            <v>AUTOMOTIVOS IND-Indaiatuba-SP</v>
          </cell>
          <cell r="C44" t="str">
            <v>Não recebe carreta</v>
          </cell>
        </row>
        <row r="45">
          <cell r="A45">
            <v>800040181</v>
          </cell>
          <cell r="B45" t="str">
            <v>BCS SOLUCOES</v>
          </cell>
          <cell r="C45" t="str">
            <v>Não recebe carreta</v>
          </cell>
        </row>
        <row r="46">
          <cell r="A46">
            <v>800005881</v>
          </cell>
          <cell r="B46" t="str">
            <v>TI MARWAL-Sao Jose Dos Campos-SP-FCA</v>
          </cell>
          <cell r="C46" t="str">
            <v>Enviar somente carreta</v>
          </cell>
        </row>
        <row r="47">
          <cell r="A47">
            <v>800040187</v>
          </cell>
          <cell r="B47" t="str">
            <v>INDEMETAL</v>
          </cell>
          <cell r="C47" t="str">
            <v>Não recebe carreta</v>
          </cell>
        </row>
        <row r="48">
          <cell r="A48">
            <v>800016782</v>
          </cell>
          <cell r="B48" t="str">
            <v>THYSSENKRUPP-Campo Limpo Paulista-SP</v>
          </cell>
          <cell r="C48" t="str">
            <v>Não recebe veículo Baú | Carregamento pela lateral</v>
          </cell>
        </row>
        <row r="49">
          <cell r="A49">
            <v>800006367</v>
          </cell>
          <cell r="B49" t="str">
            <v>DURA-Rio Grande Da Serra-SP</v>
          </cell>
          <cell r="C49" t="str">
            <v>Não recebe veículo Baú | Apenas veículos do tipo Sider</v>
          </cell>
        </row>
        <row r="50">
          <cell r="A50">
            <v>800023936</v>
          </cell>
          <cell r="B50" t="str">
            <v>DENSO-Santa Barbara Doeste-SP</v>
          </cell>
          <cell r="C50" t="str">
            <v>Não recebe Van</v>
          </cell>
        </row>
        <row r="51">
          <cell r="A51">
            <v>800042520</v>
          </cell>
          <cell r="B51" t="str">
            <v>KNAUF ISOPOR LTDA</v>
          </cell>
          <cell r="C51" t="str">
            <v>Não recebe carreta</v>
          </cell>
        </row>
        <row r="52">
          <cell r="A52">
            <v>800017855</v>
          </cell>
          <cell r="B52" t="str">
            <v>NICHIBRAS INDUS II-Embu-SP</v>
          </cell>
          <cell r="C52" t="str">
            <v>Não recebe carreta</v>
          </cell>
        </row>
        <row r="53">
          <cell r="A53">
            <v>800027082</v>
          </cell>
          <cell r="B53" t="str">
            <v>NICHIBRAS INDUS I-Embu-SP</v>
          </cell>
          <cell r="C53" t="str">
            <v>Não recebe carreta</v>
          </cell>
        </row>
        <row r="54">
          <cell r="A54">
            <v>800028424</v>
          </cell>
          <cell r="B54" t="str">
            <v>ESPAS BRASIL CO SERV AUT LTDA</v>
          </cell>
          <cell r="C54" t="str">
            <v>Não recebe carreta</v>
          </cell>
        </row>
      </sheetData>
      <sheetData sheetId="5"/>
      <sheetData sheetId="6"/>
      <sheetData sheetId="7"/>
      <sheetData sheetId="8"/>
      <sheetData sheetId="9" refreshError="1"/>
    </sheetDataSet>
  </externalBook>
</externalLink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1"/>
  <dimension ref="A1:BL289"/>
  <sheetViews>
    <sheetView topLeftCell="M1" zoomScale="70" zoomScaleNormal="70" workbookViewId="0">
      <pane ySplit="1" topLeftCell="A2" activePane="bottomLeft" state="frozen"/>
      <selection pane="bottomLeft" activeCell="M5" sqref="M5:BL289"/>
      <selection activeCell="BC1" sqref="BC1"/>
    </sheetView>
  </sheetViews>
  <sheetFormatPr defaultRowHeight="14.45"/>
  <cols>
    <col min="1" max="1" width="20.85546875" customWidth="1"/>
    <col min="2" max="2" width="43" style="2" bestFit="1" customWidth="1"/>
    <col min="3" max="3" width="24.85546875" style="2" bestFit="1" customWidth="1"/>
    <col min="4" max="4" width="25.28515625" style="2" bestFit="1" customWidth="1"/>
    <col min="5" max="5" width="14.85546875" bestFit="1" customWidth="1"/>
    <col min="6" max="6" width="65.85546875" bestFit="1" customWidth="1"/>
    <col min="7" max="7" width="8.7109375" bestFit="1" customWidth="1"/>
    <col min="8" max="8" width="6.28515625" bestFit="1" customWidth="1"/>
    <col min="9" max="9" width="11.5703125" bestFit="1" customWidth="1"/>
    <col min="10" max="10" width="16.85546875" customWidth="1"/>
    <col min="11" max="11" width="43.85546875" bestFit="1" customWidth="1"/>
    <col min="12" max="12" width="29.28515625" style="3" bestFit="1" customWidth="1"/>
    <col min="13" max="13" width="24.28515625" bestFit="1" customWidth="1"/>
    <col min="14" max="14" width="25.28515625" bestFit="1" customWidth="1"/>
    <col min="15" max="15" width="24.42578125" bestFit="1" customWidth="1"/>
    <col min="16" max="16" width="65.85546875" bestFit="1" customWidth="1"/>
    <col min="17" max="17" width="23.140625" style="22" bestFit="1" customWidth="1"/>
    <col min="18" max="18" width="19.28515625" bestFit="1" customWidth="1"/>
    <col min="19" max="19" width="18.7109375" bestFit="1" customWidth="1"/>
    <col min="20" max="20" width="20" bestFit="1" customWidth="1"/>
    <col min="21" max="21" width="19.140625" bestFit="1" customWidth="1"/>
    <col min="22" max="22" width="19.5703125" bestFit="1" customWidth="1"/>
    <col min="23" max="23" width="19.7109375" bestFit="1" customWidth="1"/>
    <col min="24" max="24" width="23.42578125" bestFit="1" customWidth="1"/>
    <col min="25" max="25" width="21.140625" bestFit="1" customWidth="1"/>
    <col min="26" max="26" width="32" bestFit="1" customWidth="1"/>
    <col min="27" max="27" width="75.28515625" bestFit="1" customWidth="1"/>
    <col min="28" max="28" width="26.85546875" bestFit="1" customWidth="1"/>
    <col min="29" max="29" width="23.5703125" bestFit="1" customWidth="1"/>
    <col min="30" max="30" width="25.42578125" bestFit="1" customWidth="1"/>
    <col min="31" max="31" width="34.85546875" bestFit="1" customWidth="1"/>
    <col min="32" max="32" width="24.42578125" bestFit="1" customWidth="1"/>
    <col min="33" max="33" width="25.85546875" bestFit="1" customWidth="1"/>
    <col min="34" max="34" width="25.28515625" bestFit="1" customWidth="1"/>
    <col min="35" max="35" width="13.42578125" bestFit="1" customWidth="1"/>
    <col min="36" max="36" width="13.140625" bestFit="1" customWidth="1"/>
    <col min="37" max="37" width="14" bestFit="1" customWidth="1"/>
    <col min="38" max="38" width="24.42578125" bestFit="1" customWidth="1"/>
    <col min="39" max="39" width="39.28515625" bestFit="1" customWidth="1"/>
    <col min="40" max="40" width="42.42578125" bestFit="1" customWidth="1"/>
    <col min="41" max="41" width="40.140625" bestFit="1" customWidth="1"/>
    <col min="42" max="42" width="28.140625" bestFit="1" customWidth="1"/>
    <col min="43" max="43" width="33.42578125" bestFit="1" customWidth="1"/>
    <col min="44" max="44" width="32.140625" bestFit="1" customWidth="1"/>
    <col min="45" max="45" width="31.42578125" bestFit="1" customWidth="1"/>
    <col min="46" max="46" width="32.42578125" bestFit="1" customWidth="1"/>
    <col min="47" max="47" width="31.5703125" bestFit="1" customWidth="1"/>
    <col min="48" max="48" width="32" bestFit="1" customWidth="1"/>
    <col min="49" max="49" width="32.140625" bestFit="1" customWidth="1"/>
    <col min="50" max="50" width="31.5703125" bestFit="1" customWidth="1"/>
    <col min="51" max="51" width="15" bestFit="1" customWidth="1"/>
    <col min="52" max="52" width="23.85546875" bestFit="1" customWidth="1"/>
    <col min="53" max="53" width="32.42578125" bestFit="1" customWidth="1"/>
    <col min="54" max="54" width="30" bestFit="1" customWidth="1"/>
    <col min="55" max="55" width="29.7109375" bestFit="1" customWidth="1"/>
    <col min="56" max="56" width="26.85546875" bestFit="1" customWidth="1"/>
    <col min="57" max="57" width="20.28515625" customWidth="1"/>
    <col min="58" max="58" width="20.7109375" bestFit="1" customWidth="1"/>
    <col min="59" max="59" width="17.85546875" bestFit="1" customWidth="1"/>
    <col min="60" max="61" width="23.85546875" bestFit="1" customWidth="1"/>
    <col min="64" max="64" width="2.5703125" bestFit="1" customWidth="1"/>
    <col min="65" max="65" width="20" customWidth="1"/>
    <col min="66" max="66" width="15.7109375" bestFit="1" customWidth="1"/>
  </cols>
  <sheetData>
    <row r="1" spans="1:64">
      <c r="D1" s="26"/>
      <c r="M1" t="s">
        <v>0</v>
      </c>
      <c r="N1" s="3">
        <f ca="1">TODAY()+1</f>
        <v>45951</v>
      </c>
      <c r="O1">
        <f ca="1">WEEKDAY(N1,1)</f>
        <v>3</v>
      </c>
      <c r="AE1" s="4" t="s">
        <v>1</v>
      </c>
    </row>
    <row r="2" spans="1:64" ht="16.5" customHeight="1" thickBot="1">
      <c r="R2">
        <v>2</v>
      </c>
      <c r="S2">
        <v>3</v>
      </c>
      <c r="T2">
        <v>4</v>
      </c>
      <c r="U2">
        <v>5</v>
      </c>
      <c r="V2">
        <v>6</v>
      </c>
      <c r="W2">
        <v>7</v>
      </c>
    </row>
    <row r="3" spans="1:64" ht="15.95" thickTop="1">
      <c r="A3" s="61" t="s">
        <v>2</v>
      </c>
      <c r="B3" s="61" t="s">
        <v>3</v>
      </c>
      <c r="C3" s="61" t="s">
        <v>4</v>
      </c>
      <c r="D3" s="55" t="s">
        <v>5</v>
      </c>
      <c r="E3" s="61" t="s">
        <v>6</v>
      </c>
      <c r="F3" s="61" t="s">
        <v>7</v>
      </c>
      <c r="G3" s="24"/>
      <c r="H3" s="24"/>
      <c r="I3" s="24"/>
      <c r="J3" s="55" t="s">
        <v>8</v>
      </c>
      <c r="K3" s="57" t="s">
        <v>9</v>
      </c>
      <c r="L3" s="59" t="s">
        <v>10</v>
      </c>
      <c r="M3" s="52" t="s">
        <v>11</v>
      </c>
      <c r="N3" s="52" t="s">
        <v>12</v>
      </c>
      <c r="O3" s="53" t="s">
        <v>13</v>
      </c>
      <c r="P3" s="52" t="s">
        <v>14</v>
      </c>
      <c r="Q3" s="54" t="s">
        <v>15</v>
      </c>
      <c r="R3" s="52" t="s">
        <v>16</v>
      </c>
      <c r="S3" s="53" t="s">
        <v>17</v>
      </c>
      <c r="T3" s="52" t="s">
        <v>18</v>
      </c>
      <c r="U3" s="52" t="s">
        <v>19</v>
      </c>
      <c r="V3" s="52" t="s">
        <v>20</v>
      </c>
      <c r="W3" s="52" t="s">
        <v>21</v>
      </c>
      <c r="X3" s="48" t="s">
        <v>22</v>
      </c>
      <c r="Y3" s="52" t="s">
        <v>23</v>
      </c>
      <c r="Z3" s="50" t="s">
        <v>24</v>
      </c>
      <c r="AA3" s="50" t="s">
        <v>25</v>
      </c>
      <c r="AB3" s="50" t="s">
        <v>26</v>
      </c>
      <c r="AC3" s="49" t="s">
        <v>1</v>
      </c>
      <c r="AD3" s="49" t="s">
        <v>27</v>
      </c>
      <c r="AE3" s="50" t="s">
        <v>28</v>
      </c>
      <c r="AF3" s="50" t="s">
        <v>29</v>
      </c>
      <c r="AG3" s="52" t="s">
        <v>30</v>
      </c>
      <c r="AH3" s="52" t="s">
        <v>31</v>
      </c>
      <c r="AI3" s="52" t="s">
        <v>32</v>
      </c>
      <c r="AJ3" s="52" t="s">
        <v>33</v>
      </c>
      <c r="AK3" s="52" t="s">
        <v>34</v>
      </c>
      <c r="AL3" s="48" t="s">
        <v>35</v>
      </c>
      <c r="AM3" s="48" t="s">
        <v>36</v>
      </c>
      <c r="AN3" s="48" t="s">
        <v>37</v>
      </c>
      <c r="AO3" s="48" t="s">
        <v>38</v>
      </c>
      <c r="AP3" s="52" t="s">
        <v>39</v>
      </c>
      <c r="AQ3" s="50" t="s">
        <v>40</v>
      </c>
      <c r="AR3" s="50" t="s">
        <v>41</v>
      </c>
      <c r="AS3" s="50" t="s">
        <v>42</v>
      </c>
      <c r="AT3" s="50" t="s">
        <v>43</v>
      </c>
      <c r="AU3" s="50" t="s">
        <v>44</v>
      </c>
      <c r="AV3" s="50" t="s">
        <v>45</v>
      </c>
      <c r="AW3" s="50" t="s">
        <v>46</v>
      </c>
      <c r="AX3" s="50" t="s">
        <v>47</v>
      </c>
      <c r="AY3" s="51" t="s">
        <v>48</v>
      </c>
      <c r="AZ3" s="52" t="s">
        <v>49</v>
      </c>
      <c r="BA3" s="52" t="s">
        <v>50</v>
      </c>
      <c r="BB3" s="48" t="s">
        <v>51</v>
      </c>
      <c r="BC3" s="48" t="s">
        <v>52</v>
      </c>
      <c r="BD3" s="49" t="s">
        <v>53</v>
      </c>
      <c r="BE3" s="46" t="s">
        <v>54</v>
      </c>
      <c r="BF3" s="46" t="s">
        <v>55</v>
      </c>
      <c r="BG3" s="47" t="s">
        <v>56</v>
      </c>
    </row>
    <row r="4" spans="1:64" ht="15.75" customHeight="1" thickBot="1">
      <c r="A4" s="62"/>
      <c r="B4" s="62"/>
      <c r="C4" s="62"/>
      <c r="D4" s="63"/>
      <c r="E4" s="62"/>
      <c r="F4" s="62"/>
      <c r="G4" s="1"/>
      <c r="H4" s="1"/>
      <c r="I4" s="1"/>
      <c r="J4" s="56"/>
      <c r="K4" s="58"/>
      <c r="L4" s="60"/>
      <c r="M4" s="52"/>
      <c r="N4" s="52"/>
      <c r="O4" s="53">
        <v>552540860</v>
      </c>
      <c r="P4" s="52" t="s">
        <v>57</v>
      </c>
      <c r="Q4" s="54">
        <v>0.4</v>
      </c>
      <c r="R4" s="52"/>
      <c r="S4" s="53"/>
      <c r="T4" s="52">
        <v>525</v>
      </c>
      <c r="U4" s="52"/>
      <c r="V4" s="52"/>
      <c r="W4" s="52"/>
      <c r="X4" s="48"/>
      <c r="Y4" s="52">
        <v>800009856</v>
      </c>
      <c r="Z4" s="50"/>
      <c r="AA4" s="50"/>
      <c r="AB4" s="50"/>
      <c r="AC4" s="49"/>
      <c r="AD4" s="49"/>
      <c r="AE4" s="50"/>
      <c r="AF4" s="50"/>
      <c r="AG4" s="52" t="s">
        <v>58</v>
      </c>
      <c r="AH4" s="52">
        <v>35</v>
      </c>
      <c r="AI4" s="52">
        <v>0.6</v>
      </c>
      <c r="AJ4" s="52">
        <v>0.4</v>
      </c>
      <c r="AK4" s="52">
        <v>0.3</v>
      </c>
      <c r="AL4" s="48"/>
      <c r="AM4" s="48"/>
      <c r="AN4" s="48"/>
      <c r="AO4" s="48"/>
      <c r="AP4" s="52"/>
      <c r="AQ4" s="50"/>
      <c r="AR4" s="50"/>
      <c r="AS4" s="50"/>
      <c r="AT4" s="50"/>
      <c r="AU4" s="50"/>
      <c r="AV4" s="50"/>
      <c r="AW4" s="50"/>
      <c r="AX4" s="50"/>
      <c r="AY4" s="51"/>
      <c r="AZ4" s="52"/>
      <c r="BA4" s="52"/>
      <c r="BB4" s="48"/>
      <c r="BC4" s="48"/>
      <c r="BD4" s="49"/>
      <c r="BE4" s="46"/>
      <c r="BF4" s="46"/>
      <c r="BG4" s="47"/>
    </row>
    <row r="5" spans="1:64" ht="15" thickTop="1">
      <c r="A5" t="s">
        <v>59</v>
      </c>
      <c r="B5" s="2" t="s">
        <v>60</v>
      </c>
      <c r="C5" s="2">
        <v>20419</v>
      </c>
      <c r="D5" s="2">
        <v>552540860</v>
      </c>
      <c r="E5">
        <v>525</v>
      </c>
      <c r="F5" t="s">
        <v>61</v>
      </c>
      <c r="J5" s="45">
        <v>1050</v>
      </c>
      <c r="K5" s="45">
        <v>2</v>
      </c>
      <c r="L5" s="3">
        <v>45401</v>
      </c>
      <c r="M5" s="5" t="str">
        <f>IF(A5="MECA", "FPT BETIM - MECANICA","FPT BETIM - FIRE")</f>
        <v>FPT BETIM - FIRE</v>
      </c>
      <c r="N5" s="2" t="str">
        <f t="shared" ref="N5:N68" ca="1" si="0">"WEEK"&amp;" "&amp;WEEKNUM($N$1)</f>
        <v>WEEK 43</v>
      </c>
      <c r="O5">
        <f t="shared" ref="O5" si="1">D5</f>
        <v>552540860</v>
      </c>
      <c r="P5" t="str">
        <f t="shared" ref="P5" si="2">F5</f>
        <v>TUBO RÍGIDO BOMBA D'AGUA</v>
      </c>
      <c r="Q5" s="21">
        <f>VLOOKUP(O5,[1]PFEP!$B:$G,6,0)</f>
        <v>0.39300000000000002</v>
      </c>
      <c r="R5" t="str">
        <f t="shared" ref="R5" ca="1" si="3">IF($R$2&lt;&gt;$O$1," ",J5)</f>
        <v xml:space="preserve"> </v>
      </c>
      <c r="S5">
        <f t="shared" ref="S5" ca="1" si="4">IF($S$2&lt;&gt;$O$1," ",J5)</f>
        <v>1050</v>
      </c>
      <c r="T5" t="str">
        <f t="shared" ref="T5" ca="1" si="5">IF($T$2&lt;&gt;$O$1," ",J5)</f>
        <v xml:space="preserve"> </v>
      </c>
      <c r="U5" t="str">
        <f t="shared" ref="U5" ca="1" si="6">IF($U$2&lt;&gt;$O$1," ",J5)</f>
        <v xml:space="preserve"> </v>
      </c>
      <c r="V5" t="str">
        <f t="shared" ref="V5" ca="1" si="7">IF($V$2&lt;&gt;$O$1," ",J5)</f>
        <v xml:space="preserve"> </v>
      </c>
      <c r="W5" t="str">
        <f t="shared" ref="W5" ca="1" si="8">IF($W$2&lt;&gt;$O$1," ",J5)</f>
        <v xml:space="preserve"> </v>
      </c>
      <c r="Y5" s="2">
        <f>VLOOKUP(C5,[1]PFEP!$O:$P,2,0)</f>
        <v>800009856</v>
      </c>
      <c r="Z5" s="8" t="e">
        <f>VLOOKUP(Y5,[2]INDEX!$C:$D,2,0)</f>
        <v>#N/A</v>
      </c>
      <c r="AA5" s="9" t="str">
        <f>VLOOKUP(Y5,'[1]Suppliers DB'!$A:$D,4,0)</f>
        <v>AV JUVENAL ARANTES313JARDIM CAROLINA</v>
      </c>
      <c r="AB5" s="9" t="str">
        <f>VLOOKUP(Y5,'[1]Suppliers DB'!$A:$E,5,0)</f>
        <v>Jundiai</v>
      </c>
      <c r="AC5" s="2" t="str">
        <f>VLOOKUP(Y5,'[1]Suppliers DB'!$A:$F,6,0)</f>
        <v>SP</v>
      </c>
      <c r="AD5" s="6">
        <v>5524</v>
      </c>
      <c r="AE5" s="8" t="str">
        <f>VLOOKUP(Y5,[3]DB_FORNECEDORES!$C:$D,2,0)</f>
        <v>ALPINO IND META</v>
      </c>
      <c r="AF5" s="10" t="str">
        <f>IFERROR(IF(OR(M5="FPT BETIM - FIRE",M5="FPT BETIM - MECANICA",M5="FPT BETIM"),VLOOKUP(Y5,'[4]FPT BETIM'!$B:$E,4,0),IF(OR(M5="MOPAR",M5="CKD",M5="FIASA"),VLOOKUP(Y5,'[4]FIASA, CKD, MOPAR '!$B:$D,3,0)," ")),"")</f>
        <v/>
      </c>
      <c r="AG5" s="2" t="str">
        <f>VLOOKUP(O5,[1]PFEP!$B:$AN,39,0)</f>
        <v>THJC</v>
      </c>
      <c r="AH5" s="2">
        <f>VLOOKUP(O5,[1]PFEP!$B:$AV,47,0)</f>
        <v>35</v>
      </c>
      <c r="AI5" s="2">
        <f>VLOOKUP(AG5,[1]PFEP!$AN:$AW,10,0)</f>
        <v>0.6</v>
      </c>
      <c r="AJ5" s="2">
        <f>VLOOKUP(O5,[1]PFEP!$B:$AX,49,0)</f>
        <v>0.4</v>
      </c>
      <c r="AK5" s="2">
        <f>VLOOKUP(O5,[1]PFEP!$B:$AY,50,0)</f>
        <v>0.35</v>
      </c>
      <c r="AL5" s="2" t="str">
        <f>IFERROR(IF(OR(VLOOKUP(BH5,[1]PFEP!$A:$BD,56,0)=1,VLOOKUP(BH5,[1]PFEP!$A:$BD,56,0)=0),"N","S"),"")</f>
        <v>S</v>
      </c>
      <c r="AM5" t="str">
        <f>VLOOKUP(AG5,[1]PFEP!$AH:$AZ,19,0)</f>
        <v>YES</v>
      </c>
      <c r="AN5">
        <f>VLOOKUP(AG5,[1]PFEP!$AH:$BA,20,0)</f>
        <v>5</v>
      </c>
      <c r="AO5">
        <f>VLOOKUP(AG5,[1]PFEP!$AH:$BB,21,0)</f>
        <v>3</v>
      </c>
      <c r="AP5" s="2">
        <f>VLOOKUP(AG5,[1]PFEP!$AN:$BE,18,0)</f>
        <v>3</v>
      </c>
      <c r="AQ5" s="8" t="str">
        <f>IFERROR(VLOOKUP(Y5,'[4]Restrição de veículos'!$A:$C,3,0),"")</f>
        <v>Não recebe veículo Baú</v>
      </c>
      <c r="AR5" s="8" t="str">
        <f t="shared" ref="AR5" ca="1" si="9">IFERROR(ROUNDUP(R5/$AH5,0),"")</f>
        <v/>
      </c>
      <c r="AS5" s="8">
        <f t="shared" ref="AS5" ca="1" si="10">IFERROR(ROUNDUP(S5/$AH5,0),"")</f>
        <v>30</v>
      </c>
      <c r="AT5" s="8" t="str">
        <f t="shared" ref="AT5" ca="1" si="11">IFERROR(ROUNDUP(T5/$AH5,0),"")</f>
        <v/>
      </c>
      <c r="AU5" s="8" t="str">
        <f t="shared" ref="AU5" ca="1" si="12">IFERROR(ROUNDUP(U5/$AH5,0),"")</f>
        <v/>
      </c>
      <c r="AV5" s="8" t="str">
        <f t="shared" ref="AV5" ca="1" si="13">IFERROR(ROUNDUP(V5/$AH5,0),"")</f>
        <v/>
      </c>
      <c r="AW5" s="8" t="str">
        <f t="shared" ref="AW5" ca="1" si="14">IFERROR(ROUNDUP(W5/$AH5,0),"")</f>
        <v/>
      </c>
      <c r="AX5" s="8" t="str">
        <f>VLOOKUP(Y5,'[1]Suppliers DB'!$A:$X,24,0)</f>
        <v>Milk Run SP</v>
      </c>
      <c r="AZ5" s="2" t="s">
        <v>62</v>
      </c>
      <c r="BD5" s="2" t="str">
        <f t="shared" ref="BD5" si="15">AB5</f>
        <v>Jundiai</v>
      </c>
      <c r="BE5" s="7">
        <f>VLOOKUP(Y5,[3]DB_FORNECEDORES!$C:$E,3,0)</f>
        <v>61451027000195</v>
      </c>
      <c r="BF5" s="7" t="b">
        <f>IF(AY5="FIASA",16701716000156,IF(AY5="FPT BETIM - FIRE",16701716003171,IF(AY5="FPT BETIM - MECANICA",16701716003333,IF(AY5="CKD",16701716001713,IF(AY5="MOPAR",16701716002957,IF(AZ5="SIM",VLOOKUP(AY5,[3]DB_FORNECEDORES!$C:$E,3,0)))))))</f>
        <v>0</v>
      </c>
      <c r="BG5" t="e">
        <f>IF(M5="FIASA",VLOOKUP(Y5,'[4]FIASA, CKD, MOPAR '!$B:$F,5,0),IF(OR(M5="FPT BETIM - FIRE",M5="FPT BETIM - MECANICA"),VLOOKUP(Y5,'[4]FPT BETIM'!$B:$F,5,0),"Volume"))</f>
        <v>#N/A</v>
      </c>
      <c r="BH5" t="str">
        <f t="shared" ref="BH5" si="16">D5&amp;Y5</f>
        <v>552540860800009856</v>
      </c>
      <c r="BI5" t="str">
        <f>VLOOKUP(BH5,[1]PFEP!$A:$A,1,0)</f>
        <v>552540860800009856</v>
      </c>
      <c r="BK5" s="44"/>
      <c r="BL5">
        <f>COUNTIF(' Suppliers DB '!C:C,PFEP!Y5)</f>
        <v>2</v>
      </c>
    </row>
    <row r="6" spans="1:64">
      <c r="A6" t="s">
        <v>59</v>
      </c>
      <c r="B6" s="2" t="s">
        <v>63</v>
      </c>
      <c r="C6" s="2">
        <v>67200</v>
      </c>
      <c r="D6" s="2">
        <v>552654440</v>
      </c>
      <c r="E6">
        <v>420</v>
      </c>
      <c r="F6" t="s">
        <v>64</v>
      </c>
      <c r="J6" s="45">
        <v>420</v>
      </c>
      <c r="K6" s="45">
        <v>1</v>
      </c>
      <c r="L6" s="3">
        <v>45401</v>
      </c>
      <c r="M6" s="5" t="str">
        <f t="shared" ref="M6:M69" si="17">IF(A6="MECA", "FPT BETIM - MECANICA","FPT BETIM - FIRE")</f>
        <v>FPT BETIM - FIRE</v>
      </c>
      <c r="N6" s="2" t="str">
        <f t="shared" ca="1" si="0"/>
        <v>WEEK 43</v>
      </c>
      <c r="O6">
        <f t="shared" ref="O6:O69" si="18">D6</f>
        <v>552654440</v>
      </c>
      <c r="P6" t="str">
        <f t="shared" ref="P6:P69" si="19">F6</f>
        <v>CONJUNTO MANCAIS BLOCO</v>
      </c>
      <c r="Q6" s="21">
        <f>VLOOKUP(O6,[1]PFEP!$B:$G,6,0)</f>
        <v>0.20499999999999999</v>
      </c>
      <c r="R6" t="str">
        <f t="shared" ref="R6:R69" ca="1" si="20">IF($R$2&lt;&gt;$O$1," ",J6)</f>
        <v xml:space="preserve"> </v>
      </c>
      <c r="S6">
        <f t="shared" ref="S6:S69" ca="1" si="21">IF($S$2&lt;&gt;$O$1," ",J6)</f>
        <v>420</v>
      </c>
      <c r="T6" t="str">
        <f t="shared" ref="T6:T69" ca="1" si="22">IF($T$2&lt;&gt;$O$1," ",J6)</f>
        <v xml:space="preserve"> </v>
      </c>
      <c r="U6" t="str">
        <f t="shared" ref="U6:U69" ca="1" si="23">IF($U$2&lt;&gt;$O$1," ",J6)</f>
        <v xml:space="preserve"> </v>
      </c>
      <c r="V6" t="str">
        <f t="shared" ref="V6:V69" ca="1" si="24">IF($V$2&lt;&gt;$O$1," ",J6)</f>
        <v xml:space="preserve"> </v>
      </c>
      <c r="W6" t="str">
        <f t="shared" ref="W6:W69" ca="1" si="25">IF($W$2&lt;&gt;$O$1," ",J6)</f>
        <v xml:space="preserve"> </v>
      </c>
      <c r="Y6" s="2">
        <f>VLOOKUP(C6,[1]PFEP!$O:$P,2,0)</f>
        <v>800006454</v>
      </c>
      <c r="Z6" s="8" t="e">
        <f>VLOOKUP(Y6,[2]INDEX!$C:$D,2,0)</f>
        <v>#N/A</v>
      </c>
      <c r="AA6" s="9" t="str">
        <f>VLOOKUP(Y6,'[1]Suppliers DB'!$A:$D,4,0)</f>
        <v>R PEDRO DE TOLEDO730GALPAO 2TABOAO</v>
      </c>
      <c r="AB6" s="9" t="str">
        <f>VLOOKUP(Y6,'[1]Suppliers DB'!$A:$E,5,0)</f>
        <v>Guarulhos</v>
      </c>
      <c r="AC6" s="2" t="str">
        <f>VLOOKUP(Y6,'[1]Suppliers DB'!$A:$F,6,0)</f>
        <v>SP</v>
      </c>
      <c r="AD6" s="6">
        <v>5525</v>
      </c>
      <c r="AE6" s="8" t="str">
        <f>VLOOKUP(Y6,[3]DB_FORNECEDORES!$C:$D,2,0)</f>
        <v>METALSIDER</v>
      </c>
      <c r="AF6" s="10" t="str">
        <f>IFERROR(IF(OR(M6="FPT BETIM - FIRE",M6="FPT BETIM - MECANICA",M6="FPT BETIM"),VLOOKUP(Y6,'[4]FPT BETIM'!$B:$E,4,0),IF(OR(M6="MOPAR",M6="CKD",M6="FIASA"),VLOOKUP(Y6,'[4]FIASA, CKD, MOPAR '!$B:$D,3,0)," ")),"")</f>
        <v/>
      </c>
      <c r="AG6" s="2" t="str">
        <f>VLOOKUP(O6,[1]PFEP!$B:$AN,39,0)</f>
        <v>P002</v>
      </c>
      <c r="AH6" s="2">
        <f>VLOOKUP(O6,[1]PFEP!$B:$AV,47,0)</f>
        <v>6</v>
      </c>
      <c r="AI6" s="2">
        <f>VLOOKUP(AG6,[1]PFEP!$AN:$AW,10,0)</f>
        <v>0.4</v>
      </c>
      <c r="AJ6" s="2">
        <f>VLOOKUP(O6,[1]PFEP!$B:$AX,49,0)</f>
        <v>0.3</v>
      </c>
      <c r="AK6" s="2">
        <f>VLOOKUP(O6,[1]PFEP!$B:$AY,50,0)</f>
        <v>7.0000000000000007E-2</v>
      </c>
      <c r="AL6" s="2" t="str">
        <f>IFERROR(IF(OR(VLOOKUP(BH6,[1]PFEP!$A:$BD,56,0)=1,VLOOKUP(BH6,[1]PFEP!$A:$BD,56,0)=0),"N","S"),"")</f>
        <v>S</v>
      </c>
      <c r="AM6" t="str">
        <f>VLOOKUP(AG6,[1]PFEP!$AH:$AZ,19,0)</f>
        <v>YES</v>
      </c>
      <c r="AN6">
        <f>VLOOKUP(AG6,[1]PFEP!$AH:$BA,20,0)</f>
        <v>10</v>
      </c>
      <c r="AO6">
        <f>VLOOKUP(AG6,[1]PFEP!$AH:$BB,21,0)</f>
        <v>7</v>
      </c>
      <c r="AP6" s="2">
        <f>VLOOKUP(AG6,[1]PFEP!$AN:$BE,18,0)</f>
        <v>2</v>
      </c>
      <c r="AQ6" s="8" t="str">
        <f>IFERROR(VLOOKUP(Y6,'[4]Restrição de veículos'!$A:$C,3,0),"")</f>
        <v>Não recebe veículo Baú</v>
      </c>
      <c r="AR6" s="8" t="str">
        <f t="shared" ref="AR6:AR69" ca="1" si="26">IFERROR(ROUNDUP(R6/$AH6,0),"")</f>
        <v/>
      </c>
      <c r="AS6" s="8">
        <f t="shared" ref="AS6:AS69" ca="1" si="27">IFERROR(ROUNDUP(S6/$AH6,0),"")</f>
        <v>70</v>
      </c>
      <c r="AT6" s="8" t="str">
        <f t="shared" ref="AT6:AT69" ca="1" si="28">IFERROR(ROUNDUP(T6/$AH6,0),"")</f>
        <v/>
      </c>
      <c r="AU6" s="8" t="str">
        <f t="shared" ref="AU6:AU69" ca="1" si="29">IFERROR(ROUNDUP(U6/$AH6,0),"")</f>
        <v/>
      </c>
      <c r="AV6" s="8" t="str">
        <f t="shared" ref="AV6:AV69" ca="1" si="30">IFERROR(ROUNDUP(V6/$AH6,0),"")</f>
        <v/>
      </c>
      <c r="AW6" s="8" t="str">
        <f t="shared" ref="AW6:AW69" ca="1" si="31">IFERROR(ROUNDUP(W6/$AH6,0),"")</f>
        <v/>
      </c>
      <c r="AX6" s="8" t="str">
        <f>VLOOKUP(Y6,'[1]Suppliers DB'!$A:$X,24,0)</f>
        <v>Milk Run SP</v>
      </c>
      <c r="AZ6" s="2" t="s">
        <v>62</v>
      </c>
      <c r="BD6" s="2" t="str">
        <f t="shared" ref="BD6:BD69" si="32">AB6</f>
        <v>Guarulhos</v>
      </c>
      <c r="BE6" s="7">
        <f>VLOOKUP(Y6,[3]DB_FORNECEDORES!$C:$E,3,0)</f>
        <v>2221397000177</v>
      </c>
      <c r="BF6" s="7" t="b">
        <f>IF(AY6="FIASA",16701716000156,IF(AY6="FPT BETIM - FIRE",16701716003171,IF(AY6="FPT BETIM - MECANICA",16701716003333,IF(AY6="CKD",16701716001713,IF(AY6="MOPAR",16701716002957,IF(AZ6="SIM",VLOOKUP(AY6,[3]DB_FORNECEDORES!$C:$E,3,0)))))))</f>
        <v>0</v>
      </c>
      <c r="BG6" t="e">
        <f>IF(M6="FIASA",VLOOKUP(Y6,'[4]FIASA, CKD, MOPAR '!$B:$F,5,0),IF(OR(M6="FPT BETIM - FIRE",M6="FPT BETIM - MECANICA"),VLOOKUP(Y6,'[4]FPT BETIM'!$B:$F,5,0),"Volume"))</f>
        <v>#N/A</v>
      </c>
      <c r="BH6" t="str">
        <f t="shared" ref="BH6:BH69" si="33">D6&amp;Y6</f>
        <v>552654440800006454</v>
      </c>
      <c r="BI6" t="str">
        <f>VLOOKUP(BH6,[1]PFEP!$A:$A,1,0)</f>
        <v>552654440800006454</v>
      </c>
      <c r="BK6" s="44"/>
      <c r="BL6">
        <f>COUNTIF(' Suppliers DB '!C:C,PFEP!Y6)</f>
        <v>0</v>
      </c>
    </row>
    <row r="7" spans="1:64">
      <c r="A7" t="s">
        <v>59</v>
      </c>
      <c r="B7" s="2" t="s">
        <v>65</v>
      </c>
      <c r="C7" s="2">
        <v>47104</v>
      </c>
      <c r="D7" s="2">
        <v>551982470</v>
      </c>
      <c r="E7">
        <v>240</v>
      </c>
      <c r="F7" t="s">
        <v>66</v>
      </c>
      <c r="J7" s="45">
        <v>480</v>
      </c>
      <c r="K7" s="45">
        <v>2</v>
      </c>
      <c r="L7" s="3">
        <v>45401</v>
      </c>
      <c r="M7" s="5" t="str">
        <f t="shared" si="17"/>
        <v>FPT BETIM - FIRE</v>
      </c>
      <c r="N7" s="2" t="str">
        <f t="shared" ca="1" si="0"/>
        <v>WEEK 43</v>
      </c>
      <c r="O7">
        <f t="shared" si="18"/>
        <v>551982470</v>
      </c>
      <c r="P7" t="str">
        <f t="shared" si="19"/>
        <v>POLIA CONDUZIDA</v>
      </c>
      <c r="Q7" s="21">
        <f>VLOOKUP(O7,[1]PFEP!$B:$G,6,0)</f>
        <v>1.81</v>
      </c>
      <c r="R7" t="str">
        <f t="shared" ca="1" si="20"/>
        <v xml:space="preserve"> </v>
      </c>
      <c r="S7">
        <f t="shared" ca="1" si="21"/>
        <v>480</v>
      </c>
      <c r="T7" t="str">
        <f t="shared" ca="1" si="22"/>
        <v xml:space="preserve"> </v>
      </c>
      <c r="U7" t="str">
        <f t="shared" ca="1" si="23"/>
        <v xml:space="preserve"> </v>
      </c>
      <c r="V7" t="str">
        <f t="shared" ca="1" si="24"/>
        <v xml:space="preserve"> </v>
      </c>
      <c r="W7" t="str">
        <f t="shared" ca="1" si="25"/>
        <v xml:space="preserve"> </v>
      </c>
      <c r="Y7" s="2">
        <f>VLOOKUP(C7,[1]PFEP!$O:$P,2,0)</f>
        <v>800046782</v>
      </c>
      <c r="Z7" s="8" t="e">
        <f>VLOOKUP(Y7,[2]INDEX!$C:$D,2,0)</f>
        <v>#N/A</v>
      </c>
      <c r="AA7" s="9" t="str">
        <f>VLOOKUP(Y7,'[1]Suppliers DB'!$A:$D,4,0)</f>
        <v>R EDUARDO BORSARI2435GALPAO02DISTRITO INDUSTRIAL DOMINGOS</v>
      </c>
      <c r="AB7" s="9" t="str">
        <f>VLOOKUP(Y7,'[1]Suppliers DB'!$A:$E,5,0)</f>
        <v>Indaiatuba</v>
      </c>
      <c r="AC7" s="2" t="str">
        <f>VLOOKUP(Y7,'[1]Suppliers DB'!$A:$F,6,0)</f>
        <v>SP</v>
      </c>
      <c r="AD7" s="6">
        <v>5526</v>
      </c>
      <c r="AE7" s="8" t="str">
        <f>VLOOKUP(Y7,[3]DB_FORNECEDORES!$C:$D,2,0)</f>
        <v>PROPULSION</v>
      </c>
      <c r="AF7" s="10" t="str">
        <f>IFERROR(IF(OR(M7="FPT BETIM - FIRE",M7="FPT BETIM - MECANICA",M7="FPT BETIM"),VLOOKUP(Y7,'[4]FPT BETIM'!$B:$E,4,0),IF(OR(M7="MOPAR",M7="CKD",M7="FIASA"),VLOOKUP(Y7,'[4]FIASA, CKD, MOPAR '!$B:$D,3,0)," ")),"")</f>
        <v/>
      </c>
      <c r="AG7" s="2" t="str">
        <f>VLOOKUP(O7,[1]PFEP!$B:$AN,39,0)</f>
        <v>P58</v>
      </c>
      <c r="AH7" s="2">
        <f>VLOOKUP(O7,[1]PFEP!$B:$AV,47,0)</f>
        <v>6</v>
      </c>
      <c r="AI7" s="2">
        <f>VLOOKUP(AG7,[1]PFEP!$AN:$AW,10,0)</f>
        <v>0.4</v>
      </c>
      <c r="AJ7" s="2">
        <f>VLOOKUP(O7,[1]PFEP!$B:$AX,49,0)</f>
        <v>0.3</v>
      </c>
      <c r="AK7" s="2">
        <f>VLOOKUP(O7,[1]PFEP!$B:$AY,50,0)</f>
        <v>0.22</v>
      </c>
      <c r="AL7" s="2" t="str">
        <f>IFERROR(IF(OR(VLOOKUP(BH7,[1]PFEP!$A:$BD,56,0)=1,VLOOKUP(BH7,[1]PFEP!$A:$BD,56,0)=0),"N","S"),"")</f>
        <v>S</v>
      </c>
      <c r="AM7" t="str">
        <f>VLOOKUP(AG7,[1]PFEP!$AH:$AZ,19,0)</f>
        <v>YES</v>
      </c>
      <c r="AN7">
        <f>VLOOKUP(AG7,[1]PFEP!$AH:$BA,20,0)</f>
        <v>10</v>
      </c>
      <c r="AO7">
        <f>VLOOKUP(AG7,[1]PFEP!$AH:$BB,21,0)</f>
        <v>4</v>
      </c>
      <c r="AP7" s="2">
        <f>VLOOKUP(AG7,[1]PFEP!$AN:$BE,18,0)</f>
        <v>3</v>
      </c>
      <c r="AQ7" s="8" t="str">
        <f>IFERROR(VLOOKUP(Y7,'[4]Restrição de veículos'!$A:$C,3,0),"")</f>
        <v/>
      </c>
      <c r="AR7" s="8" t="str">
        <f t="shared" ca="1" si="26"/>
        <v/>
      </c>
      <c r="AS7" s="8">
        <f t="shared" ca="1" si="27"/>
        <v>80</v>
      </c>
      <c r="AT7" s="8" t="str">
        <f t="shared" ca="1" si="28"/>
        <v/>
      </c>
      <c r="AU7" s="8" t="str">
        <f t="shared" ca="1" si="29"/>
        <v/>
      </c>
      <c r="AV7" s="8" t="str">
        <f t="shared" ca="1" si="30"/>
        <v/>
      </c>
      <c r="AW7" s="8" t="str">
        <f t="shared" ca="1" si="31"/>
        <v/>
      </c>
      <c r="AX7" s="8" t="str">
        <f>VLOOKUP(Y7,'[1]Suppliers DB'!$A:$X,24,0)</f>
        <v>Milk Run SP</v>
      </c>
      <c r="AZ7" s="2" t="s">
        <v>62</v>
      </c>
      <c r="BD7" s="2" t="str">
        <f t="shared" si="32"/>
        <v>Indaiatuba</v>
      </c>
      <c r="BE7" s="7">
        <f>VLOOKUP(Y7,[3]DB_FORNECEDORES!$C:$E,3,0)</f>
        <v>50319379000175</v>
      </c>
      <c r="BF7" s="7" t="b">
        <f>IF(AY7="FIASA",16701716000156,IF(AY7="FPT BETIM - FIRE",16701716003171,IF(AY7="FPT BETIM - MECANICA",16701716003333,IF(AY7="CKD",16701716001713,IF(AY7="MOPAR",16701716002957,IF(AZ7="SIM",VLOOKUP(AY7,[3]DB_FORNECEDORES!$C:$E,3,0)))))))</f>
        <v>0</v>
      </c>
      <c r="BG7" t="e">
        <f>IF(M7="FIASA",VLOOKUP(Y7,'[4]FIASA, CKD, MOPAR '!$B:$F,5,0),IF(OR(M7="FPT BETIM - FIRE",M7="FPT BETIM - MECANICA"),VLOOKUP(Y7,'[4]FPT BETIM'!$B:$F,5,0),"Volume"))</f>
        <v>#N/A</v>
      </c>
      <c r="BH7" t="str">
        <f t="shared" si="33"/>
        <v>551982470800046782</v>
      </c>
      <c r="BI7" t="str">
        <f>VLOOKUP(BH7,[1]PFEP!$A:$A,1,0)</f>
        <v>551982470800046782</v>
      </c>
      <c r="BK7" s="44"/>
      <c r="BL7">
        <f>COUNTIF(' Suppliers DB '!C:C,PFEP!Y7)</f>
        <v>1</v>
      </c>
    </row>
    <row r="8" spans="1:64">
      <c r="A8" t="s">
        <v>59</v>
      </c>
      <c r="B8" s="2" t="s">
        <v>67</v>
      </c>
      <c r="C8" s="2">
        <v>47850</v>
      </c>
      <c r="D8" s="2">
        <v>552365200</v>
      </c>
      <c r="E8">
        <v>480</v>
      </c>
      <c r="F8" t="s">
        <v>68</v>
      </c>
      <c r="J8" s="45">
        <v>480</v>
      </c>
      <c r="K8" s="45">
        <v>1</v>
      </c>
      <c r="L8" s="3">
        <v>45401</v>
      </c>
      <c r="M8" s="5" t="str">
        <f t="shared" si="17"/>
        <v>FPT BETIM - FIRE</v>
      </c>
      <c r="N8" s="2" t="str">
        <f t="shared" ca="1" si="0"/>
        <v>WEEK 43</v>
      </c>
      <c r="O8">
        <f t="shared" si="18"/>
        <v>552365200</v>
      </c>
      <c r="P8" t="str">
        <f t="shared" si="19"/>
        <v>ROLAMENTO TENSOR CORREIA</v>
      </c>
      <c r="Q8" s="21">
        <f>VLOOKUP(O8,[1]PFEP!$B:$G,6,0)</f>
        <v>0.62</v>
      </c>
      <c r="R8" t="str">
        <f t="shared" ca="1" si="20"/>
        <v xml:space="preserve"> </v>
      </c>
      <c r="S8">
        <f t="shared" ca="1" si="21"/>
        <v>480</v>
      </c>
      <c r="T8" t="str">
        <f t="shared" ca="1" si="22"/>
        <v xml:space="preserve"> </v>
      </c>
      <c r="U8" t="str">
        <f t="shared" ca="1" si="23"/>
        <v xml:space="preserve"> </v>
      </c>
      <c r="V8" t="str">
        <f t="shared" ca="1" si="24"/>
        <v xml:space="preserve"> </v>
      </c>
      <c r="W8" t="str">
        <f t="shared" ca="1" si="25"/>
        <v xml:space="preserve"> </v>
      </c>
      <c r="Y8" s="2">
        <f>VLOOKUP(C8,[1]PFEP!$O:$P,2,0)</f>
        <v>800008855</v>
      </c>
      <c r="Z8" s="8" t="e">
        <f>VLOOKUP(Y8,[2]INDEX!$C:$D,2,0)</f>
        <v>#N/A</v>
      </c>
      <c r="AA8" s="9" t="str">
        <f>VLOOKUP(Y8,'[1]Suppliers DB'!$A:$D,4,0)</f>
        <v>ROD DOM PEDRO ISNKM 87PONTE ALTA</v>
      </c>
      <c r="AB8" s="9" t="str">
        <f>VLOOKUP(Y8,'[1]Suppliers DB'!$A:$E,5,0)</f>
        <v>Atibaia</v>
      </c>
      <c r="AC8" s="2" t="str">
        <f>VLOOKUP(Y8,'[1]Suppliers DB'!$A:$F,6,0)</f>
        <v>SP</v>
      </c>
      <c r="AD8" s="6">
        <v>5527</v>
      </c>
      <c r="AE8" s="8" t="str">
        <f>VLOOKUP(Y8,[3]DB_FORNECEDORES!$C:$D,2,0)</f>
        <v>LITENS</v>
      </c>
      <c r="AF8" s="10" t="str">
        <f>IFERROR(IF(OR(M8="FPT BETIM - FIRE",M8="FPT BETIM - MECANICA",M8="FPT BETIM"),VLOOKUP(Y8,'[4]FPT BETIM'!$B:$E,4,0),IF(OR(M8="MOPAR",M8="CKD",M8="FIASA"),VLOOKUP(Y8,'[4]FIASA, CKD, MOPAR '!$B:$D,3,0)," ")),"")</f>
        <v/>
      </c>
      <c r="AG8" s="2" t="str">
        <f>VLOOKUP(O8,[1]PFEP!$B:$AN,39,0)</f>
        <v>THMZ</v>
      </c>
      <c r="AH8" s="2">
        <f>VLOOKUP(O8,[1]PFEP!$B:$AV,47,0)</f>
        <v>12</v>
      </c>
      <c r="AI8" s="2">
        <f>VLOOKUP(AG8,[1]PFEP!$AN:$AW,10,0)</f>
        <v>0.6</v>
      </c>
      <c r="AJ8" s="2">
        <f>VLOOKUP(O8,[1]PFEP!$B:$AX,49,0)</f>
        <v>0.4</v>
      </c>
      <c r="AK8" s="2">
        <f>VLOOKUP(O8,[1]PFEP!$B:$AY,50,0)</f>
        <v>0.15</v>
      </c>
      <c r="AL8" s="2" t="str">
        <f>IFERROR(IF(OR(VLOOKUP(BH8,[1]PFEP!$A:$BD,56,0)=1,VLOOKUP(BH8,[1]PFEP!$A:$BD,56,0)=0),"N","S"),"")</f>
        <v>S</v>
      </c>
      <c r="AM8" t="str">
        <f>VLOOKUP(AG8,[1]PFEP!$AH:$AZ,19,0)</f>
        <v>YES</v>
      </c>
      <c r="AN8">
        <f>VLOOKUP(AG8,[1]PFEP!$AH:$BA,20,0)</f>
        <v>5</v>
      </c>
      <c r="AO8">
        <f>VLOOKUP(AG8,[1]PFEP!$AH:$BB,21,0)</f>
        <v>8</v>
      </c>
      <c r="AP8" s="2">
        <f>VLOOKUP(AG8,[1]PFEP!$AN:$BE,18,0)</f>
        <v>3</v>
      </c>
      <c r="AQ8" s="8" t="str">
        <f>IFERROR(VLOOKUP(Y8,'[4]Restrição de veículos'!$A:$C,3,0),"")</f>
        <v>Carregamento pela traseira</v>
      </c>
      <c r="AR8" s="8" t="str">
        <f t="shared" ca="1" si="26"/>
        <v/>
      </c>
      <c r="AS8" s="8">
        <f t="shared" ca="1" si="27"/>
        <v>40</v>
      </c>
      <c r="AT8" s="8" t="str">
        <f t="shared" ca="1" si="28"/>
        <v/>
      </c>
      <c r="AU8" s="8" t="str">
        <f t="shared" ca="1" si="29"/>
        <v/>
      </c>
      <c r="AV8" s="8" t="str">
        <f t="shared" ca="1" si="30"/>
        <v/>
      </c>
      <c r="AW8" s="8" t="str">
        <f t="shared" ca="1" si="31"/>
        <v/>
      </c>
      <c r="AX8" s="8" t="str">
        <f>VLOOKUP(Y8,'[1]Suppliers DB'!$A:$X,24,0)</f>
        <v>Milk Run SP</v>
      </c>
      <c r="AZ8" s="2" t="s">
        <v>62</v>
      </c>
      <c r="BD8" s="2" t="str">
        <f t="shared" si="32"/>
        <v>Atibaia</v>
      </c>
      <c r="BE8" s="7">
        <f>VLOOKUP(Y8,[3]DB_FORNECEDORES!$C:$E,3,0)</f>
        <v>2588877000170</v>
      </c>
      <c r="BF8" s="7" t="b">
        <f>IF(AY8="FIASA",16701716000156,IF(AY8="FPT BETIM - FIRE",16701716003171,IF(AY8="FPT BETIM - MECANICA",16701716003333,IF(AY8="CKD",16701716001713,IF(AY8="MOPAR",16701716002957,IF(AZ8="SIM",VLOOKUP(AY8,[3]DB_FORNECEDORES!$C:$E,3,0)))))))</f>
        <v>0</v>
      </c>
      <c r="BG8" t="e">
        <f>IF(M8="FIASA",VLOOKUP(Y8,'[4]FIASA, CKD, MOPAR '!$B:$F,5,0),IF(OR(M8="FPT BETIM - FIRE",M8="FPT BETIM - MECANICA"),VLOOKUP(Y8,'[4]FPT BETIM'!$B:$F,5,0),"Volume"))</f>
        <v>#N/A</v>
      </c>
      <c r="BH8" t="str">
        <f t="shared" si="33"/>
        <v>552365200800008855</v>
      </c>
      <c r="BI8" t="str">
        <f>VLOOKUP(BH8,[1]PFEP!$A:$A,1,0)</f>
        <v>552365200800008855</v>
      </c>
      <c r="BK8" s="44"/>
      <c r="BL8">
        <f>COUNTIF(' Suppliers DB '!C:C,PFEP!Y8)</f>
        <v>1</v>
      </c>
    </row>
    <row r="9" spans="1:64">
      <c r="A9" t="s">
        <v>59</v>
      </c>
      <c r="B9" s="2" t="s">
        <v>69</v>
      </c>
      <c r="C9" s="2">
        <v>31610</v>
      </c>
      <c r="D9" s="2">
        <v>551908820</v>
      </c>
      <c r="E9">
        <v>750</v>
      </c>
      <c r="F9" t="s">
        <v>70</v>
      </c>
      <c r="J9" s="45">
        <v>750</v>
      </c>
      <c r="K9" s="45">
        <v>1</v>
      </c>
      <c r="L9" s="3">
        <v>45401</v>
      </c>
      <c r="M9" s="5" t="str">
        <f t="shared" si="17"/>
        <v>FPT BETIM - FIRE</v>
      </c>
      <c r="N9" s="2" t="str">
        <f t="shared" ca="1" si="0"/>
        <v>WEEK 43</v>
      </c>
      <c r="O9">
        <f t="shared" si="18"/>
        <v>551908820</v>
      </c>
      <c r="P9" t="str">
        <f t="shared" si="19"/>
        <v>JUNTA PARA CABEÇOTE</v>
      </c>
      <c r="Q9" s="21">
        <f>VLOOKUP(O9,[1]PFEP!$B:$G,6,0)</f>
        <v>6.9000000000000006E-2</v>
      </c>
      <c r="R9" t="str">
        <f t="shared" ca="1" si="20"/>
        <v xml:space="preserve"> </v>
      </c>
      <c r="S9">
        <f t="shared" ca="1" si="21"/>
        <v>750</v>
      </c>
      <c r="T9" t="str">
        <f t="shared" ca="1" si="22"/>
        <v xml:space="preserve"> </v>
      </c>
      <c r="U9" t="str">
        <f t="shared" ca="1" si="23"/>
        <v xml:space="preserve"> </v>
      </c>
      <c r="V9" t="str">
        <f t="shared" ca="1" si="24"/>
        <v xml:space="preserve"> </v>
      </c>
      <c r="W9" t="str">
        <f t="shared" ca="1" si="25"/>
        <v xml:space="preserve"> </v>
      </c>
      <c r="Y9" s="2">
        <f>VLOOKUP(C9,[1]PFEP!$O:$P,2,0)</f>
        <v>800005883</v>
      </c>
      <c r="Z9" s="8" t="e">
        <f>VLOOKUP(Y9,[2]INDEX!$C:$D,2,0)</f>
        <v>#N/A</v>
      </c>
      <c r="AA9" s="9" t="str">
        <f>VLOOKUP(Y9,'[1]Suppliers DB'!$A:$D,4,0)</f>
        <v>R FRANCISCO CARLOS DE CASTRO NE945DIST INDL UNILESTE</v>
      </c>
      <c r="AB9" s="9" t="str">
        <f>VLOOKUP(Y9,'[1]Suppliers DB'!$A:$E,5,0)</f>
        <v>Piracicaba</v>
      </c>
      <c r="AC9" s="2" t="str">
        <f>VLOOKUP(Y9,'[1]Suppliers DB'!$A:$F,6,0)</f>
        <v>SP</v>
      </c>
      <c r="AD9" s="6">
        <v>5528</v>
      </c>
      <c r="AE9" s="8" t="str">
        <f>VLOOKUP(Y9,[3]DB_FORNECEDORES!$C:$D,2,0)</f>
        <v>ELRINGKLINGER</v>
      </c>
      <c r="AF9" s="10" t="str">
        <f>IFERROR(IF(OR(M9="FPT BETIM - FIRE",M9="FPT BETIM - MECANICA",M9="FPT BETIM"),VLOOKUP(Y9,'[4]FPT BETIM'!$B:$E,4,0),IF(OR(M9="MOPAR",M9="CKD",M9="FIASA"),VLOOKUP(Y9,'[4]FIASA, CKD, MOPAR '!$B:$D,3,0)," ")),"")</f>
        <v/>
      </c>
      <c r="AG9" s="2" t="str">
        <f>VLOOKUP(O9,[1]PFEP!$B:$AN,39,0)</f>
        <v>TFL3</v>
      </c>
      <c r="AH9" s="2">
        <f>VLOOKUP(O9,[1]PFEP!$B:$AV,47,0)</f>
        <v>150</v>
      </c>
      <c r="AI9" s="2">
        <f>VLOOKUP(AG9,[1]PFEP!$AN:$AW,10,0)</f>
        <v>0.6</v>
      </c>
      <c r="AJ9" s="2">
        <f>VLOOKUP(O9,[1]PFEP!$B:$AX,49,0)</f>
        <v>0.4</v>
      </c>
      <c r="AK9" s="2">
        <f>VLOOKUP(O9,[1]PFEP!$B:$AY,50,0)</f>
        <v>0.15</v>
      </c>
      <c r="AL9" s="2" t="str">
        <f>IFERROR(IF(OR(VLOOKUP(BH9,[1]PFEP!$A:$BD,56,0)=1,VLOOKUP(BH9,[1]PFEP!$A:$BD,56,0)=0),"N","S"),"")</f>
        <v>S</v>
      </c>
      <c r="AM9" t="str">
        <f>VLOOKUP(AG9,[1]PFEP!$AH:$AZ,19,0)</f>
        <v>YES</v>
      </c>
      <c r="AN9">
        <f>VLOOKUP(AG9,[1]PFEP!$AH:$BA,20,0)</f>
        <v>5</v>
      </c>
      <c r="AO9">
        <f>VLOOKUP(AG9,[1]PFEP!$AH:$BB,21,0)</f>
        <v>1</v>
      </c>
      <c r="AP9" s="2">
        <f>VLOOKUP(AG9,[1]PFEP!$AN:$BE,18,0)</f>
        <v>3</v>
      </c>
      <c r="AQ9" s="8" t="str">
        <f>IFERROR(VLOOKUP(Y9,'[4]Restrição de veículos'!$A:$C,3,0),"")</f>
        <v>Não recebe veículo Baú</v>
      </c>
      <c r="AR9" s="8" t="str">
        <f t="shared" ca="1" si="26"/>
        <v/>
      </c>
      <c r="AS9" s="8">
        <f t="shared" ca="1" si="27"/>
        <v>5</v>
      </c>
      <c r="AT9" s="8" t="str">
        <f t="shared" ca="1" si="28"/>
        <v/>
      </c>
      <c r="AU9" s="8" t="str">
        <f t="shared" ca="1" si="29"/>
        <v/>
      </c>
      <c r="AV9" s="8" t="str">
        <f t="shared" ca="1" si="30"/>
        <v/>
      </c>
      <c r="AW9" s="8" t="str">
        <f t="shared" ca="1" si="31"/>
        <v/>
      </c>
      <c r="AX9" s="8" t="str">
        <f>VLOOKUP(Y9,'[1]Suppliers DB'!$A:$X,24,0)</f>
        <v>Milk Run SP</v>
      </c>
      <c r="AZ9" s="2" t="s">
        <v>62</v>
      </c>
      <c r="BD9" s="2" t="str">
        <f t="shared" si="32"/>
        <v>Piracicaba</v>
      </c>
      <c r="BE9" s="7">
        <f>VLOOKUP(Y9,[3]DB_FORNECEDORES!$C:$E,3,0)</f>
        <v>1576749000144</v>
      </c>
      <c r="BF9" s="7" t="b">
        <f>IF(AY9="FIASA",16701716000156,IF(AY9="FPT BETIM - FIRE",16701716003171,IF(AY9="FPT BETIM - MECANICA",16701716003333,IF(AY9="CKD",16701716001713,IF(AY9="MOPAR",16701716002957,IF(AZ9="SIM",VLOOKUP(AY9,[3]DB_FORNECEDORES!$C:$E,3,0)))))))</f>
        <v>0</v>
      </c>
      <c r="BG9" t="e">
        <f>IF(M9="FIASA",VLOOKUP(Y9,'[4]FIASA, CKD, MOPAR '!$B:$F,5,0),IF(OR(M9="FPT BETIM - FIRE",M9="FPT BETIM - MECANICA"),VLOOKUP(Y9,'[4]FPT BETIM'!$B:$F,5,0),"Volume"))</f>
        <v>#N/A</v>
      </c>
      <c r="BH9" t="str">
        <f t="shared" si="33"/>
        <v>551908820800005883</v>
      </c>
      <c r="BI9" t="str">
        <f>VLOOKUP(BH9,[1]PFEP!$A:$A,1,0)</f>
        <v>551908820800005883</v>
      </c>
      <c r="BK9" s="44"/>
      <c r="BL9">
        <f>COUNTIF(' Suppliers DB '!C:C,PFEP!Y9)</f>
        <v>1</v>
      </c>
    </row>
    <row r="10" spans="1:64">
      <c r="A10" t="s">
        <v>59</v>
      </c>
      <c r="B10" s="2" t="s">
        <v>69</v>
      </c>
      <c r="C10" s="2">
        <v>31610</v>
      </c>
      <c r="D10" s="2">
        <v>552056750</v>
      </c>
      <c r="E10">
        <v>575</v>
      </c>
      <c r="F10" t="s">
        <v>70</v>
      </c>
      <c r="J10" s="45">
        <v>575</v>
      </c>
      <c r="K10" s="45">
        <v>1</v>
      </c>
      <c r="L10" s="3">
        <v>45401</v>
      </c>
      <c r="M10" s="5" t="str">
        <f t="shared" si="17"/>
        <v>FPT BETIM - FIRE</v>
      </c>
      <c r="N10" s="2" t="str">
        <f t="shared" ca="1" si="0"/>
        <v>WEEK 43</v>
      </c>
      <c r="O10">
        <f t="shared" si="18"/>
        <v>552056750</v>
      </c>
      <c r="P10" t="str">
        <f t="shared" si="19"/>
        <v>JUNTA PARA CABEÇOTE</v>
      </c>
      <c r="Q10" s="21">
        <f>VLOOKUP(O10,[1]PFEP!$B:$G,6,0)</f>
        <v>0.10100000000000001</v>
      </c>
      <c r="R10" t="str">
        <f t="shared" ca="1" si="20"/>
        <v xml:space="preserve"> </v>
      </c>
      <c r="S10">
        <f t="shared" ca="1" si="21"/>
        <v>575</v>
      </c>
      <c r="T10" t="str">
        <f t="shared" ca="1" si="22"/>
        <v xml:space="preserve"> </v>
      </c>
      <c r="U10" t="str">
        <f t="shared" ca="1" si="23"/>
        <v xml:space="preserve"> </v>
      </c>
      <c r="V10" t="str">
        <f t="shared" ca="1" si="24"/>
        <v xml:space="preserve"> </v>
      </c>
      <c r="W10" t="str">
        <f t="shared" ca="1" si="25"/>
        <v xml:space="preserve"> </v>
      </c>
      <c r="Y10" s="2">
        <f>VLOOKUP(C10,[1]PFEP!$O:$P,2,0)</f>
        <v>800005883</v>
      </c>
      <c r="Z10" s="8" t="e">
        <f>VLOOKUP(Y10,[2]INDEX!$C:$D,2,0)</f>
        <v>#N/A</v>
      </c>
      <c r="AA10" s="9" t="str">
        <f>VLOOKUP(Y10,'[1]Suppliers DB'!$A:$D,4,0)</f>
        <v>R FRANCISCO CARLOS DE CASTRO NE945DIST INDL UNILESTE</v>
      </c>
      <c r="AB10" s="9" t="str">
        <f>VLOOKUP(Y10,'[1]Suppliers DB'!$A:$E,5,0)</f>
        <v>Piracicaba</v>
      </c>
      <c r="AC10" s="2" t="str">
        <f>VLOOKUP(Y10,'[1]Suppliers DB'!$A:$F,6,0)</f>
        <v>SP</v>
      </c>
      <c r="AD10" s="6">
        <v>5529</v>
      </c>
      <c r="AE10" s="8" t="str">
        <f>VLOOKUP(Y10,[3]DB_FORNECEDORES!$C:$D,2,0)</f>
        <v>ELRINGKLINGER</v>
      </c>
      <c r="AF10" s="10" t="str">
        <f>IFERROR(IF(OR(M10="FPT BETIM - FIRE",M10="FPT BETIM - MECANICA",M10="FPT BETIM"),VLOOKUP(Y10,'[4]FPT BETIM'!$B:$E,4,0),IF(OR(M10="MOPAR",M10="CKD",M10="FIASA"),VLOOKUP(Y10,'[4]FIASA, CKD, MOPAR '!$B:$D,3,0)," ")),"")</f>
        <v/>
      </c>
      <c r="AG10" s="2" t="str">
        <f>VLOOKUP(O10,[1]PFEP!$B:$AN,39,0)</f>
        <v>TFM5</v>
      </c>
      <c r="AH10" s="2">
        <f>VLOOKUP(O10,[1]PFEP!$B:$AV,47,0)</f>
        <v>115</v>
      </c>
      <c r="AI10" s="2">
        <f>VLOOKUP(AG10,[1]PFEP!$AN:$AW,10,0)</f>
        <v>0.2</v>
      </c>
      <c r="AJ10" s="2">
        <f>VLOOKUP(O10,[1]PFEP!$B:$AX,49,0)</f>
        <v>0.05</v>
      </c>
      <c r="AK10" s="2">
        <f>VLOOKUP(O10,[1]PFEP!$B:$AY,50,0)</f>
        <v>0.01</v>
      </c>
      <c r="AL10" s="2" t="str">
        <f>IFERROR(IF(OR(VLOOKUP(BH10,[1]PFEP!$A:$BD,56,0)=1,VLOOKUP(BH10,[1]PFEP!$A:$BD,56,0)=0),"N","S"),"")</f>
        <v>S</v>
      </c>
      <c r="AM10" t="str">
        <f>VLOOKUP(AG10,[1]PFEP!$AH:$AZ,19,0)</f>
        <v>YES</v>
      </c>
      <c r="AN10">
        <f>VLOOKUP(AG10,[1]PFEP!$AH:$BA,20,0)</f>
        <v>1</v>
      </c>
      <c r="AO10">
        <f>VLOOKUP(AG10,[1]PFEP!$AH:$BB,21,0)</f>
        <v>1</v>
      </c>
      <c r="AP10" s="2">
        <f>VLOOKUP(AG10,[1]PFEP!$AN:$BE,18,0)</f>
        <v>0</v>
      </c>
      <c r="AQ10" s="8" t="str">
        <f>IFERROR(VLOOKUP(Y10,'[4]Restrição de veículos'!$A:$C,3,0),"")</f>
        <v>Não recebe veículo Baú</v>
      </c>
      <c r="AR10" s="8" t="str">
        <f t="shared" ca="1" si="26"/>
        <v/>
      </c>
      <c r="AS10" s="8">
        <f t="shared" ca="1" si="27"/>
        <v>5</v>
      </c>
      <c r="AT10" s="8" t="str">
        <f t="shared" ca="1" si="28"/>
        <v/>
      </c>
      <c r="AU10" s="8" t="str">
        <f t="shared" ca="1" si="29"/>
        <v/>
      </c>
      <c r="AV10" s="8" t="str">
        <f t="shared" ca="1" si="30"/>
        <v/>
      </c>
      <c r="AW10" s="8" t="str">
        <f t="shared" ca="1" si="31"/>
        <v/>
      </c>
      <c r="AX10" s="8" t="str">
        <f>VLOOKUP(Y10,'[1]Suppliers DB'!$A:$X,24,0)</f>
        <v>Milk Run SP</v>
      </c>
      <c r="AZ10" s="2" t="s">
        <v>62</v>
      </c>
      <c r="BD10" s="2" t="str">
        <f t="shared" si="32"/>
        <v>Piracicaba</v>
      </c>
      <c r="BE10" s="7">
        <f>VLOOKUP(Y10,[3]DB_FORNECEDORES!$C:$E,3,0)</f>
        <v>1576749000144</v>
      </c>
      <c r="BF10" s="7" t="b">
        <f>IF(AY10="FIASA",16701716000156,IF(AY10="FPT BETIM - FIRE",16701716003171,IF(AY10="FPT BETIM - MECANICA",16701716003333,IF(AY10="CKD",16701716001713,IF(AY10="MOPAR",16701716002957,IF(AZ10="SIM",VLOOKUP(AY10,[3]DB_FORNECEDORES!$C:$E,3,0)))))))</f>
        <v>0</v>
      </c>
      <c r="BG10" t="e">
        <f>IF(M10="FIASA",VLOOKUP(Y10,'[4]FIASA, CKD, MOPAR '!$B:$F,5,0),IF(OR(M10="FPT BETIM - FIRE",M10="FPT BETIM - MECANICA"),VLOOKUP(Y10,'[4]FPT BETIM'!$B:$F,5,0),"Volume"))</f>
        <v>#N/A</v>
      </c>
      <c r="BH10" t="str">
        <f t="shared" si="33"/>
        <v>552056750800005883</v>
      </c>
      <c r="BI10" t="str">
        <f>VLOOKUP(BH10,[1]PFEP!$A:$A,1,0)</f>
        <v>552056750800005883</v>
      </c>
      <c r="BK10" s="44"/>
      <c r="BL10">
        <f>COUNTIF(' Suppliers DB '!C:C,PFEP!Y10)</f>
        <v>1</v>
      </c>
    </row>
    <row r="11" spans="1:64">
      <c r="A11" t="s">
        <v>59</v>
      </c>
      <c r="B11" s="2" t="s">
        <v>71</v>
      </c>
      <c r="C11" s="2">
        <v>34836</v>
      </c>
      <c r="D11" s="2">
        <v>552407290</v>
      </c>
      <c r="E11">
        <v>2880</v>
      </c>
      <c r="F11" t="s">
        <v>72</v>
      </c>
      <c r="J11" s="45">
        <v>5040</v>
      </c>
      <c r="K11" s="45">
        <v>1.75</v>
      </c>
      <c r="L11" s="3">
        <v>45401</v>
      </c>
      <c r="M11" s="5" t="str">
        <f t="shared" si="17"/>
        <v>FPT BETIM - FIRE</v>
      </c>
      <c r="N11" s="2" t="str">
        <f t="shared" ca="1" si="0"/>
        <v>WEEK 43</v>
      </c>
      <c r="O11">
        <f t="shared" si="18"/>
        <v>552407290</v>
      </c>
      <c r="P11" t="str">
        <f t="shared" si="19"/>
        <v>VÁLVULA DE DESCARGA</v>
      </c>
      <c r="Q11" s="21">
        <f>VLOOKUP(O11,[1]PFEP!$B:$G,6,0)</f>
        <v>3.5000000000000003E-2</v>
      </c>
      <c r="R11" t="str">
        <f t="shared" ca="1" si="20"/>
        <v xml:space="preserve"> </v>
      </c>
      <c r="S11">
        <f t="shared" ca="1" si="21"/>
        <v>5040</v>
      </c>
      <c r="T11" t="str">
        <f t="shared" ca="1" si="22"/>
        <v xml:space="preserve"> </v>
      </c>
      <c r="U11" t="str">
        <f t="shared" ca="1" si="23"/>
        <v xml:space="preserve"> </v>
      </c>
      <c r="V11" t="str">
        <f t="shared" ca="1" si="24"/>
        <v xml:space="preserve"> </v>
      </c>
      <c r="W11" t="str">
        <f t="shared" ca="1" si="25"/>
        <v xml:space="preserve"> </v>
      </c>
      <c r="Y11" s="2">
        <f>VLOOKUP(C11,[1]PFEP!$O:$P,2,0)</f>
        <v>800032490</v>
      </c>
      <c r="Z11" s="8" t="e">
        <f>VLOOKUP(Y11,[2]INDEX!$C:$D,2,0)</f>
        <v>#N/A</v>
      </c>
      <c r="AA11" s="9" t="str">
        <f>VLOOKUP(Y11,'[1]Suppliers DB'!$A:$D,4,0)</f>
        <v>Rodovia Fernao DiasSNkm 754Distrito Indutrial</v>
      </c>
      <c r="AB11" s="9" t="str">
        <f>VLOOKUP(Y11,'[1]Suppliers DB'!$A:$E,5,0)</f>
        <v>Tres Coracoes</v>
      </c>
      <c r="AC11" s="2" t="str">
        <f>VLOOKUP(Y11,'[1]Suppliers DB'!$A:$F,6,0)</f>
        <v>MG</v>
      </c>
      <c r="AD11" s="6">
        <v>5530</v>
      </c>
      <c r="AE11" s="8" t="str">
        <f>VLOOKUP(Y11,[3]DB_FORNECEDORES!$C:$D,2,0)</f>
        <v>FEDERAL MOGUL</v>
      </c>
      <c r="AF11" s="10" t="str">
        <f>IFERROR(IF(OR(M11="FPT BETIM - FIRE",M11="FPT BETIM - MECANICA",M11="FPT BETIM"),VLOOKUP(Y11,'[4]FPT BETIM'!$B:$E,4,0),IF(OR(M11="MOPAR",M11="CKD",M11="FIASA"),VLOOKUP(Y11,'[4]FIASA, CKD, MOPAR '!$B:$D,3,0)," ")),"")</f>
        <v/>
      </c>
      <c r="AG11" s="2" t="str">
        <f>VLOOKUP(O11,[1]PFEP!$B:$AN,39,0)</f>
        <v>THGZ</v>
      </c>
      <c r="AH11" s="2">
        <f>VLOOKUP(O11,[1]PFEP!$B:$AV,47,0)</f>
        <v>216</v>
      </c>
      <c r="AI11" s="2">
        <f>VLOOKUP(AG11,[1]PFEP!$AN:$AW,10,0)</f>
        <v>0.4</v>
      </c>
      <c r="AJ11" s="2">
        <f>VLOOKUP(O11,[1]PFEP!$B:$AX,49,0)</f>
        <v>0.3</v>
      </c>
      <c r="AK11" s="2">
        <f>VLOOKUP(O11,[1]PFEP!$B:$AY,50,0)</f>
        <v>0.01</v>
      </c>
      <c r="AL11" s="2" t="str">
        <f>IFERROR(IF(OR(VLOOKUP(BH11,[1]PFEP!$A:$BD,56,0)=1,VLOOKUP(BH11,[1]PFEP!$A:$BD,56,0)=0),"N","S"),"")</f>
        <v>S</v>
      </c>
      <c r="AM11" t="str">
        <f>VLOOKUP(AG11,[1]PFEP!$AH:$AZ,19,0)</f>
        <v>YES</v>
      </c>
      <c r="AN11">
        <f>VLOOKUP(AG11,[1]PFEP!$AH:$BA,20,0)</f>
        <v>10</v>
      </c>
      <c r="AO11">
        <f>VLOOKUP(AG11,[1]PFEP!$AH:$BB,21,0)</f>
        <v>6</v>
      </c>
      <c r="AP11" s="2">
        <f>VLOOKUP(AG11,[1]PFEP!$AN:$BE,18,0)</f>
        <v>1.5</v>
      </c>
      <c r="AQ11" s="8" t="str">
        <f>IFERROR(VLOOKUP(Y11,'[4]Restrição de veículos'!$A:$C,3,0),"")</f>
        <v/>
      </c>
      <c r="AR11" s="8" t="str">
        <f t="shared" ca="1" si="26"/>
        <v/>
      </c>
      <c r="AS11" s="8">
        <f t="shared" ca="1" si="27"/>
        <v>24</v>
      </c>
      <c r="AT11" s="8" t="str">
        <f t="shared" ca="1" si="28"/>
        <v/>
      </c>
      <c r="AU11" s="8" t="str">
        <f t="shared" ca="1" si="29"/>
        <v/>
      </c>
      <c r="AV11" s="8" t="str">
        <f t="shared" ca="1" si="30"/>
        <v/>
      </c>
      <c r="AW11" s="8" t="str">
        <f t="shared" ca="1" si="31"/>
        <v/>
      </c>
      <c r="AX11" s="8" t="str">
        <f>VLOOKUP(Y11,'[1]Suppliers DB'!$A:$X,24,0)</f>
        <v>Geoship Federal Mogul + Aptiv</v>
      </c>
      <c r="AZ11" s="2" t="s">
        <v>62</v>
      </c>
      <c r="BD11" s="2" t="str">
        <f t="shared" si="32"/>
        <v>Tres Coracoes</v>
      </c>
      <c r="BE11" s="7">
        <f>VLOOKUP(Y11,[3]DB_FORNECEDORES!$C:$E,3,0)</f>
        <v>20697193000270</v>
      </c>
      <c r="BF11" s="7" t="b">
        <f>IF(AY11="FIASA",16701716000156,IF(AY11="FPT BETIM - FIRE",16701716003171,IF(AY11="FPT BETIM - MECANICA",16701716003333,IF(AY11="CKD",16701716001713,IF(AY11="MOPAR",16701716002957,IF(AZ11="SIM",VLOOKUP(AY11,[3]DB_FORNECEDORES!$C:$E,3,0)))))))</f>
        <v>0</v>
      </c>
      <c r="BG11" t="e">
        <f>IF(M11="FIASA",VLOOKUP(Y11,'[4]FIASA, CKD, MOPAR '!$B:$F,5,0),IF(OR(M11="FPT BETIM - FIRE",M11="FPT BETIM - MECANICA"),VLOOKUP(Y11,'[4]FPT BETIM'!$B:$F,5,0),"Volume"))</f>
        <v>#N/A</v>
      </c>
      <c r="BH11" t="str">
        <f t="shared" si="33"/>
        <v>552407290800032490</v>
      </c>
      <c r="BI11" t="str">
        <f>VLOOKUP(BH11,[1]PFEP!$A:$A,1,0)</f>
        <v>552407290800032490</v>
      </c>
      <c r="BK11" s="44"/>
      <c r="BL11">
        <f>COUNTIF(' Suppliers DB '!C:C,PFEP!Y11)</f>
        <v>1</v>
      </c>
    </row>
    <row r="12" spans="1:64">
      <c r="A12" t="s">
        <v>59</v>
      </c>
      <c r="B12" s="2" t="s">
        <v>71</v>
      </c>
      <c r="C12" s="2">
        <v>34836</v>
      </c>
      <c r="D12" s="2">
        <v>552718720</v>
      </c>
      <c r="E12">
        <v>2880</v>
      </c>
      <c r="F12" t="s">
        <v>73</v>
      </c>
      <c r="J12" s="45">
        <v>5040</v>
      </c>
      <c r="K12" s="45">
        <v>1.75</v>
      </c>
      <c r="L12" s="3">
        <v>45401</v>
      </c>
      <c r="M12" s="5" t="str">
        <f t="shared" si="17"/>
        <v>FPT BETIM - FIRE</v>
      </c>
      <c r="N12" s="2" t="str">
        <f t="shared" ca="1" si="0"/>
        <v>WEEK 43</v>
      </c>
      <c r="O12">
        <f t="shared" si="18"/>
        <v>552718720</v>
      </c>
      <c r="P12" t="str">
        <f t="shared" si="19"/>
        <v>VÁLVULA DE ADMISSÃO</v>
      </c>
      <c r="Q12" s="21">
        <f>VLOOKUP(O12,[1]PFEP!$B:$G,6,0)</f>
        <v>3.5000000000000003E-2</v>
      </c>
      <c r="R12" t="str">
        <f t="shared" ca="1" si="20"/>
        <v xml:space="preserve"> </v>
      </c>
      <c r="S12">
        <f t="shared" ca="1" si="21"/>
        <v>5040</v>
      </c>
      <c r="T12" t="str">
        <f t="shared" ca="1" si="22"/>
        <v xml:space="preserve"> </v>
      </c>
      <c r="U12" t="str">
        <f t="shared" ca="1" si="23"/>
        <v xml:space="preserve"> </v>
      </c>
      <c r="V12" t="str">
        <f t="shared" ca="1" si="24"/>
        <v xml:space="preserve"> </v>
      </c>
      <c r="W12" t="str">
        <f t="shared" ca="1" si="25"/>
        <v xml:space="preserve"> </v>
      </c>
      <c r="Y12" s="2">
        <f>VLOOKUP(C12,[1]PFEP!$O:$P,2,0)</f>
        <v>800032490</v>
      </c>
      <c r="Z12" s="8" t="e">
        <f>VLOOKUP(Y12,[2]INDEX!$C:$D,2,0)</f>
        <v>#N/A</v>
      </c>
      <c r="AA12" s="9" t="str">
        <f>VLOOKUP(Y12,'[1]Suppliers DB'!$A:$D,4,0)</f>
        <v>Rodovia Fernao DiasSNkm 754Distrito Indutrial</v>
      </c>
      <c r="AB12" s="9" t="str">
        <f>VLOOKUP(Y12,'[1]Suppliers DB'!$A:$E,5,0)</f>
        <v>Tres Coracoes</v>
      </c>
      <c r="AC12" s="2" t="str">
        <f>VLOOKUP(Y12,'[1]Suppliers DB'!$A:$F,6,0)</f>
        <v>MG</v>
      </c>
      <c r="AD12" s="6">
        <v>5531</v>
      </c>
      <c r="AE12" s="8" t="str">
        <f>VLOOKUP(Y12,[3]DB_FORNECEDORES!$C:$D,2,0)</f>
        <v>FEDERAL MOGUL</v>
      </c>
      <c r="AF12" s="10" t="str">
        <f>IFERROR(IF(OR(M12="FPT BETIM - FIRE",M12="FPT BETIM - MECANICA",M12="FPT BETIM"),VLOOKUP(Y12,'[4]FPT BETIM'!$B:$E,4,0),IF(OR(M12="MOPAR",M12="CKD",M12="FIASA"),VLOOKUP(Y12,'[4]FIASA, CKD, MOPAR '!$B:$D,3,0)," ")),"")</f>
        <v/>
      </c>
      <c r="AG12" s="2" t="str">
        <f>VLOOKUP(O12,[1]PFEP!$B:$AN,39,0)</f>
        <v>THGZ</v>
      </c>
      <c r="AH12" s="2">
        <f>VLOOKUP(O12,[1]PFEP!$B:$AV,47,0)</f>
        <v>144</v>
      </c>
      <c r="AI12" s="2">
        <f>VLOOKUP(AG12,[1]PFEP!$AN:$AW,10,0)</f>
        <v>0.4</v>
      </c>
      <c r="AJ12" s="2">
        <f>VLOOKUP(O12,[1]PFEP!$B:$AX,49,0)</f>
        <v>0.3</v>
      </c>
      <c r="AK12" s="2">
        <f>VLOOKUP(O12,[1]PFEP!$B:$AY,50,0)</f>
        <v>0.01</v>
      </c>
      <c r="AL12" s="2" t="str">
        <f>IFERROR(IF(OR(VLOOKUP(BH12,[1]PFEP!$A:$BD,56,0)=1,VLOOKUP(BH12,[1]PFEP!$A:$BD,56,0)=0),"N","S"),"")</f>
        <v>S</v>
      </c>
      <c r="AM12" t="str">
        <f>VLOOKUP(AG12,[1]PFEP!$AH:$AZ,19,0)</f>
        <v>YES</v>
      </c>
      <c r="AN12">
        <f>VLOOKUP(AG12,[1]PFEP!$AH:$BA,20,0)</f>
        <v>10</v>
      </c>
      <c r="AO12">
        <f>VLOOKUP(AG12,[1]PFEP!$AH:$BB,21,0)</f>
        <v>6</v>
      </c>
      <c r="AP12" s="2">
        <f>VLOOKUP(AG12,[1]PFEP!$AN:$BE,18,0)</f>
        <v>1.5</v>
      </c>
      <c r="AQ12" s="8" t="str">
        <f>IFERROR(VLOOKUP(Y12,'[4]Restrição de veículos'!$A:$C,3,0),"")</f>
        <v/>
      </c>
      <c r="AR12" s="8" t="str">
        <f t="shared" ca="1" si="26"/>
        <v/>
      </c>
      <c r="AS12" s="8">
        <f t="shared" ca="1" si="27"/>
        <v>35</v>
      </c>
      <c r="AT12" s="8" t="str">
        <f t="shared" ca="1" si="28"/>
        <v/>
      </c>
      <c r="AU12" s="8" t="str">
        <f t="shared" ca="1" si="29"/>
        <v/>
      </c>
      <c r="AV12" s="8" t="str">
        <f t="shared" ca="1" si="30"/>
        <v/>
      </c>
      <c r="AW12" s="8" t="str">
        <f t="shared" ca="1" si="31"/>
        <v/>
      </c>
      <c r="AX12" s="8" t="str">
        <f>VLOOKUP(Y12,'[1]Suppliers DB'!$A:$X,24,0)</f>
        <v>Geoship Federal Mogul + Aptiv</v>
      </c>
      <c r="AZ12" s="2" t="s">
        <v>62</v>
      </c>
      <c r="BD12" s="2" t="str">
        <f t="shared" si="32"/>
        <v>Tres Coracoes</v>
      </c>
      <c r="BE12" s="7">
        <f>VLOOKUP(Y12,[3]DB_FORNECEDORES!$C:$E,3,0)</f>
        <v>20697193000270</v>
      </c>
      <c r="BF12" s="7" t="b">
        <f>IF(AY12="FIASA",16701716000156,IF(AY12="FPT BETIM - FIRE",16701716003171,IF(AY12="FPT BETIM - MECANICA",16701716003333,IF(AY12="CKD",16701716001713,IF(AY12="MOPAR",16701716002957,IF(AZ12="SIM",VLOOKUP(AY12,[3]DB_FORNECEDORES!$C:$E,3,0)))))))</f>
        <v>0</v>
      </c>
      <c r="BG12" t="e">
        <f>IF(M12="FIASA",VLOOKUP(Y12,'[4]FIASA, CKD, MOPAR '!$B:$F,5,0),IF(OR(M12="FPT BETIM - FIRE",M12="FPT BETIM - MECANICA"),VLOOKUP(Y12,'[4]FPT BETIM'!$B:$F,5,0),"Volume"))</f>
        <v>#N/A</v>
      </c>
      <c r="BH12" t="str">
        <f t="shared" si="33"/>
        <v>552718720800032490</v>
      </c>
      <c r="BI12" t="str">
        <f>VLOOKUP(BH12,[1]PFEP!$A:$A,1,0)</f>
        <v>552718720800032490</v>
      </c>
      <c r="BK12" s="44"/>
      <c r="BL12">
        <f>COUNTIF(' Suppliers DB '!C:C,PFEP!Y12)</f>
        <v>1</v>
      </c>
    </row>
    <row r="13" spans="1:64">
      <c r="A13" t="s">
        <v>59</v>
      </c>
      <c r="B13" s="2" t="s">
        <v>74</v>
      </c>
      <c r="C13" s="2">
        <v>28824</v>
      </c>
      <c r="D13" s="2">
        <v>552718750</v>
      </c>
      <c r="E13">
        <v>336</v>
      </c>
      <c r="F13" t="s">
        <v>75</v>
      </c>
      <c r="J13" s="45">
        <v>672</v>
      </c>
      <c r="K13" s="45">
        <v>2</v>
      </c>
      <c r="L13" s="3">
        <v>45401</v>
      </c>
      <c r="M13" s="5" t="str">
        <f t="shared" si="17"/>
        <v>FPT BETIM - FIRE</v>
      </c>
      <c r="N13" s="2" t="str">
        <f t="shared" ca="1" si="0"/>
        <v>WEEK 43</v>
      </c>
      <c r="O13">
        <f t="shared" si="18"/>
        <v>552718750</v>
      </c>
      <c r="P13" t="str">
        <f t="shared" si="19"/>
        <v>EIXO COMANDO VÁLVULAS</v>
      </c>
      <c r="Q13" s="21">
        <f>VLOOKUP(O13,[1]PFEP!$B:$G,6,0)</f>
        <v>1.84</v>
      </c>
      <c r="R13" t="str">
        <f t="shared" ca="1" si="20"/>
        <v xml:space="preserve"> </v>
      </c>
      <c r="S13">
        <f t="shared" ca="1" si="21"/>
        <v>672</v>
      </c>
      <c r="T13" t="str">
        <f t="shared" ca="1" si="22"/>
        <v xml:space="preserve"> </v>
      </c>
      <c r="U13" t="str">
        <f t="shared" ca="1" si="23"/>
        <v xml:space="preserve"> </v>
      </c>
      <c r="V13" t="str">
        <f t="shared" ca="1" si="24"/>
        <v xml:space="preserve"> </v>
      </c>
      <c r="W13" t="str">
        <f t="shared" ca="1" si="25"/>
        <v xml:space="preserve"> </v>
      </c>
      <c r="Y13" s="2">
        <f>VLOOKUP(C13,[1]PFEP!$O:$P,2,0)</f>
        <v>800023200</v>
      </c>
      <c r="Z13" s="8" t="e">
        <f>VLOOKUP(Y13,[2]INDEX!$C:$D,2,0)</f>
        <v>#N/A</v>
      </c>
      <c r="AA13" s="9" t="str">
        <f>VLOOKUP(Y13,'[1]Suppliers DB'!$A:$D,4,0)</f>
        <v>RODOVIA ANHANGUERAKM 163DISTRITO INDUSTRIAL</v>
      </c>
      <c r="AB13" s="9" t="str">
        <f>VLOOKUP(Y13,'[1]Suppliers DB'!$A:$E,5,0)</f>
        <v>Araras</v>
      </c>
      <c r="AC13" s="2" t="str">
        <f>VLOOKUP(Y13,'[1]Suppliers DB'!$A:$F,6,0)</f>
        <v>SP</v>
      </c>
      <c r="AD13" s="6">
        <v>5532</v>
      </c>
      <c r="AE13" s="8" t="str">
        <f>VLOOKUP(Y13,[3]DB_FORNECEDORES!$C:$D,2,0)</f>
        <v>FEDERAL MOGUL</v>
      </c>
      <c r="AF13" s="10" t="str">
        <f>IFERROR(IF(OR(M13="FPT BETIM - FIRE",M13="FPT BETIM - MECANICA",M13="FPT BETIM"),VLOOKUP(Y13,'[4]FPT BETIM'!$B:$E,4,0),IF(OR(M13="MOPAR",M13="CKD",M13="FIASA"),VLOOKUP(Y13,'[4]FIASA, CKD, MOPAR '!$B:$D,3,0)," ")),"")</f>
        <v/>
      </c>
      <c r="AG13" s="2" t="str">
        <f>VLOOKUP(O13,[1]PFEP!$B:$AN,39,0)</f>
        <v>TFA3</v>
      </c>
      <c r="AH13" s="2">
        <f>VLOOKUP(O13,[1]PFEP!$B:$AV,47,0)</f>
        <v>336</v>
      </c>
      <c r="AI13" s="2">
        <f>VLOOKUP(AG13,[1]PFEP!$AN:$AW,10,0)</f>
        <v>1.2</v>
      </c>
      <c r="AJ13" s="2">
        <f>VLOOKUP(O13,[1]PFEP!$B:$AX,49,0)</f>
        <v>1</v>
      </c>
      <c r="AK13" s="2">
        <f>VLOOKUP(O13,[1]PFEP!$B:$AY,50,0)</f>
        <v>0.05</v>
      </c>
      <c r="AL13" s="2" t="str">
        <f>IFERROR(IF(OR(VLOOKUP(BH13,[1]PFEP!$A:$BD,56,0)=1,VLOOKUP(BH13,[1]PFEP!$A:$BD,56,0)=0),"N","S"),"")</f>
        <v>S</v>
      </c>
      <c r="AM13" t="str">
        <f>VLOOKUP(AG13,[1]PFEP!$AH:$AZ,19,0)</f>
        <v>NO</v>
      </c>
      <c r="AN13" t="str">
        <f>VLOOKUP(AG13,[1]PFEP!$AH:$BA,20,0)</f>
        <v/>
      </c>
      <c r="AO13" t="str">
        <f>VLOOKUP(AG13,[1]PFEP!$AH:$BB,21,0)</f>
        <v/>
      </c>
      <c r="AP13" s="2">
        <f>VLOOKUP(AG13,[1]PFEP!$AN:$BE,18,0)</f>
        <v>10</v>
      </c>
      <c r="AQ13" s="8" t="str">
        <f>IFERROR(VLOOKUP(Y13,'[4]Restrição de veículos'!$A:$C,3,0),"")</f>
        <v/>
      </c>
      <c r="AR13" s="8" t="str">
        <f t="shared" ca="1" si="26"/>
        <v/>
      </c>
      <c r="AS13" s="8">
        <f t="shared" ca="1" si="27"/>
        <v>2</v>
      </c>
      <c r="AT13" s="8" t="str">
        <f t="shared" ca="1" si="28"/>
        <v/>
      </c>
      <c r="AU13" s="8" t="str">
        <f t="shared" ca="1" si="29"/>
        <v/>
      </c>
      <c r="AV13" s="8" t="str">
        <f t="shared" ca="1" si="30"/>
        <v/>
      </c>
      <c r="AW13" s="8" t="str">
        <f t="shared" ca="1" si="31"/>
        <v/>
      </c>
      <c r="AX13" s="8" t="str">
        <f>VLOOKUP(Y13,'[1]Suppliers DB'!$A:$X,24,0)</f>
        <v>DR SP Denso(FIASA) + Federal Mogul</v>
      </c>
      <c r="AZ13" s="2" t="s">
        <v>62</v>
      </c>
      <c r="BD13" s="2" t="str">
        <f t="shared" si="32"/>
        <v>Araras</v>
      </c>
      <c r="BE13" s="7">
        <f>VLOOKUP(Y13,[3]DB_FORNECEDORES!$C:$E,3,0)</f>
        <v>747901000222</v>
      </c>
      <c r="BF13" s="7" t="b">
        <f>IF(AY13="FIASA",16701716000156,IF(AY13="FPT BETIM - FIRE",16701716003171,IF(AY13="FPT BETIM - MECANICA",16701716003333,IF(AY13="CKD",16701716001713,IF(AY13="MOPAR",16701716002957,IF(AZ13="SIM",VLOOKUP(AY13,[3]DB_FORNECEDORES!$C:$E,3,0)))))))</f>
        <v>0</v>
      </c>
      <c r="BG13" t="e">
        <f>IF(M13="FIASA",VLOOKUP(Y13,'[4]FIASA, CKD, MOPAR '!$B:$F,5,0),IF(OR(M13="FPT BETIM - FIRE",M13="FPT BETIM - MECANICA"),VLOOKUP(Y13,'[4]FPT BETIM'!$B:$F,5,0),"Volume"))</f>
        <v>#N/A</v>
      </c>
      <c r="BH13" t="str">
        <f t="shared" si="33"/>
        <v>552718750800023200</v>
      </c>
      <c r="BI13" t="str">
        <f>VLOOKUP(BH13,[1]PFEP!$A:$A,1,0)</f>
        <v>552718750800023200</v>
      </c>
      <c r="BK13" s="44"/>
      <c r="BL13">
        <f>COUNTIF(' Suppliers DB '!C:C,PFEP!Y13)</f>
        <v>1</v>
      </c>
    </row>
    <row r="14" spans="1:64">
      <c r="A14" t="s">
        <v>59</v>
      </c>
      <c r="B14" s="2" t="s">
        <v>76</v>
      </c>
      <c r="C14" s="2">
        <v>15565</v>
      </c>
      <c r="D14" s="2">
        <v>552434150</v>
      </c>
      <c r="E14">
        <v>60</v>
      </c>
      <c r="F14" t="s">
        <v>77</v>
      </c>
      <c r="J14" s="45">
        <v>360</v>
      </c>
      <c r="K14" s="45">
        <v>6</v>
      </c>
      <c r="L14" s="3">
        <v>45401</v>
      </c>
      <c r="M14" s="5" t="str">
        <f t="shared" si="17"/>
        <v>FPT BETIM - FIRE</v>
      </c>
      <c r="N14" s="2" t="str">
        <f t="shared" ca="1" si="0"/>
        <v>WEEK 43</v>
      </c>
      <c r="O14">
        <f t="shared" si="18"/>
        <v>552434150</v>
      </c>
      <c r="P14" t="str">
        <f t="shared" si="19"/>
        <v>TAMPA DO CABEÇOTE</v>
      </c>
      <c r="Q14" s="21" t="e">
        <f>VLOOKUP(O14,[1]PFEP!$B:$G,6,0)</f>
        <v>#N/A</v>
      </c>
      <c r="R14" t="str">
        <f t="shared" ca="1" si="20"/>
        <v xml:space="preserve"> </v>
      </c>
      <c r="S14">
        <f t="shared" ca="1" si="21"/>
        <v>360</v>
      </c>
      <c r="T14" t="str">
        <f t="shared" ca="1" si="22"/>
        <v xml:space="preserve"> </v>
      </c>
      <c r="U14" t="str">
        <f t="shared" ca="1" si="23"/>
        <v xml:space="preserve"> </v>
      </c>
      <c r="V14" t="str">
        <f t="shared" ca="1" si="24"/>
        <v xml:space="preserve"> </v>
      </c>
      <c r="W14" t="str">
        <f t="shared" ca="1" si="25"/>
        <v xml:space="preserve"> </v>
      </c>
      <c r="Y14" s="2">
        <f>VLOOKUP(C14,[1]PFEP!$O:$P,2,0)</f>
        <v>800003752</v>
      </c>
      <c r="Z14" s="8" t="e">
        <f>VLOOKUP(Y14,[2]INDEX!$C:$D,2,0)</f>
        <v>#N/A</v>
      </c>
      <c r="AA14" s="9" t="str">
        <f>VLOOKUP(Y14,'[1]Suppliers DB'!$A:$D,4,0)</f>
        <v>AV ERNST MAHLE1500MOMBACA</v>
      </c>
      <c r="AB14" s="9" t="str">
        <f>VLOOKUP(Y14,'[1]Suppliers DB'!$A:$E,5,0)</f>
        <v>Mogi-guacu</v>
      </c>
      <c r="AC14" s="2" t="str">
        <f>VLOOKUP(Y14,'[1]Suppliers DB'!$A:$F,6,0)</f>
        <v>SP</v>
      </c>
      <c r="AD14" s="6">
        <v>5533</v>
      </c>
      <c r="AE14" s="8" t="str">
        <f>VLOOKUP(Y14,[3]DB_FORNECEDORES!$C:$D,2,0)</f>
        <v>MIBA SINTER</v>
      </c>
      <c r="AF14" s="10" t="str">
        <f>IFERROR(IF(OR(M14="FPT BETIM - FIRE",M14="FPT BETIM - MECANICA",M14="FPT BETIM"),VLOOKUP(Y14,'[4]FPT BETIM'!$B:$E,4,0),IF(OR(M14="MOPAR",M14="CKD",M14="FIASA"),VLOOKUP(Y14,'[4]FIASA, CKD, MOPAR '!$B:$D,3,0)," ")),"")</f>
        <v/>
      </c>
      <c r="AG14" s="2" t="e">
        <f>VLOOKUP(O14,[1]PFEP!$B:$AN,39,0)</f>
        <v>#N/A</v>
      </c>
      <c r="AH14" s="2" t="e">
        <f>VLOOKUP(O14,[1]PFEP!$B:$AV,47,0)</f>
        <v>#N/A</v>
      </c>
      <c r="AI14" s="2" t="e">
        <f>VLOOKUP(AG14,[1]PFEP!$AN:$AW,10,0)</f>
        <v>#N/A</v>
      </c>
      <c r="AJ14" s="2" t="e">
        <f>VLOOKUP(O14,[1]PFEP!$B:$AX,49,0)</f>
        <v>#N/A</v>
      </c>
      <c r="AK14" s="2" t="e">
        <f>VLOOKUP(O14,[1]PFEP!$B:$AY,50,0)</f>
        <v>#N/A</v>
      </c>
      <c r="AL14" s="2" t="str">
        <f>IFERROR(IF(OR(VLOOKUP(BH14,[1]PFEP!$A:$BD,56,0)=1,VLOOKUP(BH14,[1]PFEP!$A:$BD,56,0)=0),"N","S"),"")</f>
        <v/>
      </c>
      <c r="AM14" t="e">
        <f>VLOOKUP(AG14,[1]PFEP!$AH:$AZ,19,0)</f>
        <v>#N/A</v>
      </c>
      <c r="AN14" t="e">
        <f>VLOOKUP(AG14,[1]PFEP!$AH:$BA,20,0)</f>
        <v>#N/A</v>
      </c>
      <c r="AO14" t="e">
        <f>VLOOKUP(AG14,[1]PFEP!$AH:$BB,21,0)</f>
        <v>#N/A</v>
      </c>
      <c r="AP14" s="2" t="e">
        <f>VLOOKUP(AG14,[1]PFEP!$AN:$BE,18,0)</f>
        <v>#N/A</v>
      </c>
      <c r="AQ14" s="8" t="str">
        <f>IFERROR(VLOOKUP(Y14,'[4]Restrição de veículos'!$A:$C,3,0),"")</f>
        <v/>
      </c>
      <c r="AR14" s="8" t="str">
        <f t="shared" ca="1" si="26"/>
        <v/>
      </c>
      <c r="AS14" s="8" t="str">
        <f t="shared" ca="1" si="27"/>
        <v/>
      </c>
      <c r="AT14" s="8" t="str">
        <f t="shared" ca="1" si="28"/>
        <v/>
      </c>
      <c r="AU14" s="8" t="str">
        <f t="shared" ca="1" si="29"/>
        <v/>
      </c>
      <c r="AV14" s="8" t="str">
        <f t="shared" ca="1" si="30"/>
        <v/>
      </c>
      <c r="AW14" s="8" t="str">
        <f t="shared" ca="1" si="31"/>
        <v/>
      </c>
      <c r="AX14" s="8" t="str">
        <f>VLOOKUP(Y14,'[1]Suppliers DB'!$A:$X,24,0)</f>
        <v>DR Mahles</v>
      </c>
      <c r="AZ14" s="2" t="s">
        <v>62</v>
      </c>
      <c r="BD14" s="2" t="str">
        <f t="shared" si="32"/>
        <v>Mogi-guacu</v>
      </c>
      <c r="BE14" s="7">
        <f>VLOOKUP(Y14,[3]DB_FORNECEDORES!$C:$E,3,0)</f>
        <v>60476884000268</v>
      </c>
      <c r="BF14" s="7" t="b">
        <f>IF(AY14="FIASA",16701716000156,IF(AY14="FPT BETIM - FIRE",16701716003171,IF(AY14="FPT BETIM - MECANICA",16701716003333,IF(AY14="CKD",16701716001713,IF(AY14="MOPAR",16701716002957,IF(AZ14="SIM",VLOOKUP(AY14,[3]DB_FORNECEDORES!$C:$E,3,0)))))))</f>
        <v>0</v>
      </c>
      <c r="BG14" t="e">
        <f>IF(M14="FIASA",VLOOKUP(Y14,'[4]FIASA, CKD, MOPAR '!$B:$F,5,0),IF(OR(M14="FPT BETIM - FIRE",M14="FPT BETIM - MECANICA"),VLOOKUP(Y14,'[4]FPT BETIM'!$B:$F,5,0),"Volume"))</f>
        <v>#N/A</v>
      </c>
      <c r="BH14" t="str">
        <f t="shared" si="33"/>
        <v>552434150800003752</v>
      </c>
      <c r="BI14" t="e">
        <f>VLOOKUP(BH14,[1]PFEP!$A:$A,1,0)</f>
        <v>#N/A</v>
      </c>
      <c r="BK14" s="44"/>
      <c r="BL14">
        <f>COUNTIF(' Suppliers DB '!C:C,PFEP!Y14)</f>
        <v>1</v>
      </c>
    </row>
    <row r="15" spans="1:64">
      <c r="A15" t="s">
        <v>59</v>
      </c>
      <c r="B15" s="2" t="s">
        <v>76</v>
      </c>
      <c r="C15" s="2">
        <v>15565</v>
      </c>
      <c r="D15" s="2">
        <v>552433720</v>
      </c>
      <c r="E15">
        <v>60</v>
      </c>
      <c r="F15" t="s">
        <v>77</v>
      </c>
      <c r="J15" s="45">
        <v>120</v>
      </c>
      <c r="K15" s="45">
        <v>2</v>
      </c>
      <c r="L15" s="3">
        <v>45401</v>
      </c>
      <c r="M15" s="5" t="str">
        <f t="shared" si="17"/>
        <v>FPT BETIM - FIRE</v>
      </c>
      <c r="N15" s="2" t="str">
        <f t="shared" ca="1" si="0"/>
        <v>WEEK 43</v>
      </c>
      <c r="O15">
        <f t="shared" si="18"/>
        <v>552433720</v>
      </c>
      <c r="P15" t="str">
        <f t="shared" si="19"/>
        <v>TAMPA DO CABEÇOTE</v>
      </c>
      <c r="Q15" s="21" t="e">
        <f>VLOOKUP(O15,[1]PFEP!$B:$G,6,0)</f>
        <v>#N/A</v>
      </c>
      <c r="R15" t="str">
        <f t="shared" ca="1" si="20"/>
        <v xml:space="preserve"> </v>
      </c>
      <c r="S15">
        <f t="shared" ca="1" si="21"/>
        <v>120</v>
      </c>
      <c r="T15" t="str">
        <f t="shared" ca="1" si="22"/>
        <v xml:space="preserve"> </v>
      </c>
      <c r="U15" t="str">
        <f t="shared" ca="1" si="23"/>
        <v xml:space="preserve"> </v>
      </c>
      <c r="V15" t="str">
        <f t="shared" ca="1" si="24"/>
        <v xml:space="preserve"> </v>
      </c>
      <c r="W15" t="str">
        <f t="shared" ca="1" si="25"/>
        <v xml:space="preserve"> </v>
      </c>
      <c r="Y15" s="2">
        <f>VLOOKUP(C15,[1]PFEP!$O:$P,2,0)</f>
        <v>800003752</v>
      </c>
      <c r="Z15" s="8" t="e">
        <f>VLOOKUP(Y15,[2]INDEX!$C:$D,2,0)</f>
        <v>#N/A</v>
      </c>
      <c r="AA15" s="9" t="str">
        <f>VLOOKUP(Y15,'[1]Suppliers DB'!$A:$D,4,0)</f>
        <v>AV ERNST MAHLE1500MOMBACA</v>
      </c>
      <c r="AB15" s="9" t="str">
        <f>VLOOKUP(Y15,'[1]Suppliers DB'!$A:$E,5,0)</f>
        <v>Mogi-guacu</v>
      </c>
      <c r="AC15" s="2" t="str">
        <f>VLOOKUP(Y15,'[1]Suppliers DB'!$A:$F,6,0)</f>
        <v>SP</v>
      </c>
      <c r="AD15" s="6">
        <v>5534</v>
      </c>
      <c r="AE15" s="8" t="str">
        <f>VLOOKUP(Y15,[3]DB_FORNECEDORES!$C:$D,2,0)</f>
        <v>MIBA SINTER</v>
      </c>
      <c r="AF15" s="10" t="str">
        <f>IFERROR(IF(OR(M15="FPT BETIM - FIRE",M15="FPT BETIM - MECANICA",M15="FPT BETIM"),VLOOKUP(Y15,'[4]FPT BETIM'!$B:$E,4,0),IF(OR(M15="MOPAR",M15="CKD",M15="FIASA"),VLOOKUP(Y15,'[4]FIASA, CKD, MOPAR '!$B:$D,3,0)," ")),"")</f>
        <v/>
      </c>
      <c r="AG15" s="2" t="e">
        <f>VLOOKUP(O15,[1]PFEP!$B:$AN,39,0)</f>
        <v>#N/A</v>
      </c>
      <c r="AH15" s="2" t="e">
        <f>VLOOKUP(O15,[1]PFEP!$B:$AV,47,0)</f>
        <v>#N/A</v>
      </c>
      <c r="AI15" s="2" t="e">
        <f>VLOOKUP(AG15,[1]PFEP!$AN:$AW,10,0)</f>
        <v>#N/A</v>
      </c>
      <c r="AJ15" s="2" t="e">
        <f>VLOOKUP(O15,[1]PFEP!$B:$AX,49,0)</f>
        <v>#N/A</v>
      </c>
      <c r="AK15" s="2" t="e">
        <f>VLOOKUP(O15,[1]PFEP!$B:$AY,50,0)</f>
        <v>#N/A</v>
      </c>
      <c r="AL15" s="2" t="str">
        <f>IFERROR(IF(OR(VLOOKUP(BH15,[1]PFEP!$A:$BD,56,0)=1,VLOOKUP(BH15,[1]PFEP!$A:$BD,56,0)=0),"N","S"),"")</f>
        <v/>
      </c>
      <c r="AM15" t="e">
        <f>VLOOKUP(AG15,[1]PFEP!$AH:$AZ,19,0)</f>
        <v>#N/A</v>
      </c>
      <c r="AN15" t="e">
        <f>VLOOKUP(AG15,[1]PFEP!$AH:$BA,20,0)</f>
        <v>#N/A</v>
      </c>
      <c r="AO15" t="e">
        <f>VLOOKUP(AG15,[1]PFEP!$AH:$BB,21,0)</f>
        <v>#N/A</v>
      </c>
      <c r="AP15" s="2" t="e">
        <f>VLOOKUP(AG15,[1]PFEP!$AN:$BE,18,0)</f>
        <v>#N/A</v>
      </c>
      <c r="AQ15" s="8" t="str">
        <f>IFERROR(VLOOKUP(Y15,'[4]Restrição de veículos'!$A:$C,3,0),"")</f>
        <v/>
      </c>
      <c r="AR15" s="8" t="str">
        <f t="shared" ca="1" si="26"/>
        <v/>
      </c>
      <c r="AS15" s="8" t="str">
        <f t="shared" ca="1" si="27"/>
        <v/>
      </c>
      <c r="AT15" s="8" t="str">
        <f t="shared" ca="1" si="28"/>
        <v/>
      </c>
      <c r="AU15" s="8" t="str">
        <f t="shared" ca="1" si="29"/>
        <v/>
      </c>
      <c r="AV15" s="8" t="str">
        <f t="shared" ca="1" si="30"/>
        <v/>
      </c>
      <c r="AW15" s="8" t="str">
        <f t="shared" ca="1" si="31"/>
        <v/>
      </c>
      <c r="AX15" s="8" t="str">
        <f>VLOOKUP(Y15,'[1]Suppliers DB'!$A:$X,24,0)</f>
        <v>DR Mahles</v>
      </c>
      <c r="AZ15" s="2" t="s">
        <v>62</v>
      </c>
      <c r="BD15" s="2" t="str">
        <f t="shared" si="32"/>
        <v>Mogi-guacu</v>
      </c>
      <c r="BE15" s="7">
        <f>VLOOKUP(Y15,[3]DB_FORNECEDORES!$C:$E,3,0)</f>
        <v>60476884000268</v>
      </c>
      <c r="BF15" s="7" t="b">
        <f>IF(AY15="FIASA",16701716000156,IF(AY15="FPT BETIM - FIRE",16701716003171,IF(AY15="FPT BETIM - MECANICA",16701716003333,IF(AY15="CKD",16701716001713,IF(AY15="MOPAR",16701716002957,IF(AZ15="SIM",VLOOKUP(AY15,[3]DB_FORNECEDORES!$C:$E,3,0)))))))</f>
        <v>0</v>
      </c>
      <c r="BG15" t="e">
        <f>IF(M15="FIASA",VLOOKUP(Y15,'[4]FIASA, CKD, MOPAR '!$B:$F,5,0),IF(OR(M15="FPT BETIM - FIRE",M15="FPT BETIM - MECANICA"),VLOOKUP(Y15,'[4]FPT BETIM'!$B:$F,5,0),"Volume"))</f>
        <v>#N/A</v>
      </c>
      <c r="BH15" t="str">
        <f t="shared" si="33"/>
        <v>552433720800003752</v>
      </c>
      <c r="BI15" t="e">
        <f>VLOOKUP(BH15,[1]PFEP!$A:$A,1,0)</f>
        <v>#N/A</v>
      </c>
      <c r="BK15" s="44"/>
      <c r="BL15">
        <f>COUNTIF(' Suppliers DB '!C:C,PFEP!Y15)</f>
        <v>1</v>
      </c>
    </row>
    <row r="16" spans="1:64">
      <c r="A16" t="s">
        <v>59</v>
      </c>
      <c r="B16" s="2" t="s">
        <v>78</v>
      </c>
      <c r="C16" s="2">
        <v>27986</v>
      </c>
      <c r="D16" s="2">
        <v>463525090</v>
      </c>
      <c r="E16">
        <v>1500</v>
      </c>
      <c r="F16" t="s">
        <v>79</v>
      </c>
      <c r="J16" s="45">
        <v>1500</v>
      </c>
      <c r="K16" s="45">
        <v>1</v>
      </c>
      <c r="L16" s="3">
        <v>45401</v>
      </c>
      <c r="M16" s="5" t="str">
        <f t="shared" si="17"/>
        <v>FPT BETIM - FIRE</v>
      </c>
      <c r="N16" s="2" t="str">
        <f t="shared" ca="1" si="0"/>
        <v>WEEK 43</v>
      </c>
      <c r="O16">
        <f t="shared" si="18"/>
        <v>463525090</v>
      </c>
      <c r="P16" t="str">
        <f t="shared" si="19"/>
        <v>SUPORTE SUSTENTACAO CHICOTE</v>
      </c>
      <c r="Q16" s="21">
        <f>VLOOKUP(O16,[1]PFEP!$B:$G,6,0)</f>
        <v>0.2</v>
      </c>
      <c r="R16" t="str">
        <f t="shared" ca="1" si="20"/>
        <v xml:space="preserve"> </v>
      </c>
      <c r="S16">
        <f t="shared" ca="1" si="21"/>
        <v>1500</v>
      </c>
      <c r="T16" t="str">
        <f t="shared" ca="1" si="22"/>
        <v xml:space="preserve"> </v>
      </c>
      <c r="U16" t="str">
        <f t="shared" ca="1" si="23"/>
        <v xml:space="preserve"> </v>
      </c>
      <c r="V16" t="str">
        <f t="shared" ca="1" si="24"/>
        <v xml:space="preserve"> </v>
      </c>
      <c r="W16" t="str">
        <f t="shared" ca="1" si="25"/>
        <v xml:space="preserve"> </v>
      </c>
      <c r="Y16" s="2">
        <f>VLOOKUP(C16,[1]PFEP!$O:$P,2,0)</f>
        <v>800022005</v>
      </c>
      <c r="Z16" s="8" t="e">
        <f>VLOOKUP(Y16,[2]INDEX!$C:$D,2,0)</f>
        <v>#N/A</v>
      </c>
      <c r="AA16" s="9" t="str">
        <f>VLOOKUP(Y16,'[1]Suppliers DB'!$A:$D,4,0)</f>
        <v>RIO DE JANEIRO 44</v>
      </c>
      <c r="AB16" s="9" t="str">
        <f>VLOOKUP(Y16,'[1]Suppliers DB'!$A:$E,5,0)</f>
        <v>Diadema</v>
      </c>
      <c r="AC16" s="2" t="str">
        <f>VLOOKUP(Y16,'[1]Suppliers DB'!$A:$F,6,0)</f>
        <v>SP</v>
      </c>
      <c r="AD16" s="6">
        <v>5535</v>
      </c>
      <c r="AE16" s="8" t="str">
        <f>VLOOKUP(Y16,[3]DB_FORNECEDORES!$C:$D,2,0)</f>
        <v>POLISTAMPO</v>
      </c>
      <c r="AF16" s="10" t="str">
        <f>IFERROR(IF(OR(M16="FPT BETIM - FIRE",M16="FPT BETIM - MECANICA",M16="FPT BETIM"),VLOOKUP(Y16,'[4]FPT BETIM'!$B:$E,4,0),IF(OR(M16="MOPAR",M16="CKD",M16="FIASA"),VLOOKUP(Y16,'[4]FIASA, CKD, MOPAR '!$B:$D,3,0)," ")),"")</f>
        <v/>
      </c>
      <c r="AG16" s="2" t="str">
        <f>VLOOKUP(O16,[1]PFEP!$B:$AN,39,0)</f>
        <v>P40</v>
      </c>
      <c r="AH16" s="2">
        <f>VLOOKUP(O16,[1]PFEP!$B:$AV,47,0)</f>
        <v>560</v>
      </c>
      <c r="AI16" s="2">
        <f>VLOOKUP(AG16,[1]PFEP!$AN:$AW,10,0)</f>
        <v>0.8</v>
      </c>
      <c r="AJ16" s="2">
        <f>VLOOKUP(O16,[1]PFEP!$B:$AX,49,0)</f>
        <v>0.6</v>
      </c>
      <c r="AK16" s="2">
        <f>VLOOKUP(O16,[1]PFEP!$B:$AY,50,0)</f>
        <v>0.01</v>
      </c>
      <c r="AL16" s="2" t="str">
        <f>IFERROR(IF(OR(VLOOKUP(BH16,[1]PFEP!$A:$BD,56,0)=1,VLOOKUP(BH16,[1]PFEP!$A:$BD,56,0)=0),"N","S"),"")</f>
        <v>N</v>
      </c>
      <c r="AM16" t="str">
        <f>VLOOKUP(AG16,[1]PFEP!$AH:$AZ,19,0)</f>
        <v>NO</v>
      </c>
      <c r="AN16" t="str">
        <f>VLOOKUP(AG16,[1]PFEP!$AH:$BA,20,0)</f>
        <v/>
      </c>
      <c r="AO16" t="str">
        <f>VLOOKUP(AG16,[1]PFEP!$AH:$BB,21,0)</f>
        <v/>
      </c>
      <c r="AP16" s="2">
        <f>VLOOKUP(AG16,[1]PFEP!$AN:$BE,18,0)</f>
        <v>1.5</v>
      </c>
      <c r="AQ16" s="8" t="str">
        <f>IFERROR(VLOOKUP(Y16,'[4]Restrição de veículos'!$A:$C,3,0),"")</f>
        <v/>
      </c>
      <c r="AR16" s="8" t="str">
        <f t="shared" ca="1" si="26"/>
        <v/>
      </c>
      <c r="AS16" s="8">
        <f t="shared" ca="1" si="27"/>
        <v>3</v>
      </c>
      <c r="AT16" s="8" t="str">
        <f t="shared" ca="1" si="28"/>
        <v/>
      </c>
      <c r="AU16" s="8" t="str">
        <f t="shared" ca="1" si="29"/>
        <v/>
      </c>
      <c r="AV16" s="8" t="str">
        <f t="shared" ca="1" si="30"/>
        <v/>
      </c>
      <c r="AW16" s="8" t="str">
        <f t="shared" ca="1" si="31"/>
        <v/>
      </c>
      <c r="AX16" s="8" t="str">
        <f>VLOOKUP(Y16,'[1]Suppliers DB'!$A:$X,24,0)</f>
        <v>Milk Run SP</v>
      </c>
      <c r="AZ16" s="2" t="s">
        <v>62</v>
      </c>
      <c r="BD16" s="2" t="str">
        <f t="shared" si="32"/>
        <v>Diadema</v>
      </c>
      <c r="BE16" s="7">
        <f>VLOOKUP(Y16,[3]DB_FORNECEDORES!$C:$E,3,0)</f>
        <v>51120079000125</v>
      </c>
      <c r="BF16" s="7" t="b">
        <f>IF(AY16="FIASA",16701716000156,IF(AY16="FPT BETIM - FIRE",16701716003171,IF(AY16="FPT BETIM - MECANICA",16701716003333,IF(AY16="CKD",16701716001713,IF(AY16="MOPAR",16701716002957,IF(AZ16="SIM",VLOOKUP(AY16,[3]DB_FORNECEDORES!$C:$E,3,0)))))))</f>
        <v>0</v>
      </c>
      <c r="BG16" t="e">
        <f>IF(M16="FIASA",VLOOKUP(Y16,'[4]FIASA, CKD, MOPAR '!$B:$F,5,0),IF(OR(M16="FPT BETIM - FIRE",M16="FPT BETIM - MECANICA"),VLOOKUP(Y16,'[4]FPT BETIM'!$B:$F,5,0),"Volume"))</f>
        <v>#N/A</v>
      </c>
      <c r="BH16" t="str">
        <f t="shared" si="33"/>
        <v>463525090800022005</v>
      </c>
      <c r="BI16" t="str">
        <f>VLOOKUP(BH16,[1]PFEP!$A:$A,1,0)</f>
        <v>463525090800022005</v>
      </c>
      <c r="BK16" s="44"/>
      <c r="BL16">
        <f>COUNTIF(' Suppliers DB '!C:C,PFEP!Y16)</f>
        <v>1</v>
      </c>
    </row>
    <row r="17" spans="1:64">
      <c r="A17" t="s">
        <v>59</v>
      </c>
      <c r="B17" s="2" t="s">
        <v>80</v>
      </c>
      <c r="C17" s="2">
        <v>33518</v>
      </c>
      <c r="D17" s="2">
        <v>552311330</v>
      </c>
      <c r="E17">
        <v>40</v>
      </c>
      <c r="F17" t="s">
        <v>81</v>
      </c>
      <c r="J17" s="45">
        <v>400</v>
      </c>
      <c r="K17" s="45">
        <v>10</v>
      </c>
      <c r="L17" s="3">
        <v>45401</v>
      </c>
      <c r="M17" s="5" t="str">
        <f t="shared" si="17"/>
        <v>FPT BETIM - FIRE</v>
      </c>
      <c r="N17" s="2" t="str">
        <f t="shared" ca="1" si="0"/>
        <v>WEEK 43</v>
      </c>
      <c r="O17">
        <f t="shared" si="18"/>
        <v>552311330</v>
      </c>
      <c r="P17" t="str">
        <f t="shared" si="19"/>
        <v>CARTER DE ÓLEO</v>
      </c>
      <c r="Q17" s="21">
        <f>VLOOKUP(O17,[1]PFEP!$B:$G,6,0)</f>
        <v>1.95</v>
      </c>
      <c r="R17" t="str">
        <f t="shared" ca="1" si="20"/>
        <v xml:space="preserve"> </v>
      </c>
      <c r="S17">
        <f t="shared" ca="1" si="21"/>
        <v>400</v>
      </c>
      <c r="T17" t="str">
        <f t="shared" ca="1" si="22"/>
        <v xml:space="preserve"> </v>
      </c>
      <c r="U17" t="str">
        <f t="shared" ca="1" si="23"/>
        <v xml:space="preserve"> </v>
      </c>
      <c r="V17" t="str">
        <f t="shared" ca="1" si="24"/>
        <v xml:space="preserve"> </v>
      </c>
      <c r="W17" t="str">
        <f t="shared" ca="1" si="25"/>
        <v xml:space="preserve"> </v>
      </c>
      <c r="Y17" s="2">
        <f>VLOOKUP(C17,[1]PFEP!$O:$P,2,0)</f>
        <v>800030703</v>
      </c>
      <c r="Z17" s="8" t="e">
        <f>VLOOKUP(Y17,[2]INDEX!$C:$D,2,0)</f>
        <v>#N/A</v>
      </c>
      <c r="AA17" s="9" t="str">
        <f>VLOOKUP(Y17,'[1]Suppliers DB'!$A:$D,4,0)</f>
        <v>Via Francisco Boti, 4304 Chácara do Pinhal</v>
      </c>
      <c r="AB17" s="9" t="str">
        <f>VLOOKUP(Y17,'[1]Suppliers DB'!$A:$E,5,0)</f>
        <v>Cabreuva</v>
      </c>
      <c r="AC17" s="2" t="str">
        <f>VLOOKUP(Y17,'[1]Suppliers DB'!$A:$F,6,0)</f>
        <v>SP</v>
      </c>
      <c r="AD17" s="6">
        <v>5536</v>
      </c>
      <c r="AE17" s="8" t="str">
        <f>VLOOKUP(Y17,[3]DB_FORNECEDORES!$C:$D,2,0)</f>
        <v>METALURGICA NAK</v>
      </c>
      <c r="AF17" s="10" t="str">
        <f>IFERROR(IF(OR(M17="FPT BETIM - FIRE",M17="FPT BETIM - MECANICA",M17="FPT BETIM"),VLOOKUP(Y17,'[4]FPT BETIM'!$B:$E,4,0),IF(OR(M17="MOPAR",M17="CKD",M17="FIASA"),VLOOKUP(Y17,'[4]FIASA, CKD, MOPAR '!$B:$D,3,0)," ")),"")</f>
        <v/>
      </c>
      <c r="AG17" s="2" t="str">
        <f>VLOOKUP(O17,[1]PFEP!$B:$AN,39,0)</f>
        <v>P06</v>
      </c>
      <c r="AH17" s="2">
        <f>VLOOKUP(O17,[1]PFEP!$B:$AV,47,0)</f>
        <v>2</v>
      </c>
      <c r="AI17" s="2">
        <f>VLOOKUP(AG17,[1]PFEP!$AN:$AW,10,0)</f>
        <v>0.6</v>
      </c>
      <c r="AJ17" s="2">
        <f>VLOOKUP(O17,[1]PFEP!$B:$AX,49,0)</f>
        <v>0.5</v>
      </c>
      <c r="AK17" s="2">
        <f>VLOOKUP(O17,[1]PFEP!$B:$AY,50,0)</f>
        <v>0.3</v>
      </c>
      <c r="AL17" s="2" t="str">
        <f>IFERROR(IF(OR(VLOOKUP(BH17,[1]PFEP!$A:$BD,56,0)=1,VLOOKUP(BH17,[1]PFEP!$A:$BD,56,0)=0),"N","S"),"")</f>
        <v>S</v>
      </c>
      <c r="AM17" t="str">
        <f>VLOOKUP(AG17,[1]PFEP!$AH:$AZ,19,0)</f>
        <v>YES</v>
      </c>
      <c r="AN17">
        <f>VLOOKUP(AG17,[1]PFEP!$AH:$BA,20,0)</f>
        <v>4</v>
      </c>
      <c r="AO17">
        <f>VLOOKUP(AG17,[1]PFEP!$AH:$BB,21,0)</f>
        <v>5</v>
      </c>
      <c r="AP17" s="2">
        <f>VLOOKUP(AG17,[1]PFEP!$AN:$BE,18,0)</f>
        <v>3</v>
      </c>
      <c r="AQ17" s="8" t="str">
        <f>IFERROR(VLOOKUP(Y17,'[4]Restrição de veículos'!$A:$C,3,0),"")</f>
        <v/>
      </c>
      <c r="AR17" s="8" t="str">
        <f t="shared" ca="1" si="26"/>
        <v/>
      </c>
      <c r="AS17" s="8">
        <f t="shared" ca="1" si="27"/>
        <v>200</v>
      </c>
      <c r="AT17" s="8" t="str">
        <f t="shared" ca="1" si="28"/>
        <v/>
      </c>
      <c r="AU17" s="8" t="str">
        <f t="shared" ca="1" si="29"/>
        <v/>
      </c>
      <c r="AV17" s="8" t="str">
        <f t="shared" ca="1" si="30"/>
        <v/>
      </c>
      <c r="AW17" s="8" t="str">
        <f t="shared" ca="1" si="31"/>
        <v/>
      </c>
      <c r="AX17" s="8" t="str">
        <f>VLOOKUP(Y17,'[1]Suppliers DB'!$A:$X,24,0)</f>
        <v>Direto SP</v>
      </c>
      <c r="AZ17" s="2" t="s">
        <v>62</v>
      </c>
      <c r="BD17" s="2" t="str">
        <f t="shared" si="32"/>
        <v>Cabreuva</v>
      </c>
      <c r="BE17" s="7">
        <f>VLOOKUP(Y17,[3]DB_FORNECEDORES!$C:$E,3,0)</f>
        <v>57373375000203</v>
      </c>
      <c r="BF17" s="7" t="b">
        <f>IF(AY17="FIASA",16701716000156,IF(AY17="FPT BETIM - FIRE",16701716003171,IF(AY17="FPT BETIM - MECANICA",16701716003333,IF(AY17="CKD",16701716001713,IF(AY17="MOPAR",16701716002957,IF(AZ17="SIM",VLOOKUP(AY17,[3]DB_FORNECEDORES!$C:$E,3,0)))))))</f>
        <v>0</v>
      </c>
      <c r="BG17" t="e">
        <f>IF(M17="FIASA",VLOOKUP(Y17,'[4]FIASA, CKD, MOPAR '!$B:$F,5,0),IF(OR(M17="FPT BETIM - FIRE",M17="FPT BETIM - MECANICA"),VLOOKUP(Y17,'[4]FPT BETIM'!$B:$F,5,0),"Volume"))</f>
        <v>#N/A</v>
      </c>
      <c r="BH17" t="str">
        <f t="shared" si="33"/>
        <v>552311330800030703</v>
      </c>
      <c r="BI17" t="str">
        <f>VLOOKUP(BH17,[1]PFEP!$A:$A,1,0)</f>
        <v>552311330800030703</v>
      </c>
      <c r="BK17" s="44"/>
      <c r="BL17">
        <f>COUNTIF(' Suppliers DB '!C:C,PFEP!Y17)</f>
        <v>1</v>
      </c>
    </row>
    <row r="18" spans="1:64">
      <c r="A18" t="s">
        <v>59</v>
      </c>
      <c r="B18" s="2" t="s">
        <v>82</v>
      </c>
      <c r="C18" s="2">
        <v>32300</v>
      </c>
      <c r="D18" s="2">
        <v>552310140</v>
      </c>
      <c r="E18">
        <v>180</v>
      </c>
      <c r="F18" t="s">
        <v>83</v>
      </c>
      <c r="J18" s="45">
        <v>360</v>
      </c>
      <c r="K18" s="45">
        <v>2</v>
      </c>
      <c r="L18" s="3">
        <v>45401</v>
      </c>
      <c r="M18" s="5" t="str">
        <f t="shared" si="17"/>
        <v>FPT BETIM - FIRE</v>
      </c>
      <c r="N18" s="2" t="str">
        <f t="shared" ca="1" si="0"/>
        <v>WEEK 43</v>
      </c>
      <c r="O18">
        <f t="shared" si="18"/>
        <v>552310140</v>
      </c>
      <c r="P18" t="str">
        <f t="shared" si="19"/>
        <v>REPARO CORREIA COMPLETO</v>
      </c>
      <c r="Q18" s="21">
        <f>VLOOKUP(O18,[1]PFEP!$B:$G,6,0)</f>
        <v>0.15</v>
      </c>
      <c r="R18" t="str">
        <f t="shared" ca="1" si="20"/>
        <v xml:space="preserve"> </v>
      </c>
      <c r="S18">
        <f t="shared" ca="1" si="21"/>
        <v>360</v>
      </c>
      <c r="T18" t="str">
        <f t="shared" ca="1" si="22"/>
        <v xml:space="preserve"> </v>
      </c>
      <c r="U18" t="str">
        <f t="shared" ca="1" si="23"/>
        <v xml:space="preserve"> </v>
      </c>
      <c r="V18" t="str">
        <f t="shared" ca="1" si="24"/>
        <v xml:space="preserve"> </v>
      </c>
      <c r="W18" t="str">
        <f t="shared" ca="1" si="25"/>
        <v xml:space="preserve"> </v>
      </c>
      <c r="Y18" s="2">
        <f>VLOOKUP(C18,[1]PFEP!$O:$P,2,0)</f>
        <v>800005902</v>
      </c>
      <c r="Z18" s="8" t="e">
        <f>VLOOKUP(Y18,[2]INDEX!$C:$D,2,0)</f>
        <v>#N/A</v>
      </c>
      <c r="AA18" s="9" t="str">
        <f>VLOOKUP(Y18,'[1]Suppliers DB'!$A:$D,4,0)</f>
        <v>RODOVIA MG 431S/NKM 51,7MORRO DO ENGENHO</v>
      </c>
      <c r="AB18" s="9" t="str">
        <f>VLOOKUP(Y18,'[1]Suppliers DB'!$A:$E,5,0)</f>
        <v>Itauna</v>
      </c>
      <c r="AC18" s="2" t="str">
        <f>VLOOKUP(Y18,'[1]Suppliers DB'!$A:$F,6,0)</f>
        <v>MG</v>
      </c>
      <c r="AD18" s="6">
        <v>5537</v>
      </c>
      <c r="AE18" s="8" t="str">
        <f>VLOOKUP(Y18,[3]DB_FORNECEDORES!$C:$D,2,0)</f>
        <v>CMA INDUSTRIA</v>
      </c>
      <c r="AF18" s="10" t="str">
        <f>IFERROR(IF(OR(M18="FPT BETIM - FIRE",M18="FPT BETIM - MECANICA",M18="FPT BETIM"),VLOOKUP(Y18,'[4]FPT BETIM'!$B:$E,4,0),IF(OR(M18="MOPAR",M18="CKD",M18="FIASA"),VLOOKUP(Y18,'[4]FIASA, CKD, MOPAR '!$B:$D,3,0)," ")),"")</f>
        <v/>
      </c>
      <c r="AG18" s="2" t="str">
        <f>VLOOKUP(O18,[1]PFEP!$B:$AN,39,0)</f>
        <v>P17</v>
      </c>
      <c r="AH18" s="2">
        <f>VLOOKUP(O18,[1]PFEP!$B:$AV,47,0)</f>
        <v>9</v>
      </c>
      <c r="AI18" s="2">
        <f>VLOOKUP(AG18,[1]PFEP!$AN:$AW,10,0)</f>
        <v>0.6</v>
      </c>
      <c r="AJ18" s="2">
        <f>VLOOKUP(O18,[1]PFEP!$B:$AX,49,0)</f>
        <v>0.4</v>
      </c>
      <c r="AK18" s="2">
        <f>VLOOKUP(O18,[1]PFEP!$B:$AY,50,0)</f>
        <v>0.3</v>
      </c>
      <c r="AL18" s="2" t="str">
        <f>IFERROR(IF(OR(VLOOKUP(BH18,[1]PFEP!$A:$BD,56,0)=1,VLOOKUP(BH18,[1]PFEP!$A:$BD,56,0)=0),"N","S"),"")</f>
        <v>S</v>
      </c>
      <c r="AM18" t="str">
        <f>VLOOKUP(AG18,[1]PFEP!$AH:$AZ,19,0)</f>
        <v>YES</v>
      </c>
      <c r="AN18">
        <f>VLOOKUP(AG18,[1]PFEP!$AH:$BA,20,0)</f>
        <v>5</v>
      </c>
      <c r="AO18">
        <f>VLOOKUP(AG18,[1]PFEP!$AH:$BB,21,0)</f>
        <v>4</v>
      </c>
      <c r="AP18" s="2">
        <f>VLOOKUP(AG18,[1]PFEP!$AN:$BE,18,0)</f>
        <v>3</v>
      </c>
      <c r="AQ18" s="8" t="str">
        <f>IFERROR(VLOOKUP(Y18,'[4]Restrição de veículos'!$A:$C,3,0),"")</f>
        <v/>
      </c>
      <c r="AR18" s="8" t="str">
        <f t="shared" ca="1" si="26"/>
        <v/>
      </c>
      <c r="AS18" s="8">
        <f t="shared" ca="1" si="27"/>
        <v>40</v>
      </c>
      <c r="AT18" s="8" t="str">
        <f t="shared" ca="1" si="28"/>
        <v/>
      </c>
      <c r="AU18" s="8" t="str">
        <f t="shared" ca="1" si="29"/>
        <v/>
      </c>
      <c r="AV18" s="8" t="str">
        <f t="shared" ca="1" si="30"/>
        <v/>
      </c>
      <c r="AW18" s="8" t="str">
        <f t="shared" ca="1" si="31"/>
        <v/>
      </c>
      <c r="AX18" s="8" t="str">
        <f>VLOOKUP(Y18,'[1]Suppliers DB'!$A:$X,24,0)</f>
        <v>Direto MG</v>
      </c>
      <c r="AZ18" s="2" t="s">
        <v>62</v>
      </c>
      <c r="BD18" s="2" t="str">
        <f t="shared" si="32"/>
        <v>Itauna</v>
      </c>
      <c r="BE18" s="7">
        <f>VLOOKUP(Y18,[3]DB_FORNECEDORES!$C:$E,3,0)</f>
        <v>1111971000171</v>
      </c>
      <c r="BF18" s="7" t="b">
        <f>IF(AY18="FIASA",16701716000156,IF(AY18="FPT BETIM - FIRE",16701716003171,IF(AY18="FPT BETIM - MECANICA",16701716003333,IF(AY18="CKD",16701716001713,IF(AY18="MOPAR",16701716002957,IF(AZ18="SIM",VLOOKUP(AY18,[3]DB_FORNECEDORES!$C:$E,3,0)))))))</f>
        <v>0</v>
      </c>
      <c r="BG18" t="e">
        <f>IF(M18="FIASA",VLOOKUP(Y18,'[4]FIASA, CKD, MOPAR '!$B:$F,5,0),IF(OR(M18="FPT BETIM - FIRE",M18="FPT BETIM - MECANICA"),VLOOKUP(Y18,'[4]FPT BETIM'!$B:$F,5,0),"Volume"))</f>
        <v>#N/A</v>
      </c>
      <c r="BH18" t="str">
        <f t="shared" si="33"/>
        <v>552310140800005902</v>
      </c>
      <c r="BI18" t="str">
        <f>VLOOKUP(BH18,[1]PFEP!$A:$A,1,0)</f>
        <v>552310140800005902</v>
      </c>
      <c r="BK18" s="44"/>
      <c r="BL18">
        <f>COUNTIF(' Suppliers DB '!C:C,PFEP!Y18)</f>
        <v>1</v>
      </c>
    </row>
    <row r="19" spans="1:64">
      <c r="A19" t="s">
        <v>59</v>
      </c>
      <c r="B19" s="2" t="s">
        <v>82</v>
      </c>
      <c r="C19" s="2">
        <v>32300</v>
      </c>
      <c r="D19" s="2">
        <v>552411770</v>
      </c>
      <c r="E19">
        <v>180</v>
      </c>
      <c r="F19" t="s">
        <v>83</v>
      </c>
      <c r="J19" s="45">
        <v>360</v>
      </c>
      <c r="K19" s="45">
        <v>2</v>
      </c>
      <c r="L19" s="3">
        <v>45401</v>
      </c>
      <c r="M19" s="5" t="str">
        <f t="shared" si="17"/>
        <v>FPT BETIM - FIRE</v>
      </c>
      <c r="N19" s="2" t="str">
        <f t="shared" ca="1" si="0"/>
        <v>WEEK 43</v>
      </c>
      <c r="O19">
        <f t="shared" si="18"/>
        <v>552411770</v>
      </c>
      <c r="P19" t="str">
        <f t="shared" si="19"/>
        <v>REPARO CORREIA COMPLETO</v>
      </c>
      <c r="Q19" s="21">
        <f>VLOOKUP(O19,[1]PFEP!$B:$G,6,0)</f>
        <v>0.15</v>
      </c>
      <c r="R19" t="str">
        <f t="shared" ca="1" si="20"/>
        <v xml:space="preserve"> </v>
      </c>
      <c r="S19">
        <f t="shared" ca="1" si="21"/>
        <v>360</v>
      </c>
      <c r="T19" t="str">
        <f t="shared" ca="1" si="22"/>
        <v xml:space="preserve"> </v>
      </c>
      <c r="U19" t="str">
        <f t="shared" ca="1" si="23"/>
        <v xml:space="preserve"> </v>
      </c>
      <c r="V19" t="str">
        <f t="shared" ca="1" si="24"/>
        <v xml:space="preserve"> </v>
      </c>
      <c r="W19" t="str">
        <f t="shared" ca="1" si="25"/>
        <v xml:space="preserve"> </v>
      </c>
      <c r="Y19" s="2">
        <f>VLOOKUP(C19,[1]PFEP!$O:$P,2,0)</f>
        <v>800005902</v>
      </c>
      <c r="Z19" s="8" t="e">
        <f>VLOOKUP(Y19,[2]INDEX!$C:$D,2,0)</f>
        <v>#N/A</v>
      </c>
      <c r="AA19" s="9" t="str">
        <f>VLOOKUP(Y19,'[1]Suppliers DB'!$A:$D,4,0)</f>
        <v>RODOVIA MG 431S/NKM 51,7MORRO DO ENGENHO</v>
      </c>
      <c r="AB19" s="9" t="str">
        <f>VLOOKUP(Y19,'[1]Suppliers DB'!$A:$E,5,0)</f>
        <v>Itauna</v>
      </c>
      <c r="AC19" s="2" t="str">
        <f>VLOOKUP(Y19,'[1]Suppliers DB'!$A:$F,6,0)</f>
        <v>MG</v>
      </c>
      <c r="AD19" s="6">
        <v>5538</v>
      </c>
      <c r="AE19" s="8" t="str">
        <f>VLOOKUP(Y19,[3]DB_FORNECEDORES!$C:$D,2,0)</f>
        <v>CMA INDUSTRIA</v>
      </c>
      <c r="AF19" s="10" t="str">
        <f>IFERROR(IF(OR(M19="FPT BETIM - FIRE",M19="FPT BETIM - MECANICA",M19="FPT BETIM"),VLOOKUP(Y19,'[4]FPT BETIM'!$B:$E,4,0),IF(OR(M19="MOPAR",M19="CKD",M19="FIASA"),VLOOKUP(Y19,'[4]FIASA, CKD, MOPAR '!$B:$D,3,0)," ")),"")</f>
        <v/>
      </c>
      <c r="AG19" s="2" t="str">
        <f>VLOOKUP(O19,[1]PFEP!$B:$AN,39,0)</f>
        <v>P17</v>
      </c>
      <c r="AH19" s="2">
        <f>VLOOKUP(O19,[1]PFEP!$B:$AV,47,0)</f>
        <v>9</v>
      </c>
      <c r="AI19" s="2">
        <f>VLOOKUP(AG19,[1]PFEP!$AN:$AW,10,0)</f>
        <v>0.6</v>
      </c>
      <c r="AJ19" s="2">
        <f>VLOOKUP(O19,[1]PFEP!$B:$AX,49,0)</f>
        <v>0.4</v>
      </c>
      <c r="AK19" s="2">
        <f>VLOOKUP(O19,[1]PFEP!$B:$AY,50,0)</f>
        <v>0.3</v>
      </c>
      <c r="AL19" s="2" t="str">
        <f>IFERROR(IF(OR(VLOOKUP(BH19,[1]PFEP!$A:$BD,56,0)=1,VLOOKUP(BH19,[1]PFEP!$A:$BD,56,0)=0),"N","S"),"")</f>
        <v>S</v>
      </c>
      <c r="AM19" t="str">
        <f>VLOOKUP(AG19,[1]PFEP!$AH:$AZ,19,0)</f>
        <v>YES</v>
      </c>
      <c r="AN19">
        <f>VLOOKUP(AG19,[1]PFEP!$AH:$BA,20,0)</f>
        <v>5</v>
      </c>
      <c r="AO19">
        <f>VLOOKUP(AG19,[1]PFEP!$AH:$BB,21,0)</f>
        <v>4</v>
      </c>
      <c r="AP19" s="2">
        <f>VLOOKUP(AG19,[1]PFEP!$AN:$BE,18,0)</f>
        <v>3</v>
      </c>
      <c r="AQ19" s="8" t="str">
        <f>IFERROR(VLOOKUP(Y19,'[4]Restrição de veículos'!$A:$C,3,0),"")</f>
        <v/>
      </c>
      <c r="AR19" s="8" t="str">
        <f t="shared" ca="1" si="26"/>
        <v/>
      </c>
      <c r="AS19" s="8">
        <f t="shared" ca="1" si="27"/>
        <v>40</v>
      </c>
      <c r="AT19" s="8" t="str">
        <f t="shared" ca="1" si="28"/>
        <v/>
      </c>
      <c r="AU19" s="8" t="str">
        <f t="shared" ca="1" si="29"/>
        <v/>
      </c>
      <c r="AV19" s="8" t="str">
        <f t="shared" ca="1" si="30"/>
        <v/>
      </c>
      <c r="AW19" s="8" t="str">
        <f t="shared" ca="1" si="31"/>
        <v/>
      </c>
      <c r="AX19" s="8" t="str">
        <f>VLOOKUP(Y19,'[1]Suppliers DB'!$A:$X,24,0)</f>
        <v>Direto MG</v>
      </c>
      <c r="AZ19" s="2" t="s">
        <v>62</v>
      </c>
      <c r="BD19" s="2" t="str">
        <f t="shared" si="32"/>
        <v>Itauna</v>
      </c>
      <c r="BE19" s="7">
        <f>VLOOKUP(Y19,[3]DB_FORNECEDORES!$C:$E,3,0)</f>
        <v>1111971000171</v>
      </c>
      <c r="BF19" s="7" t="b">
        <f>IF(AY19="FIASA",16701716000156,IF(AY19="FPT BETIM - FIRE",16701716003171,IF(AY19="FPT BETIM - MECANICA",16701716003333,IF(AY19="CKD",16701716001713,IF(AY19="MOPAR",16701716002957,IF(AZ19="SIM",VLOOKUP(AY19,[3]DB_FORNECEDORES!$C:$E,3,0)))))))</f>
        <v>0</v>
      </c>
      <c r="BG19" t="e">
        <f>IF(M19="FIASA",VLOOKUP(Y19,'[4]FIASA, CKD, MOPAR '!$B:$F,5,0),IF(OR(M19="FPT BETIM - FIRE",M19="FPT BETIM - MECANICA"),VLOOKUP(Y19,'[4]FPT BETIM'!$B:$F,5,0),"Volume"))</f>
        <v>#N/A</v>
      </c>
      <c r="BH19" t="str">
        <f t="shared" si="33"/>
        <v>552411770800005902</v>
      </c>
      <c r="BI19" t="str">
        <f>VLOOKUP(BH19,[1]PFEP!$A:$A,1,0)</f>
        <v>552411770800005902</v>
      </c>
      <c r="BK19" s="44"/>
      <c r="BL19">
        <f>COUNTIF(' Suppliers DB '!C:C,PFEP!Y19)</f>
        <v>1</v>
      </c>
    </row>
    <row r="20" spans="1:64">
      <c r="A20" t="s">
        <v>59</v>
      </c>
      <c r="B20" s="2" t="s">
        <v>84</v>
      </c>
      <c r="C20" s="2">
        <v>50050</v>
      </c>
      <c r="D20" s="2">
        <v>552527370</v>
      </c>
      <c r="E20">
        <v>240</v>
      </c>
      <c r="F20" t="s">
        <v>85</v>
      </c>
      <c r="J20" s="45">
        <v>240</v>
      </c>
      <c r="K20" s="45">
        <v>1</v>
      </c>
      <c r="L20" s="3">
        <v>45401</v>
      </c>
      <c r="M20" s="5" t="str">
        <f t="shared" si="17"/>
        <v>FPT BETIM - FIRE</v>
      </c>
      <c r="N20" s="2" t="str">
        <f t="shared" ca="1" si="0"/>
        <v>WEEK 43</v>
      </c>
      <c r="O20">
        <f t="shared" si="18"/>
        <v>552527370</v>
      </c>
      <c r="P20" t="str">
        <f t="shared" si="19"/>
        <v>SUPORTE SUST.BOMBA DIR.HIDRAUL</v>
      </c>
      <c r="Q20" s="21">
        <f>VLOOKUP(O20,[1]PFEP!$B:$G,6,0)</f>
        <v>0.8</v>
      </c>
      <c r="R20" t="str">
        <f t="shared" ca="1" si="20"/>
        <v xml:space="preserve"> </v>
      </c>
      <c r="S20">
        <f t="shared" ca="1" si="21"/>
        <v>240</v>
      </c>
      <c r="T20" t="str">
        <f t="shared" ca="1" si="22"/>
        <v xml:space="preserve"> </v>
      </c>
      <c r="U20" t="str">
        <f t="shared" ca="1" si="23"/>
        <v xml:space="preserve"> </v>
      </c>
      <c r="V20" t="str">
        <f t="shared" ca="1" si="24"/>
        <v xml:space="preserve"> </v>
      </c>
      <c r="W20" t="str">
        <f t="shared" ca="1" si="25"/>
        <v xml:space="preserve"> </v>
      </c>
      <c r="Y20" s="2">
        <f>VLOOKUP(C20,[1]PFEP!$O:$P,2,0)</f>
        <v>800006192</v>
      </c>
      <c r="Z20" s="8" t="e">
        <f>VLOOKUP(Y20,[2]INDEX!$C:$D,2,0)</f>
        <v>#N/A</v>
      </c>
      <c r="AA20" s="9" t="str">
        <f>VLOOKUP(Y20,'[1]Suppliers DB'!$A:$D,4,0)</f>
        <v>Rua Pedro Cambio Cortiano1295Jardim Pinheiros</v>
      </c>
      <c r="AB20" s="9" t="str">
        <f>VLOOKUP(Y20,'[1]Suppliers DB'!$A:$E,5,0)</f>
        <v>OUT</v>
      </c>
      <c r="AC20" s="2" t="str">
        <f>VLOOKUP(Y20,'[1]Suppliers DB'!$A:$F,6,0)</f>
        <v>OUT</v>
      </c>
      <c r="AD20" s="6">
        <v>5539</v>
      </c>
      <c r="AE20" s="8" t="str">
        <f>VLOOKUP(Y20,[3]DB_FORNECEDORES!$C:$D,2,0)</f>
        <v>METALKRAFT</v>
      </c>
      <c r="AF20" s="10" t="str">
        <f>IFERROR(IF(OR(M20="FPT BETIM - FIRE",M20="FPT BETIM - MECANICA",M20="FPT BETIM"),VLOOKUP(Y20,'[4]FPT BETIM'!$B:$E,4,0),IF(OR(M20="MOPAR",M20="CKD",M20="FIASA"),VLOOKUP(Y20,'[4]FIASA, CKD, MOPAR '!$B:$D,3,0)," ")),"")</f>
        <v/>
      </c>
      <c r="AG20" s="2" t="str">
        <f>VLOOKUP(O20,[1]PFEP!$B:$AN,39,0)</f>
        <v>T037</v>
      </c>
      <c r="AH20" s="2">
        <f>VLOOKUP(O20,[1]PFEP!$B:$AV,47,0)</f>
        <v>240</v>
      </c>
      <c r="AI20" s="2">
        <f>VLOOKUP(AG20,[1]PFEP!$AN:$AW,10,0)</f>
        <v>0.4</v>
      </c>
      <c r="AJ20" s="2">
        <f>VLOOKUP(O20,[1]PFEP!$B:$AX,49,0)</f>
        <v>0.3</v>
      </c>
      <c r="AK20" s="2">
        <f>VLOOKUP(O20,[1]PFEP!$B:$AY,50,0)</f>
        <v>0.22</v>
      </c>
      <c r="AL20" s="2" t="str">
        <f>IFERROR(IF(OR(VLOOKUP(BH20,[1]PFEP!$A:$BD,56,0)=1,VLOOKUP(BH20,[1]PFEP!$A:$BD,56,0)=0),"N","S"),"")</f>
        <v>S</v>
      </c>
      <c r="AM20" t="str">
        <f>VLOOKUP(AG20,[1]PFEP!$AH:$AZ,19,0)</f>
        <v>YES</v>
      </c>
      <c r="AN20">
        <f>VLOOKUP(AG20,[1]PFEP!$AH:$BA,20,0)</f>
        <v>10</v>
      </c>
      <c r="AO20">
        <f>VLOOKUP(AG20,[1]PFEP!$AH:$BB,21,0)</f>
        <v>4</v>
      </c>
      <c r="AP20" s="2">
        <f>VLOOKUP(AG20,[1]PFEP!$AN:$BE,18,0)</f>
        <v>3</v>
      </c>
      <c r="AQ20" s="8" t="str">
        <f>IFERROR(VLOOKUP(Y20,'[4]Restrição de veículos'!$A:$C,3,0),"")</f>
        <v/>
      </c>
      <c r="AR20" s="8" t="str">
        <f t="shared" ca="1" si="26"/>
        <v/>
      </c>
      <c r="AS20" s="8">
        <f t="shared" ca="1" si="27"/>
        <v>1</v>
      </c>
      <c r="AT20" s="8" t="str">
        <f t="shared" ca="1" si="28"/>
        <v/>
      </c>
      <c r="AU20" s="8" t="str">
        <f t="shared" ca="1" si="29"/>
        <v/>
      </c>
      <c r="AV20" s="8" t="str">
        <f t="shared" ca="1" si="30"/>
        <v/>
      </c>
      <c r="AW20" s="8" t="str">
        <f t="shared" ca="1" si="31"/>
        <v/>
      </c>
      <c r="AX20" s="8" t="str">
        <f>VLOOKUP(Y20,'[1]Suppliers DB'!$A:$X,24,0)</f>
        <v>DR MetalKraft + Vetore + WHB</v>
      </c>
      <c r="AZ20" s="2" t="s">
        <v>62</v>
      </c>
      <c r="BD20" s="2" t="str">
        <f t="shared" si="32"/>
        <v>OUT</v>
      </c>
      <c r="BE20" s="7">
        <f>VLOOKUP(Y20,[3]DB_FORNECEDORES!$C:$E,3,0)</f>
        <v>77529584000111</v>
      </c>
      <c r="BF20" s="7" t="b">
        <f>IF(AY20="FIASA",16701716000156,IF(AY20="FPT BETIM - FIRE",16701716003171,IF(AY20="FPT BETIM - MECANICA",16701716003333,IF(AY20="CKD",16701716001713,IF(AY20="MOPAR",16701716002957,IF(AZ20="SIM",VLOOKUP(AY20,[3]DB_FORNECEDORES!$C:$E,3,0)))))))</f>
        <v>0</v>
      </c>
      <c r="BG20" t="e">
        <f>IF(M20="FIASA",VLOOKUP(Y20,'[4]FIASA, CKD, MOPAR '!$B:$F,5,0),IF(OR(M20="FPT BETIM - FIRE",M20="FPT BETIM - MECANICA"),VLOOKUP(Y20,'[4]FPT BETIM'!$B:$F,5,0),"Volume"))</f>
        <v>#N/A</v>
      </c>
      <c r="BH20" t="str">
        <f t="shared" si="33"/>
        <v>552527370800006192</v>
      </c>
      <c r="BI20" t="str">
        <f>VLOOKUP(BH20,[1]PFEP!$A:$A,1,0)</f>
        <v>552527370800006192</v>
      </c>
      <c r="BK20" s="44"/>
      <c r="BL20">
        <f>COUNTIF(' Suppliers DB '!C:C,PFEP!Y20)</f>
        <v>2</v>
      </c>
    </row>
    <row r="21" spans="1:64">
      <c r="A21" t="s">
        <v>59</v>
      </c>
      <c r="B21" s="2" t="s">
        <v>84</v>
      </c>
      <c r="C21" s="2">
        <v>50050</v>
      </c>
      <c r="D21" s="2">
        <v>463558560</v>
      </c>
      <c r="E21">
        <v>96</v>
      </c>
      <c r="F21" t="s">
        <v>86</v>
      </c>
      <c r="J21" s="45">
        <v>192</v>
      </c>
      <c r="K21" s="45">
        <v>2</v>
      </c>
      <c r="L21" s="3">
        <v>45401</v>
      </c>
      <c r="M21" s="5" t="str">
        <f t="shared" si="17"/>
        <v>FPT BETIM - FIRE</v>
      </c>
      <c r="N21" s="2" t="str">
        <f t="shared" ca="1" si="0"/>
        <v>WEEK 43</v>
      </c>
      <c r="O21">
        <f t="shared" si="18"/>
        <v>463558560</v>
      </c>
      <c r="P21" t="str">
        <f t="shared" si="19"/>
        <v>SUPORTE ALTERNADOR / COMPRESSOR</v>
      </c>
      <c r="Q21" s="21">
        <f>VLOOKUP(O21,[1]PFEP!$B:$G,6,0)</f>
        <v>2.5099999999999998</v>
      </c>
      <c r="R21" t="str">
        <f t="shared" ca="1" si="20"/>
        <v xml:space="preserve"> </v>
      </c>
      <c r="S21">
        <f t="shared" ca="1" si="21"/>
        <v>192</v>
      </c>
      <c r="T21" t="str">
        <f t="shared" ca="1" si="22"/>
        <v xml:space="preserve"> </v>
      </c>
      <c r="U21" t="str">
        <f t="shared" ca="1" si="23"/>
        <v xml:space="preserve"> </v>
      </c>
      <c r="V21" t="str">
        <f t="shared" ca="1" si="24"/>
        <v xml:space="preserve"> </v>
      </c>
      <c r="W21" t="str">
        <f t="shared" ca="1" si="25"/>
        <v xml:space="preserve"> </v>
      </c>
      <c r="Y21" s="2">
        <f>VLOOKUP(C21,[1]PFEP!$O:$P,2,0)</f>
        <v>800006192</v>
      </c>
      <c r="Z21" s="8" t="e">
        <f>VLOOKUP(Y21,[2]INDEX!$C:$D,2,0)</f>
        <v>#N/A</v>
      </c>
      <c r="AA21" s="9" t="str">
        <f>VLOOKUP(Y21,'[1]Suppliers DB'!$A:$D,4,0)</f>
        <v>Rua Pedro Cambio Cortiano1295Jardim Pinheiros</v>
      </c>
      <c r="AB21" s="9" t="str">
        <f>VLOOKUP(Y21,'[1]Suppliers DB'!$A:$E,5,0)</f>
        <v>OUT</v>
      </c>
      <c r="AC21" s="2" t="str">
        <f>VLOOKUP(Y21,'[1]Suppliers DB'!$A:$F,6,0)</f>
        <v>OUT</v>
      </c>
      <c r="AD21" s="6">
        <v>5540</v>
      </c>
      <c r="AE21" s="8" t="str">
        <f>VLOOKUP(Y21,[3]DB_FORNECEDORES!$C:$D,2,0)</f>
        <v>METALKRAFT</v>
      </c>
      <c r="AF21" s="10" t="str">
        <f>IFERROR(IF(OR(M21="FPT BETIM - FIRE",M21="FPT BETIM - MECANICA",M21="FPT BETIM"),VLOOKUP(Y21,'[4]FPT BETIM'!$B:$E,4,0),IF(OR(M21="MOPAR",M21="CKD",M21="FIASA"),VLOOKUP(Y21,'[4]FIASA, CKD, MOPAR '!$B:$D,3,0)," ")),"")</f>
        <v/>
      </c>
      <c r="AG21" s="2" t="str">
        <f>VLOOKUP(O21,[1]PFEP!$B:$AN,39,0)</f>
        <v>P44</v>
      </c>
      <c r="AH21" s="2">
        <f>VLOOKUP(O21,[1]PFEP!$B:$AV,47,0)</f>
        <v>96</v>
      </c>
      <c r="AI21" s="2">
        <f>VLOOKUP(AG21,[1]PFEP!$AN:$AW,10,0)</f>
        <v>1.2</v>
      </c>
      <c r="AJ21" s="2">
        <f>VLOOKUP(O21,[1]PFEP!$B:$AX,49,0)</f>
        <v>1</v>
      </c>
      <c r="AK21" s="2">
        <f>VLOOKUP(O21,[1]PFEP!$B:$AY,50,0)</f>
        <v>1</v>
      </c>
      <c r="AL21" s="2" t="str">
        <f>IFERROR(IF(OR(VLOOKUP(BH21,[1]PFEP!$A:$BD,56,0)=1,VLOOKUP(BH21,[1]PFEP!$A:$BD,56,0)=0),"N","S"),"")</f>
        <v>S</v>
      </c>
      <c r="AM21" t="str">
        <f>VLOOKUP(AG21,[1]PFEP!$AH:$AZ,19,0)</f>
        <v>NO</v>
      </c>
      <c r="AN21" t="str">
        <f>VLOOKUP(AG21,[1]PFEP!$AH:$BA,20,0)</f>
        <v/>
      </c>
      <c r="AO21" t="str">
        <f>VLOOKUP(AG21,[1]PFEP!$AH:$BB,21,0)</f>
        <v/>
      </c>
      <c r="AP21" s="2">
        <f>VLOOKUP(AG21,[1]PFEP!$AN:$BE,18,0)</f>
        <v>3</v>
      </c>
      <c r="AQ21" s="8" t="str">
        <f>IFERROR(VLOOKUP(Y21,'[4]Restrição de veículos'!$A:$C,3,0),"")</f>
        <v/>
      </c>
      <c r="AR21" s="8" t="str">
        <f t="shared" ca="1" si="26"/>
        <v/>
      </c>
      <c r="AS21" s="8">
        <f t="shared" ca="1" si="27"/>
        <v>2</v>
      </c>
      <c r="AT21" s="8" t="str">
        <f t="shared" ca="1" si="28"/>
        <v/>
      </c>
      <c r="AU21" s="8" t="str">
        <f t="shared" ca="1" si="29"/>
        <v/>
      </c>
      <c r="AV21" s="8" t="str">
        <f t="shared" ca="1" si="30"/>
        <v/>
      </c>
      <c r="AW21" s="8" t="str">
        <f t="shared" ca="1" si="31"/>
        <v/>
      </c>
      <c r="AX21" s="8" t="str">
        <f>VLOOKUP(Y21,'[1]Suppliers DB'!$A:$X,24,0)</f>
        <v>DR MetalKraft + Vetore + WHB</v>
      </c>
      <c r="AZ21" s="2" t="s">
        <v>62</v>
      </c>
      <c r="BD21" s="2" t="str">
        <f t="shared" si="32"/>
        <v>OUT</v>
      </c>
      <c r="BE21" s="7">
        <f>VLOOKUP(Y21,[3]DB_FORNECEDORES!$C:$E,3,0)</f>
        <v>77529584000111</v>
      </c>
      <c r="BF21" s="7" t="b">
        <f>IF(AY21="FIASA",16701716000156,IF(AY21="FPT BETIM - FIRE",16701716003171,IF(AY21="FPT BETIM - MECANICA",16701716003333,IF(AY21="CKD",16701716001713,IF(AY21="MOPAR",16701716002957,IF(AZ21="SIM",VLOOKUP(AY21,[3]DB_FORNECEDORES!$C:$E,3,0)))))))</f>
        <v>0</v>
      </c>
      <c r="BG21" t="e">
        <f>IF(M21="FIASA",VLOOKUP(Y21,'[4]FIASA, CKD, MOPAR '!$B:$F,5,0),IF(OR(M21="FPT BETIM - FIRE",M21="FPT BETIM - MECANICA"),VLOOKUP(Y21,'[4]FPT BETIM'!$B:$F,5,0),"Volume"))</f>
        <v>#N/A</v>
      </c>
      <c r="BH21" t="str">
        <f t="shared" si="33"/>
        <v>463558560800006192</v>
      </c>
      <c r="BI21" t="str">
        <f>VLOOKUP(BH21,[1]PFEP!$A:$A,1,0)</f>
        <v>463558560800006192</v>
      </c>
      <c r="BK21" s="44"/>
      <c r="BL21">
        <f>COUNTIF(' Suppliers DB '!C:C,PFEP!Y21)</f>
        <v>2</v>
      </c>
    </row>
    <row r="22" spans="1:64">
      <c r="A22" t="s">
        <v>59</v>
      </c>
      <c r="B22" s="2" t="s">
        <v>84</v>
      </c>
      <c r="C22" s="2">
        <v>50050</v>
      </c>
      <c r="D22" s="2">
        <v>552639030</v>
      </c>
      <c r="E22">
        <v>160</v>
      </c>
      <c r="F22" t="s">
        <v>87</v>
      </c>
      <c r="J22" s="45">
        <v>320</v>
      </c>
      <c r="K22" s="45">
        <v>2</v>
      </c>
      <c r="L22" s="3">
        <v>45401</v>
      </c>
      <c r="M22" s="5" t="str">
        <f t="shared" si="17"/>
        <v>FPT BETIM - FIRE</v>
      </c>
      <c r="N22" s="2" t="str">
        <f t="shared" ca="1" si="0"/>
        <v>WEEK 43</v>
      </c>
      <c r="O22">
        <f t="shared" si="18"/>
        <v>552639030</v>
      </c>
      <c r="P22" t="str">
        <f t="shared" si="19"/>
        <v>SUPORTE MOTOR</v>
      </c>
      <c r="Q22" s="21">
        <f>VLOOKUP(O22,[1]PFEP!$B:$G,6,0)</f>
        <v>1.151</v>
      </c>
      <c r="R22" t="str">
        <f t="shared" ca="1" si="20"/>
        <v xml:space="preserve"> </v>
      </c>
      <c r="S22">
        <f t="shared" ca="1" si="21"/>
        <v>320</v>
      </c>
      <c r="T22" t="str">
        <f t="shared" ca="1" si="22"/>
        <v xml:space="preserve"> </v>
      </c>
      <c r="U22" t="str">
        <f t="shared" ca="1" si="23"/>
        <v xml:space="preserve"> </v>
      </c>
      <c r="V22" t="str">
        <f t="shared" ca="1" si="24"/>
        <v xml:space="preserve"> </v>
      </c>
      <c r="W22" t="str">
        <f t="shared" ca="1" si="25"/>
        <v xml:space="preserve"> </v>
      </c>
      <c r="Y22" s="2">
        <f>VLOOKUP(C22,[1]PFEP!$O:$P,2,0)</f>
        <v>800006192</v>
      </c>
      <c r="Z22" s="8" t="e">
        <f>VLOOKUP(Y22,[2]INDEX!$C:$D,2,0)</f>
        <v>#N/A</v>
      </c>
      <c r="AA22" s="9" t="str">
        <f>VLOOKUP(Y22,'[1]Suppliers DB'!$A:$D,4,0)</f>
        <v>Rua Pedro Cambio Cortiano1295Jardim Pinheiros</v>
      </c>
      <c r="AB22" s="9" t="str">
        <f>VLOOKUP(Y22,'[1]Suppliers DB'!$A:$E,5,0)</f>
        <v>OUT</v>
      </c>
      <c r="AC22" s="2" t="str">
        <f>VLOOKUP(Y22,'[1]Suppliers DB'!$A:$F,6,0)</f>
        <v>OUT</v>
      </c>
      <c r="AD22" s="6">
        <v>5541</v>
      </c>
      <c r="AE22" s="8" t="str">
        <f>VLOOKUP(Y22,[3]DB_FORNECEDORES!$C:$D,2,0)</f>
        <v>METALKRAFT</v>
      </c>
      <c r="AF22" s="10" t="str">
        <f>IFERROR(IF(OR(M22="FPT BETIM - FIRE",M22="FPT BETIM - MECANICA",M22="FPT BETIM"),VLOOKUP(Y22,'[4]FPT BETIM'!$B:$E,4,0),IF(OR(M22="MOPAR",M22="CKD",M22="FIASA"),VLOOKUP(Y22,'[4]FIASA, CKD, MOPAR '!$B:$D,3,0)," ")),"")</f>
        <v/>
      </c>
      <c r="AG22" s="2" t="str">
        <f>VLOOKUP(O22,[1]PFEP!$B:$AN,39,0)</f>
        <v>THFM</v>
      </c>
      <c r="AH22" s="2">
        <f>VLOOKUP(O22,[1]PFEP!$B:$AV,47,0)</f>
        <v>160</v>
      </c>
      <c r="AI22" s="2">
        <f>VLOOKUP(AG22,[1]PFEP!$AN:$AW,10,0)</f>
        <v>0.6</v>
      </c>
      <c r="AJ22" s="2">
        <f>VLOOKUP(O22,[1]PFEP!$B:$AX,49,0)</f>
        <v>0.4</v>
      </c>
      <c r="AK22" s="2">
        <f>VLOOKUP(O22,[1]PFEP!$B:$AY,50,0)</f>
        <v>0.15</v>
      </c>
      <c r="AL22" s="2" t="str">
        <f>IFERROR(IF(OR(VLOOKUP(BH22,[1]PFEP!$A:$BD,56,0)=1,VLOOKUP(BH22,[1]PFEP!$A:$BD,56,0)=0),"N","S"),"")</f>
        <v>S</v>
      </c>
      <c r="AM22" t="str">
        <f>VLOOKUP(AG22,[1]PFEP!$AH:$AZ,19,0)</f>
        <v>YES</v>
      </c>
      <c r="AN22">
        <f>VLOOKUP(AG22,[1]PFEP!$AH:$BA,20,0)</f>
        <v>5</v>
      </c>
      <c r="AO22">
        <f>VLOOKUP(AG22,[1]PFEP!$AH:$BB,21,0)</f>
        <v>4</v>
      </c>
      <c r="AP22" s="2">
        <f>VLOOKUP(AG22,[1]PFEP!$AN:$BE,18,0)</f>
        <v>3</v>
      </c>
      <c r="AQ22" s="8" t="str">
        <f>IFERROR(VLOOKUP(Y22,'[4]Restrição de veículos'!$A:$C,3,0),"")</f>
        <v/>
      </c>
      <c r="AR22" s="8" t="str">
        <f t="shared" ca="1" si="26"/>
        <v/>
      </c>
      <c r="AS22" s="8">
        <f t="shared" ca="1" si="27"/>
        <v>2</v>
      </c>
      <c r="AT22" s="8" t="str">
        <f t="shared" ca="1" si="28"/>
        <v/>
      </c>
      <c r="AU22" s="8" t="str">
        <f t="shared" ca="1" si="29"/>
        <v/>
      </c>
      <c r="AV22" s="8" t="str">
        <f t="shared" ca="1" si="30"/>
        <v/>
      </c>
      <c r="AW22" s="8" t="str">
        <f t="shared" ca="1" si="31"/>
        <v/>
      </c>
      <c r="AX22" s="8" t="str">
        <f>VLOOKUP(Y22,'[1]Suppliers DB'!$A:$X,24,0)</f>
        <v>DR MetalKraft + Vetore + WHB</v>
      </c>
      <c r="AZ22" s="2" t="s">
        <v>62</v>
      </c>
      <c r="BD22" s="2" t="str">
        <f t="shared" si="32"/>
        <v>OUT</v>
      </c>
      <c r="BE22" s="7">
        <f>VLOOKUP(Y22,[3]DB_FORNECEDORES!$C:$E,3,0)</f>
        <v>77529584000111</v>
      </c>
      <c r="BF22" s="7" t="b">
        <f>IF(AY22="FIASA",16701716000156,IF(AY22="FPT BETIM - FIRE",16701716003171,IF(AY22="FPT BETIM - MECANICA",16701716003333,IF(AY22="CKD",16701716001713,IF(AY22="MOPAR",16701716002957,IF(AZ22="SIM",VLOOKUP(AY22,[3]DB_FORNECEDORES!$C:$E,3,0)))))))</f>
        <v>0</v>
      </c>
      <c r="BG22" t="e">
        <f>IF(M22="FIASA",VLOOKUP(Y22,'[4]FIASA, CKD, MOPAR '!$B:$F,5,0),IF(OR(M22="FPT BETIM - FIRE",M22="FPT BETIM - MECANICA"),VLOOKUP(Y22,'[4]FPT BETIM'!$B:$F,5,0),"Volume"))</f>
        <v>#N/A</v>
      </c>
      <c r="BH22" t="str">
        <f t="shared" si="33"/>
        <v>552639030800006192</v>
      </c>
      <c r="BI22" t="str">
        <f>VLOOKUP(BH22,[1]PFEP!$A:$A,1,0)</f>
        <v>552639030800006192</v>
      </c>
      <c r="BK22" s="44"/>
      <c r="BL22">
        <f>COUNTIF(' Suppliers DB '!C:C,PFEP!Y22)</f>
        <v>2</v>
      </c>
    </row>
    <row r="23" spans="1:64">
      <c r="A23" t="s">
        <v>59</v>
      </c>
      <c r="B23" s="2" t="s">
        <v>88</v>
      </c>
      <c r="C23" s="2">
        <v>56589</v>
      </c>
      <c r="D23" s="2">
        <v>552470600</v>
      </c>
      <c r="E23">
        <v>168</v>
      </c>
      <c r="F23" t="s">
        <v>89</v>
      </c>
      <c r="J23" s="45">
        <v>840</v>
      </c>
      <c r="K23" s="45">
        <v>5</v>
      </c>
      <c r="L23" s="3">
        <v>45401</v>
      </c>
      <c r="M23" s="5" t="str">
        <f t="shared" si="17"/>
        <v>FPT BETIM - FIRE</v>
      </c>
      <c r="N23" s="2" t="str">
        <f t="shared" ca="1" si="0"/>
        <v>WEEK 43</v>
      </c>
      <c r="O23">
        <f t="shared" si="18"/>
        <v>552470600</v>
      </c>
      <c r="P23" t="str">
        <f t="shared" si="19"/>
        <v>VOLANTE MOTOR COMPLETO</v>
      </c>
      <c r="Q23" s="21">
        <f>VLOOKUP(O23,[1]PFEP!$B:$G,6,0)</f>
        <v>6.7240000000000002</v>
      </c>
      <c r="R23" t="str">
        <f t="shared" ca="1" si="20"/>
        <v xml:space="preserve"> </v>
      </c>
      <c r="S23">
        <f t="shared" ca="1" si="21"/>
        <v>840</v>
      </c>
      <c r="T23" t="str">
        <f t="shared" ca="1" si="22"/>
        <v xml:space="preserve"> </v>
      </c>
      <c r="U23" t="str">
        <f t="shared" ca="1" si="23"/>
        <v xml:space="preserve"> </v>
      </c>
      <c r="V23" t="str">
        <f t="shared" ca="1" si="24"/>
        <v xml:space="preserve"> </v>
      </c>
      <c r="W23" t="str">
        <f t="shared" ca="1" si="25"/>
        <v xml:space="preserve"> </v>
      </c>
      <c r="Y23" s="2">
        <f>VLOOKUP(C23,[1]PFEP!$O:$P,2,0)</f>
        <v>800006295</v>
      </c>
      <c r="Z23" s="8" t="e">
        <f>VLOOKUP(Y23,[2]INDEX!$C:$D,2,0)</f>
        <v>#N/A</v>
      </c>
      <c r="AA23" s="9" t="str">
        <f>VLOOKUP(Y23,'[1]Suppliers DB'!$A:$D,4,0)</f>
        <v>R RICARDO MEDIOLI100DISTRITO INDUSTRIAL</v>
      </c>
      <c r="AB23" s="9" t="str">
        <f>VLOOKUP(Y23,'[1]Suppliers DB'!$A:$E,5,0)</f>
        <v>OUT</v>
      </c>
      <c r="AC23" s="2" t="str">
        <f>VLOOKUP(Y23,'[1]Suppliers DB'!$A:$F,6,0)</f>
        <v>OUT</v>
      </c>
      <c r="AD23" s="6">
        <v>5542</v>
      </c>
      <c r="AE23" s="8" t="str">
        <f>VLOOKUP(Y23,[3]DB_FORNECEDORES!$C:$D,2,0)</f>
        <v>OMR</v>
      </c>
      <c r="AF23" s="10" t="str">
        <f>IFERROR(IF(OR(M23="FPT BETIM - FIRE",M23="FPT BETIM - MECANICA",M23="FPT BETIM"),VLOOKUP(Y23,'[4]FPT BETIM'!$B:$E,4,0),IF(OR(M23="MOPAR",M23="CKD",M23="FIASA"),VLOOKUP(Y23,'[4]FIASA, CKD, MOPAR '!$B:$D,3,0)," ")),"")</f>
        <v/>
      </c>
      <c r="AG23" s="2" t="str">
        <f>VLOOKUP(O23,[1]PFEP!$B:$AN,39,0)</f>
        <v>P27</v>
      </c>
      <c r="AH23" s="2">
        <f>VLOOKUP(O23,[1]PFEP!$B:$AV,47,0)</f>
        <v>168</v>
      </c>
      <c r="AI23" s="2">
        <f>VLOOKUP(AG23,[1]PFEP!$AN:$AW,10,0)</f>
        <v>1.2</v>
      </c>
      <c r="AJ23" s="2">
        <f>VLOOKUP(O23,[1]PFEP!$B:$AX,49,0)</f>
        <v>1</v>
      </c>
      <c r="AK23" s="2">
        <f>VLOOKUP(O23,[1]PFEP!$B:$AY,50,0)</f>
        <v>1</v>
      </c>
      <c r="AL23" s="2" t="str">
        <f>IFERROR(IF(OR(VLOOKUP(BH23,[1]PFEP!$A:$BD,56,0)=1,VLOOKUP(BH23,[1]PFEP!$A:$BD,56,0)=0),"N","S"),"")</f>
        <v>S</v>
      </c>
      <c r="AM23" t="str">
        <f>VLOOKUP(AG23,[1]PFEP!$AH:$AZ,19,0)</f>
        <v>NO</v>
      </c>
      <c r="AN23" t="str">
        <f>VLOOKUP(AG23,[1]PFEP!$AH:$BA,20,0)</f>
        <v/>
      </c>
      <c r="AO23" t="str">
        <f>VLOOKUP(AG23,[1]PFEP!$AH:$BB,21,0)</f>
        <v/>
      </c>
      <c r="AP23" s="2">
        <f>VLOOKUP(AG23,[1]PFEP!$AN:$BE,18,0)</f>
        <v>3</v>
      </c>
      <c r="AQ23" s="8" t="str">
        <f>IFERROR(VLOOKUP(Y23,'[4]Restrição de veículos'!$A:$C,3,0),"")</f>
        <v/>
      </c>
      <c r="AR23" s="8" t="str">
        <f t="shared" ca="1" si="26"/>
        <v/>
      </c>
      <c r="AS23" s="8">
        <f t="shared" ca="1" si="27"/>
        <v>5</v>
      </c>
      <c r="AT23" s="8" t="str">
        <f t="shared" ca="1" si="28"/>
        <v/>
      </c>
      <c r="AU23" s="8" t="str">
        <f t="shared" ca="1" si="29"/>
        <v/>
      </c>
      <c r="AV23" s="8" t="str">
        <f t="shared" ca="1" si="30"/>
        <v/>
      </c>
      <c r="AW23" s="8" t="str">
        <f t="shared" ca="1" si="31"/>
        <v/>
      </c>
      <c r="AX23" s="8" t="str">
        <f>VLOOKUP(Y23,'[1]Suppliers DB'!$A:$X,24,0)</f>
        <v>DR MG Auto Forjas + OMR</v>
      </c>
      <c r="AZ23" s="2" t="s">
        <v>62</v>
      </c>
      <c r="BD23" s="2" t="str">
        <f t="shared" si="32"/>
        <v>OUT</v>
      </c>
      <c r="BE23" s="7">
        <f>VLOOKUP(Y23,[3]DB_FORNECEDORES!$C:$E,3,0)</f>
        <v>3023840000168</v>
      </c>
      <c r="BF23" s="7" t="b">
        <f>IF(AY23="FIASA",16701716000156,IF(AY23="FPT BETIM - FIRE",16701716003171,IF(AY23="FPT BETIM - MECANICA",16701716003333,IF(AY23="CKD",16701716001713,IF(AY23="MOPAR",16701716002957,IF(AZ23="SIM",VLOOKUP(AY23,[3]DB_FORNECEDORES!$C:$E,3,0)))))))</f>
        <v>0</v>
      </c>
      <c r="BG23" t="e">
        <f>IF(M23="FIASA",VLOOKUP(Y23,'[4]FIASA, CKD, MOPAR '!$B:$F,5,0),IF(OR(M23="FPT BETIM - FIRE",M23="FPT BETIM - MECANICA"),VLOOKUP(Y23,'[4]FPT BETIM'!$B:$F,5,0),"Volume"))</f>
        <v>#N/A</v>
      </c>
      <c r="BH23" t="str">
        <f t="shared" si="33"/>
        <v>552470600800006295</v>
      </c>
      <c r="BI23" t="str">
        <f>VLOOKUP(BH23,[1]PFEP!$A:$A,1,0)</f>
        <v>552470600800006295</v>
      </c>
      <c r="BK23" s="44"/>
      <c r="BL23">
        <f>COUNTIF(' Suppliers DB '!C:C,PFEP!Y23)</f>
        <v>2</v>
      </c>
    </row>
    <row r="24" spans="1:64">
      <c r="A24" t="s">
        <v>59</v>
      </c>
      <c r="B24" s="2" t="s">
        <v>90</v>
      </c>
      <c r="C24" s="2">
        <v>14837</v>
      </c>
      <c r="D24" s="2">
        <v>463449250</v>
      </c>
      <c r="E24">
        <v>75</v>
      </c>
      <c r="F24" t="s">
        <v>91</v>
      </c>
      <c r="J24" s="45">
        <v>375</v>
      </c>
      <c r="K24" s="45">
        <v>5</v>
      </c>
      <c r="L24" s="3">
        <v>45401</v>
      </c>
      <c r="M24" s="5" t="str">
        <f t="shared" si="17"/>
        <v>FPT BETIM - FIRE</v>
      </c>
      <c r="N24" s="2" t="str">
        <f t="shared" ca="1" si="0"/>
        <v>WEEK 43</v>
      </c>
      <c r="O24">
        <f t="shared" si="18"/>
        <v>463449250</v>
      </c>
      <c r="P24" t="str">
        <f t="shared" si="19"/>
        <v>BOMBA DE ÓLEO 8v</v>
      </c>
      <c r="Q24" s="21">
        <f>VLOOKUP(O24,[1]PFEP!$B:$G,6,0)</f>
        <v>1.5980000000000001</v>
      </c>
      <c r="R24" t="str">
        <f t="shared" ca="1" si="20"/>
        <v xml:space="preserve"> </v>
      </c>
      <c r="S24">
        <f t="shared" ca="1" si="21"/>
        <v>375</v>
      </c>
      <c r="T24" t="str">
        <f t="shared" ca="1" si="22"/>
        <v xml:space="preserve"> </v>
      </c>
      <c r="U24" t="str">
        <f t="shared" ca="1" si="23"/>
        <v xml:space="preserve"> </v>
      </c>
      <c r="V24" t="str">
        <f t="shared" ca="1" si="24"/>
        <v xml:space="preserve"> </v>
      </c>
      <c r="W24" t="str">
        <f t="shared" ca="1" si="25"/>
        <v xml:space="preserve"> </v>
      </c>
      <c r="Y24" s="2">
        <f>VLOOKUP(C24,[1]PFEP!$O:$P,2,0)</f>
        <v>800003531</v>
      </c>
      <c r="Z24" s="8" t="e">
        <f>VLOOKUP(Y24,[2]INDEX!$C:$D,2,0)</f>
        <v>#N/A</v>
      </c>
      <c r="AA24" s="9" t="str">
        <f>VLOOKUP(Y24,'[1]Suppliers DB'!$A:$D,4,0)</f>
        <v>RODOVIA ARNALDO JULIO MAUERBERG4000DISTRITO INDUSTRIAL I</v>
      </c>
      <c r="AB24" s="9" t="str">
        <f>VLOOKUP(Y24,'[1]Suppliers DB'!$A:$E,5,0)</f>
        <v>Nova Odessa</v>
      </c>
      <c r="AC24" s="2" t="str">
        <f>VLOOKUP(Y24,'[1]Suppliers DB'!$A:$F,6,0)</f>
        <v>SP</v>
      </c>
      <c r="AD24" s="6">
        <v>5543</v>
      </c>
      <c r="AE24" s="8" t="str">
        <f>VLOOKUP(Y24,[3]DB_FORNECEDORES!$C:$D,2,0)</f>
        <v>PIERBURG PUMP T</v>
      </c>
      <c r="AF24" s="10" t="str">
        <f>IFERROR(IF(OR(M24="FPT BETIM - FIRE",M24="FPT BETIM - MECANICA",M24="FPT BETIM"),VLOOKUP(Y24,'[4]FPT BETIM'!$B:$E,4,0),IF(OR(M24="MOPAR",M24="CKD",M24="FIASA"),VLOOKUP(Y24,'[4]FIASA, CKD, MOPAR '!$B:$D,3,0)," ")),"")</f>
        <v/>
      </c>
      <c r="AG24" s="2">
        <f>VLOOKUP(O24,[1]PFEP!$B:$AN,39,0)</f>
        <v>6421</v>
      </c>
      <c r="AH24" s="2">
        <f>VLOOKUP(O24,[1]PFEP!$B:$AV,47,0)</f>
        <v>3</v>
      </c>
      <c r="AI24" s="2">
        <f>VLOOKUP(AG24,[1]PFEP!$AN:$AW,10,0)</f>
        <v>0.6</v>
      </c>
      <c r="AJ24" s="2">
        <f>VLOOKUP(O24,[1]PFEP!$B:$AX,49,0)</f>
        <v>0.4</v>
      </c>
      <c r="AK24" s="2">
        <f>VLOOKUP(O24,[1]PFEP!$B:$AY,50,0)</f>
        <v>0.21</v>
      </c>
      <c r="AL24" s="2" t="str">
        <f>IFERROR(IF(OR(VLOOKUP(BH24,[1]PFEP!$A:$BD,56,0)=1,VLOOKUP(BH24,[1]PFEP!$A:$BD,56,0)=0),"N","S"),"")</f>
        <v>S</v>
      </c>
      <c r="AM24" t="str">
        <f>VLOOKUP(AG24,[1]PFEP!$AH:$AZ,19,0)</f>
        <v>YES</v>
      </c>
      <c r="AN24">
        <f>VLOOKUP(AG24,[1]PFEP!$AH:$BA,20,0)</f>
        <v>4</v>
      </c>
      <c r="AO24">
        <f>VLOOKUP(AG24,[1]PFEP!$AH:$BB,21,0)</f>
        <v>5</v>
      </c>
      <c r="AP24" s="2">
        <f>VLOOKUP(AG24,[1]PFEP!$AN:$BE,18,0)</f>
        <v>5.5</v>
      </c>
      <c r="AQ24" s="8" t="str">
        <f>IFERROR(VLOOKUP(Y24,'[4]Restrição de veículos'!$A:$C,3,0),"")</f>
        <v/>
      </c>
      <c r="AR24" s="8" t="str">
        <f t="shared" ca="1" si="26"/>
        <v/>
      </c>
      <c r="AS24" s="8">
        <f t="shared" ca="1" si="27"/>
        <v>125</v>
      </c>
      <c r="AT24" s="8" t="str">
        <f t="shared" ca="1" si="28"/>
        <v/>
      </c>
      <c r="AU24" s="8" t="str">
        <f t="shared" ca="1" si="29"/>
        <v/>
      </c>
      <c r="AV24" s="8" t="str">
        <f t="shared" ca="1" si="30"/>
        <v/>
      </c>
      <c r="AW24" s="8" t="str">
        <f t="shared" ca="1" si="31"/>
        <v/>
      </c>
      <c r="AX24" s="8" t="str">
        <f>VLOOKUP(Y24,'[1]Suppliers DB'!$A:$X,24,0)</f>
        <v>Direto SP</v>
      </c>
      <c r="AZ24" s="2" t="s">
        <v>62</v>
      </c>
      <c r="BD24" s="2" t="str">
        <f t="shared" si="32"/>
        <v>Nova Odessa</v>
      </c>
      <c r="BE24" s="7">
        <f>VLOOKUP(Y24,[3]DB_FORNECEDORES!$C:$E,3,0)</f>
        <v>57576274000140</v>
      </c>
      <c r="BF24" s="7" t="b">
        <f>IF(AY24="FIASA",16701716000156,IF(AY24="FPT BETIM - FIRE",16701716003171,IF(AY24="FPT BETIM - MECANICA",16701716003333,IF(AY24="CKD",16701716001713,IF(AY24="MOPAR",16701716002957,IF(AZ24="SIM",VLOOKUP(AY24,[3]DB_FORNECEDORES!$C:$E,3,0)))))))</f>
        <v>0</v>
      </c>
      <c r="BG24" t="e">
        <f>IF(M24="FIASA",VLOOKUP(Y24,'[4]FIASA, CKD, MOPAR '!$B:$F,5,0),IF(OR(M24="FPT BETIM - FIRE",M24="FPT BETIM - MECANICA"),VLOOKUP(Y24,'[4]FPT BETIM'!$B:$F,5,0),"Volume"))</f>
        <v>#N/A</v>
      </c>
      <c r="BH24" t="str">
        <f t="shared" si="33"/>
        <v>463449250800003531</v>
      </c>
      <c r="BI24" t="str">
        <f>VLOOKUP(BH24,[1]PFEP!$A:$A,1,0)</f>
        <v>463449250800003531</v>
      </c>
      <c r="BK24" s="44"/>
      <c r="BL24">
        <f>COUNTIF(' Suppliers DB '!C:C,PFEP!Y24)</f>
        <v>1</v>
      </c>
    </row>
    <row r="25" spans="1:64">
      <c r="A25" t="s">
        <v>59</v>
      </c>
      <c r="B25" s="2" t="s">
        <v>92</v>
      </c>
      <c r="C25" s="2">
        <v>21342</v>
      </c>
      <c r="D25" s="2">
        <v>552596350</v>
      </c>
      <c r="E25">
        <v>300</v>
      </c>
      <c r="F25" t="s">
        <v>93</v>
      </c>
      <c r="J25" s="45">
        <v>1200</v>
      </c>
      <c r="K25" s="45">
        <v>4</v>
      </c>
      <c r="L25" s="3">
        <v>45401</v>
      </c>
      <c r="M25" s="5" t="str">
        <f t="shared" si="17"/>
        <v>FPT BETIM - FIRE</v>
      </c>
      <c r="N25" s="2" t="str">
        <f t="shared" ca="1" si="0"/>
        <v>WEEK 43</v>
      </c>
      <c r="O25">
        <f t="shared" si="18"/>
        <v>552596350</v>
      </c>
      <c r="P25" t="str">
        <f t="shared" si="19"/>
        <v>BOMBA D'AGUA</v>
      </c>
      <c r="Q25" s="21">
        <f>VLOOKUP(O25,[1]PFEP!$B:$G,6,0)</f>
        <v>0.69199999999999995</v>
      </c>
      <c r="R25" t="str">
        <f t="shared" ca="1" si="20"/>
        <v xml:space="preserve"> </v>
      </c>
      <c r="S25">
        <f t="shared" ca="1" si="21"/>
        <v>1200</v>
      </c>
      <c r="T25" t="str">
        <f t="shared" ca="1" si="22"/>
        <v xml:space="preserve"> </v>
      </c>
      <c r="U25" t="str">
        <f t="shared" ca="1" si="23"/>
        <v xml:space="preserve"> </v>
      </c>
      <c r="V25" t="str">
        <f t="shared" ca="1" si="24"/>
        <v xml:space="preserve"> </v>
      </c>
      <c r="W25" t="str">
        <f t="shared" ca="1" si="25"/>
        <v xml:space="preserve"> </v>
      </c>
      <c r="Y25" s="2">
        <f>VLOOKUP(C25,[1]PFEP!$O:$P,2,0)</f>
        <v>800017374</v>
      </c>
      <c r="Z25" s="8" t="e">
        <f>VLOOKUP(Y25,[2]INDEX!$C:$D,2,0)</f>
        <v>#N/A</v>
      </c>
      <c r="AA25" s="9" t="str">
        <f>VLOOKUP(Y25,'[1]Suppliers DB'!$A:$D,4,0)</f>
        <v>R PEDRO CAMBIO CORTIANO1989MARGEM BR 116</v>
      </c>
      <c r="AB25" s="9" t="str">
        <f>VLOOKUP(Y25,'[1]Suppliers DB'!$A:$E,5,0)</f>
        <v>Quatro Barras</v>
      </c>
      <c r="AC25" s="2" t="str">
        <f>VLOOKUP(Y25,'[1]Suppliers DB'!$A:$F,6,0)</f>
        <v>PR</v>
      </c>
      <c r="AD25" s="6">
        <v>5544</v>
      </c>
      <c r="AE25" s="8" t="str">
        <f>VLOOKUP(Y25,[3]DB_FORNECEDORES!$C:$D,2,0)</f>
        <v>VETORE INDUSTRI</v>
      </c>
      <c r="AF25" s="10" t="str">
        <f>IFERROR(IF(OR(M25="FPT BETIM - FIRE",M25="FPT BETIM - MECANICA",M25="FPT BETIM"),VLOOKUP(Y25,'[4]FPT BETIM'!$B:$E,4,0),IF(OR(M25="MOPAR",M25="CKD",M25="FIASA"),VLOOKUP(Y25,'[4]FIASA, CKD, MOPAR '!$B:$D,3,0)," ")),"")</f>
        <v/>
      </c>
      <c r="AG25" s="2" t="str">
        <f>VLOOKUP(O25,[1]PFEP!$B:$AN,39,0)</f>
        <v>THXI</v>
      </c>
      <c r="AH25" s="2">
        <f>VLOOKUP(O25,[1]PFEP!$B:$AV,47,0)</f>
        <v>12</v>
      </c>
      <c r="AI25" s="2">
        <f>VLOOKUP(AG25,[1]PFEP!$AN:$AW,10,0)</f>
        <v>0.6</v>
      </c>
      <c r="AJ25" s="2">
        <f>VLOOKUP(O25,[1]PFEP!$B:$AX,49,0)</f>
        <v>0.4</v>
      </c>
      <c r="AK25" s="2">
        <f>VLOOKUP(O25,[1]PFEP!$B:$AY,50,0)</f>
        <v>0.2</v>
      </c>
      <c r="AL25" s="2" t="str">
        <f>IFERROR(IF(OR(VLOOKUP(BH25,[1]PFEP!$A:$BD,56,0)=1,VLOOKUP(BH25,[1]PFEP!$A:$BD,56,0)=0),"N","S"),"")</f>
        <v>S</v>
      </c>
      <c r="AM25" t="str">
        <f>VLOOKUP(AG25,[1]PFEP!$AH:$AZ,19,0)</f>
        <v>YES</v>
      </c>
      <c r="AN25">
        <f>VLOOKUP(AG25,[1]PFEP!$AH:$BA,20,0)</f>
        <v>5</v>
      </c>
      <c r="AO25">
        <f>VLOOKUP(AG25,[1]PFEP!$AH:$BB,21,0)</f>
        <v>5</v>
      </c>
      <c r="AP25" s="2">
        <f>VLOOKUP(AG25,[1]PFEP!$AN:$BE,18,0)</f>
        <v>2.5</v>
      </c>
      <c r="AQ25" s="8" t="str">
        <f>IFERROR(VLOOKUP(Y25,'[4]Restrição de veículos'!$A:$C,3,0),"")</f>
        <v/>
      </c>
      <c r="AR25" s="8" t="str">
        <f t="shared" ca="1" si="26"/>
        <v/>
      </c>
      <c r="AS25" s="8">
        <f t="shared" ca="1" si="27"/>
        <v>100</v>
      </c>
      <c r="AT25" s="8" t="str">
        <f t="shared" ca="1" si="28"/>
        <v/>
      </c>
      <c r="AU25" s="8" t="str">
        <f t="shared" ca="1" si="29"/>
        <v/>
      </c>
      <c r="AV25" s="8" t="str">
        <f t="shared" ca="1" si="30"/>
        <v/>
      </c>
      <c r="AW25" s="8" t="str">
        <f t="shared" ca="1" si="31"/>
        <v/>
      </c>
      <c r="AX25" s="8" t="str">
        <f>VLOOKUP(Y25,'[1]Suppliers DB'!$A:$X,24,0)</f>
        <v>DR MetalKraft + Vetore + WHB</v>
      </c>
      <c r="AZ25" s="2" t="s">
        <v>62</v>
      </c>
      <c r="BD25" s="2" t="str">
        <f t="shared" si="32"/>
        <v>Quatro Barras</v>
      </c>
      <c r="BE25" s="7">
        <f>VLOOKUP(Y25,[3]DB_FORNECEDORES!$C:$E,3,0)</f>
        <v>3504133000193</v>
      </c>
      <c r="BF25" s="7" t="b">
        <f>IF(AY25="FIASA",16701716000156,IF(AY25="FPT BETIM - FIRE",16701716003171,IF(AY25="FPT BETIM - MECANICA",16701716003333,IF(AY25="CKD",16701716001713,IF(AY25="MOPAR",16701716002957,IF(AZ25="SIM",VLOOKUP(AY25,[3]DB_FORNECEDORES!$C:$E,3,0)))))))</f>
        <v>0</v>
      </c>
      <c r="BG25" t="e">
        <f>IF(M25="FIASA",VLOOKUP(Y25,'[4]FIASA, CKD, MOPAR '!$B:$F,5,0),IF(OR(M25="FPT BETIM - FIRE",M25="FPT BETIM - MECANICA"),VLOOKUP(Y25,'[4]FPT BETIM'!$B:$F,5,0),"Volume"))</f>
        <v>#N/A</v>
      </c>
      <c r="BH25" t="str">
        <f t="shared" si="33"/>
        <v>552596350800017374</v>
      </c>
      <c r="BI25" t="str">
        <f>VLOOKUP(BH25,[1]PFEP!$A:$A,1,0)</f>
        <v>552596350800017374</v>
      </c>
      <c r="BK25" s="44"/>
      <c r="BL25">
        <f>COUNTIF(' Suppliers DB '!C:C,PFEP!Y25)</f>
        <v>1</v>
      </c>
    </row>
    <row r="26" spans="1:64">
      <c r="A26" t="s">
        <v>59</v>
      </c>
      <c r="B26" s="2" t="s">
        <v>94</v>
      </c>
      <c r="C26" s="2">
        <v>35489</v>
      </c>
      <c r="D26" s="2">
        <v>552745510</v>
      </c>
      <c r="E26">
        <v>2400</v>
      </c>
      <c r="F26" t="s">
        <v>95</v>
      </c>
      <c r="J26" s="45">
        <v>2400</v>
      </c>
      <c r="K26" s="45">
        <v>1</v>
      </c>
      <c r="L26" s="3">
        <v>45401</v>
      </c>
      <c r="M26" s="5" t="str">
        <f t="shared" si="17"/>
        <v>FPT BETIM - FIRE</v>
      </c>
      <c r="N26" s="2" t="str">
        <f t="shared" ca="1" si="0"/>
        <v>WEEK 43</v>
      </c>
      <c r="O26">
        <f t="shared" si="18"/>
        <v>552745510</v>
      </c>
      <c r="P26" t="str">
        <f t="shared" si="19"/>
        <v>HASTE SUST.BOMBA DIR.HIDRAULICA</v>
      </c>
      <c r="Q26" s="21">
        <f>VLOOKUP(O26,[1]PFEP!$B:$G,6,0)</f>
        <v>0.15</v>
      </c>
      <c r="R26" t="str">
        <f t="shared" ca="1" si="20"/>
        <v xml:space="preserve"> </v>
      </c>
      <c r="S26">
        <f t="shared" ca="1" si="21"/>
        <v>2400</v>
      </c>
      <c r="T26" t="str">
        <f t="shared" ca="1" si="22"/>
        <v xml:space="preserve"> </v>
      </c>
      <c r="U26" t="str">
        <f t="shared" ca="1" si="23"/>
        <v xml:space="preserve"> </v>
      </c>
      <c r="V26" t="str">
        <f t="shared" ca="1" si="24"/>
        <v xml:space="preserve"> </v>
      </c>
      <c r="W26" t="str">
        <f t="shared" ca="1" si="25"/>
        <v xml:space="preserve"> </v>
      </c>
      <c r="Y26" s="2">
        <f>VLOOKUP(C26,[1]PFEP!$O:$P,2,0)</f>
        <v>800033417</v>
      </c>
      <c r="Z26" s="8" t="e">
        <f>VLOOKUP(Y26,[2]INDEX!$C:$D,2,0)</f>
        <v>#N/A</v>
      </c>
      <c r="AA26" s="9" t="str">
        <f>VLOOKUP(Y26,'[1]Suppliers DB'!$A:$D,4,0)</f>
        <v>R. Alfreds Paegle, 169, Campestre</v>
      </c>
      <c r="AB26" s="9" t="str">
        <f>VLOOKUP(Y26,'[1]Suppliers DB'!$A:$E,5,0)</f>
        <v>Santo Andre</v>
      </c>
      <c r="AC26" s="2" t="str">
        <f>VLOOKUP(Y26,'[1]Suppliers DB'!$A:$F,6,0)</f>
        <v>SP</v>
      </c>
      <c r="AD26" s="6">
        <v>5545</v>
      </c>
      <c r="AE26" s="8" t="str">
        <f>VLOOKUP(Y26,[3]DB_FORNECEDORES!$C:$D,2,0)</f>
        <v>SCORPIOS</v>
      </c>
      <c r="AF26" s="10" t="str">
        <f>IFERROR(IF(OR(M26="FPT BETIM - FIRE",M26="FPT BETIM - MECANICA",M26="FPT BETIM"),VLOOKUP(Y26,'[4]FPT BETIM'!$B:$E,4,0),IF(OR(M26="MOPAR",M26="CKD",M26="FIASA"),VLOOKUP(Y26,'[4]FIASA, CKD, MOPAR '!$B:$D,3,0)," ")),"")</f>
        <v/>
      </c>
      <c r="AG26" s="2" t="str">
        <f>VLOOKUP(O26,[1]PFEP!$B:$AN,39,0)</f>
        <v>P57</v>
      </c>
      <c r="AH26" s="2">
        <f>VLOOKUP(O26,[1]PFEP!$B:$AV,47,0)</f>
        <v>60</v>
      </c>
      <c r="AI26" s="2">
        <f>VLOOKUP(AG26,[1]PFEP!$AN:$AW,10,0)</f>
        <v>0.3</v>
      </c>
      <c r="AJ26" s="2">
        <f>VLOOKUP(O26,[1]PFEP!$B:$AX,49,0)</f>
        <v>0.2</v>
      </c>
      <c r="AK26" s="2">
        <f>VLOOKUP(O26,[1]PFEP!$B:$AY,50,0)</f>
        <v>0.15</v>
      </c>
      <c r="AL26" s="2" t="str">
        <f>IFERROR(IF(OR(VLOOKUP(BH26,[1]PFEP!$A:$BD,56,0)=1,VLOOKUP(BH26,[1]PFEP!$A:$BD,56,0)=0),"N","S"),"")</f>
        <v>S</v>
      </c>
      <c r="AM26" t="str">
        <f>VLOOKUP(AG26,[1]PFEP!$AH:$AZ,19,0)</f>
        <v>YES</v>
      </c>
      <c r="AN26">
        <f>VLOOKUP(AG26,[1]PFEP!$AH:$BA,20,0)</f>
        <v>20</v>
      </c>
      <c r="AO26">
        <f>VLOOKUP(AG26,[1]PFEP!$AH:$BB,21,0)</f>
        <v>5</v>
      </c>
      <c r="AP26" s="2">
        <f>VLOOKUP(AG26,[1]PFEP!$AN:$BE,18,0)</f>
        <v>2.5</v>
      </c>
      <c r="AQ26" s="8" t="str">
        <f>IFERROR(VLOOKUP(Y26,'[4]Restrição de veículos'!$A:$C,3,0),"")</f>
        <v/>
      </c>
      <c r="AR26" s="8" t="str">
        <f t="shared" ca="1" si="26"/>
        <v/>
      </c>
      <c r="AS26" s="8">
        <f t="shared" ca="1" si="27"/>
        <v>40</v>
      </c>
      <c r="AT26" s="8" t="str">
        <f t="shared" ca="1" si="28"/>
        <v/>
      </c>
      <c r="AU26" s="8" t="str">
        <f t="shared" ca="1" si="29"/>
        <v/>
      </c>
      <c r="AV26" s="8" t="str">
        <f t="shared" ca="1" si="30"/>
        <v/>
      </c>
      <c r="AW26" s="8" t="str">
        <f t="shared" ca="1" si="31"/>
        <v/>
      </c>
      <c r="AX26" s="8" t="str">
        <f>VLOOKUP(Y26,'[1]Suppliers DB'!$A:$X,24,0)</f>
        <v>Milk Run SP</v>
      </c>
      <c r="AZ26" s="2" t="s">
        <v>62</v>
      </c>
      <c r="BD26" s="2" t="str">
        <f t="shared" si="32"/>
        <v>Santo Andre</v>
      </c>
      <c r="BE26" s="7">
        <f>VLOOKUP(Y26,[3]DB_FORNECEDORES!$C:$E,3,0)</f>
        <v>44387629001345</v>
      </c>
      <c r="BF26" s="7" t="b">
        <f>IF(AY26="FIASA",16701716000156,IF(AY26="FPT BETIM - FIRE",16701716003171,IF(AY26="FPT BETIM - MECANICA",16701716003333,IF(AY26="CKD",16701716001713,IF(AY26="MOPAR",16701716002957,IF(AZ26="SIM",VLOOKUP(AY26,[3]DB_FORNECEDORES!$C:$E,3,0)))))))</f>
        <v>0</v>
      </c>
      <c r="BG26" t="e">
        <f>IF(M26="FIASA",VLOOKUP(Y26,'[4]FIASA, CKD, MOPAR '!$B:$F,5,0),IF(OR(M26="FPT BETIM - FIRE",M26="FPT BETIM - MECANICA"),VLOOKUP(Y26,'[4]FPT BETIM'!$B:$F,5,0),"Volume"))</f>
        <v>#N/A</v>
      </c>
      <c r="BH26" t="str">
        <f t="shared" si="33"/>
        <v>552745510800033417</v>
      </c>
      <c r="BI26" t="str">
        <f>VLOOKUP(BH26,[1]PFEP!$A:$A,1,0)</f>
        <v>552745510800033417</v>
      </c>
      <c r="BK26" s="44"/>
      <c r="BL26">
        <f>COUNTIF(' Suppliers DB '!C:C,PFEP!Y26)</f>
        <v>1</v>
      </c>
    </row>
    <row r="27" spans="1:64">
      <c r="A27" t="s">
        <v>59</v>
      </c>
      <c r="B27" s="2" t="s">
        <v>96</v>
      </c>
      <c r="C27" s="2">
        <v>42932</v>
      </c>
      <c r="D27" s="2">
        <v>467511790</v>
      </c>
      <c r="E27">
        <v>480</v>
      </c>
      <c r="F27" t="s">
        <v>97</v>
      </c>
      <c r="J27" s="45">
        <v>480</v>
      </c>
      <c r="K27" s="45">
        <v>1</v>
      </c>
      <c r="L27" s="3">
        <v>45401</v>
      </c>
      <c r="M27" s="5" t="str">
        <f t="shared" si="17"/>
        <v>FPT BETIM - FIRE</v>
      </c>
      <c r="N27" s="2" t="str">
        <f t="shared" ca="1" si="0"/>
        <v>WEEK 43</v>
      </c>
      <c r="O27">
        <f t="shared" si="18"/>
        <v>467511790</v>
      </c>
      <c r="P27" t="str">
        <f t="shared" si="19"/>
        <v>FILTRO DE ÓLEO</v>
      </c>
      <c r="Q27" s="21">
        <f>VLOOKUP(O27,[1]PFEP!$B:$G,6,0)</f>
        <v>0.317</v>
      </c>
      <c r="R27" t="str">
        <f t="shared" ca="1" si="20"/>
        <v xml:space="preserve"> </v>
      </c>
      <c r="S27">
        <f t="shared" ca="1" si="21"/>
        <v>480</v>
      </c>
      <c r="T27" t="str">
        <f t="shared" ca="1" si="22"/>
        <v xml:space="preserve"> </v>
      </c>
      <c r="U27" t="str">
        <f t="shared" ca="1" si="23"/>
        <v xml:space="preserve"> </v>
      </c>
      <c r="V27" t="str">
        <f t="shared" ca="1" si="24"/>
        <v xml:space="preserve"> </v>
      </c>
      <c r="W27" t="str">
        <f t="shared" ca="1" si="25"/>
        <v xml:space="preserve"> </v>
      </c>
      <c r="Y27" s="2">
        <f>VLOOKUP(C27,[1]PFEP!$O:$P,2,0)</f>
        <v>800042863</v>
      </c>
      <c r="Z27" s="8" t="e">
        <f>VLOOKUP(Y27,[2]INDEX!$C:$D,2,0)</f>
        <v>#N/A</v>
      </c>
      <c r="AA27" s="9" t="str">
        <f>VLOOKUP(Y27,'[1]Suppliers DB'!$A:$D,4,0)</f>
        <v>RODOVIA DOM PEDRO I, SP 65s/nKM 90DO PINHAL</v>
      </c>
      <c r="AB27" s="9" t="str">
        <f>VLOOKUP(Y27,'[1]Suppliers DB'!$A:$E,5,0)</f>
        <v>Jarinu</v>
      </c>
      <c r="AC27" s="2" t="str">
        <f>VLOOKUP(Y27,'[1]Suppliers DB'!$A:$F,6,0)</f>
        <v>SP</v>
      </c>
      <c r="AD27" s="6">
        <v>5546</v>
      </c>
      <c r="AE27" s="8" t="str">
        <f>VLOOKUP(Y27,[3]DB_FORNECEDORES!$C:$D,2,0)</f>
        <v>SOGEFI FILTRATI</v>
      </c>
      <c r="AF27" s="10" t="str">
        <f>IFERROR(IF(OR(M27="FPT BETIM - FIRE",M27="FPT BETIM - MECANICA",M27="FPT BETIM"),VLOOKUP(Y27,'[4]FPT BETIM'!$B:$E,4,0),IF(OR(M27="MOPAR",M27="CKD",M27="FIASA"),VLOOKUP(Y27,'[4]FIASA, CKD, MOPAR '!$B:$D,3,0)," ")),"")</f>
        <v/>
      </c>
      <c r="AG27" s="2" t="str">
        <f>VLOOKUP(O27,[1]PFEP!$B:$AN,39,0)</f>
        <v>P04</v>
      </c>
      <c r="AH27" s="2">
        <f>VLOOKUP(O27,[1]PFEP!$B:$AV,47,0)</f>
        <v>12</v>
      </c>
      <c r="AI27" s="2">
        <f>VLOOKUP(AG27,[1]PFEP!$AN:$AW,10,0)</f>
        <v>0.4</v>
      </c>
      <c r="AJ27" s="2">
        <f>VLOOKUP(O27,[1]PFEP!$B:$AX,49,0)</f>
        <v>0.3</v>
      </c>
      <c r="AK27" s="2">
        <f>VLOOKUP(O27,[1]PFEP!$B:$AY,50,0)</f>
        <v>0.15</v>
      </c>
      <c r="AL27" s="2" t="str">
        <f>IFERROR(IF(OR(VLOOKUP(BH27,[1]PFEP!$A:$BD,56,0)=1,VLOOKUP(BH27,[1]PFEP!$A:$BD,56,0)=0),"N","S"),"")</f>
        <v>S</v>
      </c>
      <c r="AM27" t="str">
        <f>VLOOKUP(AG27,[1]PFEP!$AH:$AZ,19,0)</f>
        <v>YES</v>
      </c>
      <c r="AN27">
        <f>VLOOKUP(AG27,[1]PFEP!$AH:$BA,20,0)</f>
        <v>10</v>
      </c>
      <c r="AO27">
        <f>VLOOKUP(AG27,[1]PFEP!$AH:$BB,21,0)</f>
        <v>5</v>
      </c>
      <c r="AP27" s="2">
        <f>VLOOKUP(AG27,[1]PFEP!$AN:$BE,18,0)</f>
        <v>3.5</v>
      </c>
      <c r="AQ27" s="8" t="str">
        <f>IFERROR(VLOOKUP(Y27,'[4]Restrição de veículos'!$A:$C,3,0),"")</f>
        <v/>
      </c>
      <c r="AR27" s="8" t="str">
        <f t="shared" ca="1" si="26"/>
        <v/>
      </c>
      <c r="AS27" s="8">
        <f t="shared" ca="1" si="27"/>
        <v>40</v>
      </c>
      <c r="AT27" s="8" t="str">
        <f t="shared" ca="1" si="28"/>
        <v/>
      </c>
      <c r="AU27" s="8" t="str">
        <f t="shared" ca="1" si="29"/>
        <v/>
      </c>
      <c r="AV27" s="8" t="str">
        <f t="shared" ca="1" si="30"/>
        <v/>
      </c>
      <c r="AW27" s="8" t="str">
        <f t="shared" ca="1" si="31"/>
        <v/>
      </c>
      <c r="AX27" s="8" t="str">
        <f>VLOOKUP(Y27,'[1]Suppliers DB'!$A:$X,24,0)</f>
        <v>DR SP Sogefi</v>
      </c>
      <c r="AZ27" s="2" t="s">
        <v>62</v>
      </c>
      <c r="BD27" s="2" t="str">
        <f t="shared" si="32"/>
        <v>Jarinu</v>
      </c>
      <c r="BE27" s="7">
        <f>VLOOKUP(Y27,[3]DB_FORNECEDORES!$C:$E,3,0)</f>
        <v>66975699000547</v>
      </c>
      <c r="BF27" s="7" t="b">
        <f>IF(AY27="FIASA",16701716000156,IF(AY27="FPT BETIM - FIRE",16701716003171,IF(AY27="FPT BETIM - MECANICA",16701716003333,IF(AY27="CKD",16701716001713,IF(AY27="MOPAR",16701716002957,IF(AZ27="SIM",VLOOKUP(AY27,[3]DB_FORNECEDORES!$C:$E,3,0)))))))</f>
        <v>0</v>
      </c>
      <c r="BG27" t="e">
        <f>IF(M27="FIASA",VLOOKUP(Y27,'[4]FIASA, CKD, MOPAR '!$B:$F,5,0),IF(OR(M27="FPT BETIM - FIRE",M27="FPT BETIM - MECANICA"),VLOOKUP(Y27,'[4]FPT BETIM'!$B:$F,5,0),"Volume"))</f>
        <v>#N/A</v>
      </c>
      <c r="BH27" t="str">
        <f t="shared" si="33"/>
        <v>467511790800042863</v>
      </c>
      <c r="BI27" t="str">
        <f>VLOOKUP(BH27,[1]PFEP!$A:$A,1,0)</f>
        <v>467511790800042863</v>
      </c>
      <c r="BK27" s="44"/>
      <c r="BL27">
        <f>COUNTIF(' Suppliers DB '!C:C,PFEP!Y27)</f>
        <v>1</v>
      </c>
    </row>
    <row r="28" spans="1:64">
      <c r="A28" t="s">
        <v>59</v>
      </c>
      <c r="B28" s="2" t="s">
        <v>98</v>
      </c>
      <c r="C28" s="2">
        <v>1020</v>
      </c>
      <c r="D28" s="2">
        <v>552190037</v>
      </c>
      <c r="E28">
        <v>80</v>
      </c>
      <c r="F28" t="s">
        <v>99</v>
      </c>
      <c r="J28" s="45">
        <v>480</v>
      </c>
      <c r="K28" s="45">
        <v>6</v>
      </c>
      <c r="L28" s="3">
        <v>45401</v>
      </c>
      <c r="M28" s="5" t="str">
        <f t="shared" si="17"/>
        <v>FPT BETIM - FIRE</v>
      </c>
      <c r="N28" s="2" t="str">
        <f t="shared" ca="1" si="0"/>
        <v>WEEK 43</v>
      </c>
      <c r="O28">
        <f t="shared" si="18"/>
        <v>552190037</v>
      </c>
      <c r="P28" t="str">
        <f t="shared" si="19"/>
        <v>CABEÇOTE SEMI-USINADO</v>
      </c>
      <c r="Q28" s="21">
        <f>VLOOKUP(O28,[1]PFEP!$B:$G,6,0)</f>
        <v>7.67</v>
      </c>
      <c r="R28" t="str">
        <f t="shared" ca="1" si="20"/>
        <v xml:space="preserve"> </v>
      </c>
      <c r="S28">
        <f t="shared" ca="1" si="21"/>
        <v>480</v>
      </c>
      <c r="T28" t="str">
        <f t="shared" ca="1" si="22"/>
        <v xml:space="preserve"> </v>
      </c>
      <c r="U28" t="str">
        <f t="shared" ca="1" si="23"/>
        <v xml:space="preserve"> </v>
      </c>
      <c r="V28" t="str">
        <f t="shared" ca="1" si="24"/>
        <v xml:space="preserve"> </v>
      </c>
      <c r="W28" t="str">
        <f t="shared" ca="1" si="25"/>
        <v xml:space="preserve"> </v>
      </c>
      <c r="Y28" s="2">
        <f>VLOOKUP(C28,[1]PFEP!$O:$P,2,0)</f>
        <v>800000015</v>
      </c>
      <c r="Z28" s="8" t="e">
        <f>VLOOKUP(Y28,[2]INDEX!$C:$D,2,0)</f>
        <v>#N/A</v>
      </c>
      <c r="AA28" s="9" t="str">
        <f>VLOOKUP(Y28,'[1]Suppliers DB'!$A:$D,4,0)</f>
        <v>R SENADOR GIOVANNI AGNELLI230 A906DISTRITO INDUSTRIAL PAULO</v>
      </c>
      <c r="AB28" s="9" t="str">
        <f>VLOOKUP(Y28,'[1]Suppliers DB'!$A:$E,5,0)</f>
        <v>Betim</v>
      </c>
      <c r="AC28" s="2" t="str">
        <f>VLOOKUP(Y28,'[1]Suppliers DB'!$A:$F,6,0)</f>
        <v>MG</v>
      </c>
      <c r="AD28" s="6">
        <v>5547</v>
      </c>
      <c r="AE28" s="8" t="str">
        <f>VLOOKUP(Y28,[3]DB_FORNECEDORES!$C:$D,2,0)</f>
        <v>TEKSID GUSA</v>
      </c>
      <c r="AF28" s="10" t="str">
        <f>IFERROR(IF(OR(M28="FPT BETIM - FIRE",M28="FPT BETIM - MECANICA",M28="FPT BETIM"),VLOOKUP(Y28,'[4]FPT BETIM'!$B:$E,4,0),IF(OR(M28="MOPAR",M28="CKD",M28="FIASA"),VLOOKUP(Y28,'[4]FIASA, CKD, MOPAR '!$B:$D,3,0)," ")),"")</f>
        <v/>
      </c>
      <c r="AG28" s="2" t="str">
        <f>VLOOKUP(O28,[1]PFEP!$B:$AN,39,0)</f>
        <v>TGVB</v>
      </c>
      <c r="AH28" s="2">
        <f>VLOOKUP(O28,[1]PFEP!$B:$AV,47,0)</f>
        <v>80</v>
      </c>
      <c r="AI28" s="2">
        <f>VLOOKUP(AG28,[1]PFEP!$AN:$AW,10,0)</f>
        <v>1.21</v>
      </c>
      <c r="AJ28" s="2">
        <f>VLOOKUP(O28,[1]PFEP!$B:$AX,49,0)</f>
        <v>1.01</v>
      </c>
      <c r="AK28" s="2">
        <f>VLOOKUP(O28,[1]PFEP!$B:$AY,50,0)</f>
        <v>0.86</v>
      </c>
      <c r="AL28" s="2" t="str">
        <f>IFERROR(IF(OR(VLOOKUP(BH28,[1]PFEP!$A:$BD,56,0)=1,VLOOKUP(BH28,[1]PFEP!$A:$BD,56,0)=0),"N","S"),"")</f>
        <v>S</v>
      </c>
      <c r="AM28" t="str">
        <f>VLOOKUP(AG28,[1]PFEP!$AH:$AZ,19,0)</f>
        <v>NO</v>
      </c>
      <c r="AN28" t="str">
        <f>VLOOKUP(AG28,[1]PFEP!$AH:$BA,20,0)</f>
        <v/>
      </c>
      <c r="AO28" t="str">
        <f>VLOOKUP(AG28,[1]PFEP!$AH:$BB,21,0)</f>
        <v/>
      </c>
      <c r="AP28" s="2">
        <f>VLOOKUP(AG28,[1]PFEP!$AN:$BE,18,0)</f>
        <v>3</v>
      </c>
      <c r="AQ28" s="8" t="str">
        <f>IFERROR(VLOOKUP(Y28,'[4]Restrição de veículos'!$A:$C,3,0),"")</f>
        <v/>
      </c>
      <c r="AR28" s="8" t="str">
        <f t="shared" ca="1" si="26"/>
        <v/>
      </c>
      <c r="AS28" s="8">
        <f t="shared" ca="1" si="27"/>
        <v>6</v>
      </c>
      <c r="AT28" s="8" t="str">
        <f t="shared" ca="1" si="28"/>
        <v/>
      </c>
      <c r="AU28" s="8" t="str">
        <f t="shared" ca="1" si="29"/>
        <v/>
      </c>
      <c r="AV28" s="8" t="str">
        <f t="shared" ca="1" si="30"/>
        <v/>
      </c>
      <c r="AW28" s="8" t="str">
        <f t="shared" ca="1" si="31"/>
        <v/>
      </c>
      <c r="AX28" s="8" t="str">
        <f>VLOOKUP(Y28,'[1]Suppliers DB'!$A:$X,24,0)</f>
        <v>Direto MG</v>
      </c>
      <c r="AZ28" s="2" t="s">
        <v>62</v>
      </c>
      <c r="BD28" s="2" t="str">
        <f t="shared" si="32"/>
        <v>Betim</v>
      </c>
      <c r="BE28" s="7">
        <f>VLOOKUP(Y28,[3]DB_FORNECEDORES!$C:$E,3,0)</f>
        <v>16694812000114</v>
      </c>
      <c r="BF28" s="7" t="b">
        <f>IF(AY28="FIASA",16701716000156,IF(AY28="FPT BETIM - FIRE",16701716003171,IF(AY28="FPT BETIM - MECANICA",16701716003333,IF(AY28="CKD",16701716001713,IF(AY28="MOPAR",16701716002957,IF(AZ28="SIM",VLOOKUP(AY28,[3]DB_FORNECEDORES!$C:$E,3,0)))))))</f>
        <v>0</v>
      </c>
      <c r="BG28" t="e">
        <f>IF(M28="FIASA",VLOOKUP(Y28,'[4]FIASA, CKD, MOPAR '!$B:$F,5,0),IF(OR(M28="FPT BETIM - FIRE",M28="FPT BETIM - MECANICA"),VLOOKUP(Y28,'[4]FPT BETIM'!$B:$F,5,0),"Volume"))</f>
        <v>#N/A</v>
      </c>
      <c r="BH28" t="str">
        <f t="shared" si="33"/>
        <v>552190037800000015</v>
      </c>
      <c r="BI28" t="str">
        <f>VLOOKUP(BH28,[1]PFEP!$A:$A,1,0)</f>
        <v>552190037800000015</v>
      </c>
      <c r="BK28" s="44"/>
      <c r="BL28">
        <f>COUNTIF(' Suppliers DB '!C:C,PFEP!Y28)</f>
        <v>1</v>
      </c>
    </row>
    <row r="29" spans="1:64">
      <c r="A29" t="s">
        <v>59</v>
      </c>
      <c r="B29" s="2" t="s">
        <v>98</v>
      </c>
      <c r="C29" s="2">
        <v>1020</v>
      </c>
      <c r="D29" s="2">
        <v>552718687</v>
      </c>
      <c r="E29">
        <v>80</v>
      </c>
      <c r="F29" t="s">
        <v>99</v>
      </c>
      <c r="J29" s="45">
        <v>480</v>
      </c>
      <c r="K29" s="45">
        <v>6</v>
      </c>
      <c r="L29" s="3">
        <v>45401</v>
      </c>
      <c r="M29" s="5" t="str">
        <f t="shared" si="17"/>
        <v>FPT BETIM - FIRE</v>
      </c>
      <c r="N29" s="2" t="str">
        <f t="shared" ca="1" si="0"/>
        <v>WEEK 43</v>
      </c>
      <c r="O29">
        <f t="shared" si="18"/>
        <v>552718687</v>
      </c>
      <c r="P29" t="str">
        <f t="shared" si="19"/>
        <v>CABEÇOTE SEMI-USINADO</v>
      </c>
      <c r="Q29" s="21">
        <f>VLOOKUP(O29,[1]PFEP!$B:$G,6,0)</f>
        <v>6.81</v>
      </c>
      <c r="R29" t="str">
        <f t="shared" ca="1" si="20"/>
        <v xml:space="preserve"> </v>
      </c>
      <c r="S29">
        <f t="shared" ca="1" si="21"/>
        <v>480</v>
      </c>
      <c r="T29" t="str">
        <f t="shared" ca="1" si="22"/>
        <v xml:space="preserve"> </v>
      </c>
      <c r="U29" t="str">
        <f t="shared" ca="1" si="23"/>
        <v xml:space="preserve"> </v>
      </c>
      <c r="V29" t="str">
        <f t="shared" ca="1" si="24"/>
        <v xml:space="preserve"> </v>
      </c>
      <c r="W29" t="str">
        <f t="shared" ca="1" si="25"/>
        <v xml:space="preserve"> </v>
      </c>
      <c r="Y29" s="2">
        <f>VLOOKUP(C29,[1]PFEP!$O:$P,2,0)</f>
        <v>800000015</v>
      </c>
      <c r="Z29" s="8" t="e">
        <f>VLOOKUP(Y29,[2]INDEX!$C:$D,2,0)</f>
        <v>#N/A</v>
      </c>
      <c r="AA29" s="9" t="str">
        <f>VLOOKUP(Y29,'[1]Suppliers DB'!$A:$D,4,0)</f>
        <v>R SENADOR GIOVANNI AGNELLI230 A906DISTRITO INDUSTRIAL PAULO</v>
      </c>
      <c r="AB29" s="9" t="str">
        <f>VLOOKUP(Y29,'[1]Suppliers DB'!$A:$E,5,0)</f>
        <v>Betim</v>
      </c>
      <c r="AC29" s="2" t="str">
        <f>VLOOKUP(Y29,'[1]Suppliers DB'!$A:$F,6,0)</f>
        <v>MG</v>
      </c>
      <c r="AD29" s="6">
        <v>5548</v>
      </c>
      <c r="AE29" s="8" t="str">
        <f>VLOOKUP(Y29,[3]DB_FORNECEDORES!$C:$D,2,0)</f>
        <v>TEKSID GUSA</v>
      </c>
      <c r="AF29" s="10" t="str">
        <f>IFERROR(IF(OR(M29="FPT BETIM - FIRE",M29="FPT BETIM - MECANICA",M29="FPT BETIM"),VLOOKUP(Y29,'[4]FPT BETIM'!$B:$E,4,0),IF(OR(M29="MOPAR",M29="CKD",M29="FIASA"),VLOOKUP(Y29,'[4]FIASA, CKD, MOPAR '!$B:$D,3,0)," ")),"")</f>
        <v/>
      </c>
      <c r="AG29" s="2" t="str">
        <f>VLOOKUP(O29,[1]PFEP!$B:$AN,39,0)</f>
        <v>TGVB</v>
      </c>
      <c r="AH29" s="2">
        <f>VLOOKUP(O29,[1]PFEP!$B:$AV,47,0)</f>
        <v>80</v>
      </c>
      <c r="AI29" s="2">
        <f>VLOOKUP(AG29,[1]PFEP!$AN:$AW,10,0)</f>
        <v>1.21</v>
      </c>
      <c r="AJ29" s="2">
        <f>VLOOKUP(O29,[1]PFEP!$B:$AX,49,0)</f>
        <v>1.01</v>
      </c>
      <c r="AK29" s="2">
        <f>VLOOKUP(O29,[1]PFEP!$B:$AY,50,0)</f>
        <v>0.86</v>
      </c>
      <c r="AL29" s="2" t="str">
        <f>IFERROR(IF(OR(VLOOKUP(BH29,[1]PFEP!$A:$BD,56,0)=1,VLOOKUP(BH29,[1]PFEP!$A:$BD,56,0)=0),"N","S"),"")</f>
        <v>S</v>
      </c>
      <c r="AM29" t="str">
        <f>VLOOKUP(AG29,[1]PFEP!$AH:$AZ,19,0)</f>
        <v>NO</v>
      </c>
      <c r="AN29" t="str">
        <f>VLOOKUP(AG29,[1]PFEP!$AH:$BA,20,0)</f>
        <v/>
      </c>
      <c r="AO29" t="str">
        <f>VLOOKUP(AG29,[1]PFEP!$AH:$BB,21,0)</f>
        <v/>
      </c>
      <c r="AP29" s="2">
        <f>VLOOKUP(AG29,[1]PFEP!$AN:$BE,18,0)</f>
        <v>3</v>
      </c>
      <c r="AQ29" s="8" t="str">
        <f>IFERROR(VLOOKUP(Y29,'[4]Restrição de veículos'!$A:$C,3,0),"")</f>
        <v/>
      </c>
      <c r="AR29" s="8" t="str">
        <f t="shared" ca="1" si="26"/>
        <v/>
      </c>
      <c r="AS29" s="8">
        <f t="shared" ca="1" si="27"/>
        <v>6</v>
      </c>
      <c r="AT29" s="8" t="str">
        <f t="shared" ca="1" si="28"/>
        <v/>
      </c>
      <c r="AU29" s="8" t="str">
        <f t="shared" ca="1" si="29"/>
        <v/>
      </c>
      <c r="AV29" s="8" t="str">
        <f t="shared" ca="1" si="30"/>
        <v/>
      </c>
      <c r="AW29" s="8" t="str">
        <f t="shared" ca="1" si="31"/>
        <v/>
      </c>
      <c r="AX29" s="8" t="str">
        <f>VLOOKUP(Y29,'[1]Suppliers DB'!$A:$X,24,0)</f>
        <v>Direto MG</v>
      </c>
      <c r="AZ29" s="2" t="s">
        <v>62</v>
      </c>
      <c r="BD29" s="2" t="str">
        <f t="shared" si="32"/>
        <v>Betim</v>
      </c>
      <c r="BE29" s="7">
        <f>VLOOKUP(Y29,[3]DB_FORNECEDORES!$C:$E,3,0)</f>
        <v>16694812000114</v>
      </c>
      <c r="BF29" s="7" t="b">
        <f>IF(AY29="FIASA",16701716000156,IF(AY29="FPT BETIM - FIRE",16701716003171,IF(AY29="FPT BETIM - MECANICA",16701716003333,IF(AY29="CKD",16701716001713,IF(AY29="MOPAR",16701716002957,IF(AZ29="SIM",VLOOKUP(AY29,[3]DB_FORNECEDORES!$C:$E,3,0)))))))</f>
        <v>0</v>
      </c>
      <c r="BG29" t="e">
        <f>IF(M29="FIASA",VLOOKUP(Y29,'[4]FIASA, CKD, MOPAR '!$B:$F,5,0),IF(OR(M29="FPT BETIM - FIRE",M29="FPT BETIM - MECANICA"),VLOOKUP(Y29,'[4]FPT BETIM'!$B:$F,5,0),"Volume"))</f>
        <v>#N/A</v>
      </c>
      <c r="BH29" t="str">
        <f t="shared" si="33"/>
        <v>552718687800000015</v>
      </c>
      <c r="BI29" t="str">
        <f>VLOOKUP(BH29,[1]PFEP!$A:$A,1,0)</f>
        <v>552718687800000015</v>
      </c>
      <c r="BK29" s="44"/>
      <c r="BL29">
        <f>COUNTIF(' Suppliers DB '!C:C,PFEP!Y29)</f>
        <v>1</v>
      </c>
    </row>
    <row r="30" spans="1:64">
      <c r="A30" t="s">
        <v>59</v>
      </c>
      <c r="B30" s="2" t="s">
        <v>100</v>
      </c>
      <c r="C30" s="2">
        <v>45150</v>
      </c>
      <c r="D30" s="2">
        <v>467789151</v>
      </c>
      <c r="E30">
        <v>180</v>
      </c>
      <c r="F30" t="s">
        <v>101</v>
      </c>
      <c r="J30" s="45">
        <v>540</v>
      </c>
      <c r="K30" s="45">
        <v>3</v>
      </c>
      <c r="L30" s="3">
        <v>45401</v>
      </c>
      <c r="M30" s="5" t="str">
        <f t="shared" si="17"/>
        <v>FPT BETIM - FIRE</v>
      </c>
      <c r="N30" s="2" t="str">
        <f t="shared" ca="1" si="0"/>
        <v>WEEK 43</v>
      </c>
      <c r="O30">
        <f t="shared" si="18"/>
        <v>467789151</v>
      </c>
      <c r="P30" t="str">
        <f t="shared" si="19"/>
        <v>VIRABREQUIM</v>
      </c>
      <c r="Q30" s="21">
        <f>VLOOKUP(O30,[1]PFEP!$B:$G,6,0)</f>
        <v>7.34</v>
      </c>
      <c r="R30" t="str">
        <f t="shared" ca="1" si="20"/>
        <v xml:space="preserve"> </v>
      </c>
      <c r="S30">
        <f t="shared" ca="1" si="21"/>
        <v>540</v>
      </c>
      <c r="T30" t="str">
        <f t="shared" ca="1" si="22"/>
        <v xml:space="preserve"> </v>
      </c>
      <c r="U30" t="str">
        <f t="shared" ca="1" si="23"/>
        <v xml:space="preserve"> </v>
      </c>
      <c r="V30" t="str">
        <f t="shared" ca="1" si="24"/>
        <v xml:space="preserve"> </v>
      </c>
      <c r="W30" t="str">
        <f t="shared" ca="1" si="25"/>
        <v xml:space="preserve"> </v>
      </c>
      <c r="Y30" s="2">
        <f>VLOOKUP(C30,[1]PFEP!$O:$P,2,0)</f>
        <v>800044479</v>
      </c>
      <c r="Z30" s="8" t="e">
        <f>VLOOKUP(Y30,[2]INDEX!$C:$D,2,0)</f>
        <v>#N/A</v>
      </c>
      <c r="AA30" s="9" t="str">
        <f>VLOOKUP(Y30,'[1]Suppliers DB'!$A:$D,4,0)</f>
        <v>RUA SENADOR GIOVANNI AGNELLI230DISTRITO INDUSTRIAL PAULO CAM</v>
      </c>
      <c r="AB30" s="9" t="str">
        <f>VLOOKUP(Y30,'[1]Suppliers DB'!$A:$E,5,0)</f>
        <v>Betim</v>
      </c>
      <c r="AC30" s="2" t="str">
        <f>VLOOKUP(Y30,'[1]Suppliers DB'!$A:$F,6,0)</f>
        <v>MG</v>
      </c>
      <c r="AD30" s="6">
        <v>5549</v>
      </c>
      <c r="AE30" s="8" t="str">
        <f>VLOOKUP(Y30,[3]DB_FORNECEDORES!$C:$D,2,0)</f>
        <v>TEKSID IRON DO</v>
      </c>
      <c r="AF30" s="10" t="str">
        <f>IFERROR(IF(OR(M30="FPT BETIM - FIRE",M30="FPT BETIM - MECANICA",M30="FPT BETIM"),VLOOKUP(Y30,'[4]FPT BETIM'!$B:$E,4,0),IF(OR(M30="MOPAR",M30="CKD",M30="FIASA"),VLOOKUP(Y30,'[4]FIASA, CKD, MOPAR '!$B:$D,3,0)," ")),"")</f>
        <v/>
      </c>
      <c r="AG30" s="2" t="str">
        <f>VLOOKUP(O30,[1]PFEP!$B:$AN,39,0)</f>
        <v>P403</v>
      </c>
      <c r="AH30" s="2">
        <f>VLOOKUP(O30,[1]PFEP!$B:$AV,47,0)</f>
        <v>180</v>
      </c>
      <c r="AI30" s="2">
        <f>VLOOKUP(AG30,[1]PFEP!$AN:$AW,10,0)</f>
        <v>1.4</v>
      </c>
      <c r="AJ30" s="2">
        <f>VLOOKUP(O30,[1]PFEP!$B:$AX,49,0)</f>
        <v>0.8</v>
      </c>
      <c r="AK30" s="2">
        <f>VLOOKUP(O30,[1]PFEP!$B:$AY,50,0)</f>
        <v>0.9</v>
      </c>
      <c r="AL30" s="2" t="str">
        <f>IFERROR(IF(OR(VLOOKUP(BH30,[1]PFEP!$A:$BD,56,0)=1,VLOOKUP(BH30,[1]PFEP!$A:$BD,56,0)=0),"N","S"),"")</f>
        <v>S</v>
      </c>
      <c r="AM30" t="str">
        <f>VLOOKUP(AG30,[1]PFEP!$AH:$AZ,19,0)</f>
        <v>NO</v>
      </c>
      <c r="AN30" t="str">
        <f>VLOOKUP(AG30,[1]PFEP!$AH:$BA,20,0)</f>
        <v/>
      </c>
      <c r="AO30" t="str">
        <f>VLOOKUP(AG30,[1]PFEP!$AH:$BB,21,0)</f>
        <v/>
      </c>
      <c r="AP30" s="2">
        <f>VLOOKUP(AG30,[1]PFEP!$AN:$BE,18,0)</f>
        <v>2000</v>
      </c>
      <c r="AQ30" s="8" t="str">
        <f>IFERROR(VLOOKUP(Y30,'[4]Restrição de veículos'!$A:$C,3,0),"")</f>
        <v/>
      </c>
      <c r="AR30" s="8" t="str">
        <f t="shared" ca="1" si="26"/>
        <v/>
      </c>
      <c r="AS30" s="8">
        <f t="shared" ca="1" si="27"/>
        <v>3</v>
      </c>
      <c r="AT30" s="8" t="str">
        <f t="shared" ca="1" si="28"/>
        <v/>
      </c>
      <c r="AU30" s="8" t="str">
        <f t="shared" ca="1" si="29"/>
        <v/>
      </c>
      <c r="AV30" s="8" t="str">
        <f t="shared" ca="1" si="30"/>
        <v/>
      </c>
      <c r="AW30" s="8" t="str">
        <f t="shared" ca="1" si="31"/>
        <v/>
      </c>
      <c r="AX30" s="8" t="str">
        <f>VLOOKUP(Y30,'[1]Suppliers DB'!$A:$X,24,0)</f>
        <v>Direto MG</v>
      </c>
      <c r="AZ30" s="2" t="s">
        <v>62</v>
      </c>
      <c r="BD30" s="2" t="str">
        <f t="shared" si="32"/>
        <v>Betim</v>
      </c>
      <c r="BE30" s="7">
        <f>VLOOKUP(Y30,[3]DB_FORNECEDORES!$C:$E,3,0)</f>
        <v>36448137000150</v>
      </c>
      <c r="BF30" s="7" t="b">
        <f>IF(AY30="FIASA",16701716000156,IF(AY30="FPT BETIM - FIRE",16701716003171,IF(AY30="FPT BETIM - MECANICA",16701716003333,IF(AY30="CKD",16701716001713,IF(AY30="MOPAR",16701716002957,IF(AZ30="SIM",VLOOKUP(AY30,[3]DB_FORNECEDORES!$C:$E,3,0)))))))</f>
        <v>0</v>
      </c>
      <c r="BG30" t="e">
        <f>IF(M30="FIASA",VLOOKUP(Y30,'[4]FIASA, CKD, MOPAR '!$B:$F,5,0),IF(OR(M30="FPT BETIM - FIRE",M30="FPT BETIM - MECANICA"),VLOOKUP(Y30,'[4]FPT BETIM'!$B:$F,5,0),"Volume"))</f>
        <v>#N/A</v>
      </c>
      <c r="BH30" t="str">
        <f t="shared" si="33"/>
        <v>467789151800044479</v>
      </c>
      <c r="BI30" t="str">
        <f>VLOOKUP(BH30,[1]PFEP!$A:$A,1,0)</f>
        <v>467789151800044479</v>
      </c>
      <c r="BK30" s="44"/>
      <c r="BL30">
        <f>COUNTIF(' Suppliers DB '!C:C,PFEP!Y30)</f>
        <v>2</v>
      </c>
    </row>
    <row r="31" spans="1:64">
      <c r="A31" t="s">
        <v>59</v>
      </c>
      <c r="B31" s="2" t="s">
        <v>100</v>
      </c>
      <c r="C31" s="2">
        <v>45150</v>
      </c>
      <c r="D31" s="2">
        <v>552732601</v>
      </c>
      <c r="E31">
        <v>180</v>
      </c>
      <c r="F31" t="s">
        <v>101</v>
      </c>
      <c r="J31" s="45">
        <v>540</v>
      </c>
      <c r="K31" s="45">
        <v>3</v>
      </c>
      <c r="L31" s="3">
        <v>45401</v>
      </c>
      <c r="M31" s="5" t="str">
        <f t="shared" si="17"/>
        <v>FPT BETIM - FIRE</v>
      </c>
      <c r="N31" s="2" t="str">
        <f t="shared" ca="1" si="0"/>
        <v>WEEK 43</v>
      </c>
      <c r="O31">
        <f t="shared" si="18"/>
        <v>552732601</v>
      </c>
      <c r="P31" t="str">
        <f t="shared" si="19"/>
        <v>VIRABREQUIM</v>
      </c>
      <c r="Q31" s="21">
        <f>VLOOKUP(O31,[1]PFEP!$B:$G,6,0)</f>
        <v>9.7530000000000001</v>
      </c>
      <c r="R31" t="str">
        <f t="shared" ca="1" si="20"/>
        <v xml:space="preserve"> </v>
      </c>
      <c r="S31">
        <f t="shared" ca="1" si="21"/>
        <v>540</v>
      </c>
      <c r="T31" t="str">
        <f t="shared" ca="1" si="22"/>
        <v xml:space="preserve"> </v>
      </c>
      <c r="U31" t="str">
        <f t="shared" ca="1" si="23"/>
        <v xml:space="preserve"> </v>
      </c>
      <c r="V31" t="str">
        <f t="shared" ca="1" si="24"/>
        <v xml:space="preserve"> </v>
      </c>
      <c r="W31" t="str">
        <f t="shared" ca="1" si="25"/>
        <v xml:space="preserve"> </v>
      </c>
      <c r="Y31" s="2">
        <f>VLOOKUP(C31,[1]PFEP!$O:$P,2,0)</f>
        <v>800044479</v>
      </c>
      <c r="Z31" s="8" t="e">
        <f>VLOOKUP(Y31,[2]INDEX!$C:$D,2,0)</f>
        <v>#N/A</v>
      </c>
      <c r="AA31" s="9" t="str">
        <f>VLOOKUP(Y31,'[1]Suppliers DB'!$A:$D,4,0)</f>
        <v>RUA SENADOR GIOVANNI AGNELLI230DISTRITO INDUSTRIAL PAULO CAM</v>
      </c>
      <c r="AB31" s="9" t="str">
        <f>VLOOKUP(Y31,'[1]Suppliers DB'!$A:$E,5,0)</f>
        <v>Betim</v>
      </c>
      <c r="AC31" s="2" t="str">
        <f>VLOOKUP(Y31,'[1]Suppliers DB'!$A:$F,6,0)</f>
        <v>MG</v>
      </c>
      <c r="AD31" s="6">
        <v>5550</v>
      </c>
      <c r="AE31" s="8" t="str">
        <f>VLOOKUP(Y31,[3]DB_FORNECEDORES!$C:$D,2,0)</f>
        <v>TEKSID IRON DO</v>
      </c>
      <c r="AF31" s="10" t="str">
        <f>IFERROR(IF(OR(M31="FPT BETIM - FIRE",M31="FPT BETIM - MECANICA",M31="FPT BETIM"),VLOOKUP(Y31,'[4]FPT BETIM'!$B:$E,4,0),IF(OR(M31="MOPAR",M31="CKD",M31="FIASA"),VLOOKUP(Y31,'[4]FIASA, CKD, MOPAR '!$B:$D,3,0)," ")),"")</f>
        <v/>
      </c>
      <c r="AG31" s="2" t="str">
        <f>VLOOKUP(O31,[1]PFEP!$B:$AN,39,0)</f>
        <v>P403</v>
      </c>
      <c r="AH31" s="2">
        <f>VLOOKUP(O31,[1]PFEP!$B:$AV,47,0)</f>
        <v>180</v>
      </c>
      <c r="AI31" s="2">
        <f>VLOOKUP(AG31,[1]PFEP!$AN:$AW,10,0)</f>
        <v>1.4</v>
      </c>
      <c r="AJ31" s="2">
        <f>VLOOKUP(O31,[1]PFEP!$B:$AX,49,0)</f>
        <v>0.8</v>
      </c>
      <c r="AK31" s="2">
        <f>VLOOKUP(O31,[1]PFEP!$B:$AY,50,0)</f>
        <v>0.9</v>
      </c>
      <c r="AL31" s="2" t="str">
        <f>IFERROR(IF(OR(VLOOKUP(BH31,[1]PFEP!$A:$BD,56,0)=1,VLOOKUP(BH31,[1]PFEP!$A:$BD,56,0)=0),"N","S"),"")</f>
        <v>S</v>
      </c>
      <c r="AM31" t="str">
        <f>VLOOKUP(AG31,[1]PFEP!$AH:$AZ,19,0)</f>
        <v>NO</v>
      </c>
      <c r="AN31" t="str">
        <f>VLOOKUP(AG31,[1]PFEP!$AH:$BA,20,0)</f>
        <v/>
      </c>
      <c r="AO31" t="str">
        <f>VLOOKUP(AG31,[1]PFEP!$AH:$BB,21,0)</f>
        <v/>
      </c>
      <c r="AP31" s="2">
        <f>VLOOKUP(AG31,[1]PFEP!$AN:$BE,18,0)</f>
        <v>2000</v>
      </c>
      <c r="AQ31" s="8" t="str">
        <f>IFERROR(VLOOKUP(Y31,'[4]Restrição de veículos'!$A:$C,3,0),"")</f>
        <v/>
      </c>
      <c r="AR31" s="8" t="str">
        <f t="shared" ca="1" si="26"/>
        <v/>
      </c>
      <c r="AS31" s="8">
        <f t="shared" ca="1" si="27"/>
        <v>3</v>
      </c>
      <c r="AT31" s="8" t="str">
        <f t="shared" ca="1" si="28"/>
        <v/>
      </c>
      <c r="AU31" s="8" t="str">
        <f t="shared" ca="1" si="29"/>
        <v/>
      </c>
      <c r="AV31" s="8" t="str">
        <f t="shared" ca="1" si="30"/>
        <v/>
      </c>
      <c r="AW31" s="8" t="str">
        <f t="shared" ca="1" si="31"/>
        <v/>
      </c>
      <c r="AX31" s="8" t="str">
        <f>VLOOKUP(Y31,'[1]Suppliers DB'!$A:$X,24,0)</f>
        <v>Direto MG</v>
      </c>
      <c r="AZ31" s="2" t="s">
        <v>62</v>
      </c>
      <c r="BD31" s="2" t="str">
        <f t="shared" si="32"/>
        <v>Betim</v>
      </c>
      <c r="BE31" s="7">
        <f>VLOOKUP(Y31,[3]DB_FORNECEDORES!$C:$E,3,0)</f>
        <v>36448137000150</v>
      </c>
      <c r="BF31" s="7" t="b">
        <f>IF(AY31="FIASA",16701716000156,IF(AY31="FPT BETIM - FIRE",16701716003171,IF(AY31="FPT BETIM - MECANICA",16701716003333,IF(AY31="CKD",16701716001713,IF(AY31="MOPAR",16701716002957,IF(AZ31="SIM",VLOOKUP(AY31,[3]DB_FORNECEDORES!$C:$E,3,0)))))))</f>
        <v>0</v>
      </c>
      <c r="BG31" t="e">
        <f>IF(M31="FIASA",VLOOKUP(Y31,'[4]FIASA, CKD, MOPAR '!$B:$F,5,0),IF(OR(M31="FPT BETIM - FIRE",M31="FPT BETIM - MECANICA"),VLOOKUP(Y31,'[4]FPT BETIM'!$B:$F,5,0),"Volume"))</f>
        <v>#N/A</v>
      </c>
      <c r="BH31" t="str">
        <f t="shared" si="33"/>
        <v>552732601800044479</v>
      </c>
      <c r="BI31" t="str">
        <f>VLOOKUP(BH31,[1]PFEP!$A:$A,1,0)</f>
        <v>552732601800044479</v>
      </c>
      <c r="BK31" s="44"/>
      <c r="BL31">
        <f>COUNTIF(' Suppliers DB '!C:C,PFEP!Y31)</f>
        <v>2</v>
      </c>
    </row>
    <row r="32" spans="1:64">
      <c r="A32" t="s">
        <v>59</v>
      </c>
      <c r="B32" s="2" t="s">
        <v>100</v>
      </c>
      <c r="C32" s="2">
        <v>45150</v>
      </c>
      <c r="D32" s="2">
        <v>735022337</v>
      </c>
      <c r="E32">
        <v>45</v>
      </c>
      <c r="F32" t="s">
        <v>102</v>
      </c>
      <c r="J32" s="45">
        <v>765</v>
      </c>
      <c r="K32" s="45">
        <v>17</v>
      </c>
      <c r="L32" s="3">
        <v>45401</v>
      </c>
      <c r="M32" s="5" t="str">
        <f t="shared" si="17"/>
        <v>FPT BETIM - FIRE</v>
      </c>
      <c r="N32" s="2" t="str">
        <f t="shared" ca="1" si="0"/>
        <v>WEEK 43</v>
      </c>
      <c r="O32">
        <f t="shared" si="18"/>
        <v>735022337</v>
      </c>
      <c r="P32" t="str">
        <f t="shared" si="19"/>
        <v>BLOCO MOTOR</v>
      </c>
      <c r="Q32" s="21">
        <f>VLOOKUP(O32,[1]PFEP!$B:$G,6,0)</f>
        <v>27.77</v>
      </c>
      <c r="R32" t="str">
        <f t="shared" ca="1" si="20"/>
        <v xml:space="preserve"> </v>
      </c>
      <c r="S32">
        <f t="shared" ca="1" si="21"/>
        <v>765</v>
      </c>
      <c r="T32" t="str">
        <f t="shared" ca="1" si="22"/>
        <v xml:space="preserve"> </v>
      </c>
      <c r="U32" t="str">
        <f t="shared" ca="1" si="23"/>
        <v xml:space="preserve"> </v>
      </c>
      <c r="V32" t="str">
        <f t="shared" ca="1" si="24"/>
        <v xml:space="preserve"> </v>
      </c>
      <c r="W32" t="str">
        <f t="shared" ca="1" si="25"/>
        <v xml:space="preserve"> </v>
      </c>
      <c r="Y32" s="2">
        <f>VLOOKUP(C32,[1]PFEP!$O:$P,2,0)</f>
        <v>800044479</v>
      </c>
      <c r="Z32" s="8" t="e">
        <f>VLOOKUP(Y32,[2]INDEX!$C:$D,2,0)</f>
        <v>#N/A</v>
      </c>
      <c r="AA32" s="9" t="str">
        <f>VLOOKUP(Y32,'[1]Suppliers DB'!$A:$D,4,0)</f>
        <v>RUA SENADOR GIOVANNI AGNELLI230DISTRITO INDUSTRIAL PAULO CAM</v>
      </c>
      <c r="AB32" s="9" t="str">
        <f>VLOOKUP(Y32,'[1]Suppliers DB'!$A:$E,5,0)</f>
        <v>Betim</v>
      </c>
      <c r="AC32" s="2" t="str">
        <f>VLOOKUP(Y32,'[1]Suppliers DB'!$A:$F,6,0)</f>
        <v>MG</v>
      </c>
      <c r="AD32" s="6">
        <v>5551</v>
      </c>
      <c r="AE32" s="8" t="str">
        <f>VLOOKUP(Y32,[3]DB_FORNECEDORES!$C:$D,2,0)</f>
        <v>TEKSID IRON DO</v>
      </c>
      <c r="AF32" s="10" t="str">
        <f>IFERROR(IF(OR(M32="FPT BETIM - FIRE",M32="FPT BETIM - MECANICA",M32="FPT BETIM"),VLOOKUP(Y32,'[4]FPT BETIM'!$B:$E,4,0),IF(OR(M32="MOPAR",M32="CKD",M32="FIASA"),VLOOKUP(Y32,'[4]FIASA, CKD, MOPAR '!$B:$D,3,0)," ")),"")</f>
        <v/>
      </c>
      <c r="AG32" s="2" t="str">
        <f>VLOOKUP(O32,[1]PFEP!$B:$AN,39,0)</f>
        <v>TFDR</v>
      </c>
      <c r="AH32" s="2">
        <f>VLOOKUP(O32,[1]PFEP!$B:$AV,47,0)</f>
        <v>40</v>
      </c>
      <c r="AI32" s="2">
        <f>VLOOKUP(AG32,[1]PFEP!$AN:$AW,10,0)</f>
        <v>1.2</v>
      </c>
      <c r="AJ32" s="2">
        <f>VLOOKUP(O32,[1]PFEP!$B:$AX,49,0)</f>
        <v>1</v>
      </c>
      <c r="AK32" s="2">
        <f>VLOOKUP(O32,[1]PFEP!$B:$AY,50,0)</f>
        <v>0.01</v>
      </c>
      <c r="AL32" s="2" t="str">
        <f>IFERROR(IF(OR(VLOOKUP(BH32,[1]PFEP!$A:$BD,56,0)=1,VLOOKUP(BH32,[1]PFEP!$A:$BD,56,0)=0),"N","S"),"")</f>
        <v>N</v>
      </c>
      <c r="AM32" t="str">
        <f>VLOOKUP(AG32,[1]PFEP!$AH:$AZ,19,0)</f>
        <v>NO</v>
      </c>
      <c r="AN32" t="str">
        <f>VLOOKUP(AG32,[1]PFEP!$AH:$BA,20,0)</f>
        <v/>
      </c>
      <c r="AO32" t="str">
        <f>VLOOKUP(AG32,[1]PFEP!$AH:$BB,21,0)</f>
        <v/>
      </c>
      <c r="AP32" s="2">
        <f>VLOOKUP(AG32,[1]PFEP!$AN:$BE,18,0)</f>
        <v>1.5</v>
      </c>
      <c r="AQ32" s="8" t="str">
        <f>IFERROR(VLOOKUP(Y32,'[4]Restrição de veículos'!$A:$C,3,0),"")</f>
        <v/>
      </c>
      <c r="AR32" s="8" t="str">
        <f t="shared" ca="1" si="26"/>
        <v/>
      </c>
      <c r="AS32" s="8">
        <f t="shared" ca="1" si="27"/>
        <v>20</v>
      </c>
      <c r="AT32" s="8" t="str">
        <f t="shared" ca="1" si="28"/>
        <v/>
      </c>
      <c r="AU32" s="8" t="str">
        <f t="shared" ca="1" si="29"/>
        <v/>
      </c>
      <c r="AV32" s="8" t="str">
        <f t="shared" ca="1" si="30"/>
        <v/>
      </c>
      <c r="AW32" s="8" t="str">
        <f t="shared" ca="1" si="31"/>
        <v/>
      </c>
      <c r="AX32" s="8" t="str">
        <f>VLOOKUP(Y32,'[1]Suppliers DB'!$A:$X,24,0)</f>
        <v>Direto MG</v>
      </c>
      <c r="AZ32" s="2" t="s">
        <v>62</v>
      </c>
      <c r="BD32" s="2" t="str">
        <f t="shared" si="32"/>
        <v>Betim</v>
      </c>
      <c r="BE32" s="7">
        <f>VLOOKUP(Y32,[3]DB_FORNECEDORES!$C:$E,3,0)</f>
        <v>36448137000150</v>
      </c>
      <c r="BF32" s="7" t="b">
        <f>IF(AY32="FIASA",16701716000156,IF(AY32="FPT BETIM - FIRE",16701716003171,IF(AY32="FPT BETIM - MECANICA",16701716003333,IF(AY32="CKD",16701716001713,IF(AY32="MOPAR",16701716002957,IF(AZ32="SIM",VLOOKUP(AY32,[3]DB_FORNECEDORES!$C:$E,3,0)))))))</f>
        <v>0</v>
      </c>
      <c r="BG32" t="e">
        <f>IF(M32="FIASA",VLOOKUP(Y32,'[4]FIASA, CKD, MOPAR '!$B:$F,5,0),IF(OR(M32="FPT BETIM - FIRE",M32="FPT BETIM - MECANICA"),VLOOKUP(Y32,'[4]FPT BETIM'!$B:$F,5,0),"Volume"))</f>
        <v>#N/A</v>
      </c>
      <c r="BH32" t="str">
        <f t="shared" si="33"/>
        <v>735022337800044479</v>
      </c>
      <c r="BI32" t="str">
        <f>VLOOKUP(BH32,[1]PFEP!$A:$A,1,0)</f>
        <v>735022337800044479</v>
      </c>
      <c r="BK32" s="44"/>
      <c r="BL32">
        <f>COUNTIF(' Suppliers DB '!C:C,PFEP!Y32)</f>
        <v>2</v>
      </c>
    </row>
    <row r="33" spans="1:64">
      <c r="A33" t="s">
        <v>59</v>
      </c>
      <c r="B33" s="2" t="s">
        <v>103</v>
      </c>
      <c r="C33" s="2">
        <v>1097</v>
      </c>
      <c r="D33" s="2">
        <v>463545590</v>
      </c>
      <c r="E33">
        <v>24</v>
      </c>
      <c r="F33" t="s">
        <v>104</v>
      </c>
      <c r="J33" s="45">
        <v>192</v>
      </c>
      <c r="K33" s="45">
        <v>8</v>
      </c>
      <c r="L33" s="3">
        <v>45401</v>
      </c>
      <c r="M33" s="5" t="str">
        <f t="shared" si="17"/>
        <v>FPT BETIM - FIRE</v>
      </c>
      <c r="N33" s="2" t="str">
        <f t="shared" ca="1" si="0"/>
        <v>WEEK 43</v>
      </c>
      <c r="O33">
        <f t="shared" si="18"/>
        <v>463545590</v>
      </c>
      <c r="P33" t="str">
        <f t="shared" si="19"/>
        <v>COLETOR DE ADMISSAO T3 FL PILOT</v>
      </c>
      <c r="Q33" s="21">
        <f>VLOOKUP(O33,[1]PFEP!$B:$G,6,0)</f>
        <v>5.0720000000000001</v>
      </c>
      <c r="R33" t="str">
        <f t="shared" ca="1" si="20"/>
        <v xml:space="preserve"> </v>
      </c>
      <c r="S33">
        <f t="shared" ca="1" si="21"/>
        <v>192</v>
      </c>
      <c r="T33" t="str">
        <f t="shared" ca="1" si="22"/>
        <v xml:space="preserve"> </v>
      </c>
      <c r="U33" t="str">
        <f t="shared" ca="1" si="23"/>
        <v xml:space="preserve"> </v>
      </c>
      <c r="V33" t="str">
        <f t="shared" ca="1" si="24"/>
        <v xml:space="preserve"> </v>
      </c>
      <c r="W33" t="str">
        <f t="shared" ca="1" si="25"/>
        <v xml:space="preserve"> </v>
      </c>
      <c r="Y33" s="2">
        <f>VLOOKUP(C33,[1]PFEP!$O:$P,2,0)</f>
        <v>800000059</v>
      </c>
      <c r="Z33" s="8" t="e">
        <f>VLOOKUP(Y33,[2]INDEX!$C:$D,2,0)</f>
        <v>#N/A</v>
      </c>
      <c r="AA33" s="9" t="str">
        <f>VLOOKUP(Y33,'[1]Suppliers DB'!$A:$D,4,0)</f>
        <v>AV DA EMANCIPACAO801GALPAO 01JARDIM SANTA RITA DE CASSIA</v>
      </c>
      <c r="AB33" s="9" t="str">
        <f>VLOOKUP(Y33,'[1]Suppliers DB'!$A:$E,5,0)</f>
        <v>Hortolandia</v>
      </c>
      <c r="AC33" s="2" t="str">
        <f>VLOOKUP(Y33,'[1]Suppliers DB'!$A:$F,6,0)</f>
        <v>SP</v>
      </c>
      <c r="AD33" s="6">
        <v>5552</v>
      </c>
      <c r="AE33" s="8" t="str">
        <f>VLOOKUP(Y33,[3]DB_FORNECEDORES!$C:$D,2,0)</f>
        <v>MAGNETI MARELLI SISTEMAS II</v>
      </c>
      <c r="AF33" s="10" t="str">
        <f>IFERROR(IF(OR(M33="FPT BETIM - FIRE",M33="FPT BETIM - MECANICA",M33="FPT BETIM"),VLOOKUP(Y33,'[4]FPT BETIM'!$B:$E,4,0),IF(OR(M33="MOPAR",M33="CKD",M33="FIASA"),VLOOKUP(Y33,'[4]FIASA, CKD, MOPAR '!$B:$D,3,0)," ")),"")</f>
        <v/>
      </c>
      <c r="AG33" s="2" t="str">
        <f>VLOOKUP(O33,[1]PFEP!$B:$AN,39,0)</f>
        <v>T400</v>
      </c>
      <c r="AH33" s="2">
        <f>VLOOKUP(O33,[1]PFEP!$B:$AV,47,0)</f>
        <v>32</v>
      </c>
      <c r="AI33" s="2">
        <f>VLOOKUP(AG33,[1]PFEP!$AN:$AW,10,0)</f>
        <v>0.6</v>
      </c>
      <c r="AJ33" s="2">
        <f>VLOOKUP(O33,[1]PFEP!$B:$AX,49,0)</f>
        <v>0.5</v>
      </c>
      <c r="AK33" s="2">
        <f>VLOOKUP(O33,[1]PFEP!$B:$AY,50,0)</f>
        <v>0.3</v>
      </c>
      <c r="AL33" s="2" t="str">
        <f>IFERROR(IF(OR(VLOOKUP(BH33,[1]PFEP!$A:$BD,56,0)=1,VLOOKUP(BH33,[1]PFEP!$A:$BD,56,0)=0),"N","S"),"")</f>
        <v>N</v>
      </c>
      <c r="AM33" t="str">
        <f>VLOOKUP(AG33,[1]PFEP!$AH:$AZ,19,0)</f>
        <v>YES</v>
      </c>
      <c r="AN33">
        <f>VLOOKUP(AG33,[1]PFEP!$AH:$BA,20,0)</f>
        <v>4</v>
      </c>
      <c r="AO33">
        <f>VLOOKUP(AG33,[1]PFEP!$AH:$BB,21,0)</f>
        <v>3</v>
      </c>
      <c r="AP33" s="2">
        <f>VLOOKUP(AG33,[1]PFEP!$AN:$BE,18,0)</f>
        <v>3.3</v>
      </c>
      <c r="AQ33" s="8" t="str">
        <f>IFERROR(VLOOKUP(Y33,'[4]Restrição de veículos'!$A:$C,3,0),"")</f>
        <v/>
      </c>
      <c r="AR33" s="8" t="str">
        <f t="shared" ca="1" si="26"/>
        <v/>
      </c>
      <c r="AS33" s="8">
        <f t="shared" ca="1" si="27"/>
        <v>6</v>
      </c>
      <c r="AT33" s="8" t="str">
        <f t="shared" ca="1" si="28"/>
        <v/>
      </c>
      <c r="AU33" s="8" t="str">
        <f t="shared" ca="1" si="29"/>
        <v/>
      </c>
      <c r="AV33" s="8" t="str">
        <f t="shared" ca="1" si="30"/>
        <v/>
      </c>
      <c r="AW33" s="8" t="str">
        <f t="shared" ca="1" si="31"/>
        <v/>
      </c>
      <c r="AX33" s="8" t="str">
        <f>VLOOKUP(Y33,'[1]Suppliers DB'!$A:$X,24,0)</f>
        <v>Direto SP</v>
      </c>
      <c r="AZ33" s="2" t="s">
        <v>62</v>
      </c>
      <c r="BD33" s="2" t="str">
        <f t="shared" si="32"/>
        <v>Hortolandia</v>
      </c>
      <c r="BE33" s="7">
        <f>VLOOKUP(Y33,[3]DB_FORNECEDORES!$C:$E,3,0)</f>
        <v>2990605000950</v>
      </c>
      <c r="BF33" s="7" t="b">
        <f>IF(AY33="FIASA",16701716000156,IF(AY33="FPT BETIM - FIRE",16701716003171,IF(AY33="FPT BETIM - MECANICA",16701716003333,IF(AY33="CKD",16701716001713,IF(AY33="MOPAR",16701716002957,IF(AZ33="SIM",VLOOKUP(AY33,[3]DB_FORNECEDORES!$C:$E,3,0)))))))</f>
        <v>0</v>
      </c>
      <c r="BG33" t="e">
        <f>IF(M33="FIASA",VLOOKUP(Y33,'[4]FIASA, CKD, MOPAR '!$B:$F,5,0),IF(OR(M33="FPT BETIM - FIRE",M33="FPT BETIM - MECANICA"),VLOOKUP(Y33,'[4]FPT BETIM'!$B:$F,5,0),"Volume"))</f>
        <v>#N/A</v>
      </c>
      <c r="BH33" t="str">
        <f t="shared" si="33"/>
        <v>463545590800000059</v>
      </c>
      <c r="BI33" t="str">
        <f>VLOOKUP(BH33,[1]PFEP!$A:$A,1,0)</f>
        <v>463545590800000059</v>
      </c>
      <c r="BK33" s="44"/>
      <c r="BL33">
        <f>COUNTIF(' Suppliers DB '!C:C,PFEP!Y33)</f>
        <v>1</v>
      </c>
    </row>
    <row r="34" spans="1:64">
      <c r="A34" t="s">
        <v>59</v>
      </c>
      <c r="B34" s="2" t="s">
        <v>103</v>
      </c>
      <c r="C34" s="2">
        <v>1097</v>
      </c>
      <c r="D34" s="2">
        <v>463504300</v>
      </c>
      <c r="E34">
        <v>24</v>
      </c>
      <c r="F34" t="s">
        <v>105</v>
      </c>
      <c r="J34" s="45">
        <v>120</v>
      </c>
      <c r="K34" s="45">
        <v>5</v>
      </c>
      <c r="L34" s="3">
        <v>45401</v>
      </c>
      <c r="M34" s="5" t="str">
        <f t="shared" si="17"/>
        <v>FPT BETIM - FIRE</v>
      </c>
      <c r="N34" s="2" t="str">
        <f t="shared" ca="1" si="0"/>
        <v>WEEK 43</v>
      </c>
      <c r="O34">
        <f t="shared" si="18"/>
        <v>463504300</v>
      </c>
      <c r="P34" t="str">
        <f t="shared" si="19"/>
        <v>COLETOR DE ADMISSAO T3 NORMAL</v>
      </c>
      <c r="Q34" s="21">
        <f>VLOOKUP(O34,[1]PFEP!$B:$G,6,0)</f>
        <v>5.0720000000000001</v>
      </c>
      <c r="R34" t="str">
        <f t="shared" ca="1" si="20"/>
        <v xml:space="preserve"> </v>
      </c>
      <c r="S34">
        <f t="shared" ca="1" si="21"/>
        <v>120</v>
      </c>
      <c r="T34" t="str">
        <f t="shared" ca="1" si="22"/>
        <v xml:space="preserve"> </v>
      </c>
      <c r="U34" t="str">
        <f t="shared" ca="1" si="23"/>
        <v xml:space="preserve"> </v>
      </c>
      <c r="V34" t="str">
        <f t="shared" ca="1" si="24"/>
        <v xml:space="preserve"> </v>
      </c>
      <c r="W34" t="str">
        <f t="shared" ca="1" si="25"/>
        <v xml:space="preserve"> </v>
      </c>
      <c r="Y34" s="2">
        <f>VLOOKUP(C34,[1]PFEP!$O:$P,2,0)</f>
        <v>800000059</v>
      </c>
      <c r="Z34" s="8" t="e">
        <f>VLOOKUP(Y34,[2]INDEX!$C:$D,2,0)</f>
        <v>#N/A</v>
      </c>
      <c r="AA34" s="9" t="str">
        <f>VLOOKUP(Y34,'[1]Suppliers DB'!$A:$D,4,0)</f>
        <v>AV DA EMANCIPACAO801GALPAO 01JARDIM SANTA RITA DE CASSIA</v>
      </c>
      <c r="AB34" s="9" t="str">
        <f>VLOOKUP(Y34,'[1]Suppliers DB'!$A:$E,5,0)</f>
        <v>Hortolandia</v>
      </c>
      <c r="AC34" s="2" t="str">
        <f>VLOOKUP(Y34,'[1]Suppliers DB'!$A:$F,6,0)</f>
        <v>SP</v>
      </c>
      <c r="AD34" s="6">
        <v>5553</v>
      </c>
      <c r="AE34" s="8" t="str">
        <f>VLOOKUP(Y34,[3]DB_FORNECEDORES!$C:$D,2,0)</f>
        <v>MAGNETI MARELLI SISTEMAS II</v>
      </c>
      <c r="AF34" s="10" t="str">
        <f>IFERROR(IF(OR(M34="FPT BETIM - FIRE",M34="FPT BETIM - MECANICA",M34="FPT BETIM"),VLOOKUP(Y34,'[4]FPT BETIM'!$B:$E,4,0),IF(OR(M34="MOPAR",M34="CKD",M34="FIASA"),VLOOKUP(Y34,'[4]FIASA, CKD, MOPAR '!$B:$D,3,0)," ")),"")</f>
        <v/>
      </c>
      <c r="AG34" s="2" t="str">
        <f>VLOOKUP(O34,[1]PFEP!$B:$AN,39,0)</f>
        <v>T230</v>
      </c>
      <c r="AH34" s="2">
        <f>VLOOKUP(O34,[1]PFEP!$B:$AV,47,0)</f>
        <v>2</v>
      </c>
      <c r="AI34" s="2">
        <f>VLOOKUP(AG34,[1]PFEP!$AN:$AW,10,0)</f>
        <v>0.6</v>
      </c>
      <c r="AJ34" s="2">
        <f>VLOOKUP(O34,[1]PFEP!$B:$AX,49,0)</f>
        <v>0.5</v>
      </c>
      <c r="AK34" s="2">
        <f>VLOOKUP(O34,[1]PFEP!$B:$AY,50,0)</f>
        <v>0.4</v>
      </c>
      <c r="AL34" s="2" t="str">
        <f>IFERROR(IF(OR(VLOOKUP(BH34,[1]PFEP!$A:$BD,56,0)=1,VLOOKUP(BH34,[1]PFEP!$A:$BD,56,0)=0),"N","S"),"")</f>
        <v>S</v>
      </c>
      <c r="AM34" t="str">
        <f>VLOOKUP(AG34,[1]PFEP!$AH:$AZ,19,0)</f>
        <v>YES</v>
      </c>
      <c r="AN34">
        <f>VLOOKUP(AG34,[1]PFEP!$AH:$BA,20,0)</f>
        <v>4</v>
      </c>
      <c r="AO34">
        <f>VLOOKUP(AG34,[1]PFEP!$AH:$BB,21,0)</f>
        <v>5</v>
      </c>
      <c r="AP34" s="2">
        <f>VLOOKUP(AG34,[1]PFEP!$AN:$BE,18,0)</f>
        <v>5</v>
      </c>
      <c r="AQ34" s="8" t="str">
        <f>IFERROR(VLOOKUP(Y34,'[4]Restrição de veículos'!$A:$C,3,0),"")</f>
        <v/>
      </c>
      <c r="AR34" s="8" t="str">
        <f t="shared" ca="1" si="26"/>
        <v/>
      </c>
      <c r="AS34" s="8">
        <f t="shared" ca="1" si="27"/>
        <v>60</v>
      </c>
      <c r="AT34" s="8" t="str">
        <f t="shared" ca="1" si="28"/>
        <v/>
      </c>
      <c r="AU34" s="8" t="str">
        <f t="shared" ca="1" si="29"/>
        <v/>
      </c>
      <c r="AV34" s="8" t="str">
        <f t="shared" ca="1" si="30"/>
        <v/>
      </c>
      <c r="AW34" s="8" t="str">
        <f t="shared" ca="1" si="31"/>
        <v/>
      </c>
      <c r="AX34" s="8" t="str">
        <f>VLOOKUP(Y34,'[1]Suppliers DB'!$A:$X,24,0)</f>
        <v>Direto SP</v>
      </c>
      <c r="AZ34" s="2" t="s">
        <v>62</v>
      </c>
      <c r="BD34" s="2" t="str">
        <f t="shared" si="32"/>
        <v>Hortolandia</v>
      </c>
      <c r="BE34" s="7">
        <f>VLOOKUP(Y34,[3]DB_FORNECEDORES!$C:$E,3,0)</f>
        <v>2990605000950</v>
      </c>
      <c r="BF34" s="7" t="b">
        <f>IF(AY34="FIASA",16701716000156,IF(AY34="FPT BETIM - FIRE",16701716003171,IF(AY34="FPT BETIM - MECANICA",16701716003333,IF(AY34="CKD",16701716001713,IF(AY34="MOPAR",16701716002957,IF(AZ34="SIM",VLOOKUP(AY34,[3]DB_FORNECEDORES!$C:$E,3,0)))))))</f>
        <v>0</v>
      </c>
      <c r="BG34" t="e">
        <f>IF(M34="FIASA",VLOOKUP(Y34,'[4]FIASA, CKD, MOPAR '!$B:$F,5,0),IF(OR(M34="FPT BETIM - FIRE",M34="FPT BETIM - MECANICA"),VLOOKUP(Y34,'[4]FPT BETIM'!$B:$F,5,0),"Volume"))</f>
        <v>#N/A</v>
      </c>
      <c r="BH34" t="str">
        <f t="shared" si="33"/>
        <v>463504300800000059</v>
      </c>
      <c r="BI34" t="str">
        <f>VLOOKUP(BH34,[1]PFEP!$A:$A,1,0)</f>
        <v>463504300800000059</v>
      </c>
      <c r="BK34" s="44"/>
      <c r="BL34">
        <f>COUNTIF(' Suppliers DB '!C:C,PFEP!Y34)</f>
        <v>1</v>
      </c>
    </row>
    <row r="35" spans="1:64">
      <c r="A35" t="s">
        <v>59</v>
      </c>
      <c r="B35" s="2" t="s">
        <v>103</v>
      </c>
      <c r="C35" s="2">
        <v>1097</v>
      </c>
      <c r="D35" s="2">
        <v>463501220</v>
      </c>
      <c r="E35">
        <v>24</v>
      </c>
      <c r="F35" t="s">
        <v>106</v>
      </c>
      <c r="J35" s="45">
        <v>120</v>
      </c>
      <c r="K35" s="45">
        <v>5</v>
      </c>
      <c r="L35" s="3">
        <v>45401</v>
      </c>
      <c r="M35" s="5" t="str">
        <f t="shared" si="17"/>
        <v>FPT BETIM - FIRE</v>
      </c>
      <c r="N35" s="2" t="str">
        <f t="shared" ca="1" si="0"/>
        <v>WEEK 43</v>
      </c>
      <c r="O35">
        <f t="shared" si="18"/>
        <v>463501220</v>
      </c>
      <c r="P35" t="str">
        <f t="shared" si="19"/>
        <v>COLETOR DE ADMISSAO T4 NORMAL</v>
      </c>
      <c r="Q35" s="21">
        <f>VLOOKUP(O35,[1]PFEP!$B:$G,6,0)</f>
        <v>5.0720000000000001</v>
      </c>
      <c r="R35" t="str">
        <f t="shared" ca="1" si="20"/>
        <v xml:space="preserve"> </v>
      </c>
      <c r="S35">
        <f t="shared" ca="1" si="21"/>
        <v>120</v>
      </c>
      <c r="T35" t="str">
        <f t="shared" ca="1" si="22"/>
        <v xml:space="preserve"> </v>
      </c>
      <c r="U35" t="str">
        <f t="shared" ca="1" si="23"/>
        <v xml:space="preserve"> </v>
      </c>
      <c r="V35" t="str">
        <f t="shared" ca="1" si="24"/>
        <v xml:space="preserve"> </v>
      </c>
      <c r="W35" t="str">
        <f t="shared" ca="1" si="25"/>
        <v xml:space="preserve"> </v>
      </c>
      <c r="Y35" s="2">
        <f>VLOOKUP(C35,[1]PFEP!$O:$P,2,0)</f>
        <v>800000059</v>
      </c>
      <c r="Z35" s="8" t="e">
        <f>VLOOKUP(Y35,[2]INDEX!$C:$D,2,0)</f>
        <v>#N/A</v>
      </c>
      <c r="AA35" s="9" t="str">
        <f>VLOOKUP(Y35,'[1]Suppliers DB'!$A:$D,4,0)</f>
        <v>AV DA EMANCIPACAO801GALPAO 01JARDIM SANTA RITA DE CASSIA</v>
      </c>
      <c r="AB35" s="9" t="str">
        <f>VLOOKUP(Y35,'[1]Suppliers DB'!$A:$E,5,0)</f>
        <v>Hortolandia</v>
      </c>
      <c r="AC35" s="2" t="str">
        <f>VLOOKUP(Y35,'[1]Suppliers DB'!$A:$F,6,0)</f>
        <v>SP</v>
      </c>
      <c r="AD35" s="6">
        <v>5554</v>
      </c>
      <c r="AE35" s="8" t="str">
        <f>VLOOKUP(Y35,[3]DB_FORNECEDORES!$C:$D,2,0)</f>
        <v>MAGNETI MARELLI SISTEMAS II</v>
      </c>
      <c r="AF35" s="10" t="str">
        <f>IFERROR(IF(OR(M35="FPT BETIM - FIRE",M35="FPT BETIM - MECANICA",M35="FPT BETIM"),VLOOKUP(Y35,'[4]FPT BETIM'!$B:$E,4,0),IF(OR(M35="MOPAR",M35="CKD",M35="FIASA"),VLOOKUP(Y35,'[4]FIASA, CKD, MOPAR '!$B:$D,3,0)," ")),"")</f>
        <v/>
      </c>
      <c r="AG35" s="2" t="str">
        <f>VLOOKUP(O35,[1]PFEP!$B:$AN,39,0)</f>
        <v>T230</v>
      </c>
      <c r="AH35" s="2">
        <f>VLOOKUP(O35,[1]PFEP!$B:$AV,47,0)</f>
        <v>2</v>
      </c>
      <c r="AI35" s="2">
        <f>VLOOKUP(AG35,[1]PFEP!$AN:$AW,10,0)</f>
        <v>0.6</v>
      </c>
      <c r="AJ35" s="2">
        <f>VLOOKUP(O35,[1]PFEP!$B:$AX,49,0)</f>
        <v>0.5</v>
      </c>
      <c r="AK35" s="2">
        <f>VLOOKUP(O35,[1]PFEP!$B:$AY,50,0)</f>
        <v>0.4</v>
      </c>
      <c r="AL35" s="2" t="str">
        <f>IFERROR(IF(OR(VLOOKUP(BH35,[1]PFEP!$A:$BD,56,0)=1,VLOOKUP(BH35,[1]PFEP!$A:$BD,56,0)=0),"N","S"),"")</f>
        <v>S</v>
      </c>
      <c r="AM35" t="str">
        <f>VLOOKUP(AG35,[1]PFEP!$AH:$AZ,19,0)</f>
        <v>YES</v>
      </c>
      <c r="AN35">
        <f>VLOOKUP(AG35,[1]PFEP!$AH:$BA,20,0)</f>
        <v>4</v>
      </c>
      <c r="AO35">
        <f>VLOOKUP(AG35,[1]PFEP!$AH:$BB,21,0)</f>
        <v>5</v>
      </c>
      <c r="AP35" s="2">
        <f>VLOOKUP(AG35,[1]PFEP!$AN:$BE,18,0)</f>
        <v>5</v>
      </c>
      <c r="AQ35" s="8" t="str">
        <f>IFERROR(VLOOKUP(Y35,'[4]Restrição de veículos'!$A:$C,3,0),"")</f>
        <v/>
      </c>
      <c r="AR35" s="8" t="str">
        <f t="shared" ca="1" si="26"/>
        <v/>
      </c>
      <c r="AS35" s="8">
        <f t="shared" ca="1" si="27"/>
        <v>60</v>
      </c>
      <c r="AT35" s="8" t="str">
        <f t="shared" ca="1" si="28"/>
        <v/>
      </c>
      <c r="AU35" s="8" t="str">
        <f t="shared" ca="1" si="29"/>
        <v/>
      </c>
      <c r="AV35" s="8" t="str">
        <f t="shared" ca="1" si="30"/>
        <v/>
      </c>
      <c r="AW35" s="8" t="str">
        <f t="shared" ca="1" si="31"/>
        <v/>
      </c>
      <c r="AX35" s="8" t="str">
        <f>VLOOKUP(Y35,'[1]Suppliers DB'!$A:$X,24,0)</f>
        <v>Direto SP</v>
      </c>
      <c r="AZ35" s="2" t="s">
        <v>62</v>
      </c>
      <c r="BD35" s="2" t="str">
        <f t="shared" si="32"/>
        <v>Hortolandia</v>
      </c>
      <c r="BE35" s="7">
        <f>VLOOKUP(Y35,[3]DB_FORNECEDORES!$C:$E,3,0)</f>
        <v>2990605000950</v>
      </c>
      <c r="BF35" s="7" t="b">
        <f>IF(AY35="FIASA",16701716000156,IF(AY35="FPT BETIM - FIRE",16701716003171,IF(AY35="FPT BETIM - MECANICA",16701716003333,IF(AY35="CKD",16701716001713,IF(AY35="MOPAR",16701716002957,IF(AZ35="SIM",VLOOKUP(AY35,[3]DB_FORNECEDORES!$C:$E,3,0)))))))</f>
        <v>0</v>
      </c>
      <c r="BG35" t="e">
        <f>IF(M35="FIASA",VLOOKUP(Y35,'[4]FIASA, CKD, MOPAR '!$B:$F,5,0),IF(OR(M35="FPT BETIM - FIRE",M35="FPT BETIM - MECANICA"),VLOOKUP(Y35,'[4]FPT BETIM'!$B:$F,5,0),"Volume"))</f>
        <v>#N/A</v>
      </c>
      <c r="BH35" t="str">
        <f t="shared" si="33"/>
        <v>463501220800000059</v>
      </c>
      <c r="BI35" t="str">
        <f>VLOOKUP(BH35,[1]PFEP!$A:$A,1,0)</f>
        <v>463501220800000059</v>
      </c>
      <c r="BK35" s="44"/>
      <c r="BL35">
        <f>COUNTIF(' Suppliers DB '!C:C,PFEP!Y35)</f>
        <v>1</v>
      </c>
    </row>
    <row r="36" spans="1:64">
      <c r="A36" t="s">
        <v>59</v>
      </c>
      <c r="B36" s="2" t="s">
        <v>103</v>
      </c>
      <c r="C36" s="2">
        <v>1097</v>
      </c>
      <c r="D36" s="2">
        <v>463536600</v>
      </c>
      <c r="E36">
        <v>24</v>
      </c>
      <c r="F36" t="s">
        <v>107</v>
      </c>
      <c r="J36" s="45">
        <v>672</v>
      </c>
      <c r="K36" s="45">
        <v>28</v>
      </c>
      <c r="L36" s="3">
        <v>45401</v>
      </c>
      <c r="M36" s="5" t="str">
        <f t="shared" si="17"/>
        <v>FPT BETIM - FIRE</v>
      </c>
      <c r="N36" s="2" t="str">
        <f t="shared" ca="1" si="0"/>
        <v>WEEK 43</v>
      </c>
      <c r="O36">
        <f t="shared" si="18"/>
        <v>463536600</v>
      </c>
      <c r="P36" t="str">
        <f t="shared" si="19"/>
        <v>COLETOR DE ADMISSAO T4 ORVR</v>
      </c>
      <c r="Q36" s="21">
        <f>VLOOKUP(O36,[1]PFEP!$B:$G,6,0)</f>
        <v>5.0720000000000001</v>
      </c>
      <c r="R36" t="str">
        <f t="shared" ca="1" si="20"/>
        <v xml:space="preserve"> </v>
      </c>
      <c r="S36">
        <f t="shared" ca="1" si="21"/>
        <v>672</v>
      </c>
      <c r="T36" t="str">
        <f t="shared" ca="1" si="22"/>
        <v xml:space="preserve"> </v>
      </c>
      <c r="U36" t="str">
        <f t="shared" ca="1" si="23"/>
        <v xml:space="preserve"> </v>
      </c>
      <c r="V36" t="str">
        <f t="shared" ca="1" si="24"/>
        <v xml:space="preserve"> </v>
      </c>
      <c r="W36" t="str">
        <f t="shared" ca="1" si="25"/>
        <v xml:space="preserve"> </v>
      </c>
      <c r="Y36" s="2">
        <f>VLOOKUP(C36,[1]PFEP!$O:$P,2,0)</f>
        <v>800000059</v>
      </c>
      <c r="Z36" s="8" t="e">
        <f>VLOOKUP(Y36,[2]INDEX!$C:$D,2,0)</f>
        <v>#N/A</v>
      </c>
      <c r="AA36" s="9" t="str">
        <f>VLOOKUP(Y36,'[1]Suppliers DB'!$A:$D,4,0)</f>
        <v>AV DA EMANCIPACAO801GALPAO 01JARDIM SANTA RITA DE CASSIA</v>
      </c>
      <c r="AB36" s="9" t="str">
        <f>VLOOKUP(Y36,'[1]Suppliers DB'!$A:$E,5,0)</f>
        <v>Hortolandia</v>
      </c>
      <c r="AC36" s="2" t="str">
        <f>VLOOKUP(Y36,'[1]Suppliers DB'!$A:$F,6,0)</f>
        <v>SP</v>
      </c>
      <c r="AD36" s="6">
        <v>5555</v>
      </c>
      <c r="AE36" s="8" t="str">
        <f>VLOOKUP(Y36,[3]DB_FORNECEDORES!$C:$D,2,0)</f>
        <v>MAGNETI MARELLI SISTEMAS II</v>
      </c>
      <c r="AF36" s="10" t="str">
        <f>IFERROR(IF(OR(M36="FPT BETIM - FIRE",M36="FPT BETIM - MECANICA",M36="FPT BETIM"),VLOOKUP(Y36,'[4]FPT BETIM'!$B:$E,4,0),IF(OR(M36="MOPAR",M36="CKD",M36="FIASA"),VLOOKUP(Y36,'[4]FIASA, CKD, MOPAR '!$B:$D,3,0)," ")),"")</f>
        <v/>
      </c>
      <c r="AG36" s="2" t="str">
        <f>VLOOKUP(O36,[1]PFEP!$B:$AN,39,0)</f>
        <v>T230</v>
      </c>
      <c r="AH36" s="2">
        <f>VLOOKUP(O36,[1]PFEP!$B:$AV,47,0)</f>
        <v>2</v>
      </c>
      <c r="AI36" s="2">
        <f>VLOOKUP(AG36,[1]PFEP!$AN:$AW,10,0)</f>
        <v>0.6</v>
      </c>
      <c r="AJ36" s="2">
        <f>VLOOKUP(O36,[1]PFEP!$B:$AX,49,0)</f>
        <v>0.5</v>
      </c>
      <c r="AK36" s="2">
        <f>VLOOKUP(O36,[1]PFEP!$B:$AY,50,0)</f>
        <v>0.4</v>
      </c>
      <c r="AL36" s="2" t="str">
        <f>IFERROR(IF(OR(VLOOKUP(BH36,[1]PFEP!$A:$BD,56,0)=1,VLOOKUP(BH36,[1]PFEP!$A:$BD,56,0)=0),"N","S"),"")</f>
        <v>S</v>
      </c>
      <c r="AM36" t="str">
        <f>VLOOKUP(AG36,[1]PFEP!$AH:$AZ,19,0)</f>
        <v>YES</v>
      </c>
      <c r="AN36">
        <f>VLOOKUP(AG36,[1]PFEP!$AH:$BA,20,0)</f>
        <v>4</v>
      </c>
      <c r="AO36">
        <f>VLOOKUP(AG36,[1]PFEP!$AH:$BB,21,0)</f>
        <v>5</v>
      </c>
      <c r="AP36" s="2">
        <f>VLOOKUP(AG36,[1]PFEP!$AN:$BE,18,0)</f>
        <v>5</v>
      </c>
      <c r="AQ36" s="8" t="str">
        <f>IFERROR(VLOOKUP(Y36,'[4]Restrição de veículos'!$A:$C,3,0),"")</f>
        <v/>
      </c>
      <c r="AR36" s="8" t="str">
        <f t="shared" ca="1" si="26"/>
        <v/>
      </c>
      <c r="AS36" s="8">
        <f t="shared" ca="1" si="27"/>
        <v>336</v>
      </c>
      <c r="AT36" s="8" t="str">
        <f t="shared" ca="1" si="28"/>
        <v/>
      </c>
      <c r="AU36" s="8" t="str">
        <f t="shared" ca="1" si="29"/>
        <v/>
      </c>
      <c r="AV36" s="8" t="str">
        <f t="shared" ca="1" si="30"/>
        <v/>
      </c>
      <c r="AW36" s="8" t="str">
        <f t="shared" ca="1" si="31"/>
        <v/>
      </c>
      <c r="AX36" s="8" t="str">
        <f>VLOOKUP(Y36,'[1]Suppliers DB'!$A:$X,24,0)</f>
        <v>Direto SP</v>
      </c>
      <c r="AZ36" s="2" t="s">
        <v>62</v>
      </c>
      <c r="BD36" s="2" t="str">
        <f t="shared" si="32"/>
        <v>Hortolandia</v>
      </c>
      <c r="BE36" s="7">
        <f>VLOOKUP(Y36,[3]DB_FORNECEDORES!$C:$E,3,0)</f>
        <v>2990605000950</v>
      </c>
      <c r="BF36" s="7" t="b">
        <f>IF(AY36="FIASA",16701716000156,IF(AY36="FPT BETIM - FIRE",16701716003171,IF(AY36="FPT BETIM - MECANICA",16701716003333,IF(AY36="CKD",16701716001713,IF(AY36="MOPAR",16701716002957,IF(AZ36="SIM",VLOOKUP(AY36,[3]DB_FORNECEDORES!$C:$E,3,0)))))))</f>
        <v>0</v>
      </c>
      <c r="BG36" t="e">
        <f>IF(M36="FIASA",VLOOKUP(Y36,'[4]FIASA, CKD, MOPAR '!$B:$F,5,0),IF(OR(M36="FPT BETIM - FIRE",M36="FPT BETIM - MECANICA"),VLOOKUP(Y36,'[4]FPT BETIM'!$B:$F,5,0),"Volume"))</f>
        <v>#N/A</v>
      </c>
      <c r="BH36" t="str">
        <f t="shared" si="33"/>
        <v>463536600800000059</v>
      </c>
      <c r="BI36" t="str">
        <f>VLOOKUP(BH36,[1]PFEP!$A:$A,1,0)</f>
        <v>463536600800000059</v>
      </c>
      <c r="BK36" s="44"/>
      <c r="BL36">
        <f>COUNTIF(' Suppliers DB '!C:C,PFEP!Y36)</f>
        <v>1</v>
      </c>
    </row>
    <row r="37" spans="1:64">
      <c r="A37" t="s">
        <v>59</v>
      </c>
      <c r="B37" s="2" t="s">
        <v>108</v>
      </c>
      <c r="C37" s="2">
        <v>37866</v>
      </c>
      <c r="D37" s="2">
        <v>463518180</v>
      </c>
      <c r="E37">
        <v>60</v>
      </c>
      <c r="F37" t="s">
        <v>109</v>
      </c>
      <c r="J37" s="45">
        <v>120</v>
      </c>
      <c r="K37" s="45">
        <v>2</v>
      </c>
      <c r="L37" s="3">
        <v>45401</v>
      </c>
      <c r="M37" s="5" t="str">
        <f t="shared" si="17"/>
        <v>FPT BETIM - FIRE</v>
      </c>
      <c r="N37" s="2" t="str">
        <f t="shared" ca="1" si="0"/>
        <v>WEEK 43</v>
      </c>
      <c r="O37">
        <f t="shared" si="18"/>
        <v>463518180</v>
      </c>
      <c r="P37" t="str">
        <f t="shared" si="19"/>
        <v>CHICOTE INJEÇAO  (PSA) T3</v>
      </c>
      <c r="Q37" s="21">
        <f>VLOOKUP(O37,[1]PFEP!$B:$G,6,0)</f>
        <v>1</v>
      </c>
      <c r="R37" t="str">
        <f t="shared" ca="1" si="20"/>
        <v xml:space="preserve"> </v>
      </c>
      <c r="S37">
        <f t="shared" ca="1" si="21"/>
        <v>120</v>
      </c>
      <c r="T37" t="str">
        <f t="shared" ca="1" si="22"/>
        <v xml:space="preserve"> </v>
      </c>
      <c r="U37" t="str">
        <f t="shared" ca="1" si="23"/>
        <v xml:space="preserve"> </v>
      </c>
      <c r="V37" t="str">
        <f t="shared" ca="1" si="24"/>
        <v xml:space="preserve"> </v>
      </c>
      <c r="W37" t="str">
        <f t="shared" ca="1" si="25"/>
        <v xml:space="preserve"> </v>
      </c>
      <c r="Y37" s="2">
        <f>VLOOKUP(C37,[1]PFEP!$O:$P,2,0)</f>
        <v>800036407</v>
      </c>
      <c r="Z37" s="8" t="e">
        <f>VLOOKUP(Y37,[2]INDEX!$C:$D,2,0)</f>
        <v>#N/A</v>
      </c>
      <c r="AA37" s="9" t="str">
        <f>VLOOKUP(Y37,'[1]Suppliers DB'!$A:$D,4,0)</f>
        <v>TRAVESSA ANT. EUGENIO DA FONSEC 250</v>
      </c>
      <c r="AB37" s="9" t="str">
        <f>VLOOKUP(Y37,'[1]Suppliers DB'!$A:$E,5,0)</f>
        <v>Conceicao dos Ouros</v>
      </c>
      <c r="AC37" s="2" t="str">
        <f>VLOOKUP(Y37,'[1]Suppliers DB'!$A:$F,6,0)</f>
        <v>MG</v>
      </c>
      <c r="AD37" s="6">
        <v>5556</v>
      </c>
      <c r="AE37" s="8" t="str">
        <f>VLOOKUP(Y37,[3]DB_FORNECEDORES!$C:$D,2,0)</f>
        <v>APTIV</v>
      </c>
      <c r="AF37" s="10" t="str">
        <f>IFERROR(IF(OR(M37="FPT BETIM - FIRE",M37="FPT BETIM - MECANICA",M37="FPT BETIM"),VLOOKUP(Y37,'[4]FPT BETIM'!$B:$E,4,0),IF(OR(M37="MOPAR",M37="CKD",M37="FIASA"),VLOOKUP(Y37,'[4]FIASA, CKD, MOPAR '!$B:$D,3,0)," ")),"")</f>
        <v/>
      </c>
      <c r="AG37" s="2">
        <f>VLOOKUP(O37,[1]PFEP!$B:$AN,39,0)</f>
        <v>6432</v>
      </c>
      <c r="AH37" s="2">
        <f>VLOOKUP(O37,[1]PFEP!$B:$AV,47,0)</f>
        <v>4</v>
      </c>
      <c r="AI37" s="2">
        <f>VLOOKUP(AG37,[1]PFEP!$AN:$AW,10,0)</f>
        <v>0.6</v>
      </c>
      <c r="AJ37" s="2">
        <f>VLOOKUP(O37,[1]PFEP!$B:$AX,49,0)</f>
        <v>0.4</v>
      </c>
      <c r="AK37" s="2">
        <f>VLOOKUP(O37,[1]PFEP!$B:$AY,50,0)</f>
        <v>0.32</v>
      </c>
      <c r="AL37" s="2" t="str">
        <f>IFERROR(IF(OR(VLOOKUP(BH37,[1]PFEP!$A:$BD,56,0)=1,VLOOKUP(BH37,[1]PFEP!$A:$BD,56,0)=0),"N","S"),"")</f>
        <v>S</v>
      </c>
      <c r="AM37" t="str">
        <f>VLOOKUP(AG37,[1]PFEP!$AH:$AZ,19,0)</f>
        <v>YES</v>
      </c>
      <c r="AN37">
        <f>VLOOKUP(AG37,[1]PFEP!$AH:$BA,20,0)</f>
        <v>5</v>
      </c>
      <c r="AO37">
        <f>VLOOKUP(AG37,[1]PFEP!$AH:$BB,21,0)</f>
        <v>4</v>
      </c>
      <c r="AP37" s="2">
        <f>VLOOKUP(AG37,[1]PFEP!$AN:$BE,18,0)</f>
        <v>3</v>
      </c>
      <c r="AQ37" s="8" t="str">
        <f>IFERROR(VLOOKUP(Y37,'[4]Restrição de veículos'!$A:$C,3,0),"")</f>
        <v/>
      </c>
      <c r="AR37" s="8" t="str">
        <f t="shared" ca="1" si="26"/>
        <v/>
      </c>
      <c r="AS37" s="8">
        <f t="shared" ca="1" si="27"/>
        <v>30</v>
      </c>
      <c r="AT37" s="8" t="str">
        <f t="shared" ca="1" si="28"/>
        <v/>
      </c>
      <c r="AU37" s="8" t="str">
        <f t="shared" ca="1" si="29"/>
        <v/>
      </c>
      <c r="AV37" s="8" t="str">
        <f t="shared" ca="1" si="30"/>
        <v/>
      </c>
      <c r="AW37" s="8" t="str">
        <f t="shared" ca="1" si="31"/>
        <v/>
      </c>
      <c r="AX37" s="8" t="str">
        <f>VLOOKUP(Y37,'[1]Suppliers DB'!$A:$X,24,0)</f>
        <v>Geoship Federal Mogul + Aptiv</v>
      </c>
      <c r="AZ37" s="2" t="s">
        <v>62</v>
      </c>
      <c r="BD37" s="2" t="str">
        <f t="shared" si="32"/>
        <v>Conceicao dos Ouros</v>
      </c>
      <c r="BE37" s="7">
        <f>VLOOKUP(Y37,[3]DB_FORNECEDORES!$C:$E,3,0)</f>
        <v>857758002356</v>
      </c>
      <c r="BF37" s="7" t="b">
        <f>IF(AY37="FIASA",16701716000156,IF(AY37="FPT BETIM - FIRE",16701716003171,IF(AY37="FPT BETIM - MECANICA",16701716003333,IF(AY37="CKD",16701716001713,IF(AY37="MOPAR",16701716002957,IF(AZ37="SIM",VLOOKUP(AY37,[3]DB_FORNECEDORES!$C:$E,3,0)))))))</f>
        <v>0</v>
      </c>
      <c r="BG37" t="e">
        <f>IF(M37="FIASA",VLOOKUP(Y37,'[4]FIASA, CKD, MOPAR '!$B:$F,5,0),IF(OR(M37="FPT BETIM - FIRE",M37="FPT BETIM - MECANICA"),VLOOKUP(Y37,'[4]FPT BETIM'!$B:$F,5,0),"Volume"))</f>
        <v>#N/A</v>
      </c>
      <c r="BH37" t="str">
        <f t="shared" si="33"/>
        <v>463518180800036407</v>
      </c>
      <c r="BI37" t="str">
        <f>VLOOKUP(BH37,[1]PFEP!$A:$A,1,0)</f>
        <v>463518180800036407</v>
      </c>
      <c r="BK37" s="44"/>
      <c r="BL37">
        <f>COUNTIF(' Suppliers DB '!C:C,PFEP!Y37)</f>
        <v>1</v>
      </c>
    </row>
    <row r="38" spans="1:64">
      <c r="A38" t="s">
        <v>59</v>
      </c>
      <c r="B38" s="2" t="s">
        <v>108</v>
      </c>
      <c r="C38" s="2">
        <v>37866</v>
      </c>
      <c r="D38" s="2">
        <v>463480050</v>
      </c>
      <c r="E38">
        <v>800</v>
      </c>
      <c r="F38" t="s">
        <v>110</v>
      </c>
      <c r="J38" s="45">
        <v>800</v>
      </c>
      <c r="K38" s="45">
        <v>1</v>
      </c>
      <c r="L38" s="3">
        <v>45401</v>
      </c>
      <c r="M38" s="5" t="str">
        <f t="shared" si="17"/>
        <v>FPT BETIM - FIRE</v>
      </c>
      <c r="N38" s="2" t="str">
        <f t="shared" ca="1" si="0"/>
        <v>WEEK 43</v>
      </c>
      <c r="O38">
        <f t="shared" si="18"/>
        <v>463480050</v>
      </c>
      <c r="P38" t="str">
        <f t="shared" si="19"/>
        <v>CHICOTE DE INJECAO ( BRIGLIA ) T3</v>
      </c>
      <c r="Q38" s="21">
        <f>VLOOKUP(O38,[1]PFEP!$B:$G,6,0)</f>
        <v>0.2</v>
      </c>
      <c r="R38" t="str">
        <f t="shared" ca="1" si="20"/>
        <v xml:space="preserve"> </v>
      </c>
      <c r="S38">
        <f t="shared" ca="1" si="21"/>
        <v>800</v>
      </c>
      <c r="T38" t="str">
        <f t="shared" ca="1" si="22"/>
        <v xml:space="preserve"> </v>
      </c>
      <c r="U38" t="str">
        <f t="shared" ca="1" si="23"/>
        <v xml:space="preserve"> </v>
      </c>
      <c r="V38" t="str">
        <f t="shared" ca="1" si="24"/>
        <v xml:space="preserve"> </v>
      </c>
      <c r="W38" t="str">
        <f t="shared" ca="1" si="25"/>
        <v xml:space="preserve"> </v>
      </c>
      <c r="Y38" s="2">
        <f>VLOOKUP(C38,[1]PFEP!$O:$P,2,0)</f>
        <v>800036407</v>
      </c>
      <c r="Z38" s="8" t="e">
        <f>VLOOKUP(Y38,[2]INDEX!$C:$D,2,0)</f>
        <v>#N/A</v>
      </c>
      <c r="AA38" s="9" t="str">
        <f>VLOOKUP(Y38,'[1]Suppliers DB'!$A:$D,4,0)</f>
        <v>TRAVESSA ANT. EUGENIO DA FONSEC 250</v>
      </c>
      <c r="AB38" s="9" t="str">
        <f>VLOOKUP(Y38,'[1]Suppliers DB'!$A:$E,5,0)</f>
        <v>Conceicao dos Ouros</v>
      </c>
      <c r="AC38" s="2" t="str">
        <f>VLOOKUP(Y38,'[1]Suppliers DB'!$A:$F,6,0)</f>
        <v>MG</v>
      </c>
      <c r="AD38" s="6">
        <v>5557</v>
      </c>
      <c r="AE38" s="8" t="str">
        <f>VLOOKUP(Y38,[3]DB_FORNECEDORES!$C:$D,2,0)</f>
        <v>APTIV</v>
      </c>
      <c r="AF38" s="10" t="str">
        <f>IFERROR(IF(OR(M38="FPT BETIM - FIRE",M38="FPT BETIM - MECANICA",M38="FPT BETIM"),VLOOKUP(Y38,'[4]FPT BETIM'!$B:$E,4,0),IF(OR(M38="MOPAR",M38="CKD",M38="FIASA"),VLOOKUP(Y38,'[4]FIASA, CKD, MOPAR '!$B:$D,3,0)," ")),"")</f>
        <v/>
      </c>
      <c r="AG38" s="2">
        <f>VLOOKUP(O38,[1]PFEP!$B:$AN,39,0)</f>
        <v>4147</v>
      </c>
      <c r="AH38" s="2">
        <f>VLOOKUP(O38,[1]PFEP!$B:$AV,47,0)</f>
        <v>8</v>
      </c>
      <c r="AI38" s="2">
        <f>VLOOKUP(AG38,[1]PFEP!$AN:$AW,10,0)</f>
        <v>0.4</v>
      </c>
      <c r="AJ38" s="2">
        <f>VLOOKUP(O38,[1]PFEP!$B:$AX,49,0)</f>
        <v>0.3</v>
      </c>
      <c r="AK38" s="2">
        <f>VLOOKUP(O38,[1]PFEP!$B:$AY,50,0)</f>
        <v>0.15</v>
      </c>
      <c r="AL38" s="2" t="str">
        <f>IFERROR(IF(OR(VLOOKUP(BH38,[1]PFEP!$A:$BD,56,0)=1,VLOOKUP(BH38,[1]PFEP!$A:$BD,56,0)=0),"N","S"),"")</f>
        <v>S</v>
      </c>
      <c r="AM38" t="str">
        <f>VLOOKUP(AG38,[1]PFEP!$AH:$AZ,19,0)</f>
        <v>YES</v>
      </c>
      <c r="AN38">
        <f>VLOOKUP(AG38,[1]PFEP!$AH:$BA,20,0)</f>
        <v>9</v>
      </c>
      <c r="AO38">
        <f>VLOOKUP(AG38,[1]PFEP!$AH:$BB,21,0)</f>
        <v>5</v>
      </c>
      <c r="AP38" s="2">
        <f>VLOOKUP(AG38,[1]PFEP!$AN:$BE,18,0)</f>
        <v>2.6</v>
      </c>
      <c r="AQ38" s="8" t="str">
        <f>IFERROR(VLOOKUP(Y38,'[4]Restrição de veículos'!$A:$C,3,0),"")</f>
        <v/>
      </c>
      <c r="AR38" s="8" t="str">
        <f t="shared" ca="1" si="26"/>
        <v/>
      </c>
      <c r="AS38" s="8">
        <f t="shared" ca="1" si="27"/>
        <v>100</v>
      </c>
      <c r="AT38" s="8" t="str">
        <f t="shared" ca="1" si="28"/>
        <v/>
      </c>
      <c r="AU38" s="8" t="str">
        <f t="shared" ca="1" si="29"/>
        <v/>
      </c>
      <c r="AV38" s="8" t="str">
        <f t="shared" ca="1" si="30"/>
        <v/>
      </c>
      <c r="AW38" s="8" t="str">
        <f t="shared" ca="1" si="31"/>
        <v/>
      </c>
      <c r="AX38" s="8" t="str">
        <f>VLOOKUP(Y38,'[1]Suppliers DB'!$A:$X,24,0)</f>
        <v>Geoship Federal Mogul + Aptiv</v>
      </c>
      <c r="AZ38" s="2" t="s">
        <v>62</v>
      </c>
      <c r="BD38" s="2" t="str">
        <f t="shared" si="32"/>
        <v>Conceicao dos Ouros</v>
      </c>
      <c r="BE38" s="7">
        <f>VLOOKUP(Y38,[3]DB_FORNECEDORES!$C:$E,3,0)</f>
        <v>857758002356</v>
      </c>
      <c r="BF38" s="7" t="b">
        <f>IF(AY38="FIASA",16701716000156,IF(AY38="FPT BETIM - FIRE",16701716003171,IF(AY38="FPT BETIM - MECANICA",16701716003333,IF(AY38="CKD",16701716001713,IF(AY38="MOPAR",16701716002957,IF(AZ38="SIM",VLOOKUP(AY38,[3]DB_FORNECEDORES!$C:$E,3,0)))))))</f>
        <v>0</v>
      </c>
      <c r="BG38" t="e">
        <f>IF(M38="FIASA",VLOOKUP(Y38,'[4]FIASA, CKD, MOPAR '!$B:$F,5,0),IF(OR(M38="FPT BETIM - FIRE",M38="FPT BETIM - MECANICA"),VLOOKUP(Y38,'[4]FPT BETIM'!$B:$F,5,0),"Volume"))</f>
        <v>#N/A</v>
      </c>
      <c r="BH38" t="str">
        <f t="shared" si="33"/>
        <v>463480050800036407</v>
      </c>
      <c r="BI38" t="str">
        <f>VLOOKUP(BH38,[1]PFEP!$A:$A,1,0)</f>
        <v>463480050800036407</v>
      </c>
      <c r="BK38" s="44"/>
      <c r="BL38">
        <f>COUNTIF(' Suppliers DB '!C:C,PFEP!Y38)</f>
        <v>1</v>
      </c>
    </row>
    <row r="39" spans="1:64">
      <c r="A39" t="s">
        <v>59</v>
      </c>
      <c r="B39" s="2" t="s">
        <v>108</v>
      </c>
      <c r="C39" s="2">
        <v>37866</v>
      </c>
      <c r="D39" s="2">
        <v>463479660</v>
      </c>
      <c r="E39">
        <v>60</v>
      </c>
      <c r="F39" t="s">
        <v>109</v>
      </c>
      <c r="J39" s="45">
        <v>540</v>
      </c>
      <c r="K39" s="45">
        <v>9</v>
      </c>
      <c r="L39" s="3">
        <v>45401</v>
      </c>
      <c r="M39" s="5" t="str">
        <f t="shared" si="17"/>
        <v>FPT BETIM - FIRE</v>
      </c>
      <c r="N39" s="2" t="str">
        <f t="shared" ca="1" si="0"/>
        <v>WEEK 43</v>
      </c>
      <c r="O39">
        <f t="shared" si="18"/>
        <v>463479660</v>
      </c>
      <c r="P39" t="str">
        <f t="shared" si="19"/>
        <v>CHICOTE INJEÇAO  (PSA) T3</v>
      </c>
      <c r="Q39" s="21">
        <f>VLOOKUP(O39,[1]PFEP!$B:$G,6,0)</f>
        <v>1.198</v>
      </c>
      <c r="R39" t="str">
        <f t="shared" ca="1" si="20"/>
        <v xml:space="preserve"> </v>
      </c>
      <c r="S39">
        <f t="shared" ca="1" si="21"/>
        <v>540</v>
      </c>
      <c r="T39" t="str">
        <f t="shared" ca="1" si="22"/>
        <v xml:space="preserve"> </v>
      </c>
      <c r="U39" t="str">
        <f t="shared" ca="1" si="23"/>
        <v xml:space="preserve"> </v>
      </c>
      <c r="V39" t="str">
        <f t="shared" ca="1" si="24"/>
        <v xml:space="preserve"> </v>
      </c>
      <c r="W39" t="str">
        <f t="shared" ca="1" si="25"/>
        <v xml:space="preserve"> </v>
      </c>
      <c r="Y39" s="2">
        <f>VLOOKUP(C39,[1]PFEP!$O:$P,2,0)</f>
        <v>800036407</v>
      </c>
      <c r="Z39" s="8" t="e">
        <f>VLOOKUP(Y39,[2]INDEX!$C:$D,2,0)</f>
        <v>#N/A</v>
      </c>
      <c r="AA39" s="9" t="str">
        <f>VLOOKUP(Y39,'[1]Suppliers DB'!$A:$D,4,0)</f>
        <v>TRAVESSA ANT. EUGENIO DA FONSEC 250</v>
      </c>
      <c r="AB39" s="9" t="str">
        <f>VLOOKUP(Y39,'[1]Suppliers DB'!$A:$E,5,0)</f>
        <v>Conceicao dos Ouros</v>
      </c>
      <c r="AC39" s="2" t="str">
        <f>VLOOKUP(Y39,'[1]Suppliers DB'!$A:$F,6,0)</f>
        <v>MG</v>
      </c>
      <c r="AD39" s="6">
        <v>5558</v>
      </c>
      <c r="AE39" s="8" t="str">
        <f>VLOOKUP(Y39,[3]DB_FORNECEDORES!$C:$D,2,0)</f>
        <v>APTIV</v>
      </c>
      <c r="AF39" s="10" t="str">
        <f>IFERROR(IF(OR(M39="FPT BETIM - FIRE",M39="FPT BETIM - MECANICA",M39="FPT BETIM"),VLOOKUP(Y39,'[4]FPT BETIM'!$B:$E,4,0),IF(OR(M39="MOPAR",M39="CKD",M39="FIASA"),VLOOKUP(Y39,'[4]FIASA, CKD, MOPAR '!$B:$D,3,0)," ")),"")</f>
        <v/>
      </c>
      <c r="AG39" s="2">
        <f>VLOOKUP(O39,[1]PFEP!$B:$AN,39,0)</f>
        <v>6432</v>
      </c>
      <c r="AH39" s="2">
        <f>VLOOKUP(O39,[1]PFEP!$B:$AV,47,0)</f>
        <v>4</v>
      </c>
      <c r="AI39" s="2">
        <f>VLOOKUP(AG39,[1]PFEP!$AN:$AW,10,0)</f>
        <v>0.6</v>
      </c>
      <c r="AJ39" s="2">
        <f>VLOOKUP(O39,[1]PFEP!$B:$AX,49,0)</f>
        <v>0.4</v>
      </c>
      <c r="AK39" s="2">
        <f>VLOOKUP(O39,[1]PFEP!$B:$AY,50,0)</f>
        <v>0.32</v>
      </c>
      <c r="AL39" s="2" t="str">
        <f>IFERROR(IF(OR(VLOOKUP(BH39,[1]PFEP!$A:$BD,56,0)=1,VLOOKUP(BH39,[1]PFEP!$A:$BD,56,0)=0),"N","S"),"")</f>
        <v>S</v>
      </c>
      <c r="AM39" t="str">
        <f>VLOOKUP(AG39,[1]PFEP!$AH:$AZ,19,0)</f>
        <v>YES</v>
      </c>
      <c r="AN39">
        <f>VLOOKUP(AG39,[1]PFEP!$AH:$BA,20,0)</f>
        <v>5</v>
      </c>
      <c r="AO39">
        <f>VLOOKUP(AG39,[1]PFEP!$AH:$BB,21,0)</f>
        <v>4</v>
      </c>
      <c r="AP39" s="2">
        <f>VLOOKUP(AG39,[1]PFEP!$AN:$BE,18,0)</f>
        <v>3</v>
      </c>
      <c r="AQ39" s="8" t="str">
        <f>IFERROR(VLOOKUP(Y39,'[4]Restrição de veículos'!$A:$C,3,0),"")</f>
        <v/>
      </c>
      <c r="AR39" s="8" t="str">
        <f t="shared" ca="1" si="26"/>
        <v/>
      </c>
      <c r="AS39" s="8">
        <f t="shared" ca="1" si="27"/>
        <v>135</v>
      </c>
      <c r="AT39" s="8" t="str">
        <f t="shared" ca="1" si="28"/>
        <v/>
      </c>
      <c r="AU39" s="8" t="str">
        <f t="shared" ca="1" si="29"/>
        <v/>
      </c>
      <c r="AV39" s="8" t="str">
        <f t="shared" ca="1" si="30"/>
        <v/>
      </c>
      <c r="AW39" s="8" t="str">
        <f t="shared" ca="1" si="31"/>
        <v/>
      </c>
      <c r="AX39" s="8" t="str">
        <f>VLOOKUP(Y39,'[1]Suppliers DB'!$A:$X,24,0)</f>
        <v>Geoship Federal Mogul + Aptiv</v>
      </c>
      <c r="AZ39" s="2" t="s">
        <v>62</v>
      </c>
      <c r="BD39" s="2" t="str">
        <f t="shared" si="32"/>
        <v>Conceicao dos Ouros</v>
      </c>
      <c r="BE39" s="7">
        <f>VLOOKUP(Y39,[3]DB_FORNECEDORES!$C:$E,3,0)</f>
        <v>857758002356</v>
      </c>
      <c r="BF39" s="7" t="b">
        <f>IF(AY39="FIASA",16701716000156,IF(AY39="FPT BETIM - FIRE",16701716003171,IF(AY39="FPT BETIM - MECANICA",16701716003333,IF(AY39="CKD",16701716001713,IF(AY39="MOPAR",16701716002957,IF(AZ39="SIM",VLOOKUP(AY39,[3]DB_FORNECEDORES!$C:$E,3,0)))))))</f>
        <v>0</v>
      </c>
      <c r="BG39" t="e">
        <f>IF(M39="FIASA",VLOOKUP(Y39,'[4]FIASA, CKD, MOPAR '!$B:$F,5,0),IF(OR(M39="FPT BETIM - FIRE",M39="FPT BETIM - MECANICA"),VLOOKUP(Y39,'[4]FPT BETIM'!$B:$F,5,0),"Volume"))</f>
        <v>#N/A</v>
      </c>
      <c r="BH39" t="str">
        <f t="shared" si="33"/>
        <v>463479660800036407</v>
      </c>
      <c r="BI39" t="str">
        <f>VLOOKUP(BH39,[1]PFEP!$A:$A,1,0)</f>
        <v>463479660800036407</v>
      </c>
      <c r="BK39" s="44"/>
      <c r="BL39">
        <f>COUNTIF(' Suppliers DB '!C:C,PFEP!Y39)</f>
        <v>1</v>
      </c>
    </row>
    <row r="40" spans="1:64">
      <c r="A40" t="s">
        <v>59</v>
      </c>
      <c r="B40" s="2" t="s">
        <v>108</v>
      </c>
      <c r="C40" s="2">
        <v>37866</v>
      </c>
      <c r="D40" s="2">
        <v>463542820</v>
      </c>
      <c r="E40">
        <v>60</v>
      </c>
      <c r="F40" t="s">
        <v>111</v>
      </c>
      <c r="J40" s="45">
        <v>60</v>
      </c>
      <c r="K40" s="45">
        <v>1</v>
      </c>
      <c r="L40" s="3">
        <v>45401</v>
      </c>
      <c r="M40" s="5" t="str">
        <f t="shared" si="17"/>
        <v>FPT BETIM - FIRE</v>
      </c>
      <c r="N40" s="2" t="str">
        <f t="shared" ca="1" si="0"/>
        <v>WEEK 43</v>
      </c>
      <c r="O40">
        <f t="shared" si="18"/>
        <v>463542820</v>
      </c>
      <c r="P40" t="str">
        <f t="shared" si="19"/>
        <v xml:space="preserve">CHICOTE DE INJECAO </v>
      </c>
      <c r="Q40" s="21">
        <f>VLOOKUP(O40,[1]PFEP!$B:$G,6,0)</f>
        <v>1.228416</v>
      </c>
      <c r="R40" t="str">
        <f t="shared" ca="1" si="20"/>
        <v xml:space="preserve"> </v>
      </c>
      <c r="S40">
        <f t="shared" ca="1" si="21"/>
        <v>60</v>
      </c>
      <c r="T40" t="str">
        <f t="shared" ca="1" si="22"/>
        <v xml:space="preserve"> </v>
      </c>
      <c r="U40" t="str">
        <f t="shared" ca="1" si="23"/>
        <v xml:space="preserve"> </v>
      </c>
      <c r="V40" t="str">
        <f t="shared" ca="1" si="24"/>
        <v xml:space="preserve"> </v>
      </c>
      <c r="W40" t="str">
        <f t="shared" ca="1" si="25"/>
        <v xml:space="preserve"> </v>
      </c>
      <c r="Y40" s="2">
        <f>VLOOKUP(C40,[1]PFEP!$O:$P,2,0)</f>
        <v>800036407</v>
      </c>
      <c r="Z40" s="8" t="e">
        <f>VLOOKUP(Y40,[2]INDEX!$C:$D,2,0)</f>
        <v>#N/A</v>
      </c>
      <c r="AA40" s="9" t="str">
        <f>VLOOKUP(Y40,'[1]Suppliers DB'!$A:$D,4,0)</f>
        <v>TRAVESSA ANT. EUGENIO DA FONSEC 250</v>
      </c>
      <c r="AB40" s="9" t="str">
        <f>VLOOKUP(Y40,'[1]Suppliers DB'!$A:$E,5,0)</f>
        <v>Conceicao dos Ouros</v>
      </c>
      <c r="AC40" s="2" t="str">
        <f>VLOOKUP(Y40,'[1]Suppliers DB'!$A:$F,6,0)</f>
        <v>MG</v>
      </c>
      <c r="AD40" s="6">
        <v>5559</v>
      </c>
      <c r="AE40" s="8" t="str">
        <f>VLOOKUP(Y40,[3]DB_FORNECEDORES!$C:$D,2,0)</f>
        <v>APTIV</v>
      </c>
      <c r="AF40" s="10" t="str">
        <f>IFERROR(IF(OR(M40="FPT BETIM - FIRE",M40="FPT BETIM - MECANICA",M40="FPT BETIM"),VLOOKUP(Y40,'[4]FPT BETIM'!$B:$E,4,0),IF(OR(M40="MOPAR",M40="CKD",M40="FIASA"),VLOOKUP(Y40,'[4]FIASA, CKD, MOPAR '!$B:$D,3,0)," ")),"")</f>
        <v/>
      </c>
      <c r="AG40" s="2">
        <f>VLOOKUP(O40,[1]PFEP!$B:$AN,39,0)</f>
        <v>6432</v>
      </c>
      <c r="AH40" s="2">
        <f>VLOOKUP(O40,[1]PFEP!$B:$AV,47,0)</f>
        <v>4</v>
      </c>
      <c r="AI40" s="2">
        <f>VLOOKUP(AG40,[1]PFEP!$AN:$AW,10,0)</f>
        <v>0.6</v>
      </c>
      <c r="AJ40" s="2">
        <f>VLOOKUP(O40,[1]PFEP!$B:$AX,49,0)</f>
        <v>0.4</v>
      </c>
      <c r="AK40" s="2">
        <f>VLOOKUP(O40,[1]PFEP!$B:$AY,50,0)</f>
        <v>0.32</v>
      </c>
      <c r="AL40" s="2" t="str">
        <f>IFERROR(IF(OR(VLOOKUP(BH40,[1]PFEP!$A:$BD,56,0)=1,VLOOKUP(BH40,[1]PFEP!$A:$BD,56,0)=0),"N","S"),"")</f>
        <v/>
      </c>
      <c r="AM40" t="str">
        <f>VLOOKUP(AG40,[1]PFEP!$AH:$AZ,19,0)</f>
        <v>YES</v>
      </c>
      <c r="AN40">
        <f>VLOOKUP(AG40,[1]PFEP!$AH:$BA,20,0)</f>
        <v>5</v>
      </c>
      <c r="AO40">
        <f>VLOOKUP(AG40,[1]PFEP!$AH:$BB,21,0)</f>
        <v>4</v>
      </c>
      <c r="AP40" s="2">
        <f>VLOOKUP(AG40,[1]PFEP!$AN:$BE,18,0)</f>
        <v>3</v>
      </c>
      <c r="AQ40" s="8" t="str">
        <f>IFERROR(VLOOKUP(Y40,'[4]Restrição de veículos'!$A:$C,3,0),"")</f>
        <v/>
      </c>
      <c r="AR40" s="8" t="str">
        <f t="shared" ca="1" si="26"/>
        <v/>
      </c>
      <c r="AS40" s="8">
        <f t="shared" ca="1" si="27"/>
        <v>15</v>
      </c>
      <c r="AT40" s="8" t="str">
        <f t="shared" ca="1" si="28"/>
        <v/>
      </c>
      <c r="AU40" s="8" t="str">
        <f t="shared" ca="1" si="29"/>
        <v/>
      </c>
      <c r="AV40" s="8" t="str">
        <f t="shared" ca="1" si="30"/>
        <v/>
      </c>
      <c r="AW40" s="8" t="str">
        <f t="shared" ca="1" si="31"/>
        <v/>
      </c>
      <c r="AX40" s="8" t="str">
        <f>VLOOKUP(Y40,'[1]Suppliers DB'!$A:$X,24,0)</f>
        <v>Geoship Federal Mogul + Aptiv</v>
      </c>
      <c r="AZ40" s="2" t="s">
        <v>62</v>
      </c>
      <c r="BD40" s="2" t="str">
        <f t="shared" si="32"/>
        <v>Conceicao dos Ouros</v>
      </c>
      <c r="BE40" s="7">
        <f>VLOOKUP(Y40,[3]DB_FORNECEDORES!$C:$E,3,0)</f>
        <v>857758002356</v>
      </c>
      <c r="BF40" s="7" t="b">
        <f>IF(AY40="FIASA",16701716000156,IF(AY40="FPT BETIM - FIRE",16701716003171,IF(AY40="FPT BETIM - MECANICA",16701716003333,IF(AY40="CKD",16701716001713,IF(AY40="MOPAR",16701716002957,IF(AZ40="SIM",VLOOKUP(AY40,[3]DB_FORNECEDORES!$C:$E,3,0)))))))</f>
        <v>0</v>
      </c>
      <c r="BG40" t="e">
        <f>IF(M40="FIASA",VLOOKUP(Y40,'[4]FIASA, CKD, MOPAR '!$B:$F,5,0),IF(OR(M40="FPT BETIM - FIRE",M40="FPT BETIM - MECANICA"),VLOOKUP(Y40,'[4]FPT BETIM'!$B:$F,5,0),"Volume"))</f>
        <v>#N/A</v>
      </c>
      <c r="BH40" t="str">
        <f t="shared" si="33"/>
        <v>463542820800036407</v>
      </c>
      <c r="BI40" t="e">
        <f>VLOOKUP(BH40,[1]PFEP!$A:$A,1,0)</f>
        <v>#N/A</v>
      </c>
      <c r="BK40" s="44"/>
      <c r="BL40">
        <f>COUNTIF(' Suppliers DB '!C:C,PFEP!Y40)</f>
        <v>1</v>
      </c>
    </row>
    <row r="41" spans="1:64">
      <c r="A41" t="s">
        <v>59</v>
      </c>
      <c r="B41" s="2" t="s">
        <v>108</v>
      </c>
      <c r="C41" s="2">
        <v>37866</v>
      </c>
      <c r="D41" s="2">
        <v>463465610</v>
      </c>
      <c r="E41">
        <v>800</v>
      </c>
      <c r="F41" t="s">
        <v>112</v>
      </c>
      <c r="J41" s="45">
        <v>1600</v>
      </c>
      <c r="K41" s="45">
        <v>2</v>
      </c>
      <c r="L41" s="3">
        <v>45401</v>
      </c>
      <c r="M41" s="5" t="str">
        <f t="shared" si="17"/>
        <v>FPT BETIM - FIRE</v>
      </c>
      <c r="N41" s="2" t="str">
        <f t="shared" ca="1" si="0"/>
        <v>WEEK 43</v>
      </c>
      <c r="O41">
        <f t="shared" si="18"/>
        <v>463465610</v>
      </c>
      <c r="P41" t="str">
        <f t="shared" si="19"/>
        <v>CHICOTE DE INJECAO ( BRIGLIA ) T4</v>
      </c>
      <c r="Q41" s="21">
        <f>VLOOKUP(O41,[1]PFEP!$B:$G,6,0)</f>
        <v>0.2</v>
      </c>
      <c r="R41" t="str">
        <f t="shared" ca="1" si="20"/>
        <v xml:space="preserve"> </v>
      </c>
      <c r="S41">
        <f t="shared" ca="1" si="21"/>
        <v>1600</v>
      </c>
      <c r="T41" t="str">
        <f t="shared" ca="1" si="22"/>
        <v xml:space="preserve"> </v>
      </c>
      <c r="U41" t="str">
        <f t="shared" ca="1" si="23"/>
        <v xml:space="preserve"> </v>
      </c>
      <c r="V41" t="str">
        <f t="shared" ca="1" si="24"/>
        <v xml:space="preserve"> </v>
      </c>
      <c r="W41" t="str">
        <f t="shared" ca="1" si="25"/>
        <v xml:space="preserve"> </v>
      </c>
      <c r="Y41" s="2">
        <f>VLOOKUP(C41,[1]PFEP!$O:$P,2,0)</f>
        <v>800036407</v>
      </c>
      <c r="Z41" s="8" t="e">
        <f>VLOOKUP(Y41,[2]INDEX!$C:$D,2,0)</f>
        <v>#N/A</v>
      </c>
      <c r="AA41" s="9" t="str">
        <f>VLOOKUP(Y41,'[1]Suppliers DB'!$A:$D,4,0)</f>
        <v>TRAVESSA ANT. EUGENIO DA FONSEC 250</v>
      </c>
      <c r="AB41" s="9" t="str">
        <f>VLOOKUP(Y41,'[1]Suppliers DB'!$A:$E,5,0)</f>
        <v>Conceicao dos Ouros</v>
      </c>
      <c r="AC41" s="2" t="str">
        <f>VLOOKUP(Y41,'[1]Suppliers DB'!$A:$F,6,0)</f>
        <v>MG</v>
      </c>
      <c r="AD41" s="6">
        <v>5560</v>
      </c>
      <c r="AE41" s="8" t="str">
        <f>VLOOKUP(Y41,[3]DB_FORNECEDORES!$C:$D,2,0)</f>
        <v>APTIV</v>
      </c>
      <c r="AF41" s="10" t="str">
        <f>IFERROR(IF(OR(M41="FPT BETIM - FIRE",M41="FPT BETIM - MECANICA",M41="FPT BETIM"),VLOOKUP(Y41,'[4]FPT BETIM'!$B:$E,4,0),IF(OR(M41="MOPAR",M41="CKD",M41="FIASA"),VLOOKUP(Y41,'[4]FIASA, CKD, MOPAR '!$B:$D,3,0)," ")),"")</f>
        <v/>
      </c>
      <c r="AG41" s="2">
        <f>VLOOKUP(O41,[1]PFEP!$B:$AN,39,0)</f>
        <v>4147</v>
      </c>
      <c r="AH41" s="2">
        <f>VLOOKUP(O41,[1]PFEP!$B:$AV,47,0)</f>
        <v>8</v>
      </c>
      <c r="AI41" s="2">
        <f>VLOOKUP(AG41,[1]PFEP!$AN:$AW,10,0)</f>
        <v>0.4</v>
      </c>
      <c r="AJ41" s="2">
        <f>VLOOKUP(O41,[1]PFEP!$B:$AX,49,0)</f>
        <v>0.3</v>
      </c>
      <c r="AK41" s="2">
        <f>VLOOKUP(O41,[1]PFEP!$B:$AY,50,0)</f>
        <v>0.15</v>
      </c>
      <c r="AL41" s="2" t="str">
        <f>IFERROR(IF(OR(VLOOKUP(BH41,[1]PFEP!$A:$BD,56,0)=1,VLOOKUP(BH41,[1]PFEP!$A:$BD,56,0)=0),"N","S"),"")</f>
        <v>S</v>
      </c>
      <c r="AM41" t="str">
        <f>VLOOKUP(AG41,[1]PFEP!$AH:$AZ,19,0)</f>
        <v>YES</v>
      </c>
      <c r="AN41">
        <f>VLOOKUP(AG41,[1]PFEP!$AH:$BA,20,0)</f>
        <v>9</v>
      </c>
      <c r="AO41">
        <f>VLOOKUP(AG41,[1]PFEP!$AH:$BB,21,0)</f>
        <v>5</v>
      </c>
      <c r="AP41" s="2">
        <f>VLOOKUP(AG41,[1]PFEP!$AN:$BE,18,0)</f>
        <v>2.6</v>
      </c>
      <c r="AQ41" s="8" t="str">
        <f>IFERROR(VLOOKUP(Y41,'[4]Restrição de veículos'!$A:$C,3,0),"")</f>
        <v/>
      </c>
      <c r="AR41" s="8" t="str">
        <f t="shared" ca="1" si="26"/>
        <v/>
      </c>
      <c r="AS41" s="8">
        <f t="shared" ca="1" si="27"/>
        <v>200</v>
      </c>
      <c r="AT41" s="8" t="str">
        <f t="shared" ca="1" si="28"/>
        <v/>
      </c>
      <c r="AU41" s="8" t="str">
        <f t="shared" ca="1" si="29"/>
        <v/>
      </c>
      <c r="AV41" s="8" t="str">
        <f t="shared" ca="1" si="30"/>
        <v/>
      </c>
      <c r="AW41" s="8" t="str">
        <f t="shared" ca="1" si="31"/>
        <v/>
      </c>
      <c r="AX41" s="8" t="str">
        <f>VLOOKUP(Y41,'[1]Suppliers DB'!$A:$X,24,0)</f>
        <v>Geoship Federal Mogul + Aptiv</v>
      </c>
      <c r="AZ41" s="2" t="s">
        <v>62</v>
      </c>
      <c r="BD41" s="2" t="str">
        <f t="shared" si="32"/>
        <v>Conceicao dos Ouros</v>
      </c>
      <c r="BE41" s="7">
        <f>VLOOKUP(Y41,[3]DB_FORNECEDORES!$C:$E,3,0)</f>
        <v>857758002356</v>
      </c>
      <c r="BF41" s="7" t="b">
        <f>IF(AY41="FIASA",16701716000156,IF(AY41="FPT BETIM - FIRE",16701716003171,IF(AY41="FPT BETIM - MECANICA",16701716003333,IF(AY41="CKD",16701716001713,IF(AY41="MOPAR",16701716002957,IF(AZ41="SIM",VLOOKUP(AY41,[3]DB_FORNECEDORES!$C:$E,3,0)))))))</f>
        <v>0</v>
      </c>
      <c r="BG41" t="e">
        <f>IF(M41="FIASA",VLOOKUP(Y41,'[4]FIASA, CKD, MOPAR '!$B:$F,5,0),IF(OR(M41="FPT BETIM - FIRE",M41="FPT BETIM - MECANICA"),VLOOKUP(Y41,'[4]FPT BETIM'!$B:$F,5,0),"Volume"))</f>
        <v>#N/A</v>
      </c>
      <c r="BH41" t="str">
        <f t="shared" si="33"/>
        <v>463465610800036407</v>
      </c>
      <c r="BI41" t="str">
        <f>VLOOKUP(BH41,[1]PFEP!$A:$A,1,0)</f>
        <v>463465610800036407</v>
      </c>
      <c r="BK41" s="44"/>
      <c r="BL41">
        <f>COUNTIF(' Suppliers DB '!C:C,PFEP!Y41)</f>
        <v>1</v>
      </c>
    </row>
    <row r="42" spans="1:64">
      <c r="A42" t="s">
        <v>59</v>
      </c>
      <c r="B42" s="2" t="s">
        <v>108</v>
      </c>
      <c r="C42" s="2">
        <v>37866</v>
      </c>
      <c r="D42" s="2">
        <v>463564200</v>
      </c>
      <c r="E42">
        <v>60</v>
      </c>
      <c r="F42" t="s">
        <v>113</v>
      </c>
      <c r="J42" s="45">
        <v>840</v>
      </c>
      <c r="K42" s="45">
        <v>14</v>
      </c>
      <c r="L42" s="3">
        <v>45401</v>
      </c>
      <c r="M42" s="5" t="str">
        <f t="shared" si="17"/>
        <v>FPT BETIM - FIRE</v>
      </c>
      <c r="N42" s="2" t="str">
        <f t="shared" ca="1" si="0"/>
        <v>WEEK 43</v>
      </c>
      <c r="O42">
        <f t="shared" si="18"/>
        <v>463564200</v>
      </c>
      <c r="P42" t="str">
        <f t="shared" si="19"/>
        <v xml:space="preserve">CHICOTE SISTEMA INJECAO T3                                 </v>
      </c>
      <c r="Q42" s="21">
        <f>VLOOKUP(O42,[1]PFEP!$B:$G,6,0)</f>
        <v>1.3979969999999999</v>
      </c>
      <c r="R42" t="str">
        <f t="shared" ca="1" si="20"/>
        <v xml:space="preserve"> </v>
      </c>
      <c r="S42">
        <f t="shared" ca="1" si="21"/>
        <v>840</v>
      </c>
      <c r="T42" t="str">
        <f t="shared" ca="1" si="22"/>
        <v xml:space="preserve"> </v>
      </c>
      <c r="U42" t="str">
        <f t="shared" ca="1" si="23"/>
        <v xml:space="preserve"> </v>
      </c>
      <c r="V42" t="str">
        <f t="shared" ca="1" si="24"/>
        <v xml:space="preserve"> </v>
      </c>
      <c r="W42" t="str">
        <f t="shared" ca="1" si="25"/>
        <v xml:space="preserve"> </v>
      </c>
      <c r="Y42" s="2">
        <f>VLOOKUP(C42,[1]PFEP!$O:$P,2,0)</f>
        <v>800036407</v>
      </c>
      <c r="Z42" s="8" t="e">
        <f>VLOOKUP(Y42,[2]INDEX!$C:$D,2,0)</f>
        <v>#N/A</v>
      </c>
      <c r="AA42" s="9" t="str">
        <f>VLOOKUP(Y42,'[1]Suppliers DB'!$A:$D,4,0)</f>
        <v>TRAVESSA ANT. EUGENIO DA FONSEC 250</v>
      </c>
      <c r="AB42" s="9" t="str">
        <f>VLOOKUP(Y42,'[1]Suppliers DB'!$A:$E,5,0)</f>
        <v>Conceicao dos Ouros</v>
      </c>
      <c r="AC42" s="2" t="str">
        <f>VLOOKUP(Y42,'[1]Suppliers DB'!$A:$F,6,0)</f>
        <v>MG</v>
      </c>
      <c r="AD42" s="6">
        <v>5561</v>
      </c>
      <c r="AE42" s="8" t="str">
        <f>VLOOKUP(Y42,[3]DB_FORNECEDORES!$C:$D,2,0)</f>
        <v>APTIV</v>
      </c>
      <c r="AF42" s="10" t="str">
        <f>IFERROR(IF(OR(M42="FPT BETIM - FIRE",M42="FPT BETIM - MECANICA",M42="FPT BETIM"),VLOOKUP(Y42,'[4]FPT BETIM'!$B:$E,4,0),IF(OR(M42="MOPAR",M42="CKD",M42="FIASA"),VLOOKUP(Y42,'[4]FIASA, CKD, MOPAR '!$B:$D,3,0)," ")),"")</f>
        <v/>
      </c>
      <c r="AG42" s="2">
        <f>VLOOKUP(O42,[1]PFEP!$B:$AN,39,0)</f>
        <v>6432</v>
      </c>
      <c r="AH42" s="2">
        <f>VLOOKUP(O42,[1]PFEP!$B:$AV,47,0)</f>
        <v>120</v>
      </c>
      <c r="AI42" s="2">
        <f>VLOOKUP(AG42,[1]PFEP!$AN:$AW,10,0)</f>
        <v>0.6</v>
      </c>
      <c r="AJ42" s="2">
        <f>VLOOKUP(O42,[1]PFEP!$B:$AX,49,0)</f>
        <v>0.4</v>
      </c>
      <c r="AK42" s="2">
        <f>VLOOKUP(O42,[1]PFEP!$B:$AY,50,0)</f>
        <v>0.32</v>
      </c>
      <c r="AL42" s="2" t="str">
        <f>IFERROR(IF(OR(VLOOKUP(BH42,[1]PFEP!$A:$BD,56,0)=1,VLOOKUP(BH42,[1]PFEP!$A:$BD,56,0)=0),"N","S"),"")</f>
        <v>S</v>
      </c>
      <c r="AM42" t="str">
        <f>VLOOKUP(AG42,[1]PFEP!$AH:$AZ,19,0)</f>
        <v>YES</v>
      </c>
      <c r="AN42">
        <f>VLOOKUP(AG42,[1]PFEP!$AH:$BA,20,0)</f>
        <v>5</v>
      </c>
      <c r="AO42">
        <f>VLOOKUP(AG42,[1]PFEP!$AH:$BB,21,0)</f>
        <v>4</v>
      </c>
      <c r="AP42" s="2">
        <f>VLOOKUP(AG42,[1]PFEP!$AN:$BE,18,0)</f>
        <v>3</v>
      </c>
      <c r="AQ42" s="8" t="str">
        <f>IFERROR(VLOOKUP(Y42,'[4]Restrição de veículos'!$A:$C,3,0),"")</f>
        <v/>
      </c>
      <c r="AR42" s="8" t="str">
        <f t="shared" ca="1" si="26"/>
        <v/>
      </c>
      <c r="AS42" s="8">
        <f t="shared" ca="1" si="27"/>
        <v>7</v>
      </c>
      <c r="AT42" s="8" t="str">
        <f t="shared" ca="1" si="28"/>
        <v/>
      </c>
      <c r="AU42" s="8" t="str">
        <f t="shared" ca="1" si="29"/>
        <v/>
      </c>
      <c r="AV42" s="8" t="str">
        <f t="shared" ca="1" si="30"/>
        <v/>
      </c>
      <c r="AW42" s="8" t="str">
        <f t="shared" ca="1" si="31"/>
        <v/>
      </c>
      <c r="AX42" s="8" t="str">
        <f>VLOOKUP(Y42,'[1]Suppliers DB'!$A:$X,24,0)</f>
        <v>Geoship Federal Mogul + Aptiv</v>
      </c>
      <c r="AZ42" s="2" t="s">
        <v>62</v>
      </c>
      <c r="BD42" s="2" t="str">
        <f t="shared" si="32"/>
        <v>Conceicao dos Ouros</v>
      </c>
      <c r="BE42" s="7">
        <f>VLOOKUP(Y42,[3]DB_FORNECEDORES!$C:$E,3,0)</f>
        <v>857758002356</v>
      </c>
      <c r="BF42" s="7" t="b">
        <f>IF(AY42="FIASA",16701716000156,IF(AY42="FPT BETIM - FIRE",16701716003171,IF(AY42="FPT BETIM - MECANICA",16701716003333,IF(AY42="CKD",16701716001713,IF(AY42="MOPAR",16701716002957,IF(AZ42="SIM",VLOOKUP(AY42,[3]DB_FORNECEDORES!$C:$E,3,0)))))))</f>
        <v>0</v>
      </c>
      <c r="BG42" t="e">
        <f>IF(M42="FIASA",VLOOKUP(Y42,'[4]FIASA, CKD, MOPAR '!$B:$F,5,0),IF(OR(M42="FPT BETIM - FIRE",M42="FPT BETIM - MECANICA"),VLOOKUP(Y42,'[4]FPT BETIM'!$B:$F,5,0),"Volume"))</f>
        <v>#N/A</v>
      </c>
      <c r="BH42" t="str">
        <f t="shared" si="33"/>
        <v>463564200800036407</v>
      </c>
      <c r="BI42" t="str">
        <f>VLOOKUP(BH42,[1]PFEP!$A:$A,1,0)</f>
        <v>463564200800036407</v>
      </c>
      <c r="BK42" s="44"/>
      <c r="BL42">
        <f>COUNTIF(' Suppliers DB '!C:C,PFEP!Y42)</f>
        <v>1</v>
      </c>
    </row>
    <row r="43" spans="1:64">
      <c r="A43" t="s">
        <v>59</v>
      </c>
      <c r="B43" s="2" t="s">
        <v>108</v>
      </c>
      <c r="C43" s="2">
        <v>37866</v>
      </c>
      <c r="D43" s="2">
        <v>463568700</v>
      </c>
      <c r="E43">
        <v>60</v>
      </c>
      <c r="F43" t="s">
        <v>114</v>
      </c>
      <c r="J43" s="45">
        <v>60</v>
      </c>
      <c r="K43" s="45">
        <v>1</v>
      </c>
      <c r="L43" s="3">
        <v>45401</v>
      </c>
      <c r="M43" s="5" t="str">
        <f t="shared" si="17"/>
        <v>FPT BETIM - FIRE</v>
      </c>
      <c r="N43" s="2" t="str">
        <f t="shared" ca="1" si="0"/>
        <v>WEEK 43</v>
      </c>
      <c r="O43">
        <f t="shared" si="18"/>
        <v>463568700</v>
      </c>
      <c r="P43" t="str">
        <f t="shared" si="19"/>
        <v>CHICOTE DE INJECAO ( BRIGLIA )</v>
      </c>
      <c r="Q43" s="21">
        <f>VLOOKUP(O43,[1]PFEP!$B:$G,6,0)</f>
        <v>1.3755839999999999</v>
      </c>
      <c r="R43" t="str">
        <f t="shared" ca="1" si="20"/>
        <v xml:space="preserve"> </v>
      </c>
      <c r="S43">
        <f t="shared" ca="1" si="21"/>
        <v>60</v>
      </c>
      <c r="T43" t="str">
        <f t="shared" ca="1" si="22"/>
        <v xml:space="preserve"> </v>
      </c>
      <c r="U43" t="str">
        <f t="shared" ca="1" si="23"/>
        <v xml:space="preserve"> </v>
      </c>
      <c r="V43" t="str">
        <f t="shared" ca="1" si="24"/>
        <v xml:space="preserve"> </v>
      </c>
      <c r="W43" t="str">
        <f t="shared" ca="1" si="25"/>
        <v xml:space="preserve"> </v>
      </c>
      <c r="Y43" s="2">
        <f>VLOOKUP(C43,[1]PFEP!$O:$P,2,0)</f>
        <v>800036407</v>
      </c>
      <c r="Z43" s="8" t="e">
        <f>VLOOKUP(Y43,[2]INDEX!$C:$D,2,0)</f>
        <v>#N/A</v>
      </c>
      <c r="AA43" s="9" t="str">
        <f>VLOOKUP(Y43,'[1]Suppliers DB'!$A:$D,4,0)</f>
        <v>TRAVESSA ANT. EUGENIO DA FONSEC 250</v>
      </c>
      <c r="AB43" s="9" t="str">
        <f>VLOOKUP(Y43,'[1]Suppliers DB'!$A:$E,5,0)</f>
        <v>Conceicao dos Ouros</v>
      </c>
      <c r="AC43" s="2" t="str">
        <f>VLOOKUP(Y43,'[1]Suppliers DB'!$A:$F,6,0)</f>
        <v>MG</v>
      </c>
      <c r="AD43" s="6">
        <v>5562</v>
      </c>
      <c r="AE43" s="8" t="str">
        <f>VLOOKUP(Y43,[3]DB_FORNECEDORES!$C:$D,2,0)</f>
        <v>APTIV</v>
      </c>
      <c r="AF43" s="10" t="str">
        <f>IFERROR(IF(OR(M43="FPT BETIM - FIRE",M43="FPT BETIM - MECANICA",M43="FPT BETIM"),VLOOKUP(Y43,'[4]FPT BETIM'!$B:$E,4,0),IF(OR(M43="MOPAR",M43="CKD",M43="FIASA"),VLOOKUP(Y43,'[4]FIASA, CKD, MOPAR '!$B:$D,3,0)," ")),"")</f>
        <v/>
      </c>
      <c r="AG43" s="2" t="str">
        <f>VLOOKUP(O43,[1]PFEP!$B:$AN,39,0)</f>
        <v>T114</v>
      </c>
      <c r="AH43" s="2">
        <f>VLOOKUP(O43,[1]PFEP!$B:$AV,47,0)</f>
        <v>60</v>
      </c>
      <c r="AI43" s="2">
        <f>VLOOKUP(AG43,[1]PFEP!$AN:$AW,10,0)</f>
        <v>0.6</v>
      </c>
      <c r="AJ43" s="2">
        <f>VLOOKUP(O43,[1]PFEP!$B:$AX,49,0)</f>
        <v>0.3</v>
      </c>
      <c r="AK43" s="2">
        <f>VLOOKUP(O43,[1]PFEP!$B:$AY,50,0)</f>
        <v>0.3</v>
      </c>
      <c r="AL43" s="2" t="str">
        <f>IFERROR(IF(OR(VLOOKUP(BH43,[1]PFEP!$A:$BD,56,0)=1,VLOOKUP(BH43,[1]PFEP!$A:$BD,56,0)=0),"N","S"),"")</f>
        <v>S</v>
      </c>
      <c r="AM43" t="str">
        <f>VLOOKUP(AG43,[1]PFEP!$AH:$AZ,19,0)</f>
        <v>YES</v>
      </c>
      <c r="AN43">
        <f>VLOOKUP(AG43,[1]PFEP!$AH:$BA,20,0)</f>
        <v>5</v>
      </c>
      <c r="AO43">
        <f>VLOOKUP(AG43,[1]PFEP!$AH:$BB,21,0)</f>
        <v>4</v>
      </c>
      <c r="AP43" s="2">
        <f>VLOOKUP(AG43,[1]PFEP!$AN:$BE,18,0)</f>
        <v>3</v>
      </c>
      <c r="AQ43" s="8" t="str">
        <f>IFERROR(VLOOKUP(Y43,'[4]Restrição de veículos'!$A:$C,3,0),"")</f>
        <v/>
      </c>
      <c r="AR43" s="8" t="str">
        <f t="shared" ca="1" si="26"/>
        <v/>
      </c>
      <c r="AS43" s="8">
        <f t="shared" ca="1" si="27"/>
        <v>1</v>
      </c>
      <c r="AT43" s="8" t="str">
        <f t="shared" ca="1" si="28"/>
        <v/>
      </c>
      <c r="AU43" s="8" t="str">
        <f t="shared" ca="1" si="29"/>
        <v/>
      </c>
      <c r="AV43" s="8" t="str">
        <f t="shared" ca="1" si="30"/>
        <v/>
      </c>
      <c r="AW43" s="8" t="str">
        <f t="shared" ca="1" si="31"/>
        <v/>
      </c>
      <c r="AX43" s="8" t="str">
        <f>VLOOKUP(Y43,'[1]Suppliers DB'!$A:$X,24,0)</f>
        <v>Geoship Federal Mogul + Aptiv</v>
      </c>
      <c r="AZ43" s="2" t="s">
        <v>62</v>
      </c>
      <c r="BD43" s="2" t="str">
        <f t="shared" si="32"/>
        <v>Conceicao dos Ouros</v>
      </c>
      <c r="BE43" s="7">
        <f>VLOOKUP(Y43,[3]DB_FORNECEDORES!$C:$E,3,0)</f>
        <v>857758002356</v>
      </c>
      <c r="BF43" s="7" t="b">
        <f>IF(AY43="FIASA",16701716000156,IF(AY43="FPT BETIM - FIRE",16701716003171,IF(AY43="FPT BETIM - MECANICA",16701716003333,IF(AY43="CKD",16701716001713,IF(AY43="MOPAR",16701716002957,IF(AZ43="SIM",VLOOKUP(AY43,[3]DB_FORNECEDORES!$C:$E,3,0)))))))</f>
        <v>0</v>
      </c>
      <c r="BG43" t="e">
        <f>IF(M43="FIASA",VLOOKUP(Y43,'[4]FIASA, CKD, MOPAR '!$B:$F,5,0),IF(OR(M43="FPT BETIM - FIRE",M43="FPT BETIM - MECANICA"),VLOOKUP(Y43,'[4]FPT BETIM'!$B:$F,5,0),"Volume"))</f>
        <v>#N/A</v>
      </c>
      <c r="BH43" t="str">
        <f t="shared" si="33"/>
        <v>463568700800036407</v>
      </c>
      <c r="BI43" t="str">
        <f>VLOOKUP(BH43,[1]PFEP!$A:$A,1,0)</f>
        <v>463568700800036407</v>
      </c>
      <c r="BK43" s="44"/>
      <c r="BL43">
        <f>COUNTIF(' Suppliers DB '!C:C,PFEP!Y43)</f>
        <v>1</v>
      </c>
    </row>
    <row r="44" spans="1:64">
      <c r="A44" t="s">
        <v>59</v>
      </c>
      <c r="B44" s="2" t="s">
        <v>115</v>
      </c>
      <c r="C44" s="2">
        <v>27951</v>
      </c>
      <c r="D44" s="2">
        <v>552821670</v>
      </c>
      <c r="E44">
        <v>100</v>
      </c>
      <c r="F44" t="s">
        <v>116</v>
      </c>
      <c r="J44" s="45">
        <v>5000</v>
      </c>
      <c r="K44" s="45">
        <v>50</v>
      </c>
      <c r="L44" s="3">
        <v>45401</v>
      </c>
      <c r="M44" s="5" t="str">
        <f t="shared" si="17"/>
        <v>FPT BETIM - FIRE</v>
      </c>
      <c r="N44" s="2" t="str">
        <f t="shared" ca="1" si="0"/>
        <v>WEEK 43</v>
      </c>
      <c r="O44">
        <f t="shared" si="18"/>
        <v>552821670</v>
      </c>
      <c r="P44" t="str">
        <f t="shared" si="19"/>
        <v>PARAFUSO ESPECIAL</v>
      </c>
      <c r="Q44" s="21">
        <f>VLOOKUP(O44,[1]PFEP!$B:$G,6,0)</f>
        <v>1.2E-2</v>
      </c>
      <c r="R44" t="str">
        <f t="shared" ca="1" si="20"/>
        <v xml:space="preserve"> </v>
      </c>
      <c r="S44">
        <f t="shared" ca="1" si="21"/>
        <v>5000</v>
      </c>
      <c r="T44" t="str">
        <f t="shared" ca="1" si="22"/>
        <v xml:space="preserve"> </v>
      </c>
      <c r="U44" t="str">
        <f t="shared" ca="1" si="23"/>
        <v xml:space="preserve"> </v>
      </c>
      <c r="V44" t="str">
        <f t="shared" ca="1" si="24"/>
        <v xml:space="preserve"> </v>
      </c>
      <c r="W44" t="str">
        <f t="shared" ca="1" si="25"/>
        <v xml:space="preserve"> </v>
      </c>
      <c r="Y44" s="2">
        <f>VLOOKUP(C44,[1]PFEP!$O:$P,2,0)</f>
        <v>800021967</v>
      </c>
      <c r="Z44" s="8" t="e">
        <f>VLOOKUP(Y44,[2]INDEX!$C:$D,2,0)</f>
        <v>#N/A</v>
      </c>
      <c r="AA44" s="9" t="str">
        <f>VLOOKUP(Y44,'[1]Suppliers DB'!$A:$D,4,0)</f>
        <v>AV COMENDADOR FRANCISCO ALVES QUINTAS123DISTRITO INDUSTRIAL</v>
      </c>
      <c r="AB44" s="9" t="str">
        <f>VLOOKUP(Y44,'[1]Suppliers DB'!$A:$E,5,0)</f>
        <v>Sarzedo</v>
      </c>
      <c r="AC44" s="2" t="str">
        <f>VLOOKUP(Y44,'[1]Suppliers DB'!$A:$F,6,0)</f>
        <v>MG</v>
      </c>
      <c r="AD44" s="6">
        <v>5563</v>
      </c>
      <c r="AE44" s="8" t="str">
        <f>VLOOKUP(Y44,[3]DB_FORNECEDORES!$C:$D,2,0)</f>
        <v>CISER</v>
      </c>
      <c r="AF44" s="10" t="str">
        <f>IFERROR(IF(OR(M44="FPT BETIM - FIRE",M44="FPT BETIM - MECANICA",M44="FPT BETIM"),VLOOKUP(Y44,'[4]FPT BETIM'!$B:$E,4,0),IF(OR(M44="MOPAR",M44="CKD",M44="FIASA"),VLOOKUP(Y44,'[4]FIASA, CKD, MOPAR '!$B:$D,3,0)," ")),"")</f>
        <v/>
      </c>
      <c r="AG44" s="2" t="str">
        <f>VLOOKUP(O44,[1]PFEP!$B:$AN,39,0)</f>
        <v>T235</v>
      </c>
      <c r="AH44" s="2">
        <f>VLOOKUP(O44,[1]PFEP!$B:$AV,47,0)</f>
        <v>100</v>
      </c>
      <c r="AI44" s="2">
        <f>VLOOKUP(AG44,[1]PFEP!$AN:$AW,10,0)</f>
        <v>0.3</v>
      </c>
      <c r="AJ44" s="2">
        <f>VLOOKUP(O44,[1]PFEP!$B:$AX,49,0)</f>
        <v>0.2</v>
      </c>
      <c r="AK44" s="2">
        <f>VLOOKUP(O44,[1]PFEP!$B:$AY,50,0)</f>
        <v>0.15</v>
      </c>
      <c r="AL44" s="2" t="str">
        <f>IFERROR(IF(OR(VLOOKUP(BH44,[1]PFEP!$A:$BD,56,0)=1,VLOOKUP(BH44,[1]PFEP!$A:$BD,56,0)=0),"N","S"),"")</f>
        <v>S</v>
      </c>
      <c r="AM44" t="str">
        <f>VLOOKUP(AG44,[1]PFEP!$AH:$AZ,19,0)</f>
        <v>YES</v>
      </c>
      <c r="AN44">
        <f>VLOOKUP(AG44,[1]PFEP!$AH:$BA,20,0)</f>
        <v>20</v>
      </c>
      <c r="AO44">
        <f>VLOOKUP(AG44,[1]PFEP!$AH:$BB,21,0)</f>
        <v>5</v>
      </c>
      <c r="AP44" s="2">
        <f>VLOOKUP(AG44,[1]PFEP!$AN:$BE,18,0)</f>
        <v>0.56999999999999995</v>
      </c>
      <c r="AQ44" s="8" t="str">
        <f>IFERROR(VLOOKUP(Y44,'[4]Restrição de veículos'!$A:$C,3,0),"")</f>
        <v/>
      </c>
      <c r="AR44" s="8" t="str">
        <f t="shared" ca="1" si="26"/>
        <v/>
      </c>
      <c r="AS44" s="8">
        <f t="shared" ca="1" si="27"/>
        <v>50</v>
      </c>
      <c r="AT44" s="8" t="str">
        <f t="shared" ca="1" si="28"/>
        <v/>
      </c>
      <c r="AU44" s="8" t="str">
        <f t="shared" ca="1" si="29"/>
        <v/>
      </c>
      <c r="AV44" s="8" t="str">
        <f t="shared" ca="1" si="30"/>
        <v/>
      </c>
      <c r="AW44" s="8" t="str">
        <f t="shared" ca="1" si="31"/>
        <v/>
      </c>
      <c r="AX44" s="8" t="str">
        <f>VLOOKUP(Y44,'[1]Suppliers DB'!$A:$X,24,0)</f>
        <v>Direto MG</v>
      </c>
      <c r="AZ44" s="2" t="s">
        <v>62</v>
      </c>
      <c r="BD44" s="2" t="str">
        <f t="shared" si="32"/>
        <v>Sarzedo</v>
      </c>
      <c r="BE44" s="7">
        <f>VLOOKUP(Y44,[3]DB_FORNECEDORES!$C:$E,3,0)</f>
        <v>12457996000148</v>
      </c>
      <c r="BF44" s="7" t="b">
        <f>IF(AY44="FIASA",16701716000156,IF(AY44="FPT BETIM - FIRE",16701716003171,IF(AY44="FPT BETIM - MECANICA",16701716003333,IF(AY44="CKD",16701716001713,IF(AY44="MOPAR",16701716002957,IF(AZ44="SIM",VLOOKUP(AY44,[3]DB_FORNECEDORES!$C:$E,3,0)))))))</f>
        <v>0</v>
      </c>
      <c r="BG44" t="e">
        <f>IF(M44="FIASA",VLOOKUP(Y44,'[4]FIASA, CKD, MOPAR '!$B:$F,5,0),IF(OR(M44="FPT BETIM - FIRE",M44="FPT BETIM - MECANICA"),VLOOKUP(Y44,'[4]FPT BETIM'!$B:$F,5,0),"Volume"))</f>
        <v>#N/A</v>
      </c>
      <c r="BH44" t="str">
        <f t="shared" si="33"/>
        <v>552821670800021967</v>
      </c>
      <c r="BI44" t="str">
        <f>VLOOKUP(BH44,[1]PFEP!$A:$A,1,0)</f>
        <v>552821670800021967</v>
      </c>
      <c r="BK44" s="44"/>
      <c r="BL44">
        <f>COUNTIF(' Suppliers DB '!C:C,PFEP!Y44)</f>
        <v>2</v>
      </c>
    </row>
    <row r="45" spans="1:64">
      <c r="A45" t="s">
        <v>59</v>
      </c>
      <c r="B45" s="2" t="s">
        <v>115</v>
      </c>
      <c r="C45" s="2">
        <v>27951</v>
      </c>
      <c r="D45" s="2">
        <v>552845970</v>
      </c>
      <c r="E45">
        <v>600</v>
      </c>
      <c r="F45" t="s">
        <v>116</v>
      </c>
      <c r="J45" s="45">
        <v>5000</v>
      </c>
      <c r="K45" s="45">
        <v>8.3333333333333339</v>
      </c>
      <c r="L45" s="3">
        <v>45401</v>
      </c>
      <c r="M45" s="5" t="str">
        <f t="shared" si="17"/>
        <v>FPT BETIM - FIRE</v>
      </c>
      <c r="N45" s="2" t="str">
        <f t="shared" ca="1" si="0"/>
        <v>WEEK 43</v>
      </c>
      <c r="O45">
        <f t="shared" si="18"/>
        <v>552845970</v>
      </c>
      <c r="P45" t="str">
        <f t="shared" si="19"/>
        <v>PARAFUSO ESPECIAL</v>
      </c>
      <c r="Q45" s="21">
        <f>VLOOKUP(O45,[1]PFEP!$B:$G,6,0)</f>
        <v>0.01</v>
      </c>
      <c r="R45" t="str">
        <f t="shared" ca="1" si="20"/>
        <v xml:space="preserve"> </v>
      </c>
      <c r="S45">
        <f t="shared" ca="1" si="21"/>
        <v>5000</v>
      </c>
      <c r="T45" t="str">
        <f t="shared" ca="1" si="22"/>
        <v xml:space="preserve"> </v>
      </c>
      <c r="U45" t="str">
        <f t="shared" ca="1" si="23"/>
        <v xml:space="preserve"> </v>
      </c>
      <c r="V45" t="str">
        <f t="shared" ca="1" si="24"/>
        <v xml:space="preserve"> </v>
      </c>
      <c r="W45" t="str">
        <f t="shared" ca="1" si="25"/>
        <v xml:space="preserve"> </v>
      </c>
      <c r="Y45" s="2">
        <f>VLOOKUP(C45,[1]PFEP!$O:$P,2,0)</f>
        <v>800021967</v>
      </c>
      <c r="Z45" s="8" t="e">
        <f>VLOOKUP(Y45,[2]INDEX!$C:$D,2,0)</f>
        <v>#N/A</v>
      </c>
      <c r="AA45" s="9" t="str">
        <f>VLOOKUP(Y45,'[1]Suppliers DB'!$A:$D,4,0)</f>
        <v>AV COMENDADOR FRANCISCO ALVES QUINTAS123DISTRITO INDUSTRIAL</v>
      </c>
      <c r="AB45" s="9" t="str">
        <f>VLOOKUP(Y45,'[1]Suppliers DB'!$A:$E,5,0)</f>
        <v>Sarzedo</v>
      </c>
      <c r="AC45" s="2" t="str">
        <f>VLOOKUP(Y45,'[1]Suppliers DB'!$A:$F,6,0)</f>
        <v>MG</v>
      </c>
      <c r="AD45" s="6">
        <v>5564</v>
      </c>
      <c r="AE45" s="8" t="str">
        <f>VLOOKUP(Y45,[3]DB_FORNECEDORES!$C:$D,2,0)</f>
        <v>CISER</v>
      </c>
      <c r="AF45" s="10" t="str">
        <f>IFERROR(IF(OR(M45="FPT BETIM - FIRE",M45="FPT BETIM - MECANICA",M45="FPT BETIM"),VLOOKUP(Y45,'[4]FPT BETIM'!$B:$E,4,0),IF(OR(M45="MOPAR",M45="CKD",M45="FIASA"),VLOOKUP(Y45,'[4]FIASA, CKD, MOPAR '!$B:$D,3,0)," ")),"")</f>
        <v/>
      </c>
      <c r="AG45" s="2" t="str">
        <f>VLOOKUP(O45,[1]PFEP!$B:$AN,39,0)</f>
        <v>T235</v>
      </c>
      <c r="AH45" s="2">
        <f>VLOOKUP(O45,[1]PFEP!$B:$AV,47,0)</f>
        <v>600</v>
      </c>
      <c r="AI45" s="2">
        <f>VLOOKUP(AG45,[1]PFEP!$AN:$AW,10,0)</f>
        <v>0.3</v>
      </c>
      <c r="AJ45" s="2">
        <f>VLOOKUP(O45,[1]PFEP!$B:$AX,49,0)</f>
        <v>0.2</v>
      </c>
      <c r="AK45" s="2">
        <f>VLOOKUP(O45,[1]PFEP!$B:$AY,50,0)</f>
        <v>0.15</v>
      </c>
      <c r="AL45" s="2" t="str">
        <f>IFERROR(IF(OR(VLOOKUP(BH45,[1]PFEP!$A:$BD,56,0)=1,VLOOKUP(BH45,[1]PFEP!$A:$BD,56,0)=0),"N","S"),"")</f>
        <v>S</v>
      </c>
      <c r="AM45" t="str">
        <f>VLOOKUP(AG45,[1]PFEP!$AH:$AZ,19,0)</f>
        <v>YES</v>
      </c>
      <c r="AN45">
        <f>VLOOKUP(AG45,[1]PFEP!$AH:$BA,20,0)</f>
        <v>20</v>
      </c>
      <c r="AO45">
        <f>VLOOKUP(AG45,[1]PFEP!$AH:$BB,21,0)</f>
        <v>5</v>
      </c>
      <c r="AP45" s="2">
        <f>VLOOKUP(AG45,[1]PFEP!$AN:$BE,18,0)</f>
        <v>0.56999999999999995</v>
      </c>
      <c r="AQ45" s="8" t="str">
        <f>IFERROR(VLOOKUP(Y45,'[4]Restrição de veículos'!$A:$C,3,0),"")</f>
        <v/>
      </c>
      <c r="AR45" s="8" t="str">
        <f t="shared" ca="1" si="26"/>
        <v/>
      </c>
      <c r="AS45" s="8">
        <f t="shared" ca="1" si="27"/>
        <v>9</v>
      </c>
      <c r="AT45" s="8" t="str">
        <f t="shared" ca="1" si="28"/>
        <v/>
      </c>
      <c r="AU45" s="8" t="str">
        <f t="shared" ca="1" si="29"/>
        <v/>
      </c>
      <c r="AV45" s="8" t="str">
        <f t="shared" ca="1" si="30"/>
        <v/>
      </c>
      <c r="AW45" s="8" t="str">
        <f t="shared" ca="1" si="31"/>
        <v/>
      </c>
      <c r="AX45" s="8" t="str">
        <f>VLOOKUP(Y45,'[1]Suppliers DB'!$A:$X,24,0)</f>
        <v>Direto MG</v>
      </c>
      <c r="AZ45" s="2" t="s">
        <v>62</v>
      </c>
      <c r="BD45" s="2" t="str">
        <f t="shared" si="32"/>
        <v>Sarzedo</v>
      </c>
      <c r="BE45" s="7">
        <f>VLOOKUP(Y45,[3]DB_FORNECEDORES!$C:$E,3,0)</f>
        <v>12457996000148</v>
      </c>
      <c r="BF45" s="7" t="b">
        <f>IF(AY45="FIASA",16701716000156,IF(AY45="FPT BETIM - FIRE",16701716003171,IF(AY45="FPT BETIM - MECANICA",16701716003333,IF(AY45="CKD",16701716001713,IF(AY45="MOPAR",16701716002957,IF(AZ45="SIM",VLOOKUP(AY45,[3]DB_FORNECEDORES!$C:$E,3,0)))))))</f>
        <v>0</v>
      </c>
      <c r="BG45" t="e">
        <f>IF(M45="FIASA",VLOOKUP(Y45,'[4]FIASA, CKD, MOPAR '!$B:$F,5,0),IF(OR(M45="FPT BETIM - FIRE",M45="FPT BETIM - MECANICA"),VLOOKUP(Y45,'[4]FPT BETIM'!$B:$F,5,0),"Volume"))</f>
        <v>#N/A</v>
      </c>
      <c r="BH45" t="str">
        <f t="shared" si="33"/>
        <v>552845970800021967</v>
      </c>
      <c r="BI45" t="str">
        <f>VLOOKUP(BH45,[1]PFEP!$A:$A,1,0)</f>
        <v>552845970800021967</v>
      </c>
      <c r="BK45" s="44"/>
      <c r="BL45">
        <f>COUNTIF(' Suppliers DB '!C:C,PFEP!Y45)</f>
        <v>2</v>
      </c>
    </row>
    <row r="46" spans="1:64">
      <c r="A46" t="s">
        <v>59</v>
      </c>
      <c r="B46" s="2" t="s">
        <v>115</v>
      </c>
      <c r="C46" s="2">
        <v>27951</v>
      </c>
      <c r="D46" s="2">
        <v>552798810</v>
      </c>
      <c r="E46">
        <v>250</v>
      </c>
      <c r="F46" t="s">
        <v>116</v>
      </c>
      <c r="J46" s="45">
        <v>5000</v>
      </c>
      <c r="K46" s="45">
        <v>20</v>
      </c>
      <c r="L46" s="3">
        <v>45401</v>
      </c>
      <c r="M46" s="5" t="str">
        <f t="shared" si="17"/>
        <v>FPT BETIM - FIRE</v>
      </c>
      <c r="N46" s="2" t="str">
        <f t="shared" ca="1" si="0"/>
        <v>WEEK 43</v>
      </c>
      <c r="O46">
        <f t="shared" si="18"/>
        <v>552798810</v>
      </c>
      <c r="P46" t="str">
        <f t="shared" si="19"/>
        <v>PARAFUSO ESPECIAL</v>
      </c>
      <c r="Q46" s="21">
        <f>VLOOKUP(O46,[1]PFEP!$B:$G,6,0)</f>
        <v>0.01</v>
      </c>
      <c r="R46" t="str">
        <f t="shared" ca="1" si="20"/>
        <v xml:space="preserve"> </v>
      </c>
      <c r="S46">
        <f t="shared" ca="1" si="21"/>
        <v>5000</v>
      </c>
      <c r="T46" t="str">
        <f t="shared" ca="1" si="22"/>
        <v xml:space="preserve"> </v>
      </c>
      <c r="U46" t="str">
        <f t="shared" ca="1" si="23"/>
        <v xml:space="preserve"> </v>
      </c>
      <c r="V46" t="str">
        <f t="shared" ca="1" si="24"/>
        <v xml:space="preserve"> </v>
      </c>
      <c r="W46" t="str">
        <f t="shared" ca="1" si="25"/>
        <v xml:space="preserve"> </v>
      </c>
      <c r="Y46" s="2">
        <f>VLOOKUP(C46,[1]PFEP!$O:$P,2,0)</f>
        <v>800021967</v>
      </c>
      <c r="Z46" s="8" t="e">
        <f>VLOOKUP(Y46,[2]INDEX!$C:$D,2,0)</f>
        <v>#N/A</v>
      </c>
      <c r="AA46" s="9" t="str">
        <f>VLOOKUP(Y46,'[1]Suppliers DB'!$A:$D,4,0)</f>
        <v>AV COMENDADOR FRANCISCO ALVES QUINTAS123DISTRITO INDUSTRIAL</v>
      </c>
      <c r="AB46" s="9" t="str">
        <f>VLOOKUP(Y46,'[1]Suppliers DB'!$A:$E,5,0)</f>
        <v>Sarzedo</v>
      </c>
      <c r="AC46" s="2" t="str">
        <f>VLOOKUP(Y46,'[1]Suppliers DB'!$A:$F,6,0)</f>
        <v>MG</v>
      </c>
      <c r="AD46" s="6">
        <v>5565</v>
      </c>
      <c r="AE46" s="8" t="str">
        <f>VLOOKUP(Y46,[3]DB_FORNECEDORES!$C:$D,2,0)</f>
        <v>CISER</v>
      </c>
      <c r="AF46" s="10" t="str">
        <f>IFERROR(IF(OR(M46="FPT BETIM - FIRE",M46="FPT BETIM - MECANICA",M46="FPT BETIM"),VLOOKUP(Y46,'[4]FPT BETIM'!$B:$E,4,0),IF(OR(M46="MOPAR",M46="CKD",M46="FIASA"),VLOOKUP(Y46,'[4]FIASA, CKD, MOPAR '!$B:$D,3,0)," ")),"")</f>
        <v/>
      </c>
      <c r="AG46" s="2" t="str">
        <f>VLOOKUP(O46,[1]PFEP!$B:$AN,39,0)</f>
        <v>T235</v>
      </c>
      <c r="AH46" s="2">
        <f>VLOOKUP(O46,[1]PFEP!$B:$AV,47,0)</f>
        <v>250</v>
      </c>
      <c r="AI46" s="2">
        <f>VLOOKUP(AG46,[1]PFEP!$AN:$AW,10,0)</f>
        <v>0.3</v>
      </c>
      <c r="AJ46" s="2">
        <f>VLOOKUP(O46,[1]PFEP!$B:$AX,49,0)</f>
        <v>0.2</v>
      </c>
      <c r="AK46" s="2">
        <f>VLOOKUP(O46,[1]PFEP!$B:$AY,50,0)</f>
        <v>0.15</v>
      </c>
      <c r="AL46" s="2" t="str">
        <f>IFERROR(IF(OR(VLOOKUP(BH46,[1]PFEP!$A:$BD,56,0)=1,VLOOKUP(BH46,[1]PFEP!$A:$BD,56,0)=0),"N","S"),"")</f>
        <v>S</v>
      </c>
      <c r="AM46" t="str">
        <f>VLOOKUP(AG46,[1]PFEP!$AH:$AZ,19,0)</f>
        <v>YES</v>
      </c>
      <c r="AN46">
        <f>VLOOKUP(AG46,[1]PFEP!$AH:$BA,20,0)</f>
        <v>20</v>
      </c>
      <c r="AO46">
        <f>VLOOKUP(AG46,[1]PFEP!$AH:$BB,21,0)</f>
        <v>5</v>
      </c>
      <c r="AP46" s="2">
        <f>VLOOKUP(AG46,[1]PFEP!$AN:$BE,18,0)</f>
        <v>0.56999999999999995</v>
      </c>
      <c r="AQ46" s="8" t="str">
        <f>IFERROR(VLOOKUP(Y46,'[4]Restrição de veículos'!$A:$C,3,0),"")</f>
        <v/>
      </c>
      <c r="AR46" s="8" t="str">
        <f t="shared" ca="1" si="26"/>
        <v/>
      </c>
      <c r="AS46" s="8">
        <f t="shared" ca="1" si="27"/>
        <v>20</v>
      </c>
      <c r="AT46" s="8" t="str">
        <f t="shared" ca="1" si="28"/>
        <v/>
      </c>
      <c r="AU46" s="8" t="str">
        <f t="shared" ca="1" si="29"/>
        <v/>
      </c>
      <c r="AV46" s="8" t="str">
        <f t="shared" ca="1" si="30"/>
        <v/>
      </c>
      <c r="AW46" s="8" t="str">
        <f t="shared" ca="1" si="31"/>
        <v/>
      </c>
      <c r="AX46" s="8" t="str">
        <f>VLOOKUP(Y46,'[1]Suppliers DB'!$A:$X,24,0)</f>
        <v>Direto MG</v>
      </c>
      <c r="AZ46" s="2" t="s">
        <v>62</v>
      </c>
      <c r="BD46" s="2" t="str">
        <f t="shared" si="32"/>
        <v>Sarzedo</v>
      </c>
      <c r="BE46" s="7">
        <f>VLOOKUP(Y46,[3]DB_FORNECEDORES!$C:$E,3,0)</f>
        <v>12457996000148</v>
      </c>
      <c r="BF46" s="7" t="b">
        <f>IF(AY46="FIASA",16701716000156,IF(AY46="FPT BETIM - FIRE",16701716003171,IF(AY46="FPT BETIM - MECANICA",16701716003333,IF(AY46="CKD",16701716001713,IF(AY46="MOPAR",16701716002957,IF(AZ46="SIM",VLOOKUP(AY46,[3]DB_FORNECEDORES!$C:$E,3,0)))))))</f>
        <v>0</v>
      </c>
      <c r="BG46" t="e">
        <f>IF(M46="FIASA",VLOOKUP(Y46,'[4]FIASA, CKD, MOPAR '!$B:$F,5,0),IF(OR(M46="FPT BETIM - FIRE",M46="FPT BETIM - MECANICA"),VLOOKUP(Y46,'[4]FPT BETIM'!$B:$F,5,0),"Volume"))</f>
        <v>#N/A</v>
      </c>
      <c r="BH46" t="str">
        <f t="shared" si="33"/>
        <v>552798810800021967</v>
      </c>
      <c r="BI46" t="str">
        <f>VLOOKUP(BH46,[1]PFEP!$A:$A,1,0)</f>
        <v>552798810800021967</v>
      </c>
      <c r="BK46" s="44"/>
      <c r="BL46">
        <f>COUNTIF(' Suppliers DB '!C:C,PFEP!Y46)</f>
        <v>2</v>
      </c>
    </row>
    <row r="47" spans="1:64">
      <c r="A47" t="s">
        <v>59</v>
      </c>
      <c r="B47" s="2" t="s">
        <v>115</v>
      </c>
      <c r="C47" s="2">
        <v>27951</v>
      </c>
      <c r="D47" s="2">
        <v>552842340</v>
      </c>
      <c r="E47">
        <v>800</v>
      </c>
      <c r="F47" t="s">
        <v>116</v>
      </c>
      <c r="J47" s="45">
        <v>5000</v>
      </c>
      <c r="K47" s="45">
        <v>6.25</v>
      </c>
      <c r="L47" s="3">
        <v>45401</v>
      </c>
      <c r="M47" s="5" t="str">
        <f t="shared" si="17"/>
        <v>FPT BETIM - FIRE</v>
      </c>
      <c r="N47" s="2" t="str">
        <f t="shared" ca="1" si="0"/>
        <v>WEEK 43</v>
      </c>
      <c r="O47">
        <f t="shared" si="18"/>
        <v>552842340</v>
      </c>
      <c r="P47" t="str">
        <f t="shared" si="19"/>
        <v>PARAFUSO ESPECIAL</v>
      </c>
      <c r="Q47" s="21">
        <f>VLOOKUP(O47,[1]PFEP!$B:$G,6,0)</f>
        <v>0.01</v>
      </c>
      <c r="R47" t="str">
        <f t="shared" ca="1" si="20"/>
        <v xml:space="preserve"> </v>
      </c>
      <c r="S47">
        <f t="shared" ca="1" si="21"/>
        <v>5000</v>
      </c>
      <c r="T47" t="str">
        <f t="shared" ca="1" si="22"/>
        <v xml:space="preserve"> </v>
      </c>
      <c r="U47" t="str">
        <f t="shared" ca="1" si="23"/>
        <v xml:space="preserve"> </v>
      </c>
      <c r="V47" t="str">
        <f t="shared" ca="1" si="24"/>
        <v xml:space="preserve"> </v>
      </c>
      <c r="W47" t="str">
        <f t="shared" ca="1" si="25"/>
        <v xml:space="preserve"> </v>
      </c>
      <c r="Y47" s="2">
        <f>VLOOKUP(C47,[1]PFEP!$O:$P,2,0)</f>
        <v>800021967</v>
      </c>
      <c r="Z47" s="8" t="e">
        <f>VLOOKUP(Y47,[2]INDEX!$C:$D,2,0)</f>
        <v>#N/A</v>
      </c>
      <c r="AA47" s="9" t="str">
        <f>VLOOKUP(Y47,'[1]Suppliers DB'!$A:$D,4,0)</f>
        <v>AV COMENDADOR FRANCISCO ALVES QUINTAS123DISTRITO INDUSTRIAL</v>
      </c>
      <c r="AB47" s="9" t="str">
        <f>VLOOKUP(Y47,'[1]Suppliers DB'!$A:$E,5,0)</f>
        <v>Sarzedo</v>
      </c>
      <c r="AC47" s="2" t="str">
        <f>VLOOKUP(Y47,'[1]Suppliers DB'!$A:$F,6,0)</f>
        <v>MG</v>
      </c>
      <c r="AD47" s="6">
        <v>5566</v>
      </c>
      <c r="AE47" s="8" t="str">
        <f>VLOOKUP(Y47,[3]DB_FORNECEDORES!$C:$D,2,0)</f>
        <v>CISER</v>
      </c>
      <c r="AF47" s="10" t="str">
        <f>IFERROR(IF(OR(M47="FPT BETIM - FIRE",M47="FPT BETIM - MECANICA",M47="FPT BETIM"),VLOOKUP(Y47,'[4]FPT BETIM'!$B:$E,4,0),IF(OR(M47="MOPAR",M47="CKD",M47="FIASA"),VLOOKUP(Y47,'[4]FIASA, CKD, MOPAR '!$B:$D,3,0)," ")),"")</f>
        <v/>
      </c>
      <c r="AG47" s="2" t="str">
        <f>VLOOKUP(O47,[1]PFEP!$B:$AN,39,0)</f>
        <v>T235</v>
      </c>
      <c r="AH47" s="2">
        <f>VLOOKUP(O47,[1]PFEP!$B:$AV,47,0)</f>
        <v>800</v>
      </c>
      <c r="AI47" s="2">
        <f>VLOOKUP(AG47,[1]PFEP!$AN:$AW,10,0)</f>
        <v>0.3</v>
      </c>
      <c r="AJ47" s="2">
        <f>VLOOKUP(O47,[1]PFEP!$B:$AX,49,0)</f>
        <v>0.2</v>
      </c>
      <c r="AK47" s="2">
        <f>VLOOKUP(O47,[1]PFEP!$B:$AY,50,0)</f>
        <v>0.15</v>
      </c>
      <c r="AL47" s="2" t="str">
        <f>IFERROR(IF(OR(VLOOKUP(BH47,[1]PFEP!$A:$BD,56,0)=1,VLOOKUP(BH47,[1]PFEP!$A:$BD,56,0)=0),"N","S"),"")</f>
        <v>S</v>
      </c>
      <c r="AM47" t="str">
        <f>VLOOKUP(AG47,[1]PFEP!$AH:$AZ,19,0)</f>
        <v>YES</v>
      </c>
      <c r="AN47">
        <f>VLOOKUP(AG47,[1]PFEP!$AH:$BA,20,0)</f>
        <v>20</v>
      </c>
      <c r="AO47">
        <f>VLOOKUP(AG47,[1]PFEP!$AH:$BB,21,0)</f>
        <v>5</v>
      </c>
      <c r="AP47" s="2">
        <f>VLOOKUP(AG47,[1]PFEP!$AN:$BE,18,0)</f>
        <v>0.56999999999999995</v>
      </c>
      <c r="AQ47" s="8" t="str">
        <f>IFERROR(VLOOKUP(Y47,'[4]Restrição de veículos'!$A:$C,3,0),"")</f>
        <v/>
      </c>
      <c r="AR47" s="8" t="str">
        <f t="shared" ca="1" si="26"/>
        <v/>
      </c>
      <c r="AS47" s="8">
        <f t="shared" ca="1" si="27"/>
        <v>7</v>
      </c>
      <c r="AT47" s="8" t="str">
        <f t="shared" ca="1" si="28"/>
        <v/>
      </c>
      <c r="AU47" s="8" t="str">
        <f t="shared" ca="1" si="29"/>
        <v/>
      </c>
      <c r="AV47" s="8" t="str">
        <f t="shared" ca="1" si="30"/>
        <v/>
      </c>
      <c r="AW47" s="8" t="str">
        <f t="shared" ca="1" si="31"/>
        <v/>
      </c>
      <c r="AX47" s="8" t="str">
        <f>VLOOKUP(Y47,'[1]Suppliers DB'!$A:$X,24,0)</f>
        <v>Direto MG</v>
      </c>
      <c r="AZ47" s="2" t="s">
        <v>62</v>
      </c>
      <c r="BD47" s="2" t="str">
        <f t="shared" si="32"/>
        <v>Sarzedo</v>
      </c>
      <c r="BE47" s="7">
        <f>VLOOKUP(Y47,[3]DB_FORNECEDORES!$C:$E,3,0)</f>
        <v>12457996000148</v>
      </c>
      <c r="BF47" s="7" t="b">
        <f>IF(AY47="FIASA",16701716000156,IF(AY47="FPT BETIM - FIRE",16701716003171,IF(AY47="FPT BETIM - MECANICA",16701716003333,IF(AY47="CKD",16701716001713,IF(AY47="MOPAR",16701716002957,IF(AZ47="SIM",VLOOKUP(AY47,[3]DB_FORNECEDORES!$C:$E,3,0)))))))</f>
        <v>0</v>
      </c>
      <c r="BG47" t="e">
        <f>IF(M47="FIASA",VLOOKUP(Y47,'[4]FIASA, CKD, MOPAR '!$B:$F,5,0),IF(OR(M47="FPT BETIM - FIRE",M47="FPT BETIM - MECANICA"),VLOOKUP(Y47,'[4]FPT BETIM'!$B:$F,5,0),"Volume"))</f>
        <v>#N/A</v>
      </c>
      <c r="BH47" t="str">
        <f t="shared" si="33"/>
        <v>552842340800021967</v>
      </c>
      <c r="BI47" t="str">
        <f>VLOOKUP(BH47,[1]PFEP!$A:$A,1,0)</f>
        <v>552842340800021967</v>
      </c>
      <c r="BK47" s="44"/>
      <c r="BL47">
        <f>COUNTIF(' Suppliers DB '!C:C,PFEP!Y47)</f>
        <v>2</v>
      </c>
    </row>
    <row r="48" spans="1:64">
      <c r="A48" t="s">
        <v>59</v>
      </c>
      <c r="B48" s="2" t="s">
        <v>115</v>
      </c>
      <c r="C48" s="2">
        <v>27951</v>
      </c>
      <c r="D48" s="2">
        <v>552822630</v>
      </c>
      <c r="E48">
        <v>600</v>
      </c>
      <c r="F48" t="s">
        <v>116</v>
      </c>
      <c r="J48" s="45">
        <v>5000</v>
      </c>
      <c r="K48" s="45">
        <v>8.3333333333333339</v>
      </c>
      <c r="L48" s="3">
        <v>45401</v>
      </c>
      <c r="M48" s="5" t="str">
        <f t="shared" si="17"/>
        <v>FPT BETIM - FIRE</v>
      </c>
      <c r="N48" s="2" t="str">
        <f t="shared" ca="1" si="0"/>
        <v>WEEK 43</v>
      </c>
      <c r="O48">
        <f t="shared" si="18"/>
        <v>552822630</v>
      </c>
      <c r="P48" t="str">
        <f t="shared" si="19"/>
        <v>PARAFUSO ESPECIAL</v>
      </c>
      <c r="Q48" s="21">
        <f>VLOOKUP(O48,[1]PFEP!$B:$G,6,0)</f>
        <v>0.01</v>
      </c>
      <c r="R48" t="str">
        <f t="shared" ca="1" si="20"/>
        <v xml:space="preserve"> </v>
      </c>
      <c r="S48">
        <f t="shared" ca="1" si="21"/>
        <v>5000</v>
      </c>
      <c r="T48" t="str">
        <f t="shared" ca="1" si="22"/>
        <v xml:space="preserve"> </v>
      </c>
      <c r="U48" t="str">
        <f t="shared" ca="1" si="23"/>
        <v xml:space="preserve"> </v>
      </c>
      <c r="V48" t="str">
        <f t="shared" ca="1" si="24"/>
        <v xml:space="preserve"> </v>
      </c>
      <c r="W48" t="str">
        <f t="shared" ca="1" si="25"/>
        <v xml:space="preserve"> </v>
      </c>
      <c r="Y48" s="2">
        <f>VLOOKUP(C48,[1]PFEP!$O:$P,2,0)</f>
        <v>800021967</v>
      </c>
      <c r="Z48" s="8" t="e">
        <f>VLOOKUP(Y48,[2]INDEX!$C:$D,2,0)</f>
        <v>#N/A</v>
      </c>
      <c r="AA48" s="9" t="str">
        <f>VLOOKUP(Y48,'[1]Suppliers DB'!$A:$D,4,0)</f>
        <v>AV COMENDADOR FRANCISCO ALVES QUINTAS123DISTRITO INDUSTRIAL</v>
      </c>
      <c r="AB48" s="9" t="str">
        <f>VLOOKUP(Y48,'[1]Suppliers DB'!$A:$E,5,0)</f>
        <v>Sarzedo</v>
      </c>
      <c r="AC48" s="2" t="str">
        <f>VLOOKUP(Y48,'[1]Suppliers DB'!$A:$F,6,0)</f>
        <v>MG</v>
      </c>
      <c r="AD48" s="6">
        <v>5567</v>
      </c>
      <c r="AE48" s="8" t="str">
        <f>VLOOKUP(Y48,[3]DB_FORNECEDORES!$C:$D,2,0)</f>
        <v>CISER</v>
      </c>
      <c r="AF48" s="10" t="str">
        <f>IFERROR(IF(OR(M48="FPT BETIM - FIRE",M48="FPT BETIM - MECANICA",M48="FPT BETIM"),VLOOKUP(Y48,'[4]FPT BETIM'!$B:$E,4,0),IF(OR(M48="MOPAR",M48="CKD",M48="FIASA"),VLOOKUP(Y48,'[4]FIASA, CKD, MOPAR '!$B:$D,3,0)," ")),"")</f>
        <v/>
      </c>
      <c r="AG48" s="2" t="str">
        <f>VLOOKUP(O48,[1]PFEP!$B:$AN,39,0)</f>
        <v>T235</v>
      </c>
      <c r="AH48" s="2">
        <f>VLOOKUP(O48,[1]PFEP!$B:$AV,47,0)</f>
        <v>600</v>
      </c>
      <c r="AI48" s="2">
        <f>VLOOKUP(AG48,[1]PFEP!$AN:$AW,10,0)</f>
        <v>0.3</v>
      </c>
      <c r="AJ48" s="2">
        <f>VLOOKUP(O48,[1]PFEP!$B:$AX,49,0)</f>
        <v>0.2</v>
      </c>
      <c r="AK48" s="2">
        <f>VLOOKUP(O48,[1]PFEP!$B:$AY,50,0)</f>
        <v>0.15</v>
      </c>
      <c r="AL48" s="2" t="str">
        <f>IFERROR(IF(OR(VLOOKUP(BH48,[1]PFEP!$A:$BD,56,0)=1,VLOOKUP(BH48,[1]PFEP!$A:$BD,56,0)=0),"N","S"),"")</f>
        <v>S</v>
      </c>
      <c r="AM48" t="str">
        <f>VLOOKUP(AG48,[1]PFEP!$AH:$AZ,19,0)</f>
        <v>YES</v>
      </c>
      <c r="AN48">
        <f>VLOOKUP(AG48,[1]PFEP!$AH:$BA,20,0)</f>
        <v>20</v>
      </c>
      <c r="AO48">
        <f>VLOOKUP(AG48,[1]PFEP!$AH:$BB,21,0)</f>
        <v>5</v>
      </c>
      <c r="AP48" s="2">
        <f>VLOOKUP(AG48,[1]PFEP!$AN:$BE,18,0)</f>
        <v>0.56999999999999995</v>
      </c>
      <c r="AQ48" s="8" t="str">
        <f>IFERROR(VLOOKUP(Y48,'[4]Restrição de veículos'!$A:$C,3,0),"")</f>
        <v/>
      </c>
      <c r="AR48" s="8" t="str">
        <f t="shared" ca="1" si="26"/>
        <v/>
      </c>
      <c r="AS48" s="8">
        <f t="shared" ca="1" si="27"/>
        <v>9</v>
      </c>
      <c r="AT48" s="8" t="str">
        <f t="shared" ca="1" si="28"/>
        <v/>
      </c>
      <c r="AU48" s="8" t="str">
        <f t="shared" ca="1" si="29"/>
        <v/>
      </c>
      <c r="AV48" s="8" t="str">
        <f t="shared" ca="1" si="30"/>
        <v/>
      </c>
      <c r="AW48" s="8" t="str">
        <f t="shared" ca="1" si="31"/>
        <v/>
      </c>
      <c r="AX48" s="8" t="str">
        <f>VLOOKUP(Y48,'[1]Suppliers DB'!$A:$X,24,0)</f>
        <v>Direto MG</v>
      </c>
      <c r="AZ48" s="2" t="s">
        <v>62</v>
      </c>
      <c r="BD48" s="2" t="str">
        <f t="shared" si="32"/>
        <v>Sarzedo</v>
      </c>
      <c r="BE48" s="7">
        <f>VLOOKUP(Y48,[3]DB_FORNECEDORES!$C:$E,3,0)</f>
        <v>12457996000148</v>
      </c>
      <c r="BF48" s="7" t="b">
        <f>IF(AY48="FIASA",16701716000156,IF(AY48="FPT BETIM - FIRE",16701716003171,IF(AY48="FPT BETIM - MECANICA",16701716003333,IF(AY48="CKD",16701716001713,IF(AY48="MOPAR",16701716002957,IF(AZ48="SIM",VLOOKUP(AY48,[3]DB_FORNECEDORES!$C:$E,3,0)))))))</f>
        <v>0</v>
      </c>
      <c r="BG48" t="e">
        <f>IF(M48="FIASA",VLOOKUP(Y48,'[4]FIASA, CKD, MOPAR '!$B:$F,5,0),IF(OR(M48="FPT BETIM - FIRE",M48="FPT BETIM - MECANICA"),VLOOKUP(Y48,'[4]FPT BETIM'!$B:$F,5,0),"Volume"))</f>
        <v>#N/A</v>
      </c>
      <c r="BH48" t="str">
        <f t="shared" si="33"/>
        <v>552822630800021967</v>
      </c>
      <c r="BI48" t="str">
        <f>VLOOKUP(BH48,[1]PFEP!$A:$A,1,0)</f>
        <v>552822630800021967</v>
      </c>
      <c r="BK48" s="44"/>
      <c r="BL48">
        <f>COUNTIF(' Suppliers DB '!C:C,PFEP!Y48)</f>
        <v>2</v>
      </c>
    </row>
    <row r="49" spans="1:64">
      <c r="A49" t="s">
        <v>59</v>
      </c>
      <c r="B49" s="2" t="s">
        <v>115</v>
      </c>
      <c r="C49" s="2">
        <v>27951</v>
      </c>
      <c r="D49" s="2">
        <v>552799020</v>
      </c>
      <c r="E49">
        <v>200</v>
      </c>
      <c r="F49" t="s">
        <v>116</v>
      </c>
      <c r="J49" s="45">
        <v>5000</v>
      </c>
      <c r="K49" s="45">
        <v>25</v>
      </c>
      <c r="L49" s="3">
        <v>45401</v>
      </c>
      <c r="M49" s="5" t="str">
        <f t="shared" si="17"/>
        <v>FPT BETIM - FIRE</v>
      </c>
      <c r="N49" s="2" t="str">
        <f t="shared" ca="1" si="0"/>
        <v>WEEK 43</v>
      </c>
      <c r="O49">
        <f t="shared" si="18"/>
        <v>552799020</v>
      </c>
      <c r="P49" t="str">
        <f t="shared" si="19"/>
        <v>PARAFUSO ESPECIAL</v>
      </c>
      <c r="Q49" s="21">
        <f>VLOOKUP(O49,[1]PFEP!$B:$G,6,0)</f>
        <v>1.7000000000000001E-2</v>
      </c>
      <c r="R49" t="str">
        <f t="shared" ca="1" si="20"/>
        <v xml:space="preserve"> </v>
      </c>
      <c r="S49">
        <f t="shared" ca="1" si="21"/>
        <v>5000</v>
      </c>
      <c r="T49" t="str">
        <f t="shared" ca="1" si="22"/>
        <v xml:space="preserve"> </v>
      </c>
      <c r="U49" t="str">
        <f t="shared" ca="1" si="23"/>
        <v xml:space="preserve"> </v>
      </c>
      <c r="V49" t="str">
        <f t="shared" ca="1" si="24"/>
        <v xml:space="preserve"> </v>
      </c>
      <c r="W49" t="str">
        <f t="shared" ca="1" si="25"/>
        <v xml:space="preserve"> </v>
      </c>
      <c r="Y49" s="2">
        <f>VLOOKUP(C49,[1]PFEP!$O:$P,2,0)</f>
        <v>800021967</v>
      </c>
      <c r="Z49" s="8" t="e">
        <f>VLOOKUP(Y49,[2]INDEX!$C:$D,2,0)</f>
        <v>#N/A</v>
      </c>
      <c r="AA49" s="9" t="str">
        <f>VLOOKUP(Y49,'[1]Suppliers DB'!$A:$D,4,0)</f>
        <v>AV COMENDADOR FRANCISCO ALVES QUINTAS123DISTRITO INDUSTRIAL</v>
      </c>
      <c r="AB49" s="9" t="str">
        <f>VLOOKUP(Y49,'[1]Suppliers DB'!$A:$E,5,0)</f>
        <v>Sarzedo</v>
      </c>
      <c r="AC49" s="2" t="str">
        <f>VLOOKUP(Y49,'[1]Suppliers DB'!$A:$F,6,0)</f>
        <v>MG</v>
      </c>
      <c r="AD49" s="6">
        <v>5568</v>
      </c>
      <c r="AE49" s="8" t="str">
        <f>VLOOKUP(Y49,[3]DB_FORNECEDORES!$C:$D,2,0)</f>
        <v>CISER</v>
      </c>
      <c r="AF49" s="10" t="str">
        <f>IFERROR(IF(OR(M49="FPT BETIM - FIRE",M49="FPT BETIM - MECANICA",M49="FPT BETIM"),VLOOKUP(Y49,'[4]FPT BETIM'!$B:$E,4,0),IF(OR(M49="MOPAR",M49="CKD",M49="FIASA"),VLOOKUP(Y49,'[4]FIASA, CKD, MOPAR '!$B:$D,3,0)," ")),"")</f>
        <v/>
      </c>
      <c r="AG49" s="2" t="str">
        <f>VLOOKUP(O49,[1]PFEP!$B:$AN,39,0)</f>
        <v>T235</v>
      </c>
      <c r="AH49" s="2">
        <f>VLOOKUP(O49,[1]PFEP!$B:$AV,47,0)</f>
        <v>200</v>
      </c>
      <c r="AI49" s="2">
        <f>VLOOKUP(AG49,[1]PFEP!$AN:$AW,10,0)</f>
        <v>0.3</v>
      </c>
      <c r="AJ49" s="2">
        <f>VLOOKUP(O49,[1]PFEP!$B:$AX,49,0)</f>
        <v>0.2</v>
      </c>
      <c r="AK49" s="2">
        <f>VLOOKUP(O49,[1]PFEP!$B:$AY,50,0)</f>
        <v>0.15</v>
      </c>
      <c r="AL49" s="2" t="str">
        <f>IFERROR(IF(OR(VLOOKUP(BH49,[1]PFEP!$A:$BD,56,0)=1,VLOOKUP(BH49,[1]PFEP!$A:$BD,56,0)=0),"N","S"),"")</f>
        <v>S</v>
      </c>
      <c r="AM49" t="str">
        <f>VLOOKUP(AG49,[1]PFEP!$AH:$AZ,19,0)</f>
        <v>YES</v>
      </c>
      <c r="AN49">
        <f>VLOOKUP(AG49,[1]PFEP!$AH:$BA,20,0)</f>
        <v>20</v>
      </c>
      <c r="AO49">
        <f>VLOOKUP(AG49,[1]PFEP!$AH:$BB,21,0)</f>
        <v>5</v>
      </c>
      <c r="AP49" s="2">
        <f>VLOOKUP(AG49,[1]PFEP!$AN:$BE,18,0)</f>
        <v>0.56999999999999995</v>
      </c>
      <c r="AQ49" s="8" t="str">
        <f>IFERROR(VLOOKUP(Y49,'[4]Restrição de veículos'!$A:$C,3,0),"")</f>
        <v/>
      </c>
      <c r="AR49" s="8" t="str">
        <f t="shared" ca="1" si="26"/>
        <v/>
      </c>
      <c r="AS49" s="8">
        <f t="shared" ca="1" si="27"/>
        <v>25</v>
      </c>
      <c r="AT49" s="8" t="str">
        <f t="shared" ca="1" si="28"/>
        <v/>
      </c>
      <c r="AU49" s="8" t="str">
        <f t="shared" ca="1" si="29"/>
        <v/>
      </c>
      <c r="AV49" s="8" t="str">
        <f t="shared" ca="1" si="30"/>
        <v/>
      </c>
      <c r="AW49" s="8" t="str">
        <f t="shared" ca="1" si="31"/>
        <v/>
      </c>
      <c r="AX49" s="8" t="str">
        <f>VLOOKUP(Y49,'[1]Suppliers DB'!$A:$X,24,0)</f>
        <v>Direto MG</v>
      </c>
      <c r="AZ49" s="2" t="s">
        <v>62</v>
      </c>
      <c r="BD49" s="2" t="str">
        <f t="shared" si="32"/>
        <v>Sarzedo</v>
      </c>
      <c r="BE49" s="7">
        <f>VLOOKUP(Y49,[3]DB_FORNECEDORES!$C:$E,3,0)</f>
        <v>12457996000148</v>
      </c>
      <c r="BF49" s="7" t="b">
        <f>IF(AY49="FIASA",16701716000156,IF(AY49="FPT BETIM - FIRE",16701716003171,IF(AY49="FPT BETIM - MECANICA",16701716003333,IF(AY49="CKD",16701716001713,IF(AY49="MOPAR",16701716002957,IF(AZ49="SIM",VLOOKUP(AY49,[3]DB_FORNECEDORES!$C:$E,3,0)))))))</f>
        <v>0</v>
      </c>
      <c r="BG49" t="e">
        <f>IF(M49="FIASA",VLOOKUP(Y49,'[4]FIASA, CKD, MOPAR '!$B:$F,5,0),IF(OR(M49="FPT BETIM - FIRE",M49="FPT BETIM - MECANICA"),VLOOKUP(Y49,'[4]FPT BETIM'!$B:$F,5,0),"Volume"))</f>
        <v>#N/A</v>
      </c>
      <c r="BH49" t="str">
        <f t="shared" si="33"/>
        <v>552799020800021967</v>
      </c>
      <c r="BI49" t="str">
        <f>VLOOKUP(BH49,[1]PFEP!$A:$A,1,0)</f>
        <v>552799020800021967</v>
      </c>
      <c r="BK49" s="44"/>
      <c r="BL49">
        <f>COUNTIF(' Suppliers DB '!C:C,PFEP!Y49)</f>
        <v>2</v>
      </c>
    </row>
    <row r="50" spans="1:64">
      <c r="A50" t="s">
        <v>59</v>
      </c>
      <c r="B50" s="2" t="s">
        <v>115</v>
      </c>
      <c r="C50" s="2">
        <v>27951</v>
      </c>
      <c r="D50" s="2">
        <v>463369240</v>
      </c>
      <c r="E50">
        <v>500</v>
      </c>
      <c r="F50" t="s">
        <v>116</v>
      </c>
      <c r="J50" s="45">
        <v>5000</v>
      </c>
      <c r="K50" s="45">
        <v>10</v>
      </c>
      <c r="L50" s="3">
        <v>45401</v>
      </c>
      <c r="M50" s="5" t="str">
        <f t="shared" si="17"/>
        <v>FPT BETIM - FIRE</v>
      </c>
      <c r="N50" s="2" t="str">
        <f t="shared" ca="1" si="0"/>
        <v>WEEK 43</v>
      </c>
      <c r="O50">
        <f t="shared" si="18"/>
        <v>463369240</v>
      </c>
      <c r="P50" t="str">
        <f t="shared" si="19"/>
        <v>PARAFUSO ESPECIAL</v>
      </c>
      <c r="Q50" s="21">
        <f>VLOOKUP(O50,[1]PFEP!$B:$G,6,0)</f>
        <v>0.01</v>
      </c>
      <c r="R50" t="str">
        <f t="shared" ca="1" si="20"/>
        <v xml:space="preserve"> </v>
      </c>
      <c r="S50">
        <f t="shared" ca="1" si="21"/>
        <v>5000</v>
      </c>
      <c r="T50" t="str">
        <f t="shared" ca="1" si="22"/>
        <v xml:space="preserve"> </v>
      </c>
      <c r="U50" t="str">
        <f t="shared" ca="1" si="23"/>
        <v xml:space="preserve"> </v>
      </c>
      <c r="V50" t="str">
        <f t="shared" ca="1" si="24"/>
        <v xml:space="preserve"> </v>
      </c>
      <c r="W50" t="str">
        <f t="shared" ca="1" si="25"/>
        <v xml:space="preserve"> </v>
      </c>
      <c r="Y50" s="2">
        <f>VLOOKUP(C50,[1]PFEP!$O:$P,2,0)</f>
        <v>800021967</v>
      </c>
      <c r="Z50" s="8" t="e">
        <f>VLOOKUP(Y50,[2]INDEX!$C:$D,2,0)</f>
        <v>#N/A</v>
      </c>
      <c r="AA50" s="9" t="str">
        <f>VLOOKUP(Y50,'[1]Suppliers DB'!$A:$D,4,0)</f>
        <v>AV COMENDADOR FRANCISCO ALVES QUINTAS123DISTRITO INDUSTRIAL</v>
      </c>
      <c r="AB50" s="9" t="str">
        <f>VLOOKUP(Y50,'[1]Suppliers DB'!$A:$E,5,0)</f>
        <v>Sarzedo</v>
      </c>
      <c r="AC50" s="2" t="str">
        <f>VLOOKUP(Y50,'[1]Suppliers DB'!$A:$F,6,0)</f>
        <v>MG</v>
      </c>
      <c r="AD50" s="6">
        <v>5569</v>
      </c>
      <c r="AE50" s="8" t="str">
        <f>VLOOKUP(Y50,[3]DB_FORNECEDORES!$C:$D,2,0)</f>
        <v>CISER</v>
      </c>
      <c r="AF50" s="10" t="str">
        <f>IFERROR(IF(OR(M50="FPT BETIM - FIRE",M50="FPT BETIM - MECANICA",M50="FPT BETIM"),VLOOKUP(Y50,'[4]FPT BETIM'!$B:$E,4,0),IF(OR(M50="MOPAR",M50="CKD",M50="FIASA"),VLOOKUP(Y50,'[4]FIASA, CKD, MOPAR '!$B:$D,3,0)," ")),"")</f>
        <v/>
      </c>
      <c r="AG50" s="2" t="str">
        <f>VLOOKUP(O50,[1]PFEP!$B:$AN,39,0)</f>
        <v>T235</v>
      </c>
      <c r="AH50" s="2">
        <f>VLOOKUP(O50,[1]PFEP!$B:$AV,47,0)</f>
        <v>500</v>
      </c>
      <c r="AI50" s="2">
        <f>VLOOKUP(AG50,[1]PFEP!$AN:$AW,10,0)</f>
        <v>0.3</v>
      </c>
      <c r="AJ50" s="2">
        <f>VLOOKUP(O50,[1]PFEP!$B:$AX,49,0)</f>
        <v>0.2</v>
      </c>
      <c r="AK50" s="2">
        <f>VLOOKUP(O50,[1]PFEP!$B:$AY,50,0)</f>
        <v>0.15</v>
      </c>
      <c r="AL50" s="2" t="str">
        <f>IFERROR(IF(OR(VLOOKUP(BH50,[1]PFEP!$A:$BD,56,0)=1,VLOOKUP(BH50,[1]PFEP!$A:$BD,56,0)=0),"N","S"),"")</f>
        <v>S</v>
      </c>
      <c r="AM50" t="str">
        <f>VLOOKUP(AG50,[1]PFEP!$AH:$AZ,19,0)</f>
        <v>YES</v>
      </c>
      <c r="AN50">
        <f>VLOOKUP(AG50,[1]PFEP!$AH:$BA,20,0)</f>
        <v>20</v>
      </c>
      <c r="AO50">
        <f>VLOOKUP(AG50,[1]PFEP!$AH:$BB,21,0)</f>
        <v>5</v>
      </c>
      <c r="AP50" s="2">
        <f>VLOOKUP(AG50,[1]PFEP!$AN:$BE,18,0)</f>
        <v>0.56999999999999995</v>
      </c>
      <c r="AQ50" s="8" t="str">
        <f>IFERROR(VLOOKUP(Y50,'[4]Restrição de veículos'!$A:$C,3,0),"")</f>
        <v/>
      </c>
      <c r="AR50" s="8" t="str">
        <f t="shared" ca="1" si="26"/>
        <v/>
      </c>
      <c r="AS50" s="8">
        <f t="shared" ca="1" si="27"/>
        <v>10</v>
      </c>
      <c r="AT50" s="8" t="str">
        <f t="shared" ca="1" si="28"/>
        <v/>
      </c>
      <c r="AU50" s="8" t="str">
        <f t="shared" ca="1" si="29"/>
        <v/>
      </c>
      <c r="AV50" s="8" t="str">
        <f t="shared" ca="1" si="30"/>
        <v/>
      </c>
      <c r="AW50" s="8" t="str">
        <f t="shared" ca="1" si="31"/>
        <v/>
      </c>
      <c r="AX50" s="8" t="str">
        <f>VLOOKUP(Y50,'[1]Suppliers DB'!$A:$X,24,0)</f>
        <v>Direto MG</v>
      </c>
      <c r="AZ50" s="2" t="s">
        <v>62</v>
      </c>
      <c r="BD50" s="2" t="str">
        <f t="shared" si="32"/>
        <v>Sarzedo</v>
      </c>
      <c r="BE50" s="7">
        <f>VLOOKUP(Y50,[3]DB_FORNECEDORES!$C:$E,3,0)</f>
        <v>12457996000148</v>
      </c>
      <c r="BF50" s="7" t="b">
        <f>IF(AY50="FIASA",16701716000156,IF(AY50="FPT BETIM - FIRE",16701716003171,IF(AY50="FPT BETIM - MECANICA",16701716003333,IF(AY50="CKD",16701716001713,IF(AY50="MOPAR",16701716002957,IF(AZ50="SIM",VLOOKUP(AY50,[3]DB_FORNECEDORES!$C:$E,3,0)))))))</f>
        <v>0</v>
      </c>
      <c r="BG50" t="e">
        <f>IF(M50="FIASA",VLOOKUP(Y50,'[4]FIASA, CKD, MOPAR '!$B:$F,5,0),IF(OR(M50="FPT BETIM - FIRE",M50="FPT BETIM - MECANICA"),VLOOKUP(Y50,'[4]FPT BETIM'!$B:$F,5,0),"Volume"))</f>
        <v>#N/A</v>
      </c>
      <c r="BH50" t="str">
        <f t="shared" si="33"/>
        <v>463369240800021967</v>
      </c>
      <c r="BI50" t="str">
        <f>VLOOKUP(BH50,[1]PFEP!$A:$A,1,0)</f>
        <v>463369240800021967</v>
      </c>
      <c r="BK50" s="44"/>
      <c r="BL50">
        <f>COUNTIF(' Suppliers DB '!C:C,PFEP!Y50)</f>
        <v>2</v>
      </c>
    </row>
    <row r="51" spans="1:64">
      <c r="A51" t="s">
        <v>59</v>
      </c>
      <c r="B51" s="2" t="s">
        <v>115</v>
      </c>
      <c r="C51" s="2">
        <v>27951</v>
      </c>
      <c r="D51" s="2">
        <v>463398780</v>
      </c>
      <c r="E51">
        <v>400</v>
      </c>
      <c r="F51" t="s">
        <v>117</v>
      </c>
      <c r="J51" s="45">
        <v>5000</v>
      </c>
      <c r="K51" s="45">
        <v>12.5</v>
      </c>
      <c r="L51" s="3">
        <v>45401</v>
      </c>
      <c r="M51" s="5" t="str">
        <f t="shared" si="17"/>
        <v>FPT BETIM - FIRE</v>
      </c>
      <c r="N51" s="2" t="str">
        <f t="shared" ca="1" si="0"/>
        <v>WEEK 43</v>
      </c>
      <c r="O51">
        <f t="shared" si="18"/>
        <v>463398780</v>
      </c>
      <c r="P51" t="str">
        <f t="shared" si="19"/>
        <v>PARAFUSO ESPECIAL M6X46</v>
      </c>
      <c r="Q51" s="21">
        <f>VLOOKUP(O51,[1]PFEP!$B:$G,6,0)</f>
        <v>1.4999999999999999E-2</v>
      </c>
      <c r="R51" t="str">
        <f t="shared" ca="1" si="20"/>
        <v xml:space="preserve"> </v>
      </c>
      <c r="S51">
        <f t="shared" ca="1" si="21"/>
        <v>5000</v>
      </c>
      <c r="T51" t="str">
        <f t="shared" ca="1" si="22"/>
        <v xml:space="preserve"> </v>
      </c>
      <c r="U51" t="str">
        <f t="shared" ca="1" si="23"/>
        <v xml:space="preserve"> </v>
      </c>
      <c r="V51" t="str">
        <f t="shared" ca="1" si="24"/>
        <v xml:space="preserve"> </v>
      </c>
      <c r="W51" t="str">
        <f t="shared" ca="1" si="25"/>
        <v xml:space="preserve"> </v>
      </c>
      <c r="Y51" s="2">
        <f>VLOOKUP(C51,[1]PFEP!$O:$P,2,0)</f>
        <v>800021967</v>
      </c>
      <c r="Z51" s="8" t="e">
        <f>VLOOKUP(Y51,[2]INDEX!$C:$D,2,0)</f>
        <v>#N/A</v>
      </c>
      <c r="AA51" s="9" t="str">
        <f>VLOOKUP(Y51,'[1]Suppliers DB'!$A:$D,4,0)</f>
        <v>AV COMENDADOR FRANCISCO ALVES QUINTAS123DISTRITO INDUSTRIAL</v>
      </c>
      <c r="AB51" s="9" t="str">
        <f>VLOOKUP(Y51,'[1]Suppliers DB'!$A:$E,5,0)</f>
        <v>Sarzedo</v>
      </c>
      <c r="AC51" s="2" t="str">
        <f>VLOOKUP(Y51,'[1]Suppliers DB'!$A:$F,6,0)</f>
        <v>MG</v>
      </c>
      <c r="AD51" s="6">
        <v>5570</v>
      </c>
      <c r="AE51" s="8" t="str">
        <f>VLOOKUP(Y51,[3]DB_FORNECEDORES!$C:$D,2,0)</f>
        <v>CISER</v>
      </c>
      <c r="AF51" s="10" t="str">
        <f>IFERROR(IF(OR(M51="FPT BETIM - FIRE",M51="FPT BETIM - MECANICA",M51="FPT BETIM"),VLOOKUP(Y51,'[4]FPT BETIM'!$B:$E,4,0),IF(OR(M51="MOPAR",M51="CKD",M51="FIASA"),VLOOKUP(Y51,'[4]FIASA, CKD, MOPAR '!$B:$D,3,0)," ")),"")</f>
        <v/>
      </c>
      <c r="AG51" s="2" t="str">
        <f>VLOOKUP(O51,[1]PFEP!$B:$AN,39,0)</f>
        <v>T235</v>
      </c>
      <c r="AH51" s="2">
        <f>VLOOKUP(O51,[1]PFEP!$B:$AV,47,0)</f>
        <v>400</v>
      </c>
      <c r="AI51" s="2">
        <f>VLOOKUP(AG51,[1]PFEP!$AN:$AW,10,0)</f>
        <v>0.3</v>
      </c>
      <c r="AJ51" s="2">
        <f>VLOOKUP(O51,[1]PFEP!$B:$AX,49,0)</f>
        <v>0.2</v>
      </c>
      <c r="AK51" s="2">
        <f>VLOOKUP(O51,[1]PFEP!$B:$AY,50,0)</f>
        <v>0.15</v>
      </c>
      <c r="AL51" s="2" t="str">
        <f>IFERROR(IF(OR(VLOOKUP(BH51,[1]PFEP!$A:$BD,56,0)=1,VLOOKUP(BH51,[1]PFEP!$A:$BD,56,0)=0),"N","S"),"")</f>
        <v>S</v>
      </c>
      <c r="AM51" t="str">
        <f>VLOOKUP(AG51,[1]PFEP!$AH:$AZ,19,0)</f>
        <v>YES</v>
      </c>
      <c r="AN51">
        <f>VLOOKUP(AG51,[1]PFEP!$AH:$BA,20,0)</f>
        <v>20</v>
      </c>
      <c r="AO51">
        <f>VLOOKUP(AG51,[1]PFEP!$AH:$BB,21,0)</f>
        <v>5</v>
      </c>
      <c r="AP51" s="2">
        <f>VLOOKUP(AG51,[1]PFEP!$AN:$BE,18,0)</f>
        <v>0.56999999999999995</v>
      </c>
      <c r="AQ51" s="8" t="str">
        <f>IFERROR(VLOOKUP(Y51,'[4]Restrição de veículos'!$A:$C,3,0),"")</f>
        <v/>
      </c>
      <c r="AR51" s="8" t="str">
        <f t="shared" ca="1" si="26"/>
        <v/>
      </c>
      <c r="AS51" s="8">
        <f t="shared" ca="1" si="27"/>
        <v>13</v>
      </c>
      <c r="AT51" s="8" t="str">
        <f t="shared" ca="1" si="28"/>
        <v/>
      </c>
      <c r="AU51" s="8" t="str">
        <f t="shared" ca="1" si="29"/>
        <v/>
      </c>
      <c r="AV51" s="8" t="str">
        <f t="shared" ca="1" si="30"/>
        <v/>
      </c>
      <c r="AW51" s="8" t="str">
        <f t="shared" ca="1" si="31"/>
        <v/>
      </c>
      <c r="AX51" s="8" t="str">
        <f>VLOOKUP(Y51,'[1]Suppliers DB'!$A:$X,24,0)</f>
        <v>Direto MG</v>
      </c>
      <c r="AZ51" s="2" t="s">
        <v>62</v>
      </c>
      <c r="BD51" s="2" t="str">
        <f t="shared" si="32"/>
        <v>Sarzedo</v>
      </c>
      <c r="BE51" s="7">
        <f>VLOOKUP(Y51,[3]DB_FORNECEDORES!$C:$E,3,0)</f>
        <v>12457996000148</v>
      </c>
      <c r="BF51" s="7" t="b">
        <f>IF(AY51="FIASA",16701716000156,IF(AY51="FPT BETIM - FIRE",16701716003171,IF(AY51="FPT BETIM - MECANICA",16701716003333,IF(AY51="CKD",16701716001713,IF(AY51="MOPAR",16701716002957,IF(AZ51="SIM",VLOOKUP(AY51,[3]DB_FORNECEDORES!$C:$E,3,0)))))))</f>
        <v>0</v>
      </c>
      <c r="BG51" t="e">
        <f>IF(M51="FIASA",VLOOKUP(Y51,'[4]FIASA, CKD, MOPAR '!$B:$F,5,0),IF(OR(M51="FPT BETIM - FIRE",M51="FPT BETIM - MECANICA"),VLOOKUP(Y51,'[4]FPT BETIM'!$B:$F,5,0),"Volume"))</f>
        <v>#N/A</v>
      </c>
      <c r="BH51" t="str">
        <f t="shared" si="33"/>
        <v>463398780800021967</v>
      </c>
      <c r="BI51" t="str">
        <f>VLOOKUP(BH51,[1]PFEP!$A:$A,1,0)</f>
        <v>463398780800021967</v>
      </c>
      <c r="BK51" s="44"/>
      <c r="BL51">
        <f>COUNTIF(' Suppliers DB '!C:C,PFEP!Y51)</f>
        <v>2</v>
      </c>
    </row>
    <row r="52" spans="1:64">
      <c r="A52" t="s">
        <v>59</v>
      </c>
      <c r="B52" s="2" t="s">
        <v>115</v>
      </c>
      <c r="C52" s="2">
        <v>27951</v>
      </c>
      <c r="D52" s="2">
        <v>552822620</v>
      </c>
      <c r="E52">
        <v>800</v>
      </c>
      <c r="F52" t="s">
        <v>118</v>
      </c>
      <c r="J52" s="45">
        <v>5000</v>
      </c>
      <c r="K52" s="45">
        <v>6.25</v>
      </c>
      <c r="L52" s="3">
        <v>45401</v>
      </c>
      <c r="M52" s="5" t="str">
        <f t="shared" si="17"/>
        <v>FPT BETIM - FIRE</v>
      </c>
      <c r="N52" s="2" t="str">
        <f t="shared" ca="1" si="0"/>
        <v>WEEK 43</v>
      </c>
      <c r="O52">
        <f t="shared" si="18"/>
        <v>552822620</v>
      </c>
      <c r="P52" t="str">
        <f t="shared" si="19"/>
        <v>PARAFUSO FIXACAO BOMBA DE AGUA</v>
      </c>
      <c r="Q52" s="21">
        <f>VLOOKUP(O52,[1]PFEP!$B:$G,6,0)</f>
        <v>7.0000000000000001E-3</v>
      </c>
      <c r="R52" t="str">
        <f t="shared" ca="1" si="20"/>
        <v xml:space="preserve"> </v>
      </c>
      <c r="S52">
        <f t="shared" ca="1" si="21"/>
        <v>5000</v>
      </c>
      <c r="T52" t="str">
        <f t="shared" ca="1" si="22"/>
        <v xml:space="preserve"> </v>
      </c>
      <c r="U52" t="str">
        <f t="shared" ca="1" si="23"/>
        <v xml:space="preserve"> </v>
      </c>
      <c r="V52" t="str">
        <f t="shared" ca="1" si="24"/>
        <v xml:space="preserve"> </v>
      </c>
      <c r="W52" t="str">
        <f t="shared" ca="1" si="25"/>
        <v xml:space="preserve"> </v>
      </c>
      <c r="Y52" s="2">
        <f>VLOOKUP(C52,[1]PFEP!$O:$P,2,0)</f>
        <v>800021967</v>
      </c>
      <c r="Z52" s="8" t="e">
        <f>VLOOKUP(Y52,[2]INDEX!$C:$D,2,0)</f>
        <v>#N/A</v>
      </c>
      <c r="AA52" s="9" t="str">
        <f>VLOOKUP(Y52,'[1]Suppliers DB'!$A:$D,4,0)</f>
        <v>AV COMENDADOR FRANCISCO ALVES QUINTAS123DISTRITO INDUSTRIAL</v>
      </c>
      <c r="AB52" s="9" t="str">
        <f>VLOOKUP(Y52,'[1]Suppliers DB'!$A:$E,5,0)</f>
        <v>Sarzedo</v>
      </c>
      <c r="AC52" s="2" t="str">
        <f>VLOOKUP(Y52,'[1]Suppliers DB'!$A:$F,6,0)</f>
        <v>MG</v>
      </c>
      <c r="AD52" s="6">
        <v>5571</v>
      </c>
      <c r="AE52" s="8" t="str">
        <f>VLOOKUP(Y52,[3]DB_FORNECEDORES!$C:$D,2,0)</f>
        <v>CISER</v>
      </c>
      <c r="AF52" s="10" t="str">
        <f>IFERROR(IF(OR(M52="FPT BETIM - FIRE",M52="FPT BETIM - MECANICA",M52="FPT BETIM"),VLOOKUP(Y52,'[4]FPT BETIM'!$B:$E,4,0),IF(OR(M52="MOPAR",M52="CKD",M52="FIASA"),VLOOKUP(Y52,'[4]FIASA, CKD, MOPAR '!$B:$D,3,0)," ")),"")</f>
        <v/>
      </c>
      <c r="AG52" s="2" t="str">
        <f>VLOOKUP(O52,[1]PFEP!$B:$AN,39,0)</f>
        <v>T235</v>
      </c>
      <c r="AH52" s="2">
        <f>VLOOKUP(O52,[1]PFEP!$B:$AV,47,0)</f>
        <v>800</v>
      </c>
      <c r="AI52" s="2">
        <f>VLOOKUP(AG52,[1]PFEP!$AN:$AW,10,0)</f>
        <v>0.3</v>
      </c>
      <c r="AJ52" s="2">
        <f>VLOOKUP(O52,[1]PFEP!$B:$AX,49,0)</f>
        <v>0.2</v>
      </c>
      <c r="AK52" s="2">
        <f>VLOOKUP(O52,[1]PFEP!$B:$AY,50,0)</f>
        <v>0.15</v>
      </c>
      <c r="AL52" s="2" t="str">
        <f>IFERROR(IF(OR(VLOOKUP(BH52,[1]PFEP!$A:$BD,56,0)=1,VLOOKUP(BH52,[1]PFEP!$A:$BD,56,0)=0),"N","S"),"")</f>
        <v>S</v>
      </c>
      <c r="AM52" t="str">
        <f>VLOOKUP(AG52,[1]PFEP!$AH:$AZ,19,0)</f>
        <v>YES</v>
      </c>
      <c r="AN52">
        <f>VLOOKUP(AG52,[1]PFEP!$AH:$BA,20,0)</f>
        <v>20</v>
      </c>
      <c r="AO52">
        <f>VLOOKUP(AG52,[1]PFEP!$AH:$BB,21,0)</f>
        <v>5</v>
      </c>
      <c r="AP52" s="2">
        <f>VLOOKUP(AG52,[1]PFEP!$AN:$BE,18,0)</f>
        <v>0.56999999999999995</v>
      </c>
      <c r="AQ52" s="8" t="str">
        <f>IFERROR(VLOOKUP(Y52,'[4]Restrição de veículos'!$A:$C,3,0),"")</f>
        <v/>
      </c>
      <c r="AR52" s="8" t="str">
        <f t="shared" ca="1" si="26"/>
        <v/>
      </c>
      <c r="AS52" s="8">
        <f t="shared" ca="1" si="27"/>
        <v>7</v>
      </c>
      <c r="AT52" s="8" t="str">
        <f t="shared" ca="1" si="28"/>
        <v/>
      </c>
      <c r="AU52" s="8" t="str">
        <f t="shared" ca="1" si="29"/>
        <v/>
      </c>
      <c r="AV52" s="8" t="str">
        <f t="shared" ca="1" si="30"/>
        <v/>
      </c>
      <c r="AW52" s="8" t="str">
        <f t="shared" ca="1" si="31"/>
        <v/>
      </c>
      <c r="AX52" s="8" t="str">
        <f>VLOOKUP(Y52,'[1]Suppliers DB'!$A:$X,24,0)</f>
        <v>Direto MG</v>
      </c>
      <c r="AZ52" s="2" t="s">
        <v>62</v>
      </c>
      <c r="BD52" s="2" t="str">
        <f t="shared" si="32"/>
        <v>Sarzedo</v>
      </c>
      <c r="BE52" s="7">
        <f>VLOOKUP(Y52,[3]DB_FORNECEDORES!$C:$E,3,0)</f>
        <v>12457996000148</v>
      </c>
      <c r="BF52" s="7" t="b">
        <f>IF(AY52="FIASA",16701716000156,IF(AY52="FPT BETIM - FIRE",16701716003171,IF(AY52="FPT BETIM - MECANICA",16701716003333,IF(AY52="CKD",16701716001713,IF(AY52="MOPAR",16701716002957,IF(AZ52="SIM",VLOOKUP(AY52,[3]DB_FORNECEDORES!$C:$E,3,0)))))))</f>
        <v>0</v>
      </c>
      <c r="BG52" t="e">
        <f>IF(M52="FIASA",VLOOKUP(Y52,'[4]FIASA, CKD, MOPAR '!$B:$F,5,0),IF(OR(M52="FPT BETIM - FIRE",M52="FPT BETIM - MECANICA"),VLOOKUP(Y52,'[4]FPT BETIM'!$B:$F,5,0),"Volume"))</f>
        <v>#N/A</v>
      </c>
      <c r="BH52" t="str">
        <f t="shared" si="33"/>
        <v>552822620800021967</v>
      </c>
      <c r="BI52" t="str">
        <f>VLOOKUP(BH52,[1]PFEP!$A:$A,1,0)</f>
        <v>552822620800021967</v>
      </c>
      <c r="BK52" s="44"/>
      <c r="BL52">
        <f>COUNTIF(' Suppliers DB '!C:C,PFEP!Y52)</f>
        <v>2</v>
      </c>
    </row>
    <row r="53" spans="1:64">
      <c r="A53" t="s">
        <v>59</v>
      </c>
      <c r="B53" s="2" t="s">
        <v>115</v>
      </c>
      <c r="C53" s="2">
        <v>27951</v>
      </c>
      <c r="D53" s="2">
        <v>463473640</v>
      </c>
      <c r="E53">
        <v>500</v>
      </c>
      <c r="F53" t="s">
        <v>119</v>
      </c>
      <c r="J53" s="45">
        <v>5000</v>
      </c>
      <c r="K53" s="45">
        <v>10</v>
      </c>
      <c r="L53" s="3">
        <v>45401</v>
      </c>
      <c r="M53" s="5" t="str">
        <f t="shared" si="17"/>
        <v>FPT BETIM - FIRE</v>
      </c>
      <c r="N53" s="2" t="str">
        <f t="shared" ca="1" si="0"/>
        <v>WEEK 43</v>
      </c>
      <c r="O53">
        <f t="shared" si="18"/>
        <v>463473640</v>
      </c>
      <c r="P53" t="str">
        <f t="shared" si="19"/>
        <v>PARAFUSO FIXACAO COLETOR</v>
      </c>
      <c r="Q53" s="21">
        <f>VLOOKUP(O53,[1]PFEP!$B:$G,6,0)</f>
        <v>1E-4</v>
      </c>
      <c r="R53" t="str">
        <f t="shared" ca="1" si="20"/>
        <v xml:space="preserve"> </v>
      </c>
      <c r="S53">
        <f t="shared" ca="1" si="21"/>
        <v>5000</v>
      </c>
      <c r="T53" t="str">
        <f t="shared" ca="1" si="22"/>
        <v xml:space="preserve"> </v>
      </c>
      <c r="U53" t="str">
        <f t="shared" ca="1" si="23"/>
        <v xml:space="preserve"> </v>
      </c>
      <c r="V53" t="str">
        <f t="shared" ca="1" si="24"/>
        <v xml:space="preserve"> </v>
      </c>
      <c r="W53" t="str">
        <f t="shared" ca="1" si="25"/>
        <v xml:space="preserve"> </v>
      </c>
      <c r="Y53" s="2">
        <f>VLOOKUP(C53,[1]PFEP!$O:$P,2,0)</f>
        <v>800021967</v>
      </c>
      <c r="Z53" s="8" t="e">
        <f>VLOOKUP(Y53,[2]INDEX!$C:$D,2,0)</f>
        <v>#N/A</v>
      </c>
      <c r="AA53" s="9" t="str">
        <f>VLOOKUP(Y53,'[1]Suppliers DB'!$A:$D,4,0)</f>
        <v>AV COMENDADOR FRANCISCO ALVES QUINTAS123DISTRITO INDUSTRIAL</v>
      </c>
      <c r="AB53" s="9" t="str">
        <f>VLOOKUP(Y53,'[1]Suppliers DB'!$A:$E,5,0)</f>
        <v>Sarzedo</v>
      </c>
      <c r="AC53" s="2" t="str">
        <f>VLOOKUP(Y53,'[1]Suppliers DB'!$A:$F,6,0)</f>
        <v>MG</v>
      </c>
      <c r="AD53" s="6">
        <v>5572</v>
      </c>
      <c r="AE53" s="8" t="str">
        <f>VLOOKUP(Y53,[3]DB_FORNECEDORES!$C:$D,2,0)</f>
        <v>CISER</v>
      </c>
      <c r="AF53" s="10" t="str">
        <f>IFERROR(IF(OR(M53="FPT BETIM - FIRE",M53="FPT BETIM - MECANICA",M53="FPT BETIM"),VLOOKUP(Y53,'[4]FPT BETIM'!$B:$E,4,0),IF(OR(M53="MOPAR",M53="CKD",M53="FIASA"),VLOOKUP(Y53,'[4]FIASA, CKD, MOPAR '!$B:$D,3,0)," ")),"")</f>
        <v/>
      </c>
      <c r="AG53" s="2" t="str">
        <f>VLOOKUP(O53,[1]PFEP!$B:$AN,39,0)</f>
        <v>T235</v>
      </c>
      <c r="AH53" s="2">
        <f>VLOOKUP(O53,[1]PFEP!$B:$AV,47,0)</f>
        <v>300</v>
      </c>
      <c r="AI53" s="2">
        <f>VLOOKUP(AG53,[1]PFEP!$AN:$AW,10,0)</f>
        <v>0.3</v>
      </c>
      <c r="AJ53" s="2">
        <f>VLOOKUP(O53,[1]PFEP!$B:$AX,49,0)</f>
        <v>0.2</v>
      </c>
      <c r="AK53" s="2">
        <f>VLOOKUP(O53,[1]PFEP!$B:$AY,50,0)</f>
        <v>0.15</v>
      </c>
      <c r="AL53" s="2" t="str">
        <f>IFERROR(IF(OR(VLOOKUP(BH53,[1]PFEP!$A:$BD,56,0)=1,VLOOKUP(BH53,[1]PFEP!$A:$BD,56,0)=0),"N","S"),"")</f>
        <v>S</v>
      </c>
      <c r="AM53" t="str">
        <f>VLOOKUP(AG53,[1]PFEP!$AH:$AZ,19,0)</f>
        <v>YES</v>
      </c>
      <c r="AN53">
        <f>VLOOKUP(AG53,[1]PFEP!$AH:$BA,20,0)</f>
        <v>20</v>
      </c>
      <c r="AO53">
        <f>VLOOKUP(AG53,[1]PFEP!$AH:$BB,21,0)</f>
        <v>5</v>
      </c>
      <c r="AP53" s="2">
        <f>VLOOKUP(AG53,[1]PFEP!$AN:$BE,18,0)</f>
        <v>0.56999999999999995</v>
      </c>
      <c r="AQ53" s="8" t="str">
        <f>IFERROR(VLOOKUP(Y53,'[4]Restrição de veículos'!$A:$C,3,0),"")</f>
        <v/>
      </c>
      <c r="AR53" s="8" t="str">
        <f t="shared" ca="1" si="26"/>
        <v/>
      </c>
      <c r="AS53" s="8">
        <f t="shared" ca="1" si="27"/>
        <v>17</v>
      </c>
      <c r="AT53" s="8" t="str">
        <f t="shared" ca="1" si="28"/>
        <v/>
      </c>
      <c r="AU53" s="8" t="str">
        <f t="shared" ca="1" si="29"/>
        <v/>
      </c>
      <c r="AV53" s="8" t="str">
        <f t="shared" ca="1" si="30"/>
        <v/>
      </c>
      <c r="AW53" s="8" t="str">
        <f t="shared" ca="1" si="31"/>
        <v/>
      </c>
      <c r="AX53" s="8" t="str">
        <f>VLOOKUP(Y53,'[1]Suppliers DB'!$A:$X,24,0)</f>
        <v>Direto MG</v>
      </c>
      <c r="AZ53" s="2" t="s">
        <v>62</v>
      </c>
      <c r="BD53" s="2" t="str">
        <f t="shared" si="32"/>
        <v>Sarzedo</v>
      </c>
      <c r="BE53" s="7">
        <f>VLOOKUP(Y53,[3]DB_FORNECEDORES!$C:$E,3,0)</f>
        <v>12457996000148</v>
      </c>
      <c r="BF53" s="7" t="b">
        <f>IF(AY53="FIASA",16701716000156,IF(AY53="FPT BETIM - FIRE",16701716003171,IF(AY53="FPT BETIM - MECANICA",16701716003333,IF(AY53="CKD",16701716001713,IF(AY53="MOPAR",16701716002957,IF(AZ53="SIM",VLOOKUP(AY53,[3]DB_FORNECEDORES!$C:$E,3,0)))))))</f>
        <v>0</v>
      </c>
      <c r="BG53" t="e">
        <f>IF(M53="FIASA",VLOOKUP(Y53,'[4]FIASA, CKD, MOPAR '!$B:$F,5,0),IF(OR(M53="FPT BETIM - FIRE",M53="FPT BETIM - MECANICA"),VLOOKUP(Y53,'[4]FPT BETIM'!$B:$F,5,0),"Volume"))</f>
        <v>#N/A</v>
      </c>
      <c r="BH53" t="str">
        <f t="shared" si="33"/>
        <v>463473640800021967</v>
      </c>
      <c r="BI53" t="str">
        <f>VLOOKUP(BH53,[1]PFEP!$A:$A,1,0)</f>
        <v>463473640800021967</v>
      </c>
      <c r="BK53" s="44"/>
      <c r="BL53">
        <f>COUNTIF(' Suppliers DB '!C:C,PFEP!Y53)</f>
        <v>2</v>
      </c>
    </row>
    <row r="54" spans="1:64">
      <c r="A54" t="s">
        <v>59</v>
      </c>
      <c r="B54" s="2" t="s">
        <v>115</v>
      </c>
      <c r="C54" s="2">
        <v>27951</v>
      </c>
      <c r="D54" s="2">
        <v>552831540</v>
      </c>
      <c r="E54">
        <v>400</v>
      </c>
      <c r="F54" t="s">
        <v>120</v>
      </c>
      <c r="J54" s="45">
        <v>5000</v>
      </c>
      <c r="K54" s="45">
        <v>12.5</v>
      </c>
      <c r="L54" s="3">
        <v>45401</v>
      </c>
      <c r="M54" s="5" t="str">
        <f t="shared" si="17"/>
        <v>FPT BETIM - FIRE</v>
      </c>
      <c r="N54" s="2" t="str">
        <f t="shared" ca="1" si="0"/>
        <v>WEEK 43</v>
      </c>
      <c r="O54">
        <f t="shared" si="18"/>
        <v>552831540</v>
      </c>
      <c r="P54" t="str">
        <f t="shared" si="19"/>
        <v>PARAFUSO FIXACAO M6 X 40</v>
      </c>
      <c r="Q54" s="21">
        <f>VLOOKUP(O54,[1]PFEP!$B:$G,6,0)</f>
        <v>1.7000000000000001E-2</v>
      </c>
      <c r="R54" t="str">
        <f t="shared" ca="1" si="20"/>
        <v xml:space="preserve"> </v>
      </c>
      <c r="S54">
        <f t="shared" ca="1" si="21"/>
        <v>5000</v>
      </c>
      <c r="T54" t="str">
        <f t="shared" ca="1" si="22"/>
        <v xml:space="preserve"> </v>
      </c>
      <c r="U54" t="str">
        <f t="shared" ca="1" si="23"/>
        <v xml:space="preserve"> </v>
      </c>
      <c r="V54" t="str">
        <f t="shared" ca="1" si="24"/>
        <v xml:space="preserve"> </v>
      </c>
      <c r="W54" t="str">
        <f t="shared" ca="1" si="25"/>
        <v xml:space="preserve"> </v>
      </c>
      <c r="Y54" s="2">
        <f>VLOOKUP(C54,[1]PFEP!$O:$P,2,0)</f>
        <v>800021967</v>
      </c>
      <c r="Z54" s="8" t="e">
        <f>VLOOKUP(Y54,[2]INDEX!$C:$D,2,0)</f>
        <v>#N/A</v>
      </c>
      <c r="AA54" s="9" t="str">
        <f>VLOOKUP(Y54,'[1]Suppliers DB'!$A:$D,4,0)</f>
        <v>AV COMENDADOR FRANCISCO ALVES QUINTAS123DISTRITO INDUSTRIAL</v>
      </c>
      <c r="AB54" s="9" t="str">
        <f>VLOOKUP(Y54,'[1]Suppliers DB'!$A:$E,5,0)</f>
        <v>Sarzedo</v>
      </c>
      <c r="AC54" s="2" t="str">
        <f>VLOOKUP(Y54,'[1]Suppliers DB'!$A:$F,6,0)</f>
        <v>MG</v>
      </c>
      <c r="AD54" s="6">
        <v>5573</v>
      </c>
      <c r="AE54" s="8" t="str">
        <f>VLOOKUP(Y54,[3]DB_FORNECEDORES!$C:$D,2,0)</f>
        <v>CISER</v>
      </c>
      <c r="AF54" s="10" t="str">
        <f>IFERROR(IF(OR(M54="FPT BETIM - FIRE",M54="FPT BETIM - MECANICA",M54="FPT BETIM"),VLOOKUP(Y54,'[4]FPT BETIM'!$B:$E,4,0),IF(OR(M54="MOPAR",M54="CKD",M54="FIASA"),VLOOKUP(Y54,'[4]FIASA, CKD, MOPAR '!$B:$D,3,0)," ")),"")</f>
        <v/>
      </c>
      <c r="AG54" s="2" t="str">
        <f>VLOOKUP(O54,[1]PFEP!$B:$AN,39,0)</f>
        <v>T235</v>
      </c>
      <c r="AH54" s="2">
        <f>VLOOKUP(O54,[1]PFEP!$B:$AV,47,0)</f>
        <v>400</v>
      </c>
      <c r="AI54" s="2">
        <f>VLOOKUP(AG54,[1]PFEP!$AN:$AW,10,0)</f>
        <v>0.3</v>
      </c>
      <c r="AJ54" s="2">
        <f>VLOOKUP(O54,[1]PFEP!$B:$AX,49,0)</f>
        <v>0.2</v>
      </c>
      <c r="AK54" s="2">
        <f>VLOOKUP(O54,[1]PFEP!$B:$AY,50,0)</f>
        <v>0.15</v>
      </c>
      <c r="AL54" s="2" t="str">
        <f>IFERROR(IF(OR(VLOOKUP(BH54,[1]PFEP!$A:$BD,56,0)=1,VLOOKUP(BH54,[1]PFEP!$A:$BD,56,0)=0),"N","S"),"")</f>
        <v>S</v>
      </c>
      <c r="AM54" t="str">
        <f>VLOOKUP(AG54,[1]PFEP!$AH:$AZ,19,0)</f>
        <v>YES</v>
      </c>
      <c r="AN54">
        <f>VLOOKUP(AG54,[1]PFEP!$AH:$BA,20,0)</f>
        <v>20</v>
      </c>
      <c r="AO54">
        <f>VLOOKUP(AG54,[1]PFEP!$AH:$BB,21,0)</f>
        <v>5</v>
      </c>
      <c r="AP54" s="2">
        <f>VLOOKUP(AG54,[1]PFEP!$AN:$BE,18,0)</f>
        <v>0.56999999999999995</v>
      </c>
      <c r="AQ54" s="8" t="str">
        <f>IFERROR(VLOOKUP(Y54,'[4]Restrição de veículos'!$A:$C,3,0),"")</f>
        <v/>
      </c>
      <c r="AR54" s="8" t="str">
        <f t="shared" ca="1" si="26"/>
        <v/>
      </c>
      <c r="AS54" s="8">
        <f t="shared" ca="1" si="27"/>
        <v>13</v>
      </c>
      <c r="AT54" s="8" t="str">
        <f t="shared" ca="1" si="28"/>
        <v/>
      </c>
      <c r="AU54" s="8" t="str">
        <f t="shared" ca="1" si="29"/>
        <v/>
      </c>
      <c r="AV54" s="8" t="str">
        <f t="shared" ca="1" si="30"/>
        <v/>
      </c>
      <c r="AW54" s="8" t="str">
        <f t="shared" ca="1" si="31"/>
        <v/>
      </c>
      <c r="AX54" s="8" t="str">
        <f>VLOOKUP(Y54,'[1]Suppliers DB'!$A:$X,24,0)</f>
        <v>Direto MG</v>
      </c>
      <c r="AZ54" s="2" t="s">
        <v>62</v>
      </c>
      <c r="BD54" s="2" t="str">
        <f t="shared" si="32"/>
        <v>Sarzedo</v>
      </c>
      <c r="BE54" s="7">
        <f>VLOOKUP(Y54,[3]DB_FORNECEDORES!$C:$E,3,0)</f>
        <v>12457996000148</v>
      </c>
      <c r="BF54" s="7" t="b">
        <f>IF(AY54="FIASA",16701716000156,IF(AY54="FPT BETIM - FIRE",16701716003171,IF(AY54="FPT BETIM - MECANICA",16701716003333,IF(AY54="CKD",16701716001713,IF(AY54="MOPAR",16701716002957,IF(AZ54="SIM",VLOOKUP(AY54,[3]DB_FORNECEDORES!$C:$E,3,0)))))))</f>
        <v>0</v>
      </c>
      <c r="BG54" t="e">
        <f>IF(M54="FIASA",VLOOKUP(Y54,'[4]FIASA, CKD, MOPAR '!$B:$F,5,0),IF(OR(M54="FPT BETIM - FIRE",M54="FPT BETIM - MECANICA"),VLOOKUP(Y54,'[4]FPT BETIM'!$B:$F,5,0),"Volume"))</f>
        <v>#N/A</v>
      </c>
      <c r="BH54" t="str">
        <f t="shared" si="33"/>
        <v>552831540800021967</v>
      </c>
      <c r="BI54" t="str">
        <f>VLOOKUP(BH54,[1]PFEP!$A:$A,1,0)</f>
        <v>552831540800021967</v>
      </c>
      <c r="BK54" s="44"/>
      <c r="BL54">
        <f>COUNTIF(' Suppliers DB '!C:C,PFEP!Y54)</f>
        <v>2</v>
      </c>
    </row>
    <row r="55" spans="1:64">
      <c r="A55" t="s">
        <v>59</v>
      </c>
      <c r="B55" s="2" t="s">
        <v>115</v>
      </c>
      <c r="C55" s="2">
        <v>27951</v>
      </c>
      <c r="D55" s="2">
        <v>187517280</v>
      </c>
      <c r="E55">
        <v>400</v>
      </c>
      <c r="F55" t="s">
        <v>121</v>
      </c>
      <c r="J55" s="45">
        <v>5000</v>
      </c>
      <c r="K55" s="45">
        <v>12.5</v>
      </c>
      <c r="L55" s="3">
        <v>45401</v>
      </c>
      <c r="M55" s="5" t="str">
        <f t="shared" si="17"/>
        <v>FPT BETIM - FIRE</v>
      </c>
      <c r="N55" s="2" t="str">
        <f t="shared" ca="1" si="0"/>
        <v>WEEK 43</v>
      </c>
      <c r="O55">
        <f t="shared" si="18"/>
        <v>187517280</v>
      </c>
      <c r="P55" t="str">
        <f t="shared" si="19"/>
        <v>PARAFUSO M6 X 37.5</v>
      </c>
      <c r="Q55" s="21">
        <f>VLOOKUP(O55,[1]PFEP!$B:$G,6,0)</f>
        <v>0.1</v>
      </c>
      <c r="R55" t="str">
        <f t="shared" ca="1" si="20"/>
        <v xml:space="preserve"> </v>
      </c>
      <c r="S55">
        <f t="shared" ca="1" si="21"/>
        <v>5000</v>
      </c>
      <c r="T55" t="str">
        <f t="shared" ca="1" si="22"/>
        <v xml:space="preserve"> </v>
      </c>
      <c r="U55" t="str">
        <f t="shared" ca="1" si="23"/>
        <v xml:space="preserve"> </v>
      </c>
      <c r="V55" t="str">
        <f t="shared" ca="1" si="24"/>
        <v xml:space="preserve"> </v>
      </c>
      <c r="W55" t="str">
        <f t="shared" ca="1" si="25"/>
        <v xml:space="preserve"> </v>
      </c>
      <c r="Y55" s="2">
        <f>VLOOKUP(C55,[1]PFEP!$O:$P,2,0)</f>
        <v>800021967</v>
      </c>
      <c r="Z55" s="8" t="e">
        <f>VLOOKUP(Y55,[2]INDEX!$C:$D,2,0)</f>
        <v>#N/A</v>
      </c>
      <c r="AA55" s="9" t="str">
        <f>VLOOKUP(Y55,'[1]Suppliers DB'!$A:$D,4,0)</f>
        <v>AV COMENDADOR FRANCISCO ALVES QUINTAS123DISTRITO INDUSTRIAL</v>
      </c>
      <c r="AB55" s="9" t="str">
        <f>VLOOKUP(Y55,'[1]Suppliers DB'!$A:$E,5,0)</f>
        <v>Sarzedo</v>
      </c>
      <c r="AC55" s="2" t="str">
        <f>VLOOKUP(Y55,'[1]Suppliers DB'!$A:$F,6,0)</f>
        <v>MG</v>
      </c>
      <c r="AD55" s="6">
        <v>5574</v>
      </c>
      <c r="AE55" s="8" t="str">
        <f>VLOOKUP(Y55,[3]DB_FORNECEDORES!$C:$D,2,0)</f>
        <v>CISER</v>
      </c>
      <c r="AF55" s="10" t="str">
        <f>IFERROR(IF(OR(M55="FPT BETIM - FIRE",M55="FPT BETIM - MECANICA",M55="FPT BETIM"),VLOOKUP(Y55,'[4]FPT BETIM'!$B:$E,4,0),IF(OR(M55="MOPAR",M55="CKD",M55="FIASA"),VLOOKUP(Y55,'[4]FIASA, CKD, MOPAR '!$B:$D,3,0)," ")),"")</f>
        <v/>
      </c>
      <c r="AG55" s="2" t="str">
        <f>VLOOKUP(O55,[1]PFEP!$B:$AN,39,0)</f>
        <v>T235</v>
      </c>
      <c r="AH55" s="2">
        <f>VLOOKUP(O55,[1]PFEP!$B:$AV,47,0)</f>
        <v>400</v>
      </c>
      <c r="AI55" s="2">
        <f>VLOOKUP(AG55,[1]PFEP!$AN:$AW,10,0)</f>
        <v>0.3</v>
      </c>
      <c r="AJ55" s="2">
        <f>VLOOKUP(O55,[1]PFEP!$B:$AX,49,0)</f>
        <v>0.2</v>
      </c>
      <c r="AK55" s="2">
        <f>VLOOKUP(O55,[1]PFEP!$B:$AY,50,0)</f>
        <v>0.15</v>
      </c>
      <c r="AL55" s="2" t="str">
        <f>IFERROR(IF(OR(VLOOKUP(BH55,[1]PFEP!$A:$BD,56,0)=1,VLOOKUP(BH55,[1]PFEP!$A:$BD,56,0)=0),"N","S"),"")</f>
        <v>S</v>
      </c>
      <c r="AM55" t="str">
        <f>VLOOKUP(AG55,[1]PFEP!$AH:$AZ,19,0)</f>
        <v>YES</v>
      </c>
      <c r="AN55">
        <f>VLOOKUP(AG55,[1]PFEP!$AH:$BA,20,0)</f>
        <v>20</v>
      </c>
      <c r="AO55">
        <f>VLOOKUP(AG55,[1]PFEP!$AH:$BB,21,0)</f>
        <v>5</v>
      </c>
      <c r="AP55" s="2">
        <f>VLOOKUP(AG55,[1]PFEP!$AN:$BE,18,0)</f>
        <v>0.56999999999999995</v>
      </c>
      <c r="AQ55" s="8" t="str">
        <f>IFERROR(VLOOKUP(Y55,'[4]Restrição de veículos'!$A:$C,3,0),"")</f>
        <v/>
      </c>
      <c r="AR55" s="8" t="str">
        <f t="shared" ca="1" si="26"/>
        <v/>
      </c>
      <c r="AS55" s="8">
        <f t="shared" ca="1" si="27"/>
        <v>13</v>
      </c>
      <c r="AT55" s="8" t="str">
        <f t="shared" ca="1" si="28"/>
        <v/>
      </c>
      <c r="AU55" s="8" t="str">
        <f t="shared" ca="1" si="29"/>
        <v/>
      </c>
      <c r="AV55" s="8" t="str">
        <f t="shared" ca="1" si="30"/>
        <v/>
      </c>
      <c r="AW55" s="8" t="str">
        <f t="shared" ca="1" si="31"/>
        <v/>
      </c>
      <c r="AX55" s="8" t="str">
        <f>VLOOKUP(Y55,'[1]Suppliers DB'!$A:$X,24,0)</f>
        <v>Direto MG</v>
      </c>
      <c r="AZ55" s="2" t="s">
        <v>62</v>
      </c>
      <c r="BD55" s="2" t="str">
        <f t="shared" si="32"/>
        <v>Sarzedo</v>
      </c>
      <c r="BE55" s="7">
        <f>VLOOKUP(Y55,[3]DB_FORNECEDORES!$C:$E,3,0)</f>
        <v>12457996000148</v>
      </c>
      <c r="BF55" s="7" t="b">
        <f>IF(AY55="FIASA",16701716000156,IF(AY55="FPT BETIM - FIRE",16701716003171,IF(AY55="FPT BETIM - MECANICA",16701716003333,IF(AY55="CKD",16701716001713,IF(AY55="MOPAR",16701716002957,IF(AZ55="SIM",VLOOKUP(AY55,[3]DB_FORNECEDORES!$C:$E,3,0)))))))</f>
        <v>0</v>
      </c>
      <c r="BG55" t="e">
        <f>IF(M55="FIASA",VLOOKUP(Y55,'[4]FIASA, CKD, MOPAR '!$B:$F,5,0),IF(OR(M55="FPT BETIM - FIRE",M55="FPT BETIM - MECANICA"),VLOOKUP(Y55,'[4]FPT BETIM'!$B:$F,5,0),"Volume"))</f>
        <v>#N/A</v>
      </c>
      <c r="BH55" t="str">
        <f t="shared" si="33"/>
        <v>187517280800021967</v>
      </c>
      <c r="BI55" t="str">
        <f>VLOOKUP(BH55,[1]PFEP!$A:$A,1,0)</f>
        <v>187517280800021967</v>
      </c>
      <c r="BK55" s="44"/>
      <c r="BL55">
        <f>COUNTIF(' Suppliers DB '!C:C,PFEP!Y55)</f>
        <v>2</v>
      </c>
    </row>
    <row r="56" spans="1:64">
      <c r="A56" t="s">
        <v>59</v>
      </c>
      <c r="B56" s="2" t="s">
        <v>115</v>
      </c>
      <c r="C56" s="2">
        <v>27951</v>
      </c>
      <c r="D56" s="2">
        <v>552822460</v>
      </c>
      <c r="E56">
        <v>650</v>
      </c>
      <c r="F56" t="s">
        <v>122</v>
      </c>
      <c r="J56" s="45">
        <v>5000</v>
      </c>
      <c r="K56" s="45">
        <v>7.6923076923076925</v>
      </c>
      <c r="L56" s="3">
        <v>45401</v>
      </c>
      <c r="M56" s="5" t="str">
        <f t="shared" si="17"/>
        <v>FPT BETIM - FIRE</v>
      </c>
      <c r="N56" s="2" t="str">
        <f t="shared" ca="1" si="0"/>
        <v>WEEK 43</v>
      </c>
      <c r="O56">
        <f t="shared" si="18"/>
        <v>552822460</v>
      </c>
      <c r="P56" t="str">
        <f t="shared" si="19"/>
        <v>PARAFUSO M6X14</v>
      </c>
      <c r="Q56" s="21">
        <f>VLOOKUP(O56,[1]PFEP!$B:$G,6,0)</f>
        <v>0.01</v>
      </c>
      <c r="R56" t="str">
        <f t="shared" ca="1" si="20"/>
        <v xml:space="preserve"> </v>
      </c>
      <c r="S56">
        <f t="shared" ca="1" si="21"/>
        <v>5000</v>
      </c>
      <c r="T56" t="str">
        <f t="shared" ca="1" si="22"/>
        <v xml:space="preserve"> </v>
      </c>
      <c r="U56" t="str">
        <f t="shared" ca="1" si="23"/>
        <v xml:space="preserve"> </v>
      </c>
      <c r="V56" t="str">
        <f t="shared" ca="1" si="24"/>
        <v xml:space="preserve"> </v>
      </c>
      <c r="W56" t="str">
        <f t="shared" ca="1" si="25"/>
        <v xml:space="preserve"> </v>
      </c>
      <c r="Y56" s="2">
        <f>VLOOKUP(C56,[1]PFEP!$O:$P,2,0)</f>
        <v>800021967</v>
      </c>
      <c r="Z56" s="8" t="e">
        <f>VLOOKUP(Y56,[2]INDEX!$C:$D,2,0)</f>
        <v>#N/A</v>
      </c>
      <c r="AA56" s="9" t="str">
        <f>VLOOKUP(Y56,'[1]Suppliers DB'!$A:$D,4,0)</f>
        <v>AV COMENDADOR FRANCISCO ALVES QUINTAS123DISTRITO INDUSTRIAL</v>
      </c>
      <c r="AB56" s="9" t="str">
        <f>VLOOKUP(Y56,'[1]Suppliers DB'!$A:$E,5,0)</f>
        <v>Sarzedo</v>
      </c>
      <c r="AC56" s="2" t="str">
        <f>VLOOKUP(Y56,'[1]Suppliers DB'!$A:$F,6,0)</f>
        <v>MG</v>
      </c>
      <c r="AD56" s="6">
        <v>5575</v>
      </c>
      <c r="AE56" s="8" t="str">
        <f>VLOOKUP(Y56,[3]DB_FORNECEDORES!$C:$D,2,0)</f>
        <v>CISER</v>
      </c>
      <c r="AF56" s="10" t="str">
        <f>IFERROR(IF(OR(M56="FPT BETIM - FIRE",M56="FPT BETIM - MECANICA",M56="FPT BETIM"),VLOOKUP(Y56,'[4]FPT BETIM'!$B:$E,4,0),IF(OR(M56="MOPAR",M56="CKD",M56="FIASA"),VLOOKUP(Y56,'[4]FIASA, CKD, MOPAR '!$B:$D,3,0)," ")),"")</f>
        <v/>
      </c>
      <c r="AG56" s="2" t="str">
        <f>VLOOKUP(O56,[1]PFEP!$B:$AN,39,0)</f>
        <v>T235</v>
      </c>
      <c r="AH56" s="2">
        <f>VLOOKUP(O56,[1]PFEP!$B:$AV,47,0)</f>
        <v>650</v>
      </c>
      <c r="AI56" s="2">
        <f>VLOOKUP(AG56,[1]PFEP!$AN:$AW,10,0)</f>
        <v>0.3</v>
      </c>
      <c r="AJ56" s="2">
        <f>VLOOKUP(O56,[1]PFEP!$B:$AX,49,0)</f>
        <v>0.2</v>
      </c>
      <c r="AK56" s="2">
        <f>VLOOKUP(O56,[1]PFEP!$B:$AY,50,0)</f>
        <v>0.15</v>
      </c>
      <c r="AL56" s="2" t="str">
        <f>IFERROR(IF(OR(VLOOKUP(BH56,[1]PFEP!$A:$BD,56,0)=1,VLOOKUP(BH56,[1]PFEP!$A:$BD,56,0)=0),"N","S"),"")</f>
        <v>S</v>
      </c>
      <c r="AM56" t="str">
        <f>VLOOKUP(AG56,[1]PFEP!$AH:$AZ,19,0)</f>
        <v>YES</v>
      </c>
      <c r="AN56">
        <f>VLOOKUP(AG56,[1]PFEP!$AH:$BA,20,0)</f>
        <v>20</v>
      </c>
      <c r="AO56">
        <f>VLOOKUP(AG56,[1]PFEP!$AH:$BB,21,0)</f>
        <v>5</v>
      </c>
      <c r="AP56" s="2">
        <f>VLOOKUP(AG56,[1]PFEP!$AN:$BE,18,0)</f>
        <v>0.56999999999999995</v>
      </c>
      <c r="AQ56" s="8" t="str">
        <f>IFERROR(VLOOKUP(Y56,'[4]Restrição de veículos'!$A:$C,3,0),"")</f>
        <v/>
      </c>
      <c r="AR56" s="8" t="str">
        <f t="shared" ca="1" si="26"/>
        <v/>
      </c>
      <c r="AS56" s="8">
        <f t="shared" ca="1" si="27"/>
        <v>8</v>
      </c>
      <c r="AT56" s="8" t="str">
        <f t="shared" ca="1" si="28"/>
        <v/>
      </c>
      <c r="AU56" s="8" t="str">
        <f t="shared" ca="1" si="29"/>
        <v/>
      </c>
      <c r="AV56" s="8" t="str">
        <f t="shared" ca="1" si="30"/>
        <v/>
      </c>
      <c r="AW56" s="8" t="str">
        <f t="shared" ca="1" si="31"/>
        <v/>
      </c>
      <c r="AX56" s="8" t="str">
        <f>VLOOKUP(Y56,'[1]Suppliers DB'!$A:$X,24,0)</f>
        <v>Direto MG</v>
      </c>
      <c r="AZ56" s="2" t="s">
        <v>62</v>
      </c>
      <c r="BD56" s="2" t="str">
        <f t="shared" si="32"/>
        <v>Sarzedo</v>
      </c>
      <c r="BE56" s="7">
        <f>VLOOKUP(Y56,[3]DB_FORNECEDORES!$C:$E,3,0)</f>
        <v>12457996000148</v>
      </c>
      <c r="BF56" s="7" t="b">
        <f>IF(AY56="FIASA",16701716000156,IF(AY56="FPT BETIM - FIRE",16701716003171,IF(AY56="FPT BETIM - MECANICA",16701716003333,IF(AY56="CKD",16701716001713,IF(AY56="MOPAR",16701716002957,IF(AZ56="SIM",VLOOKUP(AY56,[3]DB_FORNECEDORES!$C:$E,3,0)))))))</f>
        <v>0</v>
      </c>
      <c r="BG56" t="e">
        <f>IF(M56="FIASA",VLOOKUP(Y56,'[4]FIASA, CKD, MOPAR '!$B:$F,5,0),IF(OR(M56="FPT BETIM - FIRE",M56="FPT BETIM - MECANICA"),VLOOKUP(Y56,'[4]FPT BETIM'!$B:$F,5,0),"Volume"))</f>
        <v>#N/A</v>
      </c>
      <c r="BH56" t="str">
        <f t="shared" si="33"/>
        <v>552822460800021967</v>
      </c>
      <c r="BI56" t="str">
        <f>VLOOKUP(BH56,[1]PFEP!$A:$A,1,0)</f>
        <v>552822460800021967</v>
      </c>
      <c r="BK56" s="44"/>
      <c r="BL56">
        <f>COUNTIF(' Suppliers DB '!C:C,PFEP!Y56)</f>
        <v>2</v>
      </c>
    </row>
    <row r="57" spans="1:64">
      <c r="A57" t="s">
        <v>59</v>
      </c>
      <c r="B57" s="2" t="s">
        <v>115</v>
      </c>
      <c r="C57" s="2">
        <v>27951</v>
      </c>
      <c r="D57" s="2">
        <v>552821610</v>
      </c>
      <c r="E57">
        <v>150</v>
      </c>
      <c r="F57" t="s">
        <v>123</v>
      </c>
      <c r="J57" s="45">
        <v>5000</v>
      </c>
      <c r="K57" s="45">
        <v>33.333333333333336</v>
      </c>
      <c r="L57" s="3">
        <v>45401</v>
      </c>
      <c r="M57" s="5" t="str">
        <f t="shared" si="17"/>
        <v>FPT BETIM - FIRE</v>
      </c>
      <c r="N57" s="2" t="str">
        <f t="shared" ca="1" si="0"/>
        <v>WEEK 43</v>
      </c>
      <c r="O57">
        <f t="shared" si="18"/>
        <v>552821610</v>
      </c>
      <c r="P57" t="str">
        <f t="shared" si="19"/>
        <v>PARAFUSO M8 X 80</v>
      </c>
      <c r="Q57" s="21">
        <f>VLOOKUP(O57,[1]PFEP!$B:$G,6,0)</f>
        <v>3.9E-2</v>
      </c>
      <c r="R57" t="str">
        <f t="shared" ca="1" si="20"/>
        <v xml:space="preserve"> </v>
      </c>
      <c r="S57">
        <f t="shared" ca="1" si="21"/>
        <v>5000</v>
      </c>
      <c r="T57" t="str">
        <f t="shared" ca="1" si="22"/>
        <v xml:space="preserve"> </v>
      </c>
      <c r="U57" t="str">
        <f t="shared" ca="1" si="23"/>
        <v xml:space="preserve"> </v>
      </c>
      <c r="V57" t="str">
        <f t="shared" ca="1" si="24"/>
        <v xml:space="preserve"> </v>
      </c>
      <c r="W57" t="str">
        <f t="shared" ca="1" si="25"/>
        <v xml:space="preserve"> </v>
      </c>
      <c r="Y57" s="2">
        <f>VLOOKUP(C57,[1]PFEP!$O:$P,2,0)</f>
        <v>800021967</v>
      </c>
      <c r="Z57" s="8" t="e">
        <f>VLOOKUP(Y57,[2]INDEX!$C:$D,2,0)</f>
        <v>#N/A</v>
      </c>
      <c r="AA57" s="9" t="str">
        <f>VLOOKUP(Y57,'[1]Suppliers DB'!$A:$D,4,0)</f>
        <v>AV COMENDADOR FRANCISCO ALVES QUINTAS123DISTRITO INDUSTRIAL</v>
      </c>
      <c r="AB57" s="9" t="str">
        <f>VLOOKUP(Y57,'[1]Suppliers DB'!$A:$E,5,0)</f>
        <v>Sarzedo</v>
      </c>
      <c r="AC57" s="2" t="str">
        <f>VLOOKUP(Y57,'[1]Suppliers DB'!$A:$F,6,0)</f>
        <v>MG</v>
      </c>
      <c r="AD57" s="6">
        <v>5576</v>
      </c>
      <c r="AE57" s="8" t="str">
        <f>VLOOKUP(Y57,[3]DB_FORNECEDORES!$C:$D,2,0)</f>
        <v>CISER</v>
      </c>
      <c r="AF57" s="10" t="str">
        <f>IFERROR(IF(OR(M57="FPT BETIM - FIRE",M57="FPT BETIM - MECANICA",M57="FPT BETIM"),VLOOKUP(Y57,'[4]FPT BETIM'!$B:$E,4,0),IF(OR(M57="MOPAR",M57="CKD",M57="FIASA"),VLOOKUP(Y57,'[4]FIASA, CKD, MOPAR '!$B:$D,3,0)," ")),"")</f>
        <v/>
      </c>
      <c r="AG57" s="2" t="str">
        <f>VLOOKUP(O57,[1]PFEP!$B:$AN,39,0)</f>
        <v>T235</v>
      </c>
      <c r="AH57" s="2">
        <f>VLOOKUP(O57,[1]PFEP!$B:$AV,47,0)</f>
        <v>150</v>
      </c>
      <c r="AI57" s="2">
        <f>VLOOKUP(AG57,[1]PFEP!$AN:$AW,10,0)</f>
        <v>0.3</v>
      </c>
      <c r="AJ57" s="2">
        <f>VLOOKUP(O57,[1]PFEP!$B:$AX,49,0)</f>
        <v>0.2</v>
      </c>
      <c r="AK57" s="2">
        <f>VLOOKUP(O57,[1]PFEP!$B:$AY,50,0)</f>
        <v>0.15</v>
      </c>
      <c r="AL57" s="2" t="str">
        <f>IFERROR(IF(OR(VLOOKUP(BH57,[1]PFEP!$A:$BD,56,0)=1,VLOOKUP(BH57,[1]PFEP!$A:$BD,56,0)=0),"N","S"),"")</f>
        <v>S</v>
      </c>
      <c r="AM57" t="str">
        <f>VLOOKUP(AG57,[1]PFEP!$AH:$AZ,19,0)</f>
        <v>YES</v>
      </c>
      <c r="AN57">
        <f>VLOOKUP(AG57,[1]PFEP!$AH:$BA,20,0)</f>
        <v>20</v>
      </c>
      <c r="AO57">
        <f>VLOOKUP(AG57,[1]PFEP!$AH:$BB,21,0)</f>
        <v>5</v>
      </c>
      <c r="AP57" s="2">
        <f>VLOOKUP(AG57,[1]PFEP!$AN:$BE,18,0)</f>
        <v>0.56999999999999995</v>
      </c>
      <c r="AQ57" s="8" t="str">
        <f>IFERROR(VLOOKUP(Y57,'[4]Restrição de veículos'!$A:$C,3,0),"")</f>
        <v/>
      </c>
      <c r="AR57" s="8" t="str">
        <f t="shared" ca="1" si="26"/>
        <v/>
      </c>
      <c r="AS57" s="8">
        <f t="shared" ca="1" si="27"/>
        <v>34</v>
      </c>
      <c r="AT57" s="8" t="str">
        <f t="shared" ca="1" si="28"/>
        <v/>
      </c>
      <c r="AU57" s="8" t="str">
        <f t="shared" ca="1" si="29"/>
        <v/>
      </c>
      <c r="AV57" s="8" t="str">
        <f t="shared" ca="1" si="30"/>
        <v/>
      </c>
      <c r="AW57" s="8" t="str">
        <f t="shared" ca="1" si="31"/>
        <v/>
      </c>
      <c r="AX57" s="8" t="str">
        <f>VLOOKUP(Y57,'[1]Suppliers DB'!$A:$X,24,0)</f>
        <v>Direto MG</v>
      </c>
      <c r="AZ57" s="2" t="s">
        <v>62</v>
      </c>
      <c r="BD57" s="2" t="str">
        <f t="shared" si="32"/>
        <v>Sarzedo</v>
      </c>
      <c r="BE57" s="7">
        <f>VLOOKUP(Y57,[3]DB_FORNECEDORES!$C:$E,3,0)</f>
        <v>12457996000148</v>
      </c>
      <c r="BF57" s="7" t="b">
        <f>IF(AY57="FIASA",16701716000156,IF(AY57="FPT BETIM - FIRE",16701716003171,IF(AY57="FPT BETIM - MECANICA",16701716003333,IF(AY57="CKD",16701716001713,IF(AY57="MOPAR",16701716002957,IF(AZ57="SIM",VLOOKUP(AY57,[3]DB_FORNECEDORES!$C:$E,3,0)))))))</f>
        <v>0</v>
      </c>
      <c r="BG57" t="e">
        <f>IF(M57="FIASA",VLOOKUP(Y57,'[4]FIASA, CKD, MOPAR '!$B:$F,5,0),IF(OR(M57="FPT BETIM - FIRE",M57="FPT BETIM - MECANICA"),VLOOKUP(Y57,'[4]FPT BETIM'!$B:$F,5,0),"Volume"))</f>
        <v>#N/A</v>
      </c>
      <c r="BH57" t="str">
        <f t="shared" si="33"/>
        <v>552821610800021967</v>
      </c>
      <c r="BI57" t="str">
        <f>VLOOKUP(BH57,[1]PFEP!$A:$A,1,0)</f>
        <v>552821610800021967</v>
      </c>
      <c r="BK57" s="44"/>
      <c r="BL57">
        <f>COUNTIF(' Suppliers DB '!C:C,PFEP!Y57)</f>
        <v>2</v>
      </c>
    </row>
    <row r="58" spans="1:64">
      <c r="A58" t="s">
        <v>59</v>
      </c>
      <c r="B58" s="2" t="s">
        <v>115</v>
      </c>
      <c r="C58" s="2">
        <v>27951</v>
      </c>
      <c r="D58" s="2">
        <v>552842370</v>
      </c>
      <c r="E58">
        <v>400</v>
      </c>
      <c r="F58" t="s">
        <v>124</v>
      </c>
      <c r="J58" s="45">
        <v>5000</v>
      </c>
      <c r="K58" s="45">
        <v>12.5</v>
      </c>
      <c r="L58" s="3">
        <v>45401</v>
      </c>
      <c r="M58" s="5" t="str">
        <f t="shared" si="17"/>
        <v>FPT BETIM - FIRE</v>
      </c>
      <c r="N58" s="2" t="str">
        <f t="shared" ca="1" si="0"/>
        <v>WEEK 43</v>
      </c>
      <c r="O58">
        <f t="shared" si="18"/>
        <v>552842370</v>
      </c>
      <c r="P58" t="str">
        <f t="shared" si="19"/>
        <v>PARAFUSO TE FLANGEADO M6X30</v>
      </c>
      <c r="Q58" s="21">
        <f>VLOOKUP(O58,[1]PFEP!$B:$G,6,0)</f>
        <v>0.01</v>
      </c>
      <c r="R58" t="str">
        <f t="shared" ca="1" si="20"/>
        <v xml:space="preserve"> </v>
      </c>
      <c r="S58">
        <f t="shared" ca="1" si="21"/>
        <v>5000</v>
      </c>
      <c r="T58" t="str">
        <f t="shared" ca="1" si="22"/>
        <v xml:space="preserve"> </v>
      </c>
      <c r="U58" t="str">
        <f t="shared" ca="1" si="23"/>
        <v xml:space="preserve"> </v>
      </c>
      <c r="V58" t="str">
        <f t="shared" ca="1" si="24"/>
        <v xml:space="preserve"> </v>
      </c>
      <c r="W58" t="str">
        <f t="shared" ca="1" si="25"/>
        <v xml:space="preserve"> </v>
      </c>
      <c r="Y58" s="2">
        <f>VLOOKUP(C58,[1]PFEP!$O:$P,2,0)</f>
        <v>800021967</v>
      </c>
      <c r="Z58" s="8" t="e">
        <f>VLOOKUP(Y58,[2]INDEX!$C:$D,2,0)</f>
        <v>#N/A</v>
      </c>
      <c r="AA58" s="9" t="str">
        <f>VLOOKUP(Y58,'[1]Suppliers DB'!$A:$D,4,0)</f>
        <v>AV COMENDADOR FRANCISCO ALVES QUINTAS123DISTRITO INDUSTRIAL</v>
      </c>
      <c r="AB58" s="9" t="str">
        <f>VLOOKUP(Y58,'[1]Suppliers DB'!$A:$E,5,0)</f>
        <v>Sarzedo</v>
      </c>
      <c r="AC58" s="2" t="str">
        <f>VLOOKUP(Y58,'[1]Suppliers DB'!$A:$F,6,0)</f>
        <v>MG</v>
      </c>
      <c r="AD58" s="6">
        <v>5577</v>
      </c>
      <c r="AE58" s="8" t="str">
        <f>VLOOKUP(Y58,[3]DB_FORNECEDORES!$C:$D,2,0)</f>
        <v>CISER</v>
      </c>
      <c r="AF58" s="10" t="str">
        <f>IFERROR(IF(OR(M58="FPT BETIM - FIRE",M58="FPT BETIM - MECANICA",M58="FPT BETIM"),VLOOKUP(Y58,'[4]FPT BETIM'!$B:$E,4,0),IF(OR(M58="MOPAR",M58="CKD",M58="FIASA"),VLOOKUP(Y58,'[4]FIASA, CKD, MOPAR '!$B:$D,3,0)," ")),"")</f>
        <v/>
      </c>
      <c r="AG58" s="2" t="str">
        <f>VLOOKUP(O58,[1]PFEP!$B:$AN,39,0)</f>
        <v>T235</v>
      </c>
      <c r="AH58" s="2">
        <f>VLOOKUP(O58,[1]PFEP!$B:$AV,47,0)</f>
        <v>400</v>
      </c>
      <c r="AI58" s="2">
        <f>VLOOKUP(AG58,[1]PFEP!$AN:$AW,10,0)</f>
        <v>0.3</v>
      </c>
      <c r="AJ58" s="2">
        <f>VLOOKUP(O58,[1]PFEP!$B:$AX,49,0)</f>
        <v>0.2</v>
      </c>
      <c r="AK58" s="2">
        <f>VLOOKUP(O58,[1]PFEP!$B:$AY,50,0)</f>
        <v>0.15</v>
      </c>
      <c r="AL58" s="2" t="str">
        <f>IFERROR(IF(OR(VLOOKUP(BH58,[1]PFEP!$A:$BD,56,0)=1,VLOOKUP(BH58,[1]PFEP!$A:$BD,56,0)=0),"N","S"),"")</f>
        <v>S</v>
      </c>
      <c r="AM58" t="str">
        <f>VLOOKUP(AG58,[1]PFEP!$AH:$AZ,19,0)</f>
        <v>YES</v>
      </c>
      <c r="AN58">
        <f>VLOOKUP(AG58,[1]PFEP!$AH:$BA,20,0)</f>
        <v>20</v>
      </c>
      <c r="AO58">
        <f>VLOOKUP(AG58,[1]PFEP!$AH:$BB,21,0)</f>
        <v>5</v>
      </c>
      <c r="AP58" s="2">
        <f>VLOOKUP(AG58,[1]PFEP!$AN:$BE,18,0)</f>
        <v>0.56999999999999995</v>
      </c>
      <c r="AQ58" s="8" t="str">
        <f>IFERROR(VLOOKUP(Y58,'[4]Restrição de veículos'!$A:$C,3,0),"")</f>
        <v/>
      </c>
      <c r="AR58" s="8" t="str">
        <f t="shared" ca="1" si="26"/>
        <v/>
      </c>
      <c r="AS58" s="8">
        <f t="shared" ca="1" si="27"/>
        <v>13</v>
      </c>
      <c r="AT58" s="8" t="str">
        <f t="shared" ca="1" si="28"/>
        <v/>
      </c>
      <c r="AU58" s="8" t="str">
        <f t="shared" ca="1" si="29"/>
        <v/>
      </c>
      <c r="AV58" s="8" t="str">
        <f t="shared" ca="1" si="30"/>
        <v/>
      </c>
      <c r="AW58" s="8" t="str">
        <f t="shared" ca="1" si="31"/>
        <v/>
      </c>
      <c r="AX58" s="8" t="str">
        <f>VLOOKUP(Y58,'[1]Suppliers DB'!$A:$X,24,0)</f>
        <v>Direto MG</v>
      </c>
      <c r="AZ58" s="2" t="s">
        <v>62</v>
      </c>
      <c r="BD58" s="2" t="str">
        <f t="shared" si="32"/>
        <v>Sarzedo</v>
      </c>
      <c r="BE58" s="7">
        <f>VLOOKUP(Y58,[3]DB_FORNECEDORES!$C:$E,3,0)</f>
        <v>12457996000148</v>
      </c>
      <c r="BF58" s="7" t="b">
        <f>IF(AY58="FIASA",16701716000156,IF(AY58="FPT BETIM - FIRE",16701716003171,IF(AY58="FPT BETIM - MECANICA",16701716003333,IF(AY58="CKD",16701716001713,IF(AY58="MOPAR",16701716002957,IF(AZ58="SIM",VLOOKUP(AY58,[3]DB_FORNECEDORES!$C:$E,3,0)))))))</f>
        <v>0</v>
      </c>
      <c r="BG58" t="e">
        <f>IF(M58="FIASA",VLOOKUP(Y58,'[4]FIASA, CKD, MOPAR '!$B:$F,5,0),IF(OR(M58="FPT BETIM - FIRE",M58="FPT BETIM - MECANICA"),VLOOKUP(Y58,'[4]FPT BETIM'!$B:$F,5,0),"Volume"))</f>
        <v>#N/A</v>
      </c>
      <c r="BH58" t="str">
        <f t="shared" si="33"/>
        <v>552842370800021967</v>
      </c>
      <c r="BI58" t="str">
        <f>VLOOKUP(BH58,[1]PFEP!$A:$A,1,0)</f>
        <v>552842370800021967</v>
      </c>
      <c r="BK58" s="44"/>
      <c r="BL58">
        <f>COUNTIF(' Suppliers DB '!C:C,PFEP!Y58)</f>
        <v>2</v>
      </c>
    </row>
    <row r="59" spans="1:64">
      <c r="A59" t="s">
        <v>59</v>
      </c>
      <c r="B59" s="2" t="s">
        <v>115</v>
      </c>
      <c r="C59" s="2">
        <v>27951</v>
      </c>
      <c r="D59" s="2">
        <v>552821600</v>
      </c>
      <c r="E59">
        <v>300</v>
      </c>
      <c r="F59" t="s">
        <v>125</v>
      </c>
      <c r="J59" s="45">
        <v>5000</v>
      </c>
      <c r="K59" s="45">
        <v>16.666666666666668</v>
      </c>
      <c r="L59" s="3">
        <v>45401</v>
      </c>
      <c r="M59" s="5" t="str">
        <f t="shared" si="17"/>
        <v>FPT BETIM - FIRE</v>
      </c>
      <c r="N59" s="2" t="str">
        <f t="shared" ca="1" si="0"/>
        <v>WEEK 43</v>
      </c>
      <c r="O59">
        <f t="shared" si="18"/>
        <v>552821600</v>
      </c>
      <c r="P59" t="str">
        <f t="shared" si="19"/>
        <v>PARAFUSO TE FLANGEADO M8X40</v>
      </c>
      <c r="Q59" s="21">
        <f>VLOOKUP(O59,[1]PFEP!$B:$G,6,0)</f>
        <v>5.0000000000000001E-3</v>
      </c>
      <c r="R59" t="str">
        <f t="shared" ca="1" si="20"/>
        <v xml:space="preserve"> </v>
      </c>
      <c r="S59">
        <f t="shared" ca="1" si="21"/>
        <v>5000</v>
      </c>
      <c r="T59" t="str">
        <f t="shared" ca="1" si="22"/>
        <v xml:space="preserve"> </v>
      </c>
      <c r="U59" t="str">
        <f t="shared" ca="1" si="23"/>
        <v xml:space="preserve"> </v>
      </c>
      <c r="V59" t="str">
        <f t="shared" ca="1" si="24"/>
        <v xml:space="preserve"> </v>
      </c>
      <c r="W59" t="str">
        <f t="shared" ca="1" si="25"/>
        <v xml:space="preserve"> </v>
      </c>
      <c r="Y59" s="2">
        <f>VLOOKUP(C59,[1]PFEP!$O:$P,2,0)</f>
        <v>800021967</v>
      </c>
      <c r="Z59" s="8" t="e">
        <f>VLOOKUP(Y59,[2]INDEX!$C:$D,2,0)</f>
        <v>#N/A</v>
      </c>
      <c r="AA59" s="9" t="str">
        <f>VLOOKUP(Y59,'[1]Suppliers DB'!$A:$D,4,0)</f>
        <v>AV COMENDADOR FRANCISCO ALVES QUINTAS123DISTRITO INDUSTRIAL</v>
      </c>
      <c r="AB59" s="9" t="str">
        <f>VLOOKUP(Y59,'[1]Suppliers DB'!$A:$E,5,0)</f>
        <v>Sarzedo</v>
      </c>
      <c r="AC59" s="2" t="str">
        <f>VLOOKUP(Y59,'[1]Suppliers DB'!$A:$F,6,0)</f>
        <v>MG</v>
      </c>
      <c r="AD59" s="6">
        <v>5578</v>
      </c>
      <c r="AE59" s="8" t="str">
        <f>VLOOKUP(Y59,[3]DB_FORNECEDORES!$C:$D,2,0)</f>
        <v>CISER</v>
      </c>
      <c r="AF59" s="10" t="str">
        <f>IFERROR(IF(OR(M59="FPT BETIM - FIRE",M59="FPT BETIM - MECANICA",M59="FPT BETIM"),VLOOKUP(Y59,'[4]FPT BETIM'!$B:$E,4,0),IF(OR(M59="MOPAR",M59="CKD",M59="FIASA"),VLOOKUP(Y59,'[4]FIASA, CKD, MOPAR '!$B:$D,3,0)," ")),"")</f>
        <v/>
      </c>
      <c r="AG59" s="2" t="str">
        <f>VLOOKUP(O59,[1]PFEP!$B:$AN,39,0)</f>
        <v>T235</v>
      </c>
      <c r="AH59" s="2">
        <f>VLOOKUP(O59,[1]PFEP!$B:$AV,47,0)</f>
        <v>300</v>
      </c>
      <c r="AI59" s="2">
        <f>VLOOKUP(AG59,[1]PFEP!$AN:$AW,10,0)</f>
        <v>0.3</v>
      </c>
      <c r="AJ59" s="2">
        <f>VLOOKUP(O59,[1]PFEP!$B:$AX,49,0)</f>
        <v>0.2</v>
      </c>
      <c r="AK59" s="2">
        <f>VLOOKUP(O59,[1]PFEP!$B:$AY,50,0)</f>
        <v>0.15</v>
      </c>
      <c r="AL59" s="2" t="str">
        <f>IFERROR(IF(OR(VLOOKUP(BH59,[1]PFEP!$A:$BD,56,0)=1,VLOOKUP(BH59,[1]PFEP!$A:$BD,56,0)=0),"N","S"),"")</f>
        <v>S</v>
      </c>
      <c r="AM59" t="str">
        <f>VLOOKUP(AG59,[1]PFEP!$AH:$AZ,19,0)</f>
        <v>YES</v>
      </c>
      <c r="AN59">
        <f>VLOOKUP(AG59,[1]PFEP!$AH:$BA,20,0)</f>
        <v>20</v>
      </c>
      <c r="AO59">
        <f>VLOOKUP(AG59,[1]PFEP!$AH:$BB,21,0)</f>
        <v>5</v>
      </c>
      <c r="AP59" s="2">
        <f>VLOOKUP(AG59,[1]PFEP!$AN:$BE,18,0)</f>
        <v>0.56999999999999995</v>
      </c>
      <c r="AQ59" s="8" t="str">
        <f>IFERROR(VLOOKUP(Y59,'[4]Restrição de veículos'!$A:$C,3,0),"")</f>
        <v/>
      </c>
      <c r="AR59" s="8" t="str">
        <f t="shared" ca="1" si="26"/>
        <v/>
      </c>
      <c r="AS59" s="8">
        <f t="shared" ca="1" si="27"/>
        <v>17</v>
      </c>
      <c r="AT59" s="8" t="str">
        <f t="shared" ca="1" si="28"/>
        <v/>
      </c>
      <c r="AU59" s="8" t="str">
        <f t="shared" ca="1" si="29"/>
        <v/>
      </c>
      <c r="AV59" s="8" t="str">
        <f t="shared" ca="1" si="30"/>
        <v/>
      </c>
      <c r="AW59" s="8" t="str">
        <f t="shared" ca="1" si="31"/>
        <v/>
      </c>
      <c r="AX59" s="8" t="str">
        <f>VLOOKUP(Y59,'[1]Suppliers DB'!$A:$X,24,0)</f>
        <v>Direto MG</v>
      </c>
      <c r="AZ59" s="2" t="s">
        <v>62</v>
      </c>
      <c r="BD59" s="2" t="str">
        <f t="shared" si="32"/>
        <v>Sarzedo</v>
      </c>
      <c r="BE59" s="7">
        <f>VLOOKUP(Y59,[3]DB_FORNECEDORES!$C:$E,3,0)</f>
        <v>12457996000148</v>
      </c>
      <c r="BF59" s="7" t="b">
        <f>IF(AY59="FIASA",16701716000156,IF(AY59="FPT BETIM - FIRE",16701716003171,IF(AY59="FPT BETIM - MECANICA",16701716003333,IF(AY59="CKD",16701716001713,IF(AY59="MOPAR",16701716002957,IF(AZ59="SIM",VLOOKUP(AY59,[3]DB_FORNECEDORES!$C:$E,3,0)))))))</f>
        <v>0</v>
      </c>
      <c r="BG59" t="e">
        <f>IF(M59="FIASA",VLOOKUP(Y59,'[4]FIASA, CKD, MOPAR '!$B:$F,5,0),IF(OR(M59="FPT BETIM - FIRE",M59="FPT BETIM - MECANICA"),VLOOKUP(Y59,'[4]FPT BETIM'!$B:$F,5,0),"Volume"))</f>
        <v>#N/A</v>
      </c>
      <c r="BH59" t="str">
        <f t="shared" si="33"/>
        <v>552821600800021967</v>
      </c>
      <c r="BI59" t="str">
        <f>VLOOKUP(BH59,[1]PFEP!$A:$A,1,0)</f>
        <v>552821600800021967</v>
      </c>
      <c r="BK59" s="44"/>
      <c r="BL59">
        <f>COUNTIF(' Suppliers DB '!C:C,PFEP!Y59)</f>
        <v>2</v>
      </c>
    </row>
    <row r="60" spans="1:64">
      <c r="A60" t="s">
        <v>59</v>
      </c>
      <c r="B60" s="2" t="s">
        <v>126</v>
      </c>
      <c r="C60" s="2">
        <v>51658</v>
      </c>
      <c r="D60" s="2">
        <v>463485610</v>
      </c>
      <c r="E60">
        <v>600</v>
      </c>
      <c r="F60" t="s">
        <v>127</v>
      </c>
      <c r="J60" s="45">
        <v>12000</v>
      </c>
      <c r="K60" s="45">
        <v>20</v>
      </c>
      <c r="L60" s="3">
        <v>45401</v>
      </c>
      <c r="M60" s="5" t="str">
        <f t="shared" si="17"/>
        <v>FPT BETIM - FIRE</v>
      </c>
      <c r="N60" s="2" t="str">
        <f t="shared" ca="1" si="0"/>
        <v>WEEK 43</v>
      </c>
      <c r="O60">
        <f t="shared" si="18"/>
        <v>463485610</v>
      </c>
      <c r="P60" t="str">
        <f t="shared" si="19"/>
        <v>BRONZINA DE BIELA STD. A</v>
      </c>
      <c r="Q60" s="21">
        <f>VLOOKUP(O60,[1]PFEP!$B:$G,6,0)</f>
        <v>1.0999999999999999E-2</v>
      </c>
      <c r="R60" t="str">
        <f t="shared" ca="1" si="20"/>
        <v xml:space="preserve"> </v>
      </c>
      <c r="S60">
        <f t="shared" ca="1" si="21"/>
        <v>12000</v>
      </c>
      <c r="T60" t="str">
        <f t="shared" ca="1" si="22"/>
        <v xml:space="preserve"> </v>
      </c>
      <c r="U60" t="str">
        <f t="shared" ca="1" si="23"/>
        <v xml:space="preserve"> </v>
      </c>
      <c r="V60" t="str">
        <f t="shared" ca="1" si="24"/>
        <v xml:space="preserve"> </v>
      </c>
      <c r="W60" t="str">
        <f t="shared" ca="1" si="25"/>
        <v xml:space="preserve"> </v>
      </c>
      <c r="Y60" s="2">
        <f>VLOOKUP(C60,[1]PFEP!$O:$P,2,0)</f>
        <v>800006220</v>
      </c>
      <c r="Z60" s="8" t="e">
        <f>VLOOKUP(Y60,[2]INDEX!$C:$D,2,0)</f>
        <v>#N/A</v>
      </c>
      <c r="AA60" s="9" t="str">
        <f>VLOOKUP(Y60,'[1]Suppliers DB'!$A:$D,4,0)</f>
        <v>AV 31 DE MARCO2000JARDIM BORBOREMA</v>
      </c>
      <c r="AB60" s="9" t="str">
        <f>VLOOKUP(Y60,'[1]Suppliers DB'!$A:$E,5,0)</f>
        <v>Sao Bernardo Do Campo</v>
      </c>
      <c r="AC60" s="2" t="str">
        <f>VLOOKUP(Y60,'[1]Suppliers DB'!$A:$F,6,0)</f>
        <v>SP</v>
      </c>
      <c r="AD60" s="6">
        <v>5579</v>
      </c>
      <c r="AE60" s="8" t="str">
        <f>VLOOKUP(Y60,[3]DB_FORNECEDORES!$C:$D,2,0)</f>
        <v>METAL LEVE BRNZ</v>
      </c>
      <c r="AF60" s="10" t="str">
        <f>IFERROR(IF(OR(M60="FPT BETIM - FIRE",M60="FPT BETIM - MECANICA",M60="FPT BETIM"),VLOOKUP(Y60,'[4]FPT BETIM'!$B:$E,4,0),IF(OR(M60="MOPAR",M60="CKD",M60="FIASA"),VLOOKUP(Y60,'[4]FIASA, CKD, MOPAR '!$B:$D,3,0)," ")),"")</f>
        <v/>
      </c>
      <c r="AG60" s="2" t="str">
        <f>VLOOKUP(O60,[1]PFEP!$B:$AN,39,0)</f>
        <v>T231</v>
      </c>
      <c r="AH60" s="2">
        <f>VLOOKUP(O60,[1]PFEP!$B:$AV,47,0)</f>
        <v>600</v>
      </c>
      <c r="AI60" s="2">
        <f>VLOOKUP(AG60,[1]PFEP!$AN:$AW,10,0)</f>
        <v>0.4</v>
      </c>
      <c r="AJ60" s="2">
        <f>VLOOKUP(O60,[1]PFEP!$B:$AX,49,0)</f>
        <v>0.3</v>
      </c>
      <c r="AK60" s="2">
        <f>VLOOKUP(O60,[1]PFEP!$B:$AY,50,0)</f>
        <v>0.15</v>
      </c>
      <c r="AL60" s="2" t="str">
        <f>IFERROR(IF(OR(VLOOKUP(BH60,[1]PFEP!$A:$BD,56,0)=1,VLOOKUP(BH60,[1]PFEP!$A:$BD,56,0)=0),"N","S"),"")</f>
        <v>S</v>
      </c>
      <c r="AM60" t="str">
        <f>VLOOKUP(AG60,[1]PFEP!$AH:$AZ,19,0)</f>
        <v>YES</v>
      </c>
      <c r="AN60">
        <f>VLOOKUP(AG60,[1]PFEP!$AH:$BA,20,0)</f>
        <v>9</v>
      </c>
      <c r="AO60">
        <f>VLOOKUP(AG60,[1]PFEP!$AH:$BB,21,0)</f>
        <v>5</v>
      </c>
      <c r="AP60" s="2">
        <f>VLOOKUP(AG60,[1]PFEP!$AN:$BE,18,0)</f>
        <v>2</v>
      </c>
      <c r="AQ60" s="8" t="str">
        <f>IFERROR(VLOOKUP(Y60,'[4]Restrição de veículos'!$A:$C,3,0),"")</f>
        <v/>
      </c>
      <c r="AR60" s="8" t="str">
        <f t="shared" ca="1" si="26"/>
        <v/>
      </c>
      <c r="AS60" s="8">
        <f t="shared" ca="1" si="27"/>
        <v>20</v>
      </c>
      <c r="AT60" s="8" t="str">
        <f t="shared" ca="1" si="28"/>
        <v/>
      </c>
      <c r="AU60" s="8" t="str">
        <f t="shared" ca="1" si="29"/>
        <v/>
      </c>
      <c r="AV60" s="8" t="str">
        <f t="shared" ca="1" si="30"/>
        <v/>
      </c>
      <c r="AW60" s="8" t="str">
        <f t="shared" ca="1" si="31"/>
        <v/>
      </c>
      <c r="AX60" s="8" t="str">
        <f>VLOOKUP(Y60,'[1]Suppliers DB'!$A:$X,24,0)</f>
        <v>Milk Run SP</v>
      </c>
      <c r="AZ60" s="2" t="s">
        <v>62</v>
      </c>
      <c r="BD60" s="2" t="str">
        <f t="shared" si="32"/>
        <v>Sao Bernardo Do Campo</v>
      </c>
      <c r="BE60" s="7">
        <f>VLOOKUP(Y60,[3]DB_FORNECEDORES!$C:$E,3,0)</f>
        <v>60476884001744</v>
      </c>
      <c r="BF60" s="7" t="b">
        <f>IF(AY60="FIASA",16701716000156,IF(AY60="FPT BETIM - FIRE",16701716003171,IF(AY60="FPT BETIM - MECANICA",16701716003333,IF(AY60="CKD",16701716001713,IF(AY60="MOPAR",16701716002957,IF(AZ60="SIM",VLOOKUP(AY60,[3]DB_FORNECEDORES!$C:$E,3,0)))))))</f>
        <v>0</v>
      </c>
      <c r="BG60" t="e">
        <f>IF(M60="FIASA",VLOOKUP(Y60,'[4]FIASA, CKD, MOPAR '!$B:$F,5,0),IF(OR(M60="FPT BETIM - FIRE",M60="FPT BETIM - MECANICA"),VLOOKUP(Y60,'[4]FPT BETIM'!$B:$F,5,0),"Volume"))</f>
        <v>#N/A</v>
      </c>
      <c r="BH60" t="str">
        <f t="shared" si="33"/>
        <v>463485610800006220</v>
      </c>
      <c r="BI60" t="str">
        <f>VLOOKUP(BH60,[1]PFEP!$A:$A,1,0)</f>
        <v>463485610800006220</v>
      </c>
      <c r="BK60" s="44"/>
      <c r="BL60">
        <f>COUNTIF(' Suppliers DB '!C:C,PFEP!Y60)</f>
        <v>1</v>
      </c>
    </row>
    <row r="61" spans="1:64">
      <c r="A61" t="s">
        <v>59</v>
      </c>
      <c r="B61" s="2" t="s">
        <v>126</v>
      </c>
      <c r="C61" s="2">
        <v>51658</v>
      </c>
      <c r="D61" s="2">
        <v>463485620</v>
      </c>
      <c r="E61">
        <v>600</v>
      </c>
      <c r="F61" t="s">
        <v>128</v>
      </c>
      <c r="J61" s="45">
        <v>6000</v>
      </c>
      <c r="K61" s="45">
        <v>10</v>
      </c>
      <c r="L61" s="3">
        <v>45401</v>
      </c>
      <c r="M61" s="5" t="str">
        <f t="shared" si="17"/>
        <v>FPT BETIM - FIRE</v>
      </c>
      <c r="N61" s="2" t="str">
        <f t="shared" ca="1" si="0"/>
        <v>WEEK 43</v>
      </c>
      <c r="O61">
        <f t="shared" si="18"/>
        <v>463485620</v>
      </c>
      <c r="P61" t="str">
        <f t="shared" si="19"/>
        <v>BRONZINA DE BIELA STD. B</v>
      </c>
      <c r="Q61" s="21">
        <f>VLOOKUP(O61,[1]PFEP!$B:$G,6,0)</f>
        <v>1.0999999999999999E-2</v>
      </c>
      <c r="R61" t="str">
        <f t="shared" ca="1" si="20"/>
        <v xml:space="preserve"> </v>
      </c>
      <c r="S61">
        <f t="shared" ca="1" si="21"/>
        <v>6000</v>
      </c>
      <c r="T61" t="str">
        <f t="shared" ca="1" si="22"/>
        <v xml:space="preserve"> </v>
      </c>
      <c r="U61" t="str">
        <f t="shared" ca="1" si="23"/>
        <v xml:space="preserve"> </v>
      </c>
      <c r="V61" t="str">
        <f t="shared" ca="1" si="24"/>
        <v xml:space="preserve"> </v>
      </c>
      <c r="W61" t="str">
        <f t="shared" ca="1" si="25"/>
        <v xml:space="preserve"> </v>
      </c>
      <c r="Y61" s="2">
        <f>VLOOKUP(C61,[1]PFEP!$O:$P,2,0)</f>
        <v>800006220</v>
      </c>
      <c r="Z61" s="8" t="e">
        <f>VLOOKUP(Y61,[2]INDEX!$C:$D,2,0)</f>
        <v>#N/A</v>
      </c>
      <c r="AA61" s="9" t="str">
        <f>VLOOKUP(Y61,'[1]Suppliers DB'!$A:$D,4,0)</f>
        <v>AV 31 DE MARCO2000JARDIM BORBOREMA</v>
      </c>
      <c r="AB61" s="9" t="str">
        <f>VLOOKUP(Y61,'[1]Suppliers DB'!$A:$E,5,0)</f>
        <v>Sao Bernardo Do Campo</v>
      </c>
      <c r="AC61" s="2" t="str">
        <f>VLOOKUP(Y61,'[1]Suppliers DB'!$A:$F,6,0)</f>
        <v>SP</v>
      </c>
      <c r="AD61" s="6">
        <v>5580</v>
      </c>
      <c r="AE61" s="8" t="str">
        <f>VLOOKUP(Y61,[3]DB_FORNECEDORES!$C:$D,2,0)</f>
        <v>METAL LEVE BRNZ</v>
      </c>
      <c r="AF61" s="10" t="str">
        <f>IFERROR(IF(OR(M61="FPT BETIM - FIRE",M61="FPT BETIM - MECANICA",M61="FPT BETIM"),VLOOKUP(Y61,'[4]FPT BETIM'!$B:$E,4,0),IF(OR(M61="MOPAR",M61="CKD",M61="FIASA"),VLOOKUP(Y61,'[4]FIASA, CKD, MOPAR '!$B:$D,3,0)," ")),"")</f>
        <v/>
      </c>
      <c r="AG61" s="2" t="str">
        <f>VLOOKUP(O61,[1]PFEP!$B:$AN,39,0)</f>
        <v>T231</v>
      </c>
      <c r="AH61" s="2">
        <f>VLOOKUP(O61,[1]PFEP!$B:$AV,47,0)</f>
        <v>600</v>
      </c>
      <c r="AI61" s="2">
        <f>VLOOKUP(AG61,[1]PFEP!$AN:$AW,10,0)</f>
        <v>0.4</v>
      </c>
      <c r="AJ61" s="2">
        <f>VLOOKUP(O61,[1]PFEP!$B:$AX,49,0)</f>
        <v>0.3</v>
      </c>
      <c r="AK61" s="2">
        <f>VLOOKUP(O61,[1]PFEP!$B:$AY,50,0)</f>
        <v>0.15</v>
      </c>
      <c r="AL61" s="2" t="str">
        <f>IFERROR(IF(OR(VLOOKUP(BH61,[1]PFEP!$A:$BD,56,0)=1,VLOOKUP(BH61,[1]PFEP!$A:$BD,56,0)=0),"N","S"),"")</f>
        <v>S</v>
      </c>
      <c r="AM61" t="str">
        <f>VLOOKUP(AG61,[1]PFEP!$AH:$AZ,19,0)</f>
        <v>YES</v>
      </c>
      <c r="AN61">
        <f>VLOOKUP(AG61,[1]PFEP!$AH:$BA,20,0)</f>
        <v>9</v>
      </c>
      <c r="AO61">
        <f>VLOOKUP(AG61,[1]PFEP!$AH:$BB,21,0)</f>
        <v>5</v>
      </c>
      <c r="AP61" s="2">
        <f>VLOOKUP(AG61,[1]PFEP!$AN:$BE,18,0)</f>
        <v>2</v>
      </c>
      <c r="AQ61" s="8" t="str">
        <f>IFERROR(VLOOKUP(Y61,'[4]Restrição de veículos'!$A:$C,3,0),"")</f>
        <v/>
      </c>
      <c r="AR61" s="8" t="str">
        <f t="shared" ca="1" si="26"/>
        <v/>
      </c>
      <c r="AS61" s="8">
        <f t="shared" ca="1" si="27"/>
        <v>10</v>
      </c>
      <c r="AT61" s="8" t="str">
        <f t="shared" ca="1" si="28"/>
        <v/>
      </c>
      <c r="AU61" s="8" t="str">
        <f t="shared" ca="1" si="29"/>
        <v/>
      </c>
      <c r="AV61" s="8" t="str">
        <f t="shared" ca="1" si="30"/>
        <v/>
      </c>
      <c r="AW61" s="8" t="str">
        <f t="shared" ca="1" si="31"/>
        <v/>
      </c>
      <c r="AX61" s="8" t="str">
        <f>VLOOKUP(Y61,'[1]Suppliers DB'!$A:$X,24,0)</f>
        <v>Milk Run SP</v>
      </c>
      <c r="AZ61" s="2" t="s">
        <v>62</v>
      </c>
      <c r="BD61" s="2" t="str">
        <f t="shared" si="32"/>
        <v>Sao Bernardo Do Campo</v>
      </c>
      <c r="BE61" s="7">
        <f>VLOOKUP(Y61,[3]DB_FORNECEDORES!$C:$E,3,0)</f>
        <v>60476884001744</v>
      </c>
      <c r="BF61" s="7" t="b">
        <f>IF(AY61="FIASA",16701716000156,IF(AY61="FPT BETIM - FIRE",16701716003171,IF(AY61="FPT BETIM - MECANICA",16701716003333,IF(AY61="CKD",16701716001713,IF(AY61="MOPAR",16701716002957,IF(AZ61="SIM",VLOOKUP(AY61,[3]DB_FORNECEDORES!$C:$E,3,0)))))))</f>
        <v>0</v>
      </c>
      <c r="BG61" t="e">
        <f>IF(M61="FIASA",VLOOKUP(Y61,'[4]FIASA, CKD, MOPAR '!$B:$F,5,0),IF(OR(M61="FPT BETIM - FIRE",M61="FPT BETIM - MECANICA"),VLOOKUP(Y61,'[4]FPT BETIM'!$B:$F,5,0),"Volume"))</f>
        <v>#N/A</v>
      </c>
      <c r="BH61" t="str">
        <f t="shared" si="33"/>
        <v>463485620800006220</v>
      </c>
      <c r="BI61" t="str">
        <f>VLOOKUP(BH61,[1]PFEP!$A:$A,1,0)</f>
        <v>463485620800006220</v>
      </c>
      <c r="BK61" s="44"/>
      <c r="BL61">
        <f>COUNTIF(' Suppliers DB '!C:C,PFEP!Y61)</f>
        <v>1</v>
      </c>
    </row>
    <row r="62" spans="1:64">
      <c r="A62" t="s">
        <v>59</v>
      </c>
      <c r="B62" s="2" t="s">
        <v>126</v>
      </c>
      <c r="C62" s="2">
        <v>51658</v>
      </c>
      <c r="D62" s="2">
        <v>463485650</v>
      </c>
      <c r="E62">
        <v>600</v>
      </c>
      <c r="F62" t="s">
        <v>129</v>
      </c>
      <c r="J62" s="45">
        <v>12000</v>
      </c>
      <c r="K62" s="45">
        <v>20</v>
      </c>
      <c r="L62" s="3">
        <v>45401</v>
      </c>
      <c r="M62" s="5" t="str">
        <f t="shared" si="17"/>
        <v>FPT BETIM - FIRE</v>
      </c>
      <c r="N62" s="2" t="str">
        <f t="shared" ca="1" si="0"/>
        <v>WEEK 43</v>
      </c>
      <c r="O62">
        <f t="shared" si="18"/>
        <v>463485650</v>
      </c>
      <c r="P62" t="str">
        <f t="shared" si="19"/>
        <v>BRONZINA DE BIELA SUPERIOR STD</v>
      </c>
      <c r="Q62" s="21">
        <f>VLOOKUP(O62,[1]PFEP!$B:$G,6,0)</f>
        <v>1.0999999999999999E-2</v>
      </c>
      <c r="R62" t="str">
        <f t="shared" ca="1" si="20"/>
        <v xml:space="preserve"> </v>
      </c>
      <c r="S62">
        <f t="shared" ca="1" si="21"/>
        <v>12000</v>
      </c>
      <c r="T62" t="str">
        <f t="shared" ca="1" si="22"/>
        <v xml:space="preserve"> </v>
      </c>
      <c r="U62" t="str">
        <f t="shared" ca="1" si="23"/>
        <v xml:space="preserve"> </v>
      </c>
      <c r="V62" t="str">
        <f t="shared" ca="1" si="24"/>
        <v xml:space="preserve"> </v>
      </c>
      <c r="W62" t="str">
        <f t="shared" ca="1" si="25"/>
        <v xml:space="preserve"> </v>
      </c>
      <c r="Y62" s="2">
        <f>VLOOKUP(C62,[1]PFEP!$O:$P,2,0)</f>
        <v>800006220</v>
      </c>
      <c r="Z62" s="8" t="e">
        <f>VLOOKUP(Y62,[2]INDEX!$C:$D,2,0)</f>
        <v>#N/A</v>
      </c>
      <c r="AA62" s="9" t="str">
        <f>VLOOKUP(Y62,'[1]Suppliers DB'!$A:$D,4,0)</f>
        <v>AV 31 DE MARCO2000JARDIM BORBOREMA</v>
      </c>
      <c r="AB62" s="9" t="str">
        <f>VLOOKUP(Y62,'[1]Suppliers DB'!$A:$E,5,0)</f>
        <v>Sao Bernardo Do Campo</v>
      </c>
      <c r="AC62" s="2" t="str">
        <f>VLOOKUP(Y62,'[1]Suppliers DB'!$A:$F,6,0)</f>
        <v>SP</v>
      </c>
      <c r="AD62" s="6">
        <v>5581</v>
      </c>
      <c r="AE62" s="8" t="str">
        <f>VLOOKUP(Y62,[3]DB_FORNECEDORES!$C:$D,2,0)</f>
        <v>METAL LEVE BRNZ</v>
      </c>
      <c r="AF62" s="10" t="str">
        <f>IFERROR(IF(OR(M62="FPT BETIM - FIRE",M62="FPT BETIM - MECANICA",M62="FPT BETIM"),VLOOKUP(Y62,'[4]FPT BETIM'!$B:$E,4,0),IF(OR(M62="MOPAR",M62="CKD",M62="FIASA"),VLOOKUP(Y62,'[4]FIASA, CKD, MOPAR '!$B:$D,3,0)," ")),"")</f>
        <v/>
      </c>
      <c r="AG62" s="2" t="str">
        <f>VLOOKUP(O62,[1]PFEP!$B:$AN,39,0)</f>
        <v>T231</v>
      </c>
      <c r="AH62" s="2">
        <f>VLOOKUP(O62,[1]PFEP!$B:$AV,47,0)</f>
        <v>600</v>
      </c>
      <c r="AI62" s="2">
        <f>VLOOKUP(AG62,[1]PFEP!$AN:$AW,10,0)</f>
        <v>0.4</v>
      </c>
      <c r="AJ62" s="2">
        <f>VLOOKUP(O62,[1]PFEP!$B:$AX,49,0)</f>
        <v>0.3</v>
      </c>
      <c r="AK62" s="2">
        <f>VLOOKUP(O62,[1]PFEP!$B:$AY,50,0)</f>
        <v>0.15</v>
      </c>
      <c r="AL62" s="2" t="str">
        <f>IFERROR(IF(OR(VLOOKUP(BH62,[1]PFEP!$A:$BD,56,0)=1,VLOOKUP(BH62,[1]PFEP!$A:$BD,56,0)=0),"N","S"),"")</f>
        <v>S</v>
      </c>
      <c r="AM62" t="str">
        <f>VLOOKUP(AG62,[1]PFEP!$AH:$AZ,19,0)</f>
        <v>YES</v>
      </c>
      <c r="AN62">
        <f>VLOOKUP(AG62,[1]PFEP!$AH:$BA,20,0)</f>
        <v>9</v>
      </c>
      <c r="AO62">
        <f>VLOOKUP(AG62,[1]PFEP!$AH:$BB,21,0)</f>
        <v>5</v>
      </c>
      <c r="AP62" s="2">
        <f>VLOOKUP(AG62,[1]PFEP!$AN:$BE,18,0)</f>
        <v>2</v>
      </c>
      <c r="AQ62" s="8" t="str">
        <f>IFERROR(VLOOKUP(Y62,'[4]Restrição de veículos'!$A:$C,3,0),"")</f>
        <v/>
      </c>
      <c r="AR62" s="8" t="str">
        <f t="shared" ca="1" si="26"/>
        <v/>
      </c>
      <c r="AS62" s="8">
        <f t="shared" ca="1" si="27"/>
        <v>20</v>
      </c>
      <c r="AT62" s="8" t="str">
        <f t="shared" ca="1" si="28"/>
        <v/>
      </c>
      <c r="AU62" s="8" t="str">
        <f t="shared" ca="1" si="29"/>
        <v/>
      </c>
      <c r="AV62" s="8" t="str">
        <f t="shared" ca="1" si="30"/>
        <v/>
      </c>
      <c r="AW62" s="8" t="str">
        <f t="shared" ca="1" si="31"/>
        <v/>
      </c>
      <c r="AX62" s="8" t="str">
        <f>VLOOKUP(Y62,'[1]Suppliers DB'!$A:$X,24,0)</f>
        <v>Milk Run SP</v>
      </c>
      <c r="AZ62" s="2" t="s">
        <v>62</v>
      </c>
      <c r="BD62" s="2" t="str">
        <f t="shared" si="32"/>
        <v>Sao Bernardo Do Campo</v>
      </c>
      <c r="BE62" s="7">
        <f>VLOOKUP(Y62,[3]DB_FORNECEDORES!$C:$E,3,0)</f>
        <v>60476884001744</v>
      </c>
      <c r="BF62" s="7" t="b">
        <f>IF(AY62="FIASA",16701716000156,IF(AY62="FPT BETIM - FIRE",16701716003171,IF(AY62="FPT BETIM - MECANICA",16701716003333,IF(AY62="CKD",16701716001713,IF(AY62="MOPAR",16701716002957,IF(AZ62="SIM",VLOOKUP(AY62,[3]DB_FORNECEDORES!$C:$E,3,0)))))))</f>
        <v>0</v>
      </c>
      <c r="BG62" t="e">
        <f>IF(M62="FIASA",VLOOKUP(Y62,'[4]FIASA, CKD, MOPAR '!$B:$F,5,0),IF(OR(M62="FPT BETIM - FIRE",M62="FPT BETIM - MECANICA"),VLOOKUP(Y62,'[4]FPT BETIM'!$B:$F,5,0),"Volume"))</f>
        <v>#N/A</v>
      </c>
      <c r="BH62" t="str">
        <f t="shared" si="33"/>
        <v>463485650800006220</v>
      </c>
      <c r="BI62" t="str">
        <f>VLOOKUP(BH62,[1]PFEP!$A:$A,1,0)</f>
        <v>463485650800006220</v>
      </c>
      <c r="BK62" s="44"/>
      <c r="BL62">
        <f>COUNTIF(' Suppliers DB '!C:C,PFEP!Y62)</f>
        <v>1</v>
      </c>
    </row>
    <row r="63" spans="1:64">
      <c r="A63" t="s">
        <v>59</v>
      </c>
      <c r="B63" s="2" t="s">
        <v>126</v>
      </c>
      <c r="C63" s="2">
        <v>51658</v>
      </c>
      <c r="D63" s="2">
        <v>463485390</v>
      </c>
      <c r="E63">
        <v>400</v>
      </c>
      <c r="F63" t="s">
        <v>130</v>
      </c>
      <c r="J63" s="45">
        <v>8000</v>
      </c>
      <c r="K63" s="45">
        <v>20</v>
      </c>
      <c r="L63" s="3">
        <v>45401</v>
      </c>
      <c r="M63" s="5" t="str">
        <f t="shared" si="17"/>
        <v>FPT BETIM - FIRE</v>
      </c>
      <c r="N63" s="2" t="str">
        <f t="shared" ca="1" si="0"/>
        <v>WEEK 43</v>
      </c>
      <c r="O63">
        <f t="shared" si="18"/>
        <v>463485390</v>
      </c>
      <c r="P63" t="str">
        <f t="shared" si="19"/>
        <v>BRONZINA INFERIOR STD. B</v>
      </c>
      <c r="Q63" s="21">
        <f>VLOOKUP(O63,[1]PFEP!$B:$G,6,0)</f>
        <v>1.6E-2</v>
      </c>
      <c r="R63" t="str">
        <f t="shared" ca="1" si="20"/>
        <v xml:space="preserve"> </v>
      </c>
      <c r="S63">
        <f t="shared" ca="1" si="21"/>
        <v>8000</v>
      </c>
      <c r="T63" t="str">
        <f t="shared" ca="1" si="22"/>
        <v xml:space="preserve"> </v>
      </c>
      <c r="U63" t="str">
        <f t="shared" ca="1" si="23"/>
        <v xml:space="preserve"> </v>
      </c>
      <c r="V63" t="str">
        <f t="shared" ca="1" si="24"/>
        <v xml:space="preserve"> </v>
      </c>
      <c r="W63" t="str">
        <f t="shared" ca="1" si="25"/>
        <v xml:space="preserve"> </v>
      </c>
      <c r="Y63" s="2">
        <f>VLOOKUP(C63,[1]PFEP!$O:$P,2,0)</f>
        <v>800006220</v>
      </c>
      <c r="Z63" s="8" t="e">
        <f>VLOOKUP(Y63,[2]INDEX!$C:$D,2,0)</f>
        <v>#N/A</v>
      </c>
      <c r="AA63" s="9" t="str">
        <f>VLOOKUP(Y63,'[1]Suppliers DB'!$A:$D,4,0)</f>
        <v>AV 31 DE MARCO2000JARDIM BORBOREMA</v>
      </c>
      <c r="AB63" s="9" t="str">
        <f>VLOOKUP(Y63,'[1]Suppliers DB'!$A:$E,5,0)</f>
        <v>Sao Bernardo Do Campo</v>
      </c>
      <c r="AC63" s="2" t="str">
        <f>VLOOKUP(Y63,'[1]Suppliers DB'!$A:$F,6,0)</f>
        <v>SP</v>
      </c>
      <c r="AD63" s="6">
        <v>5582</v>
      </c>
      <c r="AE63" s="8" t="str">
        <f>VLOOKUP(Y63,[3]DB_FORNECEDORES!$C:$D,2,0)</f>
        <v>METAL LEVE BRNZ</v>
      </c>
      <c r="AF63" s="10" t="str">
        <f>IFERROR(IF(OR(M63="FPT BETIM - FIRE",M63="FPT BETIM - MECANICA",M63="FPT BETIM"),VLOOKUP(Y63,'[4]FPT BETIM'!$B:$E,4,0),IF(OR(M63="MOPAR",M63="CKD",M63="FIASA"),VLOOKUP(Y63,'[4]FIASA, CKD, MOPAR '!$B:$D,3,0)," ")),"")</f>
        <v/>
      </c>
      <c r="AG63" s="2" t="str">
        <f>VLOOKUP(O63,[1]PFEP!$B:$AN,39,0)</f>
        <v>T231</v>
      </c>
      <c r="AH63" s="2">
        <f>VLOOKUP(O63,[1]PFEP!$B:$AV,47,0)</f>
        <v>400</v>
      </c>
      <c r="AI63" s="2">
        <f>VLOOKUP(AG63,[1]PFEP!$AN:$AW,10,0)</f>
        <v>0.4</v>
      </c>
      <c r="AJ63" s="2">
        <f>VLOOKUP(O63,[1]PFEP!$B:$AX,49,0)</f>
        <v>0.3</v>
      </c>
      <c r="AK63" s="2">
        <f>VLOOKUP(O63,[1]PFEP!$B:$AY,50,0)</f>
        <v>0.15</v>
      </c>
      <c r="AL63" s="2" t="str">
        <f>IFERROR(IF(OR(VLOOKUP(BH63,[1]PFEP!$A:$BD,56,0)=1,VLOOKUP(BH63,[1]PFEP!$A:$BD,56,0)=0),"N","S"),"")</f>
        <v>S</v>
      </c>
      <c r="AM63" t="str">
        <f>VLOOKUP(AG63,[1]PFEP!$AH:$AZ,19,0)</f>
        <v>YES</v>
      </c>
      <c r="AN63">
        <f>VLOOKUP(AG63,[1]PFEP!$AH:$BA,20,0)</f>
        <v>9</v>
      </c>
      <c r="AO63">
        <f>VLOOKUP(AG63,[1]PFEP!$AH:$BB,21,0)</f>
        <v>5</v>
      </c>
      <c r="AP63" s="2">
        <f>VLOOKUP(AG63,[1]PFEP!$AN:$BE,18,0)</f>
        <v>2</v>
      </c>
      <c r="AQ63" s="8" t="str">
        <f>IFERROR(VLOOKUP(Y63,'[4]Restrição de veículos'!$A:$C,3,0),"")</f>
        <v/>
      </c>
      <c r="AR63" s="8" t="str">
        <f t="shared" ca="1" si="26"/>
        <v/>
      </c>
      <c r="AS63" s="8">
        <f t="shared" ca="1" si="27"/>
        <v>20</v>
      </c>
      <c r="AT63" s="8" t="str">
        <f t="shared" ca="1" si="28"/>
        <v/>
      </c>
      <c r="AU63" s="8" t="str">
        <f t="shared" ca="1" si="29"/>
        <v/>
      </c>
      <c r="AV63" s="8" t="str">
        <f t="shared" ca="1" si="30"/>
        <v/>
      </c>
      <c r="AW63" s="8" t="str">
        <f t="shared" ca="1" si="31"/>
        <v/>
      </c>
      <c r="AX63" s="8" t="str">
        <f>VLOOKUP(Y63,'[1]Suppliers DB'!$A:$X,24,0)</f>
        <v>Milk Run SP</v>
      </c>
      <c r="AZ63" s="2" t="s">
        <v>62</v>
      </c>
      <c r="BD63" s="2" t="str">
        <f t="shared" si="32"/>
        <v>Sao Bernardo Do Campo</v>
      </c>
      <c r="BE63" s="7">
        <f>VLOOKUP(Y63,[3]DB_FORNECEDORES!$C:$E,3,0)</f>
        <v>60476884001744</v>
      </c>
      <c r="BF63" s="7" t="b">
        <f>IF(AY63="FIASA",16701716000156,IF(AY63="FPT BETIM - FIRE",16701716003171,IF(AY63="FPT BETIM - MECANICA",16701716003333,IF(AY63="CKD",16701716001713,IF(AY63="MOPAR",16701716002957,IF(AZ63="SIM",VLOOKUP(AY63,[3]DB_FORNECEDORES!$C:$E,3,0)))))))</f>
        <v>0</v>
      </c>
      <c r="BG63" t="e">
        <f>IF(M63="FIASA",VLOOKUP(Y63,'[4]FIASA, CKD, MOPAR '!$B:$F,5,0),IF(OR(M63="FPT BETIM - FIRE",M63="FPT BETIM - MECANICA"),VLOOKUP(Y63,'[4]FPT BETIM'!$B:$F,5,0),"Volume"))</f>
        <v>#N/A</v>
      </c>
      <c r="BH63" t="str">
        <f t="shared" si="33"/>
        <v>463485390800006220</v>
      </c>
      <c r="BI63" t="str">
        <f>VLOOKUP(BH63,[1]PFEP!$A:$A,1,0)</f>
        <v>463485390800006220</v>
      </c>
      <c r="BK63" s="44"/>
      <c r="BL63">
        <f>COUNTIF(' Suppliers DB '!C:C,PFEP!Y63)</f>
        <v>1</v>
      </c>
    </row>
    <row r="64" spans="1:64">
      <c r="A64" t="s">
        <v>59</v>
      </c>
      <c r="B64" s="2" t="s">
        <v>126</v>
      </c>
      <c r="C64" s="2">
        <v>51658</v>
      </c>
      <c r="D64" s="2">
        <v>463485450</v>
      </c>
      <c r="E64">
        <v>400</v>
      </c>
      <c r="F64" t="s">
        <v>131</v>
      </c>
      <c r="J64" s="45">
        <v>12000</v>
      </c>
      <c r="K64" s="45">
        <v>30</v>
      </c>
      <c r="L64" s="3">
        <v>45401</v>
      </c>
      <c r="M64" s="5" t="str">
        <f t="shared" si="17"/>
        <v>FPT BETIM - FIRE</v>
      </c>
      <c r="N64" s="2" t="str">
        <f t="shared" ca="1" si="0"/>
        <v>WEEK 43</v>
      </c>
      <c r="O64">
        <f t="shared" si="18"/>
        <v>463485450</v>
      </c>
      <c r="P64" t="str">
        <f t="shared" si="19"/>
        <v>BRONZINA SUPERIOR STD. B</v>
      </c>
      <c r="Q64" s="21">
        <f>VLOOKUP(O64,[1]PFEP!$B:$G,6,0)</f>
        <v>1.7000000000000001E-2</v>
      </c>
      <c r="R64" t="str">
        <f t="shared" ca="1" si="20"/>
        <v xml:space="preserve"> </v>
      </c>
      <c r="S64">
        <f t="shared" ca="1" si="21"/>
        <v>12000</v>
      </c>
      <c r="T64" t="str">
        <f t="shared" ca="1" si="22"/>
        <v xml:space="preserve"> </v>
      </c>
      <c r="U64" t="str">
        <f t="shared" ca="1" si="23"/>
        <v xml:space="preserve"> </v>
      </c>
      <c r="V64" t="str">
        <f t="shared" ca="1" si="24"/>
        <v xml:space="preserve"> </v>
      </c>
      <c r="W64" t="str">
        <f t="shared" ca="1" si="25"/>
        <v xml:space="preserve"> </v>
      </c>
      <c r="Y64" s="2">
        <f>VLOOKUP(C64,[1]PFEP!$O:$P,2,0)</f>
        <v>800006220</v>
      </c>
      <c r="Z64" s="8" t="e">
        <f>VLOOKUP(Y64,[2]INDEX!$C:$D,2,0)</f>
        <v>#N/A</v>
      </c>
      <c r="AA64" s="9" t="str">
        <f>VLOOKUP(Y64,'[1]Suppliers DB'!$A:$D,4,0)</f>
        <v>AV 31 DE MARCO2000JARDIM BORBOREMA</v>
      </c>
      <c r="AB64" s="9" t="str">
        <f>VLOOKUP(Y64,'[1]Suppliers DB'!$A:$E,5,0)</f>
        <v>Sao Bernardo Do Campo</v>
      </c>
      <c r="AC64" s="2" t="str">
        <f>VLOOKUP(Y64,'[1]Suppliers DB'!$A:$F,6,0)</f>
        <v>SP</v>
      </c>
      <c r="AD64" s="6">
        <v>5583</v>
      </c>
      <c r="AE64" s="8" t="str">
        <f>VLOOKUP(Y64,[3]DB_FORNECEDORES!$C:$D,2,0)</f>
        <v>METAL LEVE BRNZ</v>
      </c>
      <c r="AF64" s="10" t="str">
        <f>IFERROR(IF(OR(M64="FPT BETIM - FIRE",M64="FPT BETIM - MECANICA",M64="FPT BETIM"),VLOOKUP(Y64,'[4]FPT BETIM'!$B:$E,4,0),IF(OR(M64="MOPAR",M64="CKD",M64="FIASA"),VLOOKUP(Y64,'[4]FIASA, CKD, MOPAR '!$B:$D,3,0)," ")),"")</f>
        <v/>
      </c>
      <c r="AG64" s="2" t="str">
        <f>VLOOKUP(O64,[1]PFEP!$B:$AN,39,0)</f>
        <v>T231</v>
      </c>
      <c r="AH64" s="2">
        <f>VLOOKUP(O64,[1]PFEP!$B:$AV,47,0)</f>
        <v>400</v>
      </c>
      <c r="AI64" s="2">
        <f>VLOOKUP(AG64,[1]PFEP!$AN:$AW,10,0)</f>
        <v>0.4</v>
      </c>
      <c r="AJ64" s="2">
        <f>VLOOKUP(O64,[1]PFEP!$B:$AX,49,0)</f>
        <v>0.3</v>
      </c>
      <c r="AK64" s="2">
        <f>VLOOKUP(O64,[1]PFEP!$B:$AY,50,0)</f>
        <v>0.15</v>
      </c>
      <c r="AL64" s="2" t="str">
        <f>IFERROR(IF(OR(VLOOKUP(BH64,[1]PFEP!$A:$BD,56,0)=1,VLOOKUP(BH64,[1]PFEP!$A:$BD,56,0)=0),"N","S"),"")</f>
        <v>S</v>
      </c>
      <c r="AM64" t="str">
        <f>VLOOKUP(AG64,[1]PFEP!$AH:$AZ,19,0)</f>
        <v>YES</v>
      </c>
      <c r="AN64">
        <f>VLOOKUP(AG64,[1]PFEP!$AH:$BA,20,0)</f>
        <v>9</v>
      </c>
      <c r="AO64">
        <f>VLOOKUP(AG64,[1]PFEP!$AH:$BB,21,0)</f>
        <v>5</v>
      </c>
      <c r="AP64" s="2">
        <f>VLOOKUP(AG64,[1]PFEP!$AN:$BE,18,0)</f>
        <v>2</v>
      </c>
      <c r="AQ64" s="8" t="str">
        <f>IFERROR(VLOOKUP(Y64,'[4]Restrição de veículos'!$A:$C,3,0),"")</f>
        <v/>
      </c>
      <c r="AR64" s="8" t="str">
        <f t="shared" ca="1" si="26"/>
        <v/>
      </c>
      <c r="AS64" s="8">
        <f t="shared" ca="1" si="27"/>
        <v>30</v>
      </c>
      <c r="AT64" s="8" t="str">
        <f t="shared" ca="1" si="28"/>
        <v/>
      </c>
      <c r="AU64" s="8" t="str">
        <f t="shared" ca="1" si="29"/>
        <v/>
      </c>
      <c r="AV64" s="8" t="str">
        <f t="shared" ca="1" si="30"/>
        <v/>
      </c>
      <c r="AW64" s="8" t="str">
        <f t="shared" ca="1" si="31"/>
        <v/>
      </c>
      <c r="AX64" s="8" t="str">
        <f>VLOOKUP(Y64,'[1]Suppliers DB'!$A:$X,24,0)</f>
        <v>Milk Run SP</v>
      </c>
      <c r="AZ64" s="2" t="s">
        <v>62</v>
      </c>
      <c r="BD64" s="2" t="str">
        <f t="shared" si="32"/>
        <v>Sao Bernardo Do Campo</v>
      </c>
      <c r="BE64" s="7">
        <f>VLOOKUP(Y64,[3]DB_FORNECEDORES!$C:$E,3,0)</f>
        <v>60476884001744</v>
      </c>
      <c r="BF64" s="7" t="b">
        <f>IF(AY64="FIASA",16701716000156,IF(AY64="FPT BETIM - FIRE",16701716003171,IF(AY64="FPT BETIM - MECANICA",16701716003333,IF(AY64="CKD",16701716001713,IF(AY64="MOPAR",16701716002957,IF(AZ64="SIM",VLOOKUP(AY64,[3]DB_FORNECEDORES!$C:$E,3,0)))))))</f>
        <v>0</v>
      </c>
      <c r="BG64" t="e">
        <f>IF(M64="FIASA",VLOOKUP(Y64,'[4]FIASA, CKD, MOPAR '!$B:$F,5,0),IF(OR(M64="FPT BETIM - FIRE",M64="FPT BETIM - MECANICA"),VLOOKUP(Y64,'[4]FPT BETIM'!$B:$F,5,0),"Volume"))</f>
        <v>#N/A</v>
      </c>
      <c r="BH64" t="str">
        <f t="shared" si="33"/>
        <v>463485450800006220</v>
      </c>
      <c r="BI64" t="str">
        <f>VLOOKUP(BH64,[1]PFEP!$A:$A,1,0)</f>
        <v>463485450800006220</v>
      </c>
      <c r="BK64" s="44"/>
      <c r="BL64">
        <f>COUNTIF(' Suppliers DB '!C:C,PFEP!Y64)</f>
        <v>1</v>
      </c>
    </row>
    <row r="65" spans="1:64">
      <c r="A65" t="s">
        <v>59</v>
      </c>
      <c r="B65" s="2" t="s">
        <v>126</v>
      </c>
      <c r="C65" s="2">
        <v>51620</v>
      </c>
      <c r="D65" s="2">
        <v>463485300</v>
      </c>
      <c r="E65">
        <v>840</v>
      </c>
      <c r="F65" t="s">
        <v>132</v>
      </c>
      <c r="J65" s="45">
        <v>5040</v>
      </c>
      <c r="K65" s="45">
        <v>6</v>
      </c>
      <c r="L65" s="3">
        <v>45401</v>
      </c>
      <c r="M65" s="5" t="str">
        <f t="shared" si="17"/>
        <v>FPT BETIM - FIRE</v>
      </c>
      <c r="N65" s="2" t="str">
        <f t="shared" ca="1" si="0"/>
        <v>WEEK 43</v>
      </c>
      <c r="O65">
        <f t="shared" si="18"/>
        <v>463485300</v>
      </c>
      <c r="P65" t="str">
        <f t="shared" si="19"/>
        <v>PISTAO COMPL. CLASSE B</v>
      </c>
      <c r="Q65" s="21">
        <f>VLOOKUP(O65,[1]PFEP!$B:$G,6,0)</f>
        <v>0.3</v>
      </c>
      <c r="R65" t="str">
        <f t="shared" ca="1" si="20"/>
        <v xml:space="preserve"> </v>
      </c>
      <c r="S65">
        <f t="shared" ca="1" si="21"/>
        <v>5040</v>
      </c>
      <c r="T65" t="str">
        <f t="shared" ca="1" si="22"/>
        <v xml:space="preserve"> </v>
      </c>
      <c r="U65" t="str">
        <f t="shared" ca="1" si="23"/>
        <v xml:space="preserve"> </v>
      </c>
      <c r="V65" t="str">
        <f t="shared" ca="1" si="24"/>
        <v xml:space="preserve"> </v>
      </c>
      <c r="W65" t="str">
        <f t="shared" ca="1" si="25"/>
        <v xml:space="preserve"> </v>
      </c>
      <c r="Y65" s="2">
        <f>VLOOKUP(C65,[1]PFEP!$O:$P,2,0)</f>
        <v>800006213</v>
      </c>
      <c r="Z65" s="8" t="e">
        <f>VLOOKUP(Y65,[2]INDEX!$C:$D,2,0)</f>
        <v>#N/A</v>
      </c>
      <c r="AA65" s="9" t="str">
        <f>VLOOKUP(Y65,'[1]Suppliers DB'!$A:$D,4,0)</f>
        <v>AV ERNST MAHLE2000MOMBACA</v>
      </c>
      <c r="AB65" s="9" t="str">
        <f>VLOOKUP(Y65,'[1]Suppliers DB'!$A:$E,5,0)</f>
        <v>Mogi-guacu</v>
      </c>
      <c r="AC65" s="2" t="str">
        <f>VLOOKUP(Y65,'[1]Suppliers DB'!$A:$F,6,0)</f>
        <v>SP</v>
      </c>
      <c r="AD65" s="6">
        <v>5584</v>
      </c>
      <c r="AE65" s="8" t="str">
        <f>VLOOKUP(Y65,[3]DB_FORNECEDORES!$C:$D,2,0)</f>
        <v>MAHLE PISTOES</v>
      </c>
      <c r="AF65" s="10" t="str">
        <f>IFERROR(IF(OR(M65="FPT BETIM - FIRE",M65="FPT BETIM - MECANICA",M65="FPT BETIM"),VLOOKUP(Y65,'[4]FPT BETIM'!$B:$E,4,0),IF(OR(M65="MOPAR",M65="CKD",M65="FIASA"),VLOOKUP(Y65,'[4]FIASA, CKD, MOPAR '!$B:$D,3,0)," ")),"")</f>
        <v/>
      </c>
      <c r="AG65" s="2" t="str">
        <f>VLOOKUP(O65,[1]PFEP!$B:$AN,39,0)</f>
        <v>TFYH</v>
      </c>
      <c r="AH65" s="2">
        <f>VLOOKUP(O65,[1]PFEP!$B:$AV,47,0)</f>
        <v>24</v>
      </c>
      <c r="AI65" s="2">
        <f>VLOOKUP(AG65,[1]PFEP!$AN:$AW,10,0)</f>
        <v>0.6</v>
      </c>
      <c r="AJ65" s="2">
        <f>VLOOKUP(O65,[1]PFEP!$B:$AX,49,0)</f>
        <v>0.4</v>
      </c>
      <c r="AK65" s="2">
        <f>VLOOKUP(O65,[1]PFEP!$B:$AY,50,0)</f>
        <v>0.1</v>
      </c>
      <c r="AL65" s="2" t="str">
        <f>IFERROR(IF(OR(VLOOKUP(BH65,[1]PFEP!$A:$BD,56,0)=1,VLOOKUP(BH65,[1]PFEP!$A:$BD,56,0)=0),"N","S"),"")</f>
        <v>S</v>
      </c>
      <c r="AM65" t="str">
        <f>VLOOKUP(AG65,[1]PFEP!$AH:$AZ,19,0)</f>
        <v>YES</v>
      </c>
      <c r="AN65">
        <f>VLOOKUP(AG65,[1]PFEP!$AH:$BA,20,0)</f>
        <v>5</v>
      </c>
      <c r="AO65">
        <f>VLOOKUP(AG65,[1]PFEP!$AH:$BB,21,0)</f>
        <v>12</v>
      </c>
      <c r="AP65" s="2">
        <f>VLOOKUP(AG65,[1]PFEP!$AN:$BE,18,0)</f>
        <v>3</v>
      </c>
      <c r="AQ65" s="8" t="str">
        <f>IFERROR(VLOOKUP(Y65,'[4]Restrição de veículos'!$A:$C,3,0),"")</f>
        <v/>
      </c>
      <c r="AR65" s="8" t="str">
        <f t="shared" ca="1" si="26"/>
        <v/>
      </c>
      <c r="AS65" s="8">
        <f t="shared" ca="1" si="27"/>
        <v>210</v>
      </c>
      <c r="AT65" s="8" t="str">
        <f t="shared" ca="1" si="28"/>
        <v/>
      </c>
      <c r="AU65" s="8" t="str">
        <f t="shared" ca="1" si="29"/>
        <v/>
      </c>
      <c r="AV65" s="8" t="str">
        <f t="shared" ca="1" si="30"/>
        <v/>
      </c>
      <c r="AW65" s="8" t="str">
        <f t="shared" ca="1" si="31"/>
        <v/>
      </c>
      <c r="AX65" s="8" t="str">
        <f>VLOOKUP(Y65,'[1]Suppliers DB'!$A:$X,24,0)</f>
        <v>DR Mahles</v>
      </c>
      <c r="AZ65" s="2" t="s">
        <v>62</v>
      </c>
      <c r="BD65" s="2" t="str">
        <f t="shared" si="32"/>
        <v>Mogi-guacu</v>
      </c>
      <c r="BE65" s="7">
        <f>VLOOKUP(Y65,[3]DB_FORNECEDORES!$C:$E,3,0)</f>
        <v>60476884000187</v>
      </c>
      <c r="BF65" s="7" t="b">
        <f>IF(AY65="FIASA",16701716000156,IF(AY65="FPT BETIM - FIRE",16701716003171,IF(AY65="FPT BETIM - MECANICA",16701716003333,IF(AY65="CKD",16701716001713,IF(AY65="MOPAR",16701716002957,IF(AZ65="SIM",VLOOKUP(AY65,[3]DB_FORNECEDORES!$C:$E,3,0)))))))</f>
        <v>0</v>
      </c>
      <c r="BG65" t="e">
        <f>IF(M65="FIASA",VLOOKUP(Y65,'[4]FIASA, CKD, MOPAR '!$B:$F,5,0),IF(OR(M65="FPT BETIM - FIRE",M65="FPT BETIM - MECANICA"),VLOOKUP(Y65,'[4]FPT BETIM'!$B:$F,5,0),"Volume"))</f>
        <v>#N/A</v>
      </c>
      <c r="BH65" t="str">
        <f t="shared" si="33"/>
        <v>463485300800006213</v>
      </c>
      <c r="BI65" t="str">
        <f>VLOOKUP(BH65,[1]PFEP!$A:$A,1,0)</f>
        <v>463485300800006213</v>
      </c>
      <c r="BK65" s="44"/>
      <c r="BL65">
        <f>COUNTIF(' Suppliers DB '!C:C,PFEP!Y65)</f>
        <v>1</v>
      </c>
    </row>
    <row r="66" spans="1:64">
      <c r="A66" t="s">
        <v>59</v>
      </c>
      <c r="B66" s="2" t="s">
        <v>133</v>
      </c>
      <c r="C66" s="2">
        <v>21796</v>
      </c>
      <c r="D66" s="2">
        <v>463508340</v>
      </c>
      <c r="E66">
        <v>1920</v>
      </c>
      <c r="F66" t="s">
        <v>134</v>
      </c>
      <c r="J66" s="45">
        <v>1920</v>
      </c>
      <c r="K66" s="45">
        <v>1</v>
      </c>
      <c r="L66" s="3">
        <v>45401</v>
      </c>
      <c r="M66" s="5" t="str">
        <f t="shared" si="17"/>
        <v>FPT BETIM - FIRE</v>
      </c>
      <c r="N66" s="2" t="str">
        <f t="shared" ca="1" si="0"/>
        <v>WEEK 43</v>
      </c>
      <c r="O66">
        <f t="shared" si="18"/>
        <v>463508340</v>
      </c>
      <c r="P66" t="str">
        <f t="shared" si="19"/>
        <v>BIELA MOTOR COMPLETA</v>
      </c>
      <c r="Q66" s="21">
        <f>VLOOKUP(O66,[1]PFEP!$B:$G,6,0)</f>
        <v>0.42</v>
      </c>
      <c r="R66" t="str">
        <f t="shared" ca="1" si="20"/>
        <v xml:space="preserve"> </v>
      </c>
      <c r="S66">
        <f t="shared" ca="1" si="21"/>
        <v>1920</v>
      </c>
      <c r="T66" t="str">
        <f t="shared" ca="1" si="22"/>
        <v xml:space="preserve"> </v>
      </c>
      <c r="U66" t="str">
        <f t="shared" ca="1" si="23"/>
        <v xml:space="preserve"> </v>
      </c>
      <c r="V66" t="str">
        <f t="shared" ca="1" si="24"/>
        <v xml:space="preserve"> </v>
      </c>
      <c r="W66" t="str">
        <f t="shared" ca="1" si="25"/>
        <v xml:space="preserve"> </v>
      </c>
      <c r="Y66" s="2">
        <f>VLOOKUP(C66,[1]PFEP!$O:$P,2,0)</f>
        <v>800015715</v>
      </c>
      <c r="Z66" s="8" t="e">
        <f>VLOOKUP(Y66,[2]INDEX!$C:$D,2,0)</f>
        <v>#N/A</v>
      </c>
      <c r="AA66" s="9" t="str">
        <f>VLOOKUP(Y66,'[1]Suppliers DB'!$A:$D,4,0)</f>
        <v>RUA AUGUSTO TONIN704LOT AMERICDISTRITO INDUSTRIAL NOVA ERA</v>
      </c>
      <c r="AB66" s="9" t="str">
        <f>VLOOKUP(Y66,'[1]Suppliers DB'!$A:$E,5,0)</f>
        <v>Indaiatuba</v>
      </c>
      <c r="AC66" s="2" t="str">
        <f>VLOOKUP(Y66,'[1]Suppliers DB'!$A:$F,6,0)</f>
        <v>SP</v>
      </c>
      <c r="AD66" s="6">
        <v>5585</v>
      </c>
      <c r="AE66" s="8" t="str">
        <f>VLOOKUP(Y66,[3]DB_FORNECEDORES!$C:$D,2,0)</f>
        <v>METALDYNE COMP.</v>
      </c>
      <c r="AF66" s="10" t="str">
        <f>IFERROR(IF(OR(M66="FPT BETIM - FIRE",M66="FPT BETIM - MECANICA",M66="FPT BETIM"),VLOOKUP(Y66,'[4]FPT BETIM'!$B:$E,4,0),IF(OR(M66="MOPAR",M66="CKD",M66="FIASA"),VLOOKUP(Y66,'[4]FIASA, CKD, MOPAR '!$B:$D,3,0)," ")),"")</f>
        <v/>
      </c>
      <c r="AG66" s="2" t="str">
        <f>VLOOKUP(O66,[1]PFEP!$B:$AN,39,0)</f>
        <v>T213</v>
      </c>
      <c r="AH66" s="2">
        <f>VLOOKUP(O66,[1]PFEP!$B:$AV,47,0)</f>
        <v>1920</v>
      </c>
      <c r="AI66" s="2">
        <f>VLOOKUP(AG66,[1]PFEP!$AN:$AW,10,0)</f>
        <v>1.2</v>
      </c>
      <c r="AJ66" s="2">
        <f>VLOOKUP(O66,[1]PFEP!$B:$AX,49,0)</f>
        <v>1</v>
      </c>
      <c r="AK66" s="2">
        <f>VLOOKUP(O66,[1]PFEP!$B:$AY,50,0)</f>
        <v>0.89</v>
      </c>
      <c r="AL66" s="2" t="str">
        <f>IFERROR(IF(OR(VLOOKUP(BH66,[1]PFEP!$A:$BD,56,0)=1,VLOOKUP(BH66,[1]PFEP!$A:$BD,56,0)=0),"N","S"),"")</f>
        <v>S</v>
      </c>
      <c r="AM66" t="str">
        <f>VLOOKUP(AG66,[1]PFEP!$AH:$AZ,19,0)</f>
        <v>NO</v>
      </c>
      <c r="AN66" t="str">
        <f>VLOOKUP(AG66,[1]PFEP!$AH:$BA,20,0)</f>
        <v/>
      </c>
      <c r="AO66" t="str">
        <f>VLOOKUP(AG66,[1]PFEP!$AH:$BB,21,0)</f>
        <v/>
      </c>
      <c r="AP66" s="2">
        <f>VLOOKUP(AG66,[1]PFEP!$AN:$BE,18,0)</f>
        <v>30</v>
      </c>
      <c r="AQ66" s="8" t="str">
        <f>IFERROR(VLOOKUP(Y66,'[4]Restrição de veículos'!$A:$C,3,0),"")</f>
        <v>Não recebe carreta</v>
      </c>
      <c r="AR66" s="8" t="str">
        <f t="shared" ca="1" si="26"/>
        <v/>
      </c>
      <c r="AS66" s="8">
        <f t="shared" ca="1" si="27"/>
        <v>1</v>
      </c>
      <c r="AT66" s="8" t="str">
        <f t="shared" ca="1" si="28"/>
        <v/>
      </c>
      <c r="AU66" s="8" t="str">
        <f t="shared" ca="1" si="29"/>
        <v/>
      </c>
      <c r="AV66" s="8" t="str">
        <f t="shared" ca="1" si="30"/>
        <v/>
      </c>
      <c r="AW66" s="8" t="str">
        <f t="shared" ca="1" si="31"/>
        <v/>
      </c>
      <c r="AX66" s="8" t="str">
        <f>VLOOKUP(Y66,'[1]Suppliers DB'!$A:$X,24,0)</f>
        <v>Milk Run SP</v>
      </c>
      <c r="AZ66" s="2" t="s">
        <v>62</v>
      </c>
      <c r="BD66" s="2" t="str">
        <f t="shared" si="32"/>
        <v>Indaiatuba</v>
      </c>
      <c r="BE66" s="7">
        <f>VLOOKUP(Y66,[3]DB_FORNECEDORES!$C:$E,3,0)</f>
        <v>1947943000199</v>
      </c>
      <c r="BF66" s="7" t="b">
        <f>IF(AY66="FIASA",16701716000156,IF(AY66="FPT BETIM - FIRE",16701716003171,IF(AY66="FPT BETIM - MECANICA",16701716003333,IF(AY66="CKD",16701716001713,IF(AY66="MOPAR",16701716002957,IF(AZ66="SIM",VLOOKUP(AY66,[3]DB_FORNECEDORES!$C:$E,3,0)))))))</f>
        <v>0</v>
      </c>
      <c r="BG66" t="e">
        <f>IF(M66="FIASA",VLOOKUP(Y66,'[4]FIASA, CKD, MOPAR '!$B:$F,5,0),IF(OR(M66="FPT BETIM - FIRE",M66="FPT BETIM - MECANICA"),VLOOKUP(Y66,'[4]FPT BETIM'!$B:$F,5,0),"Volume"))</f>
        <v>#N/A</v>
      </c>
      <c r="BH66" t="str">
        <f t="shared" si="33"/>
        <v>463508340800015715</v>
      </c>
      <c r="BI66" t="str">
        <f>VLOOKUP(BH66,[1]PFEP!$A:$A,1,0)</f>
        <v>463508340800015715</v>
      </c>
      <c r="BK66" s="44"/>
      <c r="BL66">
        <f>COUNTIF(' Suppliers DB '!C:C,PFEP!Y66)</f>
        <v>1</v>
      </c>
    </row>
    <row r="67" spans="1:64">
      <c r="A67" t="s">
        <v>59</v>
      </c>
      <c r="B67" s="2" t="s">
        <v>126</v>
      </c>
      <c r="C67" s="2">
        <v>15565</v>
      </c>
      <c r="D67" s="2">
        <v>463526200</v>
      </c>
      <c r="E67">
        <v>30</v>
      </c>
      <c r="F67" t="s">
        <v>135</v>
      </c>
      <c r="J67" s="45">
        <v>300</v>
      </c>
      <c r="K67" s="45">
        <v>10</v>
      </c>
      <c r="L67" s="3">
        <v>45401</v>
      </c>
      <c r="M67" s="5" t="str">
        <f t="shared" si="17"/>
        <v>FPT BETIM - FIRE</v>
      </c>
      <c r="N67" s="2" t="str">
        <f t="shared" ca="1" si="0"/>
        <v>WEEK 43</v>
      </c>
      <c r="O67">
        <f t="shared" si="18"/>
        <v>463526200</v>
      </c>
      <c r="P67" t="str">
        <f t="shared" si="19"/>
        <v>TAMPA CABECOTE MOTOR COMPLETA</v>
      </c>
      <c r="Q67" s="21">
        <f>VLOOKUP(O67,[1]PFEP!$B:$G,6,0)</f>
        <v>1.742</v>
      </c>
      <c r="R67" t="str">
        <f t="shared" ca="1" si="20"/>
        <v xml:space="preserve"> </v>
      </c>
      <c r="S67">
        <f t="shared" ca="1" si="21"/>
        <v>300</v>
      </c>
      <c r="T67" t="str">
        <f t="shared" ca="1" si="22"/>
        <v xml:space="preserve"> </v>
      </c>
      <c r="U67" t="str">
        <f t="shared" ca="1" si="23"/>
        <v xml:space="preserve"> </v>
      </c>
      <c r="V67" t="str">
        <f t="shared" ca="1" si="24"/>
        <v xml:space="preserve"> </v>
      </c>
      <c r="W67" t="str">
        <f t="shared" ca="1" si="25"/>
        <v xml:space="preserve"> </v>
      </c>
      <c r="Y67" s="2">
        <f>VLOOKUP(C67,[1]PFEP!$O:$P,2,0)</f>
        <v>800003752</v>
      </c>
      <c r="Z67" s="8" t="e">
        <f>VLOOKUP(Y67,[2]INDEX!$C:$D,2,0)</f>
        <v>#N/A</v>
      </c>
      <c r="AA67" s="9" t="str">
        <f>VLOOKUP(Y67,'[1]Suppliers DB'!$A:$D,4,0)</f>
        <v>AV ERNST MAHLE1500MOMBACA</v>
      </c>
      <c r="AB67" s="9" t="str">
        <f>VLOOKUP(Y67,'[1]Suppliers DB'!$A:$E,5,0)</f>
        <v>Mogi-guacu</v>
      </c>
      <c r="AC67" s="2" t="str">
        <f>VLOOKUP(Y67,'[1]Suppliers DB'!$A:$F,6,0)</f>
        <v>SP</v>
      </c>
      <c r="AD67" s="6">
        <v>5586</v>
      </c>
      <c r="AE67" s="8" t="str">
        <f>VLOOKUP(Y67,[3]DB_FORNECEDORES!$C:$D,2,0)</f>
        <v>MIBA SINTER</v>
      </c>
      <c r="AF67" s="10" t="str">
        <f>IFERROR(IF(OR(M67="FPT BETIM - FIRE",M67="FPT BETIM - MECANICA",M67="FPT BETIM"),VLOOKUP(Y67,'[4]FPT BETIM'!$B:$E,4,0),IF(OR(M67="MOPAR",M67="CKD",M67="FIASA"),VLOOKUP(Y67,'[4]FIASA, CKD, MOPAR '!$B:$D,3,0)," ")),"")</f>
        <v/>
      </c>
      <c r="AG67" s="2" t="str">
        <f>VLOOKUP(O67,[1]PFEP!$B:$AN,39,0)</f>
        <v>T307</v>
      </c>
      <c r="AH67" s="2">
        <f>VLOOKUP(O67,[1]PFEP!$B:$AV,47,0)</f>
        <v>2</v>
      </c>
      <c r="AI67" s="2">
        <f>VLOOKUP(AG67,[1]PFEP!$AN:$AW,10,0)</f>
        <v>0.6</v>
      </c>
      <c r="AJ67" s="2">
        <f>VLOOKUP(O67,[1]PFEP!$B:$AX,49,0)</f>
        <v>0.4</v>
      </c>
      <c r="AK67" s="2">
        <f>VLOOKUP(O67,[1]PFEP!$B:$AY,50,0)</f>
        <v>0.32</v>
      </c>
      <c r="AL67" s="2" t="str">
        <f>IFERROR(IF(OR(VLOOKUP(BH67,[1]PFEP!$A:$BD,56,0)=1,VLOOKUP(BH67,[1]PFEP!$A:$BD,56,0)=0),"N","S"),"")</f>
        <v>N</v>
      </c>
      <c r="AM67" t="str">
        <f>VLOOKUP(AG67,[1]PFEP!$AH:$AZ,19,0)</f>
        <v>YES</v>
      </c>
      <c r="AN67">
        <f>VLOOKUP(AG67,[1]PFEP!$AH:$BA,20,0)</f>
        <v>6</v>
      </c>
      <c r="AO67">
        <f>VLOOKUP(AG67,[1]PFEP!$AH:$BB,21,0)</f>
        <v>3</v>
      </c>
      <c r="AP67" s="2">
        <f>VLOOKUP(AG67,[1]PFEP!$AN:$BE,18,0)</f>
        <v>3</v>
      </c>
      <c r="AQ67" s="8" t="str">
        <f>IFERROR(VLOOKUP(Y67,'[4]Restrição de veículos'!$A:$C,3,0),"")</f>
        <v/>
      </c>
      <c r="AR67" s="8" t="str">
        <f t="shared" ca="1" si="26"/>
        <v/>
      </c>
      <c r="AS67" s="8">
        <f t="shared" ca="1" si="27"/>
        <v>150</v>
      </c>
      <c r="AT67" s="8" t="str">
        <f t="shared" ca="1" si="28"/>
        <v/>
      </c>
      <c r="AU67" s="8" t="str">
        <f t="shared" ca="1" si="29"/>
        <v/>
      </c>
      <c r="AV67" s="8" t="str">
        <f t="shared" ca="1" si="30"/>
        <v/>
      </c>
      <c r="AW67" s="8" t="str">
        <f t="shared" ca="1" si="31"/>
        <v/>
      </c>
      <c r="AX67" s="8" t="str">
        <f>VLOOKUP(Y67,'[1]Suppliers DB'!$A:$X,24,0)</f>
        <v>DR Mahles</v>
      </c>
      <c r="AZ67" s="2" t="s">
        <v>62</v>
      </c>
      <c r="BD67" s="2" t="str">
        <f t="shared" si="32"/>
        <v>Mogi-guacu</v>
      </c>
      <c r="BE67" s="7">
        <f>VLOOKUP(Y67,[3]DB_FORNECEDORES!$C:$E,3,0)</f>
        <v>60476884000268</v>
      </c>
      <c r="BF67" s="7" t="b">
        <f>IF(AY67="FIASA",16701716000156,IF(AY67="FPT BETIM - FIRE",16701716003171,IF(AY67="FPT BETIM - MECANICA",16701716003333,IF(AY67="CKD",16701716001713,IF(AY67="MOPAR",16701716002957,IF(AZ67="SIM",VLOOKUP(AY67,[3]DB_FORNECEDORES!$C:$E,3,0)))))))</f>
        <v>0</v>
      </c>
      <c r="BG67" t="e">
        <f>IF(M67="FIASA",VLOOKUP(Y67,'[4]FIASA, CKD, MOPAR '!$B:$F,5,0),IF(OR(M67="FPT BETIM - FIRE",M67="FPT BETIM - MECANICA"),VLOOKUP(Y67,'[4]FPT BETIM'!$B:$F,5,0),"Volume"))</f>
        <v>#N/A</v>
      </c>
      <c r="BH67" t="str">
        <f t="shared" si="33"/>
        <v>463526200800003752</v>
      </c>
      <c r="BI67" t="str">
        <f>VLOOKUP(BH67,[1]PFEP!$A:$A,1,0)</f>
        <v>463526200800003752</v>
      </c>
      <c r="BK67" s="44"/>
      <c r="BL67">
        <f>COUNTIF(' Suppliers DB '!C:C,PFEP!Y67)</f>
        <v>1</v>
      </c>
    </row>
    <row r="68" spans="1:64">
      <c r="A68" t="s">
        <v>59</v>
      </c>
      <c r="B68" s="2" t="s">
        <v>126</v>
      </c>
      <c r="C68" s="2">
        <v>15565</v>
      </c>
      <c r="D68" s="2">
        <v>463496640</v>
      </c>
      <c r="E68">
        <v>30</v>
      </c>
      <c r="F68" t="s">
        <v>135</v>
      </c>
      <c r="J68">
        <v>240</v>
      </c>
      <c r="K68" s="45">
        <v>8</v>
      </c>
      <c r="L68" s="3">
        <v>45401</v>
      </c>
      <c r="M68" s="5" t="str">
        <f t="shared" si="17"/>
        <v>FPT BETIM - FIRE</v>
      </c>
      <c r="N68" s="2" t="str">
        <f t="shared" ca="1" si="0"/>
        <v>WEEK 43</v>
      </c>
      <c r="O68">
        <f t="shared" si="18"/>
        <v>463496640</v>
      </c>
      <c r="P68" t="str">
        <f t="shared" si="19"/>
        <v>TAMPA CABECOTE MOTOR COMPLETA</v>
      </c>
      <c r="Q68" s="21">
        <f>VLOOKUP(O68,[1]PFEP!$B:$G,6,0)</f>
        <v>1.742</v>
      </c>
      <c r="R68" t="str">
        <f t="shared" ca="1" si="20"/>
        <v xml:space="preserve"> </v>
      </c>
      <c r="S68">
        <f t="shared" ca="1" si="21"/>
        <v>240</v>
      </c>
      <c r="T68" t="str">
        <f t="shared" ca="1" si="22"/>
        <v xml:space="preserve"> </v>
      </c>
      <c r="U68" t="str">
        <f t="shared" ca="1" si="23"/>
        <v xml:space="preserve"> </v>
      </c>
      <c r="V68" t="str">
        <f t="shared" ca="1" si="24"/>
        <v xml:space="preserve"> </v>
      </c>
      <c r="W68" t="str">
        <f t="shared" ca="1" si="25"/>
        <v xml:space="preserve"> </v>
      </c>
      <c r="Y68" s="2">
        <f>VLOOKUP(C68,[1]PFEP!$O:$P,2,0)</f>
        <v>800003752</v>
      </c>
      <c r="Z68" s="8" t="e">
        <f>VLOOKUP(Y68,[2]INDEX!$C:$D,2,0)</f>
        <v>#N/A</v>
      </c>
      <c r="AA68" s="9" t="str">
        <f>VLOOKUP(Y68,'[1]Suppliers DB'!$A:$D,4,0)</f>
        <v>AV ERNST MAHLE1500MOMBACA</v>
      </c>
      <c r="AB68" s="9" t="str">
        <f>VLOOKUP(Y68,'[1]Suppliers DB'!$A:$E,5,0)</f>
        <v>Mogi-guacu</v>
      </c>
      <c r="AC68" s="2" t="str">
        <f>VLOOKUP(Y68,'[1]Suppliers DB'!$A:$F,6,0)</f>
        <v>SP</v>
      </c>
      <c r="AD68" s="6">
        <v>5587</v>
      </c>
      <c r="AE68" s="8" t="str">
        <f>VLOOKUP(Y68,[3]DB_FORNECEDORES!$C:$D,2,0)</f>
        <v>MIBA SINTER</v>
      </c>
      <c r="AF68" s="10" t="str">
        <f>IFERROR(IF(OR(M68="FPT BETIM - FIRE",M68="FPT BETIM - MECANICA",M68="FPT BETIM"),VLOOKUP(Y68,'[4]FPT BETIM'!$B:$E,4,0),IF(OR(M68="MOPAR",M68="CKD",M68="FIASA"),VLOOKUP(Y68,'[4]FIASA, CKD, MOPAR '!$B:$D,3,0)," ")),"")</f>
        <v/>
      </c>
      <c r="AG68" s="2" t="str">
        <f>VLOOKUP(O68,[1]PFEP!$B:$AN,39,0)</f>
        <v>T023</v>
      </c>
      <c r="AH68" s="2">
        <f>VLOOKUP(O68,[1]PFEP!$B:$AV,47,0)</f>
        <v>2</v>
      </c>
      <c r="AI68" s="2">
        <f>VLOOKUP(AG68,[1]PFEP!$AN:$AW,10,0)</f>
        <v>0.6</v>
      </c>
      <c r="AJ68" s="2">
        <f>VLOOKUP(O68,[1]PFEP!$B:$AX,49,0)</f>
        <v>0.4</v>
      </c>
      <c r="AK68" s="2">
        <f>VLOOKUP(O68,[1]PFEP!$B:$AY,50,0)</f>
        <v>0.3</v>
      </c>
      <c r="AL68" s="2" t="str">
        <f>IFERROR(IF(OR(VLOOKUP(BH68,[1]PFEP!$A:$BD,56,0)=1,VLOOKUP(BH68,[1]PFEP!$A:$BD,56,0)=0),"N","S"),"")</f>
        <v>S</v>
      </c>
      <c r="AM68" t="str">
        <f>VLOOKUP(AG68,[1]PFEP!$AH:$AZ,19,0)</f>
        <v>YES</v>
      </c>
      <c r="AN68">
        <f>VLOOKUP(AG68,[1]PFEP!$AH:$BA,20,0)</f>
        <v>5</v>
      </c>
      <c r="AO68">
        <f>VLOOKUP(AG68,[1]PFEP!$AH:$BB,21,0)</f>
        <v>3</v>
      </c>
      <c r="AP68" s="2">
        <f>VLOOKUP(AG68,[1]PFEP!$AN:$BE,18,0)</f>
        <v>3</v>
      </c>
      <c r="AQ68" s="8" t="str">
        <f>IFERROR(VLOOKUP(Y68,'[4]Restrição de veículos'!$A:$C,3,0),"")</f>
        <v/>
      </c>
      <c r="AR68" s="8" t="str">
        <f t="shared" ca="1" si="26"/>
        <v/>
      </c>
      <c r="AS68" s="8">
        <f t="shared" ca="1" si="27"/>
        <v>120</v>
      </c>
      <c r="AT68" s="8" t="str">
        <f t="shared" ca="1" si="28"/>
        <v/>
      </c>
      <c r="AU68" s="8" t="str">
        <f t="shared" ca="1" si="29"/>
        <v/>
      </c>
      <c r="AV68" s="8" t="str">
        <f t="shared" ca="1" si="30"/>
        <v/>
      </c>
      <c r="AW68" s="8" t="str">
        <f t="shared" ca="1" si="31"/>
        <v/>
      </c>
      <c r="AX68" s="8" t="str">
        <f>VLOOKUP(Y68,'[1]Suppliers DB'!$A:$X,24,0)</f>
        <v>DR Mahles</v>
      </c>
      <c r="AZ68" s="2" t="s">
        <v>62</v>
      </c>
      <c r="BD68" s="2" t="str">
        <f t="shared" si="32"/>
        <v>Mogi-guacu</v>
      </c>
      <c r="BE68" s="7">
        <f>VLOOKUP(Y68,[3]DB_FORNECEDORES!$C:$E,3,0)</f>
        <v>60476884000268</v>
      </c>
      <c r="BF68" s="7" t="b">
        <f>IF(AY68="FIASA",16701716000156,IF(AY68="FPT BETIM - FIRE",16701716003171,IF(AY68="FPT BETIM - MECANICA",16701716003333,IF(AY68="CKD",16701716001713,IF(AY68="MOPAR",16701716002957,IF(AZ68="SIM",VLOOKUP(AY68,[3]DB_FORNECEDORES!$C:$E,3,0)))))))</f>
        <v>0</v>
      </c>
      <c r="BG68" t="e">
        <f>IF(M68="FIASA",VLOOKUP(Y68,'[4]FIASA, CKD, MOPAR '!$B:$F,5,0),IF(OR(M68="FPT BETIM - FIRE",M68="FPT BETIM - MECANICA"),VLOOKUP(Y68,'[4]FPT BETIM'!$B:$F,5,0),"Volume"))</f>
        <v>#N/A</v>
      </c>
      <c r="BH68" t="str">
        <f t="shared" si="33"/>
        <v>463496640800003752</v>
      </c>
      <c r="BI68" t="str">
        <f>VLOOKUP(BH68,[1]PFEP!$A:$A,1,0)</f>
        <v>463496640800003752</v>
      </c>
      <c r="BK68" s="44"/>
      <c r="BL68">
        <f>COUNTIF(' Suppliers DB '!C:C,PFEP!Y68)</f>
        <v>1</v>
      </c>
    </row>
    <row r="69" spans="1:64">
      <c r="A69" t="s">
        <v>59</v>
      </c>
      <c r="B69" s="2" t="s">
        <v>126</v>
      </c>
      <c r="C69" s="2">
        <v>15565</v>
      </c>
      <c r="D69" s="2">
        <v>463548380</v>
      </c>
      <c r="E69">
        <v>30</v>
      </c>
      <c r="F69" t="s">
        <v>135</v>
      </c>
      <c r="J69">
        <v>300</v>
      </c>
      <c r="K69" s="45">
        <v>10</v>
      </c>
      <c r="L69" s="3">
        <v>45401</v>
      </c>
      <c r="M69" s="5" t="str">
        <f t="shared" si="17"/>
        <v>FPT BETIM - FIRE</v>
      </c>
      <c r="N69" s="2" t="str">
        <f t="shared" ref="N69:N132" ca="1" si="34">"WEEK"&amp;" "&amp;WEEKNUM($N$1)</f>
        <v>WEEK 43</v>
      </c>
      <c r="O69">
        <f t="shared" si="18"/>
        <v>463548380</v>
      </c>
      <c r="P69" t="str">
        <f t="shared" si="19"/>
        <v>TAMPA CABECOTE MOTOR COMPLETA</v>
      </c>
      <c r="Q69" s="21">
        <f>VLOOKUP(O69,[1]PFEP!$B:$G,6,0)</f>
        <v>1.742</v>
      </c>
      <c r="R69" t="str">
        <f t="shared" ca="1" si="20"/>
        <v xml:space="preserve"> </v>
      </c>
      <c r="S69">
        <f t="shared" ca="1" si="21"/>
        <v>300</v>
      </c>
      <c r="T69" t="str">
        <f t="shared" ca="1" si="22"/>
        <v xml:space="preserve"> </v>
      </c>
      <c r="U69" t="str">
        <f t="shared" ca="1" si="23"/>
        <v xml:space="preserve"> </v>
      </c>
      <c r="V69" t="str">
        <f t="shared" ca="1" si="24"/>
        <v xml:space="preserve"> </v>
      </c>
      <c r="W69" t="str">
        <f t="shared" ca="1" si="25"/>
        <v xml:space="preserve"> </v>
      </c>
      <c r="Y69" s="2">
        <f>VLOOKUP(C69,[1]PFEP!$O:$P,2,0)</f>
        <v>800003752</v>
      </c>
      <c r="Z69" s="8" t="e">
        <f>VLOOKUP(Y69,[2]INDEX!$C:$D,2,0)</f>
        <v>#N/A</v>
      </c>
      <c r="AA69" s="9" t="str">
        <f>VLOOKUP(Y69,'[1]Suppliers DB'!$A:$D,4,0)</f>
        <v>AV ERNST MAHLE1500MOMBACA</v>
      </c>
      <c r="AB69" s="9" t="str">
        <f>VLOOKUP(Y69,'[1]Suppliers DB'!$A:$E,5,0)</f>
        <v>Mogi-guacu</v>
      </c>
      <c r="AC69" s="2" t="str">
        <f>VLOOKUP(Y69,'[1]Suppliers DB'!$A:$F,6,0)</f>
        <v>SP</v>
      </c>
      <c r="AD69" s="6">
        <v>5588</v>
      </c>
      <c r="AE69" s="8" t="str">
        <f>VLOOKUP(Y69,[3]DB_FORNECEDORES!$C:$D,2,0)</f>
        <v>MIBA SINTER</v>
      </c>
      <c r="AF69" s="10" t="str">
        <f>IFERROR(IF(OR(M69="FPT BETIM - FIRE",M69="FPT BETIM - MECANICA",M69="FPT BETIM"),VLOOKUP(Y69,'[4]FPT BETIM'!$B:$E,4,0),IF(OR(M69="MOPAR",M69="CKD",M69="FIASA"),VLOOKUP(Y69,'[4]FIASA, CKD, MOPAR '!$B:$D,3,0)," ")),"")</f>
        <v/>
      </c>
      <c r="AG69" s="2" t="str">
        <f>VLOOKUP(O69,[1]PFEP!$B:$AN,39,0)</f>
        <v>T307</v>
      </c>
      <c r="AH69" s="2">
        <f>VLOOKUP(O69,[1]PFEP!$B:$AV,47,0)</f>
        <v>30</v>
      </c>
      <c r="AI69" s="2">
        <f>VLOOKUP(AG69,[1]PFEP!$AN:$AW,10,0)</f>
        <v>0.6</v>
      </c>
      <c r="AJ69" s="2">
        <f>VLOOKUP(O69,[1]PFEP!$B:$AX,49,0)</f>
        <v>0.4</v>
      </c>
      <c r="AK69" s="2">
        <f>VLOOKUP(O69,[1]PFEP!$B:$AY,50,0)</f>
        <v>0.32</v>
      </c>
      <c r="AL69" s="2" t="str">
        <f>IFERROR(IF(OR(VLOOKUP(BH69,[1]PFEP!$A:$BD,56,0)=1,VLOOKUP(BH69,[1]PFEP!$A:$BD,56,0)=0),"N","S"),"")</f>
        <v>N</v>
      </c>
      <c r="AM69" t="str">
        <f>VLOOKUP(AG69,[1]PFEP!$AH:$AZ,19,0)</f>
        <v>YES</v>
      </c>
      <c r="AN69">
        <f>VLOOKUP(AG69,[1]PFEP!$AH:$BA,20,0)</f>
        <v>6</v>
      </c>
      <c r="AO69">
        <f>VLOOKUP(AG69,[1]PFEP!$AH:$BB,21,0)</f>
        <v>3</v>
      </c>
      <c r="AP69" s="2">
        <f>VLOOKUP(AG69,[1]PFEP!$AN:$BE,18,0)</f>
        <v>3</v>
      </c>
      <c r="AQ69" s="8" t="str">
        <f>IFERROR(VLOOKUP(Y69,'[4]Restrição de veículos'!$A:$C,3,0),"")</f>
        <v/>
      </c>
      <c r="AR69" s="8" t="str">
        <f t="shared" ca="1" si="26"/>
        <v/>
      </c>
      <c r="AS69" s="8">
        <f t="shared" ca="1" si="27"/>
        <v>10</v>
      </c>
      <c r="AT69" s="8" t="str">
        <f t="shared" ca="1" si="28"/>
        <v/>
      </c>
      <c r="AU69" s="8" t="str">
        <f t="shared" ca="1" si="29"/>
        <v/>
      </c>
      <c r="AV69" s="8" t="str">
        <f t="shared" ca="1" si="30"/>
        <v/>
      </c>
      <c r="AW69" s="8" t="str">
        <f t="shared" ca="1" si="31"/>
        <v/>
      </c>
      <c r="AX69" s="8" t="str">
        <f>VLOOKUP(Y69,'[1]Suppliers DB'!$A:$X,24,0)</f>
        <v>DR Mahles</v>
      </c>
      <c r="AZ69" s="2" t="s">
        <v>62</v>
      </c>
      <c r="BD69" s="2" t="str">
        <f t="shared" si="32"/>
        <v>Mogi-guacu</v>
      </c>
      <c r="BE69" s="7">
        <f>VLOOKUP(Y69,[3]DB_FORNECEDORES!$C:$E,3,0)</f>
        <v>60476884000268</v>
      </c>
      <c r="BF69" s="7" t="b">
        <f>IF(AY69="FIASA",16701716000156,IF(AY69="FPT BETIM - FIRE",16701716003171,IF(AY69="FPT BETIM - MECANICA",16701716003333,IF(AY69="CKD",16701716001713,IF(AY69="MOPAR",16701716002957,IF(AZ69="SIM",VLOOKUP(AY69,[3]DB_FORNECEDORES!$C:$E,3,0)))))))</f>
        <v>0</v>
      </c>
      <c r="BG69" t="e">
        <f>IF(M69="FIASA",VLOOKUP(Y69,'[4]FIASA, CKD, MOPAR '!$B:$F,5,0),IF(OR(M69="FPT BETIM - FIRE",M69="FPT BETIM - MECANICA"),VLOOKUP(Y69,'[4]FPT BETIM'!$B:$F,5,0),"Volume"))</f>
        <v>#N/A</v>
      </c>
      <c r="BH69" t="str">
        <f t="shared" si="33"/>
        <v>463548380800003752</v>
      </c>
      <c r="BI69" t="str">
        <f>VLOOKUP(BH69,[1]PFEP!$A:$A,1,0)</f>
        <v>463548380800003752</v>
      </c>
      <c r="BK69" s="44"/>
      <c r="BL69">
        <f>COUNTIF(' Suppliers DB '!C:C,PFEP!Y69)</f>
        <v>1</v>
      </c>
    </row>
    <row r="70" spans="1:64">
      <c r="A70" t="s">
        <v>59</v>
      </c>
      <c r="B70" s="2" t="s">
        <v>136</v>
      </c>
      <c r="C70" s="2">
        <v>49630</v>
      </c>
      <c r="D70" s="2">
        <v>463476050</v>
      </c>
      <c r="E70">
        <v>720</v>
      </c>
      <c r="F70" t="s">
        <v>137</v>
      </c>
      <c r="J70">
        <v>1440</v>
      </c>
      <c r="K70" s="45">
        <v>2</v>
      </c>
      <c r="L70" s="3">
        <v>45401</v>
      </c>
      <c r="M70" s="5" t="str">
        <f t="shared" ref="M70:M133" si="35">IF(A70="MECA", "FPT BETIM - MECANICA","FPT BETIM - FIRE")</f>
        <v>FPT BETIM - FIRE</v>
      </c>
      <c r="N70" s="2" t="str">
        <f t="shared" ca="1" si="34"/>
        <v>WEEK 43</v>
      </c>
      <c r="O70">
        <f t="shared" ref="O70:O133" si="36">D70</f>
        <v>463476050</v>
      </c>
      <c r="P70" t="str">
        <f t="shared" ref="P70:P133" si="37">F70</f>
        <v>FILTRO DE OLEO</v>
      </c>
      <c r="Q70" s="21">
        <f>VLOOKUP(O70,[1]PFEP!$B:$G,6,0)</f>
        <v>0.245</v>
      </c>
      <c r="R70" t="str">
        <f t="shared" ref="R70:R133" ca="1" si="38">IF($R$2&lt;&gt;$O$1," ",J70)</f>
        <v xml:space="preserve"> </v>
      </c>
      <c r="S70">
        <f t="shared" ref="S70:S133" ca="1" si="39">IF($S$2&lt;&gt;$O$1," ",J70)</f>
        <v>1440</v>
      </c>
      <c r="T70" t="str">
        <f t="shared" ref="T70:T133" ca="1" si="40">IF($T$2&lt;&gt;$O$1," ",J70)</f>
        <v xml:space="preserve"> </v>
      </c>
      <c r="U70" t="str">
        <f t="shared" ref="U70:U133" ca="1" si="41">IF($U$2&lt;&gt;$O$1," ",J70)</f>
        <v xml:space="preserve"> </v>
      </c>
      <c r="V70" t="str">
        <f t="shared" ref="V70:V133" ca="1" si="42">IF($V$2&lt;&gt;$O$1," ",J70)</f>
        <v xml:space="preserve"> </v>
      </c>
      <c r="W70" t="str">
        <f t="shared" ref="W70:W133" ca="1" si="43">IF($W$2&lt;&gt;$O$1," ",J70)</f>
        <v xml:space="preserve"> </v>
      </c>
      <c r="Y70" s="2">
        <f>VLOOKUP(C70,[1]PFEP!$O:$P,2,0)</f>
        <v>800006176</v>
      </c>
      <c r="Z70" s="8" t="e">
        <f>VLOOKUP(Y70,[2]INDEX!$C:$D,2,0)</f>
        <v>#N/A</v>
      </c>
      <c r="AA70" s="9" t="str">
        <f>VLOOKUP(Y70,'[1]Suppliers DB'!$A:$D,4,0)</f>
        <v>AL FILTROS MANN 555</v>
      </c>
      <c r="AB70" s="9" t="str">
        <f>VLOOKUP(Y70,'[1]Suppliers DB'!$A:$E,5,0)</f>
        <v>Indaiatuba</v>
      </c>
      <c r="AC70" s="2" t="str">
        <f>VLOOKUP(Y70,'[1]Suppliers DB'!$A:$F,6,0)</f>
        <v>SP</v>
      </c>
      <c r="AD70" s="6">
        <v>5589</v>
      </c>
      <c r="AE70" s="8" t="str">
        <f>VLOOKUP(Y70,[3]DB_FORNECEDORES!$C:$D,2,0)</f>
        <v>MANN+HUMMEL</v>
      </c>
      <c r="AF70" s="10" t="str">
        <f>IFERROR(IF(OR(M70="FPT BETIM - FIRE",M70="FPT BETIM - MECANICA",M70="FPT BETIM"),VLOOKUP(Y70,'[4]FPT BETIM'!$B:$E,4,0),IF(OR(M70="MOPAR",M70="CKD",M70="FIASA"),VLOOKUP(Y70,'[4]FIASA, CKD, MOPAR '!$B:$D,3,0)," ")),"")</f>
        <v/>
      </c>
      <c r="AG70" s="2" t="str">
        <f>VLOOKUP(O70,[1]PFEP!$B:$AN,39,0)</f>
        <v>T286</v>
      </c>
      <c r="AH70" s="2">
        <f>VLOOKUP(O70,[1]PFEP!$B:$AV,47,0)</f>
        <v>12</v>
      </c>
      <c r="AI70" s="2">
        <f>VLOOKUP(AG70,[1]PFEP!$AN:$AW,10,0)</f>
        <v>0.4</v>
      </c>
      <c r="AJ70" s="2">
        <f>VLOOKUP(O70,[1]PFEP!$B:$AX,49,0)</f>
        <v>0.3</v>
      </c>
      <c r="AK70" s="2">
        <f>VLOOKUP(O70,[1]PFEP!$B:$AY,50,0)</f>
        <v>0.15</v>
      </c>
      <c r="AL70" s="2" t="str">
        <f>IFERROR(IF(OR(VLOOKUP(BH70,[1]PFEP!$A:$BD,56,0)=1,VLOOKUP(BH70,[1]PFEP!$A:$BD,56,0)=0),"N","S"),"")</f>
        <v>S</v>
      </c>
      <c r="AM70" t="str">
        <f>VLOOKUP(AG70,[1]PFEP!$AH:$AZ,19,0)</f>
        <v>YES</v>
      </c>
      <c r="AN70">
        <f>VLOOKUP(AG70,[1]PFEP!$AH:$BA,20,0)</f>
        <v>10</v>
      </c>
      <c r="AO70">
        <f>VLOOKUP(AG70,[1]PFEP!$AH:$BB,21,0)</f>
        <v>6</v>
      </c>
      <c r="AP70" s="2">
        <f>VLOOKUP(AG70,[1]PFEP!$AN:$BE,18,0)</f>
        <v>0.6</v>
      </c>
      <c r="AQ70" s="8" t="str">
        <f>IFERROR(VLOOKUP(Y70,'[4]Restrição de veículos'!$A:$C,3,0),"")</f>
        <v/>
      </c>
      <c r="AR70" s="8" t="str">
        <f t="shared" ref="AR70:AR133" ca="1" si="44">IFERROR(ROUNDUP(R70/$AH70,0),"")</f>
        <v/>
      </c>
      <c r="AS70" s="8">
        <f t="shared" ref="AS70:AS133" ca="1" si="45">IFERROR(ROUNDUP(S70/$AH70,0),"")</f>
        <v>120</v>
      </c>
      <c r="AT70" s="8" t="str">
        <f t="shared" ref="AT70:AT133" ca="1" si="46">IFERROR(ROUNDUP(T70/$AH70,0),"")</f>
        <v/>
      </c>
      <c r="AU70" s="8" t="str">
        <f t="shared" ref="AU70:AU133" ca="1" si="47">IFERROR(ROUNDUP(U70/$AH70,0),"")</f>
        <v/>
      </c>
      <c r="AV70" s="8" t="str">
        <f t="shared" ref="AV70:AV133" ca="1" si="48">IFERROR(ROUNDUP(V70/$AH70,0),"")</f>
        <v/>
      </c>
      <c r="AW70" s="8" t="str">
        <f t="shared" ref="AW70:AW133" ca="1" si="49">IFERROR(ROUNDUP(W70/$AH70,0),"")</f>
        <v/>
      </c>
      <c r="AX70" s="8" t="str">
        <f>VLOOKUP(Y70,'[1]Suppliers DB'!$A:$X,24,0)</f>
        <v>Milk Run SP</v>
      </c>
      <c r="AZ70" s="2" t="s">
        <v>62</v>
      </c>
      <c r="BD70" s="2" t="str">
        <f t="shared" ref="BD70:BD133" si="50">AB70</f>
        <v>Indaiatuba</v>
      </c>
      <c r="BE70" s="7">
        <f>VLOOKUP(Y70,[3]DB_FORNECEDORES!$C:$E,3,0)</f>
        <v>57014862000190</v>
      </c>
      <c r="BF70" s="7" t="b">
        <f>IF(AY70="FIASA",16701716000156,IF(AY70="FPT BETIM - FIRE",16701716003171,IF(AY70="FPT BETIM - MECANICA",16701716003333,IF(AY70="CKD",16701716001713,IF(AY70="MOPAR",16701716002957,IF(AZ70="SIM",VLOOKUP(AY70,[3]DB_FORNECEDORES!$C:$E,3,0)))))))</f>
        <v>0</v>
      </c>
      <c r="BG70" t="e">
        <f>IF(M70="FIASA",VLOOKUP(Y70,'[4]FIASA, CKD, MOPAR '!$B:$F,5,0),IF(OR(M70="FPT BETIM - FIRE",M70="FPT BETIM - MECANICA"),VLOOKUP(Y70,'[4]FPT BETIM'!$B:$F,5,0),"Volume"))</f>
        <v>#N/A</v>
      </c>
      <c r="BH70" t="str">
        <f t="shared" ref="BH70:BH133" si="51">D70&amp;Y70</f>
        <v>463476050800006176</v>
      </c>
      <c r="BI70" t="str">
        <f>VLOOKUP(BH70,[1]PFEP!$A:$A,1,0)</f>
        <v>463476050800006176</v>
      </c>
      <c r="BK70" s="44"/>
      <c r="BL70">
        <f>COUNTIF(' Suppliers DB '!C:C,PFEP!Y70)</f>
        <v>1</v>
      </c>
    </row>
    <row r="71" spans="1:64">
      <c r="A71" t="s">
        <v>59</v>
      </c>
      <c r="B71" s="2" t="s">
        <v>138</v>
      </c>
      <c r="C71" s="2">
        <v>73850</v>
      </c>
      <c r="D71" s="2">
        <v>463491430</v>
      </c>
      <c r="E71">
        <v>600</v>
      </c>
      <c r="F71" t="s">
        <v>139</v>
      </c>
      <c r="J71">
        <v>1800</v>
      </c>
      <c r="K71" s="45">
        <v>3</v>
      </c>
      <c r="L71" s="3">
        <v>45401</v>
      </c>
      <c r="M71" s="5" t="str">
        <f t="shared" si="35"/>
        <v>FPT BETIM - FIRE</v>
      </c>
      <c r="N71" s="2" t="str">
        <f t="shared" ca="1" si="34"/>
        <v>WEEK 43</v>
      </c>
      <c r="O71">
        <f t="shared" si="36"/>
        <v>463491430</v>
      </c>
      <c r="P71" t="str">
        <f t="shared" si="37"/>
        <v>TUBO DE ACO</v>
      </c>
      <c r="Q71" s="21">
        <f>VLOOKUP(O71,[1]PFEP!$B:$G,6,0)</f>
        <v>0.41</v>
      </c>
      <c r="R71" t="str">
        <f t="shared" ca="1" si="38"/>
        <v xml:space="preserve"> </v>
      </c>
      <c r="S71">
        <f t="shared" ca="1" si="39"/>
        <v>1800</v>
      </c>
      <c r="T71" t="str">
        <f t="shared" ca="1" si="40"/>
        <v xml:space="preserve"> </v>
      </c>
      <c r="U71" t="str">
        <f t="shared" ca="1" si="41"/>
        <v xml:space="preserve"> </v>
      </c>
      <c r="V71" t="str">
        <f t="shared" ca="1" si="42"/>
        <v xml:space="preserve"> </v>
      </c>
      <c r="W71" t="str">
        <f t="shared" ca="1" si="43"/>
        <v xml:space="preserve"> </v>
      </c>
      <c r="Y71" s="2">
        <f>VLOOKUP(C71,[1]PFEP!$O:$P,2,0)</f>
        <v>800006554</v>
      </c>
      <c r="Z71" s="8" t="e">
        <f>VLOOKUP(Y71,[2]INDEX!$C:$D,2,0)</f>
        <v>#N/A</v>
      </c>
      <c r="AA71" s="9" t="str">
        <f>VLOOKUP(Y71,'[1]Suppliers DB'!$A:$D,4,0)</f>
        <v>R IONEJI MATSUBAYASHI1221ITAQUERA</v>
      </c>
      <c r="AB71" s="9" t="str">
        <f>VLOOKUP(Y71,'[1]Suppliers DB'!$A:$E,5,0)</f>
        <v>Jacareí</v>
      </c>
      <c r="AC71" s="2" t="str">
        <f>VLOOKUP(Y71,'[1]Suppliers DB'!$A:$F,6,0)</f>
        <v>SP</v>
      </c>
      <c r="AD71" s="6">
        <v>5590</v>
      </c>
      <c r="AE71" s="8" t="str">
        <f>VLOOKUP(Y71,[3]DB_FORNECEDORES!$C:$D,2,0)</f>
        <v>TEKNIA TECNOTUB</v>
      </c>
      <c r="AF71" s="10" t="str">
        <f>IFERROR(IF(OR(M71="FPT BETIM - FIRE",M71="FPT BETIM - MECANICA",M71="FPT BETIM"),VLOOKUP(Y71,'[4]FPT BETIM'!$B:$E,4,0),IF(OR(M71="MOPAR",M71="CKD",M71="FIASA"),VLOOKUP(Y71,'[4]FIASA, CKD, MOPAR '!$B:$D,3,0)," ")),"")</f>
        <v/>
      </c>
      <c r="AG71" s="2" t="str">
        <f>VLOOKUP(O71,[1]PFEP!$B:$AN,39,0)</f>
        <v>T293</v>
      </c>
      <c r="AH71" s="2">
        <f>VLOOKUP(O71,[1]PFEP!$B:$AV,47,0)</f>
        <v>12</v>
      </c>
      <c r="AI71" s="2">
        <f>VLOOKUP(AG71,[1]PFEP!$AN:$AW,10,0)</f>
        <v>0.4</v>
      </c>
      <c r="AJ71" s="2">
        <f>VLOOKUP(O71,[1]PFEP!$B:$AX,49,0)</f>
        <v>0.3</v>
      </c>
      <c r="AK71" s="2">
        <f>VLOOKUP(O71,[1]PFEP!$B:$AY,50,0)</f>
        <v>0.15</v>
      </c>
      <c r="AL71" s="2" t="str">
        <f>IFERROR(IF(OR(VLOOKUP(BH71,[1]PFEP!$A:$BD,56,0)=1,VLOOKUP(BH71,[1]PFEP!$A:$BD,56,0)=0),"N","S"),"")</f>
        <v>S</v>
      </c>
      <c r="AM71" t="str">
        <f>VLOOKUP(AG71,[1]PFEP!$AH:$AZ,19,0)</f>
        <v>YES</v>
      </c>
      <c r="AN71">
        <f>VLOOKUP(AG71,[1]PFEP!$AH:$BA,20,0)</f>
        <v>9</v>
      </c>
      <c r="AO71">
        <f>VLOOKUP(AG71,[1]PFEP!$AH:$BB,21,0)</f>
        <v>5</v>
      </c>
      <c r="AP71" s="2">
        <f>VLOOKUP(AG71,[1]PFEP!$AN:$BE,18,0)</f>
        <v>1.1000000000000001</v>
      </c>
      <c r="AQ71" s="8" t="str">
        <f>IFERROR(VLOOKUP(Y71,'[4]Restrição de veículos'!$A:$C,3,0),"")</f>
        <v/>
      </c>
      <c r="AR71" s="8" t="str">
        <f t="shared" ca="1" si="44"/>
        <v/>
      </c>
      <c r="AS71" s="8">
        <f t="shared" ca="1" si="45"/>
        <v>150</v>
      </c>
      <c r="AT71" s="8" t="str">
        <f t="shared" ca="1" si="46"/>
        <v/>
      </c>
      <c r="AU71" s="8" t="str">
        <f t="shared" ca="1" si="47"/>
        <v/>
      </c>
      <c r="AV71" s="8" t="str">
        <f t="shared" ca="1" si="48"/>
        <v/>
      </c>
      <c r="AW71" s="8" t="str">
        <f t="shared" ca="1" si="49"/>
        <v/>
      </c>
      <c r="AX71" s="8" t="str">
        <f>VLOOKUP(Y71,'[1]Suppliers DB'!$A:$X,24,0)</f>
        <v>Milk Run SP</v>
      </c>
      <c r="AZ71" s="2" t="s">
        <v>62</v>
      </c>
      <c r="BD71" s="2" t="str">
        <f t="shared" si="50"/>
        <v>Jacareí</v>
      </c>
      <c r="BE71" s="7">
        <f>VLOOKUP(Y71,[3]DB_FORNECEDORES!$C:$E,3,0)</f>
        <v>61147518000147</v>
      </c>
      <c r="BF71" s="7" t="b">
        <f>IF(AY71="FIASA",16701716000156,IF(AY71="FPT BETIM - FIRE",16701716003171,IF(AY71="FPT BETIM - MECANICA",16701716003333,IF(AY71="CKD",16701716001713,IF(AY71="MOPAR",16701716002957,IF(AZ71="SIM",VLOOKUP(AY71,[3]DB_FORNECEDORES!$C:$E,3,0)))))))</f>
        <v>0</v>
      </c>
      <c r="BG71" t="e">
        <f>IF(M71="FIASA",VLOOKUP(Y71,'[4]FIASA, CKD, MOPAR '!$B:$F,5,0),IF(OR(M71="FPT BETIM - FIRE",M71="FPT BETIM - MECANICA"),VLOOKUP(Y71,'[4]FPT BETIM'!$B:$F,5,0),"Volume"))</f>
        <v>#N/A</v>
      </c>
      <c r="BH71" t="str">
        <f t="shared" si="51"/>
        <v>463491430800006554</v>
      </c>
      <c r="BI71" t="str">
        <f>VLOOKUP(BH71,[1]PFEP!$A:$A,1,0)</f>
        <v>463491430800006554</v>
      </c>
      <c r="BK71" s="44"/>
      <c r="BL71">
        <f>COUNTIF(' Suppliers DB '!C:C,PFEP!Y71)</f>
        <v>1</v>
      </c>
    </row>
    <row r="72" spans="1:64">
      <c r="A72" t="s">
        <v>59</v>
      </c>
      <c r="B72" s="2" t="s">
        <v>140</v>
      </c>
      <c r="C72" s="2">
        <v>40870</v>
      </c>
      <c r="D72" s="2">
        <v>463479340</v>
      </c>
      <c r="E72">
        <v>100</v>
      </c>
      <c r="F72" t="s">
        <v>141</v>
      </c>
      <c r="J72">
        <v>1500</v>
      </c>
      <c r="K72" s="45">
        <v>15</v>
      </c>
      <c r="L72" s="3">
        <v>45401</v>
      </c>
      <c r="M72" s="5" t="str">
        <f t="shared" si="35"/>
        <v>FPT BETIM - FIRE</v>
      </c>
      <c r="N72" s="2" t="str">
        <f t="shared" ca="1" si="34"/>
        <v>WEEK 43</v>
      </c>
      <c r="O72">
        <f t="shared" si="36"/>
        <v>463479340</v>
      </c>
      <c r="P72" t="str">
        <f t="shared" si="37"/>
        <v>EIXO COMANDO DE VALVULAS T3</v>
      </c>
      <c r="Q72" s="21">
        <f>VLOOKUP(O72,[1]PFEP!$B:$G,6,0)</f>
        <v>1E-4</v>
      </c>
      <c r="R72" t="str">
        <f t="shared" ca="1" si="38"/>
        <v xml:space="preserve"> </v>
      </c>
      <c r="S72">
        <f t="shared" ca="1" si="39"/>
        <v>1500</v>
      </c>
      <c r="T72" t="str">
        <f t="shared" ca="1" si="40"/>
        <v xml:space="preserve"> </v>
      </c>
      <c r="U72" t="str">
        <f t="shared" ca="1" si="41"/>
        <v xml:space="preserve"> </v>
      </c>
      <c r="V72" t="str">
        <f t="shared" ca="1" si="42"/>
        <v xml:space="preserve"> </v>
      </c>
      <c r="W72" t="str">
        <f t="shared" ca="1" si="43"/>
        <v xml:space="preserve"> </v>
      </c>
      <c r="Y72" s="2">
        <f>VLOOKUP(C72,[1]PFEP!$O:$P,2,0)</f>
        <v>800041377</v>
      </c>
      <c r="Z72" s="8" t="e">
        <f>VLOOKUP(Y72,[2]INDEX!$C:$D,2,0)</f>
        <v>#N/A</v>
      </c>
      <c r="AA72" s="9" t="str">
        <f>VLOOKUP(Y72,'[1]Suppliers DB'!$A:$D,4,0)</f>
        <v>AV ESSEN1000DISTRITO INDUSTRIAL</v>
      </c>
      <c r="AB72" s="9" t="str">
        <f>VLOOKUP(Y72,'[1]Suppliers DB'!$A:$E,5,0)</f>
        <v>Pocos de caldas</v>
      </c>
      <c r="AC72" s="2" t="str">
        <f>VLOOKUP(Y72,'[1]Suppliers DB'!$A:$F,6,0)</f>
        <v>MG</v>
      </c>
      <c r="AD72" s="6">
        <v>5591</v>
      </c>
      <c r="AE72" s="8" t="str">
        <f>VLOOKUP(Y72,[3]DB_FORNECEDORES!$C:$D,2,0)</f>
        <v>THYSSENKRUPP BR</v>
      </c>
      <c r="AF72" s="10" t="str">
        <f>IFERROR(IF(OR(M72="FPT BETIM - FIRE",M72="FPT BETIM - MECANICA",M72="FPT BETIM"),VLOOKUP(Y72,'[4]FPT BETIM'!$B:$E,4,0),IF(OR(M72="MOPAR",M72="CKD",M72="FIASA"),VLOOKUP(Y72,'[4]FIASA, CKD, MOPAR '!$B:$D,3,0)," ")),"")</f>
        <v/>
      </c>
      <c r="AG72" s="2" t="str">
        <f>VLOOKUP(O72,[1]PFEP!$B:$AN,39,0)</f>
        <v>T297</v>
      </c>
      <c r="AH72" s="2">
        <f>VLOOKUP(O72,[1]PFEP!$B:$AV,47,0)</f>
        <v>4</v>
      </c>
      <c r="AI72" s="2">
        <f>VLOOKUP(AG72,[1]PFEP!$AN:$AW,10,0)</f>
        <v>0.6</v>
      </c>
      <c r="AJ72" s="2">
        <f>VLOOKUP(O72,[1]PFEP!$B:$AX,49,0)</f>
        <v>0.4</v>
      </c>
      <c r="AK72" s="2">
        <f>VLOOKUP(O72,[1]PFEP!$B:$AY,50,0)</f>
        <v>0.12</v>
      </c>
      <c r="AL72" s="2" t="str">
        <f>IFERROR(IF(OR(VLOOKUP(BH72,[1]PFEP!$A:$BD,56,0)=1,VLOOKUP(BH72,[1]PFEP!$A:$BD,56,0)=0),"N","S"),"")</f>
        <v>S</v>
      </c>
      <c r="AM72" t="str">
        <f>VLOOKUP(AG72,[1]PFEP!$AH:$AZ,19,0)</f>
        <v>YES</v>
      </c>
      <c r="AN72">
        <f>VLOOKUP(AG72,[1]PFEP!$AH:$BA,20,0)</f>
        <v>5</v>
      </c>
      <c r="AO72">
        <f>VLOOKUP(AG72,[1]PFEP!$AH:$BB,21,0)</f>
        <v>4</v>
      </c>
      <c r="AP72" s="2">
        <f>VLOOKUP(AG72,[1]PFEP!$AN:$BE,18,0)</f>
        <v>0</v>
      </c>
      <c r="AQ72" s="8" t="str">
        <f>IFERROR(VLOOKUP(Y72,'[4]Restrição de veículos'!$A:$C,3,0),"")</f>
        <v/>
      </c>
      <c r="AR72" s="8" t="str">
        <f t="shared" ca="1" si="44"/>
        <v/>
      </c>
      <c r="AS72" s="8">
        <f t="shared" ca="1" si="45"/>
        <v>375</v>
      </c>
      <c r="AT72" s="8" t="str">
        <f t="shared" ca="1" si="46"/>
        <v/>
      </c>
      <c r="AU72" s="8" t="str">
        <f t="shared" ca="1" si="47"/>
        <v/>
      </c>
      <c r="AV72" s="8" t="str">
        <f t="shared" ca="1" si="48"/>
        <v/>
      </c>
      <c r="AW72" s="8" t="str">
        <f t="shared" ca="1" si="49"/>
        <v/>
      </c>
      <c r="AX72" s="8" t="str">
        <f>VLOOKUP(Y72,'[1]Suppliers DB'!$A:$X,24,0)</f>
        <v>Direto MG</v>
      </c>
      <c r="AZ72" s="2" t="s">
        <v>62</v>
      </c>
      <c r="BD72" s="2" t="str">
        <f t="shared" si="50"/>
        <v>Pocos de caldas</v>
      </c>
      <c r="BE72" s="7">
        <f>VLOOKUP(Y72,[3]DB_FORNECEDORES!$C:$E,3,0)</f>
        <v>47366273001270</v>
      </c>
      <c r="BF72" s="7" t="b">
        <f>IF(AY72="FIASA",16701716000156,IF(AY72="FPT BETIM - FIRE",16701716003171,IF(AY72="FPT BETIM - MECANICA",16701716003333,IF(AY72="CKD",16701716001713,IF(AY72="MOPAR",16701716002957,IF(AZ72="SIM",VLOOKUP(AY72,[3]DB_FORNECEDORES!$C:$E,3,0)))))))</f>
        <v>0</v>
      </c>
      <c r="BG72" t="e">
        <f>IF(M72="FIASA",VLOOKUP(Y72,'[4]FIASA, CKD, MOPAR '!$B:$F,5,0),IF(OR(M72="FPT BETIM - FIRE",M72="FPT BETIM - MECANICA"),VLOOKUP(Y72,'[4]FPT BETIM'!$B:$F,5,0),"Volume"))</f>
        <v>#N/A</v>
      </c>
      <c r="BH72" t="str">
        <f t="shared" si="51"/>
        <v>463479340800041377</v>
      </c>
      <c r="BI72" t="str">
        <f>VLOOKUP(BH72,[1]PFEP!$A:$A,1,0)</f>
        <v>463479340800041377</v>
      </c>
      <c r="BK72" s="44"/>
      <c r="BL72">
        <f>COUNTIF(' Suppliers DB '!C:C,PFEP!Y72)</f>
        <v>1</v>
      </c>
    </row>
    <row r="73" spans="1:64">
      <c r="A73" t="s">
        <v>59</v>
      </c>
      <c r="B73" s="2" t="s">
        <v>140</v>
      </c>
      <c r="C73" s="2">
        <v>40870</v>
      </c>
      <c r="D73" s="2">
        <v>463479350</v>
      </c>
      <c r="E73">
        <v>100</v>
      </c>
      <c r="F73" t="s">
        <v>142</v>
      </c>
      <c r="J73">
        <v>1300</v>
      </c>
      <c r="K73" s="45">
        <v>13</v>
      </c>
      <c r="L73" s="3">
        <v>45401</v>
      </c>
      <c r="M73" s="5" t="str">
        <f t="shared" si="35"/>
        <v>FPT BETIM - FIRE</v>
      </c>
      <c r="N73" s="2" t="str">
        <f t="shared" ca="1" si="34"/>
        <v>WEEK 43</v>
      </c>
      <c r="O73">
        <f t="shared" si="36"/>
        <v>463479350</v>
      </c>
      <c r="P73" t="str">
        <f t="shared" si="37"/>
        <v>EIXO COMANDO DE VALVULAS T4</v>
      </c>
      <c r="Q73" s="21">
        <f>VLOOKUP(O73,[1]PFEP!$B:$G,6,0)</f>
        <v>1.9419999999999999</v>
      </c>
      <c r="R73" t="str">
        <f t="shared" ca="1" si="38"/>
        <v xml:space="preserve"> </v>
      </c>
      <c r="S73">
        <f t="shared" ca="1" si="39"/>
        <v>1300</v>
      </c>
      <c r="T73" t="str">
        <f t="shared" ca="1" si="40"/>
        <v xml:space="preserve"> </v>
      </c>
      <c r="U73" t="str">
        <f t="shared" ca="1" si="41"/>
        <v xml:space="preserve"> </v>
      </c>
      <c r="V73" t="str">
        <f t="shared" ca="1" si="42"/>
        <v xml:space="preserve"> </v>
      </c>
      <c r="W73" t="str">
        <f t="shared" ca="1" si="43"/>
        <v xml:space="preserve"> </v>
      </c>
      <c r="Y73" s="2">
        <f>VLOOKUP(C73,[1]PFEP!$O:$P,2,0)</f>
        <v>800041377</v>
      </c>
      <c r="Z73" s="8" t="e">
        <f>VLOOKUP(Y73,[2]INDEX!$C:$D,2,0)</f>
        <v>#N/A</v>
      </c>
      <c r="AA73" s="9" t="str">
        <f>VLOOKUP(Y73,'[1]Suppliers DB'!$A:$D,4,0)</f>
        <v>AV ESSEN1000DISTRITO INDUSTRIAL</v>
      </c>
      <c r="AB73" s="9" t="str">
        <f>VLOOKUP(Y73,'[1]Suppliers DB'!$A:$E,5,0)</f>
        <v>Pocos de caldas</v>
      </c>
      <c r="AC73" s="2" t="str">
        <f>VLOOKUP(Y73,'[1]Suppliers DB'!$A:$F,6,0)</f>
        <v>MG</v>
      </c>
      <c r="AD73" s="6">
        <v>5592</v>
      </c>
      <c r="AE73" s="8" t="str">
        <f>VLOOKUP(Y73,[3]DB_FORNECEDORES!$C:$D,2,0)</f>
        <v>THYSSENKRUPP BR</v>
      </c>
      <c r="AF73" s="10" t="str">
        <f>IFERROR(IF(OR(M73="FPT BETIM - FIRE",M73="FPT BETIM - MECANICA",M73="FPT BETIM"),VLOOKUP(Y73,'[4]FPT BETIM'!$B:$E,4,0),IF(OR(M73="MOPAR",M73="CKD",M73="FIASA"),VLOOKUP(Y73,'[4]FIASA, CKD, MOPAR '!$B:$D,3,0)," ")),"")</f>
        <v/>
      </c>
      <c r="AG73" s="2" t="str">
        <f>VLOOKUP(O73,[1]PFEP!$B:$AN,39,0)</f>
        <v>T273</v>
      </c>
      <c r="AH73" s="2">
        <f>VLOOKUP(O73,[1]PFEP!$B:$AV,47,0)</f>
        <v>16</v>
      </c>
      <c r="AI73" s="2">
        <f>VLOOKUP(AG73,[1]PFEP!$AN:$AW,10,0)</f>
        <v>0.4</v>
      </c>
      <c r="AJ73" s="2">
        <f>VLOOKUP(O73,[1]PFEP!$B:$AX,49,0)</f>
        <v>0.3</v>
      </c>
      <c r="AK73" s="2">
        <f>VLOOKUP(O73,[1]PFEP!$B:$AY,50,0)</f>
        <v>0.15</v>
      </c>
      <c r="AL73" s="2" t="str">
        <f>IFERROR(IF(OR(VLOOKUP(BH73,[1]PFEP!$A:$BD,56,0)=1,VLOOKUP(BH73,[1]PFEP!$A:$BD,56,0)=0),"N","S"),"")</f>
        <v>S</v>
      </c>
      <c r="AM73" t="str">
        <f>VLOOKUP(AG73,[1]PFEP!$AH:$AZ,19,0)</f>
        <v>YES</v>
      </c>
      <c r="AN73">
        <f>VLOOKUP(AG73,[1]PFEP!$AH:$BA,20,0)</f>
        <v>9</v>
      </c>
      <c r="AO73">
        <f>VLOOKUP(AG73,[1]PFEP!$AH:$BB,21,0)</f>
        <v>5</v>
      </c>
      <c r="AP73" s="2">
        <f>VLOOKUP(AG73,[1]PFEP!$AN:$BE,18,0)</f>
        <v>3.5</v>
      </c>
      <c r="AQ73" s="8" t="str">
        <f>IFERROR(VLOOKUP(Y73,'[4]Restrição de veículos'!$A:$C,3,0),"")</f>
        <v/>
      </c>
      <c r="AR73" s="8" t="str">
        <f t="shared" ca="1" si="44"/>
        <v/>
      </c>
      <c r="AS73" s="8">
        <f t="shared" ca="1" si="45"/>
        <v>82</v>
      </c>
      <c r="AT73" s="8" t="str">
        <f t="shared" ca="1" si="46"/>
        <v/>
      </c>
      <c r="AU73" s="8" t="str">
        <f t="shared" ca="1" si="47"/>
        <v/>
      </c>
      <c r="AV73" s="8" t="str">
        <f t="shared" ca="1" si="48"/>
        <v/>
      </c>
      <c r="AW73" s="8" t="str">
        <f t="shared" ca="1" si="49"/>
        <v/>
      </c>
      <c r="AX73" s="8" t="str">
        <f>VLOOKUP(Y73,'[1]Suppliers DB'!$A:$X,24,0)</f>
        <v>Direto MG</v>
      </c>
      <c r="AZ73" s="2" t="s">
        <v>62</v>
      </c>
      <c r="BD73" s="2" t="str">
        <f t="shared" si="50"/>
        <v>Pocos de caldas</v>
      </c>
      <c r="BE73" s="7">
        <f>VLOOKUP(Y73,[3]DB_FORNECEDORES!$C:$E,3,0)</f>
        <v>47366273001270</v>
      </c>
      <c r="BF73" s="7" t="b">
        <f>IF(AY73="FIASA",16701716000156,IF(AY73="FPT BETIM - FIRE",16701716003171,IF(AY73="FPT BETIM - MECANICA",16701716003333,IF(AY73="CKD",16701716001713,IF(AY73="MOPAR",16701716002957,IF(AZ73="SIM",VLOOKUP(AY73,[3]DB_FORNECEDORES!$C:$E,3,0)))))))</f>
        <v>0</v>
      </c>
      <c r="BG73" t="e">
        <f>IF(M73="FIASA",VLOOKUP(Y73,'[4]FIASA, CKD, MOPAR '!$B:$F,5,0),IF(OR(M73="FPT BETIM - FIRE",M73="FPT BETIM - MECANICA"),VLOOKUP(Y73,'[4]FPT BETIM'!$B:$F,5,0),"Volume"))</f>
        <v>#N/A</v>
      </c>
      <c r="BH73" t="str">
        <f t="shared" si="51"/>
        <v>463479350800041377</v>
      </c>
      <c r="BI73" t="str">
        <f>VLOOKUP(BH73,[1]PFEP!$A:$A,1,0)</f>
        <v>463479350800041377</v>
      </c>
      <c r="BK73" s="44"/>
      <c r="BL73">
        <f>COUNTIF(' Suppliers DB '!C:C,PFEP!Y73)</f>
        <v>1</v>
      </c>
    </row>
    <row r="74" spans="1:64">
      <c r="A74" t="s">
        <v>59</v>
      </c>
      <c r="B74" s="2" t="s">
        <v>143</v>
      </c>
      <c r="C74" s="2">
        <v>10675</v>
      </c>
      <c r="D74" s="2">
        <v>552822300</v>
      </c>
      <c r="E74">
        <v>4320</v>
      </c>
      <c r="F74" t="s">
        <v>144</v>
      </c>
      <c r="J74">
        <v>12960</v>
      </c>
      <c r="K74" s="45">
        <v>3</v>
      </c>
      <c r="L74" s="3">
        <v>45401</v>
      </c>
      <c r="M74" s="5" t="str">
        <f t="shared" si="35"/>
        <v>FPT BETIM - FIRE</v>
      </c>
      <c r="N74" s="2" t="str">
        <f t="shared" ca="1" si="34"/>
        <v>WEEK 43</v>
      </c>
      <c r="O74">
        <f t="shared" si="36"/>
        <v>552822300</v>
      </c>
      <c r="P74" t="str">
        <f t="shared" si="37"/>
        <v>VALVULA DE ADMISSAO</v>
      </c>
      <c r="Q74" s="21">
        <f>VLOOKUP(O74,[1]PFEP!$B:$G,6,0)</f>
        <v>2.8000000000000001E-2</v>
      </c>
      <c r="R74" t="str">
        <f t="shared" ca="1" si="38"/>
        <v xml:space="preserve"> </v>
      </c>
      <c r="S74">
        <f t="shared" ca="1" si="39"/>
        <v>12960</v>
      </c>
      <c r="T74" t="str">
        <f t="shared" ca="1" si="40"/>
        <v xml:space="preserve"> </v>
      </c>
      <c r="U74" t="str">
        <f t="shared" ca="1" si="41"/>
        <v xml:space="preserve"> </v>
      </c>
      <c r="V74" t="str">
        <f t="shared" ca="1" si="42"/>
        <v xml:space="preserve"> </v>
      </c>
      <c r="W74" t="str">
        <f t="shared" ca="1" si="43"/>
        <v xml:space="preserve"> </v>
      </c>
      <c r="Y74" s="2">
        <f>VLOOKUP(C74,[1]PFEP!$O:$P,2,0)</f>
        <v>800002414</v>
      </c>
      <c r="Z74" s="8" t="e">
        <f>VLOOKUP(Y74,[2]INDEX!$C:$D,2,0)</f>
        <v>#N/A</v>
      </c>
      <c r="AA74" s="9" t="str">
        <f>VLOOKUP(Y74,'[1]Suppliers DB'!$A:$D,4,0)</f>
        <v>RDV PRESIDENTE DUTRAS/NKM.156JD.D.INDUSTRIAS</v>
      </c>
      <c r="AB74" s="9" t="str">
        <f>VLOOKUP(Y74,'[1]Suppliers DB'!$A:$E,5,0)</f>
        <v>Sao Jose Dos Campos</v>
      </c>
      <c r="AC74" s="2" t="str">
        <f>VLOOKUP(Y74,'[1]Suppliers DB'!$A:$F,6,0)</f>
        <v>SP</v>
      </c>
      <c r="AD74" s="6">
        <v>5593</v>
      </c>
      <c r="AE74" s="8" t="str">
        <f>VLOOKUP(Y74,[3]DB_FORNECEDORES!$C:$D,2,0)</f>
        <v>EATON PROD.AUTO</v>
      </c>
      <c r="AF74" s="10" t="str">
        <f>IFERROR(IF(OR(M74="FPT BETIM - FIRE",M74="FPT BETIM - MECANICA",M74="FPT BETIM"),VLOOKUP(Y74,'[4]FPT BETIM'!$B:$E,4,0),IF(OR(M74="MOPAR",M74="CKD",M74="FIASA"),VLOOKUP(Y74,'[4]FIASA, CKD, MOPAR '!$B:$D,3,0)," ")),"")</f>
        <v/>
      </c>
      <c r="AG74" s="2" t="str">
        <f>VLOOKUP(O74,[1]PFEP!$B:$AN,39,0)</f>
        <v>T261</v>
      </c>
      <c r="AH74" s="2">
        <f>VLOOKUP(O74,[1]PFEP!$B:$AV,47,0)</f>
        <v>144</v>
      </c>
      <c r="AI74" s="2">
        <f>VLOOKUP(AG74,[1]PFEP!$AN:$AW,10,0)</f>
        <v>0.4</v>
      </c>
      <c r="AJ74" s="2">
        <f>VLOOKUP(O74,[1]PFEP!$B:$AX,49,0)</f>
        <v>0.3</v>
      </c>
      <c r="AK74" s="2">
        <f>VLOOKUP(O74,[1]PFEP!$B:$AY,50,0)</f>
        <v>0.09</v>
      </c>
      <c r="AL74" s="2" t="str">
        <f>IFERROR(IF(OR(VLOOKUP(BH74,[1]PFEP!$A:$BD,56,0)=1,VLOOKUP(BH74,[1]PFEP!$A:$BD,56,0)=0),"N","S"),"")</f>
        <v>N</v>
      </c>
      <c r="AM74" t="str">
        <f>VLOOKUP(AG74,[1]PFEP!$AH:$AZ,19,0)</f>
        <v>YES</v>
      </c>
      <c r="AN74">
        <f>VLOOKUP(AG74,[1]PFEP!$AH:$BA,20,0)</f>
        <v>5</v>
      </c>
      <c r="AO74">
        <f>VLOOKUP(AG74,[1]PFEP!$AH:$BB,21,0)</f>
        <v>6</v>
      </c>
      <c r="AP74" s="2">
        <f>VLOOKUP(AG74,[1]PFEP!$AN:$BE,18,0)</f>
        <v>2.4</v>
      </c>
      <c r="AQ74" s="8" t="str">
        <f>IFERROR(VLOOKUP(Y74,'[4]Restrição de veículos'!$A:$C,3,0),"")</f>
        <v>Não enviar veículo menor que 3/4</v>
      </c>
      <c r="AR74" s="8" t="str">
        <f t="shared" ca="1" si="44"/>
        <v/>
      </c>
      <c r="AS74" s="8">
        <f t="shared" ca="1" si="45"/>
        <v>90</v>
      </c>
      <c r="AT74" s="8" t="str">
        <f t="shared" ca="1" si="46"/>
        <v/>
      </c>
      <c r="AU74" s="8" t="str">
        <f t="shared" ca="1" si="47"/>
        <v/>
      </c>
      <c r="AV74" s="8" t="str">
        <f t="shared" ca="1" si="48"/>
        <v/>
      </c>
      <c r="AW74" s="8" t="str">
        <f t="shared" ca="1" si="49"/>
        <v/>
      </c>
      <c r="AX74" s="8" t="str">
        <f>VLOOKUP(Y74,'[1]Suppliers DB'!$A:$X,24,0)</f>
        <v>Milk Run SP</v>
      </c>
      <c r="AZ74" s="2" t="s">
        <v>62</v>
      </c>
      <c r="BD74" s="2" t="str">
        <f t="shared" si="50"/>
        <v>Sao Jose Dos Campos</v>
      </c>
      <c r="BE74" s="7">
        <f>VLOOKUP(Y74,[3]DB_FORNECEDORES!$C:$E,3,0)</f>
        <v>54625819002621</v>
      </c>
      <c r="BF74" s="7" t="b">
        <f>IF(AY74="FIASA",16701716000156,IF(AY74="FPT BETIM - FIRE",16701716003171,IF(AY74="FPT BETIM - MECANICA",16701716003333,IF(AY74="CKD",16701716001713,IF(AY74="MOPAR",16701716002957,IF(AZ74="SIM",VLOOKUP(AY74,[3]DB_FORNECEDORES!$C:$E,3,0)))))))</f>
        <v>0</v>
      </c>
      <c r="BG74" t="e">
        <f>IF(M74="FIASA",VLOOKUP(Y74,'[4]FIASA, CKD, MOPAR '!$B:$F,5,0),IF(OR(M74="FPT BETIM - FIRE",M74="FPT BETIM - MECANICA"),VLOOKUP(Y74,'[4]FPT BETIM'!$B:$F,5,0),"Volume"))</f>
        <v>#N/A</v>
      </c>
      <c r="BH74" t="str">
        <f t="shared" si="51"/>
        <v>552822300800002414</v>
      </c>
      <c r="BI74" t="str">
        <f>VLOOKUP(BH74,[1]PFEP!$A:$A,1,0)</f>
        <v>552822300800002414</v>
      </c>
      <c r="BK74" s="44"/>
      <c r="BL74">
        <f>COUNTIF(' Suppliers DB '!C:C,PFEP!Y74)</f>
        <v>1</v>
      </c>
    </row>
    <row r="75" spans="1:64">
      <c r="A75" t="s">
        <v>59</v>
      </c>
      <c r="B75" s="2" t="s">
        <v>143</v>
      </c>
      <c r="C75" s="2">
        <v>10675</v>
      </c>
      <c r="D75" s="2">
        <v>552822310</v>
      </c>
      <c r="E75">
        <v>4320</v>
      </c>
      <c r="F75" t="s">
        <v>145</v>
      </c>
      <c r="J75">
        <v>12960</v>
      </c>
      <c r="K75" s="45">
        <v>3</v>
      </c>
      <c r="L75" s="3">
        <v>45401</v>
      </c>
      <c r="M75" s="5" t="str">
        <f t="shared" si="35"/>
        <v>FPT BETIM - FIRE</v>
      </c>
      <c r="N75" s="2" t="str">
        <f t="shared" ca="1" si="34"/>
        <v>WEEK 43</v>
      </c>
      <c r="O75">
        <f t="shared" si="36"/>
        <v>552822310</v>
      </c>
      <c r="P75" t="str">
        <f t="shared" si="37"/>
        <v>VALVULA DE DESCARGA</v>
      </c>
      <c r="Q75" s="21">
        <f>VLOOKUP(O75,[1]PFEP!$B:$G,6,0)</f>
        <v>0.03</v>
      </c>
      <c r="R75" t="str">
        <f t="shared" ca="1" si="38"/>
        <v xml:space="preserve"> </v>
      </c>
      <c r="S75">
        <f t="shared" ca="1" si="39"/>
        <v>12960</v>
      </c>
      <c r="T75" t="str">
        <f t="shared" ca="1" si="40"/>
        <v xml:space="preserve"> </v>
      </c>
      <c r="U75" t="str">
        <f t="shared" ca="1" si="41"/>
        <v xml:space="preserve"> </v>
      </c>
      <c r="V75" t="str">
        <f t="shared" ca="1" si="42"/>
        <v xml:space="preserve"> </v>
      </c>
      <c r="W75" t="str">
        <f t="shared" ca="1" si="43"/>
        <v xml:space="preserve"> </v>
      </c>
      <c r="Y75" s="2">
        <f>VLOOKUP(C75,[1]PFEP!$O:$P,2,0)</f>
        <v>800002414</v>
      </c>
      <c r="Z75" s="8" t="e">
        <f>VLOOKUP(Y75,[2]INDEX!$C:$D,2,0)</f>
        <v>#N/A</v>
      </c>
      <c r="AA75" s="9" t="str">
        <f>VLOOKUP(Y75,'[1]Suppliers DB'!$A:$D,4,0)</f>
        <v>RDV PRESIDENTE DUTRAS/NKM.156JD.D.INDUSTRIAS</v>
      </c>
      <c r="AB75" s="9" t="str">
        <f>VLOOKUP(Y75,'[1]Suppliers DB'!$A:$E,5,0)</f>
        <v>Sao Jose Dos Campos</v>
      </c>
      <c r="AC75" s="2" t="str">
        <f>VLOOKUP(Y75,'[1]Suppliers DB'!$A:$F,6,0)</f>
        <v>SP</v>
      </c>
      <c r="AD75" s="6">
        <v>5594</v>
      </c>
      <c r="AE75" s="8" t="str">
        <f>VLOOKUP(Y75,[3]DB_FORNECEDORES!$C:$D,2,0)</f>
        <v>EATON PROD.AUTO</v>
      </c>
      <c r="AF75" s="10" t="str">
        <f>IFERROR(IF(OR(M75="FPT BETIM - FIRE",M75="FPT BETIM - MECANICA",M75="FPT BETIM"),VLOOKUP(Y75,'[4]FPT BETIM'!$B:$E,4,0),IF(OR(M75="MOPAR",M75="CKD",M75="FIASA"),VLOOKUP(Y75,'[4]FIASA, CKD, MOPAR '!$B:$D,3,0)," ")),"")</f>
        <v/>
      </c>
      <c r="AG75" s="2" t="str">
        <f>VLOOKUP(O75,[1]PFEP!$B:$AN,39,0)</f>
        <v>T238</v>
      </c>
      <c r="AH75" s="2">
        <f>VLOOKUP(O75,[1]PFEP!$B:$AV,47,0)</f>
        <v>144</v>
      </c>
      <c r="AI75" s="2">
        <f>VLOOKUP(AG75,[1]PFEP!$AN:$AW,10,0)</f>
        <v>0.6</v>
      </c>
      <c r="AJ75" s="2">
        <f>VLOOKUP(O75,[1]PFEP!$B:$AX,49,0)</f>
        <v>0.6</v>
      </c>
      <c r="AK75" s="2">
        <f>VLOOKUP(O75,[1]PFEP!$B:$AY,50,0)</f>
        <v>0.09</v>
      </c>
      <c r="AL75" s="2" t="str">
        <f>IFERROR(IF(OR(VLOOKUP(BH75,[1]PFEP!$A:$BD,56,0)=1,VLOOKUP(BH75,[1]PFEP!$A:$BD,56,0)=0),"N","S"),"")</f>
        <v>S</v>
      </c>
      <c r="AM75" t="str">
        <f>VLOOKUP(AG75,[1]PFEP!$AH:$AZ,19,0)</f>
        <v>YES</v>
      </c>
      <c r="AN75">
        <f>VLOOKUP(AG75,[1]PFEP!$AH:$BA,20,0)</f>
        <v>5</v>
      </c>
      <c r="AO75">
        <f>VLOOKUP(AG75,[1]PFEP!$AH:$BB,21,0)</f>
        <v>6</v>
      </c>
      <c r="AP75" s="2">
        <f>VLOOKUP(AG75,[1]PFEP!$AN:$BE,18,0)</f>
        <v>2.4</v>
      </c>
      <c r="AQ75" s="8" t="str">
        <f>IFERROR(VLOOKUP(Y75,'[4]Restrição de veículos'!$A:$C,3,0),"")</f>
        <v>Não enviar veículo menor que 3/4</v>
      </c>
      <c r="AR75" s="8" t="str">
        <f t="shared" ca="1" si="44"/>
        <v/>
      </c>
      <c r="AS75" s="8">
        <f t="shared" ca="1" si="45"/>
        <v>90</v>
      </c>
      <c r="AT75" s="8" t="str">
        <f t="shared" ca="1" si="46"/>
        <v/>
      </c>
      <c r="AU75" s="8" t="str">
        <f t="shared" ca="1" si="47"/>
        <v/>
      </c>
      <c r="AV75" s="8" t="str">
        <f t="shared" ca="1" si="48"/>
        <v/>
      </c>
      <c r="AW75" s="8" t="str">
        <f t="shared" ca="1" si="49"/>
        <v/>
      </c>
      <c r="AX75" s="8" t="str">
        <f>VLOOKUP(Y75,'[1]Suppliers DB'!$A:$X,24,0)</f>
        <v>Milk Run SP</v>
      </c>
      <c r="AZ75" s="2" t="s">
        <v>62</v>
      </c>
      <c r="BD75" s="2" t="str">
        <f t="shared" si="50"/>
        <v>Sao Jose Dos Campos</v>
      </c>
      <c r="BE75" s="7">
        <f>VLOOKUP(Y75,[3]DB_FORNECEDORES!$C:$E,3,0)</f>
        <v>54625819002621</v>
      </c>
      <c r="BF75" s="7" t="b">
        <f>IF(AY75="FIASA",16701716000156,IF(AY75="FPT BETIM - FIRE",16701716003171,IF(AY75="FPT BETIM - MECANICA",16701716003333,IF(AY75="CKD",16701716001713,IF(AY75="MOPAR",16701716002957,IF(AZ75="SIM",VLOOKUP(AY75,[3]DB_FORNECEDORES!$C:$E,3,0)))))))</f>
        <v>0</v>
      </c>
      <c r="BG75" t="e">
        <f>IF(M75="FIASA",VLOOKUP(Y75,'[4]FIASA, CKD, MOPAR '!$B:$F,5,0),IF(OR(M75="FPT BETIM - FIRE",M75="FPT BETIM - MECANICA"),VLOOKUP(Y75,'[4]FPT BETIM'!$B:$F,5,0),"Volume"))</f>
        <v>#N/A</v>
      </c>
      <c r="BH75" t="str">
        <f t="shared" si="51"/>
        <v>552822310800002414</v>
      </c>
      <c r="BI75" t="str">
        <f>VLOOKUP(BH75,[1]PFEP!$A:$A,1,0)</f>
        <v>552822310800002414</v>
      </c>
      <c r="BK75" s="44"/>
      <c r="BL75">
        <f>COUNTIF(' Suppliers DB '!C:C,PFEP!Y75)</f>
        <v>1</v>
      </c>
    </row>
    <row r="76" spans="1:64">
      <c r="A76" t="s">
        <v>59</v>
      </c>
      <c r="B76" s="2" t="s">
        <v>143</v>
      </c>
      <c r="C76" s="2">
        <v>10675</v>
      </c>
      <c r="D76" s="2">
        <v>463405760</v>
      </c>
      <c r="E76">
        <v>680</v>
      </c>
      <c r="F76" t="s">
        <v>146</v>
      </c>
      <c r="J76">
        <v>1360</v>
      </c>
      <c r="K76">
        <v>2</v>
      </c>
      <c r="L76" s="3">
        <v>45401</v>
      </c>
      <c r="M76" s="5" t="str">
        <f t="shared" si="35"/>
        <v>FPT BETIM - FIRE</v>
      </c>
      <c r="N76" s="2" t="str">
        <f t="shared" ca="1" si="34"/>
        <v>WEEK 43</v>
      </c>
      <c r="O76">
        <f t="shared" si="36"/>
        <v>463405760</v>
      </c>
      <c r="P76" t="str">
        <f t="shared" si="37"/>
        <v>JUNTA DE ARTICULACAO</v>
      </c>
      <c r="Q76" s="21">
        <f>VLOOKUP(O76,[1]PFEP!$B:$G,6,0)</f>
        <v>8.3000000000000004E-2</v>
      </c>
      <c r="R76" t="str">
        <f t="shared" ca="1" si="38"/>
        <v xml:space="preserve"> </v>
      </c>
      <c r="S76">
        <f t="shared" ca="1" si="39"/>
        <v>1360</v>
      </c>
      <c r="T76" t="str">
        <f t="shared" ca="1" si="40"/>
        <v xml:space="preserve"> </v>
      </c>
      <c r="U76" t="str">
        <f t="shared" ca="1" si="41"/>
        <v xml:space="preserve"> </v>
      </c>
      <c r="V76" t="str">
        <f t="shared" ca="1" si="42"/>
        <v xml:space="preserve"> </v>
      </c>
      <c r="W76" t="str">
        <f t="shared" ca="1" si="43"/>
        <v xml:space="preserve"> </v>
      </c>
      <c r="Y76" s="2">
        <f>VLOOKUP(C76,[1]PFEP!$O:$P,2,0)</f>
        <v>800002414</v>
      </c>
      <c r="Z76" s="8" t="e">
        <f>VLOOKUP(Y76,[2]INDEX!$C:$D,2,0)</f>
        <v>#N/A</v>
      </c>
      <c r="AA76" s="9" t="str">
        <f>VLOOKUP(Y76,'[1]Suppliers DB'!$A:$D,4,0)</f>
        <v>RDV PRESIDENTE DUTRAS/NKM.156JD.D.INDUSTRIAS</v>
      </c>
      <c r="AB76" s="9" t="str">
        <f>VLOOKUP(Y76,'[1]Suppliers DB'!$A:$E,5,0)</f>
        <v>Sao Jose Dos Campos</v>
      </c>
      <c r="AC76" s="2" t="str">
        <f>VLOOKUP(Y76,'[1]Suppliers DB'!$A:$F,6,0)</f>
        <v>SP</v>
      </c>
      <c r="AD76" s="6">
        <v>5595</v>
      </c>
      <c r="AE76" s="8" t="str">
        <f>VLOOKUP(Y76,[3]DB_FORNECEDORES!$C:$D,2,0)</f>
        <v>EATON PROD.AUTO</v>
      </c>
      <c r="AF76" s="10" t="str">
        <f>IFERROR(IF(OR(M76="FPT BETIM - FIRE",M76="FPT BETIM - MECANICA",M76="FPT BETIM"),VLOOKUP(Y76,'[4]FPT BETIM'!$B:$E,4,0),IF(OR(M76="MOPAR",M76="CKD",M76="FIASA"),VLOOKUP(Y76,'[4]FIASA, CKD, MOPAR '!$B:$D,3,0)," ")),"")</f>
        <v/>
      </c>
      <c r="AG76" s="2" t="str">
        <f>VLOOKUP(O76,[1]PFEP!$B:$AN,39,0)</f>
        <v>T289</v>
      </c>
      <c r="AH76" s="2">
        <f>VLOOKUP(O76,[1]PFEP!$B:$AV,47,0)</f>
        <v>68</v>
      </c>
      <c r="AI76" s="2">
        <f>VLOOKUP(AG76,[1]PFEP!$AN:$AW,10,0)</f>
        <v>0.4</v>
      </c>
      <c r="AJ76" s="2">
        <f>VLOOKUP(O76,[1]PFEP!$B:$AX,49,0)</f>
        <v>0.3</v>
      </c>
      <c r="AK76" s="2">
        <f>VLOOKUP(O76,[1]PFEP!$B:$AY,50,0)</f>
        <v>0.13</v>
      </c>
      <c r="AL76" s="2" t="str">
        <f>IFERROR(IF(OR(VLOOKUP(BH76,[1]PFEP!$A:$BD,56,0)=1,VLOOKUP(BH76,[1]PFEP!$A:$BD,56,0)=0),"N","S"),"")</f>
        <v>N</v>
      </c>
      <c r="AM76" t="str">
        <f>VLOOKUP(AG76,[1]PFEP!$AH:$AZ,19,0)</f>
        <v>YES</v>
      </c>
      <c r="AN76">
        <f>VLOOKUP(AG76,[1]PFEP!$AH:$BA,20,0)</f>
        <v>10</v>
      </c>
      <c r="AO76">
        <f>VLOOKUP(AG76,[1]PFEP!$AH:$BB,21,0)</f>
        <v>2</v>
      </c>
      <c r="AP76" s="2">
        <f>VLOOKUP(AG76,[1]PFEP!$AN:$BE,18,0)</f>
        <v>1.3</v>
      </c>
      <c r="AQ76" s="8" t="str">
        <f>IFERROR(VLOOKUP(Y76,'[4]Restrição de veículos'!$A:$C,3,0),"")</f>
        <v>Não enviar veículo menor que 3/4</v>
      </c>
      <c r="AR76" s="8" t="str">
        <f t="shared" ca="1" si="44"/>
        <v/>
      </c>
      <c r="AS76" s="8">
        <f t="shared" ca="1" si="45"/>
        <v>20</v>
      </c>
      <c r="AT76" s="8" t="str">
        <f t="shared" ca="1" si="46"/>
        <v/>
      </c>
      <c r="AU76" s="8" t="str">
        <f t="shared" ca="1" si="47"/>
        <v/>
      </c>
      <c r="AV76" s="8" t="str">
        <f t="shared" ca="1" si="48"/>
        <v/>
      </c>
      <c r="AW76" s="8" t="str">
        <f t="shared" ca="1" si="49"/>
        <v/>
      </c>
      <c r="AX76" s="8" t="str">
        <f>VLOOKUP(Y76,'[1]Suppliers DB'!$A:$X,24,0)</f>
        <v>Milk Run SP</v>
      </c>
      <c r="AZ76" s="2" t="s">
        <v>62</v>
      </c>
      <c r="BD76" s="2" t="str">
        <f t="shared" si="50"/>
        <v>Sao Jose Dos Campos</v>
      </c>
      <c r="BE76" s="7">
        <f>VLOOKUP(Y76,[3]DB_FORNECEDORES!$C:$E,3,0)</f>
        <v>54625819002621</v>
      </c>
      <c r="BF76" s="7" t="b">
        <f>IF(AY76="FIASA",16701716000156,IF(AY76="FPT BETIM - FIRE",16701716003171,IF(AY76="FPT BETIM - MECANICA",16701716003333,IF(AY76="CKD",16701716001713,IF(AY76="MOPAR",16701716002957,IF(AZ76="SIM",VLOOKUP(AY76,[3]DB_FORNECEDORES!$C:$E,3,0)))))))</f>
        <v>0</v>
      </c>
      <c r="BG76" t="e">
        <f>IF(M76="FIASA",VLOOKUP(Y76,'[4]FIASA, CKD, MOPAR '!$B:$F,5,0),IF(OR(M76="FPT BETIM - FIRE",M76="FPT BETIM - MECANICA"),VLOOKUP(Y76,'[4]FPT BETIM'!$B:$F,5,0),"Volume"))</f>
        <v>#N/A</v>
      </c>
      <c r="BH76" t="str">
        <f t="shared" si="51"/>
        <v>463405760800002414</v>
      </c>
      <c r="BI76" t="str">
        <f>VLOOKUP(BH76,[1]PFEP!$A:$A,1,0)</f>
        <v>463405760800002414</v>
      </c>
      <c r="BK76" s="44"/>
      <c r="BL76">
        <f>COUNTIF(' Suppliers DB '!C:C,PFEP!Y76)</f>
        <v>1</v>
      </c>
    </row>
    <row r="77" spans="1:64">
      <c r="A77" t="s">
        <v>59</v>
      </c>
      <c r="B77" s="2" t="s">
        <v>147</v>
      </c>
      <c r="C77" s="2">
        <v>31610</v>
      </c>
      <c r="D77" s="2">
        <v>463572030</v>
      </c>
      <c r="E77">
        <v>600</v>
      </c>
      <c r="F77" t="s">
        <v>148</v>
      </c>
      <c r="J77">
        <v>600</v>
      </c>
      <c r="K77">
        <v>1</v>
      </c>
      <c r="L77" s="3">
        <v>45401</v>
      </c>
      <c r="M77" s="5" t="str">
        <f t="shared" si="35"/>
        <v>FPT BETIM - FIRE</v>
      </c>
      <c r="N77" s="2" t="str">
        <f t="shared" ca="1" si="34"/>
        <v>WEEK 43</v>
      </c>
      <c r="O77">
        <f t="shared" si="36"/>
        <v>463572030</v>
      </c>
      <c r="P77" t="str">
        <f t="shared" si="37"/>
        <v xml:space="preserve">JUNTA CABECOTE MOTOR T3                 </v>
      </c>
      <c r="Q77" s="21">
        <f>VLOOKUP(O77,[1]PFEP!$B:$G,6,0)</f>
        <v>0.161</v>
      </c>
      <c r="R77" t="str">
        <f t="shared" ca="1" si="38"/>
        <v xml:space="preserve"> </v>
      </c>
      <c r="S77">
        <f t="shared" ca="1" si="39"/>
        <v>600</v>
      </c>
      <c r="T77" t="str">
        <f t="shared" ca="1" si="40"/>
        <v xml:space="preserve"> </v>
      </c>
      <c r="U77" t="str">
        <f t="shared" ca="1" si="41"/>
        <v xml:space="preserve"> </v>
      </c>
      <c r="V77" t="str">
        <f t="shared" ca="1" si="42"/>
        <v xml:space="preserve"> </v>
      </c>
      <c r="W77" t="str">
        <f t="shared" ca="1" si="43"/>
        <v xml:space="preserve"> </v>
      </c>
      <c r="Y77" s="2">
        <f>VLOOKUP(C77,[1]PFEP!$O:$P,2,0)</f>
        <v>800005883</v>
      </c>
      <c r="Z77" s="8" t="e">
        <f>VLOOKUP(Y77,[2]INDEX!$C:$D,2,0)</f>
        <v>#N/A</v>
      </c>
      <c r="AA77" s="9" t="str">
        <f>VLOOKUP(Y77,'[1]Suppliers DB'!$A:$D,4,0)</f>
        <v>R FRANCISCO CARLOS DE CASTRO NE945DIST INDL UNILESTE</v>
      </c>
      <c r="AB77" s="9" t="str">
        <f>VLOOKUP(Y77,'[1]Suppliers DB'!$A:$E,5,0)</f>
        <v>Piracicaba</v>
      </c>
      <c r="AC77" s="2" t="str">
        <f>VLOOKUP(Y77,'[1]Suppliers DB'!$A:$F,6,0)</f>
        <v>SP</v>
      </c>
      <c r="AD77" s="6">
        <v>5596</v>
      </c>
      <c r="AE77" s="8" t="str">
        <f>VLOOKUP(Y77,[3]DB_FORNECEDORES!$C:$D,2,0)</f>
        <v>ELRINGKLINGER</v>
      </c>
      <c r="AF77" s="10" t="str">
        <f>IFERROR(IF(OR(M77="FPT BETIM - FIRE",M77="FPT BETIM - MECANICA",M77="FPT BETIM"),VLOOKUP(Y77,'[4]FPT BETIM'!$B:$E,4,0),IF(OR(M77="MOPAR",M77="CKD",M77="FIASA"),VLOOKUP(Y77,'[4]FIASA, CKD, MOPAR '!$B:$D,3,0)," ")),"")</f>
        <v/>
      </c>
      <c r="AG77" s="2" t="str">
        <f>VLOOKUP(O77,[1]PFEP!$B:$AN,39,0)</f>
        <v>TFL3</v>
      </c>
      <c r="AH77" s="2">
        <f>VLOOKUP(O77,[1]PFEP!$B:$AV,47,0)</f>
        <v>42</v>
      </c>
      <c r="AI77" s="2">
        <f>VLOOKUP(AG77,[1]PFEP!$AN:$AW,10,0)</f>
        <v>0.6</v>
      </c>
      <c r="AJ77" s="2">
        <f>VLOOKUP(O77,[1]PFEP!$B:$AX,49,0)</f>
        <v>0.4</v>
      </c>
      <c r="AK77" s="2">
        <f>VLOOKUP(O77,[1]PFEP!$B:$AY,50,0)</f>
        <v>0.15</v>
      </c>
      <c r="AL77" s="2" t="str">
        <f>IFERROR(IF(OR(VLOOKUP(BH77,[1]PFEP!$A:$BD,56,0)=1,VLOOKUP(BH77,[1]PFEP!$A:$BD,56,0)=0),"N","S"),"")</f>
        <v>S</v>
      </c>
      <c r="AM77" t="str">
        <f>VLOOKUP(AG77,[1]PFEP!$AH:$AZ,19,0)</f>
        <v>YES</v>
      </c>
      <c r="AN77">
        <f>VLOOKUP(AG77,[1]PFEP!$AH:$BA,20,0)</f>
        <v>5</v>
      </c>
      <c r="AO77">
        <f>VLOOKUP(AG77,[1]PFEP!$AH:$BB,21,0)</f>
        <v>1</v>
      </c>
      <c r="AP77" s="2">
        <f>VLOOKUP(AG77,[1]PFEP!$AN:$BE,18,0)</f>
        <v>3</v>
      </c>
      <c r="AQ77" s="8" t="str">
        <f>IFERROR(VLOOKUP(Y77,'[4]Restrição de veículos'!$A:$C,3,0),"")</f>
        <v>Não recebe veículo Baú</v>
      </c>
      <c r="AR77" s="8" t="str">
        <f t="shared" ca="1" si="44"/>
        <v/>
      </c>
      <c r="AS77" s="8">
        <f t="shared" ca="1" si="45"/>
        <v>15</v>
      </c>
      <c r="AT77" s="8" t="str">
        <f t="shared" ca="1" si="46"/>
        <v/>
      </c>
      <c r="AU77" s="8" t="str">
        <f t="shared" ca="1" si="47"/>
        <v/>
      </c>
      <c r="AV77" s="8" t="str">
        <f t="shared" ca="1" si="48"/>
        <v/>
      </c>
      <c r="AW77" s="8" t="str">
        <f t="shared" ca="1" si="49"/>
        <v/>
      </c>
      <c r="AX77" s="8" t="str">
        <f>VLOOKUP(Y77,'[1]Suppliers DB'!$A:$X,24,0)</f>
        <v>Milk Run SP</v>
      </c>
      <c r="AZ77" s="2" t="s">
        <v>62</v>
      </c>
      <c r="BD77" s="2" t="str">
        <f t="shared" si="50"/>
        <v>Piracicaba</v>
      </c>
      <c r="BE77" s="7">
        <f>VLOOKUP(Y77,[3]DB_FORNECEDORES!$C:$E,3,0)</f>
        <v>1576749000144</v>
      </c>
      <c r="BF77" s="7" t="b">
        <f>IF(AY77="FIASA",16701716000156,IF(AY77="FPT BETIM - FIRE",16701716003171,IF(AY77="FPT BETIM - MECANICA",16701716003333,IF(AY77="CKD",16701716001713,IF(AY77="MOPAR",16701716002957,IF(AZ77="SIM",VLOOKUP(AY77,[3]DB_FORNECEDORES!$C:$E,3,0)))))))</f>
        <v>0</v>
      </c>
      <c r="BG77" t="e">
        <f>IF(M77="FIASA",VLOOKUP(Y77,'[4]FIASA, CKD, MOPAR '!$B:$F,5,0),IF(OR(M77="FPT BETIM - FIRE",M77="FPT BETIM - MECANICA"),VLOOKUP(Y77,'[4]FPT BETIM'!$B:$F,5,0),"Volume"))</f>
        <v>#N/A</v>
      </c>
      <c r="BH77" t="str">
        <f t="shared" si="51"/>
        <v>463572030800005883</v>
      </c>
      <c r="BI77" t="str">
        <f>VLOOKUP(BH77,[1]PFEP!$A:$A,1,0)</f>
        <v>463572030800005883</v>
      </c>
      <c r="BK77" s="44"/>
      <c r="BL77">
        <f>COUNTIF(' Suppliers DB '!C:C,PFEP!Y77)</f>
        <v>1</v>
      </c>
    </row>
    <row r="78" spans="1:64">
      <c r="A78" t="s">
        <v>59</v>
      </c>
      <c r="B78" s="2" t="s">
        <v>147</v>
      </c>
      <c r="C78" s="2">
        <v>31610</v>
      </c>
      <c r="D78" s="2">
        <v>552823560</v>
      </c>
      <c r="E78">
        <v>600</v>
      </c>
      <c r="F78" t="s">
        <v>149</v>
      </c>
      <c r="J78">
        <v>600</v>
      </c>
      <c r="K78">
        <v>1</v>
      </c>
      <c r="L78" s="3">
        <v>45401</v>
      </c>
      <c r="M78" s="5" t="str">
        <f t="shared" si="35"/>
        <v>FPT BETIM - FIRE</v>
      </c>
      <c r="N78" s="2" t="str">
        <f t="shared" ca="1" si="34"/>
        <v>WEEK 43</v>
      </c>
      <c r="O78">
        <f t="shared" si="36"/>
        <v>552823560</v>
      </c>
      <c r="P78" t="str">
        <f t="shared" si="37"/>
        <v>JUNTA METALOPLASTICA T4</v>
      </c>
      <c r="Q78" s="21">
        <f>VLOOKUP(O78,[1]PFEP!$B:$G,6,0)</f>
        <v>1.4E-3</v>
      </c>
      <c r="R78" t="str">
        <f t="shared" ca="1" si="38"/>
        <v xml:space="preserve"> </v>
      </c>
      <c r="S78">
        <f t="shared" ca="1" si="39"/>
        <v>600</v>
      </c>
      <c r="T78" t="str">
        <f t="shared" ca="1" si="40"/>
        <v xml:space="preserve"> </v>
      </c>
      <c r="U78" t="str">
        <f t="shared" ca="1" si="41"/>
        <v xml:space="preserve"> </v>
      </c>
      <c r="V78" t="str">
        <f t="shared" ca="1" si="42"/>
        <v xml:space="preserve"> </v>
      </c>
      <c r="W78" t="str">
        <f t="shared" ca="1" si="43"/>
        <v xml:space="preserve"> </v>
      </c>
      <c r="Y78" s="2">
        <f>VLOOKUP(C78,[1]PFEP!$O:$P,2,0)</f>
        <v>800005883</v>
      </c>
      <c r="Z78" s="8" t="e">
        <f>VLOOKUP(Y78,[2]INDEX!$C:$D,2,0)</f>
        <v>#N/A</v>
      </c>
      <c r="AA78" s="9" t="str">
        <f>VLOOKUP(Y78,'[1]Suppliers DB'!$A:$D,4,0)</f>
        <v>R FRANCISCO CARLOS DE CASTRO NE945DIST INDL UNILESTE</v>
      </c>
      <c r="AB78" s="9" t="str">
        <f>VLOOKUP(Y78,'[1]Suppliers DB'!$A:$E,5,0)</f>
        <v>Piracicaba</v>
      </c>
      <c r="AC78" s="2" t="str">
        <f>VLOOKUP(Y78,'[1]Suppliers DB'!$A:$F,6,0)</f>
        <v>SP</v>
      </c>
      <c r="AD78" s="6">
        <v>5597</v>
      </c>
      <c r="AE78" s="8" t="str">
        <f>VLOOKUP(Y78,[3]DB_FORNECEDORES!$C:$D,2,0)</f>
        <v>ELRINGKLINGER</v>
      </c>
      <c r="AF78" s="10" t="str">
        <f>IFERROR(IF(OR(M78="FPT BETIM - FIRE",M78="FPT BETIM - MECANICA",M78="FPT BETIM"),VLOOKUP(Y78,'[4]FPT BETIM'!$B:$E,4,0),IF(OR(M78="MOPAR",M78="CKD",M78="FIASA"),VLOOKUP(Y78,'[4]FIASA, CKD, MOPAR '!$B:$D,3,0)," ")),"")</f>
        <v/>
      </c>
      <c r="AG78" s="2">
        <f>VLOOKUP(O78,[1]PFEP!$B:$AN,39,0)</f>
        <v>0</v>
      </c>
      <c r="AH78" s="2">
        <f>VLOOKUP(O78,[1]PFEP!$B:$AV,47,0)</f>
        <v>0</v>
      </c>
      <c r="AI78" s="2">
        <f>VLOOKUP(AG78,[1]PFEP!$AN:$AW,10,0)</f>
        <v>0</v>
      </c>
      <c r="AJ78" s="2">
        <f>VLOOKUP(O78,[1]PFEP!$B:$AX,49,0)</f>
        <v>0</v>
      </c>
      <c r="AK78" s="2">
        <f>VLOOKUP(O78,[1]PFEP!$B:$AY,50,0)</f>
        <v>0</v>
      </c>
      <c r="AL78" s="2" t="str">
        <f>IFERROR(IF(OR(VLOOKUP(BH78,[1]PFEP!$A:$BD,56,0)=1,VLOOKUP(BH78,[1]PFEP!$A:$BD,56,0)=0),"N","S"),"")</f>
        <v/>
      </c>
      <c r="AM78" t="e">
        <f>VLOOKUP(AG78,[1]PFEP!$AH:$AZ,19,0)</f>
        <v>#N/A</v>
      </c>
      <c r="AN78" t="e">
        <f>VLOOKUP(AG78,[1]PFEP!$AH:$BA,20,0)</f>
        <v>#N/A</v>
      </c>
      <c r="AO78" t="e">
        <f>VLOOKUP(AG78,[1]PFEP!$AH:$BB,21,0)</f>
        <v>#N/A</v>
      </c>
      <c r="AP78" s="2">
        <f>VLOOKUP(AG78,[1]PFEP!$AN:$BE,18,0)</f>
        <v>0</v>
      </c>
      <c r="AQ78" s="8" t="str">
        <f>IFERROR(VLOOKUP(Y78,'[4]Restrição de veículos'!$A:$C,3,0),"")</f>
        <v>Não recebe veículo Baú</v>
      </c>
      <c r="AR78" s="8" t="str">
        <f t="shared" ca="1" si="44"/>
        <v/>
      </c>
      <c r="AS78" s="8" t="str">
        <f t="shared" ca="1" si="45"/>
        <v/>
      </c>
      <c r="AT78" s="8" t="str">
        <f t="shared" ca="1" si="46"/>
        <v/>
      </c>
      <c r="AU78" s="8" t="str">
        <f t="shared" ca="1" si="47"/>
        <v/>
      </c>
      <c r="AV78" s="8" t="str">
        <f t="shared" ca="1" si="48"/>
        <v/>
      </c>
      <c r="AW78" s="8" t="str">
        <f t="shared" ca="1" si="49"/>
        <v/>
      </c>
      <c r="AX78" s="8" t="str">
        <f>VLOOKUP(Y78,'[1]Suppliers DB'!$A:$X,24,0)</f>
        <v>Milk Run SP</v>
      </c>
      <c r="AZ78" s="2" t="s">
        <v>62</v>
      </c>
      <c r="BD78" s="2" t="str">
        <f t="shared" si="50"/>
        <v>Piracicaba</v>
      </c>
      <c r="BE78" s="7">
        <f>VLOOKUP(Y78,[3]DB_FORNECEDORES!$C:$E,3,0)</f>
        <v>1576749000144</v>
      </c>
      <c r="BF78" s="7" t="b">
        <f>IF(AY78="FIASA",16701716000156,IF(AY78="FPT BETIM - FIRE",16701716003171,IF(AY78="FPT BETIM - MECANICA",16701716003333,IF(AY78="CKD",16701716001713,IF(AY78="MOPAR",16701716002957,IF(AZ78="SIM",VLOOKUP(AY78,[3]DB_FORNECEDORES!$C:$E,3,0)))))))</f>
        <v>0</v>
      </c>
      <c r="BG78" t="e">
        <f>IF(M78="FIASA",VLOOKUP(Y78,'[4]FIASA, CKD, MOPAR '!$B:$F,5,0),IF(OR(M78="FPT BETIM - FIRE",M78="FPT BETIM - MECANICA"),VLOOKUP(Y78,'[4]FPT BETIM'!$B:$F,5,0),"Volume"))</f>
        <v>#N/A</v>
      </c>
      <c r="BH78" t="str">
        <f t="shared" si="51"/>
        <v>552823560800005883</v>
      </c>
      <c r="BI78" t="e">
        <f>VLOOKUP(BH78,[1]PFEP!$A:$A,1,0)</f>
        <v>#N/A</v>
      </c>
      <c r="BK78" s="44"/>
      <c r="BL78">
        <f>COUNTIF(' Suppliers DB '!C:C,PFEP!Y78)</f>
        <v>1</v>
      </c>
    </row>
    <row r="79" spans="1:64">
      <c r="A79" t="s">
        <v>59</v>
      </c>
      <c r="B79" s="2" t="s">
        <v>147</v>
      </c>
      <c r="C79" s="2">
        <v>31610</v>
      </c>
      <c r="D79" s="2">
        <v>463572040</v>
      </c>
      <c r="E79">
        <v>600</v>
      </c>
      <c r="F79" t="s">
        <v>150</v>
      </c>
      <c r="J79">
        <v>2000</v>
      </c>
      <c r="K79">
        <v>3.3333333333333335</v>
      </c>
      <c r="L79" s="3">
        <v>45401</v>
      </c>
      <c r="M79" s="5" t="str">
        <f t="shared" si="35"/>
        <v>FPT BETIM - FIRE</v>
      </c>
      <c r="N79" s="2" t="str">
        <f t="shared" ca="1" si="34"/>
        <v>WEEK 43</v>
      </c>
      <c r="O79">
        <f t="shared" si="36"/>
        <v>463572040</v>
      </c>
      <c r="P79" t="str">
        <f t="shared" si="37"/>
        <v xml:space="preserve">JUNTA CABECOTE MOTOR T4                 </v>
      </c>
      <c r="Q79" s="21">
        <f>VLOOKUP(O79,[1]PFEP!$B:$G,6,0)</f>
        <v>0.161</v>
      </c>
      <c r="R79" t="str">
        <f t="shared" ca="1" si="38"/>
        <v xml:space="preserve"> </v>
      </c>
      <c r="S79">
        <f t="shared" ca="1" si="39"/>
        <v>2000</v>
      </c>
      <c r="T79" t="str">
        <f t="shared" ca="1" si="40"/>
        <v xml:space="preserve"> </v>
      </c>
      <c r="U79" t="str">
        <f t="shared" ca="1" si="41"/>
        <v xml:space="preserve"> </v>
      </c>
      <c r="V79" t="str">
        <f t="shared" ca="1" si="42"/>
        <v xml:space="preserve"> </v>
      </c>
      <c r="W79" t="str">
        <f t="shared" ca="1" si="43"/>
        <v xml:space="preserve"> </v>
      </c>
      <c r="Y79" s="2">
        <f>VLOOKUP(C79,[1]PFEP!$O:$P,2,0)</f>
        <v>800005883</v>
      </c>
      <c r="Z79" s="8" t="e">
        <f>VLOOKUP(Y79,[2]INDEX!$C:$D,2,0)</f>
        <v>#N/A</v>
      </c>
      <c r="AA79" s="9" t="str">
        <f>VLOOKUP(Y79,'[1]Suppliers DB'!$A:$D,4,0)</f>
        <v>R FRANCISCO CARLOS DE CASTRO NE945DIST INDL UNILESTE</v>
      </c>
      <c r="AB79" s="9" t="str">
        <f>VLOOKUP(Y79,'[1]Suppliers DB'!$A:$E,5,0)</f>
        <v>Piracicaba</v>
      </c>
      <c r="AC79" s="2" t="str">
        <f>VLOOKUP(Y79,'[1]Suppliers DB'!$A:$F,6,0)</f>
        <v>SP</v>
      </c>
      <c r="AD79" s="6">
        <v>5598</v>
      </c>
      <c r="AE79" s="8" t="str">
        <f>VLOOKUP(Y79,[3]DB_FORNECEDORES!$C:$D,2,0)</f>
        <v>ELRINGKLINGER</v>
      </c>
      <c r="AF79" s="10" t="str">
        <f>IFERROR(IF(OR(M79="FPT BETIM - FIRE",M79="FPT BETIM - MECANICA",M79="FPT BETIM"),VLOOKUP(Y79,'[4]FPT BETIM'!$B:$E,4,0),IF(OR(M79="MOPAR",M79="CKD",M79="FIASA"),VLOOKUP(Y79,'[4]FIASA, CKD, MOPAR '!$B:$D,3,0)," ")),"")</f>
        <v/>
      </c>
      <c r="AG79" s="2" t="str">
        <f>VLOOKUP(O79,[1]PFEP!$B:$AN,39,0)</f>
        <v>TFL3</v>
      </c>
      <c r="AH79" s="2">
        <f>VLOOKUP(O79,[1]PFEP!$B:$AV,47,0)</f>
        <v>42</v>
      </c>
      <c r="AI79" s="2">
        <f>VLOOKUP(AG79,[1]PFEP!$AN:$AW,10,0)</f>
        <v>0.6</v>
      </c>
      <c r="AJ79" s="2">
        <f>VLOOKUP(O79,[1]PFEP!$B:$AX,49,0)</f>
        <v>0.4</v>
      </c>
      <c r="AK79" s="2">
        <f>VLOOKUP(O79,[1]PFEP!$B:$AY,50,0)</f>
        <v>0.15</v>
      </c>
      <c r="AL79" s="2" t="str">
        <f>IFERROR(IF(OR(VLOOKUP(BH79,[1]PFEP!$A:$BD,56,0)=1,VLOOKUP(BH79,[1]PFEP!$A:$BD,56,0)=0),"N","S"),"")</f>
        <v>S</v>
      </c>
      <c r="AM79" t="str">
        <f>VLOOKUP(AG79,[1]PFEP!$AH:$AZ,19,0)</f>
        <v>YES</v>
      </c>
      <c r="AN79">
        <f>VLOOKUP(AG79,[1]PFEP!$AH:$BA,20,0)</f>
        <v>5</v>
      </c>
      <c r="AO79">
        <f>VLOOKUP(AG79,[1]PFEP!$AH:$BB,21,0)</f>
        <v>1</v>
      </c>
      <c r="AP79" s="2">
        <f>VLOOKUP(AG79,[1]PFEP!$AN:$BE,18,0)</f>
        <v>3</v>
      </c>
      <c r="AQ79" s="8" t="str">
        <f>IFERROR(VLOOKUP(Y79,'[4]Restrição de veículos'!$A:$C,3,0),"")</f>
        <v>Não recebe veículo Baú</v>
      </c>
      <c r="AR79" s="8" t="str">
        <f t="shared" ca="1" si="44"/>
        <v/>
      </c>
      <c r="AS79" s="8">
        <f t="shared" ca="1" si="45"/>
        <v>48</v>
      </c>
      <c r="AT79" s="8" t="str">
        <f t="shared" ca="1" si="46"/>
        <v/>
      </c>
      <c r="AU79" s="8" t="str">
        <f t="shared" ca="1" si="47"/>
        <v/>
      </c>
      <c r="AV79" s="8" t="str">
        <f t="shared" ca="1" si="48"/>
        <v/>
      </c>
      <c r="AW79" s="8" t="str">
        <f t="shared" ca="1" si="49"/>
        <v/>
      </c>
      <c r="AX79" s="8" t="str">
        <f>VLOOKUP(Y79,'[1]Suppliers DB'!$A:$X,24,0)</f>
        <v>Milk Run SP</v>
      </c>
      <c r="AZ79" s="2" t="s">
        <v>62</v>
      </c>
      <c r="BD79" s="2" t="str">
        <f t="shared" si="50"/>
        <v>Piracicaba</v>
      </c>
      <c r="BE79" s="7">
        <f>VLOOKUP(Y79,[3]DB_FORNECEDORES!$C:$E,3,0)</f>
        <v>1576749000144</v>
      </c>
      <c r="BF79" s="7" t="b">
        <f>IF(AY79="FIASA",16701716000156,IF(AY79="FPT BETIM - FIRE",16701716003171,IF(AY79="FPT BETIM - MECANICA",16701716003333,IF(AY79="CKD",16701716001713,IF(AY79="MOPAR",16701716002957,IF(AZ79="SIM",VLOOKUP(AY79,[3]DB_FORNECEDORES!$C:$E,3,0)))))))</f>
        <v>0</v>
      </c>
      <c r="BG79" t="e">
        <f>IF(M79="FIASA",VLOOKUP(Y79,'[4]FIASA, CKD, MOPAR '!$B:$F,5,0),IF(OR(M79="FPT BETIM - FIRE",M79="FPT BETIM - MECANICA"),VLOOKUP(Y79,'[4]FPT BETIM'!$B:$F,5,0),"Volume"))</f>
        <v>#N/A</v>
      </c>
      <c r="BH79" t="str">
        <f t="shared" si="51"/>
        <v>463572040800005883</v>
      </c>
      <c r="BI79" t="str">
        <f>VLOOKUP(BH79,[1]PFEP!$A:$A,1,0)</f>
        <v>463572040800005883</v>
      </c>
      <c r="BK79" s="44"/>
      <c r="BL79">
        <f>COUNTIF(' Suppliers DB '!C:C,PFEP!Y79)</f>
        <v>1</v>
      </c>
    </row>
    <row r="80" spans="1:64">
      <c r="A80" t="s">
        <v>59</v>
      </c>
      <c r="B80" s="2" t="s">
        <v>151</v>
      </c>
      <c r="C80" s="2">
        <v>50111</v>
      </c>
      <c r="D80" s="2">
        <v>552833910</v>
      </c>
      <c r="E80">
        <v>9000</v>
      </c>
      <c r="F80" t="s">
        <v>152</v>
      </c>
      <c r="J80">
        <v>36000</v>
      </c>
      <c r="K80">
        <v>4</v>
      </c>
      <c r="L80" s="3">
        <v>45401</v>
      </c>
      <c r="M80" s="5" t="str">
        <f t="shared" si="35"/>
        <v>FPT BETIM - FIRE</v>
      </c>
      <c r="N80" s="2" t="str">
        <f t="shared" ca="1" si="34"/>
        <v>WEEK 43</v>
      </c>
      <c r="O80">
        <f t="shared" si="36"/>
        <v>552833910</v>
      </c>
      <c r="P80" t="str">
        <f t="shared" si="37"/>
        <v>MOLA PARA VALVULA</v>
      </c>
      <c r="Q80" s="21">
        <f>VLOOKUP(O80,[1]PFEP!$B:$G,6,0)</f>
        <v>2.9000000000000001E-2</v>
      </c>
      <c r="R80" t="str">
        <f t="shared" ca="1" si="38"/>
        <v xml:space="preserve"> </v>
      </c>
      <c r="S80">
        <f t="shared" ca="1" si="39"/>
        <v>36000</v>
      </c>
      <c r="T80" t="str">
        <f t="shared" ca="1" si="40"/>
        <v xml:space="preserve"> </v>
      </c>
      <c r="U80" t="str">
        <f t="shared" ca="1" si="41"/>
        <v xml:space="preserve"> </v>
      </c>
      <c r="V80" t="str">
        <f t="shared" ca="1" si="42"/>
        <v xml:space="preserve"> </v>
      </c>
      <c r="W80" t="str">
        <f t="shared" ca="1" si="43"/>
        <v xml:space="preserve"> </v>
      </c>
      <c r="Y80" s="2">
        <f>VLOOKUP(C80,[1]PFEP!$O:$P,2,0)</f>
        <v>800006198</v>
      </c>
      <c r="Z80" s="8" t="e">
        <f>VLOOKUP(Y80,[2]INDEX!$C:$D,2,0)</f>
        <v>#N/A</v>
      </c>
      <c r="AA80" s="9" t="str">
        <f>VLOOKUP(Y80,'[1]Suppliers DB'!$A:$D,4,0)</f>
        <v>AV EURICO AMBROGI SANTOS2400PIRACANGAGUA</v>
      </c>
      <c r="AB80" s="9" t="str">
        <f>VLOOKUP(Y80,'[1]Suppliers DB'!$A:$E,5,0)</f>
        <v>Taubate</v>
      </c>
      <c r="AC80" s="2" t="str">
        <f>VLOOKUP(Y80,'[1]Suppliers DB'!$A:$F,6,0)</f>
        <v>SP</v>
      </c>
      <c r="AD80" s="6">
        <v>5599</v>
      </c>
      <c r="AE80" s="8" t="str">
        <f>VLOOKUP(Y80,[3]DB_FORNECEDORES!$C:$D,2,0)</f>
        <v>MUBEA</v>
      </c>
      <c r="AF80" s="10" t="str">
        <f>IFERROR(IF(OR(M80="FPT BETIM - FIRE",M80="FPT BETIM - MECANICA",M80="FPT BETIM"),VLOOKUP(Y80,'[4]FPT BETIM'!$B:$E,4,0),IF(OR(M80="MOPAR",M80="CKD",M80="FIASA"),VLOOKUP(Y80,'[4]FIASA, CKD, MOPAR '!$B:$D,3,0)," ")),"")</f>
        <v/>
      </c>
      <c r="AG80" s="2" t="str">
        <f>VLOOKUP(O80,[1]PFEP!$B:$AN,39,0)</f>
        <v>T250</v>
      </c>
      <c r="AH80" s="2">
        <f>VLOOKUP(O80,[1]PFEP!$B:$AV,47,0)</f>
        <v>180</v>
      </c>
      <c r="AI80" s="2">
        <f>VLOOKUP(AG80,[1]PFEP!$AN:$AW,10,0)</f>
        <v>0.4</v>
      </c>
      <c r="AJ80" s="2">
        <f>VLOOKUP(O80,[1]PFEP!$B:$AX,49,0)</f>
        <v>0.3</v>
      </c>
      <c r="AK80" s="2">
        <f>VLOOKUP(O80,[1]PFEP!$B:$AY,50,0)</f>
        <v>0.15</v>
      </c>
      <c r="AL80" s="2" t="str">
        <f>IFERROR(IF(OR(VLOOKUP(BH80,[1]PFEP!$A:$BD,56,0)=1,VLOOKUP(BH80,[1]PFEP!$A:$BD,56,0)=0),"N","S"),"")</f>
        <v>S</v>
      </c>
      <c r="AM80" t="str">
        <f>VLOOKUP(AG80,[1]PFEP!$AH:$AZ,19,0)</f>
        <v>YES</v>
      </c>
      <c r="AN80">
        <f>VLOOKUP(AG80,[1]PFEP!$AH:$BA,20,0)</f>
        <v>10</v>
      </c>
      <c r="AO80">
        <f>VLOOKUP(AG80,[1]PFEP!$AH:$BB,21,0)</f>
        <v>5</v>
      </c>
      <c r="AP80" s="2">
        <f>VLOOKUP(AG80,[1]PFEP!$AN:$BE,18,0)</f>
        <v>1.1499999999999999</v>
      </c>
      <c r="AQ80" s="8" t="str">
        <f>IFERROR(VLOOKUP(Y80,'[4]Restrição de veículos'!$A:$C,3,0),"")</f>
        <v/>
      </c>
      <c r="AR80" s="8" t="str">
        <f t="shared" ca="1" si="44"/>
        <v/>
      </c>
      <c r="AS80" s="8">
        <f t="shared" ca="1" si="45"/>
        <v>200</v>
      </c>
      <c r="AT80" s="8" t="str">
        <f t="shared" ca="1" si="46"/>
        <v/>
      </c>
      <c r="AU80" s="8" t="str">
        <f t="shared" ca="1" si="47"/>
        <v/>
      </c>
      <c r="AV80" s="8" t="str">
        <f t="shared" ca="1" si="48"/>
        <v/>
      </c>
      <c r="AW80" s="8" t="str">
        <f t="shared" ca="1" si="49"/>
        <v/>
      </c>
      <c r="AX80" s="8" t="str">
        <f>VLOOKUP(Y80,'[1]Suppliers DB'!$A:$X,24,0)</f>
        <v>Direto SP</v>
      </c>
      <c r="AZ80" s="2" t="s">
        <v>62</v>
      </c>
      <c r="BD80" s="2" t="str">
        <f t="shared" si="50"/>
        <v>Taubate</v>
      </c>
      <c r="BE80" s="7">
        <f>VLOOKUP(Y80,[3]DB_FORNECEDORES!$C:$E,3,0)</f>
        <v>1776765000180</v>
      </c>
      <c r="BF80" s="7" t="b">
        <f>IF(AY80="FIASA",16701716000156,IF(AY80="FPT BETIM - FIRE",16701716003171,IF(AY80="FPT BETIM - MECANICA",16701716003333,IF(AY80="CKD",16701716001713,IF(AY80="MOPAR",16701716002957,IF(AZ80="SIM",VLOOKUP(AY80,[3]DB_FORNECEDORES!$C:$E,3,0)))))))</f>
        <v>0</v>
      </c>
      <c r="BG80" t="e">
        <f>IF(M80="FIASA",VLOOKUP(Y80,'[4]FIASA, CKD, MOPAR '!$B:$F,5,0),IF(OR(M80="FPT BETIM - FIRE",M80="FPT BETIM - MECANICA"),VLOOKUP(Y80,'[4]FPT BETIM'!$B:$F,5,0),"Volume"))</f>
        <v>#N/A</v>
      </c>
      <c r="BH80" t="str">
        <f t="shared" si="51"/>
        <v>552833910800006198</v>
      </c>
      <c r="BI80" t="str">
        <f>VLOOKUP(BH80,[1]PFEP!$A:$A,1,0)</f>
        <v>552833910800006198</v>
      </c>
      <c r="BK80" s="44"/>
      <c r="BL80">
        <f>COUNTIF(' Suppliers DB '!C:C,PFEP!Y80)</f>
        <v>1</v>
      </c>
    </row>
    <row r="81" spans="1:64">
      <c r="A81" t="s">
        <v>59</v>
      </c>
      <c r="B81" s="2" t="s">
        <v>153</v>
      </c>
      <c r="C81" s="2">
        <v>56589</v>
      </c>
      <c r="D81" s="2">
        <v>463384907</v>
      </c>
      <c r="E81">
        <v>30</v>
      </c>
      <c r="F81" t="s">
        <v>154</v>
      </c>
      <c r="J81">
        <v>300</v>
      </c>
      <c r="K81">
        <v>10</v>
      </c>
      <c r="L81" s="3">
        <v>45401</v>
      </c>
      <c r="M81" s="5" t="str">
        <f t="shared" si="35"/>
        <v>FPT BETIM - FIRE</v>
      </c>
      <c r="N81" s="2" t="str">
        <f t="shared" ca="1" si="34"/>
        <v>WEEK 43</v>
      </c>
      <c r="O81">
        <f t="shared" si="36"/>
        <v>463384907</v>
      </c>
      <c r="P81" t="str">
        <f t="shared" si="37"/>
        <v>BLOCO MOTOR INFERIOR (BEDPLATE</v>
      </c>
      <c r="Q81" s="21">
        <f>VLOOKUP(O81,[1]PFEP!$B:$G,6,0)</f>
        <v>3.9660000000000002</v>
      </c>
      <c r="R81" t="str">
        <f t="shared" ca="1" si="38"/>
        <v xml:space="preserve"> </v>
      </c>
      <c r="S81">
        <f t="shared" ca="1" si="39"/>
        <v>300</v>
      </c>
      <c r="T81" t="str">
        <f t="shared" ca="1" si="40"/>
        <v xml:space="preserve"> </v>
      </c>
      <c r="U81" t="str">
        <f t="shared" ca="1" si="41"/>
        <v xml:space="preserve"> </v>
      </c>
      <c r="V81" t="str">
        <f t="shared" ca="1" si="42"/>
        <v xml:space="preserve"> </v>
      </c>
      <c r="W81" t="str">
        <f t="shared" ca="1" si="43"/>
        <v xml:space="preserve"> </v>
      </c>
      <c r="Y81" s="2">
        <f>VLOOKUP(C81,[1]PFEP!$O:$P,2,0)</f>
        <v>800006295</v>
      </c>
      <c r="Z81" s="8" t="e">
        <f>VLOOKUP(Y81,[2]INDEX!$C:$D,2,0)</f>
        <v>#N/A</v>
      </c>
      <c r="AA81" s="9" t="str">
        <f>VLOOKUP(Y81,'[1]Suppliers DB'!$A:$D,4,0)</f>
        <v>R RICARDO MEDIOLI100DISTRITO INDUSTRIAL</v>
      </c>
      <c r="AB81" s="9" t="str">
        <f>VLOOKUP(Y81,'[1]Suppliers DB'!$A:$E,5,0)</f>
        <v>OUT</v>
      </c>
      <c r="AC81" s="2" t="str">
        <f>VLOOKUP(Y81,'[1]Suppliers DB'!$A:$F,6,0)</f>
        <v>OUT</v>
      </c>
      <c r="AD81" s="6">
        <v>5600</v>
      </c>
      <c r="AE81" s="8" t="str">
        <f>VLOOKUP(Y81,[3]DB_FORNECEDORES!$C:$D,2,0)</f>
        <v>OMR</v>
      </c>
      <c r="AF81" s="10" t="str">
        <f>IFERROR(IF(OR(M81="FPT BETIM - FIRE",M81="FPT BETIM - MECANICA",M81="FPT BETIM"),VLOOKUP(Y81,'[4]FPT BETIM'!$B:$E,4,0),IF(OR(M81="MOPAR",M81="CKD",M81="FIASA"),VLOOKUP(Y81,'[4]FIASA, CKD, MOPAR '!$B:$D,3,0)," ")),"")</f>
        <v/>
      </c>
      <c r="AG81" s="2" t="str">
        <f>VLOOKUP(O81,[1]PFEP!$B:$AN,39,0)</f>
        <v>T249</v>
      </c>
      <c r="AH81" s="2">
        <f>VLOOKUP(O81,[1]PFEP!$B:$AV,47,0)</f>
        <v>3</v>
      </c>
      <c r="AI81" s="2">
        <f>VLOOKUP(AG81,[1]PFEP!$AN:$AW,10,0)</f>
        <v>1.18</v>
      </c>
      <c r="AJ81" s="2">
        <f>VLOOKUP(O81,[1]PFEP!$B:$AX,49,0)</f>
        <v>0.495</v>
      </c>
      <c r="AK81" s="2">
        <f>VLOOKUP(O81,[1]PFEP!$B:$AY,50,0)</f>
        <v>0.21</v>
      </c>
      <c r="AL81" s="2" t="str">
        <f>IFERROR(IF(OR(VLOOKUP(BH81,[1]PFEP!$A:$BD,56,0)=1,VLOOKUP(BH81,[1]PFEP!$A:$BD,56,0)=0),"N","S"),"")</f>
        <v>N</v>
      </c>
      <c r="AM81" t="str">
        <f>VLOOKUP(AG81,[1]PFEP!$AH:$AZ,19,0)</f>
        <v>NO</v>
      </c>
      <c r="AN81" t="str">
        <f>VLOOKUP(AG81,[1]PFEP!$AH:$BA,20,0)</f>
        <v/>
      </c>
      <c r="AO81" t="str">
        <f>VLOOKUP(AG81,[1]PFEP!$AH:$BB,21,0)</f>
        <v/>
      </c>
      <c r="AP81" s="2">
        <f>VLOOKUP(AG81,[1]PFEP!$AN:$BE,18,0)</f>
        <v>7</v>
      </c>
      <c r="AQ81" s="8" t="str">
        <f>IFERROR(VLOOKUP(Y81,'[4]Restrição de veículos'!$A:$C,3,0),"")</f>
        <v/>
      </c>
      <c r="AR81" s="8" t="str">
        <f t="shared" ca="1" si="44"/>
        <v/>
      </c>
      <c r="AS81" s="8">
        <f t="shared" ca="1" si="45"/>
        <v>100</v>
      </c>
      <c r="AT81" s="8" t="str">
        <f t="shared" ca="1" si="46"/>
        <v/>
      </c>
      <c r="AU81" s="8" t="str">
        <f t="shared" ca="1" si="47"/>
        <v/>
      </c>
      <c r="AV81" s="8" t="str">
        <f t="shared" ca="1" si="48"/>
        <v/>
      </c>
      <c r="AW81" s="8" t="str">
        <f t="shared" ca="1" si="49"/>
        <v/>
      </c>
      <c r="AX81" s="8" t="str">
        <f>VLOOKUP(Y81,'[1]Suppliers DB'!$A:$X,24,0)</f>
        <v>DR MG Auto Forjas + OMR</v>
      </c>
      <c r="AZ81" s="2" t="s">
        <v>62</v>
      </c>
      <c r="BD81" s="2" t="str">
        <f t="shared" si="50"/>
        <v>OUT</v>
      </c>
      <c r="BE81" s="7">
        <f>VLOOKUP(Y81,[3]DB_FORNECEDORES!$C:$E,3,0)</f>
        <v>3023840000168</v>
      </c>
      <c r="BF81" s="7" t="b">
        <f>IF(AY81="FIASA",16701716000156,IF(AY81="FPT BETIM - FIRE",16701716003171,IF(AY81="FPT BETIM - MECANICA",16701716003333,IF(AY81="CKD",16701716001713,IF(AY81="MOPAR",16701716002957,IF(AZ81="SIM",VLOOKUP(AY81,[3]DB_FORNECEDORES!$C:$E,3,0)))))))</f>
        <v>0</v>
      </c>
      <c r="BG81" t="e">
        <f>IF(M81="FIASA",VLOOKUP(Y81,'[4]FIASA, CKD, MOPAR '!$B:$F,5,0),IF(OR(M81="FPT BETIM - FIRE",M81="FPT BETIM - MECANICA"),VLOOKUP(Y81,'[4]FPT BETIM'!$B:$F,5,0),"Volume"))</f>
        <v>#N/A</v>
      </c>
      <c r="BH81" t="str">
        <f t="shared" si="51"/>
        <v>463384907800006295</v>
      </c>
      <c r="BI81" t="str">
        <f>VLOOKUP(BH81,[1]PFEP!$A:$A,1,0)</f>
        <v>463384907800006295</v>
      </c>
      <c r="BK81" s="44"/>
      <c r="BL81">
        <f>COUNTIF(' Suppliers DB '!C:C,PFEP!Y81)</f>
        <v>2</v>
      </c>
    </row>
    <row r="82" spans="1:64">
      <c r="A82" t="s">
        <v>59</v>
      </c>
      <c r="B82" s="2" t="s">
        <v>153</v>
      </c>
      <c r="C82" s="2">
        <v>56589</v>
      </c>
      <c r="D82" s="2">
        <v>463384997</v>
      </c>
      <c r="E82">
        <v>30</v>
      </c>
      <c r="F82" t="s">
        <v>155</v>
      </c>
      <c r="J82">
        <v>600</v>
      </c>
      <c r="K82">
        <v>20</v>
      </c>
      <c r="L82" s="3">
        <v>45401</v>
      </c>
      <c r="M82" s="5" t="str">
        <f t="shared" si="35"/>
        <v>FPT BETIM - FIRE</v>
      </c>
      <c r="N82" s="2" t="str">
        <f t="shared" ca="1" si="34"/>
        <v>WEEK 43</v>
      </c>
      <c r="O82">
        <f t="shared" si="36"/>
        <v>463384997</v>
      </c>
      <c r="P82" t="str">
        <f t="shared" si="37"/>
        <v>BLOCO MOTOR INFERIOR T4 (BEDPL</v>
      </c>
      <c r="Q82" s="21">
        <f>VLOOKUP(O82,[1]PFEP!$B:$G,6,0)</f>
        <v>3.9660000000000002</v>
      </c>
      <c r="R82" t="str">
        <f t="shared" ca="1" si="38"/>
        <v xml:space="preserve"> </v>
      </c>
      <c r="S82">
        <f t="shared" ca="1" si="39"/>
        <v>600</v>
      </c>
      <c r="T82" t="str">
        <f t="shared" ca="1" si="40"/>
        <v xml:space="preserve"> </v>
      </c>
      <c r="U82" t="str">
        <f t="shared" ca="1" si="41"/>
        <v xml:space="preserve"> </v>
      </c>
      <c r="V82" t="str">
        <f t="shared" ca="1" si="42"/>
        <v xml:space="preserve"> </v>
      </c>
      <c r="W82" t="str">
        <f t="shared" ca="1" si="43"/>
        <v xml:space="preserve"> </v>
      </c>
      <c r="Y82" s="2">
        <f>VLOOKUP(C82,[1]PFEP!$O:$P,2,0)</f>
        <v>800006295</v>
      </c>
      <c r="Z82" s="8" t="e">
        <f>VLOOKUP(Y82,[2]INDEX!$C:$D,2,0)</f>
        <v>#N/A</v>
      </c>
      <c r="AA82" s="9" t="str">
        <f>VLOOKUP(Y82,'[1]Suppliers DB'!$A:$D,4,0)</f>
        <v>R RICARDO MEDIOLI100DISTRITO INDUSTRIAL</v>
      </c>
      <c r="AB82" s="9" t="str">
        <f>VLOOKUP(Y82,'[1]Suppliers DB'!$A:$E,5,0)</f>
        <v>OUT</v>
      </c>
      <c r="AC82" s="2" t="str">
        <f>VLOOKUP(Y82,'[1]Suppliers DB'!$A:$F,6,0)</f>
        <v>OUT</v>
      </c>
      <c r="AD82" s="6">
        <v>5601</v>
      </c>
      <c r="AE82" s="8" t="str">
        <f>VLOOKUP(Y82,[3]DB_FORNECEDORES!$C:$D,2,0)</f>
        <v>OMR</v>
      </c>
      <c r="AF82" s="10" t="str">
        <f>IFERROR(IF(OR(M82="FPT BETIM - FIRE",M82="FPT BETIM - MECANICA",M82="FPT BETIM"),VLOOKUP(Y82,'[4]FPT BETIM'!$B:$E,4,0),IF(OR(M82="MOPAR",M82="CKD",M82="FIASA"),VLOOKUP(Y82,'[4]FIASA, CKD, MOPAR '!$B:$D,3,0)," ")),"")</f>
        <v/>
      </c>
      <c r="AG82" s="2" t="str">
        <f>VLOOKUP(O82,[1]PFEP!$B:$AN,39,0)</f>
        <v>T127</v>
      </c>
      <c r="AH82" s="2">
        <f>VLOOKUP(O82,[1]PFEP!$B:$AV,47,0)</f>
        <v>48</v>
      </c>
      <c r="AI82" s="2">
        <f>VLOOKUP(AG82,[1]PFEP!$AN:$AW,10,0)</f>
        <v>1.2</v>
      </c>
      <c r="AJ82" s="2">
        <f>VLOOKUP(O82,[1]PFEP!$B:$AX,49,0)</f>
        <v>1</v>
      </c>
      <c r="AK82" s="2">
        <f>VLOOKUP(O82,[1]PFEP!$B:$AY,50,0)</f>
        <v>0.78</v>
      </c>
      <c r="AL82" s="2" t="str">
        <f>IFERROR(IF(OR(VLOOKUP(BH82,[1]PFEP!$A:$BD,56,0)=1,VLOOKUP(BH82,[1]PFEP!$A:$BD,56,0)=0),"N","S"),"")</f>
        <v>S</v>
      </c>
      <c r="AM82" t="str">
        <f>VLOOKUP(AG82,[1]PFEP!$AH:$AZ,19,0)</f>
        <v>NO</v>
      </c>
      <c r="AN82" t="str">
        <f>VLOOKUP(AG82,[1]PFEP!$AH:$BA,20,0)</f>
        <v/>
      </c>
      <c r="AO82" t="str">
        <f>VLOOKUP(AG82,[1]PFEP!$AH:$BB,21,0)</f>
        <v/>
      </c>
      <c r="AP82" s="2">
        <f>VLOOKUP(AG82,[1]PFEP!$AN:$BE,18,0)</f>
        <v>10</v>
      </c>
      <c r="AQ82" s="8" t="str">
        <f>IFERROR(VLOOKUP(Y82,'[4]Restrição de veículos'!$A:$C,3,0),"")</f>
        <v/>
      </c>
      <c r="AR82" s="8" t="str">
        <f t="shared" ca="1" si="44"/>
        <v/>
      </c>
      <c r="AS82" s="8">
        <f t="shared" ca="1" si="45"/>
        <v>13</v>
      </c>
      <c r="AT82" s="8" t="str">
        <f t="shared" ca="1" si="46"/>
        <v/>
      </c>
      <c r="AU82" s="8" t="str">
        <f t="shared" ca="1" si="47"/>
        <v/>
      </c>
      <c r="AV82" s="8" t="str">
        <f t="shared" ca="1" si="48"/>
        <v/>
      </c>
      <c r="AW82" s="8" t="str">
        <f t="shared" ca="1" si="49"/>
        <v/>
      </c>
      <c r="AX82" s="8" t="str">
        <f>VLOOKUP(Y82,'[1]Suppliers DB'!$A:$X,24,0)</f>
        <v>DR MG Auto Forjas + OMR</v>
      </c>
      <c r="AZ82" s="2" t="s">
        <v>62</v>
      </c>
      <c r="BD82" s="2" t="str">
        <f t="shared" si="50"/>
        <v>OUT</v>
      </c>
      <c r="BE82" s="7">
        <f>VLOOKUP(Y82,[3]DB_FORNECEDORES!$C:$E,3,0)</f>
        <v>3023840000168</v>
      </c>
      <c r="BF82" s="7" t="b">
        <f>IF(AY82="FIASA",16701716000156,IF(AY82="FPT BETIM - FIRE",16701716003171,IF(AY82="FPT BETIM - MECANICA",16701716003333,IF(AY82="CKD",16701716001713,IF(AY82="MOPAR",16701716002957,IF(AZ82="SIM",VLOOKUP(AY82,[3]DB_FORNECEDORES!$C:$E,3,0)))))))</f>
        <v>0</v>
      </c>
      <c r="BG82" t="e">
        <f>IF(M82="FIASA",VLOOKUP(Y82,'[4]FIASA, CKD, MOPAR '!$B:$F,5,0),IF(OR(M82="FPT BETIM - FIRE",M82="FPT BETIM - MECANICA"),VLOOKUP(Y82,'[4]FPT BETIM'!$B:$F,5,0),"Volume"))</f>
        <v>#N/A</v>
      </c>
      <c r="BH82" t="str">
        <f t="shared" si="51"/>
        <v>463384997800006295</v>
      </c>
      <c r="BI82" t="str">
        <f>VLOOKUP(BH82,[1]PFEP!$A:$A,1,0)</f>
        <v>463384997800006295</v>
      </c>
      <c r="BK82" s="44"/>
      <c r="BL82">
        <f>COUNTIF(' Suppliers DB '!C:C,PFEP!Y82)</f>
        <v>2</v>
      </c>
    </row>
    <row r="83" spans="1:64">
      <c r="A83" t="s">
        <v>59</v>
      </c>
      <c r="B83" s="2" t="s">
        <v>156</v>
      </c>
      <c r="C83" s="2">
        <v>50050</v>
      </c>
      <c r="D83" s="2">
        <v>463529270</v>
      </c>
      <c r="E83">
        <v>432</v>
      </c>
      <c r="F83" t="s">
        <v>157</v>
      </c>
      <c r="J83">
        <v>1296</v>
      </c>
      <c r="K83">
        <v>3</v>
      </c>
      <c r="L83" s="3">
        <v>45401</v>
      </c>
      <c r="M83" s="5" t="str">
        <f t="shared" si="35"/>
        <v>FPT BETIM - FIRE</v>
      </c>
      <c r="N83" s="2" t="str">
        <f t="shared" ca="1" si="34"/>
        <v>WEEK 43</v>
      </c>
      <c r="O83">
        <f t="shared" si="36"/>
        <v>463529270</v>
      </c>
      <c r="P83" t="str">
        <f t="shared" si="37"/>
        <v>CAPA MANCAL POSTERIOR DO CABEC</v>
      </c>
      <c r="Q83" s="21">
        <f>VLOOKUP(O83,[1]PFEP!$B:$G,6,0)</f>
        <v>0.20599999999999999</v>
      </c>
      <c r="R83" t="str">
        <f t="shared" ca="1" si="38"/>
        <v xml:space="preserve"> </v>
      </c>
      <c r="S83">
        <f t="shared" ca="1" si="39"/>
        <v>1296</v>
      </c>
      <c r="T83" t="str">
        <f t="shared" ca="1" si="40"/>
        <v xml:space="preserve"> </v>
      </c>
      <c r="U83" t="str">
        <f t="shared" ca="1" si="41"/>
        <v xml:space="preserve"> </v>
      </c>
      <c r="V83" t="str">
        <f t="shared" ca="1" si="42"/>
        <v xml:space="preserve"> </v>
      </c>
      <c r="W83" t="str">
        <f t="shared" ca="1" si="43"/>
        <v xml:space="preserve"> </v>
      </c>
      <c r="Y83" s="2">
        <f>VLOOKUP(C83,[1]PFEP!$O:$P,2,0)</f>
        <v>800006192</v>
      </c>
      <c r="Z83" s="8" t="e">
        <f>VLOOKUP(Y83,[2]INDEX!$C:$D,2,0)</f>
        <v>#N/A</v>
      </c>
      <c r="AA83" s="9" t="str">
        <f>VLOOKUP(Y83,'[1]Suppliers DB'!$A:$D,4,0)</f>
        <v>Rua Pedro Cambio Cortiano1295Jardim Pinheiros</v>
      </c>
      <c r="AB83" s="9" t="str">
        <f>VLOOKUP(Y83,'[1]Suppliers DB'!$A:$E,5,0)</f>
        <v>OUT</v>
      </c>
      <c r="AC83" s="2" t="str">
        <f>VLOOKUP(Y83,'[1]Suppliers DB'!$A:$F,6,0)</f>
        <v>OUT</v>
      </c>
      <c r="AD83" s="6">
        <v>5602</v>
      </c>
      <c r="AE83" s="8" t="str">
        <f>VLOOKUP(Y83,[3]DB_FORNECEDORES!$C:$D,2,0)</f>
        <v>METALKRAFT</v>
      </c>
      <c r="AF83" s="10" t="str">
        <f>IFERROR(IF(OR(M83="FPT BETIM - FIRE",M83="FPT BETIM - MECANICA",M83="FPT BETIM"),VLOOKUP(Y83,'[4]FPT BETIM'!$B:$E,4,0),IF(OR(M83="MOPAR",M83="CKD",M83="FIASA"),VLOOKUP(Y83,'[4]FIASA, CKD, MOPAR '!$B:$D,3,0)," ")),"")</f>
        <v/>
      </c>
      <c r="AG83" s="2" t="str">
        <f>VLOOKUP(O83,[1]PFEP!$B:$AN,39,0)</f>
        <v>P002</v>
      </c>
      <c r="AH83" s="2">
        <f>VLOOKUP(O83,[1]PFEP!$B:$AV,47,0)</f>
        <v>6</v>
      </c>
      <c r="AI83" s="2">
        <f>VLOOKUP(AG83,[1]PFEP!$AN:$AW,10,0)</f>
        <v>0.4</v>
      </c>
      <c r="AJ83" s="2">
        <f>VLOOKUP(O83,[1]PFEP!$B:$AX,49,0)</f>
        <v>0.3</v>
      </c>
      <c r="AK83" s="2">
        <f>VLOOKUP(O83,[1]PFEP!$B:$AY,50,0)</f>
        <v>7.0000000000000007E-2</v>
      </c>
      <c r="AL83" s="2" t="str">
        <f>IFERROR(IF(OR(VLOOKUP(BH83,[1]PFEP!$A:$BD,56,0)=1,VLOOKUP(BH83,[1]PFEP!$A:$BD,56,0)=0),"N","S"),"")</f>
        <v>S</v>
      </c>
      <c r="AM83" t="str">
        <f>VLOOKUP(AG83,[1]PFEP!$AH:$AZ,19,0)</f>
        <v>YES</v>
      </c>
      <c r="AN83">
        <f>VLOOKUP(AG83,[1]PFEP!$AH:$BA,20,0)</f>
        <v>10</v>
      </c>
      <c r="AO83">
        <f>VLOOKUP(AG83,[1]PFEP!$AH:$BB,21,0)</f>
        <v>7</v>
      </c>
      <c r="AP83" s="2">
        <f>VLOOKUP(AG83,[1]PFEP!$AN:$BE,18,0)</f>
        <v>2</v>
      </c>
      <c r="AQ83" s="8" t="str">
        <f>IFERROR(VLOOKUP(Y83,'[4]Restrição de veículos'!$A:$C,3,0),"")</f>
        <v/>
      </c>
      <c r="AR83" s="8" t="str">
        <f t="shared" ca="1" si="44"/>
        <v/>
      </c>
      <c r="AS83" s="8">
        <f t="shared" ca="1" si="45"/>
        <v>216</v>
      </c>
      <c r="AT83" s="8" t="str">
        <f t="shared" ca="1" si="46"/>
        <v/>
      </c>
      <c r="AU83" s="8" t="str">
        <f t="shared" ca="1" si="47"/>
        <v/>
      </c>
      <c r="AV83" s="8" t="str">
        <f t="shared" ca="1" si="48"/>
        <v/>
      </c>
      <c r="AW83" s="8" t="str">
        <f t="shared" ca="1" si="49"/>
        <v/>
      </c>
      <c r="AX83" s="8" t="str">
        <f>VLOOKUP(Y83,'[1]Suppliers DB'!$A:$X,24,0)</f>
        <v>DR MetalKraft + Vetore + WHB</v>
      </c>
      <c r="AZ83" s="2" t="s">
        <v>62</v>
      </c>
      <c r="BD83" s="2" t="str">
        <f t="shared" si="50"/>
        <v>OUT</v>
      </c>
      <c r="BE83" s="7">
        <f>VLOOKUP(Y83,[3]DB_FORNECEDORES!$C:$E,3,0)</f>
        <v>77529584000111</v>
      </c>
      <c r="BF83" s="7" t="b">
        <f>IF(AY83="FIASA",16701716000156,IF(AY83="FPT BETIM - FIRE",16701716003171,IF(AY83="FPT BETIM - MECANICA",16701716003333,IF(AY83="CKD",16701716001713,IF(AY83="MOPAR",16701716002957,IF(AZ83="SIM",VLOOKUP(AY83,[3]DB_FORNECEDORES!$C:$E,3,0)))))))</f>
        <v>0</v>
      </c>
      <c r="BG83" t="e">
        <f>IF(M83="FIASA",VLOOKUP(Y83,'[4]FIASA, CKD, MOPAR '!$B:$F,5,0),IF(OR(M83="FPT BETIM - FIRE",M83="FPT BETIM - MECANICA"),VLOOKUP(Y83,'[4]FPT BETIM'!$B:$F,5,0),"Volume"))</f>
        <v>#N/A</v>
      </c>
      <c r="BH83" t="str">
        <f t="shared" si="51"/>
        <v>463529270800006192</v>
      </c>
      <c r="BI83" t="str">
        <f>VLOOKUP(BH83,[1]PFEP!$A:$A,1,0)</f>
        <v>463529270800006192</v>
      </c>
      <c r="BK83" s="44"/>
      <c r="BL83">
        <f>COUNTIF(' Suppliers DB '!C:C,PFEP!Y83)</f>
        <v>2</v>
      </c>
    </row>
    <row r="84" spans="1:64">
      <c r="A84" t="s">
        <v>59</v>
      </c>
      <c r="B84" s="2" t="s">
        <v>158</v>
      </c>
      <c r="C84" s="2">
        <v>30467</v>
      </c>
      <c r="D84" s="2">
        <v>552806540</v>
      </c>
      <c r="E84">
        <v>1200</v>
      </c>
      <c r="F84" t="s">
        <v>159</v>
      </c>
      <c r="J84">
        <v>12000</v>
      </c>
      <c r="K84">
        <v>10</v>
      </c>
      <c r="L84" s="3">
        <v>45401</v>
      </c>
      <c r="M84" s="5" t="str">
        <f t="shared" si="35"/>
        <v>FPT BETIM - FIRE</v>
      </c>
      <c r="N84" s="2" t="str">
        <f t="shared" ca="1" si="34"/>
        <v>WEEK 43</v>
      </c>
      <c r="O84">
        <f t="shared" si="36"/>
        <v>552806540</v>
      </c>
      <c r="P84" t="str">
        <f t="shared" si="37"/>
        <v>PORCA</v>
      </c>
      <c r="Q84" s="21">
        <f>VLOOKUP(O84,[1]PFEP!$B:$G,6,0)</f>
        <v>6.0000000000000001E-3</v>
      </c>
      <c r="R84" t="str">
        <f t="shared" ca="1" si="38"/>
        <v xml:space="preserve"> </v>
      </c>
      <c r="S84">
        <f t="shared" ca="1" si="39"/>
        <v>12000</v>
      </c>
      <c r="T84" t="str">
        <f t="shared" ca="1" si="40"/>
        <v xml:space="preserve"> </v>
      </c>
      <c r="U84" t="str">
        <f t="shared" ca="1" si="41"/>
        <v xml:space="preserve"> </v>
      </c>
      <c r="V84" t="str">
        <f t="shared" ca="1" si="42"/>
        <v xml:space="preserve"> </v>
      </c>
      <c r="W84" t="str">
        <f t="shared" ca="1" si="43"/>
        <v xml:space="preserve"> </v>
      </c>
      <c r="Y84" s="2">
        <f>VLOOKUP(C84,[1]PFEP!$O:$P,2,0)</f>
        <v>800005850</v>
      </c>
      <c r="Z84" s="8" t="e">
        <f>VLOOKUP(Y84,[2]INDEX!$C:$D,2,0)</f>
        <v>#N/A</v>
      </c>
      <c r="AA84" s="9" t="str">
        <f>VLOOKUP(Y84,'[1]Suppliers DB'!$A:$D,4,0)</f>
        <v>AVENIDA ARQUIMEDES500DISTRITO INDUSTRIAL</v>
      </c>
      <c r="AB84" s="9" t="str">
        <f>VLOOKUP(Y84,'[1]Suppliers DB'!$A:$E,5,0)</f>
        <v>Jundiai</v>
      </c>
      <c r="AC84" s="2" t="str">
        <f>VLOOKUP(Y84,'[1]Suppliers DB'!$A:$F,6,0)</f>
        <v>SP</v>
      </c>
      <c r="AD84" s="6">
        <v>5603</v>
      </c>
      <c r="AE84" s="8" t="str">
        <f>VLOOKUP(Y84,[3]DB_FORNECEDORES!$C:$D,2,0)</f>
        <v>NEUMAYER TEKFOR</v>
      </c>
      <c r="AF84" s="10" t="str">
        <f>IFERROR(IF(OR(M84="FPT BETIM - FIRE",M84="FPT BETIM - MECANICA",M84="FPT BETIM"),VLOOKUP(Y84,'[4]FPT BETIM'!$B:$E,4,0),IF(OR(M84="MOPAR",M84="CKD",M84="FIASA"),VLOOKUP(Y84,'[4]FIASA, CKD, MOPAR '!$B:$D,3,0)," ")),"")</f>
        <v/>
      </c>
      <c r="AG84" s="2" t="str">
        <f>VLOOKUP(O84,[1]PFEP!$B:$AN,39,0)</f>
        <v>TGXQ</v>
      </c>
      <c r="AH84" s="2">
        <f>VLOOKUP(O84,[1]PFEP!$B:$AV,47,0)</f>
        <v>1200</v>
      </c>
      <c r="AI84" s="2">
        <f>VLOOKUP(AG84,[1]PFEP!$AN:$AW,10,0)</f>
        <v>0.3</v>
      </c>
      <c r="AJ84" s="2">
        <f>VLOOKUP(O84,[1]PFEP!$B:$AX,49,0)</f>
        <v>0.2</v>
      </c>
      <c r="AK84" s="2">
        <f>VLOOKUP(O84,[1]PFEP!$B:$AY,50,0)</f>
        <v>0.15</v>
      </c>
      <c r="AL84" s="2" t="str">
        <f>IFERROR(IF(OR(VLOOKUP(BH84,[1]PFEP!$A:$BD,56,0)=1,VLOOKUP(BH84,[1]PFEP!$A:$BD,56,0)=0),"N","S"),"")</f>
        <v>S</v>
      </c>
      <c r="AM84" t="str">
        <f>VLOOKUP(AG84,[1]PFEP!$AH:$AZ,19,0)</f>
        <v>YES</v>
      </c>
      <c r="AN84">
        <f>VLOOKUP(AG84,[1]PFEP!$AH:$BA,20,0)</f>
        <v>20</v>
      </c>
      <c r="AO84">
        <f>VLOOKUP(AG84,[1]PFEP!$AH:$BB,21,0)</f>
        <v>2</v>
      </c>
      <c r="AP84" s="2">
        <f>VLOOKUP(AG84,[1]PFEP!$AN:$BE,18,0)</f>
        <v>3.5</v>
      </c>
      <c r="AQ84" s="8" t="str">
        <f>IFERROR(VLOOKUP(Y84,'[4]Restrição de veículos'!$A:$C,3,0),"")</f>
        <v/>
      </c>
      <c r="AR84" s="8" t="str">
        <f t="shared" ca="1" si="44"/>
        <v/>
      </c>
      <c r="AS84" s="8">
        <f t="shared" ca="1" si="45"/>
        <v>10</v>
      </c>
      <c r="AT84" s="8" t="str">
        <f t="shared" ca="1" si="46"/>
        <v/>
      </c>
      <c r="AU84" s="8" t="str">
        <f t="shared" ca="1" si="47"/>
        <v/>
      </c>
      <c r="AV84" s="8" t="str">
        <f t="shared" ca="1" si="48"/>
        <v/>
      </c>
      <c r="AW84" s="8" t="str">
        <f t="shared" ca="1" si="49"/>
        <v/>
      </c>
      <c r="AX84" s="8" t="str">
        <f>VLOOKUP(Y84,'[1]Suppliers DB'!$A:$X,24,0)</f>
        <v>Milk Run SP</v>
      </c>
      <c r="AZ84" s="2" t="s">
        <v>62</v>
      </c>
      <c r="BD84" s="2" t="str">
        <f t="shared" si="50"/>
        <v>Jundiai</v>
      </c>
      <c r="BE84" s="7">
        <f>VLOOKUP(Y84,[3]DB_FORNECEDORES!$C:$E,3,0)</f>
        <v>61096996000337</v>
      </c>
      <c r="BF84" s="7" t="b">
        <f>IF(AY84="FIASA",16701716000156,IF(AY84="FPT BETIM - FIRE",16701716003171,IF(AY84="FPT BETIM - MECANICA",16701716003333,IF(AY84="CKD",16701716001713,IF(AY84="MOPAR",16701716002957,IF(AZ84="SIM",VLOOKUP(AY84,[3]DB_FORNECEDORES!$C:$E,3,0)))))))</f>
        <v>0</v>
      </c>
      <c r="BG84" t="e">
        <f>IF(M84="FIASA",VLOOKUP(Y84,'[4]FIASA, CKD, MOPAR '!$B:$F,5,0),IF(OR(M84="FPT BETIM - FIRE",M84="FPT BETIM - MECANICA"),VLOOKUP(Y84,'[4]FPT BETIM'!$B:$F,5,0),"Volume"))</f>
        <v>#N/A</v>
      </c>
      <c r="BH84" t="str">
        <f t="shared" si="51"/>
        <v>552806540800005850</v>
      </c>
      <c r="BI84" t="str">
        <f>VLOOKUP(BH84,[1]PFEP!$A:$A,1,0)</f>
        <v>552806540800005850</v>
      </c>
      <c r="BK84" s="44"/>
      <c r="BL84">
        <f>COUNTIF(' Suppliers DB '!C:C,PFEP!Y84)</f>
        <v>2</v>
      </c>
    </row>
    <row r="85" spans="1:64">
      <c r="A85" t="s">
        <v>59</v>
      </c>
      <c r="B85" s="2" t="s">
        <v>158</v>
      </c>
      <c r="C85" s="2">
        <v>30467</v>
      </c>
      <c r="D85" s="2">
        <v>463532630</v>
      </c>
      <c r="E85">
        <v>250</v>
      </c>
      <c r="F85" t="s">
        <v>160</v>
      </c>
      <c r="J85">
        <v>5000</v>
      </c>
      <c r="K85">
        <v>20</v>
      </c>
      <c r="L85" s="3">
        <v>45401</v>
      </c>
      <c r="M85" s="5" t="str">
        <f t="shared" si="35"/>
        <v>FPT BETIM - FIRE</v>
      </c>
      <c r="N85" s="2" t="str">
        <f t="shared" ca="1" si="34"/>
        <v>WEEK 43</v>
      </c>
      <c r="O85">
        <f t="shared" si="36"/>
        <v>463532630</v>
      </c>
      <c r="P85" t="str">
        <f t="shared" si="37"/>
        <v>TAMPAO CONICO</v>
      </c>
      <c r="Q85" s="21">
        <f>VLOOKUP(O85,[1]PFEP!$B:$G,6,0)</f>
        <v>0.01</v>
      </c>
      <c r="R85" t="str">
        <f t="shared" ca="1" si="38"/>
        <v xml:space="preserve"> </v>
      </c>
      <c r="S85">
        <f t="shared" ca="1" si="39"/>
        <v>5000</v>
      </c>
      <c r="T85" t="str">
        <f t="shared" ca="1" si="40"/>
        <v xml:space="preserve"> </v>
      </c>
      <c r="U85" t="str">
        <f t="shared" ca="1" si="41"/>
        <v xml:space="preserve"> </v>
      </c>
      <c r="V85" t="str">
        <f t="shared" ca="1" si="42"/>
        <v xml:space="preserve"> </v>
      </c>
      <c r="W85" t="str">
        <f t="shared" ca="1" si="43"/>
        <v xml:space="preserve"> </v>
      </c>
      <c r="Y85" s="2">
        <f>VLOOKUP(C85,[1]PFEP!$O:$P,2,0)</f>
        <v>800005850</v>
      </c>
      <c r="Z85" s="8" t="e">
        <f>VLOOKUP(Y85,[2]INDEX!$C:$D,2,0)</f>
        <v>#N/A</v>
      </c>
      <c r="AA85" s="9" t="str">
        <f>VLOOKUP(Y85,'[1]Suppliers DB'!$A:$D,4,0)</f>
        <v>AVENIDA ARQUIMEDES500DISTRITO INDUSTRIAL</v>
      </c>
      <c r="AB85" s="9" t="str">
        <f>VLOOKUP(Y85,'[1]Suppliers DB'!$A:$E,5,0)</f>
        <v>Jundiai</v>
      </c>
      <c r="AC85" s="2" t="str">
        <f>VLOOKUP(Y85,'[1]Suppliers DB'!$A:$F,6,0)</f>
        <v>SP</v>
      </c>
      <c r="AD85" s="6">
        <v>5604</v>
      </c>
      <c r="AE85" s="8" t="str">
        <f>VLOOKUP(Y85,[3]DB_FORNECEDORES!$C:$D,2,0)</f>
        <v>NEUMAYER TEKFOR</v>
      </c>
      <c r="AF85" s="10" t="str">
        <f>IFERROR(IF(OR(M85="FPT BETIM - FIRE",M85="FPT BETIM - MECANICA",M85="FPT BETIM"),VLOOKUP(Y85,'[4]FPT BETIM'!$B:$E,4,0),IF(OR(M85="MOPAR",M85="CKD",M85="FIASA"),VLOOKUP(Y85,'[4]FIASA, CKD, MOPAR '!$B:$D,3,0)," ")),"")</f>
        <v/>
      </c>
      <c r="AG85" s="2" t="str">
        <f>VLOOKUP(O85,[1]PFEP!$B:$AN,39,0)</f>
        <v>TGXQ</v>
      </c>
      <c r="AH85" s="2">
        <f>VLOOKUP(O85,[1]PFEP!$B:$AV,47,0)</f>
        <v>350</v>
      </c>
      <c r="AI85" s="2">
        <f>VLOOKUP(AG85,[1]PFEP!$AN:$AW,10,0)</f>
        <v>0.3</v>
      </c>
      <c r="AJ85" s="2">
        <f>VLOOKUP(O85,[1]PFEP!$B:$AX,49,0)</f>
        <v>0.2</v>
      </c>
      <c r="AK85" s="2">
        <f>VLOOKUP(O85,[1]PFEP!$B:$AY,50,0)</f>
        <v>0.15</v>
      </c>
      <c r="AL85" s="2" t="str">
        <f>IFERROR(IF(OR(VLOOKUP(BH85,[1]PFEP!$A:$BD,56,0)=1,VLOOKUP(BH85,[1]PFEP!$A:$BD,56,0)=0),"N","S"),"")</f>
        <v>S</v>
      </c>
      <c r="AM85" t="str">
        <f>VLOOKUP(AG85,[1]PFEP!$AH:$AZ,19,0)</f>
        <v>YES</v>
      </c>
      <c r="AN85">
        <f>VLOOKUP(AG85,[1]PFEP!$AH:$BA,20,0)</f>
        <v>20</v>
      </c>
      <c r="AO85">
        <f>VLOOKUP(AG85,[1]PFEP!$AH:$BB,21,0)</f>
        <v>2</v>
      </c>
      <c r="AP85" s="2">
        <f>VLOOKUP(AG85,[1]PFEP!$AN:$BE,18,0)</f>
        <v>3.5</v>
      </c>
      <c r="AQ85" s="8" t="str">
        <f>IFERROR(VLOOKUP(Y85,'[4]Restrição de veículos'!$A:$C,3,0),"")</f>
        <v/>
      </c>
      <c r="AR85" s="8" t="str">
        <f t="shared" ca="1" si="44"/>
        <v/>
      </c>
      <c r="AS85" s="8">
        <f t="shared" ca="1" si="45"/>
        <v>15</v>
      </c>
      <c r="AT85" s="8" t="str">
        <f t="shared" ca="1" si="46"/>
        <v/>
      </c>
      <c r="AU85" s="8" t="str">
        <f t="shared" ca="1" si="47"/>
        <v/>
      </c>
      <c r="AV85" s="8" t="str">
        <f t="shared" ca="1" si="48"/>
        <v/>
      </c>
      <c r="AW85" s="8" t="str">
        <f t="shared" ca="1" si="49"/>
        <v/>
      </c>
      <c r="AX85" s="8" t="str">
        <f>VLOOKUP(Y85,'[1]Suppliers DB'!$A:$X,24,0)</f>
        <v>Milk Run SP</v>
      </c>
      <c r="AZ85" s="2" t="s">
        <v>62</v>
      </c>
      <c r="BD85" s="2" t="str">
        <f t="shared" si="50"/>
        <v>Jundiai</v>
      </c>
      <c r="BE85" s="7">
        <f>VLOOKUP(Y85,[3]DB_FORNECEDORES!$C:$E,3,0)</f>
        <v>61096996000337</v>
      </c>
      <c r="BF85" s="7" t="b">
        <f>IF(AY85="FIASA",16701716000156,IF(AY85="FPT BETIM - FIRE",16701716003171,IF(AY85="FPT BETIM - MECANICA",16701716003333,IF(AY85="CKD",16701716001713,IF(AY85="MOPAR",16701716002957,IF(AZ85="SIM",VLOOKUP(AY85,[3]DB_FORNECEDORES!$C:$E,3,0)))))))</f>
        <v>0</v>
      </c>
      <c r="BG85" t="e">
        <f>IF(M85="FIASA",VLOOKUP(Y85,'[4]FIASA, CKD, MOPAR '!$B:$F,5,0),IF(OR(M85="FPT BETIM - FIRE",M85="FPT BETIM - MECANICA"),VLOOKUP(Y85,'[4]FPT BETIM'!$B:$F,5,0),"Volume"))</f>
        <v>#N/A</v>
      </c>
      <c r="BH85" t="str">
        <f t="shared" si="51"/>
        <v>463532630800005850</v>
      </c>
      <c r="BI85" t="str">
        <f>VLOOKUP(BH85,[1]PFEP!$A:$A,1,0)</f>
        <v>463532630800005850</v>
      </c>
      <c r="BK85" s="44"/>
      <c r="BL85">
        <f>COUNTIF(' Suppliers DB '!C:C,PFEP!Y85)</f>
        <v>2</v>
      </c>
    </row>
    <row r="86" spans="1:64">
      <c r="A86" t="s">
        <v>59</v>
      </c>
      <c r="B86" s="2" t="s">
        <v>158</v>
      </c>
      <c r="C86" s="2">
        <v>30467</v>
      </c>
      <c r="D86" s="2">
        <v>552821810</v>
      </c>
      <c r="E86">
        <v>350</v>
      </c>
      <c r="F86" t="s">
        <v>161</v>
      </c>
      <c r="J86">
        <v>5000</v>
      </c>
      <c r="K86">
        <v>14.285714285714286</v>
      </c>
      <c r="L86" s="3">
        <v>45401</v>
      </c>
      <c r="M86" s="5" t="str">
        <f t="shared" si="35"/>
        <v>FPT BETIM - FIRE</v>
      </c>
      <c r="N86" s="2" t="str">
        <f t="shared" ca="1" si="34"/>
        <v>WEEK 43</v>
      </c>
      <c r="O86">
        <f t="shared" si="36"/>
        <v>552821810</v>
      </c>
      <c r="P86" t="str">
        <f t="shared" si="37"/>
        <v>TAMPAO CONICO M18</v>
      </c>
      <c r="Q86" s="21">
        <f>VLOOKUP(O86,[1]PFEP!$B:$G,6,0)</f>
        <v>2.1000000000000001E-2</v>
      </c>
      <c r="R86" t="str">
        <f t="shared" ca="1" si="38"/>
        <v xml:space="preserve"> </v>
      </c>
      <c r="S86">
        <f t="shared" ca="1" si="39"/>
        <v>5000</v>
      </c>
      <c r="T86" t="str">
        <f t="shared" ca="1" si="40"/>
        <v xml:space="preserve"> </v>
      </c>
      <c r="U86" t="str">
        <f t="shared" ca="1" si="41"/>
        <v xml:space="preserve"> </v>
      </c>
      <c r="V86" t="str">
        <f t="shared" ca="1" si="42"/>
        <v xml:space="preserve"> </v>
      </c>
      <c r="W86" t="str">
        <f t="shared" ca="1" si="43"/>
        <v xml:space="preserve"> </v>
      </c>
      <c r="Y86" s="2">
        <f>VLOOKUP(C86,[1]PFEP!$O:$P,2,0)</f>
        <v>800005850</v>
      </c>
      <c r="Z86" s="8" t="e">
        <f>VLOOKUP(Y86,[2]INDEX!$C:$D,2,0)</f>
        <v>#N/A</v>
      </c>
      <c r="AA86" s="9" t="str">
        <f>VLOOKUP(Y86,'[1]Suppliers DB'!$A:$D,4,0)</f>
        <v>AVENIDA ARQUIMEDES500DISTRITO INDUSTRIAL</v>
      </c>
      <c r="AB86" s="9" t="str">
        <f>VLOOKUP(Y86,'[1]Suppliers DB'!$A:$E,5,0)</f>
        <v>Jundiai</v>
      </c>
      <c r="AC86" s="2" t="str">
        <f>VLOOKUP(Y86,'[1]Suppliers DB'!$A:$F,6,0)</f>
        <v>SP</v>
      </c>
      <c r="AD86" s="6">
        <v>5605</v>
      </c>
      <c r="AE86" s="8" t="str">
        <f>VLOOKUP(Y86,[3]DB_FORNECEDORES!$C:$D,2,0)</f>
        <v>NEUMAYER TEKFOR</v>
      </c>
      <c r="AF86" s="10" t="str">
        <f>IFERROR(IF(OR(M86="FPT BETIM - FIRE",M86="FPT BETIM - MECANICA",M86="FPT BETIM"),VLOOKUP(Y86,'[4]FPT BETIM'!$B:$E,4,0),IF(OR(M86="MOPAR",M86="CKD",M86="FIASA"),VLOOKUP(Y86,'[4]FIASA, CKD, MOPAR '!$B:$D,3,0)," ")),"")</f>
        <v/>
      </c>
      <c r="AG86" s="2" t="str">
        <f>VLOOKUP(O86,[1]PFEP!$B:$AN,39,0)</f>
        <v>TGXQ</v>
      </c>
      <c r="AH86" s="2">
        <f>VLOOKUP(O86,[1]PFEP!$B:$AV,47,0)</f>
        <v>350</v>
      </c>
      <c r="AI86" s="2">
        <f>VLOOKUP(AG86,[1]PFEP!$AN:$AW,10,0)</f>
        <v>0.3</v>
      </c>
      <c r="AJ86" s="2">
        <f>VLOOKUP(O86,[1]PFEP!$B:$AX,49,0)</f>
        <v>0.2</v>
      </c>
      <c r="AK86" s="2">
        <f>VLOOKUP(O86,[1]PFEP!$B:$AY,50,0)</f>
        <v>0.15</v>
      </c>
      <c r="AL86" s="2" t="str">
        <f>IFERROR(IF(OR(VLOOKUP(BH86,[1]PFEP!$A:$BD,56,0)=1,VLOOKUP(BH86,[1]PFEP!$A:$BD,56,0)=0),"N","S"),"")</f>
        <v>S</v>
      </c>
      <c r="AM86" t="str">
        <f>VLOOKUP(AG86,[1]PFEP!$AH:$AZ,19,0)</f>
        <v>YES</v>
      </c>
      <c r="AN86">
        <f>VLOOKUP(AG86,[1]PFEP!$AH:$BA,20,0)</f>
        <v>20</v>
      </c>
      <c r="AO86">
        <f>VLOOKUP(AG86,[1]PFEP!$AH:$BB,21,0)</f>
        <v>2</v>
      </c>
      <c r="AP86" s="2">
        <f>VLOOKUP(AG86,[1]PFEP!$AN:$BE,18,0)</f>
        <v>3.5</v>
      </c>
      <c r="AQ86" s="8" t="str">
        <f>IFERROR(VLOOKUP(Y86,'[4]Restrição de veículos'!$A:$C,3,0),"")</f>
        <v/>
      </c>
      <c r="AR86" s="8" t="str">
        <f t="shared" ca="1" si="44"/>
        <v/>
      </c>
      <c r="AS86" s="8">
        <f t="shared" ca="1" si="45"/>
        <v>15</v>
      </c>
      <c r="AT86" s="8" t="str">
        <f t="shared" ca="1" si="46"/>
        <v/>
      </c>
      <c r="AU86" s="8" t="str">
        <f t="shared" ca="1" si="47"/>
        <v/>
      </c>
      <c r="AV86" s="8" t="str">
        <f t="shared" ca="1" si="48"/>
        <v/>
      </c>
      <c r="AW86" s="8" t="str">
        <f t="shared" ca="1" si="49"/>
        <v/>
      </c>
      <c r="AX86" s="8" t="str">
        <f>VLOOKUP(Y86,'[1]Suppliers DB'!$A:$X,24,0)</f>
        <v>Milk Run SP</v>
      </c>
      <c r="AZ86" s="2" t="s">
        <v>62</v>
      </c>
      <c r="BD86" s="2" t="str">
        <f t="shared" si="50"/>
        <v>Jundiai</v>
      </c>
      <c r="BE86" s="7">
        <f>VLOOKUP(Y86,[3]DB_FORNECEDORES!$C:$E,3,0)</f>
        <v>61096996000337</v>
      </c>
      <c r="BF86" s="7" t="b">
        <f>IF(AY86="FIASA",16701716000156,IF(AY86="FPT BETIM - FIRE",16701716003171,IF(AY86="FPT BETIM - MECANICA",16701716003333,IF(AY86="CKD",16701716001713,IF(AY86="MOPAR",16701716002957,IF(AZ86="SIM",VLOOKUP(AY86,[3]DB_FORNECEDORES!$C:$E,3,0)))))))</f>
        <v>0</v>
      </c>
      <c r="BG86" t="e">
        <f>IF(M86="FIASA",VLOOKUP(Y86,'[4]FIASA, CKD, MOPAR '!$B:$F,5,0),IF(OR(M86="FPT BETIM - FIRE",M86="FPT BETIM - MECANICA"),VLOOKUP(Y86,'[4]FPT BETIM'!$B:$F,5,0),"Volume"))</f>
        <v>#N/A</v>
      </c>
      <c r="BH86" t="str">
        <f t="shared" si="51"/>
        <v>552821810800005850</v>
      </c>
      <c r="BI86" t="str">
        <f>VLOOKUP(BH86,[1]PFEP!$A:$A,1,0)</f>
        <v>552821810800005850</v>
      </c>
      <c r="BK86" s="44"/>
      <c r="BL86">
        <f>COUNTIF(' Suppliers DB '!C:C,PFEP!Y86)</f>
        <v>2</v>
      </c>
    </row>
    <row r="87" spans="1:64">
      <c r="A87" t="s">
        <v>59</v>
      </c>
      <c r="B87" s="2" t="s">
        <v>162</v>
      </c>
      <c r="C87" s="2">
        <v>1020</v>
      </c>
      <c r="D87" s="2">
        <v>463379778</v>
      </c>
      <c r="E87">
        <v>18</v>
      </c>
      <c r="F87" t="s">
        <v>163</v>
      </c>
      <c r="J87">
        <v>900</v>
      </c>
      <c r="K87">
        <v>50</v>
      </c>
      <c r="L87" s="3">
        <v>45401</v>
      </c>
      <c r="M87" s="5" t="str">
        <f t="shared" si="35"/>
        <v>FPT BETIM - FIRE</v>
      </c>
      <c r="N87" s="2" t="str">
        <f t="shared" ca="1" si="34"/>
        <v>WEEK 43</v>
      </c>
      <c r="O87">
        <f t="shared" si="36"/>
        <v>463379778</v>
      </c>
      <c r="P87" t="str">
        <f t="shared" si="37"/>
        <v>BLOCO MOTOR SEMI-USINADO T4</v>
      </c>
      <c r="Q87" s="21">
        <f>VLOOKUP(O87,[1]PFEP!$B:$G,6,0)</f>
        <v>17.850000000000001</v>
      </c>
      <c r="R87" t="str">
        <f t="shared" ca="1" si="38"/>
        <v xml:space="preserve"> </v>
      </c>
      <c r="S87">
        <f t="shared" ca="1" si="39"/>
        <v>900</v>
      </c>
      <c r="T87" t="str">
        <f t="shared" ca="1" si="40"/>
        <v xml:space="preserve"> </v>
      </c>
      <c r="U87" t="str">
        <f t="shared" ca="1" si="41"/>
        <v xml:space="preserve"> </v>
      </c>
      <c r="V87" t="str">
        <f t="shared" ca="1" si="42"/>
        <v xml:space="preserve"> </v>
      </c>
      <c r="W87" t="str">
        <f t="shared" ca="1" si="43"/>
        <v xml:space="preserve"> </v>
      </c>
      <c r="Y87" s="2">
        <f>VLOOKUP(C87,[1]PFEP!$O:$P,2,0)</f>
        <v>800000015</v>
      </c>
      <c r="Z87" s="8" t="e">
        <f>VLOOKUP(Y87,[2]INDEX!$C:$D,2,0)</f>
        <v>#N/A</v>
      </c>
      <c r="AA87" s="9" t="str">
        <f>VLOOKUP(Y87,'[1]Suppliers DB'!$A:$D,4,0)</f>
        <v>R SENADOR GIOVANNI AGNELLI230 A906DISTRITO INDUSTRIAL PAULO</v>
      </c>
      <c r="AB87" s="9" t="str">
        <f>VLOOKUP(Y87,'[1]Suppliers DB'!$A:$E,5,0)</f>
        <v>Betim</v>
      </c>
      <c r="AC87" s="2" t="str">
        <f>VLOOKUP(Y87,'[1]Suppliers DB'!$A:$F,6,0)</f>
        <v>MG</v>
      </c>
      <c r="AD87" s="6">
        <v>5606</v>
      </c>
      <c r="AE87" s="8" t="str">
        <f>VLOOKUP(Y87,[3]DB_FORNECEDORES!$C:$D,2,0)</f>
        <v>TEKSID GUSA</v>
      </c>
      <c r="AF87" s="10" t="str">
        <f>IFERROR(IF(OR(M87="FPT BETIM - FIRE",M87="FPT BETIM - MECANICA",M87="FPT BETIM"),VLOOKUP(Y87,'[4]FPT BETIM'!$B:$E,4,0),IF(OR(M87="MOPAR",M87="CKD",M87="FIASA"),VLOOKUP(Y87,'[4]FIASA, CKD, MOPAR '!$B:$D,3,0)," ")),"")</f>
        <v/>
      </c>
      <c r="AG87" s="2" t="str">
        <f>VLOOKUP(O87,[1]PFEP!$B:$AN,39,0)</f>
        <v>TGVB</v>
      </c>
      <c r="AH87" s="2">
        <f>VLOOKUP(O87,[1]PFEP!$B:$AV,47,0)</f>
        <v>18</v>
      </c>
      <c r="AI87" s="2">
        <f>VLOOKUP(AG87,[1]PFEP!$AN:$AW,10,0)</f>
        <v>1.21</v>
      </c>
      <c r="AJ87" s="2">
        <f>VLOOKUP(O87,[1]PFEP!$B:$AX,49,0)</f>
        <v>1.01</v>
      </c>
      <c r="AK87" s="2">
        <f>VLOOKUP(O87,[1]PFEP!$B:$AY,50,0)</f>
        <v>0.86</v>
      </c>
      <c r="AL87" s="2" t="str">
        <f>IFERROR(IF(OR(VLOOKUP(BH87,[1]PFEP!$A:$BD,56,0)=1,VLOOKUP(BH87,[1]PFEP!$A:$BD,56,0)=0),"N","S"),"")</f>
        <v>S</v>
      </c>
      <c r="AM87" t="str">
        <f>VLOOKUP(AG87,[1]PFEP!$AH:$AZ,19,0)</f>
        <v>NO</v>
      </c>
      <c r="AN87" t="str">
        <f>VLOOKUP(AG87,[1]PFEP!$AH:$BA,20,0)</f>
        <v/>
      </c>
      <c r="AO87" t="str">
        <f>VLOOKUP(AG87,[1]PFEP!$AH:$BB,21,0)</f>
        <v/>
      </c>
      <c r="AP87" s="2">
        <f>VLOOKUP(AG87,[1]PFEP!$AN:$BE,18,0)</f>
        <v>3</v>
      </c>
      <c r="AQ87" s="8" t="str">
        <f>IFERROR(VLOOKUP(Y87,'[4]Restrição de veículos'!$A:$C,3,0),"")</f>
        <v/>
      </c>
      <c r="AR87" s="8" t="str">
        <f t="shared" ca="1" si="44"/>
        <v/>
      </c>
      <c r="AS87" s="8">
        <f t="shared" ca="1" si="45"/>
        <v>50</v>
      </c>
      <c r="AT87" s="8" t="str">
        <f t="shared" ca="1" si="46"/>
        <v/>
      </c>
      <c r="AU87" s="8" t="str">
        <f t="shared" ca="1" si="47"/>
        <v/>
      </c>
      <c r="AV87" s="8" t="str">
        <f t="shared" ca="1" si="48"/>
        <v/>
      </c>
      <c r="AW87" s="8" t="str">
        <f t="shared" ca="1" si="49"/>
        <v/>
      </c>
      <c r="AX87" s="8" t="str">
        <f>VLOOKUP(Y87,'[1]Suppliers DB'!$A:$X,24,0)</f>
        <v>Direto MG</v>
      </c>
      <c r="AZ87" s="2" t="s">
        <v>62</v>
      </c>
      <c r="BD87" s="2" t="str">
        <f t="shared" si="50"/>
        <v>Betim</v>
      </c>
      <c r="BE87" s="7">
        <f>VLOOKUP(Y87,[3]DB_FORNECEDORES!$C:$E,3,0)</f>
        <v>16694812000114</v>
      </c>
      <c r="BF87" s="7" t="b">
        <f>IF(AY87="FIASA",16701716000156,IF(AY87="FPT BETIM - FIRE",16701716003171,IF(AY87="FPT BETIM - MECANICA",16701716003333,IF(AY87="CKD",16701716001713,IF(AY87="MOPAR",16701716002957,IF(AZ87="SIM",VLOOKUP(AY87,[3]DB_FORNECEDORES!$C:$E,3,0)))))))</f>
        <v>0</v>
      </c>
      <c r="BG87" t="e">
        <f>IF(M87="FIASA",VLOOKUP(Y87,'[4]FIASA, CKD, MOPAR '!$B:$F,5,0),IF(OR(M87="FPT BETIM - FIRE",M87="FPT BETIM - MECANICA"),VLOOKUP(Y87,'[4]FPT BETIM'!$B:$F,5,0),"Volume"))</f>
        <v>#N/A</v>
      </c>
      <c r="BH87" t="str">
        <f t="shared" si="51"/>
        <v>463379778800000015</v>
      </c>
      <c r="BI87" t="str">
        <f>VLOOKUP(BH87,[1]PFEP!$A:$A,1,0)</f>
        <v>463379778800000015</v>
      </c>
      <c r="BK87" s="44"/>
      <c r="BL87">
        <f>COUNTIF(' Suppliers DB '!C:C,PFEP!Y87)</f>
        <v>1</v>
      </c>
    </row>
    <row r="88" spans="1:64">
      <c r="A88" t="s">
        <v>59</v>
      </c>
      <c r="B88" s="2" t="s">
        <v>164</v>
      </c>
      <c r="C88" s="2">
        <v>1073</v>
      </c>
      <c r="D88" s="2">
        <v>463576288</v>
      </c>
      <c r="E88">
        <v>27</v>
      </c>
      <c r="F88" t="s">
        <v>165</v>
      </c>
      <c r="J88">
        <v>270</v>
      </c>
      <c r="K88">
        <v>10</v>
      </c>
      <c r="L88" s="3">
        <v>45401</v>
      </c>
      <c r="M88" s="5" t="str">
        <f t="shared" si="35"/>
        <v>FPT BETIM - FIRE</v>
      </c>
      <c r="N88" s="2" t="str">
        <f t="shared" ca="1" si="34"/>
        <v>WEEK 43</v>
      </c>
      <c r="O88">
        <f t="shared" si="36"/>
        <v>463576288</v>
      </c>
      <c r="P88" t="str">
        <f t="shared" si="37"/>
        <v>BLOCO MOTOR INFERIOR T3</v>
      </c>
      <c r="Q88" s="21">
        <f>VLOOKUP(O88,[1]PFEP!$B:$G,6,0)</f>
        <v>12.194000000000001</v>
      </c>
      <c r="R88" t="str">
        <f t="shared" ca="1" si="38"/>
        <v xml:space="preserve"> </v>
      </c>
      <c r="S88">
        <f t="shared" ca="1" si="39"/>
        <v>270</v>
      </c>
      <c r="T88" t="str">
        <f t="shared" ca="1" si="40"/>
        <v xml:space="preserve"> </v>
      </c>
      <c r="U88" t="str">
        <f t="shared" ca="1" si="41"/>
        <v xml:space="preserve"> </v>
      </c>
      <c r="V88" t="str">
        <f t="shared" ca="1" si="42"/>
        <v xml:space="preserve"> </v>
      </c>
      <c r="W88" t="str">
        <f t="shared" ca="1" si="43"/>
        <v xml:space="preserve"> </v>
      </c>
      <c r="Y88" s="2">
        <f>VLOOKUP(C88,[1]PFEP!$O:$P,2,0)</f>
        <v>800000043</v>
      </c>
      <c r="Z88" s="8" t="e">
        <f>VLOOKUP(Y88,[2]INDEX!$C:$D,2,0)</f>
        <v>#N/A</v>
      </c>
      <c r="AA88" s="9" t="str">
        <f>VLOOKUP(Y88,'[1]Suppliers DB'!$A:$D,4,0)</f>
        <v>R SENADOR GIOVANNI AGNELLI580 A788INDL PAULO CAMILLO</v>
      </c>
      <c r="AB88" s="9" t="str">
        <f>VLOOKUP(Y88,'[1]Suppliers DB'!$A:$E,5,0)</f>
        <v>Betim</v>
      </c>
      <c r="AC88" s="2" t="str">
        <f>VLOOKUP(Y88,'[1]Suppliers DB'!$A:$F,6,0)</f>
        <v>MG</v>
      </c>
      <c r="AD88" s="6">
        <v>5607</v>
      </c>
      <c r="AE88" s="8" t="str">
        <f>VLOOKUP(Y88,[3]DB_FORNECEDORES!$C:$D,2,0)</f>
        <v>NEMAK ALUMINIO</v>
      </c>
      <c r="AF88" s="10" t="str">
        <f>IFERROR(IF(OR(M88="FPT BETIM - FIRE",M88="FPT BETIM - MECANICA",M88="FPT BETIM"),VLOOKUP(Y88,'[4]FPT BETIM'!$B:$E,4,0),IF(OR(M88="MOPAR",M88="CKD",M88="FIASA"),VLOOKUP(Y88,'[4]FIASA, CKD, MOPAR '!$B:$D,3,0)," ")),"")</f>
        <v/>
      </c>
      <c r="AG88" s="2" t="str">
        <f>VLOOKUP(O88,[1]PFEP!$B:$AN,39,0)</f>
        <v>T404</v>
      </c>
      <c r="AH88" s="2">
        <f>VLOOKUP(O88,[1]PFEP!$B:$AV,47,0)</f>
        <v>27</v>
      </c>
      <c r="AI88" s="2">
        <f>VLOOKUP(AG88,[1]PFEP!$AN:$AW,10,0)</f>
        <v>1.2</v>
      </c>
      <c r="AJ88" s="2">
        <f>VLOOKUP(O88,[1]PFEP!$B:$AX,49,0)</f>
        <v>0.1</v>
      </c>
      <c r="AK88" s="2">
        <f>VLOOKUP(O88,[1]PFEP!$B:$AY,50,0)</f>
        <v>0.7</v>
      </c>
      <c r="AL88" s="2" t="str">
        <f>IFERROR(IF(OR(VLOOKUP(BH88,[1]PFEP!$A:$BD,56,0)=1,VLOOKUP(BH88,[1]PFEP!$A:$BD,56,0)=0),"N","S"),"")</f>
        <v>S</v>
      </c>
      <c r="AM88" t="str">
        <f>VLOOKUP(AG88,[1]PFEP!$AH:$AZ,19,0)</f>
        <v>YES</v>
      </c>
      <c r="AN88">
        <f>VLOOKUP(AG88,[1]PFEP!$AH:$BA,20,0)</f>
        <v>1</v>
      </c>
      <c r="AO88">
        <f>VLOOKUP(AG88,[1]PFEP!$AH:$BB,21,0)</f>
        <v>1</v>
      </c>
      <c r="AP88" s="2">
        <f>VLOOKUP(AG88,[1]PFEP!$AN:$BE,18,0)</f>
        <v>9</v>
      </c>
      <c r="AQ88" s="8" t="str">
        <f>IFERROR(VLOOKUP(Y88,'[4]Restrição de veículos'!$A:$C,3,0),"")</f>
        <v/>
      </c>
      <c r="AR88" s="8" t="str">
        <f t="shared" ca="1" si="44"/>
        <v/>
      </c>
      <c r="AS88" s="8">
        <f t="shared" ca="1" si="45"/>
        <v>10</v>
      </c>
      <c r="AT88" s="8" t="str">
        <f t="shared" ca="1" si="46"/>
        <v/>
      </c>
      <c r="AU88" s="8" t="str">
        <f t="shared" ca="1" si="47"/>
        <v/>
      </c>
      <c r="AV88" s="8" t="str">
        <f t="shared" ca="1" si="48"/>
        <v/>
      </c>
      <c r="AW88" s="8" t="str">
        <f t="shared" ca="1" si="49"/>
        <v/>
      </c>
      <c r="AX88" s="8" t="str">
        <f>VLOOKUP(Y88,'[1]Suppliers DB'!$A:$X,24,0)</f>
        <v>Geoship Nemak + Neumayer</v>
      </c>
      <c r="AZ88" s="2" t="s">
        <v>62</v>
      </c>
      <c r="BD88" s="2" t="str">
        <f t="shared" si="50"/>
        <v>Betim</v>
      </c>
      <c r="BE88" s="7">
        <f>VLOOKUP(Y88,[3]DB_FORNECEDORES!$C:$E,3,0)</f>
        <v>4721073000123</v>
      </c>
      <c r="BF88" s="7" t="b">
        <f>IF(AY88="FIASA",16701716000156,IF(AY88="FPT BETIM - FIRE",16701716003171,IF(AY88="FPT BETIM - MECANICA",16701716003333,IF(AY88="CKD",16701716001713,IF(AY88="MOPAR",16701716002957,IF(AZ88="SIM",VLOOKUP(AY88,[3]DB_FORNECEDORES!$C:$E,3,0)))))))</f>
        <v>0</v>
      </c>
      <c r="BG88" t="e">
        <f>IF(M88="FIASA",VLOOKUP(Y88,'[4]FIASA, CKD, MOPAR '!$B:$F,5,0),IF(OR(M88="FPT BETIM - FIRE",M88="FPT BETIM - MECANICA"),VLOOKUP(Y88,'[4]FPT BETIM'!$B:$F,5,0),"Volume"))</f>
        <v>#N/A</v>
      </c>
      <c r="BH88" t="str">
        <f t="shared" si="51"/>
        <v>463576288800000043</v>
      </c>
      <c r="BI88" t="str">
        <f>VLOOKUP(BH88,[1]PFEP!$A:$A,1,0)</f>
        <v>463576288800000043</v>
      </c>
      <c r="BK88" s="44"/>
      <c r="BL88">
        <f>COUNTIF(' Suppliers DB '!C:C,PFEP!Y88)</f>
        <v>1</v>
      </c>
    </row>
    <row r="89" spans="1:64">
      <c r="A89" t="s">
        <v>59</v>
      </c>
      <c r="B89" s="2" t="s">
        <v>164</v>
      </c>
      <c r="C89" s="2">
        <v>1073</v>
      </c>
      <c r="D89" s="2">
        <v>463576277</v>
      </c>
      <c r="E89">
        <v>36</v>
      </c>
      <c r="F89" t="s">
        <v>166</v>
      </c>
      <c r="J89">
        <v>216</v>
      </c>
      <c r="K89">
        <v>6</v>
      </c>
      <c r="L89" s="3">
        <v>45401</v>
      </c>
      <c r="M89" s="5" t="str">
        <f t="shared" si="35"/>
        <v>FPT BETIM - FIRE</v>
      </c>
      <c r="N89" s="2" t="str">
        <f t="shared" ca="1" si="34"/>
        <v>WEEK 43</v>
      </c>
      <c r="O89">
        <f t="shared" si="36"/>
        <v>463576277</v>
      </c>
      <c r="P89" t="str">
        <f t="shared" si="37"/>
        <v>CABECOTE MOTOR INFERIOR T3</v>
      </c>
      <c r="Q89" s="21">
        <f>VLOOKUP(O89,[1]PFEP!$B:$G,6,0)</f>
        <v>10.523</v>
      </c>
      <c r="R89" t="str">
        <f t="shared" ca="1" si="38"/>
        <v xml:space="preserve"> </v>
      </c>
      <c r="S89">
        <f t="shared" ca="1" si="39"/>
        <v>216</v>
      </c>
      <c r="T89" t="str">
        <f t="shared" ca="1" si="40"/>
        <v xml:space="preserve"> </v>
      </c>
      <c r="U89" t="str">
        <f t="shared" ca="1" si="41"/>
        <v xml:space="preserve"> </v>
      </c>
      <c r="V89" t="str">
        <f t="shared" ca="1" si="42"/>
        <v xml:space="preserve"> </v>
      </c>
      <c r="W89" t="str">
        <f t="shared" ca="1" si="43"/>
        <v xml:space="preserve"> </v>
      </c>
      <c r="Y89" s="2">
        <f>VLOOKUP(C89,[1]PFEP!$O:$P,2,0)</f>
        <v>800000043</v>
      </c>
      <c r="Z89" s="8" t="e">
        <f>VLOOKUP(Y89,[2]INDEX!$C:$D,2,0)</f>
        <v>#N/A</v>
      </c>
      <c r="AA89" s="9" t="str">
        <f>VLOOKUP(Y89,'[1]Suppliers DB'!$A:$D,4,0)</f>
        <v>R SENADOR GIOVANNI AGNELLI580 A788INDL PAULO CAMILLO</v>
      </c>
      <c r="AB89" s="9" t="str">
        <f>VLOOKUP(Y89,'[1]Suppliers DB'!$A:$E,5,0)</f>
        <v>Betim</v>
      </c>
      <c r="AC89" s="2" t="str">
        <f>VLOOKUP(Y89,'[1]Suppliers DB'!$A:$F,6,0)</f>
        <v>MG</v>
      </c>
      <c r="AD89" s="6">
        <v>5608</v>
      </c>
      <c r="AE89" s="8" t="str">
        <f>VLOOKUP(Y89,[3]DB_FORNECEDORES!$C:$D,2,0)</f>
        <v>NEMAK ALUMINIO</v>
      </c>
      <c r="AF89" s="10" t="str">
        <f>IFERROR(IF(OR(M89="FPT BETIM - FIRE",M89="FPT BETIM - MECANICA",M89="FPT BETIM"),VLOOKUP(Y89,'[4]FPT BETIM'!$B:$E,4,0),IF(OR(M89="MOPAR",M89="CKD",M89="FIASA"),VLOOKUP(Y89,'[4]FIASA, CKD, MOPAR '!$B:$D,3,0)," ")),"")</f>
        <v/>
      </c>
      <c r="AG89" s="2" t="str">
        <f>VLOOKUP(O89,[1]PFEP!$B:$AN,39,0)</f>
        <v>T407</v>
      </c>
      <c r="AH89" s="2">
        <f>VLOOKUP(O89,[1]PFEP!$B:$AV,47,0)</f>
        <v>36</v>
      </c>
      <c r="AI89" s="2">
        <f>VLOOKUP(AG89,[1]PFEP!$AN:$AW,10,0)</f>
        <v>1.2</v>
      </c>
      <c r="AJ89" s="2">
        <f>VLOOKUP(O89,[1]PFEP!$B:$AX,49,0)</f>
        <v>0.1</v>
      </c>
      <c r="AK89" s="2">
        <f>VLOOKUP(O89,[1]PFEP!$B:$AY,50,0)</f>
        <v>0.8</v>
      </c>
      <c r="AL89" s="2" t="str">
        <f>IFERROR(IF(OR(VLOOKUP(BH89,[1]PFEP!$A:$BD,56,0)=1,VLOOKUP(BH89,[1]PFEP!$A:$BD,56,0)=0),"N","S"),"")</f>
        <v>N</v>
      </c>
      <c r="AM89" t="str">
        <f>VLOOKUP(AG89,[1]PFEP!$AH:$AZ,19,0)</f>
        <v>YES</v>
      </c>
      <c r="AN89">
        <f>VLOOKUP(AG89,[1]PFEP!$AH:$BA,20,0)</f>
        <v>1</v>
      </c>
      <c r="AO89">
        <f>VLOOKUP(AG89,[1]PFEP!$AH:$BB,21,0)</f>
        <v>1</v>
      </c>
      <c r="AP89" s="2">
        <f>VLOOKUP(AG89,[1]PFEP!$AN:$BE,18,0)</f>
        <v>9</v>
      </c>
      <c r="AQ89" s="8" t="str">
        <f>IFERROR(VLOOKUP(Y89,'[4]Restrição de veículos'!$A:$C,3,0),"")</f>
        <v/>
      </c>
      <c r="AR89" s="8" t="str">
        <f t="shared" ca="1" si="44"/>
        <v/>
      </c>
      <c r="AS89" s="8">
        <f t="shared" ca="1" si="45"/>
        <v>6</v>
      </c>
      <c r="AT89" s="8" t="str">
        <f t="shared" ca="1" si="46"/>
        <v/>
      </c>
      <c r="AU89" s="8" t="str">
        <f t="shared" ca="1" si="47"/>
        <v/>
      </c>
      <c r="AV89" s="8" t="str">
        <f t="shared" ca="1" si="48"/>
        <v/>
      </c>
      <c r="AW89" s="8" t="str">
        <f t="shared" ca="1" si="49"/>
        <v/>
      </c>
      <c r="AX89" s="8" t="str">
        <f>VLOOKUP(Y89,'[1]Suppliers DB'!$A:$X,24,0)</f>
        <v>Geoship Nemak + Neumayer</v>
      </c>
      <c r="AZ89" s="2" t="s">
        <v>62</v>
      </c>
      <c r="BD89" s="2" t="str">
        <f t="shared" si="50"/>
        <v>Betim</v>
      </c>
      <c r="BE89" s="7">
        <f>VLOOKUP(Y89,[3]DB_FORNECEDORES!$C:$E,3,0)</f>
        <v>4721073000123</v>
      </c>
      <c r="BF89" s="7" t="b">
        <f>IF(AY89="FIASA",16701716000156,IF(AY89="FPT BETIM - FIRE",16701716003171,IF(AY89="FPT BETIM - MECANICA",16701716003333,IF(AY89="CKD",16701716001713,IF(AY89="MOPAR",16701716002957,IF(AZ89="SIM",VLOOKUP(AY89,[3]DB_FORNECEDORES!$C:$E,3,0)))))))</f>
        <v>0</v>
      </c>
      <c r="BG89" t="e">
        <f>IF(M89="FIASA",VLOOKUP(Y89,'[4]FIASA, CKD, MOPAR '!$B:$F,5,0),IF(OR(M89="FPT BETIM - FIRE",M89="FPT BETIM - MECANICA"),VLOOKUP(Y89,'[4]FPT BETIM'!$B:$F,5,0),"Volume"))</f>
        <v>#N/A</v>
      </c>
      <c r="BH89" t="str">
        <f t="shared" si="51"/>
        <v>463576277800000043</v>
      </c>
      <c r="BI89" t="str">
        <f>VLOOKUP(BH89,[1]PFEP!$A:$A,1,0)</f>
        <v>463576277800000043</v>
      </c>
      <c r="BK89" s="44"/>
      <c r="BL89">
        <f>COUNTIF(' Suppliers DB '!C:C,PFEP!Y89)</f>
        <v>1</v>
      </c>
    </row>
    <row r="90" spans="1:64">
      <c r="A90" t="s">
        <v>59</v>
      </c>
      <c r="B90" s="2" t="s">
        <v>162</v>
      </c>
      <c r="C90" s="2">
        <v>1020</v>
      </c>
      <c r="D90" s="2">
        <v>463489077</v>
      </c>
      <c r="E90">
        <v>32</v>
      </c>
      <c r="F90" t="s">
        <v>167</v>
      </c>
      <c r="J90">
        <v>900</v>
      </c>
      <c r="K90">
        <v>28.125</v>
      </c>
      <c r="L90" s="3">
        <v>45401</v>
      </c>
      <c r="M90" s="5" t="str">
        <f t="shared" si="35"/>
        <v>FPT BETIM - FIRE</v>
      </c>
      <c r="N90" s="2" t="str">
        <f t="shared" ca="1" si="34"/>
        <v>WEEK 43</v>
      </c>
      <c r="O90">
        <f t="shared" si="36"/>
        <v>463489077</v>
      </c>
      <c r="P90" t="str">
        <f t="shared" si="37"/>
        <v>CABECOTE MOTOR INF.SEMI-USIN T</v>
      </c>
      <c r="Q90" s="21">
        <f>VLOOKUP(O90,[1]PFEP!$B:$G,6,0)</f>
        <v>7.47</v>
      </c>
      <c r="R90" t="str">
        <f t="shared" ca="1" si="38"/>
        <v xml:space="preserve"> </v>
      </c>
      <c r="S90">
        <f t="shared" ca="1" si="39"/>
        <v>900</v>
      </c>
      <c r="T90" t="str">
        <f t="shared" ca="1" si="40"/>
        <v xml:space="preserve"> </v>
      </c>
      <c r="U90" t="str">
        <f t="shared" ca="1" si="41"/>
        <v xml:space="preserve"> </v>
      </c>
      <c r="V90" t="str">
        <f t="shared" ca="1" si="42"/>
        <v xml:space="preserve"> </v>
      </c>
      <c r="W90" t="str">
        <f t="shared" ca="1" si="43"/>
        <v xml:space="preserve"> </v>
      </c>
      <c r="Y90" s="2">
        <f>VLOOKUP(C90,[1]PFEP!$O:$P,2,0)</f>
        <v>800000015</v>
      </c>
      <c r="Z90" s="8" t="e">
        <f>VLOOKUP(Y90,[2]INDEX!$C:$D,2,0)</f>
        <v>#N/A</v>
      </c>
      <c r="AA90" s="9" t="str">
        <f>VLOOKUP(Y90,'[1]Suppliers DB'!$A:$D,4,0)</f>
        <v>R SENADOR GIOVANNI AGNELLI230 A906DISTRITO INDUSTRIAL PAULO</v>
      </c>
      <c r="AB90" s="9" t="str">
        <f>VLOOKUP(Y90,'[1]Suppliers DB'!$A:$E,5,0)</f>
        <v>Betim</v>
      </c>
      <c r="AC90" s="2" t="str">
        <f>VLOOKUP(Y90,'[1]Suppliers DB'!$A:$F,6,0)</f>
        <v>MG</v>
      </c>
      <c r="AD90" s="6">
        <v>5609</v>
      </c>
      <c r="AE90" s="8" t="str">
        <f>VLOOKUP(Y90,[3]DB_FORNECEDORES!$C:$D,2,0)</f>
        <v>TEKSID GUSA</v>
      </c>
      <c r="AF90" s="10" t="str">
        <f>IFERROR(IF(OR(M90="FPT BETIM - FIRE",M90="FPT BETIM - MECANICA",M90="FPT BETIM"),VLOOKUP(Y90,'[4]FPT BETIM'!$B:$E,4,0),IF(OR(M90="MOPAR",M90="CKD",M90="FIASA"),VLOOKUP(Y90,'[4]FIASA, CKD, MOPAR '!$B:$D,3,0)," ")),"")</f>
        <v/>
      </c>
      <c r="AG90" s="2" t="str">
        <f>VLOOKUP(O90,[1]PFEP!$B:$AN,39,0)</f>
        <v>TGVB</v>
      </c>
      <c r="AH90" s="2">
        <f>VLOOKUP(O90,[1]PFEP!$B:$AV,47,0)</f>
        <v>32</v>
      </c>
      <c r="AI90" s="2">
        <f>VLOOKUP(AG90,[1]PFEP!$AN:$AW,10,0)</f>
        <v>1.21</v>
      </c>
      <c r="AJ90" s="2">
        <f>VLOOKUP(O90,[1]PFEP!$B:$AX,49,0)</f>
        <v>1.01</v>
      </c>
      <c r="AK90" s="2">
        <f>VLOOKUP(O90,[1]PFEP!$B:$AY,50,0)</f>
        <v>0.86</v>
      </c>
      <c r="AL90" s="2" t="str">
        <f>IFERROR(IF(OR(VLOOKUP(BH90,[1]PFEP!$A:$BD,56,0)=1,VLOOKUP(BH90,[1]PFEP!$A:$BD,56,0)=0),"N","S"),"")</f>
        <v>S</v>
      </c>
      <c r="AM90" t="str">
        <f>VLOOKUP(AG90,[1]PFEP!$AH:$AZ,19,0)</f>
        <v>NO</v>
      </c>
      <c r="AN90" t="str">
        <f>VLOOKUP(AG90,[1]PFEP!$AH:$BA,20,0)</f>
        <v/>
      </c>
      <c r="AO90" t="str">
        <f>VLOOKUP(AG90,[1]PFEP!$AH:$BB,21,0)</f>
        <v/>
      </c>
      <c r="AP90" s="2">
        <f>VLOOKUP(AG90,[1]PFEP!$AN:$BE,18,0)</f>
        <v>3</v>
      </c>
      <c r="AQ90" s="8" t="str">
        <f>IFERROR(VLOOKUP(Y90,'[4]Restrição de veículos'!$A:$C,3,0),"")</f>
        <v/>
      </c>
      <c r="AR90" s="8" t="str">
        <f t="shared" ca="1" si="44"/>
        <v/>
      </c>
      <c r="AS90" s="8">
        <f t="shared" ca="1" si="45"/>
        <v>29</v>
      </c>
      <c r="AT90" s="8" t="str">
        <f t="shared" ca="1" si="46"/>
        <v/>
      </c>
      <c r="AU90" s="8" t="str">
        <f t="shared" ca="1" si="47"/>
        <v/>
      </c>
      <c r="AV90" s="8" t="str">
        <f t="shared" ca="1" si="48"/>
        <v/>
      </c>
      <c r="AW90" s="8" t="str">
        <f t="shared" ca="1" si="49"/>
        <v/>
      </c>
      <c r="AX90" s="8" t="str">
        <f>VLOOKUP(Y90,'[1]Suppliers DB'!$A:$X,24,0)</f>
        <v>Direto MG</v>
      </c>
      <c r="AZ90" s="2" t="s">
        <v>62</v>
      </c>
      <c r="BD90" s="2" t="str">
        <f t="shared" si="50"/>
        <v>Betim</v>
      </c>
      <c r="BE90" s="7">
        <f>VLOOKUP(Y90,[3]DB_FORNECEDORES!$C:$E,3,0)</f>
        <v>16694812000114</v>
      </c>
      <c r="BF90" s="7" t="b">
        <f>IF(AY90="FIASA",16701716000156,IF(AY90="FPT BETIM - FIRE",16701716003171,IF(AY90="FPT BETIM - MECANICA",16701716003333,IF(AY90="CKD",16701716001713,IF(AY90="MOPAR",16701716002957,IF(AZ90="SIM",VLOOKUP(AY90,[3]DB_FORNECEDORES!$C:$E,3,0)))))))</f>
        <v>0</v>
      </c>
      <c r="BG90" t="e">
        <f>IF(M90="FIASA",VLOOKUP(Y90,'[4]FIASA, CKD, MOPAR '!$B:$F,5,0),IF(OR(M90="FPT BETIM - FIRE",M90="FPT BETIM - MECANICA"),VLOOKUP(Y90,'[4]FPT BETIM'!$B:$F,5,0),"Volume"))</f>
        <v>#N/A</v>
      </c>
      <c r="BH90" t="str">
        <f t="shared" si="51"/>
        <v>463489077800000015</v>
      </c>
      <c r="BI90" t="str">
        <f>VLOOKUP(BH90,[1]PFEP!$A:$A,1,0)</f>
        <v>463489077800000015</v>
      </c>
      <c r="BK90" s="44"/>
      <c r="BL90">
        <f>COUNTIF(' Suppliers DB '!C:C,PFEP!Y90)</f>
        <v>1</v>
      </c>
    </row>
    <row r="91" spans="1:64">
      <c r="A91" t="s">
        <v>59</v>
      </c>
      <c r="B91" s="2" t="s">
        <v>168</v>
      </c>
      <c r="C91" s="2">
        <v>11431</v>
      </c>
      <c r="D91" s="2">
        <v>463492670</v>
      </c>
      <c r="E91">
        <v>800</v>
      </c>
      <c r="F91" t="s">
        <v>169</v>
      </c>
      <c r="J91">
        <v>800</v>
      </c>
      <c r="K91">
        <v>1</v>
      </c>
      <c r="L91" s="3">
        <v>45401</v>
      </c>
      <c r="M91" s="5" t="str">
        <f t="shared" si="35"/>
        <v>FPT BETIM - FIRE</v>
      </c>
      <c r="N91" s="2" t="str">
        <f t="shared" ca="1" si="34"/>
        <v>WEEK 43</v>
      </c>
      <c r="O91">
        <f t="shared" si="36"/>
        <v>463492670</v>
      </c>
      <c r="P91" t="str">
        <f t="shared" si="37"/>
        <v>TAMPA COM VARETA</v>
      </c>
      <c r="Q91" s="21">
        <f>VLOOKUP(O91,[1]PFEP!$B:$G,6,0)</f>
        <v>0.06</v>
      </c>
      <c r="R91" t="str">
        <f t="shared" ca="1" si="38"/>
        <v xml:space="preserve"> </v>
      </c>
      <c r="S91">
        <f t="shared" ca="1" si="39"/>
        <v>800</v>
      </c>
      <c r="T91" t="str">
        <f t="shared" ca="1" si="40"/>
        <v xml:space="preserve"> </v>
      </c>
      <c r="U91" t="str">
        <f t="shared" ca="1" si="41"/>
        <v xml:space="preserve"> </v>
      </c>
      <c r="V91" t="str">
        <f t="shared" ca="1" si="42"/>
        <v xml:space="preserve"> </v>
      </c>
      <c r="W91" t="str">
        <f t="shared" ca="1" si="43"/>
        <v xml:space="preserve"> </v>
      </c>
      <c r="Y91" s="2">
        <f>VLOOKUP(C91,[1]PFEP!$O:$P,2,0)</f>
        <v>800002553</v>
      </c>
      <c r="Z91" s="8" t="e">
        <f>VLOOKUP(Y91,[2]INDEX!$C:$D,2,0)</f>
        <v>#N/A</v>
      </c>
      <c r="AA91" s="9" t="str">
        <f>VLOOKUP(Y91,'[1]Suppliers DB'!$A:$D,4,0)</f>
        <v>AV. GUINLE2425GP 03CIDADE INDUSTRIAL</v>
      </c>
      <c r="AB91" s="9" t="str">
        <f>VLOOKUP(Y91,'[1]Suppliers DB'!$A:$E,5,0)</f>
        <v>Guarulhos</v>
      </c>
      <c r="AC91" s="2" t="str">
        <f>VLOOKUP(Y91,'[1]Suppliers DB'!$A:$F,6,0)</f>
        <v>SP</v>
      </c>
      <c r="AD91" s="6">
        <v>5610</v>
      </c>
      <c r="AE91" s="8" t="str">
        <f>VLOOKUP(Y91,[3]DB_FORNECEDORES!$C:$D,2,0)</f>
        <v>FEEDER</v>
      </c>
      <c r="AF91" s="10" t="str">
        <f>IFERROR(IF(OR(M91="FPT BETIM - FIRE",M91="FPT BETIM - MECANICA",M91="FPT BETIM"),VLOOKUP(Y91,'[4]FPT BETIM'!$B:$E,4,0),IF(OR(M91="MOPAR",M91="CKD",M91="FIASA"),VLOOKUP(Y91,'[4]FIASA, CKD, MOPAR '!$B:$D,3,0)," ")),"")</f>
        <v/>
      </c>
      <c r="AG91" s="2" t="str">
        <f>VLOOKUP(O91,[1]PFEP!$B:$AN,39,0)</f>
        <v>T339</v>
      </c>
      <c r="AH91" s="2">
        <f>VLOOKUP(O91,[1]PFEP!$B:$AV,47,0)</f>
        <v>50</v>
      </c>
      <c r="AI91" s="2">
        <f>VLOOKUP(AG91,[1]PFEP!$AN:$AW,10,0)</f>
        <v>0.8</v>
      </c>
      <c r="AJ91" s="2">
        <f>VLOOKUP(O91,[1]PFEP!$B:$AX,49,0)</f>
        <v>0.3</v>
      </c>
      <c r="AK91" s="2">
        <f>VLOOKUP(O91,[1]PFEP!$B:$AY,50,0)</f>
        <v>0.215</v>
      </c>
      <c r="AL91" s="2" t="str">
        <f>IFERROR(IF(OR(VLOOKUP(BH91,[1]PFEP!$A:$BD,56,0)=1,VLOOKUP(BH91,[1]PFEP!$A:$BD,56,0)=0),"N","S"),"")</f>
        <v>N</v>
      </c>
      <c r="AM91" t="str">
        <f>VLOOKUP(AG91,[1]PFEP!$AH:$AZ,19,0)</f>
        <v>NO</v>
      </c>
      <c r="AN91" t="str">
        <f>VLOOKUP(AG91,[1]PFEP!$AH:$BA,20,0)</f>
        <v/>
      </c>
      <c r="AO91" t="str">
        <f>VLOOKUP(AG91,[1]PFEP!$AH:$BB,21,0)</f>
        <v/>
      </c>
      <c r="AP91" s="2">
        <f>VLOOKUP(AG91,[1]PFEP!$AN:$BE,18,0)</f>
        <v>1.53</v>
      </c>
      <c r="AQ91" s="8" t="str">
        <f>IFERROR(VLOOKUP(Y91,'[4]Restrição de veículos'!$A:$C,3,0),"")</f>
        <v/>
      </c>
      <c r="AR91" s="8" t="str">
        <f t="shared" ca="1" si="44"/>
        <v/>
      </c>
      <c r="AS91" s="8">
        <f t="shared" ca="1" si="45"/>
        <v>16</v>
      </c>
      <c r="AT91" s="8" t="str">
        <f t="shared" ca="1" si="46"/>
        <v/>
      </c>
      <c r="AU91" s="8" t="str">
        <f t="shared" ca="1" si="47"/>
        <v/>
      </c>
      <c r="AV91" s="8" t="str">
        <f t="shared" ca="1" si="48"/>
        <v/>
      </c>
      <c r="AW91" s="8" t="str">
        <f t="shared" ca="1" si="49"/>
        <v/>
      </c>
      <c r="AX91" s="8" t="str">
        <f>VLOOKUP(Y91,'[1]Suppliers DB'!$A:$X,24,0)</f>
        <v>Milk Run SP</v>
      </c>
      <c r="AZ91" s="2" t="s">
        <v>62</v>
      </c>
      <c r="BD91" s="2" t="str">
        <f t="shared" si="50"/>
        <v>Guarulhos</v>
      </c>
      <c r="BE91" s="7">
        <f>VLOOKUP(Y91,[3]DB_FORNECEDORES!$C:$E,3,0)</f>
        <v>61914768000165</v>
      </c>
      <c r="BF91" s="7" t="b">
        <f>IF(AY91="FIASA",16701716000156,IF(AY91="FPT BETIM - FIRE",16701716003171,IF(AY91="FPT BETIM - MECANICA",16701716003333,IF(AY91="CKD",16701716001713,IF(AY91="MOPAR",16701716002957,IF(AZ91="SIM",VLOOKUP(AY91,[3]DB_FORNECEDORES!$C:$E,3,0)))))))</f>
        <v>0</v>
      </c>
      <c r="BG91" t="e">
        <f>IF(M91="FIASA",VLOOKUP(Y91,'[4]FIASA, CKD, MOPAR '!$B:$F,5,0),IF(OR(M91="FPT BETIM - FIRE",M91="FPT BETIM - MECANICA"),VLOOKUP(Y91,'[4]FPT BETIM'!$B:$F,5,0),"Volume"))</f>
        <v>#N/A</v>
      </c>
      <c r="BH91" t="str">
        <f t="shared" si="51"/>
        <v>463492670800002553</v>
      </c>
      <c r="BI91" t="str">
        <f>VLOOKUP(BH91,[1]PFEP!$A:$A,1,0)</f>
        <v>463492670800002553</v>
      </c>
      <c r="BK91" s="44"/>
      <c r="BL91">
        <f>COUNTIF(' Suppliers DB '!C:C,PFEP!Y91)</f>
        <v>1</v>
      </c>
    </row>
    <row r="92" spans="1:64">
      <c r="A92" t="s">
        <v>59</v>
      </c>
      <c r="B92" s="2" t="s">
        <v>170</v>
      </c>
      <c r="C92" s="2">
        <v>14928</v>
      </c>
      <c r="D92" s="2">
        <v>463556950</v>
      </c>
      <c r="E92">
        <v>40</v>
      </c>
      <c r="F92" t="s">
        <v>171</v>
      </c>
      <c r="J92">
        <v>160</v>
      </c>
      <c r="K92">
        <v>4</v>
      </c>
      <c r="L92" s="3">
        <v>45401</v>
      </c>
      <c r="M92" s="5" t="str">
        <f t="shared" si="35"/>
        <v>FPT BETIM - FIRE</v>
      </c>
      <c r="N92" s="2" t="str">
        <f t="shared" ca="1" si="34"/>
        <v>WEEK 43</v>
      </c>
      <c r="O92">
        <f t="shared" si="36"/>
        <v>463556950</v>
      </c>
      <c r="P92" t="str">
        <f t="shared" si="37"/>
        <v>TURBOCOMPRESSOR PSA</v>
      </c>
      <c r="Q92" s="21">
        <f>VLOOKUP(O92,[1]PFEP!$B:$G,6,0)</f>
        <v>5</v>
      </c>
      <c r="R92" t="str">
        <f t="shared" ca="1" si="38"/>
        <v xml:space="preserve"> </v>
      </c>
      <c r="S92">
        <f t="shared" ca="1" si="39"/>
        <v>160</v>
      </c>
      <c r="T92" t="str">
        <f t="shared" ca="1" si="40"/>
        <v xml:space="preserve"> </v>
      </c>
      <c r="U92" t="str">
        <f t="shared" ca="1" si="41"/>
        <v xml:space="preserve"> </v>
      </c>
      <c r="V92" t="str">
        <f t="shared" ca="1" si="42"/>
        <v xml:space="preserve"> </v>
      </c>
      <c r="W92" t="str">
        <f t="shared" ca="1" si="43"/>
        <v xml:space="preserve"> </v>
      </c>
      <c r="Y92" s="2">
        <f>VLOOKUP(C92,[1]PFEP!$O:$P,2,0)</f>
        <v>800003573</v>
      </c>
      <c r="Z92" s="8" t="e">
        <f>VLOOKUP(Y92,[2]INDEX!$C:$D,2,0)</f>
        <v>#N/A</v>
      </c>
      <c r="AA92" s="9" t="str">
        <f>VLOOKUP(Y92,'[1]Suppliers DB'!$A:$D,4,0)</f>
        <v>Av. Fioravante Piovani, 2500- Jardim das Laranjeiras</v>
      </c>
      <c r="AB92" s="9" t="str">
        <f>VLOOKUP(Y92,'[1]Suppliers DB'!$A:$E,5,0)</f>
        <v>Itatiba</v>
      </c>
      <c r="AC92" s="2" t="str">
        <f>VLOOKUP(Y92,'[1]Suppliers DB'!$A:$F,6,0)</f>
        <v>SP</v>
      </c>
      <c r="AD92" s="6">
        <v>5611</v>
      </c>
      <c r="AE92" s="8" t="str">
        <f>VLOOKUP(Y92,[3]DB_FORNECEDORES!$C:$D,2,0)</f>
        <v>BORGWARNER BRAS</v>
      </c>
      <c r="AF92" s="10" t="str">
        <f>IFERROR(IF(OR(M92="FPT BETIM - FIRE",M92="FPT BETIM - MECANICA",M92="FPT BETIM"),VLOOKUP(Y92,'[4]FPT BETIM'!$B:$E,4,0),IF(OR(M92="MOPAR",M92="CKD",M92="FIASA"),VLOOKUP(Y92,'[4]FIASA, CKD, MOPAR '!$B:$D,3,0)," ")),"")</f>
        <v/>
      </c>
      <c r="AG92" s="2" t="str">
        <f>VLOOKUP(O92,[1]PFEP!$B:$AN,39,0)</f>
        <v>T126</v>
      </c>
      <c r="AH92" s="2">
        <f>VLOOKUP(O92,[1]PFEP!$B:$AV,47,0)</f>
        <v>12</v>
      </c>
      <c r="AI92" s="2">
        <f>VLOOKUP(AG92,[1]PFEP!$AN:$AW,10,0)</f>
        <v>1.2</v>
      </c>
      <c r="AJ92" s="2">
        <f>VLOOKUP(O92,[1]PFEP!$B:$AX,49,0)</f>
        <v>1</v>
      </c>
      <c r="AK92" s="2">
        <f>VLOOKUP(O92,[1]PFEP!$B:$AY,50,0)</f>
        <v>0.01</v>
      </c>
      <c r="AL92" s="2" t="str">
        <f>IFERROR(IF(OR(VLOOKUP(BH92,[1]PFEP!$A:$BD,56,0)=1,VLOOKUP(BH92,[1]PFEP!$A:$BD,56,0)=0),"N","S"),"")</f>
        <v>N</v>
      </c>
      <c r="AM92" t="str">
        <f>VLOOKUP(AG92,[1]PFEP!$AH:$AZ,19,0)</f>
        <v>NO</v>
      </c>
      <c r="AN92" t="str">
        <f>VLOOKUP(AG92,[1]PFEP!$AH:$BA,20,0)</f>
        <v/>
      </c>
      <c r="AO92" t="str">
        <f>VLOOKUP(AG92,[1]PFEP!$AH:$BB,21,0)</f>
        <v/>
      </c>
      <c r="AP92" s="2">
        <f>VLOOKUP(AG92,[1]PFEP!$AN:$BE,18,0)</f>
        <v>1.5</v>
      </c>
      <c r="AQ92" s="8" t="str">
        <f>IFERROR(VLOOKUP(Y92,'[4]Restrição de veículos'!$A:$C,3,0),"")</f>
        <v/>
      </c>
      <c r="AR92" s="8" t="str">
        <f t="shared" ca="1" si="44"/>
        <v/>
      </c>
      <c r="AS92" s="8">
        <f t="shared" ca="1" si="45"/>
        <v>14</v>
      </c>
      <c r="AT92" s="8" t="str">
        <f t="shared" ca="1" si="46"/>
        <v/>
      </c>
      <c r="AU92" s="8" t="str">
        <f t="shared" ca="1" si="47"/>
        <v/>
      </c>
      <c r="AV92" s="8" t="str">
        <f t="shared" ca="1" si="48"/>
        <v/>
      </c>
      <c r="AW92" s="8" t="str">
        <f t="shared" ca="1" si="49"/>
        <v/>
      </c>
      <c r="AX92" s="8" t="str">
        <f>VLOOKUP(Y92,'[1]Suppliers DB'!$A:$X,24,0)</f>
        <v>Milk Run SP</v>
      </c>
      <c r="AZ92" s="2" t="s">
        <v>62</v>
      </c>
      <c r="BD92" s="2" t="str">
        <f t="shared" si="50"/>
        <v>Itatiba</v>
      </c>
      <c r="BE92" s="7">
        <f>VLOOKUP(Y92,[3]DB_FORNECEDORES!$C:$E,3,0)</f>
        <v>61881058000186</v>
      </c>
      <c r="BF92" s="7" t="b">
        <f>IF(AY92="FIASA",16701716000156,IF(AY92="FPT BETIM - FIRE",16701716003171,IF(AY92="FPT BETIM - MECANICA",16701716003333,IF(AY92="CKD",16701716001713,IF(AY92="MOPAR",16701716002957,IF(AZ92="SIM",VLOOKUP(AY92,[3]DB_FORNECEDORES!$C:$E,3,0)))))))</f>
        <v>0</v>
      </c>
      <c r="BG92" t="e">
        <f>IF(M92="FIASA",VLOOKUP(Y92,'[4]FIASA, CKD, MOPAR '!$B:$F,5,0),IF(OR(M92="FPT BETIM - FIRE",M92="FPT BETIM - MECANICA"),VLOOKUP(Y92,'[4]FPT BETIM'!$B:$F,5,0),"Volume"))</f>
        <v>#N/A</v>
      </c>
      <c r="BH92" t="str">
        <f t="shared" si="51"/>
        <v>463556950800003573</v>
      </c>
      <c r="BI92" t="str">
        <f>VLOOKUP(BH92,[1]PFEP!$A:$A,1,0)</f>
        <v>463556950800003573</v>
      </c>
      <c r="BK92" s="44"/>
      <c r="BL92">
        <f>COUNTIF(' Suppliers DB '!C:C,PFEP!Y92)</f>
        <v>0</v>
      </c>
    </row>
    <row r="93" spans="1:64">
      <c r="A93" t="s">
        <v>59</v>
      </c>
      <c r="B93" s="2" t="s">
        <v>170</v>
      </c>
      <c r="C93" s="2">
        <v>14928</v>
      </c>
      <c r="D93" s="2">
        <v>463358702</v>
      </c>
      <c r="E93">
        <v>100</v>
      </c>
      <c r="F93" t="s">
        <v>172</v>
      </c>
      <c r="J93">
        <v>1100</v>
      </c>
      <c r="K93">
        <v>11</v>
      </c>
      <c r="L93" s="3">
        <v>45401</v>
      </c>
      <c r="M93" s="5" t="str">
        <f t="shared" si="35"/>
        <v>FPT BETIM - FIRE</v>
      </c>
      <c r="N93" s="2" t="str">
        <f t="shared" ca="1" si="34"/>
        <v>WEEK 43</v>
      </c>
      <c r="O93">
        <f t="shared" si="36"/>
        <v>463358702</v>
      </c>
      <c r="P93" t="str">
        <f t="shared" si="37"/>
        <v>CONJUNTO CORRENTE DO SISTEMA D</v>
      </c>
      <c r="Q93" s="21">
        <f>VLOOKUP(O93,[1]PFEP!$B:$G,6,0)</f>
        <v>1.1000000000000001</v>
      </c>
      <c r="R93" t="str">
        <f t="shared" ca="1" si="38"/>
        <v xml:space="preserve"> </v>
      </c>
      <c r="S93">
        <f t="shared" ca="1" si="39"/>
        <v>1100</v>
      </c>
      <c r="T93" t="str">
        <f t="shared" ca="1" si="40"/>
        <v xml:space="preserve"> </v>
      </c>
      <c r="U93" t="str">
        <f t="shared" ca="1" si="41"/>
        <v xml:space="preserve"> </v>
      </c>
      <c r="V93" t="str">
        <f t="shared" ca="1" si="42"/>
        <v xml:space="preserve"> </v>
      </c>
      <c r="W93" t="str">
        <f t="shared" ca="1" si="43"/>
        <v xml:space="preserve"> </v>
      </c>
      <c r="Y93" s="2">
        <f>VLOOKUP(C93,[1]PFEP!$O:$P,2,0)</f>
        <v>800003573</v>
      </c>
      <c r="Z93" s="8" t="e">
        <f>VLOOKUP(Y93,[2]INDEX!$C:$D,2,0)</f>
        <v>#N/A</v>
      </c>
      <c r="AA93" s="9" t="str">
        <f>VLOOKUP(Y93,'[1]Suppliers DB'!$A:$D,4,0)</f>
        <v>Av. Fioravante Piovani, 2500- Jardim das Laranjeiras</v>
      </c>
      <c r="AB93" s="9" t="str">
        <f>VLOOKUP(Y93,'[1]Suppliers DB'!$A:$E,5,0)</f>
        <v>Itatiba</v>
      </c>
      <c r="AC93" s="2" t="str">
        <f>VLOOKUP(Y93,'[1]Suppliers DB'!$A:$F,6,0)</f>
        <v>SP</v>
      </c>
      <c r="AD93" s="6">
        <v>5612</v>
      </c>
      <c r="AE93" s="8" t="str">
        <f>VLOOKUP(Y93,[3]DB_FORNECEDORES!$C:$D,2,0)</f>
        <v>BORGWARNER BRAS</v>
      </c>
      <c r="AF93" s="10" t="str">
        <f>IFERROR(IF(OR(M93="FPT BETIM - FIRE",M93="FPT BETIM - MECANICA",M93="FPT BETIM"),VLOOKUP(Y93,'[4]FPT BETIM'!$B:$E,4,0),IF(OR(M93="MOPAR",M93="CKD",M93="FIASA"),VLOOKUP(Y93,'[4]FIASA, CKD, MOPAR '!$B:$D,3,0)," ")),"")</f>
        <v/>
      </c>
      <c r="AG93" s="2" t="str">
        <f>VLOOKUP(O93,[1]PFEP!$B:$AN,39,0)</f>
        <v>T290</v>
      </c>
      <c r="AH93" s="2">
        <f>VLOOKUP(O93,[1]PFEP!$B:$AV,47,0)</f>
        <v>1</v>
      </c>
      <c r="AI93" s="2">
        <f>VLOOKUP(AG93,[1]PFEP!$AN:$AW,10,0)</f>
        <v>0.4</v>
      </c>
      <c r="AJ93" s="2">
        <f>VLOOKUP(O93,[1]PFEP!$B:$AX,49,0)</f>
        <v>0.3</v>
      </c>
      <c r="AK93" s="2">
        <f>VLOOKUP(O93,[1]PFEP!$B:$AY,50,0)</f>
        <v>6.3E-2</v>
      </c>
      <c r="AL93" s="2" t="str">
        <f>IFERROR(IF(OR(VLOOKUP(BH93,[1]PFEP!$A:$BD,56,0)=1,VLOOKUP(BH93,[1]PFEP!$A:$BD,56,0)=0),"N","S"),"")</f>
        <v>S</v>
      </c>
      <c r="AM93" t="str">
        <f>VLOOKUP(AG93,[1]PFEP!$AH:$AZ,19,0)</f>
        <v>NO</v>
      </c>
      <c r="AN93" t="str">
        <f>VLOOKUP(AG93,[1]PFEP!$AH:$BA,20,0)</f>
        <v/>
      </c>
      <c r="AO93" t="str">
        <f>VLOOKUP(AG93,[1]PFEP!$AH:$BB,21,0)</f>
        <v/>
      </c>
      <c r="AP93" s="2">
        <f>VLOOKUP(AG93,[1]PFEP!$AN:$BE,18,0)</f>
        <v>0.3</v>
      </c>
      <c r="AQ93" s="8" t="str">
        <f>IFERROR(VLOOKUP(Y93,'[4]Restrição de veículos'!$A:$C,3,0),"")</f>
        <v/>
      </c>
      <c r="AR93" s="8" t="str">
        <f t="shared" ca="1" si="44"/>
        <v/>
      </c>
      <c r="AS93" s="8">
        <f t="shared" ca="1" si="45"/>
        <v>1100</v>
      </c>
      <c r="AT93" s="8" t="str">
        <f t="shared" ca="1" si="46"/>
        <v/>
      </c>
      <c r="AU93" s="8" t="str">
        <f t="shared" ca="1" si="47"/>
        <v/>
      </c>
      <c r="AV93" s="8" t="str">
        <f t="shared" ca="1" si="48"/>
        <v/>
      </c>
      <c r="AW93" s="8" t="str">
        <f t="shared" ca="1" si="49"/>
        <v/>
      </c>
      <c r="AX93" s="8" t="str">
        <f>VLOOKUP(Y93,'[1]Suppliers DB'!$A:$X,24,0)</f>
        <v>Milk Run SP</v>
      </c>
      <c r="AZ93" s="2" t="s">
        <v>62</v>
      </c>
      <c r="BD93" s="2" t="str">
        <f t="shared" si="50"/>
        <v>Itatiba</v>
      </c>
      <c r="BE93" s="7">
        <f>VLOOKUP(Y93,[3]DB_FORNECEDORES!$C:$E,3,0)</f>
        <v>61881058000186</v>
      </c>
      <c r="BF93" s="7" t="b">
        <f>IF(AY93="FIASA",16701716000156,IF(AY93="FPT BETIM - FIRE",16701716003171,IF(AY93="FPT BETIM - MECANICA",16701716003333,IF(AY93="CKD",16701716001713,IF(AY93="MOPAR",16701716002957,IF(AZ93="SIM",VLOOKUP(AY93,[3]DB_FORNECEDORES!$C:$E,3,0)))))))</f>
        <v>0</v>
      </c>
      <c r="BG93" t="e">
        <f>IF(M93="FIASA",VLOOKUP(Y93,'[4]FIASA, CKD, MOPAR '!$B:$F,5,0),IF(OR(M93="FPT BETIM - FIRE",M93="FPT BETIM - MECANICA"),VLOOKUP(Y93,'[4]FPT BETIM'!$B:$F,5,0),"Volume"))</f>
        <v>#N/A</v>
      </c>
      <c r="BH93" t="str">
        <f t="shared" si="51"/>
        <v>463358702800003573</v>
      </c>
      <c r="BI93" t="str">
        <f>VLOOKUP(BH93,[1]PFEP!$A:$A,1,0)</f>
        <v>463358702800003573</v>
      </c>
      <c r="BK93" s="44"/>
      <c r="BL93">
        <f>COUNTIF(' Suppliers DB '!C:C,PFEP!Y93)</f>
        <v>0</v>
      </c>
    </row>
    <row r="94" spans="1:64">
      <c r="A94" t="s">
        <v>59</v>
      </c>
      <c r="B94" s="2" t="s">
        <v>170</v>
      </c>
      <c r="C94" s="2">
        <v>14928</v>
      </c>
      <c r="D94" s="2">
        <v>463383610</v>
      </c>
      <c r="E94">
        <v>40</v>
      </c>
      <c r="F94" t="s">
        <v>173</v>
      </c>
      <c r="J94">
        <v>1200</v>
      </c>
      <c r="K94">
        <v>30</v>
      </c>
      <c r="L94" s="3">
        <v>45401</v>
      </c>
      <c r="M94" s="5" t="str">
        <f t="shared" si="35"/>
        <v>FPT BETIM - FIRE</v>
      </c>
      <c r="N94" s="2" t="str">
        <f t="shared" ca="1" si="34"/>
        <v>WEEK 43</v>
      </c>
      <c r="O94">
        <f t="shared" si="36"/>
        <v>463383610</v>
      </c>
      <c r="P94" t="str">
        <f t="shared" si="37"/>
        <v>TURBOCOMPRESSOR T4</v>
      </c>
      <c r="Q94" s="21">
        <f>VLOOKUP(O94,[1]PFEP!$B:$G,6,0)</f>
        <v>5.6</v>
      </c>
      <c r="R94" t="str">
        <f t="shared" ca="1" si="38"/>
        <v xml:space="preserve"> </v>
      </c>
      <c r="S94">
        <f t="shared" ca="1" si="39"/>
        <v>1200</v>
      </c>
      <c r="T94" t="str">
        <f t="shared" ca="1" si="40"/>
        <v xml:space="preserve"> </v>
      </c>
      <c r="U94" t="str">
        <f t="shared" ca="1" si="41"/>
        <v xml:space="preserve"> </v>
      </c>
      <c r="V94" t="str">
        <f t="shared" ca="1" si="42"/>
        <v xml:space="preserve"> </v>
      </c>
      <c r="W94" t="str">
        <f t="shared" ca="1" si="43"/>
        <v xml:space="preserve"> </v>
      </c>
      <c r="Y94" s="2">
        <f>VLOOKUP(C94,[1]PFEP!$O:$P,2,0)</f>
        <v>800003573</v>
      </c>
      <c r="Z94" s="8" t="e">
        <f>VLOOKUP(Y94,[2]INDEX!$C:$D,2,0)</f>
        <v>#N/A</v>
      </c>
      <c r="AA94" s="9" t="str">
        <f>VLOOKUP(Y94,'[1]Suppliers DB'!$A:$D,4,0)</f>
        <v>Av. Fioravante Piovani, 2500- Jardim das Laranjeiras</v>
      </c>
      <c r="AB94" s="9" t="str">
        <f>VLOOKUP(Y94,'[1]Suppliers DB'!$A:$E,5,0)</f>
        <v>Itatiba</v>
      </c>
      <c r="AC94" s="2" t="str">
        <f>VLOOKUP(Y94,'[1]Suppliers DB'!$A:$F,6,0)</f>
        <v>SP</v>
      </c>
      <c r="AD94" s="6">
        <v>5613</v>
      </c>
      <c r="AE94" s="8" t="str">
        <f>VLOOKUP(Y94,[3]DB_FORNECEDORES!$C:$D,2,0)</f>
        <v>BORGWARNER BRAS</v>
      </c>
      <c r="AF94" s="10" t="str">
        <f>IFERROR(IF(OR(M94="FPT BETIM - FIRE",M94="FPT BETIM - MECANICA",M94="FPT BETIM"),VLOOKUP(Y94,'[4]FPT BETIM'!$B:$E,4,0),IF(OR(M94="MOPAR",M94="CKD",M94="FIASA"),VLOOKUP(Y94,'[4]FIASA, CKD, MOPAR '!$B:$D,3,0)," ")),"")</f>
        <v/>
      </c>
      <c r="AG94" s="2" t="str">
        <f>VLOOKUP(O94,[1]PFEP!$B:$AN,39,0)</f>
        <v>T253</v>
      </c>
      <c r="AH94" s="2">
        <f>VLOOKUP(O94,[1]PFEP!$B:$AV,47,0)</f>
        <v>1</v>
      </c>
      <c r="AI94" s="2">
        <f>VLOOKUP(AG94,[1]PFEP!$AN:$AW,10,0)</f>
        <v>0.4</v>
      </c>
      <c r="AJ94" s="2">
        <f>VLOOKUP(O94,[1]PFEP!$B:$AX,49,0)</f>
        <v>0.3</v>
      </c>
      <c r="AK94" s="2">
        <f>VLOOKUP(O94,[1]PFEP!$B:$AY,50,0)</f>
        <v>0.22</v>
      </c>
      <c r="AL94" s="2" t="str">
        <f>IFERROR(IF(OR(VLOOKUP(BH94,[1]PFEP!$A:$BD,56,0)=1,VLOOKUP(BH94,[1]PFEP!$A:$BD,56,0)=0),"N","S"),"")</f>
        <v>S</v>
      </c>
      <c r="AM94" t="str">
        <f>VLOOKUP(AG94,[1]PFEP!$AH:$AZ,19,0)</f>
        <v>YES</v>
      </c>
      <c r="AN94">
        <f>VLOOKUP(AG94,[1]PFEP!$AH:$BA,20,0)</f>
        <v>9</v>
      </c>
      <c r="AO94">
        <f>VLOOKUP(AG94,[1]PFEP!$AH:$BB,21,0)</f>
        <v>5</v>
      </c>
      <c r="AP94" s="2">
        <f>VLOOKUP(AG94,[1]PFEP!$AN:$BE,18,0)</f>
        <v>1.3</v>
      </c>
      <c r="AQ94" s="8" t="str">
        <f>IFERROR(VLOOKUP(Y94,'[4]Restrição de veículos'!$A:$C,3,0),"")</f>
        <v/>
      </c>
      <c r="AR94" s="8" t="str">
        <f t="shared" ca="1" si="44"/>
        <v/>
      </c>
      <c r="AS94" s="8">
        <f t="shared" ca="1" si="45"/>
        <v>1200</v>
      </c>
      <c r="AT94" s="8" t="str">
        <f t="shared" ca="1" si="46"/>
        <v/>
      </c>
      <c r="AU94" s="8" t="str">
        <f t="shared" ca="1" si="47"/>
        <v/>
      </c>
      <c r="AV94" s="8" t="str">
        <f t="shared" ca="1" si="48"/>
        <v/>
      </c>
      <c r="AW94" s="8" t="str">
        <f t="shared" ca="1" si="49"/>
        <v/>
      </c>
      <c r="AX94" s="8" t="str">
        <f>VLOOKUP(Y94,'[1]Suppliers DB'!$A:$X,24,0)</f>
        <v>Milk Run SP</v>
      </c>
      <c r="AZ94" s="2" t="s">
        <v>62</v>
      </c>
      <c r="BD94" s="2" t="str">
        <f t="shared" si="50"/>
        <v>Itatiba</v>
      </c>
      <c r="BE94" s="7">
        <f>VLOOKUP(Y94,[3]DB_FORNECEDORES!$C:$E,3,0)</f>
        <v>61881058000186</v>
      </c>
      <c r="BF94" s="7" t="b">
        <f>IF(AY94="FIASA",16701716000156,IF(AY94="FPT BETIM - FIRE",16701716003171,IF(AY94="FPT BETIM - MECANICA",16701716003333,IF(AY94="CKD",16701716001713,IF(AY94="MOPAR",16701716002957,IF(AZ94="SIM",VLOOKUP(AY94,[3]DB_FORNECEDORES!$C:$E,3,0)))))))</f>
        <v>0</v>
      </c>
      <c r="BG94" t="e">
        <f>IF(M94="FIASA",VLOOKUP(Y94,'[4]FIASA, CKD, MOPAR '!$B:$F,5,0),IF(OR(M94="FPT BETIM - FIRE",M94="FPT BETIM - MECANICA"),VLOOKUP(Y94,'[4]FPT BETIM'!$B:$F,5,0),"Volume"))</f>
        <v>#N/A</v>
      </c>
      <c r="BH94" t="str">
        <f t="shared" si="51"/>
        <v>463383610800003573</v>
      </c>
      <c r="BI94" t="str">
        <f>VLOOKUP(BH94,[1]PFEP!$A:$A,1,0)</f>
        <v>463383610800003573</v>
      </c>
      <c r="BK94" s="44"/>
      <c r="BL94">
        <f>COUNTIF(' Suppliers DB '!C:C,PFEP!Y94)</f>
        <v>0</v>
      </c>
    </row>
    <row r="95" spans="1:64">
      <c r="A95" t="s">
        <v>59</v>
      </c>
      <c r="B95" s="2" t="s">
        <v>174</v>
      </c>
      <c r="C95" s="2">
        <v>21342</v>
      </c>
      <c r="D95" s="2">
        <v>463485520</v>
      </c>
      <c r="E95">
        <v>480</v>
      </c>
      <c r="F95" t="s">
        <v>175</v>
      </c>
      <c r="J95">
        <v>1440</v>
      </c>
      <c r="K95">
        <v>3</v>
      </c>
      <c r="L95" s="3">
        <v>45401</v>
      </c>
      <c r="M95" s="5" t="str">
        <f t="shared" si="35"/>
        <v>FPT BETIM - FIRE</v>
      </c>
      <c r="N95" s="2" t="str">
        <f t="shared" ca="1" si="34"/>
        <v>WEEK 43</v>
      </c>
      <c r="O95">
        <f t="shared" si="36"/>
        <v>463485520</v>
      </c>
      <c r="P95" t="str">
        <f t="shared" si="37"/>
        <v>BOMBA DE AGUA COMPLETA</v>
      </c>
      <c r="Q95" s="21">
        <f>VLOOKUP(O95,[1]PFEP!$B:$G,6,0)</f>
        <v>0.38800000000000001</v>
      </c>
      <c r="R95" t="str">
        <f t="shared" ca="1" si="38"/>
        <v xml:space="preserve"> </v>
      </c>
      <c r="S95">
        <f t="shared" ca="1" si="39"/>
        <v>1440</v>
      </c>
      <c r="T95" t="str">
        <f t="shared" ca="1" si="40"/>
        <v xml:space="preserve"> </v>
      </c>
      <c r="U95" t="str">
        <f t="shared" ca="1" si="41"/>
        <v xml:space="preserve"> </v>
      </c>
      <c r="V95" t="str">
        <f t="shared" ca="1" si="42"/>
        <v xml:space="preserve"> </v>
      </c>
      <c r="W95" t="str">
        <f t="shared" ca="1" si="43"/>
        <v xml:space="preserve"> </v>
      </c>
      <c r="Y95" s="2">
        <f>VLOOKUP(C95,[1]PFEP!$O:$P,2,0)</f>
        <v>800017374</v>
      </c>
      <c r="Z95" s="8" t="e">
        <f>VLOOKUP(Y95,[2]INDEX!$C:$D,2,0)</f>
        <v>#N/A</v>
      </c>
      <c r="AA95" s="9" t="str">
        <f>VLOOKUP(Y95,'[1]Suppliers DB'!$A:$D,4,0)</f>
        <v>R PEDRO CAMBIO CORTIANO1989MARGEM BR 116</v>
      </c>
      <c r="AB95" s="9" t="str">
        <f>VLOOKUP(Y95,'[1]Suppliers DB'!$A:$E,5,0)</f>
        <v>Quatro Barras</v>
      </c>
      <c r="AC95" s="2" t="str">
        <f>VLOOKUP(Y95,'[1]Suppliers DB'!$A:$F,6,0)</f>
        <v>PR</v>
      </c>
      <c r="AD95" s="6">
        <v>5614</v>
      </c>
      <c r="AE95" s="8" t="str">
        <f>VLOOKUP(Y95,[3]DB_FORNECEDORES!$C:$D,2,0)</f>
        <v>VETORE INDUSTRI</v>
      </c>
      <c r="AF95" s="10" t="str">
        <f>IFERROR(IF(OR(M95="FPT BETIM - FIRE",M95="FPT BETIM - MECANICA",M95="FPT BETIM"),VLOOKUP(Y95,'[4]FPT BETIM'!$B:$E,4,0),IF(OR(M95="MOPAR",M95="CKD",M95="FIASA"),VLOOKUP(Y95,'[4]FIASA, CKD, MOPAR '!$B:$D,3,0)," ")),"")</f>
        <v/>
      </c>
      <c r="AG95" s="2" t="str">
        <f>VLOOKUP(O95,[1]PFEP!$B:$AN,39,0)</f>
        <v>T243</v>
      </c>
      <c r="AH95" s="2">
        <f>VLOOKUP(O95,[1]PFEP!$B:$AV,47,0)</f>
        <v>12</v>
      </c>
      <c r="AI95" s="2">
        <f>VLOOKUP(AG95,[1]PFEP!$AN:$AW,10,0)</f>
        <v>0.4</v>
      </c>
      <c r="AJ95" s="2">
        <f>VLOOKUP(O95,[1]PFEP!$B:$AX,49,0)</f>
        <v>0.3</v>
      </c>
      <c r="AK95" s="2">
        <f>VLOOKUP(O95,[1]PFEP!$B:$AY,50,0)</f>
        <v>0.12</v>
      </c>
      <c r="AL95" s="2" t="str">
        <f>IFERROR(IF(OR(VLOOKUP(BH95,[1]PFEP!$A:$BD,56,0)=1,VLOOKUP(BH95,[1]PFEP!$A:$BD,56,0)=0),"N","S"),"")</f>
        <v>S</v>
      </c>
      <c r="AM95" t="str">
        <f>VLOOKUP(AG95,[1]PFEP!$AH:$AZ,19,0)</f>
        <v>YES</v>
      </c>
      <c r="AN95">
        <f>VLOOKUP(AG95,[1]PFEP!$AH:$BA,20,0)</f>
        <v>10</v>
      </c>
      <c r="AO95">
        <f>VLOOKUP(AG95,[1]PFEP!$AH:$BB,21,0)</f>
        <v>4</v>
      </c>
      <c r="AP95" s="2">
        <f>VLOOKUP(AG95,[1]PFEP!$AN:$BE,18,0)</f>
        <v>1</v>
      </c>
      <c r="AQ95" s="8" t="str">
        <f>IFERROR(VLOOKUP(Y95,'[4]Restrição de veículos'!$A:$C,3,0),"")</f>
        <v/>
      </c>
      <c r="AR95" s="8" t="str">
        <f t="shared" ca="1" si="44"/>
        <v/>
      </c>
      <c r="AS95" s="8">
        <f t="shared" ca="1" si="45"/>
        <v>120</v>
      </c>
      <c r="AT95" s="8" t="str">
        <f t="shared" ca="1" si="46"/>
        <v/>
      </c>
      <c r="AU95" s="8" t="str">
        <f t="shared" ca="1" si="47"/>
        <v/>
      </c>
      <c r="AV95" s="8" t="str">
        <f t="shared" ca="1" si="48"/>
        <v/>
      </c>
      <c r="AW95" s="8" t="str">
        <f t="shared" ca="1" si="49"/>
        <v/>
      </c>
      <c r="AX95" s="8" t="str">
        <f>VLOOKUP(Y95,'[1]Suppliers DB'!$A:$X,24,0)</f>
        <v>DR MetalKraft + Vetore + WHB</v>
      </c>
      <c r="AZ95" s="2" t="s">
        <v>62</v>
      </c>
      <c r="BD95" s="2" t="str">
        <f t="shared" si="50"/>
        <v>Quatro Barras</v>
      </c>
      <c r="BE95" s="7">
        <f>VLOOKUP(Y95,[3]DB_FORNECEDORES!$C:$E,3,0)</f>
        <v>3504133000193</v>
      </c>
      <c r="BF95" s="7" t="b">
        <f>IF(AY95="FIASA",16701716000156,IF(AY95="FPT BETIM - FIRE",16701716003171,IF(AY95="FPT BETIM - MECANICA",16701716003333,IF(AY95="CKD",16701716001713,IF(AY95="MOPAR",16701716002957,IF(AZ95="SIM",VLOOKUP(AY95,[3]DB_FORNECEDORES!$C:$E,3,0)))))))</f>
        <v>0</v>
      </c>
      <c r="BG95" t="e">
        <f>IF(M95="FIASA",VLOOKUP(Y95,'[4]FIASA, CKD, MOPAR '!$B:$F,5,0),IF(OR(M95="FPT BETIM - FIRE",M95="FPT BETIM - MECANICA"),VLOOKUP(Y95,'[4]FPT BETIM'!$B:$F,5,0),"Volume"))</f>
        <v>#N/A</v>
      </c>
      <c r="BH95" t="str">
        <f t="shared" si="51"/>
        <v>463485520800017374</v>
      </c>
      <c r="BI95" t="str">
        <f>VLOOKUP(BH95,[1]PFEP!$A:$A,1,0)</f>
        <v>463485520800017374</v>
      </c>
      <c r="BK95" s="44"/>
      <c r="BL95">
        <f>COUNTIF(' Suppliers DB '!C:C,PFEP!Y95)</f>
        <v>1</v>
      </c>
    </row>
    <row r="96" spans="1:64">
      <c r="A96" t="s">
        <v>59</v>
      </c>
      <c r="B96" s="2" t="s">
        <v>174</v>
      </c>
      <c r="C96" s="2">
        <v>21342</v>
      </c>
      <c r="D96" s="2">
        <v>463496650</v>
      </c>
      <c r="E96">
        <v>25</v>
      </c>
      <c r="F96" t="s">
        <v>176</v>
      </c>
      <c r="J96">
        <v>1000</v>
      </c>
      <c r="K96">
        <v>40</v>
      </c>
      <c r="L96" s="3">
        <v>45401</v>
      </c>
      <c r="M96" s="5" t="str">
        <f t="shared" si="35"/>
        <v>FPT BETIM - FIRE</v>
      </c>
      <c r="N96" s="2" t="str">
        <f t="shared" ca="1" si="34"/>
        <v>WEEK 43</v>
      </c>
      <c r="O96">
        <f t="shared" si="36"/>
        <v>463496650</v>
      </c>
      <c r="P96" t="str">
        <f t="shared" si="37"/>
        <v>TAMPA FRONTAL (FRONT COVER)</v>
      </c>
      <c r="Q96" s="21">
        <f>VLOOKUP(O96,[1]PFEP!$B:$G,6,0)</f>
        <v>4.1909999999999998</v>
      </c>
      <c r="R96" t="str">
        <f t="shared" ca="1" si="38"/>
        <v xml:space="preserve"> </v>
      </c>
      <c r="S96">
        <f t="shared" ca="1" si="39"/>
        <v>1000</v>
      </c>
      <c r="T96" t="str">
        <f t="shared" ca="1" si="40"/>
        <v xml:space="preserve"> </v>
      </c>
      <c r="U96" t="str">
        <f t="shared" ca="1" si="41"/>
        <v xml:space="preserve"> </v>
      </c>
      <c r="V96" t="str">
        <f t="shared" ca="1" si="42"/>
        <v xml:space="preserve"> </v>
      </c>
      <c r="W96" t="str">
        <f t="shared" ca="1" si="43"/>
        <v xml:space="preserve"> </v>
      </c>
      <c r="Y96" s="2">
        <f>VLOOKUP(C96,[1]PFEP!$O:$P,2,0)</f>
        <v>800017374</v>
      </c>
      <c r="Z96" s="8" t="e">
        <f>VLOOKUP(Y96,[2]INDEX!$C:$D,2,0)</f>
        <v>#N/A</v>
      </c>
      <c r="AA96" s="9" t="str">
        <f>VLOOKUP(Y96,'[1]Suppliers DB'!$A:$D,4,0)</f>
        <v>R PEDRO CAMBIO CORTIANO1989MARGEM BR 116</v>
      </c>
      <c r="AB96" s="9" t="str">
        <f>VLOOKUP(Y96,'[1]Suppliers DB'!$A:$E,5,0)</f>
        <v>Quatro Barras</v>
      </c>
      <c r="AC96" s="2" t="str">
        <f>VLOOKUP(Y96,'[1]Suppliers DB'!$A:$F,6,0)</f>
        <v>PR</v>
      </c>
      <c r="AD96" s="6">
        <v>5615</v>
      </c>
      <c r="AE96" s="8" t="str">
        <f>VLOOKUP(Y96,[3]DB_FORNECEDORES!$C:$D,2,0)</f>
        <v>VETORE INDUSTRI</v>
      </c>
      <c r="AF96" s="10" t="str">
        <f>IFERROR(IF(OR(M96="FPT BETIM - FIRE",M96="FPT BETIM - MECANICA",M96="FPT BETIM"),VLOOKUP(Y96,'[4]FPT BETIM'!$B:$E,4,0),IF(OR(M96="MOPAR",M96="CKD",M96="FIASA"),VLOOKUP(Y96,'[4]FIASA, CKD, MOPAR '!$B:$D,3,0)," ")),"")</f>
        <v/>
      </c>
      <c r="AG96" s="2" t="str">
        <f>VLOOKUP(O96,[1]PFEP!$B:$AN,39,0)</f>
        <v>T301</v>
      </c>
      <c r="AH96" s="2">
        <f>VLOOKUP(O96,[1]PFEP!$B:$AV,47,0)</f>
        <v>1</v>
      </c>
      <c r="AI96" s="2">
        <f>VLOOKUP(AG96,[1]PFEP!$AN:$AW,10,0)</f>
        <v>0.6</v>
      </c>
      <c r="AJ96" s="2">
        <f>VLOOKUP(O96,[1]PFEP!$B:$AX,49,0)</f>
        <v>0.4</v>
      </c>
      <c r="AK96" s="2">
        <f>VLOOKUP(O96,[1]PFEP!$B:$AY,50,0)</f>
        <v>0.15</v>
      </c>
      <c r="AL96" s="2" t="str">
        <f>IFERROR(IF(OR(VLOOKUP(BH96,[1]PFEP!$A:$BD,56,0)=1,VLOOKUP(BH96,[1]PFEP!$A:$BD,56,0)=0),"N","S"),"")</f>
        <v>S</v>
      </c>
      <c r="AM96" t="str">
        <f>VLOOKUP(AG96,[1]PFEP!$AH:$AZ,19,0)</f>
        <v>YES</v>
      </c>
      <c r="AN96">
        <f>VLOOKUP(AG96,[1]PFEP!$AH:$BA,20,0)</f>
        <v>5</v>
      </c>
      <c r="AO96">
        <f>VLOOKUP(AG96,[1]PFEP!$AH:$BB,21,0)</f>
        <v>4</v>
      </c>
      <c r="AP96" s="2">
        <f>VLOOKUP(AG96,[1]PFEP!$AN:$BE,18,0)</f>
        <v>0</v>
      </c>
      <c r="AQ96" s="8" t="str">
        <f>IFERROR(VLOOKUP(Y96,'[4]Restrição de veículos'!$A:$C,3,0),"")</f>
        <v/>
      </c>
      <c r="AR96" s="8" t="str">
        <f t="shared" ca="1" si="44"/>
        <v/>
      </c>
      <c r="AS96" s="8">
        <f t="shared" ca="1" si="45"/>
        <v>1000</v>
      </c>
      <c r="AT96" s="8" t="str">
        <f t="shared" ca="1" si="46"/>
        <v/>
      </c>
      <c r="AU96" s="8" t="str">
        <f t="shared" ca="1" si="47"/>
        <v/>
      </c>
      <c r="AV96" s="8" t="str">
        <f t="shared" ca="1" si="48"/>
        <v/>
      </c>
      <c r="AW96" s="8" t="str">
        <f t="shared" ca="1" si="49"/>
        <v/>
      </c>
      <c r="AX96" s="8" t="str">
        <f>VLOOKUP(Y96,'[1]Suppliers DB'!$A:$X,24,0)</f>
        <v>DR MetalKraft + Vetore + WHB</v>
      </c>
      <c r="AZ96" s="2" t="s">
        <v>62</v>
      </c>
      <c r="BD96" s="2" t="str">
        <f t="shared" si="50"/>
        <v>Quatro Barras</v>
      </c>
      <c r="BE96" s="7">
        <f>VLOOKUP(Y96,[3]DB_FORNECEDORES!$C:$E,3,0)</f>
        <v>3504133000193</v>
      </c>
      <c r="BF96" s="7" t="b">
        <f>IF(AY96="FIASA",16701716000156,IF(AY96="FPT BETIM - FIRE",16701716003171,IF(AY96="FPT BETIM - MECANICA",16701716003333,IF(AY96="CKD",16701716001713,IF(AY96="MOPAR",16701716002957,IF(AZ96="SIM",VLOOKUP(AY96,[3]DB_FORNECEDORES!$C:$E,3,0)))))))</f>
        <v>0</v>
      </c>
      <c r="BG96" t="e">
        <f>IF(M96="FIASA",VLOOKUP(Y96,'[4]FIASA, CKD, MOPAR '!$B:$F,5,0),IF(OR(M96="FPT BETIM - FIRE",M96="FPT BETIM - MECANICA"),VLOOKUP(Y96,'[4]FPT BETIM'!$B:$F,5,0),"Volume"))</f>
        <v>#N/A</v>
      </c>
      <c r="BH96" t="str">
        <f t="shared" si="51"/>
        <v>463496650800017374</v>
      </c>
      <c r="BI96" t="str">
        <f>VLOOKUP(BH96,[1]PFEP!$A:$A,1,0)</f>
        <v>463496650800017374</v>
      </c>
      <c r="BK96" s="44"/>
      <c r="BL96">
        <f>COUNTIF(' Suppliers DB '!C:C,PFEP!Y96)</f>
        <v>1</v>
      </c>
    </row>
    <row r="97" spans="1:64">
      <c r="A97" t="s">
        <v>59</v>
      </c>
      <c r="B97" s="2" t="s">
        <v>174</v>
      </c>
      <c r="C97" s="2">
        <v>21342</v>
      </c>
      <c r="D97" s="2">
        <v>463491660</v>
      </c>
      <c r="E97">
        <v>300</v>
      </c>
      <c r="F97" t="s">
        <v>177</v>
      </c>
      <c r="J97">
        <v>1200</v>
      </c>
      <c r="K97">
        <v>4</v>
      </c>
      <c r="L97" s="3">
        <v>45401</v>
      </c>
      <c r="M97" s="5" t="str">
        <f t="shared" si="35"/>
        <v>FPT BETIM - FIRE</v>
      </c>
      <c r="N97" s="2" t="str">
        <f t="shared" ca="1" si="34"/>
        <v>WEEK 43</v>
      </c>
      <c r="O97">
        <f t="shared" si="36"/>
        <v>463491660</v>
      </c>
      <c r="P97" t="str">
        <f t="shared" si="37"/>
        <v>TAMPA FRONTAL BOMBA AGUA</v>
      </c>
      <c r="Q97" s="21">
        <f>VLOOKUP(O97,[1]PFEP!$B:$G,6,0)</f>
        <v>0.16500000000000001</v>
      </c>
      <c r="R97" t="str">
        <f t="shared" ca="1" si="38"/>
        <v xml:space="preserve"> </v>
      </c>
      <c r="S97">
        <f t="shared" ca="1" si="39"/>
        <v>1200</v>
      </c>
      <c r="T97" t="str">
        <f t="shared" ca="1" si="40"/>
        <v xml:space="preserve"> </v>
      </c>
      <c r="U97" t="str">
        <f t="shared" ca="1" si="41"/>
        <v xml:space="preserve"> </v>
      </c>
      <c r="V97" t="str">
        <f t="shared" ca="1" si="42"/>
        <v xml:space="preserve"> </v>
      </c>
      <c r="W97" t="str">
        <f t="shared" ca="1" si="43"/>
        <v xml:space="preserve"> </v>
      </c>
      <c r="Y97" s="2">
        <f>VLOOKUP(C97,[1]PFEP!$O:$P,2,0)</f>
        <v>800017374</v>
      </c>
      <c r="Z97" s="8" t="e">
        <f>VLOOKUP(Y97,[2]INDEX!$C:$D,2,0)</f>
        <v>#N/A</v>
      </c>
      <c r="AA97" s="9" t="str">
        <f>VLOOKUP(Y97,'[1]Suppliers DB'!$A:$D,4,0)</f>
        <v>R PEDRO CAMBIO CORTIANO1989MARGEM BR 116</v>
      </c>
      <c r="AB97" s="9" t="str">
        <f>VLOOKUP(Y97,'[1]Suppliers DB'!$A:$E,5,0)</f>
        <v>Quatro Barras</v>
      </c>
      <c r="AC97" s="2" t="str">
        <f>VLOOKUP(Y97,'[1]Suppliers DB'!$A:$F,6,0)</f>
        <v>PR</v>
      </c>
      <c r="AD97" s="6">
        <v>5616</v>
      </c>
      <c r="AE97" s="8" t="str">
        <f>VLOOKUP(Y97,[3]DB_FORNECEDORES!$C:$D,2,0)</f>
        <v>VETORE INDUSTRI</v>
      </c>
      <c r="AF97" s="10" t="str">
        <f>IFERROR(IF(OR(M97="FPT BETIM - FIRE",M97="FPT BETIM - MECANICA",M97="FPT BETIM"),VLOOKUP(Y97,'[4]FPT BETIM'!$B:$E,4,0),IF(OR(M97="MOPAR",M97="CKD",M97="FIASA"),VLOOKUP(Y97,'[4]FIASA, CKD, MOPAR '!$B:$D,3,0)," ")),"")</f>
        <v/>
      </c>
      <c r="AG97" s="2" t="str">
        <f>VLOOKUP(O97,[1]PFEP!$B:$AN,39,0)</f>
        <v>T244</v>
      </c>
      <c r="AH97" s="2">
        <f>VLOOKUP(O97,[1]PFEP!$B:$AV,47,0)</f>
        <v>12</v>
      </c>
      <c r="AI97" s="2">
        <f>VLOOKUP(AG97,[1]PFEP!$AN:$AW,10,0)</f>
        <v>0.6</v>
      </c>
      <c r="AJ97" s="2">
        <f>VLOOKUP(O97,[1]PFEP!$B:$AX,49,0)</f>
        <v>0.4</v>
      </c>
      <c r="AK97" s="2">
        <f>VLOOKUP(O97,[1]PFEP!$B:$AY,50,0)</f>
        <v>0.15</v>
      </c>
      <c r="AL97" s="2" t="str">
        <f>IFERROR(IF(OR(VLOOKUP(BH97,[1]PFEP!$A:$BD,56,0)=1,VLOOKUP(BH97,[1]PFEP!$A:$BD,56,0)=0),"N","S"),"")</f>
        <v>S</v>
      </c>
      <c r="AM97" t="str">
        <f>VLOOKUP(AG97,[1]PFEP!$AH:$AZ,19,0)</f>
        <v>YES</v>
      </c>
      <c r="AN97">
        <f>VLOOKUP(AG97,[1]PFEP!$AH:$BA,20,0)</f>
        <v>4</v>
      </c>
      <c r="AO97">
        <f>VLOOKUP(AG97,[1]PFEP!$AH:$BB,21,0)</f>
        <v>5</v>
      </c>
      <c r="AP97" s="2">
        <f>VLOOKUP(AG97,[1]PFEP!$AN:$BE,18,0)</f>
        <v>1.2</v>
      </c>
      <c r="AQ97" s="8" t="str">
        <f>IFERROR(VLOOKUP(Y97,'[4]Restrição de veículos'!$A:$C,3,0),"")</f>
        <v/>
      </c>
      <c r="AR97" s="8" t="str">
        <f t="shared" ca="1" si="44"/>
        <v/>
      </c>
      <c r="AS97" s="8">
        <f t="shared" ca="1" si="45"/>
        <v>100</v>
      </c>
      <c r="AT97" s="8" t="str">
        <f t="shared" ca="1" si="46"/>
        <v/>
      </c>
      <c r="AU97" s="8" t="str">
        <f t="shared" ca="1" si="47"/>
        <v/>
      </c>
      <c r="AV97" s="8" t="str">
        <f t="shared" ca="1" si="48"/>
        <v/>
      </c>
      <c r="AW97" s="8" t="str">
        <f t="shared" ca="1" si="49"/>
        <v/>
      </c>
      <c r="AX97" s="8" t="str">
        <f>VLOOKUP(Y97,'[1]Suppliers DB'!$A:$X,24,0)</f>
        <v>DR MetalKraft + Vetore + WHB</v>
      </c>
      <c r="AZ97" s="2" t="s">
        <v>62</v>
      </c>
      <c r="BD97" s="2" t="str">
        <f t="shared" si="50"/>
        <v>Quatro Barras</v>
      </c>
      <c r="BE97" s="7">
        <f>VLOOKUP(Y97,[3]DB_FORNECEDORES!$C:$E,3,0)</f>
        <v>3504133000193</v>
      </c>
      <c r="BF97" s="7" t="b">
        <f>IF(AY97="FIASA",16701716000156,IF(AY97="FPT BETIM - FIRE",16701716003171,IF(AY97="FPT BETIM - MECANICA",16701716003333,IF(AY97="CKD",16701716001713,IF(AY97="MOPAR",16701716002957,IF(AZ97="SIM",VLOOKUP(AY97,[3]DB_FORNECEDORES!$C:$E,3,0)))))))</f>
        <v>0</v>
      </c>
      <c r="BG97" t="e">
        <f>IF(M97="FIASA",VLOOKUP(Y97,'[4]FIASA, CKD, MOPAR '!$B:$F,5,0),IF(OR(M97="FPT BETIM - FIRE",M97="FPT BETIM - MECANICA"),VLOOKUP(Y97,'[4]FPT BETIM'!$B:$F,5,0),"Volume"))</f>
        <v>#N/A</v>
      </c>
      <c r="BH97" t="str">
        <f t="shared" si="51"/>
        <v>463491660800017374</v>
      </c>
      <c r="BI97" t="str">
        <f>VLOOKUP(BH97,[1]PFEP!$A:$A,1,0)</f>
        <v>463491660800017374</v>
      </c>
      <c r="BK97" s="44"/>
      <c r="BL97">
        <f>COUNTIF(' Suppliers DB '!C:C,PFEP!Y97)</f>
        <v>1</v>
      </c>
    </row>
    <row r="98" spans="1:64">
      <c r="A98" t="s">
        <v>59</v>
      </c>
      <c r="B98" s="2" t="s">
        <v>178</v>
      </c>
      <c r="C98" s="2">
        <v>23480</v>
      </c>
      <c r="D98" s="2">
        <v>552849890</v>
      </c>
      <c r="E98">
        <v>180</v>
      </c>
      <c r="F98" t="s">
        <v>179</v>
      </c>
      <c r="J98">
        <v>1260</v>
      </c>
      <c r="K98">
        <v>7</v>
      </c>
      <c r="L98" s="3">
        <v>45401</v>
      </c>
      <c r="M98" s="5" t="str">
        <f t="shared" si="35"/>
        <v>FPT BETIM - FIRE</v>
      </c>
      <c r="N98" s="2" t="str">
        <f t="shared" ca="1" si="34"/>
        <v>WEEK 43</v>
      </c>
      <c r="O98">
        <f t="shared" si="36"/>
        <v>552849890</v>
      </c>
      <c r="P98" t="str">
        <f t="shared" si="37"/>
        <v>GUARNICAO DO EIXO VIRABREQUIM</v>
      </c>
      <c r="Q98" s="21">
        <f>VLOOKUP(O98,[1]PFEP!$B:$G,6,0)</f>
        <v>2.8000000000000001E-2</v>
      </c>
      <c r="R98" t="str">
        <f t="shared" ca="1" si="38"/>
        <v xml:space="preserve"> </v>
      </c>
      <c r="S98">
        <f t="shared" ca="1" si="39"/>
        <v>1260</v>
      </c>
      <c r="T98" t="str">
        <f t="shared" ca="1" si="40"/>
        <v xml:space="preserve"> </v>
      </c>
      <c r="U98" t="str">
        <f t="shared" ca="1" si="41"/>
        <v xml:space="preserve"> </v>
      </c>
      <c r="V98" t="str">
        <f t="shared" ca="1" si="42"/>
        <v xml:space="preserve"> </v>
      </c>
      <c r="W98" t="str">
        <f t="shared" ca="1" si="43"/>
        <v xml:space="preserve"> </v>
      </c>
      <c r="Y98" s="2">
        <f>VLOOKUP(C98,[1]PFEP!$O:$P,2,0)</f>
        <v>800005740</v>
      </c>
      <c r="Z98" s="8" t="e">
        <f>VLOOKUP(Y98,[2]INDEX!$C:$D,2,0)</f>
        <v>#N/A</v>
      </c>
      <c r="AA98" s="9" t="str">
        <f>VLOOKUP(Y98,'[1]Suppliers DB'!$A:$D,4,0)</f>
        <v>R DR CARLOS KIELANDER2CENTRO</v>
      </c>
      <c r="AB98" s="9" t="str">
        <f>VLOOKUP(Y98,'[1]Suppliers DB'!$A:$E,5,0)</f>
        <v>Monte Alto</v>
      </c>
      <c r="AC98" s="2" t="str">
        <f>VLOOKUP(Y98,'[1]Suppliers DB'!$A:$F,6,0)</f>
        <v>SP</v>
      </c>
      <c r="AD98" s="6">
        <v>5617</v>
      </c>
      <c r="AE98" s="8" t="str">
        <f>VLOOKUP(Y98,[3]DB_FORNECEDORES!$C:$D,2,0)</f>
        <v>HBA</v>
      </c>
      <c r="AF98" s="10" t="str">
        <f>IFERROR(IF(OR(M98="FPT BETIM - FIRE",M98="FPT BETIM - MECANICA",M98="FPT BETIM"),VLOOKUP(Y98,'[4]FPT BETIM'!$B:$E,4,0),IF(OR(M98="MOPAR",M98="CKD",M98="FIASA"),VLOOKUP(Y98,'[4]FIASA, CKD, MOPAR '!$B:$D,3,0)," ")),"")</f>
        <v/>
      </c>
      <c r="AG98" s="2" t="str">
        <f>VLOOKUP(O98,[1]PFEP!$B:$AN,39,0)</f>
        <v>T148</v>
      </c>
      <c r="AH98" s="2">
        <f>VLOOKUP(O98,[1]PFEP!$B:$AV,47,0)</f>
        <v>180</v>
      </c>
      <c r="AI98" s="2">
        <f>VLOOKUP(AG98,[1]PFEP!$AN:$AW,10,0)</f>
        <v>0.4</v>
      </c>
      <c r="AJ98" s="2">
        <f>VLOOKUP(O98,[1]PFEP!$B:$AX,49,0)</f>
        <v>0.3</v>
      </c>
      <c r="AK98" s="2">
        <f>VLOOKUP(O98,[1]PFEP!$B:$AY,50,0)</f>
        <v>0.15</v>
      </c>
      <c r="AL98" s="2" t="str">
        <f>IFERROR(IF(OR(VLOOKUP(BH98,[1]PFEP!$A:$BD,56,0)=1,VLOOKUP(BH98,[1]PFEP!$A:$BD,56,0)=0),"N","S"),"")</f>
        <v>S</v>
      </c>
      <c r="AM98" t="str">
        <f>VLOOKUP(AG98,[1]PFEP!$AH:$AZ,19,0)</f>
        <v>YES</v>
      </c>
      <c r="AN98">
        <f>VLOOKUP(AG98,[1]PFEP!$AH:$BA,20,0)</f>
        <v>10</v>
      </c>
      <c r="AO98">
        <f>VLOOKUP(AG98,[1]PFEP!$AH:$BB,21,0)</f>
        <v>1</v>
      </c>
      <c r="AP98" s="2">
        <f>VLOOKUP(AG98,[1]PFEP!$AN:$BE,18,0)</f>
        <v>3.5</v>
      </c>
      <c r="AQ98" s="8" t="str">
        <f>IFERROR(VLOOKUP(Y98,'[4]Restrição de veículos'!$A:$C,3,0),"")</f>
        <v/>
      </c>
      <c r="AR98" s="8" t="str">
        <f t="shared" ca="1" si="44"/>
        <v/>
      </c>
      <c r="AS98" s="8">
        <f t="shared" ca="1" si="45"/>
        <v>7</v>
      </c>
      <c r="AT98" s="8" t="str">
        <f t="shared" ca="1" si="46"/>
        <v/>
      </c>
      <c r="AU98" s="8" t="str">
        <f t="shared" ca="1" si="47"/>
        <v/>
      </c>
      <c r="AV98" s="8" t="str">
        <f t="shared" ca="1" si="48"/>
        <v/>
      </c>
      <c r="AW98" s="8" t="str">
        <f t="shared" ca="1" si="49"/>
        <v/>
      </c>
      <c r="AX98" s="8" t="str">
        <f>VLOOKUP(Y98,'[1]Suppliers DB'!$A:$X,24,0)</f>
        <v>Direto SP</v>
      </c>
      <c r="AZ98" s="2" t="s">
        <v>62</v>
      </c>
      <c r="BD98" s="2" t="str">
        <f t="shared" si="50"/>
        <v>Monte Alto</v>
      </c>
      <c r="BE98" s="7">
        <f>VLOOKUP(Y98,[3]DB_FORNECEDORES!$C:$E,3,0)</f>
        <v>52850682000125</v>
      </c>
      <c r="BF98" s="7" t="b">
        <f>IF(AY98="FIASA",16701716000156,IF(AY98="FPT BETIM - FIRE",16701716003171,IF(AY98="FPT BETIM - MECANICA",16701716003333,IF(AY98="CKD",16701716001713,IF(AY98="MOPAR",16701716002957,IF(AZ98="SIM",VLOOKUP(AY98,[3]DB_FORNECEDORES!$C:$E,3,0)))))))</f>
        <v>0</v>
      </c>
      <c r="BG98" t="e">
        <f>IF(M98="FIASA",VLOOKUP(Y98,'[4]FIASA, CKD, MOPAR '!$B:$F,5,0),IF(OR(M98="FPT BETIM - FIRE",M98="FPT BETIM - MECANICA"),VLOOKUP(Y98,'[4]FPT BETIM'!$B:$F,5,0),"Volume"))</f>
        <v>#N/A</v>
      </c>
      <c r="BH98" t="str">
        <f t="shared" si="51"/>
        <v>552849890800005740</v>
      </c>
      <c r="BI98" t="str">
        <f>VLOOKUP(BH98,[1]PFEP!$A:$A,1,0)</f>
        <v>552849890800005740</v>
      </c>
      <c r="BK98" s="44"/>
      <c r="BL98">
        <f>COUNTIF(' Suppliers DB '!C:C,PFEP!Y98)</f>
        <v>2</v>
      </c>
    </row>
    <row r="99" spans="1:64">
      <c r="A99" t="s">
        <v>59</v>
      </c>
      <c r="B99" s="2" t="s">
        <v>178</v>
      </c>
      <c r="C99" s="2">
        <v>23480</v>
      </c>
      <c r="D99" s="2">
        <v>463357980</v>
      </c>
      <c r="E99">
        <v>1000</v>
      </c>
      <c r="F99" t="s">
        <v>180</v>
      </c>
      <c r="J99">
        <v>6000</v>
      </c>
      <c r="K99">
        <v>6</v>
      </c>
      <c r="L99" s="3">
        <v>45401</v>
      </c>
      <c r="M99" s="5" t="str">
        <f t="shared" si="35"/>
        <v>FPT BETIM - FIRE</v>
      </c>
      <c r="N99" s="2" t="str">
        <f t="shared" ca="1" si="34"/>
        <v>WEEK 43</v>
      </c>
      <c r="O99">
        <f t="shared" si="36"/>
        <v>463357980</v>
      </c>
      <c r="P99" t="str">
        <f t="shared" si="37"/>
        <v>ANEL DE VEDACAO-</v>
      </c>
      <c r="Q99" s="21">
        <f>VLOOKUP(O99,[1]PFEP!$B:$G,6,0)</f>
        <v>0.1</v>
      </c>
      <c r="R99" t="str">
        <f t="shared" ca="1" si="38"/>
        <v xml:space="preserve"> </v>
      </c>
      <c r="S99">
        <f t="shared" ca="1" si="39"/>
        <v>6000</v>
      </c>
      <c r="T99" t="str">
        <f t="shared" ca="1" si="40"/>
        <v xml:space="preserve"> </v>
      </c>
      <c r="U99" t="str">
        <f t="shared" ca="1" si="41"/>
        <v xml:space="preserve"> </v>
      </c>
      <c r="V99" t="str">
        <f t="shared" ca="1" si="42"/>
        <v xml:space="preserve"> </v>
      </c>
      <c r="W99" t="str">
        <f t="shared" ca="1" si="43"/>
        <v xml:space="preserve"> </v>
      </c>
      <c r="Y99" s="2">
        <f>VLOOKUP(C99,[1]PFEP!$O:$P,2,0)</f>
        <v>800005740</v>
      </c>
      <c r="Z99" s="8" t="e">
        <f>VLOOKUP(Y99,[2]INDEX!$C:$D,2,0)</f>
        <v>#N/A</v>
      </c>
      <c r="AA99" s="9" t="str">
        <f>VLOOKUP(Y99,'[1]Suppliers DB'!$A:$D,4,0)</f>
        <v>R DR CARLOS KIELANDER2CENTRO</v>
      </c>
      <c r="AB99" s="9" t="str">
        <f>VLOOKUP(Y99,'[1]Suppliers DB'!$A:$E,5,0)</f>
        <v>Monte Alto</v>
      </c>
      <c r="AC99" s="2" t="str">
        <f>VLOOKUP(Y99,'[1]Suppliers DB'!$A:$F,6,0)</f>
        <v>SP</v>
      </c>
      <c r="AD99" s="6">
        <v>5618</v>
      </c>
      <c r="AE99" s="8" t="str">
        <f>VLOOKUP(Y99,[3]DB_FORNECEDORES!$C:$D,2,0)</f>
        <v>HBA</v>
      </c>
      <c r="AF99" s="10" t="str">
        <f>IFERROR(IF(OR(M99="FPT BETIM - FIRE",M99="FPT BETIM - MECANICA",M99="FPT BETIM"),VLOOKUP(Y99,'[4]FPT BETIM'!$B:$E,4,0),IF(OR(M99="MOPAR",M99="CKD",M99="FIASA"),VLOOKUP(Y99,'[4]FIASA, CKD, MOPAR '!$B:$D,3,0)," ")),"")</f>
        <v/>
      </c>
      <c r="AG99" s="2" t="str">
        <f>VLOOKUP(O99,[1]PFEP!$B:$AN,39,0)</f>
        <v>T074</v>
      </c>
      <c r="AH99" s="2">
        <f>VLOOKUP(O99,[1]PFEP!$B:$AV,47,0)</f>
        <v>1000</v>
      </c>
      <c r="AI99" s="2">
        <f>VLOOKUP(AG99,[1]PFEP!$AN:$AW,10,0)</f>
        <v>0.4</v>
      </c>
      <c r="AJ99" s="2">
        <f>VLOOKUP(O99,[1]PFEP!$B:$AX,49,0)</f>
        <v>0.3</v>
      </c>
      <c r="AK99" s="2">
        <f>VLOOKUP(O99,[1]PFEP!$B:$AY,50,0)</f>
        <v>0.15</v>
      </c>
      <c r="AL99" s="2" t="str">
        <f>IFERROR(IF(OR(VLOOKUP(BH99,[1]PFEP!$A:$BD,56,0)=1,VLOOKUP(BH99,[1]PFEP!$A:$BD,56,0)=0),"N","S"),"")</f>
        <v>S</v>
      </c>
      <c r="AM99" t="str">
        <f>VLOOKUP(AG99,[1]PFEP!$AH:$AZ,19,0)</f>
        <v>YES</v>
      </c>
      <c r="AN99">
        <f>VLOOKUP(AG99,[1]PFEP!$AH:$BA,20,0)</f>
        <v>10</v>
      </c>
      <c r="AO99">
        <f>VLOOKUP(AG99,[1]PFEP!$AH:$BB,21,0)</f>
        <v>5</v>
      </c>
      <c r="AP99" s="2">
        <f>VLOOKUP(AG99,[1]PFEP!$AN:$BE,18,0)</f>
        <v>0.56999999999999995</v>
      </c>
      <c r="AQ99" s="8" t="str">
        <f>IFERROR(VLOOKUP(Y99,'[4]Restrição de veículos'!$A:$C,3,0),"")</f>
        <v/>
      </c>
      <c r="AR99" s="8" t="str">
        <f t="shared" ca="1" si="44"/>
        <v/>
      </c>
      <c r="AS99" s="8">
        <f t="shared" ca="1" si="45"/>
        <v>6</v>
      </c>
      <c r="AT99" s="8" t="str">
        <f t="shared" ca="1" si="46"/>
        <v/>
      </c>
      <c r="AU99" s="8" t="str">
        <f t="shared" ca="1" si="47"/>
        <v/>
      </c>
      <c r="AV99" s="8" t="str">
        <f t="shared" ca="1" si="48"/>
        <v/>
      </c>
      <c r="AW99" s="8" t="str">
        <f t="shared" ca="1" si="49"/>
        <v/>
      </c>
      <c r="AX99" s="8" t="str">
        <f>VLOOKUP(Y99,'[1]Suppliers DB'!$A:$X,24,0)</f>
        <v>Direto SP</v>
      </c>
      <c r="AZ99" s="2" t="s">
        <v>62</v>
      </c>
      <c r="BD99" s="2" t="str">
        <f t="shared" si="50"/>
        <v>Monte Alto</v>
      </c>
      <c r="BE99" s="7">
        <f>VLOOKUP(Y99,[3]DB_FORNECEDORES!$C:$E,3,0)</f>
        <v>52850682000125</v>
      </c>
      <c r="BF99" s="7" t="b">
        <f>IF(AY99="FIASA",16701716000156,IF(AY99="FPT BETIM - FIRE",16701716003171,IF(AY99="FPT BETIM - MECANICA",16701716003333,IF(AY99="CKD",16701716001713,IF(AY99="MOPAR",16701716002957,IF(AZ99="SIM",VLOOKUP(AY99,[3]DB_FORNECEDORES!$C:$E,3,0)))))))</f>
        <v>0</v>
      </c>
      <c r="BG99" t="e">
        <f>IF(M99="FIASA",VLOOKUP(Y99,'[4]FIASA, CKD, MOPAR '!$B:$F,5,0),IF(OR(M99="FPT BETIM - FIRE",M99="FPT BETIM - MECANICA"),VLOOKUP(Y99,'[4]FPT BETIM'!$B:$F,5,0),"Volume"))</f>
        <v>#N/A</v>
      </c>
      <c r="BH99" t="str">
        <f t="shared" si="51"/>
        <v>463357980800005740</v>
      </c>
      <c r="BI99" t="str">
        <f>VLOOKUP(BH99,[1]PFEP!$A:$A,1,0)</f>
        <v>463357980800005740</v>
      </c>
      <c r="BK99" s="44"/>
      <c r="BL99">
        <f>COUNTIF(' Suppliers DB '!C:C,PFEP!Y99)</f>
        <v>2</v>
      </c>
    </row>
    <row r="100" spans="1:64">
      <c r="A100" t="s">
        <v>59</v>
      </c>
      <c r="B100" s="2" t="s">
        <v>178</v>
      </c>
      <c r="C100" s="2">
        <v>23480</v>
      </c>
      <c r="D100" s="2">
        <v>463482030</v>
      </c>
      <c r="E100">
        <v>200</v>
      </c>
      <c r="F100" t="s">
        <v>181</v>
      </c>
      <c r="J100">
        <v>900</v>
      </c>
      <c r="K100">
        <v>4.5</v>
      </c>
      <c r="L100" s="3">
        <v>45401</v>
      </c>
      <c r="M100" s="5" t="str">
        <f t="shared" si="35"/>
        <v>FPT BETIM - FIRE</v>
      </c>
      <c r="N100" s="2" t="str">
        <f t="shared" ca="1" si="34"/>
        <v>WEEK 43</v>
      </c>
      <c r="O100">
        <f t="shared" si="36"/>
        <v>463482030</v>
      </c>
      <c r="P100" t="str">
        <f t="shared" si="37"/>
        <v>JUNTA DE BORRACHA</v>
      </c>
      <c r="Q100" s="21">
        <f>VLOOKUP(O100,[1]PFEP!$B:$G,6,0)</f>
        <v>4.0000000000000001E-3</v>
      </c>
      <c r="R100" t="str">
        <f t="shared" ca="1" si="38"/>
        <v xml:space="preserve"> </v>
      </c>
      <c r="S100">
        <f t="shared" ca="1" si="39"/>
        <v>900</v>
      </c>
      <c r="T100" t="str">
        <f t="shared" ca="1" si="40"/>
        <v xml:space="preserve"> </v>
      </c>
      <c r="U100" t="str">
        <f t="shared" ca="1" si="41"/>
        <v xml:space="preserve"> </v>
      </c>
      <c r="V100" t="str">
        <f t="shared" ca="1" si="42"/>
        <v xml:space="preserve"> </v>
      </c>
      <c r="W100" t="str">
        <f t="shared" ca="1" si="43"/>
        <v xml:space="preserve"> </v>
      </c>
      <c r="Y100" s="2">
        <f>VLOOKUP(C100,[1]PFEP!$O:$P,2,0)</f>
        <v>800005740</v>
      </c>
      <c r="Z100" s="8" t="e">
        <f>VLOOKUP(Y100,[2]INDEX!$C:$D,2,0)</f>
        <v>#N/A</v>
      </c>
      <c r="AA100" s="9" t="str">
        <f>VLOOKUP(Y100,'[1]Suppliers DB'!$A:$D,4,0)</f>
        <v>R DR CARLOS KIELANDER2CENTRO</v>
      </c>
      <c r="AB100" s="9" t="str">
        <f>VLOOKUP(Y100,'[1]Suppliers DB'!$A:$E,5,0)</f>
        <v>Monte Alto</v>
      </c>
      <c r="AC100" s="2" t="str">
        <f>VLOOKUP(Y100,'[1]Suppliers DB'!$A:$F,6,0)</f>
        <v>SP</v>
      </c>
      <c r="AD100" s="6">
        <v>5619</v>
      </c>
      <c r="AE100" s="8" t="str">
        <f>VLOOKUP(Y100,[3]DB_FORNECEDORES!$C:$D,2,0)</f>
        <v>HBA</v>
      </c>
      <c r="AF100" s="10" t="str">
        <f>IFERROR(IF(OR(M100="FPT BETIM - FIRE",M100="FPT BETIM - MECANICA",M100="FPT BETIM"),VLOOKUP(Y100,'[4]FPT BETIM'!$B:$E,4,0),IF(OR(M100="MOPAR",M100="CKD",M100="FIASA"),VLOOKUP(Y100,'[4]FIASA, CKD, MOPAR '!$B:$D,3,0)," ")),"")</f>
        <v/>
      </c>
      <c r="AG100" s="2" t="str">
        <f>VLOOKUP(O100,[1]PFEP!$B:$AN,39,0)</f>
        <v>T074</v>
      </c>
      <c r="AH100" s="2">
        <f>VLOOKUP(O100,[1]PFEP!$B:$AV,47,0)</f>
        <v>200</v>
      </c>
      <c r="AI100" s="2">
        <f>VLOOKUP(AG100,[1]PFEP!$AN:$AW,10,0)</f>
        <v>0.4</v>
      </c>
      <c r="AJ100" s="2">
        <f>VLOOKUP(O100,[1]PFEP!$B:$AX,49,0)</f>
        <v>0.3</v>
      </c>
      <c r="AK100" s="2">
        <f>VLOOKUP(O100,[1]PFEP!$B:$AY,50,0)</f>
        <v>0.15</v>
      </c>
      <c r="AL100" s="2" t="str">
        <f>IFERROR(IF(OR(VLOOKUP(BH100,[1]PFEP!$A:$BD,56,0)=1,VLOOKUP(BH100,[1]PFEP!$A:$BD,56,0)=0),"N","S"),"")</f>
        <v>S</v>
      </c>
      <c r="AM100" t="str">
        <f>VLOOKUP(AG100,[1]PFEP!$AH:$AZ,19,0)</f>
        <v>YES</v>
      </c>
      <c r="AN100">
        <f>VLOOKUP(AG100,[1]PFEP!$AH:$BA,20,0)</f>
        <v>10</v>
      </c>
      <c r="AO100">
        <f>VLOOKUP(AG100,[1]PFEP!$AH:$BB,21,0)</f>
        <v>5</v>
      </c>
      <c r="AP100" s="2">
        <f>VLOOKUP(AG100,[1]PFEP!$AN:$BE,18,0)</f>
        <v>0.56999999999999995</v>
      </c>
      <c r="AQ100" s="8" t="str">
        <f>IFERROR(VLOOKUP(Y100,'[4]Restrição de veículos'!$A:$C,3,0),"")</f>
        <v/>
      </c>
      <c r="AR100" s="8" t="str">
        <f t="shared" ca="1" si="44"/>
        <v/>
      </c>
      <c r="AS100" s="8">
        <f t="shared" ca="1" si="45"/>
        <v>5</v>
      </c>
      <c r="AT100" s="8" t="str">
        <f t="shared" ca="1" si="46"/>
        <v/>
      </c>
      <c r="AU100" s="8" t="str">
        <f t="shared" ca="1" si="47"/>
        <v/>
      </c>
      <c r="AV100" s="8" t="str">
        <f t="shared" ca="1" si="48"/>
        <v/>
      </c>
      <c r="AW100" s="8" t="str">
        <f t="shared" ca="1" si="49"/>
        <v/>
      </c>
      <c r="AX100" s="8" t="str">
        <f>VLOOKUP(Y100,'[1]Suppliers DB'!$A:$X,24,0)</f>
        <v>Direto SP</v>
      </c>
      <c r="AZ100" s="2" t="s">
        <v>62</v>
      </c>
      <c r="BD100" s="2" t="str">
        <f t="shared" si="50"/>
        <v>Monte Alto</v>
      </c>
      <c r="BE100" s="7">
        <f>VLOOKUP(Y100,[3]DB_FORNECEDORES!$C:$E,3,0)</f>
        <v>52850682000125</v>
      </c>
      <c r="BF100" s="7" t="b">
        <f>IF(AY100="FIASA",16701716000156,IF(AY100="FPT BETIM - FIRE",16701716003171,IF(AY100="FPT BETIM - MECANICA",16701716003333,IF(AY100="CKD",16701716001713,IF(AY100="MOPAR",16701716002957,IF(AZ100="SIM",VLOOKUP(AY100,[3]DB_FORNECEDORES!$C:$E,3,0)))))))</f>
        <v>0</v>
      </c>
      <c r="BG100" t="e">
        <f>IF(M100="FIASA",VLOOKUP(Y100,'[4]FIASA, CKD, MOPAR '!$B:$F,5,0),IF(OR(M100="FPT BETIM - FIRE",M100="FPT BETIM - MECANICA"),VLOOKUP(Y100,'[4]FPT BETIM'!$B:$F,5,0),"Volume"))</f>
        <v>#N/A</v>
      </c>
      <c r="BH100" t="str">
        <f t="shared" si="51"/>
        <v>463482030800005740</v>
      </c>
      <c r="BI100" t="str">
        <f>VLOOKUP(BH100,[1]PFEP!$A:$A,1,0)</f>
        <v>463482030800005740</v>
      </c>
      <c r="BK100" s="44"/>
      <c r="BL100">
        <f>COUNTIF(' Suppliers DB '!C:C,PFEP!Y100)</f>
        <v>2</v>
      </c>
    </row>
    <row r="101" spans="1:64">
      <c r="A101" t="s">
        <v>59</v>
      </c>
      <c r="B101" s="2" t="s">
        <v>178</v>
      </c>
      <c r="C101" s="2">
        <v>23480</v>
      </c>
      <c r="D101" s="2">
        <v>144576860</v>
      </c>
      <c r="E101">
        <v>1500</v>
      </c>
      <c r="F101" t="s">
        <v>182</v>
      </c>
      <c r="J101">
        <v>1500</v>
      </c>
      <c r="K101">
        <v>1</v>
      </c>
      <c r="L101" s="3">
        <v>45401</v>
      </c>
      <c r="M101" s="5" t="str">
        <f t="shared" si="35"/>
        <v>FPT BETIM - FIRE</v>
      </c>
      <c r="N101" s="2" t="str">
        <f t="shared" ca="1" si="34"/>
        <v>WEEK 43</v>
      </c>
      <c r="O101">
        <f t="shared" si="36"/>
        <v>144576860</v>
      </c>
      <c r="P101" t="str">
        <f t="shared" si="37"/>
        <v>ANEL DE ENGRENAGEM</v>
      </c>
      <c r="Q101" s="21">
        <f>VLOOKUP(O101,[1]PFEP!$B:$G,6,0)</f>
        <v>0.01</v>
      </c>
      <c r="R101" t="str">
        <f t="shared" ca="1" si="38"/>
        <v xml:space="preserve"> </v>
      </c>
      <c r="S101">
        <f t="shared" ca="1" si="39"/>
        <v>1500</v>
      </c>
      <c r="T101" t="str">
        <f t="shared" ca="1" si="40"/>
        <v xml:space="preserve"> </v>
      </c>
      <c r="U101" t="str">
        <f t="shared" ca="1" si="41"/>
        <v xml:space="preserve"> </v>
      </c>
      <c r="V101" t="str">
        <f t="shared" ca="1" si="42"/>
        <v xml:space="preserve"> </v>
      </c>
      <c r="W101" t="str">
        <f t="shared" ca="1" si="43"/>
        <v xml:space="preserve"> </v>
      </c>
      <c r="Y101" s="2">
        <f>VLOOKUP(C101,[1]PFEP!$O:$P,2,0)</f>
        <v>800005740</v>
      </c>
      <c r="Z101" s="8" t="e">
        <f>VLOOKUP(Y101,[2]INDEX!$C:$D,2,0)</f>
        <v>#N/A</v>
      </c>
      <c r="AA101" s="9" t="str">
        <f>VLOOKUP(Y101,'[1]Suppliers DB'!$A:$D,4,0)</f>
        <v>R DR CARLOS KIELANDER2CENTRO</v>
      </c>
      <c r="AB101" s="9" t="str">
        <f>VLOOKUP(Y101,'[1]Suppliers DB'!$A:$E,5,0)</f>
        <v>Monte Alto</v>
      </c>
      <c r="AC101" s="2" t="str">
        <f>VLOOKUP(Y101,'[1]Suppliers DB'!$A:$F,6,0)</f>
        <v>SP</v>
      </c>
      <c r="AD101" s="6">
        <v>5620</v>
      </c>
      <c r="AE101" s="8" t="str">
        <f>VLOOKUP(Y101,[3]DB_FORNECEDORES!$C:$D,2,0)</f>
        <v>HBA</v>
      </c>
      <c r="AF101" s="10" t="str">
        <f>IFERROR(IF(OR(M101="FPT BETIM - FIRE",M101="FPT BETIM - MECANICA",M101="FPT BETIM"),VLOOKUP(Y101,'[4]FPT BETIM'!$B:$E,4,0),IF(OR(M101="MOPAR",M101="CKD",M101="FIASA"),VLOOKUP(Y101,'[4]FIASA, CKD, MOPAR '!$B:$D,3,0)," ")),"")</f>
        <v/>
      </c>
      <c r="AG101" s="2" t="str">
        <f>VLOOKUP(O101,[1]PFEP!$B:$AN,39,0)</f>
        <v>T074</v>
      </c>
      <c r="AH101" s="2">
        <f>VLOOKUP(O101,[1]PFEP!$B:$AV,47,0)</f>
        <v>1500</v>
      </c>
      <c r="AI101" s="2">
        <f>VLOOKUP(AG101,[1]PFEP!$AN:$AW,10,0)</f>
        <v>0.4</v>
      </c>
      <c r="AJ101" s="2">
        <f>VLOOKUP(O101,[1]PFEP!$B:$AX,49,0)</f>
        <v>0.3</v>
      </c>
      <c r="AK101" s="2">
        <f>VLOOKUP(O101,[1]PFEP!$B:$AY,50,0)</f>
        <v>0.15</v>
      </c>
      <c r="AL101" s="2" t="str">
        <f>IFERROR(IF(OR(VLOOKUP(BH101,[1]PFEP!$A:$BD,56,0)=1,VLOOKUP(BH101,[1]PFEP!$A:$BD,56,0)=0),"N","S"),"")</f>
        <v>S</v>
      </c>
      <c r="AM101" t="str">
        <f>VLOOKUP(AG101,[1]PFEP!$AH:$AZ,19,0)</f>
        <v>YES</v>
      </c>
      <c r="AN101">
        <f>VLOOKUP(AG101,[1]PFEP!$AH:$BA,20,0)</f>
        <v>10</v>
      </c>
      <c r="AO101">
        <f>VLOOKUP(AG101,[1]PFEP!$AH:$BB,21,0)</f>
        <v>5</v>
      </c>
      <c r="AP101" s="2">
        <f>VLOOKUP(AG101,[1]PFEP!$AN:$BE,18,0)</f>
        <v>0.56999999999999995</v>
      </c>
      <c r="AQ101" s="8" t="str">
        <f>IFERROR(VLOOKUP(Y101,'[4]Restrição de veículos'!$A:$C,3,0),"")</f>
        <v/>
      </c>
      <c r="AR101" s="8" t="str">
        <f t="shared" ca="1" si="44"/>
        <v/>
      </c>
      <c r="AS101" s="8">
        <f t="shared" ca="1" si="45"/>
        <v>1</v>
      </c>
      <c r="AT101" s="8" t="str">
        <f t="shared" ca="1" si="46"/>
        <v/>
      </c>
      <c r="AU101" s="8" t="str">
        <f t="shared" ca="1" si="47"/>
        <v/>
      </c>
      <c r="AV101" s="8" t="str">
        <f t="shared" ca="1" si="48"/>
        <v/>
      </c>
      <c r="AW101" s="8" t="str">
        <f t="shared" ca="1" si="49"/>
        <v/>
      </c>
      <c r="AX101" s="8" t="str">
        <f>VLOOKUP(Y101,'[1]Suppliers DB'!$A:$X,24,0)</f>
        <v>Direto SP</v>
      </c>
      <c r="AZ101" s="2" t="s">
        <v>62</v>
      </c>
      <c r="BD101" s="2" t="str">
        <f t="shared" si="50"/>
        <v>Monte Alto</v>
      </c>
      <c r="BE101" s="7">
        <f>VLOOKUP(Y101,[3]DB_FORNECEDORES!$C:$E,3,0)</f>
        <v>52850682000125</v>
      </c>
      <c r="BF101" s="7" t="b">
        <f>IF(AY101="FIASA",16701716000156,IF(AY101="FPT BETIM - FIRE",16701716003171,IF(AY101="FPT BETIM - MECANICA",16701716003333,IF(AY101="CKD",16701716001713,IF(AY101="MOPAR",16701716002957,IF(AZ101="SIM",VLOOKUP(AY101,[3]DB_FORNECEDORES!$C:$E,3,0)))))))</f>
        <v>0</v>
      </c>
      <c r="BG101" t="e">
        <f>IF(M101="FIASA",VLOOKUP(Y101,'[4]FIASA, CKD, MOPAR '!$B:$F,5,0),IF(OR(M101="FPT BETIM - FIRE",M101="FPT BETIM - MECANICA"),VLOOKUP(Y101,'[4]FPT BETIM'!$B:$F,5,0),"Volume"))</f>
        <v>#N/A</v>
      </c>
      <c r="BH101" t="str">
        <f t="shared" si="51"/>
        <v>144576860800005740</v>
      </c>
      <c r="BI101" t="str">
        <f>VLOOKUP(BH101,[1]PFEP!$A:$A,1,0)</f>
        <v>144576860800005740</v>
      </c>
      <c r="BK101" s="44"/>
      <c r="BL101">
        <f>COUNTIF(' Suppliers DB '!C:C,PFEP!Y101)</f>
        <v>2</v>
      </c>
    </row>
    <row r="102" spans="1:64">
      <c r="A102" t="s">
        <v>59</v>
      </c>
      <c r="B102" s="2" t="s">
        <v>183</v>
      </c>
      <c r="C102" s="2">
        <v>23481</v>
      </c>
      <c r="D102" s="2">
        <v>463504270</v>
      </c>
      <c r="E102">
        <v>500</v>
      </c>
      <c r="F102" t="s">
        <v>184</v>
      </c>
      <c r="J102">
        <v>500</v>
      </c>
      <c r="K102">
        <v>1</v>
      </c>
      <c r="L102" s="3">
        <v>45401</v>
      </c>
      <c r="M102" s="5" t="str">
        <f t="shared" si="35"/>
        <v>FPT BETIM - FIRE</v>
      </c>
      <c r="N102" s="2" t="str">
        <f t="shared" ca="1" si="34"/>
        <v>WEEK 43</v>
      </c>
      <c r="O102">
        <f t="shared" si="36"/>
        <v>463504270</v>
      </c>
      <c r="P102" t="str">
        <f t="shared" si="37"/>
        <v>TUBO RIGIDO BLOW-BY</v>
      </c>
      <c r="Q102" s="21">
        <f>VLOOKUP(O102,[1]PFEP!$B:$G,6,0)</f>
        <v>0.38</v>
      </c>
      <c r="R102" t="str">
        <f t="shared" ca="1" si="38"/>
        <v xml:space="preserve"> </v>
      </c>
      <c r="S102">
        <f t="shared" ca="1" si="39"/>
        <v>500</v>
      </c>
      <c r="T102" t="str">
        <f t="shared" ca="1" si="40"/>
        <v xml:space="preserve"> </v>
      </c>
      <c r="U102" t="str">
        <f t="shared" ca="1" si="41"/>
        <v xml:space="preserve"> </v>
      </c>
      <c r="V102" t="str">
        <f t="shared" ca="1" si="42"/>
        <v xml:space="preserve"> </v>
      </c>
      <c r="W102" t="str">
        <f t="shared" ca="1" si="43"/>
        <v xml:space="preserve"> </v>
      </c>
      <c r="Y102" s="2">
        <f>VLOOKUP(C102,[1]PFEP!$O:$P,2,0)</f>
        <v>800005741</v>
      </c>
      <c r="Z102" s="8" t="e">
        <f>VLOOKUP(Y102,[2]INDEX!$C:$D,2,0)</f>
        <v>#N/A</v>
      </c>
      <c r="AA102" s="9" t="str">
        <f>VLOOKUP(Y102,'[1]Suppliers DB'!$A:$D,4,0)</f>
        <v>ESTRADA MUNICIPAL REMIGIO OLIVOTTI784BAIRRO DO BARREIRO</v>
      </c>
      <c r="AB102" s="9" t="str">
        <f>VLOOKUP(Y102,'[1]Suppliers DB'!$A:$E,5,0)</f>
        <v>Extrema</v>
      </c>
      <c r="AC102" s="2" t="str">
        <f>VLOOKUP(Y102,'[1]Suppliers DB'!$A:$F,6,0)</f>
        <v>MG</v>
      </c>
      <c r="AD102" s="6">
        <v>5621</v>
      </c>
      <c r="AE102" s="8" t="str">
        <f>VLOOKUP(Y102,[3]DB_FORNECEDORES!$C:$D,2,0)</f>
        <v>HBA</v>
      </c>
      <c r="AF102" s="10" t="str">
        <f>IFERROR(IF(OR(M102="FPT BETIM - FIRE",M102="FPT BETIM - MECANICA",M102="FPT BETIM"),VLOOKUP(Y102,'[4]FPT BETIM'!$B:$E,4,0),IF(OR(M102="MOPAR",M102="CKD",M102="FIASA"),VLOOKUP(Y102,'[4]FIASA, CKD, MOPAR '!$B:$D,3,0)," ")),"")</f>
        <v/>
      </c>
      <c r="AG102" s="2" t="str">
        <f>VLOOKUP(O102,[1]PFEP!$B:$AN,39,0)</f>
        <v>T224</v>
      </c>
      <c r="AH102" s="2">
        <f>VLOOKUP(O102,[1]PFEP!$B:$AV,47,0)</f>
        <v>50</v>
      </c>
      <c r="AI102" s="2">
        <f>VLOOKUP(AG102,[1]PFEP!$AN:$AW,10,0)</f>
        <v>0.4</v>
      </c>
      <c r="AJ102" s="2">
        <f>VLOOKUP(O102,[1]PFEP!$B:$AX,49,0)</f>
        <v>0.3</v>
      </c>
      <c r="AK102" s="2">
        <f>VLOOKUP(O102,[1]PFEP!$B:$AY,50,0)</f>
        <v>0.28000000000000003</v>
      </c>
      <c r="AL102" s="2" t="str">
        <f>IFERROR(IF(OR(VLOOKUP(BH102,[1]PFEP!$A:$BD,56,0)=1,VLOOKUP(BH102,[1]PFEP!$A:$BD,56,0)=0),"N","S"),"")</f>
        <v>S</v>
      </c>
      <c r="AM102" t="str">
        <f>VLOOKUP(AG102,[1]PFEP!$AH:$AZ,19,0)</f>
        <v>YES</v>
      </c>
      <c r="AN102">
        <f>VLOOKUP(AG102,[1]PFEP!$AH:$BA,20,0)</f>
        <v>3</v>
      </c>
      <c r="AO102">
        <f>VLOOKUP(AG102,[1]PFEP!$AH:$BB,21,0)</f>
        <v>2</v>
      </c>
      <c r="AP102" s="2">
        <f>VLOOKUP(AG102,[1]PFEP!$AN:$BE,18,0)</f>
        <v>2</v>
      </c>
      <c r="AQ102" s="8" t="str">
        <f>IFERROR(VLOOKUP(Y102,'[4]Restrição de veículos'!$A:$C,3,0),"")</f>
        <v/>
      </c>
      <c r="AR102" s="8" t="str">
        <f t="shared" ca="1" si="44"/>
        <v/>
      </c>
      <c r="AS102" s="8">
        <f t="shared" ca="1" si="45"/>
        <v>10</v>
      </c>
      <c r="AT102" s="8" t="str">
        <f t="shared" ca="1" si="46"/>
        <v/>
      </c>
      <c r="AU102" s="8" t="str">
        <f t="shared" ca="1" si="47"/>
        <v/>
      </c>
      <c r="AV102" s="8" t="str">
        <f t="shared" ca="1" si="48"/>
        <v/>
      </c>
      <c r="AW102" s="8" t="str">
        <f t="shared" ca="1" si="49"/>
        <v/>
      </c>
      <c r="AX102" s="8" t="str">
        <f>VLOOKUP(Y102,'[1]Suppliers DB'!$A:$X,24,0)</f>
        <v>Direto MG</v>
      </c>
      <c r="AZ102" s="2" t="s">
        <v>62</v>
      </c>
      <c r="BD102" s="2" t="str">
        <f t="shared" si="50"/>
        <v>Extrema</v>
      </c>
      <c r="BE102" s="7">
        <f>VLOOKUP(Y102,[3]DB_FORNECEDORES!$C:$E,3,0)</f>
        <v>52850682001016</v>
      </c>
      <c r="BF102" s="7" t="b">
        <f>IF(AY102="FIASA",16701716000156,IF(AY102="FPT BETIM - FIRE",16701716003171,IF(AY102="FPT BETIM - MECANICA",16701716003333,IF(AY102="CKD",16701716001713,IF(AY102="MOPAR",16701716002957,IF(AZ102="SIM",VLOOKUP(AY102,[3]DB_FORNECEDORES!$C:$E,3,0)))))))</f>
        <v>0</v>
      </c>
      <c r="BG102" t="e">
        <f>IF(M102="FIASA",VLOOKUP(Y102,'[4]FIASA, CKD, MOPAR '!$B:$F,5,0),IF(OR(M102="FPT BETIM - FIRE",M102="FPT BETIM - MECANICA"),VLOOKUP(Y102,'[4]FPT BETIM'!$B:$F,5,0),"Volume"))</f>
        <v>#N/A</v>
      </c>
      <c r="BH102" t="str">
        <f t="shared" si="51"/>
        <v>463504270800005741</v>
      </c>
      <c r="BI102" t="str">
        <f>VLOOKUP(BH102,[1]PFEP!$A:$A,1,0)</f>
        <v>463504270800005741</v>
      </c>
      <c r="BK102" s="44"/>
      <c r="BL102">
        <f>COUNTIF(' Suppliers DB '!C:C,PFEP!Y102)</f>
        <v>1</v>
      </c>
    </row>
    <row r="103" spans="1:64">
      <c r="A103" t="s">
        <v>59</v>
      </c>
      <c r="B103" s="2" t="s">
        <v>183</v>
      </c>
      <c r="C103" s="2">
        <v>23481</v>
      </c>
      <c r="D103" s="2">
        <v>463399250</v>
      </c>
      <c r="E103">
        <v>500</v>
      </c>
      <c r="F103" t="s">
        <v>184</v>
      </c>
      <c r="J103">
        <v>1000</v>
      </c>
      <c r="K103">
        <v>2</v>
      </c>
      <c r="L103" s="3">
        <v>45401</v>
      </c>
      <c r="M103" s="5" t="str">
        <f t="shared" si="35"/>
        <v>FPT BETIM - FIRE</v>
      </c>
      <c r="N103" s="2" t="str">
        <f t="shared" ca="1" si="34"/>
        <v>WEEK 43</v>
      </c>
      <c r="O103">
        <f t="shared" si="36"/>
        <v>463399250</v>
      </c>
      <c r="P103" t="str">
        <f t="shared" si="37"/>
        <v>TUBO RIGIDO BLOW-BY</v>
      </c>
      <c r="Q103" s="21">
        <f>VLOOKUP(O103,[1]PFEP!$B:$G,6,0)</f>
        <v>3.7999999999999999E-2</v>
      </c>
      <c r="R103" t="str">
        <f t="shared" ca="1" si="38"/>
        <v xml:space="preserve"> </v>
      </c>
      <c r="S103">
        <f t="shared" ca="1" si="39"/>
        <v>1000</v>
      </c>
      <c r="T103" t="str">
        <f t="shared" ca="1" si="40"/>
        <v xml:space="preserve"> </v>
      </c>
      <c r="U103" t="str">
        <f t="shared" ca="1" si="41"/>
        <v xml:space="preserve"> </v>
      </c>
      <c r="V103" t="str">
        <f t="shared" ca="1" si="42"/>
        <v xml:space="preserve"> </v>
      </c>
      <c r="W103" t="str">
        <f t="shared" ca="1" si="43"/>
        <v xml:space="preserve"> </v>
      </c>
      <c r="Y103" s="2">
        <f>VLOOKUP(C103,[1]PFEP!$O:$P,2,0)</f>
        <v>800005741</v>
      </c>
      <c r="Z103" s="8" t="e">
        <f>VLOOKUP(Y103,[2]INDEX!$C:$D,2,0)</f>
        <v>#N/A</v>
      </c>
      <c r="AA103" s="9" t="str">
        <f>VLOOKUP(Y103,'[1]Suppliers DB'!$A:$D,4,0)</f>
        <v>ESTRADA MUNICIPAL REMIGIO OLIVOTTI784BAIRRO DO BARREIRO</v>
      </c>
      <c r="AB103" s="9" t="str">
        <f>VLOOKUP(Y103,'[1]Suppliers DB'!$A:$E,5,0)</f>
        <v>Extrema</v>
      </c>
      <c r="AC103" s="2" t="str">
        <f>VLOOKUP(Y103,'[1]Suppliers DB'!$A:$F,6,0)</f>
        <v>MG</v>
      </c>
      <c r="AD103" s="6">
        <v>5622</v>
      </c>
      <c r="AE103" s="8" t="str">
        <f>VLOOKUP(Y103,[3]DB_FORNECEDORES!$C:$D,2,0)</f>
        <v>HBA</v>
      </c>
      <c r="AF103" s="10" t="str">
        <f>IFERROR(IF(OR(M103="FPT BETIM - FIRE",M103="FPT BETIM - MECANICA",M103="FPT BETIM"),VLOOKUP(Y103,'[4]FPT BETIM'!$B:$E,4,0),IF(OR(M103="MOPAR",M103="CKD",M103="FIASA"),VLOOKUP(Y103,'[4]FIASA, CKD, MOPAR '!$B:$D,3,0)," ")),"")</f>
        <v/>
      </c>
      <c r="AG103" s="2" t="str">
        <f>VLOOKUP(O103,[1]PFEP!$B:$AN,39,0)</f>
        <v>T224</v>
      </c>
      <c r="AH103" s="2">
        <f>VLOOKUP(O103,[1]PFEP!$B:$AV,47,0)</f>
        <v>50</v>
      </c>
      <c r="AI103" s="2">
        <f>VLOOKUP(AG103,[1]PFEP!$AN:$AW,10,0)</f>
        <v>0.4</v>
      </c>
      <c r="AJ103" s="2">
        <f>VLOOKUP(O103,[1]PFEP!$B:$AX,49,0)</f>
        <v>0.3</v>
      </c>
      <c r="AK103" s="2">
        <f>VLOOKUP(O103,[1]PFEP!$B:$AY,50,0)</f>
        <v>0.28000000000000003</v>
      </c>
      <c r="AL103" s="2" t="str">
        <f>IFERROR(IF(OR(VLOOKUP(BH103,[1]PFEP!$A:$BD,56,0)=1,VLOOKUP(BH103,[1]PFEP!$A:$BD,56,0)=0),"N","S"),"")</f>
        <v>S</v>
      </c>
      <c r="AM103" t="str">
        <f>VLOOKUP(AG103,[1]PFEP!$AH:$AZ,19,0)</f>
        <v>YES</v>
      </c>
      <c r="AN103">
        <f>VLOOKUP(AG103,[1]PFEP!$AH:$BA,20,0)</f>
        <v>3</v>
      </c>
      <c r="AO103">
        <f>VLOOKUP(AG103,[1]PFEP!$AH:$BB,21,0)</f>
        <v>2</v>
      </c>
      <c r="AP103" s="2">
        <f>VLOOKUP(AG103,[1]PFEP!$AN:$BE,18,0)</f>
        <v>2</v>
      </c>
      <c r="AQ103" s="8" t="str">
        <f>IFERROR(VLOOKUP(Y103,'[4]Restrição de veículos'!$A:$C,3,0),"")</f>
        <v/>
      </c>
      <c r="AR103" s="8" t="str">
        <f t="shared" ca="1" si="44"/>
        <v/>
      </c>
      <c r="AS103" s="8">
        <f t="shared" ca="1" si="45"/>
        <v>20</v>
      </c>
      <c r="AT103" s="8" t="str">
        <f t="shared" ca="1" si="46"/>
        <v/>
      </c>
      <c r="AU103" s="8" t="str">
        <f t="shared" ca="1" si="47"/>
        <v/>
      </c>
      <c r="AV103" s="8" t="str">
        <f t="shared" ca="1" si="48"/>
        <v/>
      </c>
      <c r="AW103" s="8" t="str">
        <f t="shared" ca="1" si="49"/>
        <v/>
      </c>
      <c r="AX103" s="8" t="str">
        <f>VLOOKUP(Y103,'[1]Suppliers DB'!$A:$X,24,0)</f>
        <v>Direto MG</v>
      </c>
      <c r="AZ103" s="2" t="s">
        <v>62</v>
      </c>
      <c r="BD103" s="2" t="str">
        <f t="shared" si="50"/>
        <v>Extrema</v>
      </c>
      <c r="BE103" s="7">
        <f>VLOOKUP(Y103,[3]DB_FORNECEDORES!$C:$E,3,0)</f>
        <v>52850682001016</v>
      </c>
      <c r="BF103" s="7" t="b">
        <f>IF(AY103="FIASA",16701716000156,IF(AY103="FPT BETIM - FIRE",16701716003171,IF(AY103="FPT BETIM - MECANICA",16701716003333,IF(AY103="CKD",16701716001713,IF(AY103="MOPAR",16701716002957,IF(AZ103="SIM",VLOOKUP(AY103,[3]DB_FORNECEDORES!$C:$E,3,0)))))))</f>
        <v>0</v>
      </c>
      <c r="BG103" t="e">
        <f>IF(M103="FIASA",VLOOKUP(Y103,'[4]FIASA, CKD, MOPAR '!$B:$F,5,0),IF(OR(M103="FPT BETIM - FIRE",M103="FPT BETIM - MECANICA"),VLOOKUP(Y103,'[4]FPT BETIM'!$B:$F,5,0),"Volume"))</f>
        <v>#N/A</v>
      </c>
      <c r="BH103" t="str">
        <f t="shared" si="51"/>
        <v>463399250800005741</v>
      </c>
      <c r="BI103" t="str">
        <f>VLOOKUP(BH103,[1]PFEP!$A:$A,1,0)</f>
        <v>463399250800005741</v>
      </c>
      <c r="BK103" s="44"/>
      <c r="BL103">
        <f>COUNTIF(' Suppliers DB '!C:C,PFEP!Y103)</f>
        <v>1</v>
      </c>
    </row>
    <row r="104" spans="1:64">
      <c r="A104" t="s">
        <v>59</v>
      </c>
      <c r="B104" s="2" t="s">
        <v>185</v>
      </c>
      <c r="C104" s="2">
        <v>27986</v>
      </c>
      <c r="D104" s="2">
        <v>463524600</v>
      </c>
      <c r="E104">
        <v>500</v>
      </c>
      <c r="F104" t="s">
        <v>186</v>
      </c>
      <c r="J104">
        <v>2000</v>
      </c>
      <c r="K104">
        <v>4</v>
      </c>
      <c r="L104" s="3">
        <v>45401</v>
      </c>
      <c r="M104" s="5" t="str">
        <f t="shared" si="35"/>
        <v>FPT BETIM - FIRE</v>
      </c>
      <c r="N104" s="2" t="str">
        <f t="shared" ca="1" si="34"/>
        <v>WEEK 43</v>
      </c>
      <c r="O104">
        <f t="shared" si="36"/>
        <v>463524600</v>
      </c>
      <c r="P104" t="str">
        <f t="shared" si="37"/>
        <v>SUPORTE PARA CABO ELETRICO</v>
      </c>
      <c r="Q104" s="21">
        <f>VLOOKUP(O104,[1]PFEP!$B:$G,6,0)</f>
        <v>0.17499999999999999</v>
      </c>
      <c r="R104" t="str">
        <f t="shared" ca="1" si="38"/>
        <v xml:space="preserve"> </v>
      </c>
      <c r="S104">
        <f t="shared" ca="1" si="39"/>
        <v>2000</v>
      </c>
      <c r="T104" t="str">
        <f t="shared" ca="1" si="40"/>
        <v xml:space="preserve"> </v>
      </c>
      <c r="U104" t="str">
        <f t="shared" ca="1" si="41"/>
        <v xml:space="preserve"> </v>
      </c>
      <c r="V104" t="str">
        <f t="shared" ca="1" si="42"/>
        <v xml:space="preserve"> </v>
      </c>
      <c r="W104" t="str">
        <f t="shared" ca="1" si="43"/>
        <v xml:space="preserve"> </v>
      </c>
      <c r="Y104" s="2">
        <f>VLOOKUP(C104,[1]PFEP!$O:$P,2,0)</f>
        <v>800022005</v>
      </c>
      <c r="Z104" s="8" t="e">
        <f>VLOOKUP(Y104,[2]INDEX!$C:$D,2,0)</f>
        <v>#N/A</v>
      </c>
      <c r="AA104" s="9" t="str">
        <f>VLOOKUP(Y104,'[1]Suppliers DB'!$A:$D,4,0)</f>
        <v>RIO DE JANEIRO 44</v>
      </c>
      <c r="AB104" s="9" t="str">
        <f>VLOOKUP(Y104,'[1]Suppliers DB'!$A:$E,5,0)</f>
        <v>Diadema</v>
      </c>
      <c r="AC104" s="2" t="str">
        <f>VLOOKUP(Y104,'[1]Suppliers DB'!$A:$F,6,0)</f>
        <v>SP</v>
      </c>
      <c r="AD104" s="6">
        <v>5623</v>
      </c>
      <c r="AE104" s="8" t="str">
        <f>VLOOKUP(Y104,[3]DB_FORNECEDORES!$C:$D,2,0)</f>
        <v>POLISTAMPO</v>
      </c>
      <c r="AF104" s="10" t="str">
        <f>IFERROR(IF(OR(M104="FPT BETIM - FIRE",M104="FPT BETIM - MECANICA",M104="FPT BETIM"),VLOOKUP(Y104,'[4]FPT BETIM'!$B:$E,4,0),IF(OR(M104="MOPAR",M104="CKD",M104="FIASA"),VLOOKUP(Y104,'[4]FIASA, CKD, MOPAR '!$B:$D,3,0)," ")),"")</f>
        <v/>
      </c>
      <c r="AG104" s="2" t="str">
        <f>VLOOKUP(O104,[1]PFEP!$B:$AN,39,0)</f>
        <v>T256</v>
      </c>
      <c r="AH104" s="2">
        <f>VLOOKUP(O104,[1]PFEP!$B:$AV,47,0)</f>
        <v>20</v>
      </c>
      <c r="AI104" s="2">
        <f>VLOOKUP(AG104,[1]PFEP!$AN:$AW,10,0)</f>
        <v>0.4</v>
      </c>
      <c r="AJ104" s="2">
        <f>VLOOKUP(O104,[1]PFEP!$B:$AX,49,0)</f>
        <v>0.3</v>
      </c>
      <c r="AK104" s="2">
        <f>VLOOKUP(O104,[1]PFEP!$B:$AY,50,0)</f>
        <v>0.15</v>
      </c>
      <c r="AL104" s="2" t="str">
        <f>IFERROR(IF(OR(VLOOKUP(BH104,[1]PFEP!$A:$BD,56,0)=1,VLOOKUP(BH104,[1]PFEP!$A:$BD,56,0)=0),"N","S"),"")</f>
        <v>S</v>
      </c>
      <c r="AM104" t="str">
        <f>VLOOKUP(AG104,[1]PFEP!$AH:$AZ,19,0)</f>
        <v>YES</v>
      </c>
      <c r="AN104">
        <f>VLOOKUP(AG104,[1]PFEP!$AH:$BA,20,0)</f>
        <v>9</v>
      </c>
      <c r="AO104">
        <f>VLOOKUP(AG104,[1]PFEP!$AH:$BB,21,0)</f>
        <v>5</v>
      </c>
      <c r="AP104" s="2">
        <f>VLOOKUP(AG104,[1]PFEP!$AN:$BE,18,0)</f>
        <v>1.1000000000000001</v>
      </c>
      <c r="AQ104" s="8" t="str">
        <f>IFERROR(VLOOKUP(Y104,'[4]Restrição de veículos'!$A:$C,3,0),"")</f>
        <v/>
      </c>
      <c r="AR104" s="8" t="str">
        <f t="shared" ca="1" si="44"/>
        <v/>
      </c>
      <c r="AS104" s="8">
        <f t="shared" ca="1" si="45"/>
        <v>100</v>
      </c>
      <c r="AT104" s="8" t="str">
        <f t="shared" ca="1" si="46"/>
        <v/>
      </c>
      <c r="AU104" s="8" t="str">
        <f t="shared" ca="1" si="47"/>
        <v/>
      </c>
      <c r="AV104" s="8" t="str">
        <f t="shared" ca="1" si="48"/>
        <v/>
      </c>
      <c r="AW104" s="8" t="str">
        <f t="shared" ca="1" si="49"/>
        <v/>
      </c>
      <c r="AX104" s="8" t="str">
        <f>VLOOKUP(Y104,'[1]Suppliers DB'!$A:$X,24,0)</f>
        <v>Milk Run SP</v>
      </c>
      <c r="AZ104" s="2" t="s">
        <v>62</v>
      </c>
      <c r="BD104" s="2" t="str">
        <f t="shared" si="50"/>
        <v>Diadema</v>
      </c>
      <c r="BE104" s="7">
        <f>VLOOKUP(Y104,[3]DB_FORNECEDORES!$C:$E,3,0)</f>
        <v>51120079000125</v>
      </c>
      <c r="BF104" s="7" t="b">
        <f>IF(AY104="FIASA",16701716000156,IF(AY104="FPT BETIM - FIRE",16701716003171,IF(AY104="FPT BETIM - MECANICA",16701716003333,IF(AY104="CKD",16701716001713,IF(AY104="MOPAR",16701716002957,IF(AZ104="SIM",VLOOKUP(AY104,[3]DB_FORNECEDORES!$C:$E,3,0)))))))</f>
        <v>0</v>
      </c>
      <c r="BG104" t="e">
        <f>IF(M104="FIASA",VLOOKUP(Y104,'[4]FIASA, CKD, MOPAR '!$B:$F,5,0),IF(OR(M104="FPT BETIM - FIRE",M104="FPT BETIM - MECANICA"),VLOOKUP(Y104,'[4]FPT BETIM'!$B:$F,5,0),"Volume"))</f>
        <v>#N/A</v>
      </c>
      <c r="BH104" t="str">
        <f t="shared" si="51"/>
        <v>463524600800022005</v>
      </c>
      <c r="BI104" t="str">
        <f>VLOOKUP(BH104,[1]PFEP!$A:$A,1,0)</f>
        <v>463524600800022005</v>
      </c>
      <c r="BK104" s="44"/>
      <c r="BL104">
        <f>COUNTIF(' Suppliers DB '!C:C,PFEP!Y104)</f>
        <v>1</v>
      </c>
    </row>
    <row r="105" spans="1:64">
      <c r="A105" t="s">
        <v>59</v>
      </c>
      <c r="B105" s="2" t="s">
        <v>185</v>
      </c>
      <c r="C105" s="2">
        <v>27986</v>
      </c>
      <c r="D105" s="2">
        <v>552849810</v>
      </c>
      <c r="E105">
        <v>500</v>
      </c>
      <c r="F105" t="s">
        <v>187</v>
      </c>
      <c r="J105">
        <v>500</v>
      </c>
      <c r="K105">
        <v>1</v>
      </c>
      <c r="L105" s="3">
        <v>45401</v>
      </c>
      <c r="M105" s="5" t="str">
        <f t="shared" si="35"/>
        <v>FPT BETIM - FIRE</v>
      </c>
      <c r="N105" s="2" t="str">
        <f t="shared" ca="1" si="34"/>
        <v>WEEK 43</v>
      </c>
      <c r="O105">
        <f t="shared" si="36"/>
        <v>552849810</v>
      </c>
      <c r="P105" t="str">
        <f t="shared" si="37"/>
        <v>CHAPA DEFLETORA</v>
      </c>
      <c r="Q105" s="21">
        <f>VLOOKUP(O105,[1]PFEP!$B:$G,6,0)</f>
        <v>0.24</v>
      </c>
      <c r="R105" t="str">
        <f t="shared" ca="1" si="38"/>
        <v xml:space="preserve"> </v>
      </c>
      <c r="S105">
        <f t="shared" ca="1" si="39"/>
        <v>500</v>
      </c>
      <c r="T105" t="str">
        <f t="shared" ca="1" si="40"/>
        <v xml:space="preserve"> </v>
      </c>
      <c r="U105" t="str">
        <f t="shared" ca="1" si="41"/>
        <v xml:space="preserve"> </v>
      </c>
      <c r="V105" t="str">
        <f t="shared" ca="1" si="42"/>
        <v xml:space="preserve"> </v>
      </c>
      <c r="W105" t="str">
        <f t="shared" ca="1" si="43"/>
        <v xml:space="preserve"> </v>
      </c>
      <c r="Y105" s="2">
        <f>VLOOKUP(C105,[1]PFEP!$O:$P,2,0)</f>
        <v>800022005</v>
      </c>
      <c r="Z105" s="8" t="e">
        <f>VLOOKUP(Y105,[2]INDEX!$C:$D,2,0)</f>
        <v>#N/A</v>
      </c>
      <c r="AA105" s="9" t="str">
        <f>VLOOKUP(Y105,'[1]Suppliers DB'!$A:$D,4,0)</f>
        <v>RIO DE JANEIRO 44</v>
      </c>
      <c r="AB105" s="9" t="str">
        <f>VLOOKUP(Y105,'[1]Suppliers DB'!$A:$E,5,0)</f>
        <v>Diadema</v>
      </c>
      <c r="AC105" s="2" t="str">
        <f>VLOOKUP(Y105,'[1]Suppliers DB'!$A:$F,6,0)</f>
        <v>SP</v>
      </c>
      <c r="AD105" s="6">
        <v>5624</v>
      </c>
      <c r="AE105" s="8" t="str">
        <f>VLOOKUP(Y105,[3]DB_FORNECEDORES!$C:$D,2,0)</f>
        <v>POLISTAMPO</v>
      </c>
      <c r="AF105" s="10" t="str">
        <f>IFERROR(IF(OR(M105="FPT BETIM - FIRE",M105="FPT BETIM - MECANICA",M105="FPT BETIM"),VLOOKUP(Y105,'[4]FPT BETIM'!$B:$E,4,0),IF(OR(M105="MOPAR",M105="CKD",M105="FIASA"),VLOOKUP(Y105,'[4]FIASA, CKD, MOPAR '!$B:$D,3,0)," ")),"")</f>
        <v/>
      </c>
      <c r="AG105" s="2" t="str">
        <f>VLOOKUP(O105,[1]PFEP!$B:$AN,39,0)</f>
        <v>T256</v>
      </c>
      <c r="AH105" s="2">
        <f>VLOOKUP(O105,[1]PFEP!$B:$AV,47,0)</f>
        <v>20</v>
      </c>
      <c r="AI105" s="2">
        <f>VLOOKUP(AG105,[1]PFEP!$AN:$AW,10,0)</f>
        <v>0.4</v>
      </c>
      <c r="AJ105" s="2">
        <f>VLOOKUP(O105,[1]PFEP!$B:$AX,49,0)</f>
        <v>0.3</v>
      </c>
      <c r="AK105" s="2">
        <f>VLOOKUP(O105,[1]PFEP!$B:$AY,50,0)</f>
        <v>0.15</v>
      </c>
      <c r="AL105" s="2" t="str">
        <f>IFERROR(IF(OR(VLOOKUP(BH105,[1]PFEP!$A:$BD,56,0)=1,VLOOKUP(BH105,[1]PFEP!$A:$BD,56,0)=0),"N","S"),"")</f>
        <v>S</v>
      </c>
      <c r="AM105" t="str">
        <f>VLOOKUP(AG105,[1]PFEP!$AH:$AZ,19,0)</f>
        <v>YES</v>
      </c>
      <c r="AN105">
        <f>VLOOKUP(AG105,[1]PFEP!$AH:$BA,20,0)</f>
        <v>9</v>
      </c>
      <c r="AO105">
        <f>VLOOKUP(AG105,[1]PFEP!$AH:$BB,21,0)</f>
        <v>5</v>
      </c>
      <c r="AP105" s="2">
        <f>VLOOKUP(AG105,[1]PFEP!$AN:$BE,18,0)</f>
        <v>1.1000000000000001</v>
      </c>
      <c r="AQ105" s="8" t="str">
        <f>IFERROR(VLOOKUP(Y105,'[4]Restrição de veículos'!$A:$C,3,0),"")</f>
        <v/>
      </c>
      <c r="AR105" s="8" t="str">
        <f t="shared" ca="1" si="44"/>
        <v/>
      </c>
      <c r="AS105" s="8">
        <f t="shared" ca="1" si="45"/>
        <v>25</v>
      </c>
      <c r="AT105" s="8" t="str">
        <f t="shared" ca="1" si="46"/>
        <v/>
      </c>
      <c r="AU105" s="8" t="str">
        <f t="shared" ca="1" si="47"/>
        <v/>
      </c>
      <c r="AV105" s="8" t="str">
        <f t="shared" ca="1" si="48"/>
        <v/>
      </c>
      <c r="AW105" s="8" t="str">
        <f t="shared" ca="1" si="49"/>
        <v/>
      </c>
      <c r="AX105" s="8" t="str">
        <f>VLOOKUP(Y105,'[1]Suppliers DB'!$A:$X,24,0)</f>
        <v>Milk Run SP</v>
      </c>
      <c r="AZ105" s="2" t="s">
        <v>62</v>
      </c>
      <c r="BD105" s="2" t="str">
        <f t="shared" si="50"/>
        <v>Diadema</v>
      </c>
      <c r="BE105" s="7">
        <f>VLOOKUP(Y105,[3]DB_FORNECEDORES!$C:$E,3,0)</f>
        <v>51120079000125</v>
      </c>
      <c r="BF105" s="7" t="b">
        <f>IF(AY105="FIASA",16701716000156,IF(AY105="FPT BETIM - FIRE",16701716003171,IF(AY105="FPT BETIM - MECANICA",16701716003333,IF(AY105="CKD",16701716001713,IF(AY105="MOPAR",16701716002957,IF(AZ105="SIM",VLOOKUP(AY105,[3]DB_FORNECEDORES!$C:$E,3,0)))))))</f>
        <v>0</v>
      </c>
      <c r="BG105" t="e">
        <f>IF(M105="FIASA",VLOOKUP(Y105,'[4]FIASA, CKD, MOPAR '!$B:$F,5,0),IF(OR(M105="FPT BETIM - FIRE",M105="FPT BETIM - MECANICA"),VLOOKUP(Y105,'[4]FPT BETIM'!$B:$F,5,0),"Volume"))</f>
        <v>#N/A</v>
      </c>
      <c r="BH105" t="str">
        <f t="shared" si="51"/>
        <v>552849810800022005</v>
      </c>
      <c r="BI105" t="str">
        <f>VLOOKUP(BH105,[1]PFEP!$A:$A,1,0)</f>
        <v>552849810800022005</v>
      </c>
      <c r="BK105" s="44"/>
      <c r="BL105">
        <f>COUNTIF(' Suppliers DB '!C:C,PFEP!Y105)</f>
        <v>1</v>
      </c>
    </row>
    <row r="106" spans="1:64">
      <c r="A106" t="s">
        <v>59</v>
      </c>
      <c r="B106" s="2" t="s">
        <v>185</v>
      </c>
      <c r="C106" s="2">
        <v>27986</v>
      </c>
      <c r="D106" s="2">
        <v>463355140</v>
      </c>
      <c r="E106">
        <v>500</v>
      </c>
      <c r="F106" t="s">
        <v>187</v>
      </c>
      <c r="J106">
        <v>1500</v>
      </c>
      <c r="K106">
        <v>3</v>
      </c>
      <c r="L106" s="3">
        <v>45401</v>
      </c>
      <c r="M106" s="5" t="str">
        <f t="shared" si="35"/>
        <v>FPT BETIM - FIRE</v>
      </c>
      <c r="N106" s="2" t="str">
        <f t="shared" ca="1" si="34"/>
        <v>WEEK 43</v>
      </c>
      <c r="O106">
        <f t="shared" si="36"/>
        <v>463355140</v>
      </c>
      <c r="P106" t="str">
        <f t="shared" si="37"/>
        <v>CHAPA DEFLETORA</v>
      </c>
      <c r="Q106" s="21">
        <f>VLOOKUP(O106,[1]PFEP!$B:$G,6,0)</f>
        <v>0.1</v>
      </c>
      <c r="R106" t="str">
        <f t="shared" ca="1" si="38"/>
        <v xml:space="preserve"> </v>
      </c>
      <c r="S106">
        <f t="shared" ca="1" si="39"/>
        <v>1500</v>
      </c>
      <c r="T106" t="str">
        <f t="shared" ca="1" si="40"/>
        <v xml:space="preserve"> </v>
      </c>
      <c r="U106" t="str">
        <f t="shared" ca="1" si="41"/>
        <v xml:space="preserve"> </v>
      </c>
      <c r="V106" t="str">
        <f t="shared" ca="1" si="42"/>
        <v xml:space="preserve"> </v>
      </c>
      <c r="W106" t="str">
        <f t="shared" ca="1" si="43"/>
        <v xml:space="preserve"> </v>
      </c>
      <c r="Y106" s="2">
        <f>VLOOKUP(C106,[1]PFEP!$O:$P,2,0)</f>
        <v>800022005</v>
      </c>
      <c r="Z106" s="8" t="e">
        <f>VLOOKUP(Y106,[2]INDEX!$C:$D,2,0)</f>
        <v>#N/A</v>
      </c>
      <c r="AA106" s="9" t="str">
        <f>VLOOKUP(Y106,'[1]Suppliers DB'!$A:$D,4,0)</f>
        <v>RIO DE JANEIRO 44</v>
      </c>
      <c r="AB106" s="9" t="str">
        <f>VLOOKUP(Y106,'[1]Suppliers DB'!$A:$E,5,0)</f>
        <v>Diadema</v>
      </c>
      <c r="AC106" s="2" t="str">
        <f>VLOOKUP(Y106,'[1]Suppliers DB'!$A:$F,6,0)</f>
        <v>SP</v>
      </c>
      <c r="AD106" s="6">
        <v>5625</v>
      </c>
      <c r="AE106" s="8" t="str">
        <f>VLOOKUP(Y106,[3]DB_FORNECEDORES!$C:$D,2,0)</f>
        <v>POLISTAMPO</v>
      </c>
      <c r="AF106" s="10" t="str">
        <f>IFERROR(IF(OR(M106="FPT BETIM - FIRE",M106="FPT BETIM - MECANICA",M106="FPT BETIM"),VLOOKUP(Y106,'[4]FPT BETIM'!$B:$E,4,0),IF(OR(M106="MOPAR",M106="CKD",M106="FIASA"),VLOOKUP(Y106,'[4]FIASA, CKD, MOPAR '!$B:$D,3,0)," ")),"")</f>
        <v/>
      </c>
      <c r="AG106" s="2" t="str">
        <f>VLOOKUP(O106,[1]PFEP!$B:$AN,39,0)</f>
        <v>T256</v>
      </c>
      <c r="AH106" s="2">
        <f>VLOOKUP(O106,[1]PFEP!$B:$AV,47,0)</f>
        <v>20</v>
      </c>
      <c r="AI106" s="2">
        <f>VLOOKUP(AG106,[1]PFEP!$AN:$AW,10,0)</f>
        <v>0.4</v>
      </c>
      <c r="AJ106" s="2">
        <f>VLOOKUP(O106,[1]PFEP!$B:$AX,49,0)</f>
        <v>0.3</v>
      </c>
      <c r="AK106" s="2">
        <f>VLOOKUP(O106,[1]PFEP!$B:$AY,50,0)</f>
        <v>0.15</v>
      </c>
      <c r="AL106" s="2" t="str">
        <f>IFERROR(IF(OR(VLOOKUP(BH106,[1]PFEP!$A:$BD,56,0)=1,VLOOKUP(BH106,[1]PFEP!$A:$BD,56,0)=0),"N","S"),"")</f>
        <v>S</v>
      </c>
      <c r="AM106" t="str">
        <f>VLOOKUP(AG106,[1]PFEP!$AH:$AZ,19,0)</f>
        <v>YES</v>
      </c>
      <c r="AN106">
        <f>VLOOKUP(AG106,[1]PFEP!$AH:$BA,20,0)</f>
        <v>9</v>
      </c>
      <c r="AO106">
        <f>VLOOKUP(AG106,[1]PFEP!$AH:$BB,21,0)</f>
        <v>5</v>
      </c>
      <c r="AP106" s="2">
        <f>VLOOKUP(AG106,[1]PFEP!$AN:$BE,18,0)</f>
        <v>1.1000000000000001</v>
      </c>
      <c r="AQ106" s="8" t="str">
        <f>IFERROR(VLOOKUP(Y106,'[4]Restrição de veículos'!$A:$C,3,0),"")</f>
        <v/>
      </c>
      <c r="AR106" s="8" t="str">
        <f t="shared" ca="1" si="44"/>
        <v/>
      </c>
      <c r="AS106" s="8">
        <f t="shared" ca="1" si="45"/>
        <v>75</v>
      </c>
      <c r="AT106" s="8" t="str">
        <f t="shared" ca="1" si="46"/>
        <v/>
      </c>
      <c r="AU106" s="8" t="str">
        <f t="shared" ca="1" si="47"/>
        <v/>
      </c>
      <c r="AV106" s="8" t="str">
        <f t="shared" ca="1" si="48"/>
        <v/>
      </c>
      <c r="AW106" s="8" t="str">
        <f t="shared" ca="1" si="49"/>
        <v/>
      </c>
      <c r="AX106" s="8" t="str">
        <f>VLOOKUP(Y106,'[1]Suppliers DB'!$A:$X,24,0)</f>
        <v>Milk Run SP</v>
      </c>
      <c r="AZ106" s="2" t="s">
        <v>62</v>
      </c>
      <c r="BD106" s="2" t="str">
        <f t="shared" si="50"/>
        <v>Diadema</v>
      </c>
      <c r="BE106" s="7">
        <f>VLOOKUP(Y106,[3]DB_FORNECEDORES!$C:$E,3,0)</f>
        <v>51120079000125</v>
      </c>
      <c r="BF106" s="7" t="b">
        <f>IF(AY106="FIASA",16701716000156,IF(AY106="FPT BETIM - FIRE",16701716003171,IF(AY106="FPT BETIM - MECANICA",16701716003333,IF(AY106="CKD",16701716001713,IF(AY106="MOPAR",16701716002957,IF(AZ106="SIM",VLOOKUP(AY106,[3]DB_FORNECEDORES!$C:$E,3,0)))))))</f>
        <v>0</v>
      </c>
      <c r="BG106" t="e">
        <f>IF(M106="FIASA",VLOOKUP(Y106,'[4]FIASA, CKD, MOPAR '!$B:$F,5,0),IF(OR(M106="FPT BETIM - FIRE",M106="FPT BETIM - MECANICA"),VLOOKUP(Y106,'[4]FPT BETIM'!$B:$F,5,0),"Volume"))</f>
        <v>#N/A</v>
      </c>
      <c r="BH106" t="str">
        <f t="shared" si="51"/>
        <v>463355140800022005</v>
      </c>
      <c r="BI106" t="str">
        <f>VLOOKUP(BH106,[1]PFEP!$A:$A,1,0)</f>
        <v>463355140800022005</v>
      </c>
      <c r="BK106" s="44"/>
      <c r="BL106">
        <f>COUNTIF(' Suppliers DB '!C:C,PFEP!Y106)</f>
        <v>1</v>
      </c>
    </row>
    <row r="107" spans="1:64">
      <c r="A107" t="s">
        <v>59</v>
      </c>
      <c r="B107" s="2" t="s">
        <v>188</v>
      </c>
      <c r="C107" s="2">
        <v>32059</v>
      </c>
      <c r="D107" s="2">
        <v>552822590</v>
      </c>
      <c r="E107">
        <v>2800</v>
      </c>
      <c r="F107" t="s">
        <v>189</v>
      </c>
      <c r="J107">
        <v>5600</v>
      </c>
      <c r="K107">
        <v>2</v>
      </c>
      <c r="L107" s="3">
        <v>45401</v>
      </c>
      <c r="M107" s="5" t="str">
        <f t="shared" si="35"/>
        <v>FPT BETIM - FIRE</v>
      </c>
      <c r="N107" s="2" t="str">
        <f t="shared" ca="1" si="34"/>
        <v>WEEK 43</v>
      </c>
      <c r="O107">
        <f t="shared" si="36"/>
        <v>552822590</v>
      </c>
      <c r="P107" t="str">
        <f t="shared" si="37"/>
        <v>PULVERIZADOR</v>
      </c>
      <c r="Q107" s="21">
        <f>VLOOKUP(O107,[1]PFEP!$B:$G,6,0)</f>
        <v>1.2999999999999999E-2</v>
      </c>
      <c r="R107" t="str">
        <f t="shared" ca="1" si="38"/>
        <v xml:space="preserve"> </v>
      </c>
      <c r="S107">
        <f t="shared" ca="1" si="39"/>
        <v>5600</v>
      </c>
      <c r="T107" t="str">
        <f t="shared" ca="1" si="40"/>
        <v xml:space="preserve"> </v>
      </c>
      <c r="U107" t="str">
        <f t="shared" ca="1" si="41"/>
        <v xml:space="preserve"> </v>
      </c>
      <c r="V107" t="str">
        <f t="shared" ca="1" si="42"/>
        <v xml:space="preserve"> </v>
      </c>
      <c r="W107" t="str">
        <f t="shared" ca="1" si="43"/>
        <v xml:space="preserve"> </v>
      </c>
      <c r="Y107" s="2">
        <f>VLOOKUP(C107,[1]PFEP!$O:$P,2,0)</f>
        <v>800028822</v>
      </c>
      <c r="Z107" s="8" t="e">
        <f>VLOOKUP(Y107,[2]INDEX!$C:$D,2,0)</f>
        <v>#N/A</v>
      </c>
      <c r="AA107" s="9" t="str">
        <f>VLOOKUP(Y107,'[1]Suppliers DB'!$A:$D,4,0)</f>
        <v>ROD AMADOR BUENO DA VEIGA2000SOCORRO</v>
      </c>
      <c r="AB107" s="9" t="str">
        <f>VLOOKUP(Y107,'[1]Suppliers DB'!$A:$E,5,0)</f>
        <v>Pindamonhangaba</v>
      </c>
      <c r="AC107" s="2" t="str">
        <f>VLOOKUP(Y107,'[1]Suppliers DB'!$A:$F,6,0)</f>
        <v>SP</v>
      </c>
      <c r="AD107" s="6">
        <v>5626</v>
      </c>
      <c r="AE107" s="8" t="str">
        <f>VLOOKUP(Y107,[3]DB_FORNECEDORES!$C:$D,2,0)</f>
        <v>BONTAZ CENTRE B</v>
      </c>
      <c r="AF107" s="10" t="str">
        <f>IFERROR(IF(OR(M107="FPT BETIM - FIRE",M107="FPT BETIM - MECANICA",M107="FPT BETIM"),VLOOKUP(Y107,'[4]FPT BETIM'!$B:$E,4,0),IF(OR(M107="MOPAR",M107="CKD",M107="FIASA"),VLOOKUP(Y107,'[4]FIASA, CKD, MOPAR '!$B:$D,3,0)," ")),"")</f>
        <v/>
      </c>
      <c r="AG107" s="2" t="str">
        <f>VLOOKUP(O107,[1]PFEP!$B:$AN,39,0)</f>
        <v>T240</v>
      </c>
      <c r="AH107" s="2">
        <f>VLOOKUP(O107,[1]PFEP!$B:$AV,47,0)</f>
        <v>280</v>
      </c>
      <c r="AI107" s="2">
        <f>VLOOKUP(AG107,[1]PFEP!$AN:$AW,10,0)</f>
        <v>0.4</v>
      </c>
      <c r="AJ107" s="2">
        <f>VLOOKUP(O107,[1]PFEP!$B:$AX,49,0)</f>
        <v>0.3</v>
      </c>
      <c r="AK107" s="2">
        <f>VLOOKUP(O107,[1]PFEP!$B:$AY,50,0)</f>
        <v>0.15</v>
      </c>
      <c r="AL107" s="2" t="str">
        <f>IFERROR(IF(OR(VLOOKUP(BH107,[1]PFEP!$A:$BD,56,0)=1,VLOOKUP(BH107,[1]PFEP!$A:$BD,56,0)=0),"N","S"),"")</f>
        <v>S</v>
      </c>
      <c r="AM107" t="str">
        <f>VLOOKUP(AG107,[1]PFEP!$AH:$AZ,19,0)</f>
        <v>YES</v>
      </c>
      <c r="AN107">
        <f>VLOOKUP(AG107,[1]PFEP!$AH:$BA,20,0)</f>
        <v>9</v>
      </c>
      <c r="AO107">
        <f>VLOOKUP(AG107,[1]PFEP!$AH:$BB,21,0)</f>
        <v>5</v>
      </c>
      <c r="AP107" s="2">
        <f>VLOOKUP(AG107,[1]PFEP!$AN:$BE,18,0)</f>
        <v>1.06</v>
      </c>
      <c r="AQ107" s="8" t="str">
        <f>IFERROR(VLOOKUP(Y107,'[4]Restrição de veículos'!$A:$C,3,0),"")</f>
        <v/>
      </c>
      <c r="AR107" s="8" t="str">
        <f t="shared" ca="1" si="44"/>
        <v/>
      </c>
      <c r="AS107" s="8">
        <f t="shared" ca="1" si="45"/>
        <v>20</v>
      </c>
      <c r="AT107" s="8" t="str">
        <f t="shared" ca="1" si="46"/>
        <v/>
      </c>
      <c r="AU107" s="8" t="str">
        <f t="shared" ca="1" si="47"/>
        <v/>
      </c>
      <c r="AV107" s="8" t="str">
        <f t="shared" ca="1" si="48"/>
        <v/>
      </c>
      <c r="AW107" s="8" t="str">
        <f t="shared" ca="1" si="49"/>
        <v/>
      </c>
      <c r="AX107" s="8" t="str">
        <f>VLOOKUP(Y107,'[1]Suppliers DB'!$A:$X,24,0)</f>
        <v>Milk Run SP</v>
      </c>
      <c r="AZ107" s="2" t="s">
        <v>62</v>
      </c>
      <c r="BD107" s="2" t="str">
        <f t="shared" si="50"/>
        <v>Pindamonhangaba</v>
      </c>
      <c r="BE107" s="7">
        <f>VLOOKUP(Y107,[3]DB_FORNECEDORES!$C:$E,3,0)</f>
        <v>3614032000175</v>
      </c>
      <c r="BF107" s="7" t="b">
        <f>IF(AY107="FIASA",16701716000156,IF(AY107="FPT BETIM - FIRE",16701716003171,IF(AY107="FPT BETIM - MECANICA",16701716003333,IF(AY107="CKD",16701716001713,IF(AY107="MOPAR",16701716002957,IF(AZ107="SIM",VLOOKUP(AY107,[3]DB_FORNECEDORES!$C:$E,3,0)))))))</f>
        <v>0</v>
      </c>
      <c r="BG107" t="e">
        <f>IF(M107="FIASA",VLOOKUP(Y107,'[4]FIASA, CKD, MOPAR '!$B:$F,5,0),IF(OR(M107="FPT BETIM - FIRE",M107="FPT BETIM - MECANICA"),VLOOKUP(Y107,'[4]FPT BETIM'!$B:$F,5,0),"Volume"))</f>
        <v>#N/A</v>
      </c>
      <c r="BH107" t="str">
        <f t="shared" si="51"/>
        <v>552822590800028822</v>
      </c>
      <c r="BI107" t="str">
        <f>VLOOKUP(BH107,[1]PFEP!$A:$A,1,0)</f>
        <v>552822590800028822</v>
      </c>
      <c r="BK107" s="44"/>
      <c r="BL107">
        <f>COUNTIF(' Suppliers DB '!C:C,PFEP!Y107)</f>
        <v>1</v>
      </c>
    </row>
    <row r="108" spans="1:64">
      <c r="A108" t="s">
        <v>59</v>
      </c>
      <c r="B108" s="2" t="s">
        <v>190</v>
      </c>
      <c r="C108" s="2">
        <v>32572</v>
      </c>
      <c r="D108" s="2">
        <v>552820870</v>
      </c>
      <c r="E108">
        <v>720</v>
      </c>
      <c r="F108" t="s">
        <v>191</v>
      </c>
      <c r="J108">
        <v>5760</v>
      </c>
      <c r="K108">
        <v>8</v>
      </c>
      <c r="L108" s="3">
        <v>45401</v>
      </c>
      <c r="M108" s="5" t="str">
        <f t="shared" si="35"/>
        <v>FPT BETIM - FIRE</v>
      </c>
      <c r="N108" s="2" t="str">
        <f t="shared" ca="1" si="34"/>
        <v>WEEK 43</v>
      </c>
      <c r="O108">
        <f t="shared" si="36"/>
        <v>552820870</v>
      </c>
      <c r="P108" t="str">
        <f t="shared" si="37"/>
        <v>BOBINA DE IGNICAO COMPLETA</v>
      </c>
      <c r="Q108" s="21">
        <f>VLOOKUP(O108,[1]PFEP!$B:$G,6,0)</f>
        <v>0.23799999999999999</v>
      </c>
      <c r="R108" t="str">
        <f t="shared" ca="1" si="38"/>
        <v xml:space="preserve"> </v>
      </c>
      <c r="S108">
        <f t="shared" ca="1" si="39"/>
        <v>5760</v>
      </c>
      <c r="T108" t="str">
        <f t="shared" ca="1" si="40"/>
        <v xml:space="preserve"> </v>
      </c>
      <c r="U108" t="str">
        <f t="shared" ca="1" si="41"/>
        <v xml:space="preserve"> </v>
      </c>
      <c r="V108" t="str">
        <f t="shared" ca="1" si="42"/>
        <v xml:space="preserve"> </v>
      </c>
      <c r="W108" t="str">
        <f t="shared" ca="1" si="43"/>
        <v xml:space="preserve"> </v>
      </c>
      <c r="Y108" s="2">
        <f>VLOOKUP(C108,[1]PFEP!$O:$P,2,0)</f>
        <v>800029515</v>
      </c>
      <c r="Z108" s="8" t="e">
        <f>VLOOKUP(Y108,[2]INDEX!$C:$D,2,0)</f>
        <v>#N/A</v>
      </c>
      <c r="AA108" s="9" t="str">
        <f>VLOOKUP(Y108,'[1]Suppliers DB'!$A:$D,4,0)</f>
        <v>AV ALAMEDA JUPTER818DISTRITO INDUSTRIAL AMERICAN PARK</v>
      </c>
      <c r="AB108" s="9" t="str">
        <f>VLOOKUP(Y108,'[1]Suppliers DB'!$A:$E,5,0)</f>
        <v>Indaiatuba</v>
      </c>
      <c r="AC108" s="2" t="str">
        <f>VLOOKUP(Y108,'[1]Suppliers DB'!$A:$F,6,0)</f>
        <v>SP</v>
      </c>
      <c r="AD108" s="6">
        <v>5627</v>
      </c>
      <c r="AE108" s="8" t="str">
        <f>VLOOKUP(Y108,[3]DB_FORNECEDORES!$C:$D,2,0)</f>
        <v>AUTOMOTIVOS IND</v>
      </c>
      <c r="AF108" s="10" t="str">
        <f>IFERROR(IF(OR(M108="FPT BETIM - FIRE",M108="FPT BETIM - MECANICA",M108="FPT BETIM"),VLOOKUP(Y108,'[4]FPT BETIM'!$B:$E,4,0),IF(OR(M108="MOPAR",M108="CKD",M108="FIASA"),VLOOKUP(Y108,'[4]FIASA, CKD, MOPAR '!$B:$D,3,0)," ")),"")</f>
        <v/>
      </c>
      <c r="AG108" s="2" t="str">
        <f>VLOOKUP(O108,[1]PFEP!$B:$AN,39,0)</f>
        <v>T047</v>
      </c>
      <c r="AH108" s="2">
        <f>VLOOKUP(O108,[1]PFEP!$B:$AV,47,0)</f>
        <v>18</v>
      </c>
      <c r="AI108" s="2">
        <f>VLOOKUP(AG108,[1]PFEP!$AN:$AW,10,0)</f>
        <v>0.4</v>
      </c>
      <c r="AJ108" s="2">
        <f>VLOOKUP(O108,[1]PFEP!$B:$AX,49,0)</f>
        <v>0.3</v>
      </c>
      <c r="AK108" s="2">
        <f>VLOOKUP(O108,[1]PFEP!$B:$AY,50,0)</f>
        <v>0.22</v>
      </c>
      <c r="AL108" s="2" t="str">
        <f>IFERROR(IF(OR(VLOOKUP(BH108,[1]PFEP!$A:$BD,56,0)=1,VLOOKUP(BH108,[1]PFEP!$A:$BD,56,0)=0),"N","S"),"")</f>
        <v>S</v>
      </c>
      <c r="AM108" t="str">
        <f>VLOOKUP(AG108,[1]PFEP!$AH:$AZ,19,0)</f>
        <v>YES</v>
      </c>
      <c r="AN108">
        <f>VLOOKUP(AG108,[1]PFEP!$AH:$BA,20,0)</f>
        <v>10</v>
      </c>
      <c r="AO108">
        <f>VLOOKUP(AG108,[1]PFEP!$AH:$BB,21,0)</f>
        <v>4</v>
      </c>
      <c r="AP108" s="2">
        <f>VLOOKUP(AG108,[1]PFEP!$AN:$BE,18,0)</f>
        <v>3.5</v>
      </c>
      <c r="AQ108" s="8" t="str">
        <f>IFERROR(VLOOKUP(Y108,'[4]Restrição de veículos'!$A:$C,3,0),"")</f>
        <v>Não recebe carreta</v>
      </c>
      <c r="AR108" s="8" t="str">
        <f t="shared" ca="1" si="44"/>
        <v/>
      </c>
      <c r="AS108" s="8">
        <f t="shared" ca="1" si="45"/>
        <v>320</v>
      </c>
      <c r="AT108" s="8" t="str">
        <f t="shared" ca="1" si="46"/>
        <v/>
      </c>
      <c r="AU108" s="8" t="str">
        <f t="shared" ca="1" si="47"/>
        <v/>
      </c>
      <c r="AV108" s="8" t="str">
        <f t="shared" ca="1" si="48"/>
        <v/>
      </c>
      <c r="AW108" s="8" t="str">
        <f t="shared" ca="1" si="49"/>
        <v/>
      </c>
      <c r="AX108" s="8" t="str">
        <f>VLOOKUP(Y108,'[1]Suppliers DB'!$A:$X,24,0)</f>
        <v>Milk Run SP</v>
      </c>
      <c r="AZ108" s="2" t="s">
        <v>62</v>
      </c>
      <c r="BD108" s="2" t="str">
        <f t="shared" si="50"/>
        <v>Indaiatuba</v>
      </c>
      <c r="BE108" s="7">
        <f>VLOOKUP(Y108,[3]DB_FORNECEDORES!$C:$E,3,0)</f>
        <v>13353050000102</v>
      </c>
      <c r="BF108" s="7" t="b">
        <f>IF(AY108="FIASA",16701716000156,IF(AY108="FPT BETIM - FIRE",16701716003171,IF(AY108="FPT BETIM - MECANICA",16701716003333,IF(AY108="CKD",16701716001713,IF(AY108="MOPAR",16701716002957,IF(AZ108="SIM",VLOOKUP(AY108,[3]DB_FORNECEDORES!$C:$E,3,0)))))))</f>
        <v>0</v>
      </c>
      <c r="BG108" t="e">
        <f>IF(M108="FIASA",VLOOKUP(Y108,'[4]FIASA, CKD, MOPAR '!$B:$F,5,0),IF(OR(M108="FPT BETIM - FIRE",M108="FPT BETIM - MECANICA"),VLOOKUP(Y108,'[4]FPT BETIM'!$B:$F,5,0),"Volume"))</f>
        <v>#N/A</v>
      </c>
      <c r="BH108" t="str">
        <f t="shared" si="51"/>
        <v>552820870800029515</v>
      </c>
      <c r="BI108" t="str">
        <f>VLOOKUP(BH108,[1]PFEP!$A:$A,1,0)</f>
        <v>552820870800029515</v>
      </c>
      <c r="BK108" s="44"/>
      <c r="BL108">
        <f>COUNTIF(' Suppliers DB '!C:C,PFEP!Y108)</f>
        <v>1</v>
      </c>
    </row>
    <row r="109" spans="1:64">
      <c r="A109" t="s">
        <v>59</v>
      </c>
      <c r="B109" s="2" t="s">
        <v>192</v>
      </c>
      <c r="C109" s="2">
        <v>33132</v>
      </c>
      <c r="D109" s="2">
        <v>552823610</v>
      </c>
      <c r="E109">
        <v>900</v>
      </c>
      <c r="F109" t="s">
        <v>193</v>
      </c>
      <c r="J109">
        <v>900</v>
      </c>
      <c r="K109">
        <v>1</v>
      </c>
      <c r="L109" s="3">
        <v>45401</v>
      </c>
      <c r="M109" s="5" t="str">
        <f t="shared" si="35"/>
        <v>FPT BETIM - FIRE</v>
      </c>
      <c r="N109" s="2" t="str">
        <f t="shared" ca="1" si="34"/>
        <v>WEEK 43</v>
      </c>
      <c r="O109">
        <f t="shared" si="36"/>
        <v>552823610</v>
      </c>
      <c r="P109" t="str">
        <f t="shared" si="37"/>
        <v>TUBO PESCADOR DE OLEO</v>
      </c>
      <c r="Q109" s="21">
        <f>VLOOKUP(O109,[1]PFEP!$B:$G,6,0)</f>
        <v>0.115</v>
      </c>
      <c r="R109" t="str">
        <f t="shared" ca="1" si="38"/>
        <v xml:space="preserve"> </v>
      </c>
      <c r="S109">
        <f t="shared" ca="1" si="39"/>
        <v>900</v>
      </c>
      <c r="T109" t="str">
        <f t="shared" ca="1" si="40"/>
        <v xml:space="preserve"> </v>
      </c>
      <c r="U109" t="str">
        <f t="shared" ca="1" si="41"/>
        <v xml:space="preserve"> </v>
      </c>
      <c r="V109" t="str">
        <f t="shared" ca="1" si="42"/>
        <v xml:space="preserve"> </v>
      </c>
      <c r="W109" t="str">
        <f t="shared" ca="1" si="43"/>
        <v xml:space="preserve"> </v>
      </c>
      <c r="Y109" s="2">
        <f>VLOOKUP(C109,[1]PFEP!$O:$P,2,0)</f>
        <v>800030214</v>
      </c>
      <c r="Z109" s="8" t="e">
        <f>VLOOKUP(Y109,[2]INDEX!$C:$D,2,0)</f>
        <v>#N/A</v>
      </c>
      <c r="AA109" s="9" t="str">
        <f>VLOOKUP(Y109,'[1]Suppliers DB'!$A:$D,4,0)</f>
        <v>Av. Emilio Chechinatto4195csao Roque Da Chave</v>
      </c>
      <c r="AB109" s="9" t="str">
        <f>VLOOKUP(Y109,'[1]Suppliers DB'!$A:$E,5,0)</f>
        <v>Itupeva</v>
      </c>
      <c r="AC109" s="2" t="str">
        <f>VLOOKUP(Y109,'[1]Suppliers DB'!$A:$F,6,0)</f>
        <v>SP</v>
      </c>
      <c r="AD109" s="6">
        <v>5628</v>
      </c>
      <c r="AE109" s="8" t="str">
        <f>VLOOKUP(Y109,[3]DB_FORNECEDORES!$C:$D,2,0)</f>
        <v>ROCHLING AUTOMO</v>
      </c>
      <c r="AF109" s="10" t="str">
        <f>IFERROR(IF(OR(M109="FPT BETIM - FIRE",M109="FPT BETIM - MECANICA",M109="FPT BETIM"),VLOOKUP(Y109,'[4]FPT BETIM'!$B:$E,4,0),IF(OR(M109="MOPAR",M109="CKD",M109="FIASA"),VLOOKUP(Y109,'[4]FIASA, CKD, MOPAR '!$B:$D,3,0)," ")),"")</f>
        <v/>
      </c>
      <c r="AG109" s="2" t="str">
        <f>VLOOKUP(O109,[1]PFEP!$B:$AN,39,0)</f>
        <v>T261</v>
      </c>
      <c r="AH109" s="2">
        <f>VLOOKUP(O109,[1]PFEP!$B:$AV,47,0)</f>
        <v>30</v>
      </c>
      <c r="AI109" s="2">
        <f>VLOOKUP(AG109,[1]PFEP!$AN:$AW,10,0)</f>
        <v>0.4</v>
      </c>
      <c r="AJ109" s="2">
        <f>VLOOKUP(O109,[1]PFEP!$B:$AX,49,0)</f>
        <v>0.3</v>
      </c>
      <c r="AK109" s="2">
        <f>VLOOKUP(O109,[1]PFEP!$B:$AY,50,0)</f>
        <v>0.09</v>
      </c>
      <c r="AL109" s="2" t="str">
        <f>IFERROR(IF(OR(VLOOKUP(BH109,[1]PFEP!$A:$BD,56,0)=1,VLOOKUP(BH109,[1]PFEP!$A:$BD,56,0)=0),"N","S"),"")</f>
        <v>N</v>
      </c>
      <c r="AM109" t="str">
        <f>VLOOKUP(AG109,[1]PFEP!$AH:$AZ,19,0)</f>
        <v>YES</v>
      </c>
      <c r="AN109">
        <f>VLOOKUP(AG109,[1]PFEP!$AH:$BA,20,0)</f>
        <v>5</v>
      </c>
      <c r="AO109">
        <f>VLOOKUP(AG109,[1]PFEP!$AH:$BB,21,0)</f>
        <v>6</v>
      </c>
      <c r="AP109" s="2">
        <f>VLOOKUP(AG109,[1]PFEP!$AN:$BE,18,0)</f>
        <v>2.4</v>
      </c>
      <c r="AQ109" s="8" t="str">
        <f>IFERROR(VLOOKUP(Y109,'[4]Restrição de veículos'!$A:$C,3,0),"")</f>
        <v/>
      </c>
      <c r="AR109" s="8" t="str">
        <f t="shared" ca="1" si="44"/>
        <v/>
      </c>
      <c r="AS109" s="8">
        <f t="shared" ca="1" si="45"/>
        <v>30</v>
      </c>
      <c r="AT109" s="8" t="str">
        <f t="shared" ca="1" si="46"/>
        <v/>
      </c>
      <c r="AU109" s="8" t="str">
        <f t="shared" ca="1" si="47"/>
        <v/>
      </c>
      <c r="AV109" s="8" t="str">
        <f t="shared" ca="1" si="48"/>
        <v/>
      </c>
      <c r="AW109" s="8" t="str">
        <f t="shared" ca="1" si="49"/>
        <v/>
      </c>
      <c r="AX109" s="8" t="str">
        <f>VLOOKUP(Y109,'[1]Suppliers DB'!$A:$X,24,0)</f>
        <v>Milk Run SP</v>
      </c>
      <c r="AZ109" s="2" t="s">
        <v>62</v>
      </c>
      <c r="BD109" s="2" t="str">
        <f t="shared" si="50"/>
        <v>Itupeva</v>
      </c>
      <c r="BE109" s="7">
        <f>VLOOKUP(Y109,[3]DB_FORNECEDORES!$C:$E,3,0)</f>
        <v>2763005000100</v>
      </c>
      <c r="BF109" s="7" t="b">
        <f>IF(AY109="FIASA",16701716000156,IF(AY109="FPT BETIM - FIRE",16701716003171,IF(AY109="FPT BETIM - MECANICA",16701716003333,IF(AY109="CKD",16701716001713,IF(AY109="MOPAR",16701716002957,IF(AZ109="SIM",VLOOKUP(AY109,[3]DB_FORNECEDORES!$C:$E,3,0)))))))</f>
        <v>0</v>
      </c>
      <c r="BG109" t="e">
        <f>IF(M109="FIASA",VLOOKUP(Y109,'[4]FIASA, CKD, MOPAR '!$B:$F,5,0),IF(OR(M109="FPT BETIM - FIRE",M109="FPT BETIM - MECANICA"),VLOOKUP(Y109,'[4]FPT BETIM'!$B:$F,5,0),"Volume"))</f>
        <v>#N/A</v>
      </c>
      <c r="BH109" t="str">
        <f t="shared" si="51"/>
        <v>552823610800030214</v>
      </c>
      <c r="BI109" t="str">
        <f>VLOOKUP(BH109,[1]PFEP!$A:$A,1,0)</f>
        <v>552823610800030214</v>
      </c>
      <c r="BK109" s="44"/>
      <c r="BL109">
        <f>COUNTIF(' Suppliers DB '!C:C,PFEP!Y109)</f>
        <v>1</v>
      </c>
    </row>
    <row r="110" spans="1:64">
      <c r="A110" t="s">
        <v>59</v>
      </c>
      <c r="B110" s="2" t="s">
        <v>194</v>
      </c>
      <c r="C110" s="2">
        <v>33518</v>
      </c>
      <c r="D110" s="2">
        <v>463496670</v>
      </c>
      <c r="E110">
        <v>48</v>
      </c>
      <c r="F110" t="s">
        <v>195</v>
      </c>
      <c r="J110">
        <v>720</v>
      </c>
      <c r="K110">
        <v>15</v>
      </c>
      <c r="L110" s="3">
        <v>45401</v>
      </c>
      <c r="M110" s="5" t="str">
        <f t="shared" si="35"/>
        <v>FPT BETIM - FIRE</v>
      </c>
      <c r="N110" s="2" t="str">
        <f t="shared" ca="1" si="34"/>
        <v>WEEK 43</v>
      </c>
      <c r="O110">
        <f t="shared" si="36"/>
        <v>463496670</v>
      </c>
      <c r="P110" t="str">
        <f t="shared" si="37"/>
        <v>CARTER OLEO COMPLETO T3</v>
      </c>
      <c r="Q110" s="21">
        <f>VLOOKUP(O110,[1]PFEP!$B:$G,6,0)</f>
        <v>1.728</v>
      </c>
      <c r="R110" t="str">
        <f t="shared" ca="1" si="38"/>
        <v xml:space="preserve"> </v>
      </c>
      <c r="S110">
        <f t="shared" ca="1" si="39"/>
        <v>720</v>
      </c>
      <c r="T110" t="str">
        <f t="shared" ca="1" si="40"/>
        <v xml:space="preserve"> </v>
      </c>
      <c r="U110" t="str">
        <f t="shared" ca="1" si="41"/>
        <v xml:space="preserve"> </v>
      </c>
      <c r="V110" t="str">
        <f t="shared" ca="1" si="42"/>
        <v xml:space="preserve"> </v>
      </c>
      <c r="W110" t="str">
        <f t="shared" ca="1" si="43"/>
        <v xml:space="preserve"> </v>
      </c>
      <c r="Y110" s="2">
        <f>VLOOKUP(C110,[1]PFEP!$O:$P,2,0)</f>
        <v>800030703</v>
      </c>
      <c r="Z110" s="8" t="e">
        <f>VLOOKUP(Y110,[2]INDEX!$C:$D,2,0)</f>
        <v>#N/A</v>
      </c>
      <c r="AA110" s="9" t="str">
        <f>VLOOKUP(Y110,'[1]Suppliers DB'!$A:$D,4,0)</f>
        <v>Via Francisco Boti, 4304 Chácara do Pinhal</v>
      </c>
      <c r="AB110" s="9" t="str">
        <f>VLOOKUP(Y110,'[1]Suppliers DB'!$A:$E,5,0)</f>
        <v>Cabreuva</v>
      </c>
      <c r="AC110" s="2" t="str">
        <f>VLOOKUP(Y110,'[1]Suppliers DB'!$A:$F,6,0)</f>
        <v>SP</v>
      </c>
      <c r="AD110" s="6">
        <v>5629</v>
      </c>
      <c r="AE110" s="8" t="str">
        <f>VLOOKUP(Y110,[3]DB_FORNECEDORES!$C:$D,2,0)</f>
        <v>METALURGICA NAK</v>
      </c>
      <c r="AF110" s="10" t="str">
        <f>IFERROR(IF(OR(M110="FPT BETIM - FIRE",M110="FPT BETIM - MECANICA",M110="FPT BETIM"),VLOOKUP(Y110,'[4]FPT BETIM'!$B:$E,4,0),IF(OR(M110="MOPAR",M110="CKD",M110="FIASA"),VLOOKUP(Y110,'[4]FIASA, CKD, MOPAR '!$B:$D,3,0)," ")),"")</f>
        <v/>
      </c>
      <c r="AG110" s="2" t="str">
        <f>VLOOKUP(O110,[1]PFEP!$B:$AN,39,0)</f>
        <v>T228</v>
      </c>
      <c r="AH110" s="2">
        <f>VLOOKUP(O110,[1]PFEP!$B:$AV,47,0)</f>
        <v>4</v>
      </c>
      <c r="AI110" s="2">
        <f>VLOOKUP(AG110,[1]PFEP!$AN:$AW,10,0)</f>
        <v>0.6</v>
      </c>
      <c r="AJ110" s="2">
        <f>VLOOKUP(O110,[1]PFEP!$B:$AX,49,0)</f>
        <v>0.5</v>
      </c>
      <c r="AK110" s="2">
        <f>VLOOKUP(O110,[1]PFEP!$B:$AY,50,0)</f>
        <v>0.3</v>
      </c>
      <c r="AL110" s="2" t="str">
        <f>IFERROR(IF(OR(VLOOKUP(BH110,[1]PFEP!$A:$BD,56,0)=1,VLOOKUP(BH110,[1]PFEP!$A:$BD,56,0)=0),"N","S"),"")</f>
        <v>S</v>
      </c>
      <c r="AM110" t="str">
        <f>VLOOKUP(AG110,[1]PFEP!$AH:$AZ,19,0)</f>
        <v>YES</v>
      </c>
      <c r="AN110">
        <f>VLOOKUP(AG110,[1]PFEP!$AH:$BA,20,0)</f>
        <v>4</v>
      </c>
      <c r="AO110">
        <f>VLOOKUP(AG110,[1]PFEP!$AH:$BB,21,0)</f>
        <v>3</v>
      </c>
      <c r="AP110" s="2">
        <f>VLOOKUP(AG110,[1]PFEP!$AN:$BE,18,0)</f>
        <v>3.2</v>
      </c>
      <c r="AQ110" s="8" t="str">
        <f>IFERROR(VLOOKUP(Y110,'[4]Restrição de veículos'!$A:$C,3,0),"")</f>
        <v/>
      </c>
      <c r="AR110" s="8" t="str">
        <f t="shared" ca="1" si="44"/>
        <v/>
      </c>
      <c r="AS110" s="8">
        <f t="shared" ca="1" si="45"/>
        <v>180</v>
      </c>
      <c r="AT110" s="8" t="str">
        <f t="shared" ca="1" si="46"/>
        <v/>
      </c>
      <c r="AU110" s="8" t="str">
        <f t="shared" ca="1" si="47"/>
        <v/>
      </c>
      <c r="AV110" s="8" t="str">
        <f t="shared" ca="1" si="48"/>
        <v/>
      </c>
      <c r="AW110" s="8" t="str">
        <f t="shared" ca="1" si="49"/>
        <v/>
      </c>
      <c r="AX110" s="8" t="str">
        <f>VLOOKUP(Y110,'[1]Suppliers DB'!$A:$X,24,0)</f>
        <v>Direto SP</v>
      </c>
      <c r="AZ110" s="2" t="s">
        <v>62</v>
      </c>
      <c r="BD110" s="2" t="str">
        <f t="shared" si="50"/>
        <v>Cabreuva</v>
      </c>
      <c r="BE110" s="7">
        <f>VLOOKUP(Y110,[3]DB_FORNECEDORES!$C:$E,3,0)</f>
        <v>57373375000203</v>
      </c>
      <c r="BF110" s="7" t="b">
        <f>IF(AY110="FIASA",16701716000156,IF(AY110="FPT BETIM - FIRE",16701716003171,IF(AY110="FPT BETIM - MECANICA",16701716003333,IF(AY110="CKD",16701716001713,IF(AY110="MOPAR",16701716002957,IF(AZ110="SIM",VLOOKUP(AY110,[3]DB_FORNECEDORES!$C:$E,3,0)))))))</f>
        <v>0</v>
      </c>
      <c r="BG110" t="e">
        <f>IF(M110="FIASA",VLOOKUP(Y110,'[4]FIASA, CKD, MOPAR '!$B:$F,5,0),IF(OR(M110="FPT BETIM - FIRE",M110="FPT BETIM - MECANICA"),VLOOKUP(Y110,'[4]FPT BETIM'!$B:$F,5,0),"Volume"))</f>
        <v>#N/A</v>
      </c>
      <c r="BH110" t="str">
        <f t="shared" si="51"/>
        <v>463496670800030703</v>
      </c>
      <c r="BI110" t="str">
        <f>VLOOKUP(BH110,[1]PFEP!$A:$A,1,0)</f>
        <v>463496670800030703</v>
      </c>
      <c r="BK110" s="44"/>
      <c r="BL110">
        <f>COUNTIF(' Suppliers DB '!C:C,PFEP!Y110)</f>
        <v>1</v>
      </c>
    </row>
    <row r="111" spans="1:64">
      <c r="A111" t="s">
        <v>59</v>
      </c>
      <c r="B111" s="2" t="s">
        <v>194</v>
      </c>
      <c r="C111" s="2">
        <v>33518</v>
      </c>
      <c r="D111" s="2">
        <v>463433880</v>
      </c>
      <c r="E111">
        <v>48</v>
      </c>
      <c r="F111" t="s">
        <v>196</v>
      </c>
      <c r="J111">
        <v>720</v>
      </c>
      <c r="K111">
        <v>15</v>
      </c>
      <c r="L111" s="3">
        <v>45401</v>
      </c>
      <c r="M111" s="5" t="str">
        <f t="shared" si="35"/>
        <v>FPT BETIM - FIRE</v>
      </c>
      <c r="N111" s="2" t="str">
        <f t="shared" ca="1" si="34"/>
        <v>WEEK 43</v>
      </c>
      <c r="O111">
        <f t="shared" si="36"/>
        <v>463433880</v>
      </c>
      <c r="P111" t="str">
        <f t="shared" si="37"/>
        <v>CARTER OLEO COMPLETO T4</v>
      </c>
      <c r="Q111" s="21">
        <f>VLOOKUP(O111,[1]PFEP!$B:$G,6,0)</f>
        <v>1.728</v>
      </c>
      <c r="R111" t="str">
        <f t="shared" ca="1" si="38"/>
        <v xml:space="preserve"> </v>
      </c>
      <c r="S111">
        <f t="shared" ca="1" si="39"/>
        <v>720</v>
      </c>
      <c r="T111" t="str">
        <f t="shared" ca="1" si="40"/>
        <v xml:space="preserve"> </v>
      </c>
      <c r="U111" t="str">
        <f t="shared" ca="1" si="41"/>
        <v xml:space="preserve"> </v>
      </c>
      <c r="V111" t="str">
        <f t="shared" ca="1" si="42"/>
        <v xml:space="preserve"> </v>
      </c>
      <c r="W111" t="str">
        <f t="shared" ca="1" si="43"/>
        <v xml:space="preserve"> </v>
      </c>
      <c r="Y111" s="2">
        <f>VLOOKUP(C111,[1]PFEP!$O:$P,2,0)</f>
        <v>800030703</v>
      </c>
      <c r="Z111" s="8" t="e">
        <f>VLOOKUP(Y111,[2]INDEX!$C:$D,2,0)</f>
        <v>#N/A</v>
      </c>
      <c r="AA111" s="9" t="str">
        <f>VLOOKUP(Y111,'[1]Suppliers DB'!$A:$D,4,0)</f>
        <v>Via Francisco Boti, 4304 Chácara do Pinhal</v>
      </c>
      <c r="AB111" s="9" t="str">
        <f>VLOOKUP(Y111,'[1]Suppliers DB'!$A:$E,5,0)</f>
        <v>Cabreuva</v>
      </c>
      <c r="AC111" s="2" t="str">
        <f>VLOOKUP(Y111,'[1]Suppliers DB'!$A:$F,6,0)</f>
        <v>SP</v>
      </c>
      <c r="AD111" s="6">
        <v>5630</v>
      </c>
      <c r="AE111" s="8" t="str">
        <f>VLOOKUP(Y111,[3]DB_FORNECEDORES!$C:$D,2,0)</f>
        <v>METALURGICA NAK</v>
      </c>
      <c r="AF111" s="10" t="str">
        <f>IFERROR(IF(OR(M111="FPT BETIM - FIRE",M111="FPT BETIM - MECANICA",M111="FPT BETIM"),VLOOKUP(Y111,'[4]FPT BETIM'!$B:$E,4,0),IF(OR(M111="MOPAR",M111="CKD",M111="FIASA"),VLOOKUP(Y111,'[4]FIASA, CKD, MOPAR '!$B:$D,3,0)," ")),"")</f>
        <v/>
      </c>
      <c r="AG111" s="2" t="str">
        <f>VLOOKUP(O111,[1]PFEP!$B:$AN,39,0)</f>
        <v>T228</v>
      </c>
      <c r="AH111" s="2">
        <f>VLOOKUP(O111,[1]PFEP!$B:$AV,47,0)</f>
        <v>4</v>
      </c>
      <c r="AI111" s="2">
        <f>VLOOKUP(AG111,[1]PFEP!$AN:$AW,10,0)</f>
        <v>0.6</v>
      </c>
      <c r="AJ111" s="2">
        <f>VLOOKUP(O111,[1]PFEP!$B:$AX,49,0)</f>
        <v>0.5</v>
      </c>
      <c r="AK111" s="2">
        <f>VLOOKUP(O111,[1]PFEP!$B:$AY,50,0)</f>
        <v>0.3</v>
      </c>
      <c r="AL111" s="2" t="str">
        <f>IFERROR(IF(OR(VLOOKUP(BH111,[1]PFEP!$A:$BD,56,0)=1,VLOOKUP(BH111,[1]PFEP!$A:$BD,56,0)=0),"N","S"),"")</f>
        <v>S</v>
      </c>
      <c r="AM111" t="str">
        <f>VLOOKUP(AG111,[1]PFEP!$AH:$AZ,19,0)</f>
        <v>YES</v>
      </c>
      <c r="AN111">
        <f>VLOOKUP(AG111,[1]PFEP!$AH:$BA,20,0)</f>
        <v>4</v>
      </c>
      <c r="AO111">
        <f>VLOOKUP(AG111,[1]PFEP!$AH:$BB,21,0)</f>
        <v>3</v>
      </c>
      <c r="AP111" s="2">
        <f>VLOOKUP(AG111,[1]PFEP!$AN:$BE,18,0)</f>
        <v>3.2</v>
      </c>
      <c r="AQ111" s="8" t="str">
        <f>IFERROR(VLOOKUP(Y111,'[4]Restrição de veículos'!$A:$C,3,0),"")</f>
        <v/>
      </c>
      <c r="AR111" s="8" t="str">
        <f t="shared" ca="1" si="44"/>
        <v/>
      </c>
      <c r="AS111" s="8">
        <f t="shared" ca="1" si="45"/>
        <v>180</v>
      </c>
      <c r="AT111" s="8" t="str">
        <f t="shared" ca="1" si="46"/>
        <v/>
      </c>
      <c r="AU111" s="8" t="str">
        <f t="shared" ca="1" si="47"/>
        <v/>
      </c>
      <c r="AV111" s="8" t="str">
        <f t="shared" ca="1" si="48"/>
        <v/>
      </c>
      <c r="AW111" s="8" t="str">
        <f t="shared" ca="1" si="49"/>
        <v/>
      </c>
      <c r="AX111" s="8" t="str">
        <f>VLOOKUP(Y111,'[1]Suppliers DB'!$A:$X,24,0)</f>
        <v>Direto SP</v>
      </c>
      <c r="AZ111" s="2" t="s">
        <v>62</v>
      </c>
      <c r="BD111" s="2" t="str">
        <f t="shared" si="50"/>
        <v>Cabreuva</v>
      </c>
      <c r="BE111" s="7">
        <f>VLOOKUP(Y111,[3]DB_FORNECEDORES!$C:$E,3,0)</f>
        <v>57373375000203</v>
      </c>
      <c r="BF111" s="7" t="b">
        <f>IF(AY111="FIASA",16701716000156,IF(AY111="FPT BETIM - FIRE",16701716003171,IF(AY111="FPT BETIM - MECANICA",16701716003333,IF(AY111="CKD",16701716001713,IF(AY111="MOPAR",16701716002957,IF(AZ111="SIM",VLOOKUP(AY111,[3]DB_FORNECEDORES!$C:$E,3,0)))))))</f>
        <v>0</v>
      </c>
      <c r="BG111" t="e">
        <f>IF(M111="FIASA",VLOOKUP(Y111,'[4]FIASA, CKD, MOPAR '!$B:$F,5,0),IF(OR(M111="FPT BETIM - FIRE",M111="FPT BETIM - MECANICA"),VLOOKUP(Y111,'[4]FPT BETIM'!$B:$F,5,0),"Volume"))</f>
        <v>#N/A</v>
      </c>
      <c r="BH111" t="str">
        <f t="shared" si="51"/>
        <v>463433880800030703</v>
      </c>
      <c r="BI111" t="str">
        <f>VLOOKUP(BH111,[1]PFEP!$A:$A,1,0)</f>
        <v>463433880800030703</v>
      </c>
      <c r="BK111" s="44"/>
      <c r="BL111">
        <f>COUNTIF(' Suppliers DB '!C:C,PFEP!Y111)</f>
        <v>1</v>
      </c>
    </row>
    <row r="112" spans="1:64">
      <c r="A112" t="s">
        <v>59</v>
      </c>
      <c r="B112" s="2" t="s">
        <v>197</v>
      </c>
      <c r="C112" s="2">
        <v>58696</v>
      </c>
      <c r="D112" s="2">
        <v>463495790</v>
      </c>
      <c r="E112">
        <v>1200</v>
      </c>
      <c r="F112" t="s">
        <v>198</v>
      </c>
      <c r="J112">
        <v>2400</v>
      </c>
      <c r="K112">
        <v>2</v>
      </c>
      <c r="L112" s="3">
        <v>45401</v>
      </c>
      <c r="M112" s="5" t="str">
        <f t="shared" si="35"/>
        <v>FPT BETIM - FIRE</v>
      </c>
      <c r="N112" s="2" t="str">
        <f t="shared" ca="1" si="34"/>
        <v>WEEK 43</v>
      </c>
      <c r="O112">
        <f t="shared" si="36"/>
        <v>463495790</v>
      </c>
      <c r="P112" t="str">
        <f t="shared" si="37"/>
        <v>INSONORIZANTE</v>
      </c>
      <c r="Q112" s="21">
        <f>VLOOKUP(O112,[1]PFEP!$B:$G,6,0)</f>
        <v>2.8000000000000001E-2</v>
      </c>
      <c r="R112" t="str">
        <f t="shared" ca="1" si="38"/>
        <v xml:space="preserve"> </v>
      </c>
      <c r="S112">
        <f t="shared" ca="1" si="39"/>
        <v>2400</v>
      </c>
      <c r="T112" t="str">
        <f t="shared" ca="1" si="40"/>
        <v xml:space="preserve"> </v>
      </c>
      <c r="U112" t="str">
        <f t="shared" ca="1" si="41"/>
        <v xml:space="preserve"> </v>
      </c>
      <c r="V112" t="str">
        <f t="shared" ca="1" si="42"/>
        <v xml:space="preserve"> </v>
      </c>
      <c r="W112" t="str">
        <f t="shared" ca="1" si="43"/>
        <v xml:space="preserve"> </v>
      </c>
      <c r="Y112" s="2">
        <f>VLOOKUP(C112,[1]PFEP!$O:$P,2,0)</f>
        <v>800006330</v>
      </c>
      <c r="Z112" s="8" t="e">
        <f>VLOOKUP(Y112,[2]INDEX!$C:$D,2,0)</f>
        <v>#N/A</v>
      </c>
      <c r="AA112" s="9" t="str">
        <f>VLOOKUP(Y112,'[1]Suppliers DB'!$A:$D,4,0)</f>
        <v>R AMAZONITA 555, AREA 02</v>
      </c>
      <c r="AB112" s="9" t="str">
        <f>VLOOKUP(Y112,'[1]Suppliers DB'!$A:$E,5,0)</f>
        <v>Betim</v>
      </c>
      <c r="AC112" s="2" t="str">
        <f>VLOOKUP(Y112,'[1]Suppliers DB'!$A:$F,6,0)</f>
        <v>MG</v>
      </c>
      <c r="AD112" s="6">
        <v>5631</v>
      </c>
      <c r="AE112" s="8" t="str">
        <f>VLOOKUP(Y112,[3]DB_FORNECEDORES!$C:$D,2,0)</f>
        <v>ADLER</v>
      </c>
      <c r="AF112" s="10" t="str">
        <f>IFERROR(IF(OR(M112="FPT BETIM - FIRE",M112="FPT BETIM - MECANICA",M112="FPT BETIM"),VLOOKUP(Y112,'[4]FPT BETIM'!$B:$E,4,0),IF(OR(M112="MOPAR",M112="CKD",M112="FIASA"),VLOOKUP(Y112,'[4]FIASA, CKD, MOPAR '!$B:$D,3,0)," ")),"")</f>
        <v/>
      </c>
      <c r="AG112" s="2" t="str">
        <f>VLOOKUP(O112,[1]PFEP!$B:$AN,39,0)</f>
        <v>T278</v>
      </c>
      <c r="AH112" s="2">
        <f>VLOOKUP(O112,[1]PFEP!$B:$AV,47,0)</f>
        <v>30</v>
      </c>
      <c r="AI112" s="2">
        <f>VLOOKUP(AG112,[1]PFEP!$AN:$AW,10,0)</f>
        <v>0.4</v>
      </c>
      <c r="AJ112" s="2">
        <f>VLOOKUP(O112,[1]PFEP!$B:$AX,49,0)</f>
        <v>0.3</v>
      </c>
      <c r="AK112" s="2">
        <f>VLOOKUP(O112,[1]PFEP!$B:$AY,50,0)</f>
        <v>0.28000000000000003</v>
      </c>
      <c r="AL112" s="2" t="str">
        <f>IFERROR(IF(OR(VLOOKUP(BH112,[1]PFEP!$A:$BD,56,0)=1,VLOOKUP(BH112,[1]PFEP!$A:$BD,56,0)=0),"N","S"),"")</f>
        <v>S</v>
      </c>
      <c r="AM112" t="str">
        <f>VLOOKUP(AG112,[1]PFEP!$AH:$AZ,19,0)</f>
        <v>YES</v>
      </c>
      <c r="AN112">
        <f>VLOOKUP(AG112,[1]PFEP!$AH:$BA,20,0)</f>
        <v>9</v>
      </c>
      <c r="AO112">
        <f>VLOOKUP(AG112,[1]PFEP!$AH:$BB,21,0)</f>
        <v>5</v>
      </c>
      <c r="AP112" s="2">
        <f>VLOOKUP(AG112,[1]PFEP!$AN:$BE,18,0)</f>
        <v>1.78</v>
      </c>
      <c r="AQ112" s="8" t="str">
        <f>IFERROR(VLOOKUP(Y112,'[4]Restrição de veículos'!$A:$C,3,0),"")</f>
        <v/>
      </c>
      <c r="AR112" s="8" t="str">
        <f t="shared" ca="1" si="44"/>
        <v/>
      </c>
      <c r="AS112" s="8">
        <f t="shared" ca="1" si="45"/>
        <v>80</v>
      </c>
      <c r="AT112" s="8" t="str">
        <f t="shared" ca="1" si="46"/>
        <v/>
      </c>
      <c r="AU112" s="8" t="str">
        <f t="shared" ca="1" si="47"/>
        <v/>
      </c>
      <c r="AV112" s="8" t="str">
        <f t="shared" ca="1" si="48"/>
        <v/>
      </c>
      <c r="AW112" s="8" t="str">
        <f t="shared" ca="1" si="49"/>
        <v/>
      </c>
      <c r="AX112" s="8" t="str">
        <f>VLOOKUP(Y112,'[1]Suppliers DB'!$A:$X,24,0)</f>
        <v>Direto MG</v>
      </c>
      <c r="AZ112" s="2" t="s">
        <v>62</v>
      </c>
      <c r="BD112" s="2" t="str">
        <f t="shared" si="50"/>
        <v>Betim</v>
      </c>
      <c r="BE112" s="7">
        <f>VLOOKUP(Y112,[3]DB_FORNECEDORES!$C:$E,3,0)</f>
        <v>673500000194</v>
      </c>
      <c r="BF112" s="7" t="b">
        <f>IF(AY112="FIASA",16701716000156,IF(AY112="FPT BETIM - FIRE",16701716003171,IF(AY112="FPT BETIM - MECANICA",16701716003333,IF(AY112="CKD",16701716001713,IF(AY112="MOPAR",16701716002957,IF(AZ112="SIM",VLOOKUP(AY112,[3]DB_FORNECEDORES!$C:$E,3,0)))))))</f>
        <v>0</v>
      </c>
      <c r="BG112" t="e">
        <f>IF(M112="FIASA",VLOOKUP(Y112,'[4]FIASA, CKD, MOPAR '!$B:$F,5,0),IF(OR(M112="FPT BETIM - FIRE",M112="FPT BETIM - MECANICA"),VLOOKUP(Y112,'[4]FPT BETIM'!$B:$F,5,0),"Volume"))</f>
        <v>#N/A</v>
      </c>
      <c r="BH112" t="str">
        <f t="shared" si="51"/>
        <v>463495790800006330</v>
      </c>
      <c r="BI112" t="str">
        <f>VLOOKUP(BH112,[1]PFEP!$A:$A,1,0)</f>
        <v>463495790800006330</v>
      </c>
      <c r="BK112" s="44"/>
      <c r="BL112">
        <f>COUNTIF(' Suppliers DB '!C:C,PFEP!Y112)</f>
        <v>1</v>
      </c>
    </row>
    <row r="113" spans="1:64">
      <c r="A113" t="s">
        <v>59</v>
      </c>
      <c r="B113" s="2" t="s">
        <v>65</v>
      </c>
      <c r="C113" s="2">
        <v>47104</v>
      </c>
      <c r="D113" s="2">
        <v>552840970</v>
      </c>
      <c r="E113">
        <v>240</v>
      </c>
      <c r="F113" t="s">
        <v>199</v>
      </c>
      <c r="J113">
        <v>1200</v>
      </c>
      <c r="K113">
        <v>5</v>
      </c>
      <c r="L113" s="3">
        <v>45401</v>
      </c>
      <c r="M113" s="5" t="str">
        <f t="shared" si="35"/>
        <v>FPT BETIM - FIRE</v>
      </c>
      <c r="N113" s="2" t="str">
        <f t="shared" ca="1" si="34"/>
        <v>WEEK 43</v>
      </c>
      <c r="O113">
        <f t="shared" si="36"/>
        <v>552840970</v>
      </c>
      <c r="P113" t="str">
        <f t="shared" si="37"/>
        <v>POLIA DO ALTERNADOR T3</v>
      </c>
      <c r="Q113" s="21">
        <f>VLOOKUP(O113,[1]PFEP!$B:$G,6,0)</f>
        <v>1.2769999999999999</v>
      </c>
      <c r="R113" t="str">
        <f t="shared" ca="1" si="38"/>
        <v xml:space="preserve"> </v>
      </c>
      <c r="S113">
        <f t="shared" ca="1" si="39"/>
        <v>1200</v>
      </c>
      <c r="T113" t="str">
        <f t="shared" ca="1" si="40"/>
        <v xml:space="preserve"> </v>
      </c>
      <c r="U113" t="str">
        <f t="shared" ca="1" si="41"/>
        <v xml:space="preserve"> </v>
      </c>
      <c r="V113" t="str">
        <f t="shared" ca="1" si="42"/>
        <v xml:space="preserve"> </v>
      </c>
      <c r="W113" t="str">
        <f t="shared" ca="1" si="43"/>
        <v xml:space="preserve"> </v>
      </c>
      <c r="Y113" s="2">
        <f>VLOOKUP(C113,[1]PFEP!$O:$P,2,0)</f>
        <v>800046782</v>
      </c>
      <c r="Z113" s="8" t="e">
        <f>VLOOKUP(Y113,[2]INDEX!$C:$D,2,0)</f>
        <v>#N/A</v>
      </c>
      <c r="AA113" s="9" t="str">
        <f>VLOOKUP(Y113,'[1]Suppliers DB'!$A:$D,4,0)</f>
        <v>R EDUARDO BORSARI2435GALPAO02DISTRITO INDUSTRIAL DOMINGOS</v>
      </c>
      <c r="AB113" s="9" t="str">
        <f>VLOOKUP(Y113,'[1]Suppliers DB'!$A:$E,5,0)</f>
        <v>Indaiatuba</v>
      </c>
      <c r="AC113" s="2" t="str">
        <f>VLOOKUP(Y113,'[1]Suppliers DB'!$A:$F,6,0)</f>
        <v>SP</v>
      </c>
      <c r="AD113" s="6">
        <v>5632</v>
      </c>
      <c r="AE113" s="8" t="str">
        <f>VLOOKUP(Y113,[3]DB_FORNECEDORES!$C:$D,2,0)</f>
        <v>PROPULSION</v>
      </c>
      <c r="AF113" s="10" t="str">
        <f>IFERROR(IF(OR(M113="FPT BETIM - FIRE",M113="FPT BETIM - MECANICA",M113="FPT BETIM"),VLOOKUP(Y113,'[4]FPT BETIM'!$B:$E,4,0),IF(OR(M113="MOPAR",M113="CKD",M113="FIASA"),VLOOKUP(Y113,'[4]FIASA, CKD, MOPAR '!$B:$D,3,0)," ")),"")</f>
        <v/>
      </c>
      <c r="AG113" s="2" t="str">
        <f>VLOOKUP(O113,[1]PFEP!$B:$AN,39,0)</f>
        <v>T139</v>
      </c>
      <c r="AH113" s="2">
        <f>VLOOKUP(O113,[1]PFEP!$B:$AV,47,0)</f>
        <v>6</v>
      </c>
      <c r="AI113" s="2">
        <f>VLOOKUP(AG113,[1]PFEP!$AN:$AW,10,0)</f>
        <v>0.4</v>
      </c>
      <c r="AJ113" s="2">
        <f>VLOOKUP(O113,[1]PFEP!$B:$AX,49,0)</f>
        <v>0.3</v>
      </c>
      <c r="AK113" s="2">
        <f>VLOOKUP(O113,[1]PFEP!$B:$AY,50,0)</f>
        <v>0.22</v>
      </c>
      <c r="AL113" s="2" t="str">
        <f>IFERROR(IF(OR(VLOOKUP(BH113,[1]PFEP!$A:$BD,56,0)=1,VLOOKUP(BH113,[1]PFEP!$A:$BD,56,0)=0),"N","S"),"")</f>
        <v>S</v>
      </c>
      <c r="AM113" t="str">
        <f>VLOOKUP(AG113,[1]PFEP!$AH:$AZ,19,0)</f>
        <v>YES</v>
      </c>
      <c r="AN113">
        <f>VLOOKUP(AG113,[1]PFEP!$AH:$BA,20,0)</f>
        <v>10</v>
      </c>
      <c r="AO113">
        <f>VLOOKUP(AG113,[1]PFEP!$AH:$BB,21,0)</f>
        <v>4</v>
      </c>
      <c r="AP113" s="2">
        <f>VLOOKUP(AG113,[1]PFEP!$AN:$BE,18,0)</f>
        <v>3</v>
      </c>
      <c r="AQ113" s="8" t="str">
        <f>IFERROR(VLOOKUP(Y113,'[4]Restrição de veículos'!$A:$C,3,0),"")</f>
        <v/>
      </c>
      <c r="AR113" s="8" t="str">
        <f t="shared" ca="1" si="44"/>
        <v/>
      </c>
      <c r="AS113" s="8">
        <f t="shared" ca="1" si="45"/>
        <v>200</v>
      </c>
      <c r="AT113" s="8" t="str">
        <f t="shared" ca="1" si="46"/>
        <v/>
      </c>
      <c r="AU113" s="8" t="str">
        <f t="shared" ca="1" si="47"/>
        <v/>
      </c>
      <c r="AV113" s="8" t="str">
        <f t="shared" ca="1" si="48"/>
        <v/>
      </c>
      <c r="AW113" s="8" t="str">
        <f t="shared" ca="1" si="49"/>
        <v/>
      </c>
      <c r="AX113" s="8" t="str">
        <f>VLOOKUP(Y113,'[1]Suppliers DB'!$A:$X,24,0)</f>
        <v>Milk Run SP</v>
      </c>
      <c r="AZ113" s="2" t="s">
        <v>62</v>
      </c>
      <c r="BD113" s="2" t="str">
        <f t="shared" si="50"/>
        <v>Indaiatuba</v>
      </c>
      <c r="BE113" s="7">
        <f>VLOOKUP(Y113,[3]DB_FORNECEDORES!$C:$E,3,0)</f>
        <v>50319379000175</v>
      </c>
      <c r="BF113" s="7" t="b">
        <f>IF(AY113="FIASA",16701716000156,IF(AY113="FPT BETIM - FIRE",16701716003171,IF(AY113="FPT BETIM - MECANICA",16701716003333,IF(AY113="CKD",16701716001713,IF(AY113="MOPAR",16701716002957,IF(AZ113="SIM",VLOOKUP(AY113,[3]DB_FORNECEDORES!$C:$E,3,0)))))))</f>
        <v>0</v>
      </c>
      <c r="BG113" t="e">
        <f>IF(M113="FIASA",VLOOKUP(Y113,'[4]FIASA, CKD, MOPAR '!$B:$F,5,0),IF(OR(M113="FPT BETIM - FIRE",M113="FPT BETIM - MECANICA"),VLOOKUP(Y113,'[4]FPT BETIM'!$B:$F,5,0),"Volume"))</f>
        <v>#N/A</v>
      </c>
      <c r="BH113" t="str">
        <f t="shared" si="51"/>
        <v>552840970800046782</v>
      </c>
      <c r="BI113" t="str">
        <f>VLOOKUP(BH113,[1]PFEP!$A:$A,1,0)</f>
        <v>552840970800046782</v>
      </c>
      <c r="BK113" s="44"/>
      <c r="BL113">
        <f>COUNTIF(' Suppliers DB '!C:C,PFEP!Y113)</f>
        <v>1</v>
      </c>
    </row>
    <row r="114" spans="1:64">
      <c r="A114" t="s">
        <v>59</v>
      </c>
      <c r="B114" s="2" t="s">
        <v>65</v>
      </c>
      <c r="C114" s="2">
        <v>47104</v>
      </c>
      <c r="D114" s="2">
        <v>552840960</v>
      </c>
      <c r="E114">
        <v>240</v>
      </c>
      <c r="F114" t="s">
        <v>200</v>
      </c>
      <c r="J114">
        <v>960</v>
      </c>
      <c r="K114">
        <v>4</v>
      </c>
      <c r="L114" s="3">
        <v>45401</v>
      </c>
      <c r="M114" s="5" t="str">
        <f t="shared" si="35"/>
        <v>FPT BETIM - FIRE</v>
      </c>
      <c r="N114" s="2" t="str">
        <f t="shared" ca="1" si="34"/>
        <v>WEEK 43</v>
      </c>
      <c r="O114">
        <f t="shared" si="36"/>
        <v>552840960</v>
      </c>
      <c r="P114" t="str">
        <f t="shared" si="37"/>
        <v>POLIA DO ALTERNADOR T4</v>
      </c>
      <c r="Q114" s="21">
        <f>VLOOKUP(O114,[1]PFEP!$B:$G,6,0)</f>
        <v>1.198</v>
      </c>
      <c r="R114" t="str">
        <f t="shared" ca="1" si="38"/>
        <v xml:space="preserve"> </v>
      </c>
      <c r="S114">
        <f t="shared" ca="1" si="39"/>
        <v>960</v>
      </c>
      <c r="T114" t="str">
        <f t="shared" ca="1" si="40"/>
        <v xml:space="preserve"> </v>
      </c>
      <c r="U114" t="str">
        <f t="shared" ca="1" si="41"/>
        <v xml:space="preserve"> </v>
      </c>
      <c r="V114" t="str">
        <f t="shared" ca="1" si="42"/>
        <v xml:space="preserve"> </v>
      </c>
      <c r="W114" t="str">
        <f t="shared" ca="1" si="43"/>
        <v xml:space="preserve"> </v>
      </c>
      <c r="Y114" s="2">
        <f>VLOOKUP(C114,[1]PFEP!$O:$P,2,0)</f>
        <v>800046782</v>
      </c>
      <c r="Z114" s="8" t="e">
        <f>VLOOKUP(Y114,[2]INDEX!$C:$D,2,0)</f>
        <v>#N/A</v>
      </c>
      <c r="AA114" s="9" t="str">
        <f>VLOOKUP(Y114,'[1]Suppliers DB'!$A:$D,4,0)</f>
        <v>R EDUARDO BORSARI2435GALPAO02DISTRITO INDUSTRIAL DOMINGOS</v>
      </c>
      <c r="AB114" s="9" t="str">
        <f>VLOOKUP(Y114,'[1]Suppliers DB'!$A:$E,5,0)</f>
        <v>Indaiatuba</v>
      </c>
      <c r="AC114" s="2" t="str">
        <f>VLOOKUP(Y114,'[1]Suppliers DB'!$A:$F,6,0)</f>
        <v>SP</v>
      </c>
      <c r="AD114" s="6">
        <v>5633</v>
      </c>
      <c r="AE114" s="8" t="str">
        <f>VLOOKUP(Y114,[3]DB_FORNECEDORES!$C:$D,2,0)</f>
        <v>PROPULSION</v>
      </c>
      <c r="AF114" s="10" t="str">
        <f>IFERROR(IF(OR(M114="FPT BETIM - FIRE",M114="FPT BETIM - MECANICA",M114="FPT BETIM"),VLOOKUP(Y114,'[4]FPT BETIM'!$B:$E,4,0),IF(OR(M114="MOPAR",M114="CKD",M114="FIASA"),VLOOKUP(Y114,'[4]FIASA, CKD, MOPAR '!$B:$D,3,0)," ")),"")</f>
        <v/>
      </c>
      <c r="AG114" s="2" t="str">
        <f>VLOOKUP(O114,[1]PFEP!$B:$AN,39,0)</f>
        <v>T139</v>
      </c>
      <c r="AH114" s="2">
        <f>VLOOKUP(O114,[1]PFEP!$B:$AV,47,0)</f>
        <v>6</v>
      </c>
      <c r="AI114" s="2">
        <f>VLOOKUP(AG114,[1]PFEP!$AN:$AW,10,0)</f>
        <v>0.4</v>
      </c>
      <c r="AJ114" s="2">
        <f>VLOOKUP(O114,[1]PFEP!$B:$AX,49,0)</f>
        <v>0.3</v>
      </c>
      <c r="AK114" s="2">
        <f>VLOOKUP(O114,[1]PFEP!$B:$AY,50,0)</f>
        <v>0.22</v>
      </c>
      <c r="AL114" s="2" t="str">
        <f>IFERROR(IF(OR(VLOOKUP(BH114,[1]PFEP!$A:$BD,56,0)=1,VLOOKUP(BH114,[1]PFEP!$A:$BD,56,0)=0),"N","S"),"")</f>
        <v>S</v>
      </c>
      <c r="AM114" t="str">
        <f>VLOOKUP(AG114,[1]PFEP!$AH:$AZ,19,0)</f>
        <v>YES</v>
      </c>
      <c r="AN114">
        <f>VLOOKUP(AG114,[1]PFEP!$AH:$BA,20,0)</f>
        <v>10</v>
      </c>
      <c r="AO114">
        <f>VLOOKUP(AG114,[1]PFEP!$AH:$BB,21,0)</f>
        <v>4</v>
      </c>
      <c r="AP114" s="2">
        <f>VLOOKUP(AG114,[1]PFEP!$AN:$BE,18,0)</f>
        <v>3</v>
      </c>
      <c r="AQ114" s="8" t="str">
        <f>IFERROR(VLOOKUP(Y114,'[4]Restrição de veículos'!$A:$C,3,0),"")</f>
        <v/>
      </c>
      <c r="AR114" s="8" t="str">
        <f t="shared" ca="1" si="44"/>
        <v/>
      </c>
      <c r="AS114" s="8">
        <f t="shared" ca="1" si="45"/>
        <v>160</v>
      </c>
      <c r="AT114" s="8" t="str">
        <f t="shared" ca="1" si="46"/>
        <v/>
      </c>
      <c r="AU114" s="8" t="str">
        <f t="shared" ca="1" si="47"/>
        <v/>
      </c>
      <c r="AV114" s="8" t="str">
        <f t="shared" ca="1" si="48"/>
        <v/>
      </c>
      <c r="AW114" s="8" t="str">
        <f t="shared" ca="1" si="49"/>
        <v/>
      </c>
      <c r="AX114" s="8" t="str">
        <f>VLOOKUP(Y114,'[1]Suppliers DB'!$A:$X,24,0)</f>
        <v>Milk Run SP</v>
      </c>
      <c r="AZ114" s="2" t="s">
        <v>62</v>
      </c>
      <c r="BD114" s="2" t="str">
        <f t="shared" si="50"/>
        <v>Indaiatuba</v>
      </c>
      <c r="BE114" s="7">
        <f>VLOOKUP(Y114,[3]DB_FORNECEDORES!$C:$E,3,0)</f>
        <v>50319379000175</v>
      </c>
      <c r="BF114" s="7" t="b">
        <f>IF(AY114="FIASA",16701716000156,IF(AY114="FPT BETIM - FIRE",16701716003171,IF(AY114="FPT BETIM - MECANICA",16701716003333,IF(AY114="CKD",16701716001713,IF(AY114="MOPAR",16701716002957,IF(AZ114="SIM",VLOOKUP(AY114,[3]DB_FORNECEDORES!$C:$E,3,0)))))))</f>
        <v>0</v>
      </c>
      <c r="BG114" t="e">
        <f>IF(M114="FIASA",VLOOKUP(Y114,'[4]FIASA, CKD, MOPAR '!$B:$F,5,0),IF(OR(M114="FPT BETIM - FIRE",M114="FPT BETIM - MECANICA"),VLOOKUP(Y114,'[4]FPT BETIM'!$B:$F,5,0),"Volume"))</f>
        <v>#N/A</v>
      </c>
      <c r="BH114" t="str">
        <f t="shared" si="51"/>
        <v>552840960800046782</v>
      </c>
      <c r="BI114" t="str">
        <f>VLOOKUP(BH114,[1]PFEP!$A:$A,1,0)</f>
        <v>552840960800046782</v>
      </c>
      <c r="BK114" s="44"/>
      <c r="BL114">
        <f>COUNTIF(' Suppliers DB '!C:C,PFEP!Y114)</f>
        <v>1</v>
      </c>
    </row>
    <row r="115" spans="1:64">
      <c r="A115" t="s">
        <v>59</v>
      </c>
      <c r="B115" s="2" t="s">
        <v>201</v>
      </c>
      <c r="C115" s="2">
        <v>37866</v>
      </c>
      <c r="D115" s="2">
        <v>463522020</v>
      </c>
      <c r="E115">
        <v>120</v>
      </c>
      <c r="F115" t="s">
        <v>202</v>
      </c>
      <c r="J115">
        <v>360</v>
      </c>
      <c r="K115">
        <v>3</v>
      </c>
      <c r="L115" s="3">
        <v>45401</v>
      </c>
      <c r="M115" s="5" t="str">
        <f t="shared" si="35"/>
        <v>FPT BETIM - FIRE</v>
      </c>
      <c r="N115" s="2" t="str">
        <f t="shared" ca="1" si="34"/>
        <v>WEEK 43</v>
      </c>
      <c r="O115">
        <f t="shared" si="36"/>
        <v>463522020</v>
      </c>
      <c r="P115" t="str">
        <f t="shared" si="37"/>
        <v>CHICOTE INJEÇÃO</v>
      </c>
      <c r="Q115" s="21">
        <f>VLOOKUP(O115,[1]PFEP!$B:$G,6,0)</f>
        <v>0.87</v>
      </c>
      <c r="R115" t="str">
        <f t="shared" ca="1" si="38"/>
        <v xml:space="preserve"> </v>
      </c>
      <c r="S115">
        <f t="shared" ca="1" si="39"/>
        <v>360</v>
      </c>
      <c r="T115" t="str">
        <f t="shared" ca="1" si="40"/>
        <v xml:space="preserve"> </v>
      </c>
      <c r="U115" t="str">
        <f t="shared" ca="1" si="41"/>
        <v xml:space="preserve"> </v>
      </c>
      <c r="V115" t="str">
        <f t="shared" ca="1" si="42"/>
        <v xml:space="preserve"> </v>
      </c>
      <c r="W115" t="str">
        <f t="shared" ca="1" si="43"/>
        <v xml:space="preserve"> </v>
      </c>
      <c r="Y115" s="2">
        <f>VLOOKUP(C115,[1]PFEP!$O:$P,2,0)</f>
        <v>800036407</v>
      </c>
      <c r="Z115" s="8" t="e">
        <f>VLOOKUP(Y115,[2]INDEX!$C:$D,2,0)</f>
        <v>#N/A</v>
      </c>
      <c r="AA115" s="9" t="str">
        <f>VLOOKUP(Y115,'[1]Suppliers DB'!$A:$D,4,0)</f>
        <v>TRAVESSA ANT. EUGENIO DA FONSEC 250</v>
      </c>
      <c r="AB115" s="9" t="str">
        <f>VLOOKUP(Y115,'[1]Suppliers DB'!$A:$E,5,0)</f>
        <v>Conceicao dos Ouros</v>
      </c>
      <c r="AC115" s="2" t="str">
        <f>VLOOKUP(Y115,'[1]Suppliers DB'!$A:$F,6,0)</f>
        <v>MG</v>
      </c>
      <c r="AD115" s="6">
        <v>5634</v>
      </c>
      <c r="AE115" s="8" t="str">
        <f>VLOOKUP(Y115,[3]DB_FORNECEDORES!$C:$D,2,0)</f>
        <v>APTIV</v>
      </c>
      <c r="AF115" s="10" t="str">
        <f>IFERROR(IF(OR(M115="FPT BETIM - FIRE",M115="FPT BETIM - MECANICA",M115="FPT BETIM"),VLOOKUP(Y115,'[4]FPT BETIM'!$B:$E,4,0),IF(OR(M115="MOPAR",M115="CKD",M115="FIASA"),VLOOKUP(Y115,'[4]FIASA, CKD, MOPAR '!$B:$D,3,0)," ")),"")</f>
        <v/>
      </c>
      <c r="AG115" s="2">
        <f>VLOOKUP(O115,[1]PFEP!$B:$AN,39,0)</f>
        <v>6432</v>
      </c>
      <c r="AH115" s="2">
        <f>VLOOKUP(O115,[1]PFEP!$B:$AV,47,0)</f>
        <v>6</v>
      </c>
      <c r="AI115" s="2">
        <f>VLOOKUP(AG115,[1]PFEP!$AN:$AW,10,0)</f>
        <v>0.6</v>
      </c>
      <c r="AJ115" s="2">
        <f>VLOOKUP(O115,[1]PFEP!$B:$AX,49,0)</f>
        <v>0.4</v>
      </c>
      <c r="AK115" s="2">
        <f>VLOOKUP(O115,[1]PFEP!$B:$AY,50,0)</f>
        <v>0.32</v>
      </c>
      <c r="AL115" s="2" t="str">
        <f>IFERROR(IF(OR(VLOOKUP(BH115,[1]PFEP!$A:$BD,56,0)=1,VLOOKUP(BH115,[1]PFEP!$A:$BD,56,0)=0),"N","S"),"")</f>
        <v>S</v>
      </c>
      <c r="AM115" t="str">
        <f>VLOOKUP(AG115,[1]PFEP!$AH:$AZ,19,0)</f>
        <v>YES</v>
      </c>
      <c r="AN115">
        <f>VLOOKUP(AG115,[1]PFEP!$AH:$BA,20,0)</f>
        <v>5</v>
      </c>
      <c r="AO115">
        <f>VLOOKUP(AG115,[1]PFEP!$AH:$BB,21,0)</f>
        <v>4</v>
      </c>
      <c r="AP115" s="2">
        <f>VLOOKUP(AG115,[1]PFEP!$AN:$BE,18,0)</f>
        <v>3</v>
      </c>
      <c r="AQ115" s="8" t="str">
        <f>IFERROR(VLOOKUP(Y115,'[4]Restrição de veículos'!$A:$C,3,0),"")</f>
        <v/>
      </c>
      <c r="AR115" s="8" t="str">
        <f t="shared" ca="1" si="44"/>
        <v/>
      </c>
      <c r="AS115" s="8">
        <f t="shared" ca="1" si="45"/>
        <v>60</v>
      </c>
      <c r="AT115" s="8" t="str">
        <f t="shared" ca="1" si="46"/>
        <v/>
      </c>
      <c r="AU115" s="8" t="str">
        <f t="shared" ca="1" si="47"/>
        <v/>
      </c>
      <c r="AV115" s="8" t="str">
        <f t="shared" ca="1" si="48"/>
        <v/>
      </c>
      <c r="AW115" s="8" t="str">
        <f t="shared" ca="1" si="49"/>
        <v/>
      </c>
      <c r="AX115" s="8" t="str">
        <f>VLOOKUP(Y115,'[1]Suppliers DB'!$A:$X,24,0)</f>
        <v>Geoship Federal Mogul + Aptiv</v>
      </c>
      <c r="AZ115" s="2" t="s">
        <v>62</v>
      </c>
      <c r="BD115" s="2" t="str">
        <f t="shared" si="50"/>
        <v>Conceicao dos Ouros</v>
      </c>
      <c r="BE115" s="7">
        <f>VLOOKUP(Y115,[3]DB_FORNECEDORES!$C:$E,3,0)</f>
        <v>857758002356</v>
      </c>
      <c r="BF115" s="7" t="b">
        <f>IF(AY115="FIASA",16701716000156,IF(AY115="FPT BETIM - FIRE",16701716003171,IF(AY115="FPT BETIM - MECANICA",16701716003333,IF(AY115="CKD",16701716001713,IF(AY115="MOPAR",16701716002957,IF(AZ115="SIM",VLOOKUP(AY115,[3]DB_FORNECEDORES!$C:$E,3,0)))))))</f>
        <v>0</v>
      </c>
      <c r="BG115" t="e">
        <f>IF(M115="FIASA",VLOOKUP(Y115,'[4]FIASA, CKD, MOPAR '!$B:$F,5,0),IF(OR(M115="FPT BETIM - FIRE",M115="FPT BETIM - MECANICA"),VLOOKUP(Y115,'[4]FPT BETIM'!$B:$F,5,0),"Volume"))</f>
        <v>#N/A</v>
      </c>
      <c r="BH115" t="str">
        <f t="shared" si="51"/>
        <v>463522020800036407</v>
      </c>
      <c r="BI115" t="str">
        <f>VLOOKUP(BH115,[1]PFEP!$A:$A,1,0)</f>
        <v>463522020800036407</v>
      </c>
      <c r="BK115" s="44"/>
      <c r="BL115">
        <f>COUNTIF(' Suppliers DB '!C:C,PFEP!Y115)</f>
        <v>1</v>
      </c>
    </row>
    <row r="116" spans="1:64">
      <c r="A116" t="s">
        <v>59</v>
      </c>
      <c r="B116" s="2" t="s">
        <v>203</v>
      </c>
      <c r="C116" s="2">
        <v>1097</v>
      </c>
      <c r="D116" s="2">
        <v>463526890</v>
      </c>
      <c r="E116">
        <v>32</v>
      </c>
      <c r="F116" t="s">
        <v>204</v>
      </c>
      <c r="J116">
        <v>320</v>
      </c>
      <c r="K116">
        <v>10</v>
      </c>
      <c r="L116" s="3">
        <v>45401</v>
      </c>
      <c r="M116" s="5" t="str">
        <f t="shared" si="35"/>
        <v>FPT BETIM - FIRE</v>
      </c>
      <c r="N116" s="2" t="str">
        <f t="shared" ca="1" si="34"/>
        <v>WEEK 43</v>
      </c>
      <c r="O116">
        <f t="shared" si="36"/>
        <v>463526890</v>
      </c>
      <c r="P116" t="str">
        <f t="shared" si="37"/>
        <v>COLETOR ADMISSÃO</v>
      </c>
      <c r="Q116" s="21">
        <f>VLOOKUP(O116,[1]PFEP!$B:$G,6,0)</f>
        <v>4.8099999999999996</v>
      </c>
      <c r="R116" t="str">
        <f t="shared" ca="1" si="38"/>
        <v xml:space="preserve"> </v>
      </c>
      <c r="S116">
        <f t="shared" ca="1" si="39"/>
        <v>320</v>
      </c>
      <c r="T116" t="str">
        <f t="shared" ca="1" si="40"/>
        <v xml:space="preserve"> </v>
      </c>
      <c r="U116" t="str">
        <f t="shared" ca="1" si="41"/>
        <v xml:space="preserve"> </v>
      </c>
      <c r="V116" t="str">
        <f t="shared" ca="1" si="42"/>
        <v xml:space="preserve"> </v>
      </c>
      <c r="W116" t="str">
        <f t="shared" ca="1" si="43"/>
        <v xml:space="preserve"> </v>
      </c>
      <c r="Y116" s="2">
        <f>VLOOKUP(C116,[1]PFEP!$O:$P,2,0)</f>
        <v>800000059</v>
      </c>
      <c r="Z116" s="8" t="e">
        <f>VLOOKUP(Y116,[2]INDEX!$C:$D,2,0)</f>
        <v>#N/A</v>
      </c>
      <c r="AA116" s="9" t="str">
        <f>VLOOKUP(Y116,'[1]Suppliers DB'!$A:$D,4,0)</f>
        <v>AV DA EMANCIPACAO801GALPAO 01JARDIM SANTA RITA DE CASSIA</v>
      </c>
      <c r="AB116" s="9" t="str">
        <f>VLOOKUP(Y116,'[1]Suppliers DB'!$A:$E,5,0)</f>
        <v>Hortolandia</v>
      </c>
      <c r="AC116" s="2" t="str">
        <f>VLOOKUP(Y116,'[1]Suppliers DB'!$A:$F,6,0)</f>
        <v>SP</v>
      </c>
      <c r="AD116" s="6">
        <v>5635</v>
      </c>
      <c r="AE116" s="8" t="str">
        <f>VLOOKUP(Y116,[3]DB_FORNECEDORES!$C:$D,2,0)</f>
        <v>MAGNETI MARELLI SISTEMAS II</v>
      </c>
      <c r="AF116" s="10" t="str">
        <f>IFERROR(IF(OR(M116="FPT BETIM - FIRE",M116="FPT BETIM - MECANICA",M116="FPT BETIM"),VLOOKUP(Y116,'[4]FPT BETIM'!$B:$E,4,0),IF(OR(M116="MOPAR",M116="CKD",M116="FIASA"),VLOOKUP(Y116,'[4]FIASA, CKD, MOPAR '!$B:$D,3,0)," ")),"")</f>
        <v/>
      </c>
      <c r="AG116" s="2" t="str">
        <f>VLOOKUP(O116,[1]PFEP!$B:$AN,39,0)</f>
        <v>T204</v>
      </c>
      <c r="AH116" s="2">
        <f>VLOOKUP(O116,[1]PFEP!$B:$AV,47,0)</f>
        <v>2</v>
      </c>
      <c r="AI116" s="2">
        <f>VLOOKUP(AG116,[1]PFEP!$AN:$AW,10,0)</f>
        <v>0.6</v>
      </c>
      <c r="AJ116" s="2">
        <f>VLOOKUP(O116,[1]PFEP!$B:$AX,49,0)</f>
        <v>0.5</v>
      </c>
      <c r="AK116" s="2">
        <f>VLOOKUP(O116,[1]PFEP!$B:$AY,50,0)</f>
        <v>0.28000000000000003</v>
      </c>
      <c r="AL116" s="2" t="str">
        <f>IFERROR(IF(OR(VLOOKUP(BH116,[1]PFEP!$A:$BD,56,0)=1,VLOOKUP(BH116,[1]PFEP!$A:$BD,56,0)=0),"N","S"),"")</f>
        <v>S</v>
      </c>
      <c r="AM116" t="str">
        <f>VLOOKUP(AG116,[1]PFEP!$AH:$AZ,19,0)</f>
        <v>YES</v>
      </c>
      <c r="AN116">
        <f>VLOOKUP(AG116,[1]PFEP!$AH:$BA,20,0)</f>
        <v>4</v>
      </c>
      <c r="AO116">
        <f>VLOOKUP(AG116,[1]PFEP!$AH:$BB,21,0)</f>
        <v>3</v>
      </c>
      <c r="AP116" s="2">
        <f>VLOOKUP(AG116,[1]PFEP!$AN:$BE,18,0)</f>
        <v>5</v>
      </c>
      <c r="AQ116" s="8" t="str">
        <f>IFERROR(VLOOKUP(Y116,'[4]Restrição de veículos'!$A:$C,3,0),"")</f>
        <v/>
      </c>
      <c r="AR116" s="8" t="str">
        <f t="shared" ca="1" si="44"/>
        <v/>
      </c>
      <c r="AS116" s="8">
        <f t="shared" ca="1" si="45"/>
        <v>160</v>
      </c>
      <c r="AT116" s="8" t="str">
        <f t="shared" ca="1" si="46"/>
        <v/>
      </c>
      <c r="AU116" s="8" t="str">
        <f t="shared" ca="1" si="47"/>
        <v/>
      </c>
      <c r="AV116" s="8" t="str">
        <f t="shared" ca="1" si="48"/>
        <v/>
      </c>
      <c r="AW116" s="8" t="str">
        <f t="shared" ca="1" si="49"/>
        <v/>
      </c>
      <c r="AX116" s="8" t="str">
        <f>VLOOKUP(Y116,'[1]Suppliers DB'!$A:$X,24,0)</f>
        <v>Direto SP</v>
      </c>
      <c r="AZ116" s="2" t="s">
        <v>62</v>
      </c>
      <c r="BD116" s="2" t="str">
        <f t="shared" si="50"/>
        <v>Hortolandia</v>
      </c>
      <c r="BE116" s="7">
        <f>VLOOKUP(Y116,[3]DB_FORNECEDORES!$C:$E,3,0)</f>
        <v>2990605000950</v>
      </c>
      <c r="BF116" s="7" t="b">
        <f>IF(AY116="FIASA",16701716000156,IF(AY116="FPT BETIM - FIRE",16701716003171,IF(AY116="FPT BETIM - MECANICA",16701716003333,IF(AY116="CKD",16701716001713,IF(AY116="MOPAR",16701716002957,IF(AZ116="SIM",VLOOKUP(AY116,[3]DB_FORNECEDORES!$C:$E,3,0)))))))</f>
        <v>0</v>
      </c>
      <c r="BG116" t="e">
        <f>IF(M116="FIASA",VLOOKUP(Y116,'[4]FIASA, CKD, MOPAR '!$B:$F,5,0),IF(OR(M116="FPT BETIM - FIRE",M116="FPT BETIM - MECANICA"),VLOOKUP(Y116,'[4]FPT BETIM'!$B:$F,5,0),"Volume"))</f>
        <v>#N/A</v>
      </c>
      <c r="BH116" t="str">
        <f t="shared" si="51"/>
        <v>463526890800000059</v>
      </c>
      <c r="BI116" t="str">
        <f>VLOOKUP(BH116,[1]PFEP!$A:$A,1,0)</f>
        <v>463526890800000059</v>
      </c>
      <c r="BK116" s="44"/>
      <c r="BL116">
        <f>COUNTIF(' Suppliers DB '!C:C,PFEP!Y116)</f>
        <v>1</v>
      </c>
    </row>
    <row r="117" spans="1:64">
      <c r="A117" t="s">
        <v>59</v>
      </c>
      <c r="B117" s="2" t="s">
        <v>205</v>
      </c>
      <c r="C117" s="2">
        <v>35281</v>
      </c>
      <c r="D117" s="2">
        <v>521498190</v>
      </c>
      <c r="E117">
        <v>100</v>
      </c>
      <c r="F117" t="s">
        <v>206</v>
      </c>
      <c r="J117">
        <v>500</v>
      </c>
      <c r="K117">
        <v>5</v>
      </c>
      <c r="L117" s="3">
        <v>45401</v>
      </c>
      <c r="M117" s="5" t="str">
        <f t="shared" si="35"/>
        <v>FPT BETIM - FIRE</v>
      </c>
      <c r="N117" s="2" t="str">
        <f t="shared" ca="1" si="34"/>
        <v>WEEK 43</v>
      </c>
      <c r="O117">
        <f t="shared" si="36"/>
        <v>521498190</v>
      </c>
      <c r="P117" t="str">
        <f t="shared" si="37"/>
        <v>COMPRESSOR</v>
      </c>
      <c r="Q117" s="21">
        <f>VLOOKUP(O117,[1]PFEP!$B:$G,6,0)</f>
        <v>4.6900000000000004</v>
      </c>
      <c r="R117" t="str">
        <f t="shared" ca="1" si="38"/>
        <v xml:space="preserve"> </v>
      </c>
      <c r="S117">
        <f t="shared" ca="1" si="39"/>
        <v>500</v>
      </c>
      <c r="T117" t="str">
        <f t="shared" ca="1" si="40"/>
        <v xml:space="preserve"> </v>
      </c>
      <c r="U117" t="str">
        <f t="shared" ca="1" si="41"/>
        <v xml:space="preserve"> </v>
      </c>
      <c r="V117" t="str">
        <f t="shared" ca="1" si="42"/>
        <v xml:space="preserve"> </v>
      </c>
      <c r="W117" t="str">
        <f t="shared" ca="1" si="43"/>
        <v xml:space="preserve"> </v>
      </c>
      <c r="Y117" s="2">
        <f>VLOOKUP(C117,[1]PFEP!$O:$P,2,0)</f>
        <v>800033128</v>
      </c>
      <c r="Z117" s="8" t="e">
        <f>VLOOKUP(Y117,[2]INDEX!$C:$D,2,0)</f>
        <v>#N/A</v>
      </c>
      <c r="AA117" s="9" t="str">
        <f>VLOOKUP(Y117,'[1]Suppliers DB'!$A:$D,4,0)</f>
        <v>Rua Vincenzo Granchelli10João Aldo Nassif</v>
      </c>
      <c r="AB117" s="9" t="str">
        <f>VLOOKUP(Y117,'[1]Suppliers DB'!$A:$E,5,0)</f>
        <v>Jaguariuna</v>
      </c>
      <c r="AC117" s="2" t="str">
        <f>VLOOKUP(Y117,'[1]Suppliers DB'!$A:$F,6,0)</f>
        <v>SP</v>
      </c>
      <c r="AD117" s="6">
        <v>5636</v>
      </c>
      <c r="AE117" s="8" t="str">
        <f>VLOOKUP(Y117,[3]DB_FORNECEDORES!$C:$D,2,0)</f>
        <v>MAHLE</v>
      </c>
      <c r="AF117" s="10" t="str">
        <f>IFERROR(IF(OR(M117="FPT BETIM - FIRE",M117="FPT BETIM - MECANICA",M117="FPT BETIM"),VLOOKUP(Y117,'[4]FPT BETIM'!$B:$E,4,0),IF(OR(M117="MOPAR",M117="CKD",M117="FIASA"),VLOOKUP(Y117,'[4]FIASA, CKD, MOPAR '!$B:$D,3,0)," ")),"")</f>
        <v/>
      </c>
      <c r="AG117" s="2" t="str">
        <f>VLOOKUP(O117,[1]PFEP!$B:$AN,39,0)</f>
        <v>THWW</v>
      </c>
      <c r="AH117" s="2">
        <f>VLOOKUP(O117,[1]PFEP!$B:$AV,47,0)</f>
        <v>2</v>
      </c>
      <c r="AI117" s="2">
        <f>VLOOKUP(AG117,[1]PFEP!$AN:$AW,10,0)</f>
        <v>0.4</v>
      </c>
      <c r="AJ117" s="2">
        <f>VLOOKUP(O117,[1]PFEP!$B:$AX,49,0)</f>
        <v>0.3</v>
      </c>
      <c r="AK117" s="2">
        <f>VLOOKUP(O117,[1]PFEP!$B:$AY,50,0)</f>
        <v>0.22</v>
      </c>
      <c r="AL117" s="2" t="str">
        <f>IFERROR(IF(OR(VLOOKUP(BH117,[1]PFEP!$A:$BD,56,0)=1,VLOOKUP(BH117,[1]PFEP!$A:$BD,56,0)=0),"N","S"),"")</f>
        <v>S</v>
      </c>
      <c r="AM117" t="str">
        <f>VLOOKUP(AG117,[1]PFEP!$AH:$AZ,19,0)</f>
        <v>YES</v>
      </c>
      <c r="AN117">
        <f>VLOOKUP(AG117,[1]PFEP!$AH:$BA,20,0)</f>
        <v>10</v>
      </c>
      <c r="AO117">
        <f>VLOOKUP(AG117,[1]PFEP!$AH:$BB,21,0)</f>
        <v>5</v>
      </c>
      <c r="AP117" s="2">
        <f>VLOOKUP(AG117,[1]PFEP!$AN:$BE,18,0)</f>
        <v>3</v>
      </c>
      <c r="AQ117" s="8" t="str">
        <f>IFERROR(VLOOKUP(Y117,'[4]Restrição de veículos'!$A:$C,3,0),"")</f>
        <v/>
      </c>
      <c r="AR117" s="8" t="str">
        <f t="shared" ca="1" si="44"/>
        <v/>
      </c>
      <c r="AS117" s="8">
        <f t="shared" ca="1" si="45"/>
        <v>250</v>
      </c>
      <c r="AT117" s="8" t="str">
        <f t="shared" ca="1" si="46"/>
        <v/>
      </c>
      <c r="AU117" s="8" t="str">
        <f t="shared" ca="1" si="47"/>
        <v/>
      </c>
      <c r="AV117" s="8" t="str">
        <f t="shared" ca="1" si="48"/>
        <v/>
      </c>
      <c r="AW117" s="8" t="str">
        <f t="shared" ca="1" si="49"/>
        <v/>
      </c>
      <c r="AX117" s="8" t="str">
        <f>VLOOKUP(Y117,'[1]Suppliers DB'!$A:$X,24,0)</f>
        <v>Direto SP</v>
      </c>
      <c r="AZ117" s="2" t="s">
        <v>62</v>
      </c>
      <c r="BD117" s="2" t="str">
        <f t="shared" si="50"/>
        <v>Jaguariuna</v>
      </c>
      <c r="BE117" s="7">
        <f>VLOOKUP(Y117,[3]DB_FORNECEDORES!$C:$E,3,0)</f>
        <v>20985558000180</v>
      </c>
      <c r="BF117" s="7" t="b">
        <f>IF(AY117="FIASA",16701716000156,IF(AY117="FPT BETIM - FIRE",16701716003171,IF(AY117="FPT BETIM - MECANICA",16701716003333,IF(AY117="CKD",16701716001713,IF(AY117="MOPAR",16701716002957,IF(AZ117="SIM",VLOOKUP(AY117,[3]DB_FORNECEDORES!$C:$E,3,0)))))))</f>
        <v>0</v>
      </c>
      <c r="BG117" t="e">
        <f>IF(M117="FIASA",VLOOKUP(Y117,'[4]FIASA, CKD, MOPAR '!$B:$F,5,0),IF(OR(M117="FPT BETIM - FIRE",M117="FPT BETIM - MECANICA"),VLOOKUP(Y117,'[4]FPT BETIM'!$B:$F,5,0),"Volume"))</f>
        <v>#N/A</v>
      </c>
      <c r="BH117" t="str">
        <f t="shared" si="51"/>
        <v>521498190800033128</v>
      </c>
      <c r="BI117" t="str">
        <f>VLOOKUP(BH117,[1]PFEP!$A:$A,1,0)</f>
        <v>521498190800033128</v>
      </c>
      <c r="BK117" s="44"/>
      <c r="BL117">
        <f>COUNTIF(' Suppliers DB '!C:C,PFEP!Y117)</f>
        <v>1</v>
      </c>
    </row>
    <row r="118" spans="1:64">
      <c r="A118" t="s">
        <v>59</v>
      </c>
      <c r="B118" s="2" t="s">
        <v>207</v>
      </c>
      <c r="C118" s="2">
        <v>64680</v>
      </c>
      <c r="D118" s="2">
        <v>552305070</v>
      </c>
      <c r="E118">
        <v>360</v>
      </c>
      <c r="F118" t="s">
        <v>208</v>
      </c>
      <c r="J118">
        <v>360</v>
      </c>
      <c r="K118">
        <v>1</v>
      </c>
      <c r="L118" s="3">
        <v>45401</v>
      </c>
      <c r="M118" s="5" t="str">
        <f t="shared" si="35"/>
        <v>FPT BETIM - FIRE</v>
      </c>
      <c r="N118" s="2" t="str">
        <f t="shared" ca="1" si="34"/>
        <v>WEEK 43</v>
      </c>
      <c r="O118">
        <f t="shared" si="36"/>
        <v>552305070</v>
      </c>
      <c r="P118" t="str">
        <f t="shared" si="37"/>
        <v>BOBINA IGNIÇÃO</v>
      </c>
      <c r="Q118" s="21">
        <f>VLOOKUP(O118,[1]PFEP!$B:$G,6,0)</f>
        <v>0.38100000000000001</v>
      </c>
      <c r="R118" t="str">
        <f t="shared" ca="1" si="38"/>
        <v xml:space="preserve"> </v>
      </c>
      <c r="S118">
        <f t="shared" ca="1" si="39"/>
        <v>360</v>
      </c>
      <c r="T118" t="str">
        <f t="shared" ca="1" si="40"/>
        <v xml:space="preserve"> </v>
      </c>
      <c r="U118" t="str">
        <f t="shared" ca="1" si="41"/>
        <v xml:space="preserve"> </v>
      </c>
      <c r="V118" t="str">
        <f t="shared" ca="1" si="42"/>
        <v xml:space="preserve"> </v>
      </c>
      <c r="W118" t="str">
        <f t="shared" ca="1" si="43"/>
        <v xml:space="preserve"> </v>
      </c>
      <c r="Y118" s="2">
        <f>VLOOKUP(C118,[1]PFEP!$O:$P,2,0)</f>
        <v>800006408</v>
      </c>
      <c r="Z118" s="8" t="e">
        <f>VLOOKUP(Y118,[2]INDEX!$C:$D,2,0)</f>
        <v>#N/A</v>
      </c>
      <c r="AA118" s="9" t="str">
        <f>VLOOKUP(Y118,'[1]Suppliers DB'!$A:$D,4,0)</f>
        <v>RDV ANHANGUERAS NKM 98BOA VISTA</v>
      </c>
      <c r="AB118" s="9" t="str">
        <f>VLOOKUP(Y118,'[1]Suppliers DB'!$A:$E,5,0)</f>
        <v>Campinas</v>
      </c>
      <c r="AC118" s="2" t="str">
        <f>VLOOKUP(Y118,'[1]Suppliers DB'!$A:$F,6,0)</f>
        <v>SP</v>
      </c>
      <c r="AD118" s="6">
        <v>5637</v>
      </c>
      <c r="AE118" s="8" t="str">
        <f>VLOOKUP(Y118,[3]DB_FORNECEDORES!$C:$D,2,0)</f>
        <v>ROBERT BOSCH</v>
      </c>
      <c r="AF118" s="10" t="str">
        <f>IFERROR(IF(OR(M118="FPT BETIM - FIRE",M118="FPT BETIM - MECANICA",M118="FPT BETIM"),VLOOKUP(Y118,'[4]FPT BETIM'!$B:$E,4,0),IF(OR(M118="MOPAR",M118="CKD",M118="FIASA"),VLOOKUP(Y118,'[4]FIASA, CKD, MOPAR '!$B:$D,3,0)," ")),"")</f>
        <v/>
      </c>
      <c r="AG118" s="2" t="str">
        <f>VLOOKUP(O118,[1]PFEP!$B:$AN,39,0)</f>
        <v>TFMV</v>
      </c>
      <c r="AH118" s="2">
        <f>VLOOKUP(O118,[1]PFEP!$B:$AV,47,0)</f>
        <v>12</v>
      </c>
      <c r="AI118" s="2">
        <f>VLOOKUP(AG118,[1]PFEP!$AN:$AW,10,0)</f>
        <v>0.4</v>
      </c>
      <c r="AJ118" s="2">
        <f>VLOOKUP(O118,[1]PFEP!$B:$AX,49,0)</f>
        <v>0.3</v>
      </c>
      <c r="AK118" s="2">
        <f>VLOOKUP(O118,[1]PFEP!$B:$AY,50,0)</f>
        <v>0.15</v>
      </c>
      <c r="AL118" s="2" t="str">
        <f>IFERROR(IF(OR(VLOOKUP(BH118,[1]PFEP!$A:$BD,56,0)=1,VLOOKUP(BH118,[1]PFEP!$A:$BD,56,0)=0),"N","S"),"")</f>
        <v>S</v>
      </c>
      <c r="AM118" t="str">
        <f>VLOOKUP(AG118,[1]PFEP!$AH:$AZ,19,0)</f>
        <v>YES</v>
      </c>
      <c r="AN118">
        <f>VLOOKUP(AG118,[1]PFEP!$AH:$BA,20,0)</f>
        <v>10</v>
      </c>
      <c r="AO118">
        <f>VLOOKUP(AG118,[1]PFEP!$AH:$BB,21,0)</f>
        <v>3</v>
      </c>
      <c r="AP118" s="2">
        <f>VLOOKUP(AG118,[1]PFEP!$AN:$BE,18,0)</f>
        <v>3.5</v>
      </c>
      <c r="AQ118" s="8" t="str">
        <f>IFERROR(VLOOKUP(Y118,'[4]Restrição de veículos'!$A:$C,3,0),"")</f>
        <v/>
      </c>
      <c r="AR118" s="8" t="str">
        <f t="shared" ca="1" si="44"/>
        <v/>
      </c>
      <c r="AS118" s="8">
        <f t="shared" ca="1" si="45"/>
        <v>30</v>
      </c>
      <c r="AT118" s="8" t="str">
        <f t="shared" ca="1" si="46"/>
        <v/>
      </c>
      <c r="AU118" s="8" t="str">
        <f t="shared" ca="1" si="47"/>
        <v/>
      </c>
      <c r="AV118" s="8" t="str">
        <f t="shared" ca="1" si="48"/>
        <v/>
      </c>
      <c r="AW118" s="8" t="str">
        <f t="shared" ca="1" si="49"/>
        <v/>
      </c>
      <c r="AX118" s="8" t="str">
        <f>VLOOKUP(Y118,'[1]Suppliers DB'!$A:$X,24,0)</f>
        <v>Direto SP</v>
      </c>
      <c r="AZ118" s="2" t="s">
        <v>62</v>
      </c>
      <c r="BD118" s="2" t="str">
        <f t="shared" si="50"/>
        <v>Campinas</v>
      </c>
      <c r="BE118" s="7">
        <f>VLOOKUP(Y118,[3]DB_FORNECEDORES!$C:$E,3,0)</f>
        <v>45990181000189</v>
      </c>
      <c r="BF118" s="7" t="b">
        <f>IF(AY118="FIASA",16701716000156,IF(AY118="FPT BETIM - FIRE",16701716003171,IF(AY118="FPT BETIM - MECANICA",16701716003333,IF(AY118="CKD",16701716001713,IF(AY118="MOPAR",16701716002957,IF(AZ118="SIM",VLOOKUP(AY118,[3]DB_FORNECEDORES!$C:$E,3,0)))))))</f>
        <v>0</v>
      </c>
      <c r="BG118" t="e">
        <f>IF(M118="FIASA",VLOOKUP(Y118,'[4]FIASA, CKD, MOPAR '!$B:$F,5,0),IF(OR(M118="FPT BETIM - FIRE",M118="FPT BETIM - MECANICA"),VLOOKUP(Y118,'[4]FPT BETIM'!$B:$F,5,0),"Volume"))</f>
        <v>#N/A</v>
      </c>
      <c r="BH118" t="str">
        <f t="shared" si="51"/>
        <v>552305070800006408</v>
      </c>
      <c r="BI118" t="str">
        <f>VLOOKUP(BH118,[1]PFEP!$A:$A,1,0)</f>
        <v>552305070800006408</v>
      </c>
      <c r="BK118" s="44"/>
      <c r="BL118">
        <f>COUNTIF(' Suppliers DB '!C:C,PFEP!Y118)</f>
        <v>1</v>
      </c>
    </row>
    <row r="119" spans="1:64">
      <c r="A119" t="s">
        <v>59</v>
      </c>
      <c r="B119" s="2" t="s">
        <v>209</v>
      </c>
      <c r="C119" s="2">
        <v>1032</v>
      </c>
      <c r="D119" s="2">
        <v>518469540</v>
      </c>
      <c r="E119">
        <v>80</v>
      </c>
      <c r="F119" t="s">
        <v>210</v>
      </c>
      <c r="J119">
        <v>80</v>
      </c>
      <c r="K119">
        <v>1</v>
      </c>
      <c r="L119" s="3">
        <v>45401</v>
      </c>
      <c r="M119" s="5" t="str">
        <f t="shared" si="35"/>
        <v>FPT BETIM - FIRE</v>
      </c>
      <c r="N119" s="2" t="str">
        <f t="shared" ca="1" si="34"/>
        <v>WEEK 43</v>
      </c>
      <c r="O119">
        <f t="shared" si="36"/>
        <v>518469540</v>
      </c>
      <c r="P119" t="str">
        <f t="shared" si="37"/>
        <v xml:space="preserve">ALTERNADOR 14V-110A BR </v>
      </c>
      <c r="Q119" s="21">
        <f>VLOOKUP(O119,[1]PFEP!$B:$G,6,0)</f>
        <v>5</v>
      </c>
      <c r="R119" t="str">
        <f t="shared" ca="1" si="38"/>
        <v xml:space="preserve"> </v>
      </c>
      <c r="S119">
        <f t="shared" ca="1" si="39"/>
        <v>80</v>
      </c>
      <c r="T119" t="str">
        <f t="shared" ca="1" si="40"/>
        <v xml:space="preserve"> </v>
      </c>
      <c r="U119" t="str">
        <f t="shared" ca="1" si="41"/>
        <v xml:space="preserve"> </v>
      </c>
      <c r="V119" t="str">
        <f t="shared" ca="1" si="42"/>
        <v xml:space="preserve"> </v>
      </c>
      <c r="W119" t="str">
        <f t="shared" ca="1" si="43"/>
        <v xml:space="preserve"> </v>
      </c>
      <c r="Y119" s="2">
        <f>VLOOKUP(C119,[1]PFEP!$O:$P,2,0)</f>
        <v>800000020</v>
      </c>
      <c r="Z119" s="8" t="e">
        <f>VLOOKUP(Y119,[2]INDEX!$C:$D,2,0)</f>
        <v>#N/A</v>
      </c>
      <c r="AA119" s="9" t="str">
        <f>VLOOKUP(Y119,'[1]Suppliers DB'!$A:$D,4,0)</f>
        <v>AV CAMPO DE OURIQUE401JARDIM DAS ALTEROSAS</v>
      </c>
      <c r="AB119" s="9" t="str">
        <f>VLOOKUP(Y119,'[1]Suppliers DB'!$A:$E,5,0)</f>
        <v>Betim</v>
      </c>
      <c r="AC119" s="2" t="str">
        <f>VLOOKUP(Y119,'[1]Suppliers DB'!$A:$F,6,0)</f>
        <v>MG</v>
      </c>
      <c r="AD119" s="6">
        <v>5638</v>
      </c>
      <c r="AE119" s="8" t="str">
        <f>VLOOKUP(Y119,[3]DB_FORNECEDORES!$C:$D,2,0)</f>
        <v>DENSO II</v>
      </c>
      <c r="AF119" s="10" t="str">
        <f>IFERROR(IF(OR(M119="FPT BETIM - FIRE",M119="FPT BETIM - MECANICA",M119="FPT BETIM"),VLOOKUP(Y119,'[4]FPT BETIM'!$B:$E,4,0),IF(OR(M119="MOPAR",M119="CKD",M119="FIASA"),VLOOKUP(Y119,'[4]FIASA, CKD, MOPAR '!$B:$D,3,0)," ")),"")</f>
        <v/>
      </c>
      <c r="AG119" s="2" t="str">
        <f>VLOOKUP(O119,[1]PFEP!$B:$AN,39,0)</f>
        <v>TGTM</v>
      </c>
      <c r="AH119" s="2">
        <f>VLOOKUP(O119,[1]PFEP!$B:$AV,47,0)</f>
        <v>4</v>
      </c>
      <c r="AI119" s="2">
        <f>VLOOKUP(AG119,[1]PFEP!$AN:$AW,10,0)</f>
        <v>0.6</v>
      </c>
      <c r="AJ119" s="2">
        <f>VLOOKUP(O119,[1]PFEP!$B:$AX,49,0)</f>
        <v>0.4</v>
      </c>
      <c r="AK119" s="2">
        <f>VLOOKUP(O119,[1]PFEP!$B:$AY,50,0)</f>
        <v>0.22</v>
      </c>
      <c r="AL119" s="2" t="str">
        <f>IFERROR(IF(OR(VLOOKUP(BH119,[1]PFEP!$A:$BD,56,0)=1,VLOOKUP(BH119,[1]PFEP!$A:$BD,56,0)=0),"N","S"),"")</f>
        <v>S</v>
      </c>
      <c r="AM119" t="str">
        <f>VLOOKUP(AG119,[1]PFEP!$AH:$AZ,19,0)</f>
        <v>YES</v>
      </c>
      <c r="AN119">
        <f>VLOOKUP(AG119,[1]PFEP!$AH:$BA,20,0)</f>
        <v>5</v>
      </c>
      <c r="AO119">
        <f>VLOOKUP(AG119,[1]PFEP!$AH:$BB,21,0)</f>
        <v>4</v>
      </c>
      <c r="AP119" s="2">
        <f>VLOOKUP(AG119,[1]PFEP!$AN:$BE,18,0)</f>
        <v>3</v>
      </c>
      <c r="AQ119" s="8" t="str">
        <f>IFERROR(VLOOKUP(Y119,'[4]Restrição de veículos'!$A:$C,3,0),"")</f>
        <v/>
      </c>
      <c r="AR119" s="8" t="str">
        <f t="shared" ca="1" si="44"/>
        <v/>
      </c>
      <c r="AS119" s="8">
        <f t="shared" ca="1" si="45"/>
        <v>20</v>
      </c>
      <c r="AT119" s="8" t="str">
        <f t="shared" ca="1" si="46"/>
        <v/>
      </c>
      <c r="AU119" s="8" t="str">
        <f t="shared" ca="1" si="47"/>
        <v/>
      </c>
      <c r="AV119" s="8" t="str">
        <f t="shared" ca="1" si="48"/>
        <v/>
      </c>
      <c r="AW119" s="8" t="str">
        <f t="shared" ca="1" si="49"/>
        <v/>
      </c>
      <c r="AX119" s="8" t="str">
        <f>VLOOKUP(Y119,'[1]Suppliers DB'!$A:$X,24,0)</f>
        <v>Direto MG</v>
      </c>
      <c r="AZ119" s="2" t="s">
        <v>62</v>
      </c>
      <c r="BD119" s="2" t="str">
        <f t="shared" si="50"/>
        <v>Betim</v>
      </c>
      <c r="BE119" s="7">
        <f>VLOOKUP(Y119,[3]DB_FORNECEDORES!$C:$E,3,0)</f>
        <v>3005698000126</v>
      </c>
      <c r="BF119" s="7" t="b">
        <f>IF(AY119="FIASA",16701716000156,IF(AY119="FPT BETIM - FIRE",16701716003171,IF(AY119="FPT BETIM - MECANICA",16701716003333,IF(AY119="CKD",16701716001713,IF(AY119="MOPAR",16701716002957,IF(AZ119="SIM",VLOOKUP(AY119,[3]DB_FORNECEDORES!$C:$E,3,0)))))))</f>
        <v>0</v>
      </c>
      <c r="BG119" t="e">
        <f>IF(M119="FIASA",VLOOKUP(Y119,'[4]FIASA, CKD, MOPAR '!$B:$F,5,0),IF(OR(M119="FPT BETIM - FIRE",M119="FPT BETIM - MECANICA"),VLOOKUP(Y119,'[4]FPT BETIM'!$B:$F,5,0),"Volume"))</f>
        <v>#N/A</v>
      </c>
      <c r="BH119" t="str">
        <f t="shared" si="51"/>
        <v>518469540800000020</v>
      </c>
      <c r="BI119" t="str">
        <f>VLOOKUP(BH119,[1]PFEP!$A:$A,1,0)</f>
        <v>518469540800000020</v>
      </c>
      <c r="BK119" s="44"/>
      <c r="BL119">
        <f>COUNTIF(' Suppliers DB '!C:C,PFEP!Y119)</f>
        <v>1</v>
      </c>
    </row>
    <row r="120" spans="1:64">
      <c r="A120" t="s">
        <v>59</v>
      </c>
      <c r="B120" s="2" t="s">
        <v>209</v>
      </c>
      <c r="C120" s="2">
        <v>1032</v>
      </c>
      <c r="D120" s="2">
        <v>521053400</v>
      </c>
      <c r="E120">
        <v>80</v>
      </c>
      <c r="F120" t="s">
        <v>211</v>
      </c>
      <c r="J120">
        <v>640</v>
      </c>
      <c r="K120">
        <v>8</v>
      </c>
      <c r="L120" s="3">
        <v>45401</v>
      </c>
      <c r="M120" s="5" t="str">
        <f t="shared" si="35"/>
        <v>FPT BETIM - FIRE</v>
      </c>
      <c r="N120" s="2" t="str">
        <f t="shared" ca="1" si="34"/>
        <v>WEEK 43</v>
      </c>
      <c r="O120">
        <f t="shared" si="36"/>
        <v>521053400</v>
      </c>
      <c r="P120" t="str">
        <f t="shared" si="37"/>
        <v>ALTERNADOR</v>
      </c>
      <c r="Q120" s="21">
        <f>VLOOKUP(O120,[1]PFEP!$B:$G,6,0)</f>
        <v>4.95</v>
      </c>
      <c r="R120" t="str">
        <f t="shared" ca="1" si="38"/>
        <v xml:space="preserve"> </v>
      </c>
      <c r="S120">
        <f t="shared" ca="1" si="39"/>
        <v>640</v>
      </c>
      <c r="T120" t="str">
        <f t="shared" ca="1" si="40"/>
        <v xml:space="preserve"> </v>
      </c>
      <c r="U120" t="str">
        <f t="shared" ca="1" si="41"/>
        <v xml:space="preserve"> </v>
      </c>
      <c r="V120" t="str">
        <f t="shared" ca="1" si="42"/>
        <v xml:space="preserve"> </v>
      </c>
      <c r="W120" t="str">
        <f t="shared" ca="1" si="43"/>
        <v xml:space="preserve"> </v>
      </c>
      <c r="Y120" s="2">
        <f>VLOOKUP(C120,[1]PFEP!$O:$P,2,0)</f>
        <v>800000020</v>
      </c>
      <c r="Z120" s="8" t="e">
        <f>VLOOKUP(Y120,[2]INDEX!$C:$D,2,0)</f>
        <v>#N/A</v>
      </c>
      <c r="AA120" s="9" t="str">
        <f>VLOOKUP(Y120,'[1]Suppliers DB'!$A:$D,4,0)</f>
        <v>AV CAMPO DE OURIQUE401JARDIM DAS ALTEROSAS</v>
      </c>
      <c r="AB120" s="9" t="str">
        <f>VLOOKUP(Y120,'[1]Suppliers DB'!$A:$E,5,0)</f>
        <v>Betim</v>
      </c>
      <c r="AC120" s="2" t="str">
        <f>VLOOKUP(Y120,'[1]Suppliers DB'!$A:$F,6,0)</f>
        <v>MG</v>
      </c>
      <c r="AD120" s="6">
        <v>5639</v>
      </c>
      <c r="AE120" s="8" t="str">
        <f>VLOOKUP(Y120,[3]DB_FORNECEDORES!$C:$D,2,0)</f>
        <v>DENSO II</v>
      </c>
      <c r="AF120" s="10" t="str">
        <f>IFERROR(IF(OR(M120="FPT BETIM - FIRE",M120="FPT BETIM - MECANICA",M120="FPT BETIM"),VLOOKUP(Y120,'[4]FPT BETIM'!$B:$E,4,0),IF(OR(M120="MOPAR",M120="CKD",M120="FIASA"),VLOOKUP(Y120,'[4]FIASA, CKD, MOPAR '!$B:$D,3,0)," ")),"")</f>
        <v/>
      </c>
      <c r="AG120" s="2" t="str">
        <f>VLOOKUP(O120,[1]PFEP!$B:$AN,39,0)</f>
        <v>TGTM</v>
      </c>
      <c r="AH120" s="2">
        <f>VLOOKUP(O120,[1]PFEP!$B:$AV,47,0)</f>
        <v>4</v>
      </c>
      <c r="AI120" s="2">
        <f>VLOOKUP(AG120,[1]PFEP!$AN:$AW,10,0)</f>
        <v>0.6</v>
      </c>
      <c r="AJ120" s="2">
        <f>VLOOKUP(O120,[1]PFEP!$B:$AX,49,0)</f>
        <v>0.4</v>
      </c>
      <c r="AK120" s="2">
        <f>VLOOKUP(O120,[1]PFEP!$B:$AY,50,0)</f>
        <v>0.22</v>
      </c>
      <c r="AL120" s="2" t="str">
        <f>IFERROR(IF(OR(VLOOKUP(BH120,[1]PFEP!$A:$BD,56,0)=1,VLOOKUP(BH120,[1]PFEP!$A:$BD,56,0)=0),"N","S"),"")</f>
        <v>S</v>
      </c>
      <c r="AM120" t="str">
        <f>VLOOKUP(AG120,[1]PFEP!$AH:$AZ,19,0)</f>
        <v>YES</v>
      </c>
      <c r="AN120">
        <f>VLOOKUP(AG120,[1]PFEP!$AH:$BA,20,0)</f>
        <v>5</v>
      </c>
      <c r="AO120">
        <f>VLOOKUP(AG120,[1]PFEP!$AH:$BB,21,0)</f>
        <v>4</v>
      </c>
      <c r="AP120" s="2">
        <f>VLOOKUP(AG120,[1]PFEP!$AN:$BE,18,0)</f>
        <v>3</v>
      </c>
      <c r="AQ120" s="8" t="str">
        <f>IFERROR(VLOOKUP(Y120,'[4]Restrição de veículos'!$A:$C,3,0),"")</f>
        <v/>
      </c>
      <c r="AR120" s="8" t="str">
        <f t="shared" ca="1" si="44"/>
        <v/>
      </c>
      <c r="AS120" s="8">
        <f t="shared" ca="1" si="45"/>
        <v>160</v>
      </c>
      <c r="AT120" s="8" t="str">
        <f t="shared" ca="1" si="46"/>
        <v/>
      </c>
      <c r="AU120" s="8" t="str">
        <f t="shared" ca="1" si="47"/>
        <v/>
      </c>
      <c r="AV120" s="8" t="str">
        <f t="shared" ca="1" si="48"/>
        <v/>
      </c>
      <c r="AW120" s="8" t="str">
        <f t="shared" ca="1" si="49"/>
        <v/>
      </c>
      <c r="AX120" s="8" t="str">
        <f>VLOOKUP(Y120,'[1]Suppliers DB'!$A:$X,24,0)</f>
        <v>Direto MG</v>
      </c>
      <c r="AZ120" s="2" t="s">
        <v>62</v>
      </c>
      <c r="BD120" s="2" t="str">
        <f t="shared" si="50"/>
        <v>Betim</v>
      </c>
      <c r="BE120" s="7">
        <f>VLOOKUP(Y120,[3]DB_FORNECEDORES!$C:$E,3,0)</f>
        <v>3005698000126</v>
      </c>
      <c r="BF120" s="7" t="b">
        <f>IF(AY120="FIASA",16701716000156,IF(AY120="FPT BETIM - FIRE",16701716003171,IF(AY120="FPT BETIM - MECANICA",16701716003333,IF(AY120="CKD",16701716001713,IF(AY120="MOPAR",16701716002957,IF(AZ120="SIM",VLOOKUP(AY120,[3]DB_FORNECEDORES!$C:$E,3,0)))))))</f>
        <v>0</v>
      </c>
      <c r="BG120" t="e">
        <f>IF(M120="FIASA",VLOOKUP(Y120,'[4]FIASA, CKD, MOPAR '!$B:$F,5,0),IF(OR(M120="FPT BETIM - FIRE",M120="FPT BETIM - MECANICA"),VLOOKUP(Y120,'[4]FPT BETIM'!$B:$F,5,0),"Volume"))</f>
        <v>#N/A</v>
      </c>
      <c r="BH120" t="str">
        <f t="shared" si="51"/>
        <v>521053400800000020</v>
      </c>
      <c r="BI120" t="str">
        <f>VLOOKUP(BH120,[1]PFEP!$A:$A,1,0)</f>
        <v>521053400800000020</v>
      </c>
      <c r="BK120" s="44"/>
      <c r="BL120">
        <f>COUNTIF(' Suppliers DB '!C:C,PFEP!Y120)</f>
        <v>1</v>
      </c>
    </row>
    <row r="121" spans="1:64">
      <c r="A121" t="s">
        <v>59</v>
      </c>
      <c r="B121" s="2" t="s">
        <v>212</v>
      </c>
      <c r="C121" s="2">
        <v>78605</v>
      </c>
      <c r="D121" s="2">
        <v>552398190</v>
      </c>
      <c r="E121">
        <v>500</v>
      </c>
      <c r="F121" t="s">
        <v>213</v>
      </c>
      <c r="J121">
        <v>500</v>
      </c>
      <c r="K121">
        <v>1</v>
      </c>
      <c r="L121" s="3">
        <v>45401</v>
      </c>
      <c r="M121" s="5" t="str">
        <f t="shared" si="35"/>
        <v>FPT BETIM - FIRE</v>
      </c>
      <c r="N121" s="2" t="str">
        <f t="shared" ca="1" si="34"/>
        <v>WEEK 43</v>
      </c>
      <c r="O121">
        <f t="shared" si="36"/>
        <v>552398190</v>
      </c>
      <c r="P121" t="str">
        <f t="shared" si="37"/>
        <v>VALVULA TERMOSTATICA</v>
      </c>
      <c r="Q121" s="21">
        <f>VLOOKUP(O121,[1]PFEP!$B:$G,6,0)</f>
        <v>0.22</v>
      </c>
      <c r="R121" t="str">
        <f t="shared" ca="1" si="38"/>
        <v xml:space="preserve"> </v>
      </c>
      <c r="S121">
        <f t="shared" ca="1" si="39"/>
        <v>500</v>
      </c>
      <c r="T121" t="str">
        <f t="shared" ca="1" si="40"/>
        <v xml:space="preserve"> </v>
      </c>
      <c r="U121" t="str">
        <f t="shared" ca="1" si="41"/>
        <v xml:space="preserve"> </v>
      </c>
      <c r="V121" t="str">
        <f t="shared" ca="1" si="42"/>
        <v xml:space="preserve"> </v>
      </c>
      <c r="W121" t="str">
        <f t="shared" ca="1" si="43"/>
        <v xml:space="preserve"> </v>
      </c>
      <c r="Y121" s="2">
        <f>VLOOKUP(C121,[1]PFEP!$O:$P,2,0)</f>
        <v>800006651</v>
      </c>
      <c r="Z121" s="8" t="e">
        <f>VLOOKUP(Y121,[2]INDEX!$C:$D,2,0)</f>
        <v>#N/A</v>
      </c>
      <c r="AA121" s="9" t="str">
        <f>VLOOKUP(Y121,'[1]Suppliers DB'!$A:$D,4,0)</f>
        <v>AV COM LEOPOLDO DEDINI310DIST INDL UNILESTE</v>
      </c>
      <c r="AB121" s="9" t="str">
        <f>VLOOKUP(Y121,'[1]Suppliers DB'!$A:$E,5,0)</f>
        <v>Piracicaba</v>
      </c>
      <c r="AC121" s="2" t="str">
        <f>VLOOKUP(Y121,'[1]Suppliers DB'!$A:$F,6,0)</f>
        <v>SP</v>
      </c>
      <c r="AD121" s="6">
        <v>5640</v>
      </c>
      <c r="AE121" s="8" t="str">
        <f>VLOOKUP(Y121,[3]DB_FORNECEDORES!$C:$D,2,0)</f>
        <v>BORGWARNER EMIS</v>
      </c>
      <c r="AF121" s="10" t="str">
        <f>IFERROR(IF(OR(M121="FPT BETIM - FIRE",M121="FPT BETIM - MECANICA",M121="FPT BETIM"),VLOOKUP(Y121,'[4]FPT BETIM'!$B:$E,4,0),IF(OR(M121="MOPAR",M121="CKD",M121="FIASA"),VLOOKUP(Y121,'[4]FIASA, CKD, MOPAR '!$B:$D,3,0)," ")),"")</f>
        <v/>
      </c>
      <c r="AG121" s="2" t="str">
        <f>VLOOKUP(O121,[1]PFEP!$B:$AN,39,0)</f>
        <v>THIG</v>
      </c>
      <c r="AH121" s="2">
        <f>VLOOKUP(O121,[1]PFEP!$B:$AV,47,0)</f>
        <v>12</v>
      </c>
      <c r="AI121" s="2">
        <f>VLOOKUP(AG121,[1]PFEP!$AN:$AW,10,0)</f>
        <v>0.4</v>
      </c>
      <c r="AJ121" s="2">
        <f>VLOOKUP(O121,[1]PFEP!$B:$AX,49,0)</f>
        <v>0.3</v>
      </c>
      <c r="AK121" s="2">
        <f>VLOOKUP(O121,[1]PFEP!$B:$AY,50,0)</f>
        <v>0.15</v>
      </c>
      <c r="AL121" s="2" t="str">
        <f>IFERROR(IF(OR(VLOOKUP(BH121,[1]PFEP!$A:$BD,56,0)=1,VLOOKUP(BH121,[1]PFEP!$A:$BD,56,0)=0),"N","S"),"")</f>
        <v>S</v>
      </c>
      <c r="AM121" t="str">
        <f>VLOOKUP(AG121,[1]PFEP!$AH:$AZ,19,0)</f>
        <v>YES</v>
      </c>
      <c r="AN121">
        <f>VLOOKUP(AG121,[1]PFEP!$AH:$BA,20,0)</f>
        <v>10</v>
      </c>
      <c r="AO121">
        <f>VLOOKUP(AG121,[1]PFEP!$AH:$BB,21,0)</f>
        <v>5</v>
      </c>
      <c r="AP121" s="2">
        <f>VLOOKUP(AG121,[1]PFEP!$AN:$BE,18,0)</f>
        <v>3.5</v>
      </c>
      <c r="AQ121" s="8" t="str">
        <f>IFERROR(VLOOKUP(Y121,'[4]Restrição de veículos'!$A:$C,3,0),"")</f>
        <v/>
      </c>
      <c r="AR121" s="8" t="str">
        <f t="shared" ca="1" si="44"/>
        <v/>
      </c>
      <c r="AS121" s="8">
        <f t="shared" ca="1" si="45"/>
        <v>42</v>
      </c>
      <c r="AT121" s="8" t="str">
        <f t="shared" ca="1" si="46"/>
        <v/>
      </c>
      <c r="AU121" s="8" t="str">
        <f t="shared" ca="1" si="47"/>
        <v/>
      </c>
      <c r="AV121" s="8" t="str">
        <f t="shared" ca="1" si="48"/>
        <v/>
      </c>
      <c r="AW121" s="8" t="str">
        <f t="shared" ca="1" si="49"/>
        <v/>
      </c>
      <c r="AX121" s="8" t="str">
        <f>VLOOKUP(Y121,'[1]Suppliers DB'!$A:$X,24,0)</f>
        <v>Milk Run SP</v>
      </c>
      <c r="AZ121" s="2" t="s">
        <v>62</v>
      </c>
      <c r="BD121" s="2" t="str">
        <f t="shared" si="50"/>
        <v>Piracicaba</v>
      </c>
      <c r="BE121" s="7">
        <f>VLOOKUP(Y121,[3]DB_FORNECEDORES!$C:$E,3,0)</f>
        <v>46242558000184</v>
      </c>
      <c r="BF121" s="7" t="b">
        <f>IF(AY121="FIASA",16701716000156,IF(AY121="FPT BETIM - FIRE",16701716003171,IF(AY121="FPT BETIM - MECANICA",16701716003333,IF(AY121="CKD",16701716001713,IF(AY121="MOPAR",16701716002957,IF(AZ121="SIM",VLOOKUP(AY121,[3]DB_FORNECEDORES!$C:$E,3,0)))))))</f>
        <v>0</v>
      </c>
      <c r="BG121" t="e">
        <f>IF(M121="FIASA",VLOOKUP(Y121,'[4]FIASA, CKD, MOPAR '!$B:$F,5,0),IF(OR(M121="FPT BETIM - FIRE",M121="FPT BETIM - MECANICA"),VLOOKUP(Y121,'[4]FPT BETIM'!$B:$F,5,0),"Volume"))</f>
        <v>#N/A</v>
      </c>
      <c r="BH121" t="str">
        <f t="shared" si="51"/>
        <v>552398190800006651</v>
      </c>
      <c r="BI121" t="str">
        <f>VLOOKUP(BH121,[1]PFEP!$A:$A,1,0)</f>
        <v>552398190800006651</v>
      </c>
      <c r="BK121" s="44"/>
      <c r="BL121">
        <f>COUNTIF(' Suppliers DB '!C:C,PFEP!Y121)</f>
        <v>1</v>
      </c>
    </row>
    <row r="122" spans="1:64">
      <c r="A122" t="s">
        <v>59</v>
      </c>
      <c r="B122" s="2" t="s">
        <v>214</v>
      </c>
      <c r="C122" s="2">
        <v>51625</v>
      </c>
      <c r="D122" s="2">
        <v>552188650</v>
      </c>
      <c r="E122">
        <v>640</v>
      </c>
      <c r="F122" t="s">
        <v>215</v>
      </c>
      <c r="J122">
        <v>640</v>
      </c>
      <c r="K122">
        <v>1</v>
      </c>
      <c r="L122" s="3">
        <v>45401</v>
      </c>
      <c r="M122" s="5" t="str">
        <f t="shared" si="35"/>
        <v>FPT BETIM - FIRE</v>
      </c>
      <c r="N122" s="2" t="str">
        <f t="shared" ca="1" si="34"/>
        <v>WEEK 43</v>
      </c>
      <c r="O122">
        <f t="shared" si="36"/>
        <v>552188650</v>
      </c>
      <c r="P122" t="str">
        <f t="shared" si="37"/>
        <v>ENGRENAGEM EIXO COMANDO DE VÁLVULAS</v>
      </c>
      <c r="Q122" s="21">
        <f>VLOOKUP(O122,[1]PFEP!$B:$G,6,0)</f>
        <v>0.69499999999999995</v>
      </c>
      <c r="R122" t="str">
        <f t="shared" ca="1" si="38"/>
        <v xml:space="preserve"> </v>
      </c>
      <c r="S122">
        <f t="shared" ca="1" si="39"/>
        <v>640</v>
      </c>
      <c r="T122" t="str">
        <f t="shared" ca="1" si="40"/>
        <v xml:space="preserve"> </v>
      </c>
      <c r="U122" t="str">
        <f t="shared" ca="1" si="41"/>
        <v xml:space="preserve"> </v>
      </c>
      <c r="V122" t="str">
        <f t="shared" ca="1" si="42"/>
        <v xml:space="preserve"> </v>
      </c>
      <c r="W122" t="str">
        <f t="shared" ca="1" si="43"/>
        <v xml:space="preserve"> </v>
      </c>
      <c r="Y122" s="2">
        <f>VLOOKUP(C122,[1]PFEP!$O:$P,2,0)</f>
        <v>800006215</v>
      </c>
      <c r="Z122" s="8" t="e">
        <f>VLOOKUP(Y122,[2]INDEX!$C:$D,2,0)</f>
        <v>#N/A</v>
      </c>
      <c r="AA122" s="9" t="str">
        <f>VLOOKUP(Y122,'[1]Suppliers DB'!$A:$D,4,0)</f>
        <v>Rodovia Santos Dumont, Km 57,2, s/n Parque São Lourenço, Indaiatuba</v>
      </c>
      <c r="AB122" s="9" t="str">
        <f>VLOOKUP(Y122,'[1]Suppliers DB'!$A:$E,5,0)</f>
        <v>Indaiatuba</v>
      </c>
      <c r="AC122" s="2" t="str">
        <f>VLOOKUP(Y122,'[1]Suppliers DB'!$A:$F,6,0)</f>
        <v>SP</v>
      </c>
      <c r="AD122" s="6">
        <v>5641</v>
      </c>
      <c r="AE122" s="8" t="str">
        <f>VLOOKUP(Y122,[3]DB_FORNECEDORES!$C:$D,2,0)</f>
        <v>MAHLE</v>
      </c>
      <c r="AF122" s="10" t="str">
        <f>IFERROR(IF(OR(M122="FPT BETIM - FIRE",M122="FPT BETIM - MECANICA",M122="FPT BETIM"),VLOOKUP(Y122,'[4]FPT BETIM'!$B:$E,4,0),IF(OR(M122="MOPAR",M122="CKD",M122="FIASA"),VLOOKUP(Y122,'[4]FIASA, CKD, MOPAR '!$B:$D,3,0)," ")),"")</f>
        <v/>
      </c>
      <c r="AG122" s="2" t="str">
        <f>VLOOKUP(O122,[1]PFEP!$B:$AN,39,0)</f>
        <v>TGMQ</v>
      </c>
      <c r="AH122" s="2">
        <f>VLOOKUP(O122,[1]PFEP!$B:$AV,47,0)</f>
        <v>15</v>
      </c>
      <c r="AI122" s="2">
        <f>VLOOKUP(AG122,[1]PFEP!$AN:$AW,10,0)</f>
        <v>0.4</v>
      </c>
      <c r="AJ122" s="2">
        <f>VLOOKUP(O122,[1]PFEP!$B:$AX,49,0)</f>
        <v>0.3</v>
      </c>
      <c r="AK122" s="2">
        <f>VLOOKUP(O122,[1]PFEP!$B:$AY,50,0)</f>
        <v>0.15</v>
      </c>
      <c r="AL122" s="2" t="str">
        <f>IFERROR(IF(OR(VLOOKUP(BH122,[1]PFEP!$A:$BD,56,0)=1,VLOOKUP(BH122,[1]PFEP!$A:$BD,56,0)=0),"N","S"),"")</f>
        <v>S</v>
      </c>
      <c r="AM122" t="str">
        <f>VLOOKUP(AG122,[1]PFEP!$AH:$AZ,19,0)</f>
        <v>YES</v>
      </c>
      <c r="AN122">
        <f>VLOOKUP(AG122,[1]PFEP!$AH:$BA,20,0)</f>
        <v>10</v>
      </c>
      <c r="AO122">
        <f>VLOOKUP(AG122,[1]PFEP!$AH:$BB,21,0)</f>
        <v>4</v>
      </c>
      <c r="AP122" s="2">
        <f>VLOOKUP(AG122,[1]PFEP!$AN:$BE,18,0)</f>
        <v>3.5</v>
      </c>
      <c r="AQ122" s="8" t="str">
        <f>IFERROR(VLOOKUP(Y122,'[4]Restrição de veículos'!$A:$C,3,0),"")</f>
        <v/>
      </c>
      <c r="AR122" s="8" t="str">
        <f t="shared" ca="1" si="44"/>
        <v/>
      </c>
      <c r="AS122" s="8">
        <f t="shared" ca="1" si="45"/>
        <v>43</v>
      </c>
      <c r="AT122" s="8" t="str">
        <f t="shared" ca="1" si="46"/>
        <v/>
      </c>
      <c r="AU122" s="8" t="str">
        <f t="shared" ca="1" si="47"/>
        <v/>
      </c>
      <c r="AV122" s="8" t="str">
        <f t="shared" ca="1" si="48"/>
        <v/>
      </c>
      <c r="AW122" s="8" t="str">
        <f t="shared" ca="1" si="49"/>
        <v/>
      </c>
      <c r="AX122" s="8" t="str">
        <f>VLOOKUP(Y122,'[1]Suppliers DB'!$A:$X,24,0)</f>
        <v>Milk Run SP</v>
      </c>
      <c r="AZ122" s="2" t="s">
        <v>62</v>
      </c>
      <c r="BD122" s="2" t="str">
        <f t="shared" si="50"/>
        <v>Indaiatuba</v>
      </c>
      <c r="BE122" s="7">
        <f>VLOOKUP(Y122,[3]DB_FORNECEDORES!$C:$E,3,0)</f>
        <v>45542453000188</v>
      </c>
      <c r="BF122" s="7" t="b">
        <f>IF(AY122="FIASA",16701716000156,IF(AY122="FPT BETIM - FIRE",16701716003171,IF(AY122="FPT BETIM - MECANICA",16701716003333,IF(AY122="CKD",16701716001713,IF(AY122="MOPAR",16701716002957,IF(AZ122="SIM",VLOOKUP(AY122,[3]DB_FORNECEDORES!$C:$E,3,0)))))))</f>
        <v>0</v>
      </c>
      <c r="BG122" t="e">
        <f>IF(M122="FIASA",VLOOKUP(Y122,'[4]FIASA, CKD, MOPAR '!$B:$F,5,0),IF(OR(M122="FPT BETIM - FIRE",M122="FPT BETIM - MECANICA"),VLOOKUP(Y122,'[4]FPT BETIM'!$B:$F,5,0),"Volume"))</f>
        <v>#N/A</v>
      </c>
      <c r="BH122" t="str">
        <f t="shared" si="51"/>
        <v>552188650800006215</v>
      </c>
      <c r="BI122" t="str">
        <f>VLOOKUP(BH122,[1]PFEP!$A:$A,1,0)</f>
        <v>552188650800006215</v>
      </c>
      <c r="BK122" s="44"/>
      <c r="BL122">
        <f>COUNTIF(' Suppliers DB '!C:C,PFEP!Y122)</f>
        <v>2</v>
      </c>
    </row>
    <row r="123" spans="1:64">
      <c r="A123" t="s">
        <v>59</v>
      </c>
      <c r="B123" s="2" t="s">
        <v>216</v>
      </c>
      <c r="C123" s="2">
        <v>68265</v>
      </c>
      <c r="D123" s="2">
        <v>552776160</v>
      </c>
      <c r="E123">
        <v>150</v>
      </c>
      <c r="F123" t="s">
        <v>217</v>
      </c>
      <c r="J123">
        <v>600</v>
      </c>
      <c r="K123">
        <v>4</v>
      </c>
      <c r="L123" s="3">
        <v>45401</v>
      </c>
      <c r="M123" s="5" t="str">
        <f t="shared" si="35"/>
        <v>FPT BETIM - FIRE</v>
      </c>
      <c r="N123" s="2" t="str">
        <f t="shared" ca="1" si="34"/>
        <v>WEEK 43</v>
      </c>
      <c r="O123">
        <f t="shared" si="36"/>
        <v>552776160</v>
      </c>
      <c r="P123" t="str">
        <f t="shared" si="37"/>
        <v>KIT EMBREAGEM</v>
      </c>
      <c r="Q123" s="21">
        <f>VLOOKUP(O123,[1]PFEP!$B:$G,6,0)</f>
        <v>4.3959999999999999</v>
      </c>
      <c r="R123" t="str">
        <f t="shared" ca="1" si="38"/>
        <v xml:space="preserve"> </v>
      </c>
      <c r="S123">
        <f t="shared" ca="1" si="39"/>
        <v>600</v>
      </c>
      <c r="T123" t="str">
        <f t="shared" ca="1" si="40"/>
        <v xml:space="preserve"> </v>
      </c>
      <c r="U123" t="str">
        <f t="shared" ca="1" si="41"/>
        <v xml:space="preserve"> </v>
      </c>
      <c r="V123" t="str">
        <f t="shared" ca="1" si="42"/>
        <v xml:space="preserve"> </v>
      </c>
      <c r="W123" t="str">
        <f t="shared" ca="1" si="43"/>
        <v xml:space="preserve"> </v>
      </c>
      <c r="Y123" s="2">
        <f>VLOOKUP(C123,[1]PFEP!$O:$P,2,0)</f>
        <v>800006463</v>
      </c>
      <c r="Z123" s="8" t="e">
        <f>VLOOKUP(Y123,[2]INDEX!$C:$D,2,0)</f>
        <v>#N/A</v>
      </c>
      <c r="AA123" s="9" t="str">
        <f>VLOOKUP(Y123,'[1]Suppliers DB'!$A:$D,4,0)</f>
        <v>AV INDEPENDENCIA3500AEDEN</v>
      </c>
      <c r="AB123" s="9" t="str">
        <f>VLOOKUP(Y123,'[1]Suppliers DB'!$A:$E,5,0)</f>
        <v>OUT</v>
      </c>
      <c r="AC123" s="2" t="str">
        <f>VLOOKUP(Y123,'[1]Suppliers DB'!$A:$F,6,0)</f>
        <v>OUT</v>
      </c>
      <c r="AD123" s="6">
        <v>5642</v>
      </c>
      <c r="AE123" s="8" t="str">
        <f>VLOOKUP(Y123,[3]DB_FORNECEDORES!$C:$D,2,0)</f>
        <v>SCHAEFFLER</v>
      </c>
      <c r="AF123" s="10" t="str">
        <f>IFERROR(IF(OR(M123="FPT BETIM - FIRE",M123="FPT BETIM - MECANICA",M123="FPT BETIM"),VLOOKUP(Y123,'[4]FPT BETIM'!$B:$E,4,0),IF(OR(M123="MOPAR",M123="CKD",M123="FIASA"),VLOOKUP(Y123,'[4]FIASA, CKD, MOPAR '!$B:$D,3,0)," ")),"")</f>
        <v/>
      </c>
      <c r="AG123" s="2" t="str">
        <f>VLOOKUP(O123,[1]PFEP!$B:$AN,39,0)</f>
        <v>TFN3</v>
      </c>
      <c r="AH123" s="2">
        <f>VLOOKUP(O123,[1]PFEP!$B:$AV,47,0)</f>
        <v>150</v>
      </c>
      <c r="AI123" s="2">
        <f>VLOOKUP(AG123,[1]PFEP!$AN:$AW,10,0)</f>
        <v>1.2</v>
      </c>
      <c r="AJ123" s="2">
        <f>VLOOKUP(O123,[1]PFEP!$B:$AX,49,0)</f>
        <v>1</v>
      </c>
      <c r="AK123" s="2">
        <f>VLOOKUP(O123,[1]PFEP!$B:$AY,50,0)</f>
        <v>1</v>
      </c>
      <c r="AL123" s="2" t="str">
        <f>IFERROR(IF(OR(VLOOKUP(BH123,[1]PFEP!$A:$BD,56,0)=1,VLOOKUP(BH123,[1]PFEP!$A:$BD,56,0)=0),"N","S"),"")</f>
        <v>S</v>
      </c>
      <c r="AM123" t="str">
        <f>VLOOKUP(AG123,[1]PFEP!$AH:$AZ,19,0)</f>
        <v>NO</v>
      </c>
      <c r="AN123" t="str">
        <f>VLOOKUP(AG123,[1]PFEP!$AH:$BA,20,0)</f>
        <v/>
      </c>
      <c r="AO123" t="str">
        <f>VLOOKUP(AG123,[1]PFEP!$AH:$BB,21,0)</f>
        <v/>
      </c>
      <c r="AP123" s="2">
        <f>VLOOKUP(AG123,[1]PFEP!$AN:$BE,18,0)</f>
        <v>120</v>
      </c>
      <c r="AQ123" s="8" t="str">
        <f>IFERROR(VLOOKUP(Y123,'[4]Restrição de veículos'!$A:$C,3,0),"")</f>
        <v/>
      </c>
      <c r="AR123" s="8" t="str">
        <f t="shared" ca="1" si="44"/>
        <v/>
      </c>
      <c r="AS123" s="8">
        <f t="shared" ca="1" si="45"/>
        <v>4</v>
      </c>
      <c r="AT123" s="8" t="str">
        <f t="shared" ca="1" si="46"/>
        <v/>
      </c>
      <c r="AU123" s="8" t="str">
        <f t="shared" ca="1" si="47"/>
        <v/>
      </c>
      <c r="AV123" s="8" t="str">
        <f t="shared" ca="1" si="48"/>
        <v/>
      </c>
      <c r="AW123" s="8" t="str">
        <f t="shared" ca="1" si="49"/>
        <v/>
      </c>
      <c r="AX123" s="8" t="str">
        <f>VLOOKUP(Y123,'[1]Suppliers DB'!$A:$X,24,0)</f>
        <v>Milk Run SP</v>
      </c>
      <c r="AZ123" s="2" t="s">
        <v>62</v>
      </c>
      <c r="BD123" s="2" t="str">
        <f t="shared" si="50"/>
        <v>OUT</v>
      </c>
      <c r="BE123" s="7">
        <f>VLOOKUP(Y123,[3]DB_FORNECEDORES!$C:$E,3,0)</f>
        <v>57000036000192</v>
      </c>
      <c r="BF123" s="7" t="b">
        <f>IF(AY123="FIASA",16701716000156,IF(AY123="FPT BETIM - FIRE",16701716003171,IF(AY123="FPT BETIM - MECANICA",16701716003333,IF(AY123="CKD",16701716001713,IF(AY123="MOPAR",16701716002957,IF(AZ123="SIM",VLOOKUP(AY123,[3]DB_FORNECEDORES!$C:$E,3,0)))))))</f>
        <v>0</v>
      </c>
      <c r="BG123" t="e">
        <f>IF(M123="FIASA",VLOOKUP(Y123,'[4]FIASA, CKD, MOPAR '!$B:$F,5,0),IF(OR(M123="FPT BETIM - FIRE",M123="FPT BETIM - MECANICA"),VLOOKUP(Y123,'[4]FPT BETIM'!$B:$F,5,0),"Volume"))</f>
        <v>#N/A</v>
      </c>
      <c r="BH123" t="str">
        <f t="shared" si="51"/>
        <v>552776160800006463</v>
      </c>
      <c r="BI123" t="str">
        <f>VLOOKUP(BH123,[1]PFEP!$A:$A,1,0)</f>
        <v>552776160800006463</v>
      </c>
      <c r="BK123" s="44"/>
      <c r="BL123">
        <f>COUNTIF(' Suppliers DB '!C:C,PFEP!Y123)</f>
        <v>2</v>
      </c>
    </row>
    <row r="124" spans="1:64">
      <c r="A124" t="s">
        <v>59</v>
      </c>
      <c r="B124" s="2" t="s">
        <v>218</v>
      </c>
      <c r="C124" s="2">
        <v>51620</v>
      </c>
      <c r="D124" s="2">
        <v>552527390</v>
      </c>
      <c r="E124">
        <v>840</v>
      </c>
      <c r="F124" t="s">
        <v>219</v>
      </c>
      <c r="J124">
        <v>840</v>
      </c>
      <c r="K124">
        <v>1</v>
      </c>
      <c r="L124" s="3">
        <v>45401</v>
      </c>
      <c r="M124" s="5" t="str">
        <f t="shared" si="35"/>
        <v>FPT BETIM - FIRE</v>
      </c>
      <c r="N124" s="2" t="str">
        <f t="shared" ca="1" si="34"/>
        <v>WEEK 43</v>
      </c>
      <c r="O124">
        <f t="shared" si="36"/>
        <v>552527390</v>
      </c>
      <c r="P124" t="str">
        <f t="shared" si="37"/>
        <v>PISTÃO LETRA A</v>
      </c>
      <c r="Q124" s="21">
        <f>VLOOKUP(O124,[1]PFEP!$B:$G,6,0)</f>
        <v>0.28199999999999997</v>
      </c>
      <c r="R124" t="str">
        <f t="shared" ca="1" si="38"/>
        <v xml:space="preserve"> </v>
      </c>
      <c r="S124">
        <f t="shared" ca="1" si="39"/>
        <v>840</v>
      </c>
      <c r="T124" t="str">
        <f t="shared" ca="1" si="40"/>
        <v xml:space="preserve"> </v>
      </c>
      <c r="U124" t="str">
        <f t="shared" ca="1" si="41"/>
        <v xml:space="preserve"> </v>
      </c>
      <c r="V124" t="str">
        <f t="shared" ca="1" si="42"/>
        <v xml:space="preserve"> </v>
      </c>
      <c r="W124" t="str">
        <f t="shared" ca="1" si="43"/>
        <v xml:space="preserve"> </v>
      </c>
      <c r="Y124" s="2">
        <f>VLOOKUP(C124,[1]PFEP!$O:$P,2,0)</f>
        <v>800006213</v>
      </c>
      <c r="Z124" s="8" t="e">
        <f>VLOOKUP(Y124,[2]INDEX!$C:$D,2,0)</f>
        <v>#N/A</v>
      </c>
      <c r="AA124" s="9" t="str">
        <f>VLOOKUP(Y124,'[1]Suppliers DB'!$A:$D,4,0)</f>
        <v>AV ERNST MAHLE2000MOMBACA</v>
      </c>
      <c r="AB124" s="9" t="str">
        <f>VLOOKUP(Y124,'[1]Suppliers DB'!$A:$E,5,0)</f>
        <v>Mogi-guacu</v>
      </c>
      <c r="AC124" s="2" t="str">
        <f>VLOOKUP(Y124,'[1]Suppliers DB'!$A:$F,6,0)</f>
        <v>SP</v>
      </c>
      <c r="AD124" s="6">
        <v>5643</v>
      </c>
      <c r="AE124" s="8" t="str">
        <f>VLOOKUP(Y124,[3]DB_FORNECEDORES!$C:$D,2,0)</f>
        <v>MAHLE PISTOES</v>
      </c>
      <c r="AF124" s="10" t="str">
        <f>IFERROR(IF(OR(M124="FPT BETIM - FIRE",M124="FPT BETIM - MECANICA",M124="FPT BETIM"),VLOOKUP(Y124,'[4]FPT BETIM'!$B:$E,4,0),IF(OR(M124="MOPAR",M124="CKD",M124="FIASA"),VLOOKUP(Y124,'[4]FIASA, CKD, MOPAR '!$B:$D,3,0)," ")),"")</f>
        <v/>
      </c>
      <c r="AG124" s="2" t="str">
        <f>VLOOKUP(O124,[1]PFEP!$B:$AN,39,0)</f>
        <v>TFYH</v>
      </c>
      <c r="AH124" s="2">
        <f>VLOOKUP(O124,[1]PFEP!$B:$AV,47,0)</f>
        <v>24</v>
      </c>
      <c r="AI124" s="2">
        <f>VLOOKUP(AG124,[1]PFEP!$AN:$AW,10,0)</f>
        <v>0.6</v>
      </c>
      <c r="AJ124" s="2">
        <f>VLOOKUP(O124,[1]PFEP!$B:$AX,49,0)</f>
        <v>0.4</v>
      </c>
      <c r="AK124" s="2">
        <f>VLOOKUP(O124,[1]PFEP!$B:$AY,50,0)</f>
        <v>0.1</v>
      </c>
      <c r="AL124" s="2" t="str">
        <f>IFERROR(IF(OR(VLOOKUP(BH124,[1]PFEP!$A:$BD,56,0)=1,VLOOKUP(BH124,[1]PFEP!$A:$BD,56,0)=0),"N","S"),"")</f>
        <v>S</v>
      </c>
      <c r="AM124" t="str">
        <f>VLOOKUP(AG124,[1]PFEP!$AH:$AZ,19,0)</f>
        <v>YES</v>
      </c>
      <c r="AN124">
        <f>VLOOKUP(AG124,[1]PFEP!$AH:$BA,20,0)</f>
        <v>5</v>
      </c>
      <c r="AO124">
        <f>VLOOKUP(AG124,[1]PFEP!$AH:$BB,21,0)</f>
        <v>12</v>
      </c>
      <c r="AP124" s="2">
        <f>VLOOKUP(AG124,[1]PFEP!$AN:$BE,18,0)</f>
        <v>3</v>
      </c>
      <c r="AQ124" s="8" t="str">
        <f>IFERROR(VLOOKUP(Y124,'[4]Restrição de veículos'!$A:$C,3,0),"")</f>
        <v/>
      </c>
      <c r="AR124" s="8" t="str">
        <f t="shared" ca="1" si="44"/>
        <v/>
      </c>
      <c r="AS124" s="8">
        <f t="shared" ca="1" si="45"/>
        <v>35</v>
      </c>
      <c r="AT124" s="8" t="str">
        <f t="shared" ca="1" si="46"/>
        <v/>
      </c>
      <c r="AU124" s="8" t="str">
        <f t="shared" ca="1" si="47"/>
        <v/>
      </c>
      <c r="AV124" s="8" t="str">
        <f t="shared" ca="1" si="48"/>
        <v/>
      </c>
      <c r="AW124" s="8" t="str">
        <f t="shared" ca="1" si="49"/>
        <v/>
      </c>
      <c r="AX124" s="8" t="str">
        <f>VLOOKUP(Y124,'[1]Suppliers DB'!$A:$X,24,0)</f>
        <v>DR Mahles</v>
      </c>
      <c r="AZ124" s="2" t="s">
        <v>62</v>
      </c>
      <c r="BD124" s="2" t="str">
        <f t="shared" si="50"/>
        <v>Mogi-guacu</v>
      </c>
      <c r="BE124" s="7">
        <f>VLOOKUP(Y124,[3]DB_FORNECEDORES!$C:$E,3,0)</f>
        <v>60476884000187</v>
      </c>
      <c r="BF124" s="7" t="b">
        <f>IF(AY124="FIASA",16701716000156,IF(AY124="FPT BETIM - FIRE",16701716003171,IF(AY124="FPT BETIM - MECANICA",16701716003333,IF(AY124="CKD",16701716001713,IF(AY124="MOPAR",16701716002957,IF(AZ124="SIM",VLOOKUP(AY124,[3]DB_FORNECEDORES!$C:$E,3,0)))))))</f>
        <v>0</v>
      </c>
      <c r="BG124" t="e">
        <f>IF(M124="FIASA",VLOOKUP(Y124,'[4]FIASA, CKD, MOPAR '!$B:$F,5,0),IF(OR(M124="FPT BETIM - FIRE",M124="FPT BETIM - MECANICA"),VLOOKUP(Y124,'[4]FPT BETIM'!$B:$F,5,0),"Volume"))</f>
        <v>#N/A</v>
      </c>
      <c r="BH124" t="str">
        <f t="shared" si="51"/>
        <v>552527390800006213</v>
      </c>
      <c r="BI124" t="str">
        <f>VLOOKUP(BH124,[1]PFEP!$A:$A,1,0)</f>
        <v>552527390800006213</v>
      </c>
      <c r="BK124" s="44"/>
      <c r="BL124">
        <f>COUNTIF(' Suppliers DB '!C:C,PFEP!Y124)</f>
        <v>1</v>
      </c>
    </row>
    <row r="125" spans="1:64">
      <c r="A125" t="s">
        <v>59</v>
      </c>
      <c r="B125" s="2" t="s">
        <v>218</v>
      </c>
      <c r="C125" s="2">
        <v>51620</v>
      </c>
      <c r="D125" s="2">
        <v>552527680</v>
      </c>
      <c r="E125">
        <v>1440</v>
      </c>
      <c r="F125" t="s">
        <v>220</v>
      </c>
      <c r="J125">
        <v>2880</v>
      </c>
      <c r="K125">
        <v>2</v>
      </c>
      <c r="L125" s="3">
        <v>45401</v>
      </c>
      <c r="M125" s="5" t="str">
        <f t="shared" si="35"/>
        <v>FPT BETIM - FIRE</v>
      </c>
      <c r="N125" s="2" t="str">
        <f t="shared" ca="1" si="34"/>
        <v>WEEK 43</v>
      </c>
      <c r="O125">
        <f t="shared" si="36"/>
        <v>552527680</v>
      </c>
      <c r="P125" t="str">
        <f t="shared" si="37"/>
        <v>PISTÃO LETRA B</v>
      </c>
      <c r="Q125" s="21">
        <f>VLOOKUP(O125,[1]PFEP!$B:$G,6,0)</f>
        <v>0.19600000000000001</v>
      </c>
      <c r="R125" t="str">
        <f t="shared" ca="1" si="38"/>
        <v xml:space="preserve"> </v>
      </c>
      <c r="S125">
        <f t="shared" ca="1" si="39"/>
        <v>2880</v>
      </c>
      <c r="T125" t="str">
        <f t="shared" ca="1" si="40"/>
        <v xml:space="preserve"> </v>
      </c>
      <c r="U125" t="str">
        <f t="shared" ca="1" si="41"/>
        <v xml:space="preserve"> </v>
      </c>
      <c r="V125" t="str">
        <f t="shared" ca="1" si="42"/>
        <v xml:space="preserve"> </v>
      </c>
      <c r="W125" t="str">
        <f t="shared" ca="1" si="43"/>
        <v xml:space="preserve"> </v>
      </c>
      <c r="Y125" s="2">
        <f>VLOOKUP(C125,[1]PFEP!$O:$P,2,0)</f>
        <v>800006213</v>
      </c>
      <c r="Z125" s="8" t="e">
        <f>VLOOKUP(Y125,[2]INDEX!$C:$D,2,0)</f>
        <v>#N/A</v>
      </c>
      <c r="AA125" s="9" t="str">
        <f>VLOOKUP(Y125,'[1]Suppliers DB'!$A:$D,4,0)</f>
        <v>AV ERNST MAHLE2000MOMBACA</v>
      </c>
      <c r="AB125" s="9" t="str">
        <f>VLOOKUP(Y125,'[1]Suppliers DB'!$A:$E,5,0)</f>
        <v>Mogi-guacu</v>
      </c>
      <c r="AC125" s="2" t="str">
        <f>VLOOKUP(Y125,'[1]Suppliers DB'!$A:$F,6,0)</f>
        <v>SP</v>
      </c>
      <c r="AD125" s="6">
        <v>5644</v>
      </c>
      <c r="AE125" s="8" t="str">
        <f>VLOOKUP(Y125,[3]DB_FORNECEDORES!$C:$D,2,0)</f>
        <v>MAHLE PISTOES</v>
      </c>
      <c r="AF125" s="10" t="str">
        <f>IFERROR(IF(OR(M125="FPT BETIM - FIRE",M125="FPT BETIM - MECANICA",M125="FPT BETIM"),VLOOKUP(Y125,'[4]FPT BETIM'!$B:$E,4,0),IF(OR(M125="MOPAR",M125="CKD",M125="FIASA"),VLOOKUP(Y125,'[4]FIASA, CKD, MOPAR '!$B:$D,3,0)," ")),"")</f>
        <v/>
      </c>
      <c r="AG125" s="2" t="str">
        <f>VLOOKUP(O125,[1]PFEP!$B:$AN,39,0)</f>
        <v>TFYH</v>
      </c>
      <c r="AH125" s="2">
        <f>VLOOKUP(O125,[1]PFEP!$B:$AV,47,0)</f>
        <v>24</v>
      </c>
      <c r="AI125" s="2">
        <f>VLOOKUP(AG125,[1]PFEP!$AN:$AW,10,0)</f>
        <v>0.6</v>
      </c>
      <c r="AJ125" s="2">
        <f>VLOOKUP(O125,[1]PFEP!$B:$AX,49,0)</f>
        <v>0.4</v>
      </c>
      <c r="AK125" s="2">
        <f>VLOOKUP(O125,[1]PFEP!$B:$AY,50,0)</f>
        <v>0.1</v>
      </c>
      <c r="AL125" s="2" t="str">
        <f>IFERROR(IF(OR(VLOOKUP(BH125,[1]PFEP!$A:$BD,56,0)=1,VLOOKUP(BH125,[1]PFEP!$A:$BD,56,0)=0),"N","S"),"")</f>
        <v>S</v>
      </c>
      <c r="AM125" t="str">
        <f>VLOOKUP(AG125,[1]PFEP!$AH:$AZ,19,0)</f>
        <v>YES</v>
      </c>
      <c r="AN125">
        <f>VLOOKUP(AG125,[1]PFEP!$AH:$BA,20,0)</f>
        <v>5</v>
      </c>
      <c r="AO125">
        <f>VLOOKUP(AG125,[1]PFEP!$AH:$BB,21,0)</f>
        <v>12</v>
      </c>
      <c r="AP125" s="2">
        <f>VLOOKUP(AG125,[1]PFEP!$AN:$BE,18,0)</f>
        <v>3</v>
      </c>
      <c r="AQ125" s="8" t="str">
        <f>IFERROR(VLOOKUP(Y125,'[4]Restrição de veículos'!$A:$C,3,0),"")</f>
        <v/>
      </c>
      <c r="AR125" s="8" t="str">
        <f t="shared" ca="1" si="44"/>
        <v/>
      </c>
      <c r="AS125" s="8">
        <f t="shared" ca="1" si="45"/>
        <v>120</v>
      </c>
      <c r="AT125" s="8" t="str">
        <f t="shared" ca="1" si="46"/>
        <v/>
      </c>
      <c r="AU125" s="8" t="str">
        <f t="shared" ca="1" si="47"/>
        <v/>
      </c>
      <c r="AV125" s="8" t="str">
        <f t="shared" ca="1" si="48"/>
        <v/>
      </c>
      <c r="AW125" s="8" t="str">
        <f t="shared" ca="1" si="49"/>
        <v/>
      </c>
      <c r="AX125" s="8" t="str">
        <f>VLOOKUP(Y125,'[1]Suppliers DB'!$A:$X,24,0)</f>
        <v>DR Mahles</v>
      </c>
      <c r="AZ125" s="2" t="s">
        <v>62</v>
      </c>
      <c r="BD125" s="2" t="str">
        <f t="shared" si="50"/>
        <v>Mogi-guacu</v>
      </c>
      <c r="BE125" s="7">
        <f>VLOOKUP(Y125,[3]DB_FORNECEDORES!$C:$E,3,0)</f>
        <v>60476884000187</v>
      </c>
      <c r="BF125" s="7" t="b">
        <f>IF(AY125="FIASA",16701716000156,IF(AY125="FPT BETIM - FIRE",16701716003171,IF(AY125="FPT BETIM - MECANICA",16701716003333,IF(AY125="CKD",16701716001713,IF(AY125="MOPAR",16701716002957,IF(AZ125="SIM",VLOOKUP(AY125,[3]DB_FORNECEDORES!$C:$E,3,0)))))))</f>
        <v>0</v>
      </c>
      <c r="BG125" t="e">
        <f>IF(M125="FIASA",VLOOKUP(Y125,'[4]FIASA, CKD, MOPAR '!$B:$F,5,0),IF(OR(M125="FPT BETIM - FIRE",M125="FPT BETIM - MECANICA"),VLOOKUP(Y125,'[4]FPT BETIM'!$B:$F,5,0),"Volume"))</f>
        <v>#N/A</v>
      </c>
      <c r="BH125" t="str">
        <f t="shared" si="51"/>
        <v>552527680800006213</v>
      </c>
      <c r="BI125" t="str">
        <f>VLOOKUP(BH125,[1]PFEP!$A:$A,1,0)</f>
        <v>552527680800006213</v>
      </c>
      <c r="BK125" s="44"/>
      <c r="BL125">
        <f>COUNTIF(' Suppliers DB '!C:C,PFEP!Y125)</f>
        <v>1</v>
      </c>
    </row>
    <row r="126" spans="1:64">
      <c r="A126" t="s">
        <v>59</v>
      </c>
      <c r="B126" s="2" t="s">
        <v>218</v>
      </c>
      <c r="C126" s="2">
        <v>51620</v>
      </c>
      <c r="D126" s="2">
        <v>552527760</v>
      </c>
      <c r="E126">
        <v>840</v>
      </c>
      <c r="F126" t="s">
        <v>221</v>
      </c>
      <c r="J126">
        <v>840</v>
      </c>
      <c r="K126">
        <v>1</v>
      </c>
      <c r="L126" s="3">
        <v>45401</v>
      </c>
      <c r="M126" s="5" t="str">
        <f t="shared" si="35"/>
        <v>FPT BETIM - FIRE</v>
      </c>
      <c r="N126" s="2" t="str">
        <f t="shared" ca="1" si="34"/>
        <v>WEEK 43</v>
      </c>
      <c r="O126">
        <f t="shared" si="36"/>
        <v>552527760</v>
      </c>
      <c r="P126" t="str">
        <f t="shared" si="37"/>
        <v>PISTÃO LETRA C</v>
      </c>
      <c r="Q126" s="21">
        <f>VLOOKUP(O126,[1]PFEP!$B:$G,6,0)</f>
        <v>0.19600000000000001</v>
      </c>
      <c r="R126" t="str">
        <f t="shared" ca="1" si="38"/>
        <v xml:space="preserve"> </v>
      </c>
      <c r="S126">
        <f t="shared" ca="1" si="39"/>
        <v>840</v>
      </c>
      <c r="T126" t="str">
        <f t="shared" ca="1" si="40"/>
        <v xml:space="preserve"> </v>
      </c>
      <c r="U126" t="str">
        <f t="shared" ca="1" si="41"/>
        <v xml:space="preserve"> </v>
      </c>
      <c r="V126" t="str">
        <f t="shared" ca="1" si="42"/>
        <v xml:space="preserve"> </v>
      </c>
      <c r="W126" t="str">
        <f t="shared" ca="1" si="43"/>
        <v xml:space="preserve"> </v>
      </c>
      <c r="Y126" s="2">
        <f>VLOOKUP(C126,[1]PFEP!$O:$P,2,0)</f>
        <v>800006213</v>
      </c>
      <c r="Z126" s="8" t="e">
        <f>VLOOKUP(Y126,[2]INDEX!$C:$D,2,0)</f>
        <v>#N/A</v>
      </c>
      <c r="AA126" s="9" t="str">
        <f>VLOOKUP(Y126,'[1]Suppliers DB'!$A:$D,4,0)</f>
        <v>AV ERNST MAHLE2000MOMBACA</v>
      </c>
      <c r="AB126" s="9" t="str">
        <f>VLOOKUP(Y126,'[1]Suppliers DB'!$A:$E,5,0)</f>
        <v>Mogi-guacu</v>
      </c>
      <c r="AC126" s="2" t="str">
        <f>VLOOKUP(Y126,'[1]Suppliers DB'!$A:$F,6,0)</f>
        <v>SP</v>
      </c>
      <c r="AD126" s="6">
        <v>5645</v>
      </c>
      <c r="AE126" s="8" t="str">
        <f>VLOOKUP(Y126,[3]DB_FORNECEDORES!$C:$D,2,0)</f>
        <v>MAHLE PISTOES</v>
      </c>
      <c r="AF126" s="10" t="str">
        <f>IFERROR(IF(OR(M126="FPT BETIM - FIRE",M126="FPT BETIM - MECANICA",M126="FPT BETIM"),VLOOKUP(Y126,'[4]FPT BETIM'!$B:$E,4,0),IF(OR(M126="MOPAR",M126="CKD",M126="FIASA"),VLOOKUP(Y126,'[4]FIASA, CKD, MOPAR '!$B:$D,3,0)," ")),"")</f>
        <v/>
      </c>
      <c r="AG126" s="2" t="str">
        <f>VLOOKUP(O126,[1]PFEP!$B:$AN,39,0)</f>
        <v>TFYH</v>
      </c>
      <c r="AH126" s="2">
        <f>VLOOKUP(O126,[1]PFEP!$B:$AV,47,0)</f>
        <v>24</v>
      </c>
      <c r="AI126" s="2">
        <f>VLOOKUP(AG126,[1]PFEP!$AN:$AW,10,0)</f>
        <v>0.6</v>
      </c>
      <c r="AJ126" s="2">
        <f>VLOOKUP(O126,[1]PFEP!$B:$AX,49,0)</f>
        <v>0.4</v>
      </c>
      <c r="AK126" s="2">
        <f>VLOOKUP(O126,[1]PFEP!$B:$AY,50,0)</f>
        <v>0.1</v>
      </c>
      <c r="AL126" s="2" t="str">
        <f>IFERROR(IF(OR(VLOOKUP(BH126,[1]PFEP!$A:$BD,56,0)=1,VLOOKUP(BH126,[1]PFEP!$A:$BD,56,0)=0),"N","S"),"")</f>
        <v>S</v>
      </c>
      <c r="AM126" t="str">
        <f>VLOOKUP(AG126,[1]PFEP!$AH:$AZ,19,0)</f>
        <v>YES</v>
      </c>
      <c r="AN126">
        <f>VLOOKUP(AG126,[1]PFEP!$AH:$BA,20,0)</f>
        <v>5</v>
      </c>
      <c r="AO126">
        <f>VLOOKUP(AG126,[1]PFEP!$AH:$BB,21,0)</f>
        <v>12</v>
      </c>
      <c r="AP126" s="2">
        <f>VLOOKUP(AG126,[1]PFEP!$AN:$BE,18,0)</f>
        <v>3</v>
      </c>
      <c r="AQ126" s="8" t="str">
        <f>IFERROR(VLOOKUP(Y126,'[4]Restrição de veículos'!$A:$C,3,0),"")</f>
        <v/>
      </c>
      <c r="AR126" s="8" t="str">
        <f t="shared" ca="1" si="44"/>
        <v/>
      </c>
      <c r="AS126" s="8">
        <f t="shared" ca="1" si="45"/>
        <v>35</v>
      </c>
      <c r="AT126" s="8" t="str">
        <f t="shared" ca="1" si="46"/>
        <v/>
      </c>
      <c r="AU126" s="8" t="str">
        <f t="shared" ca="1" si="47"/>
        <v/>
      </c>
      <c r="AV126" s="8" t="str">
        <f t="shared" ca="1" si="48"/>
        <v/>
      </c>
      <c r="AW126" s="8" t="str">
        <f t="shared" ca="1" si="49"/>
        <v/>
      </c>
      <c r="AX126" s="8" t="str">
        <f>VLOOKUP(Y126,'[1]Suppliers DB'!$A:$X,24,0)</f>
        <v>DR Mahles</v>
      </c>
      <c r="AZ126" s="2" t="s">
        <v>62</v>
      </c>
      <c r="BD126" s="2" t="str">
        <f t="shared" si="50"/>
        <v>Mogi-guacu</v>
      </c>
      <c r="BE126" s="7">
        <f>VLOOKUP(Y126,[3]DB_FORNECEDORES!$C:$E,3,0)</f>
        <v>60476884000187</v>
      </c>
      <c r="BF126" s="7" t="b">
        <f>IF(AY126="FIASA",16701716000156,IF(AY126="FPT BETIM - FIRE",16701716003171,IF(AY126="FPT BETIM - MECANICA",16701716003333,IF(AY126="CKD",16701716001713,IF(AY126="MOPAR",16701716002957,IF(AZ126="SIM",VLOOKUP(AY126,[3]DB_FORNECEDORES!$C:$E,3,0)))))))</f>
        <v>0</v>
      </c>
      <c r="BG126" t="e">
        <f>IF(M126="FIASA",VLOOKUP(Y126,'[4]FIASA, CKD, MOPAR '!$B:$F,5,0),IF(OR(M126="FPT BETIM - FIRE",M126="FPT BETIM - MECANICA"),VLOOKUP(Y126,'[4]FPT BETIM'!$B:$F,5,0),"Volume"))</f>
        <v>#N/A</v>
      </c>
      <c r="BH126" t="str">
        <f t="shared" si="51"/>
        <v>552527760800006213</v>
      </c>
      <c r="BI126" t="str">
        <f>VLOOKUP(BH126,[1]PFEP!$A:$A,1,0)</f>
        <v>552527760800006213</v>
      </c>
      <c r="BK126" s="44"/>
      <c r="BL126">
        <f>COUNTIF(' Suppliers DB '!C:C,PFEP!Y126)</f>
        <v>1</v>
      </c>
    </row>
    <row r="127" spans="1:64">
      <c r="A127" t="s">
        <v>59</v>
      </c>
      <c r="B127" s="2" t="s">
        <v>222</v>
      </c>
      <c r="C127" s="2">
        <v>30467</v>
      </c>
      <c r="D127" s="2">
        <v>140593110</v>
      </c>
      <c r="E127">
        <v>1200</v>
      </c>
      <c r="F127" t="s">
        <v>223</v>
      </c>
      <c r="J127">
        <v>12000</v>
      </c>
      <c r="K127">
        <v>10</v>
      </c>
      <c r="L127" s="3">
        <v>45401</v>
      </c>
      <c r="M127" s="5" t="str">
        <f t="shared" si="35"/>
        <v>FPT BETIM - FIRE</v>
      </c>
      <c r="N127" s="2" t="str">
        <f t="shared" ca="1" si="34"/>
        <v>WEEK 43</v>
      </c>
      <c r="O127">
        <f t="shared" si="36"/>
        <v>140593110</v>
      </c>
      <c r="P127" t="str">
        <f t="shared" si="37"/>
        <v>PORCA  E  C/ FLANGE M8</v>
      </c>
      <c r="Q127" s="21">
        <f>VLOOKUP(O127,[1]PFEP!$B:$G,6,0)</f>
        <v>7.0000000000000001E-3</v>
      </c>
      <c r="R127" t="str">
        <f t="shared" ca="1" si="38"/>
        <v xml:space="preserve"> </v>
      </c>
      <c r="S127">
        <f t="shared" ca="1" si="39"/>
        <v>12000</v>
      </c>
      <c r="T127" t="str">
        <f t="shared" ca="1" si="40"/>
        <v xml:space="preserve"> </v>
      </c>
      <c r="U127" t="str">
        <f t="shared" ca="1" si="41"/>
        <v xml:space="preserve"> </v>
      </c>
      <c r="V127" t="str">
        <f t="shared" ca="1" si="42"/>
        <v xml:space="preserve"> </v>
      </c>
      <c r="W127" t="str">
        <f t="shared" ca="1" si="43"/>
        <v xml:space="preserve"> </v>
      </c>
      <c r="Y127" s="2">
        <f>VLOOKUP(C127,[1]PFEP!$O:$P,2,0)</f>
        <v>800005850</v>
      </c>
      <c r="Z127" s="8" t="e">
        <f>VLOOKUP(Y127,[2]INDEX!$C:$D,2,0)</f>
        <v>#N/A</v>
      </c>
      <c r="AA127" s="9" t="str">
        <f>VLOOKUP(Y127,'[1]Suppliers DB'!$A:$D,4,0)</f>
        <v>AVENIDA ARQUIMEDES500DISTRITO INDUSTRIAL</v>
      </c>
      <c r="AB127" s="9" t="str">
        <f>VLOOKUP(Y127,'[1]Suppliers DB'!$A:$E,5,0)</f>
        <v>Jundiai</v>
      </c>
      <c r="AC127" s="2" t="str">
        <f>VLOOKUP(Y127,'[1]Suppliers DB'!$A:$F,6,0)</f>
        <v>SP</v>
      </c>
      <c r="AD127" s="6">
        <v>5646</v>
      </c>
      <c r="AE127" s="8" t="str">
        <f>VLOOKUP(Y127,[3]DB_FORNECEDORES!$C:$D,2,0)</f>
        <v>NEUMAYER TEKFOR</v>
      </c>
      <c r="AF127" s="10" t="str">
        <f>IFERROR(IF(OR(M127="FPT BETIM - FIRE",M127="FPT BETIM - MECANICA",M127="FPT BETIM"),VLOOKUP(Y127,'[4]FPT BETIM'!$B:$E,4,0),IF(OR(M127="MOPAR",M127="CKD",M127="FIASA"),VLOOKUP(Y127,'[4]FIASA, CKD, MOPAR '!$B:$D,3,0)," ")),"")</f>
        <v/>
      </c>
      <c r="AG127" s="2" t="str">
        <f>VLOOKUP(O127,[1]PFEP!$B:$AN,39,0)</f>
        <v>TGXQ</v>
      </c>
      <c r="AH127" s="2">
        <f>VLOOKUP(O127,[1]PFEP!$B:$AV,47,0)</f>
        <v>1200</v>
      </c>
      <c r="AI127" s="2">
        <f>VLOOKUP(AG127,[1]PFEP!$AN:$AW,10,0)</f>
        <v>0.3</v>
      </c>
      <c r="AJ127" s="2">
        <f>VLOOKUP(O127,[1]PFEP!$B:$AX,49,0)</f>
        <v>0.2</v>
      </c>
      <c r="AK127" s="2">
        <f>VLOOKUP(O127,[1]PFEP!$B:$AY,50,0)</f>
        <v>0.15</v>
      </c>
      <c r="AL127" s="2" t="str">
        <f>IFERROR(IF(OR(VLOOKUP(BH127,[1]PFEP!$A:$BD,56,0)=1,VLOOKUP(BH127,[1]PFEP!$A:$BD,56,0)=0),"N","S"),"")</f>
        <v>S</v>
      </c>
      <c r="AM127" t="str">
        <f>VLOOKUP(AG127,[1]PFEP!$AH:$AZ,19,0)</f>
        <v>YES</v>
      </c>
      <c r="AN127">
        <f>VLOOKUP(AG127,[1]PFEP!$AH:$BA,20,0)</f>
        <v>20</v>
      </c>
      <c r="AO127">
        <f>VLOOKUP(AG127,[1]PFEP!$AH:$BB,21,0)</f>
        <v>2</v>
      </c>
      <c r="AP127" s="2">
        <f>VLOOKUP(AG127,[1]PFEP!$AN:$BE,18,0)</f>
        <v>3.5</v>
      </c>
      <c r="AQ127" s="8" t="str">
        <f>IFERROR(VLOOKUP(Y127,'[4]Restrição de veículos'!$A:$C,3,0),"")</f>
        <v/>
      </c>
      <c r="AR127" s="8" t="str">
        <f t="shared" ca="1" si="44"/>
        <v/>
      </c>
      <c r="AS127" s="8">
        <f t="shared" ca="1" si="45"/>
        <v>10</v>
      </c>
      <c r="AT127" s="8" t="str">
        <f t="shared" ca="1" si="46"/>
        <v/>
      </c>
      <c r="AU127" s="8" t="str">
        <f t="shared" ca="1" si="47"/>
        <v/>
      </c>
      <c r="AV127" s="8" t="str">
        <f t="shared" ca="1" si="48"/>
        <v/>
      </c>
      <c r="AW127" s="8" t="str">
        <f t="shared" ca="1" si="49"/>
        <v/>
      </c>
      <c r="AX127" s="8" t="str">
        <f>VLOOKUP(Y127,'[1]Suppliers DB'!$A:$X,24,0)</f>
        <v>Milk Run SP</v>
      </c>
      <c r="AZ127" s="2" t="s">
        <v>62</v>
      </c>
      <c r="BD127" s="2" t="str">
        <f t="shared" si="50"/>
        <v>Jundiai</v>
      </c>
      <c r="BE127" s="7">
        <f>VLOOKUP(Y127,[3]DB_FORNECEDORES!$C:$E,3,0)</f>
        <v>61096996000337</v>
      </c>
      <c r="BF127" s="7" t="b">
        <f>IF(AY127="FIASA",16701716000156,IF(AY127="FPT BETIM - FIRE",16701716003171,IF(AY127="FPT BETIM - MECANICA",16701716003333,IF(AY127="CKD",16701716001713,IF(AY127="MOPAR",16701716002957,IF(AZ127="SIM",VLOOKUP(AY127,[3]DB_FORNECEDORES!$C:$E,3,0)))))))</f>
        <v>0</v>
      </c>
      <c r="BG127" t="e">
        <f>IF(M127="FIASA",VLOOKUP(Y127,'[4]FIASA, CKD, MOPAR '!$B:$F,5,0),IF(OR(M127="FPT BETIM - FIRE",M127="FPT BETIM - MECANICA"),VLOOKUP(Y127,'[4]FPT BETIM'!$B:$F,5,0),"Volume"))</f>
        <v>#N/A</v>
      </c>
      <c r="BH127" t="str">
        <f t="shared" si="51"/>
        <v>140593110800005850</v>
      </c>
      <c r="BI127" t="str">
        <f>VLOOKUP(BH127,[1]PFEP!$A:$A,1,0)</f>
        <v>140593110800005850</v>
      </c>
      <c r="BK127" s="44"/>
      <c r="BL127">
        <f>COUNTIF(' Suppliers DB '!C:C,PFEP!Y127)</f>
        <v>2</v>
      </c>
    </row>
    <row r="128" spans="1:64">
      <c r="A128" t="s">
        <v>59</v>
      </c>
      <c r="B128" s="2" t="s">
        <v>222</v>
      </c>
      <c r="C128" s="2">
        <v>30467</v>
      </c>
      <c r="D128" s="2">
        <v>140594210</v>
      </c>
      <c r="E128">
        <v>800</v>
      </c>
      <c r="F128" t="s">
        <v>224</v>
      </c>
      <c r="J128">
        <v>8000</v>
      </c>
      <c r="K128">
        <v>10</v>
      </c>
      <c r="L128" s="3">
        <v>45401</v>
      </c>
      <c r="M128" s="5" t="str">
        <f t="shared" si="35"/>
        <v>FPT BETIM - FIRE</v>
      </c>
      <c r="N128" s="2" t="str">
        <f t="shared" ca="1" si="34"/>
        <v>WEEK 43</v>
      </c>
      <c r="O128">
        <f t="shared" si="36"/>
        <v>140594210</v>
      </c>
      <c r="P128" t="str">
        <f t="shared" si="37"/>
        <v>PORCA SEXTAVADA</v>
      </c>
      <c r="Q128" s="21">
        <f>VLOOKUP(O128,[1]PFEP!$B:$G,6,0)</f>
        <v>5.0000000000000001E-3</v>
      </c>
      <c r="R128" t="str">
        <f t="shared" ca="1" si="38"/>
        <v xml:space="preserve"> </v>
      </c>
      <c r="S128">
        <f t="shared" ca="1" si="39"/>
        <v>8000</v>
      </c>
      <c r="T128" t="str">
        <f t="shared" ca="1" si="40"/>
        <v xml:space="preserve"> </v>
      </c>
      <c r="U128" t="str">
        <f t="shared" ca="1" si="41"/>
        <v xml:space="preserve"> </v>
      </c>
      <c r="V128" t="str">
        <f t="shared" ca="1" si="42"/>
        <v xml:space="preserve"> </v>
      </c>
      <c r="W128" t="str">
        <f t="shared" ca="1" si="43"/>
        <v xml:space="preserve"> </v>
      </c>
      <c r="Y128" s="2">
        <f>VLOOKUP(C128,[1]PFEP!$O:$P,2,0)</f>
        <v>800005850</v>
      </c>
      <c r="Z128" s="8" t="e">
        <f>VLOOKUP(Y128,[2]INDEX!$C:$D,2,0)</f>
        <v>#N/A</v>
      </c>
      <c r="AA128" s="9" t="str">
        <f>VLOOKUP(Y128,'[1]Suppliers DB'!$A:$D,4,0)</f>
        <v>AVENIDA ARQUIMEDES500DISTRITO INDUSTRIAL</v>
      </c>
      <c r="AB128" s="9" t="str">
        <f>VLOOKUP(Y128,'[1]Suppliers DB'!$A:$E,5,0)</f>
        <v>Jundiai</v>
      </c>
      <c r="AC128" s="2" t="str">
        <f>VLOOKUP(Y128,'[1]Suppliers DB'!$A:$F,6,0)</f>
        <v>SP</v>
      </c>
      <c r="AD128" s="6">
        <v>5647</v>
      </c>
      <c r="AE128" s="8" t="str">
        <f>VLOOKUP(Y128,[3]DB_FORNECEDORES!$C:$D,2,0)</f>
        <v>NEUMAYER TEKFOR</v>
      </c>
      <c r="AF128" s="10" t="str">
        <f>IFERROR(IF(OR(M128="FPT BETIM - FIRE",M128="FPT BETIM - MECANICA",M128="FPT BETIM"),VLOOKUP(Y128,'[4]FPT BETIM'!$B:$E,4,0),IF(OR(M128="MOPAR",M128="CKD",M128="FIASA"),VLOOKUP(Y128,'[4]FIASA, CKD, MOPAR '!$B:$D,3,0)," ")),"")</f>
        <v/>
      </c>
      <c r="AG128" s="2" t="str">
        <f>VLOOKUP(O128,[1]PFEP!$B:$AN,39,0)</f>
        <v>TGXQ</v>
      </c>
      <c r="AH128" s="2">
        <f>VLOOKUP(O128,[1]PFEP!$B:$AV,47,0)</f>
        <v>1000</v>
      </c>
      <c r="AI128" s="2">
        <f>VLOOKUP(AG128,[1]PFEP!$AN:$AW,10,0)</f>
        <v>0.3</v>
      </c>
      <c r="AJ128" s="2">
        <f>VLOOKUP(O128,[1]PFEP!$B:$AX,49,0)</f>
        <v>0.2</v>
      </c>
      <c r="AK128" s="2">
        <f>VLOOKUP(O128,[1]PFEP!$B:$AY,50,0)</f>
        <v>0.15</v>
      </c>
      <c r="AL128" s="2" t="str">
        <f>IFERROR(IF(OR(VLOOKUP(BH128,[1]PFEP!$A:$BD,56,0)=1,VLOOKUP(BH128,[1]PFEP!$A:$BD,56,0)=0),"N","S"),"")</f>
        <v>S</v>
      </c>
      <c r="AM128" t="str">
        <f>VLOOKUP(AG128,[1]PFEP!$AH:$AZ,19,0)</f>
        <v>YES</v>
      </c>
      <c r="AN128">
        <f>VLOOKUP(AG128,[1]PFEP!$AH:$BA,20,0)</f>
        <v>20</v>
      </c>
      <c r="AO128">
        <f>VLOOKUP(AG128,[1]PFEP!$AH:$BB,21,0)</f>
        <v>2</v>
      </c>
      <c r="AP128" s="2">
        <f>VLOOKUP(AG128,[1]PFEP!$AN:$BE,18,0)</f>
        <v>3.5</v>
      </c>
      <c r="AQ128" s="8" t="str">
        <f>IFERROR(VLOOKUP(Y128,'[4]Restrição de veículos'!$A:$C,3,0),"")</f>
        <v/>
      </c>
      <c r="AR128" s="8" t="str">
        <f t="shared" ca="1" si="44"/>
        <v/>
      </c>
      <c r="AS128" s="8">
        <f t="shared" ca="1" si="45"/>
        <v>8</v>
      </c>
      <c r="AT128" s="8" t="str">
        <f t="shared" ca="1" si="46"/>
        <v/>
      </c>
      <c r="AU128" s="8" t="str">
        <f t="shared" ca="1" si="47"/>
        <v/>
      </c>
      <c r="AV128" s="8" t="str">
        <f t="shared" ca="1" si="48"/>
        <v/>
      </c>
      <c r="AW128" s="8" t="str">
        <f t="shared" ca="1" si="49"/>
        <v/>
      </c>
      <c r="AX128" s="8" t="str">
        <f>VLOOKUP(Y128,'[1]Suppliers DB'!$A:$X,24,0)</f>
        <v>Milk Run SP</v>
      </c>
      <c r="AZ128" s="2" t="s">
        <v>62</v>
      </c>
      <c r="BD128" s="2" t="str">
        <f t="shared" si="50"/>
        <v>Jundiai</v>
      </c>
      <c r="BE128" s="7">
        <f>VLOOKUP(Y128,[3]DB_FORNECEDORES!$C:$E,3,0)</f>
        <v>61096996000337</v>
      </c>
      <c r="BF128" s="7" t="b">
        <f>IF(AY128="FIASA",16701716000156,IF(AY128="FPT BETIM - FIRE",16701716003171,IF(AY128="FPT BETIM - MECANICA",16701716003333,IF(AY128="CKD",16701716001713,IF(AY128="MOPAR",16701716002957,IF(AZ128="SIM",VLOOKUP(AY128,[3]DB_FORNECEDORES!$C:$E,3,0)))))))</f>
        <v>0</v>
      </c>
      <c r="BG128" t="e">
        <f>IF(M128="FIASA",VLOOKUP(Y128,'[4]FIASA, CKD, MOPAR '!$B:$F,5,0),IF(OR(M128="FPT BETIM - FIRE",M128="FPT BETIM - MECANICA"),VLOOKUP(Y128,'[4]FPT BETIM'!$B:$F,5,0),"Volume"))</f>
        <v>#N/A</v>
      </c>
      <c r="BH128" t="str">
        <f t="shared" si="51"/>
        <v>140594210800005850</v>
      </c>
      <c r="BI128" t="str">
        <f>VLOOKUP(BH128,[1]PFEP!$A:$A,1,0)</f>
        <v>140594210800005850</v>
      </c>
      <c r="BK128" s="44"/>
      <c r="BL128">
        <f>COUNTIF(' Suppliers DB '!C:C,PFEP!Y128)</f>
        <v>2</v>
      </c>
    </row>
    <row r="129" spans="1:64">
      <c r="A129" t="s">
        <v>59</v>
      </c>
      <c r="B129" s="2" t="s">
        <v>222</v>
      </c>
      <c r="C129" s="2">
        <v>30467</v>
      </c>
      <c r="D129" s="2">
        <v>517309140</v>
      </c>
      <c r="E129">
        <v>2500</v>
      </c>
      <c r="F129" t="s">
        <v>225</v>
      </c>
      <c r="J129">
        <v>10000</v>
      </c>
      <c r="K129">
        <v>4</v>
      </c>
      <c r="L129" s="3">
        <v>45401</v>
      </c>
      <c r="M129" s="5" t="str">
        <f t="shared" si="35"/>
        <v>FPT BETIM - FIRE</v>
      </c>
      <c r="N129" s="2" t="str">
        <f t="shared" ca="1" si="34"/>
        <v>WEEK 43</v>
      </c>
      <c r="O129">
        <f t="shared" si="36"/>
        <v>517309140</v>
      </c>
      <c r="P129" t="str">
        <f t="shared" si="37"/>
        <v>PORCA HEXAGONAL</v>
      </c>
      <c r="Q129" s="21">
        <f>VLOOKUP(O129,[1]PFEP!$B:$G,6,0)</f>
        <v>5.0000000000000001E-3</v>
      </c>
      <c r="R129" t="str">
        <f t="shared" ca="1" si="38"/>
        <v xml:space="preserve"> </v>
      </c>
      <c r="S129">
        <f t="shared" ca="1" si="39"/>
        <v>10000</v>
      </c>
      <c r="T129" t="str">
        <f t="shared" ca="1" si="40"/>
        <v xml:space="preserve"> </v>
      </c>
      <c r="U129" t="str">
        <f t="shared" ca="1" si="41"/>
        <v xml:space="preserve"> </v>
      </c>
      <c r="V129" t="str">
        <f t="shared" ca="1" si="42"/>
        <v xml:space="preserve"> </v>
      </c>
      <c r="W129" t="str">
        <f t="shared" ca="1" si="43"/>
        <v xml:space="preserve"> </v>
      </c>
      <c r="Y129" s="2">
        <f>VLOOKUP(C129,[1]PFEP!$O:$P,2,0)</f>
        <v>800005850</v>
      </c>
      <c r="Z129" s="8" t="e">
        <f>VLOOKUP(Y129,[2]INDEX!$C:$D,2,0)</f>
        <v>#N/A</v>
      </c>
      <c r="AA129" s="9" t="str">
        <f>VLOOKUP(Y129,'[1]Suppliers DB'!$A:$D,4,0)</f>
        <v>AVENIDA ARQUIMEDES500DISTRITO INDUSTRIAL</v>
      </c>
      <c r="AB129" s="9" t="str">
        <f>VLOOKUP(Y129,'[1]Suppliers DB'!$A:$E,5,0)</f>
        <v>Jundiai</v>
      </c>
      <c r="AC129" s="2" t="str">
        <f>VLOOKUP(Y129,'[1]Suppliers DB'!$A:$F,6,0)</f>
        <v>SP</v>
      </c>
      <c r="AD129" s="6">
        <v>5648</v>
      </c>
      <c r="AE129" s="8" t="str">
        <f>VLOOKUP(Y129,[3]DB_FORNECEDORES!$C:$D,2,0)</f>
        <v>NEUMAYER TEKFOR</v>
      </c>
      <c r="AF129" s="10" t="str">
        <f>IFERROR(IF(OR(M129="FPT BETIM - FIRE",M129="FPT BETIM - MECANICA",M129="FPT BETIM"),VLOOKUP(Y129,'[4]FPT BETIM'!$B:$E,4,0),IF(OR(M129="MOPAR",M129="CKD",M129="FIASA"),VLOOKUP(Y129,'[4]FIASA, CKD, MOPAR '!$B:$D,3,0)," ")),"")</f>
        <v/>
      </c>
      <c r="AG129" s="2" t="str">
        <f>VLOOKUP(O129,[1]PFEP!$B:$AN,39,0)</f>
        <v>TGXQ</v>
      </c>
      <c r="AH129" s="2">
        <f>VLOOKUP(O129,[1]PFEP!$B:$AV,47,0)</f>
        <v>2500</v>
      </c>
      <c r="AI129" s="2">
        <f>VLOOKUP(AG129,[1]PFEP!$AN:$AW,10,0)</f>
        <v>0.3</v>
      </c>
      <c r="AJ129" s="2">
        <f>VLOOKUP(O129,[1]PFEP!$B:$AX,49,0)</f>
        <v>0.2</v>
      </c>
      <c r="AK129" s="2">
        <f>VLOOKUP(O129,[1]PFEP!$B:$AY,50,0)</f>
        <v>0.15</v>
      </c>
      <c r="AL129" s="2" t="str">
        <f>IFERROR(IF(OR(VLOOKUP(BH129,[1]PFEP!$A:$BD,56,0)=1,VLOOKUP(BH129,[1]PFEP!$A:$BD,56,0)=0),"N","S"),"")</f>
        <v>S</v>
      </c>
      <c r="AM129" t="str">
        <f>VLOOKUP(AG129,[1]PFEP!$AH:$AZ,19,0)</f>
        <v>YES</v>
      </c>
      <c r="AN129">
        <f>VLOOKUP(AG129,[1]PFEP!$AH:$BA,20,0)</f>
        <v>20</v>
      </c>
      <c r="AO129">
        <f>VLOOKUP(AG129,[1]PFEP!$AH:$BB,21,0)</f>
        <v>2</v>
      </c>
      <c r="AP129" s="2">
        <f>VLOOKUP(AG129,[1]PFEP!$AN:$BE,18,0)</f>
        <v>3.5</v>
      </c>
      <c r="AQ129" s="8" t="str">
        <f>IFERROR(VLOOKUP(Y129,'[4]Restrição de veículos'!$A:$C,3,0),"")</f>
        <v/>
      </c>
      <c r="AR129" s="8" t="str">
        <f t="shared" ca="1" si="44"/>
        <v/>
      </c>
      <c r="AS129" s="8">
        <f t="shared" ca="1" si="45"/>
        <v>4</v>
      </c>
      <c r="AT129" s="8" t="str">
        <f t="shared" ca="1" si="46"/>
        <v/>
      </c>
      <c r="AU129" s="8" t="str">
        <f t="shared" ca="1" si="47"/>
        <v/>
      </c>
      <c r="AV129" s="8" t="str">
        <f t="shared" ca="1" si="48"/>
        <v/>
      </c>
      <c r="AW129" s="8" t="str">
        <f t="shared" ca="1" si="49"/>
        <v/>
      </c>
      <c r="AX129" s="8" t="str">
        <f>VLOOKUP(Y129,'[1]Suppliers DB'!$A:$X,24,0)</f>
        <v>Milk Run SP</v>
      </c>
      <c r="AZ129" s="2" t="s">
        <v>62</v>
      </c>
      <c r="BD129" s="2" t="str">
        <f t="shared" si="50"/>
        <v>Jundiai</v>
      </c>
      <c r="BE129" s="7">
        <f>VLOOKUP(Y129,[3]DB_FORNECEDORES!$C:$E,3,0)</f>
        <v>61096996000337</v>
      </c>
      <c r="BF129" s="7" t="b">
        <f>IF(AY129="FIASA",16701716000156,IF(AY129="FPT BETIM - FIRE",16701716003171,IF(AY129="FPT BETIM - MECANICA",16701716003333,IF(AY129="CKD",16701716001713,IF(AY129="MOPAR",16701716002957,IF(AZ129="SIM",VLOOKUP(AY129,[3]DB_FORNECEDORES!$C:$E,3,0)))))))</f>
        <v>0</v>
      </c>
      <c r="BG129" t="e">
        <f>IF(M129="FIASA",VLOOKUP(Y129,'[4]FIASA, CKD, MOPAR '!$B:$F,5,0),IF(OR(M129="FPT BETIM - FIRE",M129="FPT BETIM - MECANICA"),VLOOKUP(Y129,'[4]FPT BETIM'!$B:$F,5,0),"Volume"))</f>
        <v>#N/A</v>
      </c>
      <c r="BH129" t="str">
        <f t="shared" si="51"/>
        <v>517309140800005850</v>
      </c>
      <c r="BI129" t="str">
        <f>VLOOKUP(BH129,[1]PFEP!$A:$A,1,0)</f>
        <v>517309140800005850</v>
      </c>
      <c r="BK129" s="44"/>
      <c r="BL129">
        <f>COUNTIF(' Suppliers DB '!C:C,PFEP!Y129)</f>
        <v>2</v>
      </c>
    </row>
    <row r="130" spans="1:64">
      <c r="A130" t="s">
        <v>59</v>
      </c>
      <c r="B130" s="2" t="s">
        <v>226</v>
      </c>
      <c r="C130" s="2">
        <v>19414</v>
      </c>
      <c r="D130" s="2">
        <v>116127240</v>
      </c>
      <c r="E130">
        <v>2000</v>
      </c>
      <c r="F130" t="s">
        <v>227</v>
      </c>
      <c r="J130">
        <v>200000</v>
      </c>
      <c r="K130">
        <v>100</v>
      </c>
      <c r="L130" s="3">
        <v>45401</v>
      </c>
      <c r="M130" s="5" t="str">
        <f t="shared" si="35"/>
        <v>FPT BETIM - FIRE</v>
      </c>
      <c r="N130" s="2" t="str">
        <f t="shared" ca="1" si="34"/>
        <v>WEEK 43</v>
      </c>
      <c r="O130">
        <f t="shared" si="36"/>
        <v>116127240</v>
      </c>
      <c r="P130" t="str">
        <f t="shared" si="37"/>
        <v>PARAFUSO TE M6X22 C/ ARRUELA</v>
      </c>
      <c r="Q130" s="21">
        <f>VLOOKUP(O130,[1]PFEP!$B:$G,6,0)</f>
        <v>7.0000000000000001E-3</v>
      </c>
      <c r="R130" t="str">
        <f t="shared" ca="1" si="38"/>
        <v xml:space="preserve"> </v>
      </c>
      <c r="S130">
        <f t="shared" ca="1" si="39"/>
        <v>200000</v>
      </c>
      <c r="T130" t="str">
        <f t="shared" ca="1" si="40"/>
        <v xml:space="preserve"> </v>
      </c>
      <c r="U130" t="str">
        <f t="shared" ca="1" si="41"/>
        <v xml:space="preserve"> </v>
      </c>
      <c r="V130" t="str">
        <f t="shared" ca="1" si="42"/>
        <v xml:space="preserve"> </v>
      </c>
      <c r="W130" t="str">
        <f t="shared" ca="1" si="43"/>
        <v xml:space="preserve"> </v>
      </c>
      <c r="Y130" s="2">
        <f>VLOOKUP(C130,[1]PFEP!$O:$P,2,0)</f>
        <v>800005687</v>
      </c>
      <c r="Z130" s="8" t="e">
        <f>VLOOKUP(Y130,[2]INDEX!$C:$D,2,0)</f>
        <v>#N/A</v>
      </c>
      <c r="AA130" s="9" t="str">
        <f>VLOOKUP(Y130,'[1]Suppliers DB'!$A:$D,4,0)</f>
        <v>R TRAJANO DE A VIANNA1177CINCO</v>
      </c>
      <c r="AB130" s="9" t="str">
        <f>VLOOKUP(Y130,'[1]Suppliers DB'!$A:$E,5,0)</f>
        <v>Contagem</v>
      </c>
      <c r="AC130" s="2" t="str">
        <f>VLOOKUP(Y130,'[1]Suppliers DB'!$A:$F,6,0)</f>
        <v>MG</v>
      </c>
      <c r="AD130" s="6">
        <v>5649</v>
      </c>
      <c r="AE130" s="8" t="str">
        <f>VLOOKUP(Y130,[3]DB_FORNECEDORES!$C:$D,2,0)</f>
        <v>ACUMENT</v>
      </c>
      <c r="AF130" s="10" t="str">
        <f>IFERROR(IF(OR(M130="FPT BETIM - FIRE",M130="FPT BETIM - MECANICA",M130="FPT BETIM"),VLOOKUP(Y130,'[4]FPT BETIM'!$B:$E,4,0),IF(OR(M130="MOPAR",M130="CKD",M130="FIASA"),VLOOKUP(Y130,'[4]FIASA, CKD, MOPAR '!$B:$D,3,0)," ")),"")</f>
        <v/>
      </c>
      <c r="AG130" s="2" t="str">
        <f>VLOOKUP(O130,[1]PFEP!$B:$AN,39,0)</f>
        <v>TGGT</v>
      </c>
      <c r="AH130" s="2">
        <f>VLOOKUP(O130,[1]PFEP!$B:$AV,47,0)</f>
        <v>2000</v>
      </c>
      <c r="AI130" s="2">
        <f>VLOOKUP(AG130,[1]PFEP!$AN:$AW,10,0)</f>
        <v>0.4</v>
      </c>
      <c r="AJ130" s="2">
        <f>VLOOKUP(O130,[1]PFEP!$B:$AX,49,0)</f>
        <v>0.3</v>
      </c>
      <c r="AK130" s="2">
        <f>VLOOKUP(O130,[1]PFEP!$B:$AY,50,0)</f>
        <v>0.15</v>
      </c>
      <c r="AL130" s="2" t="str">
        <f>IFERROR(IF(OR(VLOOKUP(BH130,[1]PFEP!$A:$BD,56,0)=1,VLOOKUP(BH130,[1]PFEP!$A:$BD,56,0)=0),"N","S"),"")</f>
        <v>S</v>
      </c>
      <c r="AM130" t="str">
        <f>VLOOKUP(AG130,[1]PFEP!$AH:$AZ,19,0)</f>
        <v>YES</v>
      </c>
      <c r="AN130">
        <f>VLOOKUP(AG130,[1]PFEP!$AH:$BA,20,0)</f>
        <v>10</v>
      </c>
      <c r="AO130">
        <f>VLOOKUP(AG130,[1]PFEP!$AH:$BB,21,0)</f>
        <v>5</v>
      </c>
      <c r="AP130" s="2">
        <f>VLOOKUP(AG130,[1]PFEP!$AN:$BE,18,0)</f>
        <v>3.5</v>
      </c>
      <c r="AQ130" s="8" t="str">
        <f>IFERROR(VLOOKUP(Y130,'[4]Restrição de veículos'!$A:$C,3,0),"")</f>
        <v/>
      </c>
      <c r="AR130" s="8" t="str">
        <f t="shared" ca="1" si="44"/>
        <v/>
      </c>
      <c r="AS130" s="8">
        <f t="shared" ca="1" si="45"/>
        <v>100</v>
      </c>
      <c r="AT130" s="8" t="str">
        <f t="shared" ca="1" si="46"/>
        <v/>
      </c>
      <c r="AU130" s="8" t="str">
        <f t="shared" ca="1" si="47"/>
        <v/>
      </c>
      <c r="AV130" s="8" t="str">
        <f t="shared" ca="1" si="48"/>
        <v/>
      </c>
      <c r="AW130" s="8" t="str">
        <f t="shared" ca="1" si="49"/>
        <v/>
      </c>
      <c r="AX130" s="8" t="str">
        <f>VLOOKUP(Y130,'[1]Suppliers DB'!$A:$X,24,0)</f>
        <v>Direto MG</v>
      </c>
      <c r="AZ130" s="2" t="s">
        <v>62</v>
      </c>
      <c r="BD130" s="2" t="str">
        <f t="shared" si="50"/>
        <v>Contagem</v>
      </c>
      <c r="BE130" s="7">
        <f>VLOOKUP(Y130,[3]DB_FORNECEDORES!$C:$E,3,0)</f>
        <v>61526836000461</v>
      </c>
      <c r="BF130" s="7" t="b">
        <f>IF(AY130="FIASA",16701716000156,IF(AY130="FPT BETIM - FIRE",16701716003171,IF(AY130="FPT BETIM - MECANICA",16701716003333,IF(AY130="CKD",16701716001713,IF(AY130="MOPAR",16701716002957,IF(AZ130="SIM",VLOOKUP(AY130,[3]DB_FORNECEDORES!$C:$E,3,0)))))))</f>
        <v>0</v>
      </c>
      <c r="BG130" t="e">
        <f>IF(M130="FIASA",VLOOKUP(Y130,'[4]FIASA, CKD, MOPAR '!$B:$F,5,0),IF(OR(M130="FPT BETIM - FIRE",M130="FPT BETIM - MECANICA"),VLOOKUP(Y130,'[4]FPT BETIM'!$B:$F,5,0),"Volume"))</f>
        <v>#N/A</v>
      </c>
      <c r="BH130" t="str">
        <f t="shared" si="51"/>
        <v>116127240800005687</v>
      </c>
      <c r="BI130" t="str">
        <f>VLOOKUP(BH130,[1]PFEP!$A:$A,1,0)</f>
        <v>116127240800005687</v>
      </c>
      <c r="BK130" s="44"/>
      <c r="BL130">
        <f>COUNTIF(' Suppliers DB '!C:C,PFEP!Y130)</f>
        <v>2</v>
      </c>
    </row>
    <row r="131" spans="1:64">
      <c r="A131" t="s">
        <v>59</v>
      </c>
      <c r="B131" s="2" t="s">
        <v>226</v>
      </c>
      <c r="C131" s="2">
        <v>19414</v>
      </c>
      <c r="D131" s="2">
        <v>116131240</v>
      </c>
      <c r="E131">
        <v>1500</v>
      </c>
      <c r="F131" t="s">
        <v>228</v>
      </c>
      <c r="J131">
        <v>150000</v>
      </c>
      <c r="K131">
        <v>100</v>
      </c>
      <c r="L131" s="3">
        <v>45401</v>
      </c>
      <c r="M131" s="5" t="str">
        <f t="shared" si="35"/>
        <v>FPT BETIM - FIRE</v>
      </c>
      <c r="N131" s="2" t="str">
        <f t="shared" ca="1" si="34"/>
        <v>WEEK 43</v>
      </c>
      <c r="O131">
        <f t="shared" si="36"/>
        <v>116131240</v>
      </c>
      <c r="P131" t="str">
        <f t="shared" si="37"/>
        <v>PARAFUSO TE M6X32 C/ ARRUELA</v>
      </c>
      <c r="Q131" s="21">
        <f>VLOOKUP(O131,[1]PFEP!$B:$G,6,0)</f>
        <v>8.0000000000000002E-3</v>
      </c>
      <c r="R131" t="str">
        <f t="shared" ca="1" si="38"/>
        <v xml:space="preserve"> </v>
      </c>
      <c r="S131">
        <f t="shared" ca="1" si="39"/>
        <v>150000</v>
      </c>
      <c r="T131" t="str">
        <f t="shared" ca="1" si="40"/>
        <v xml:space="preserve"> </v>
      </c>
      <c r="U131" t="str">
        <f t="shared" ca="1" si="41"/>
        <v xml:space="preserve"> </v>
      </c>
      <c r="V131" t="str">
        <f t="shared" ca="1" si="42"/>
        <v xml:space="preserve"> </v>
      </c>
      <c r="W131" t="str">
        <f t="shared" ca="1" si="43"/>
        <v xml:space="preserve"> </v>
      </c>
      <c r="Y131" s="2">
        <f>VLOOKUP(C131,[1]PFEP!$O:$P,2,0)</f>
        <v>800005687</v>
      </c>
      <c r="Z131" s="8" t="e">
        <f>VLOOKUP(Y131,[2]INDEX!$C:$D,2,0)</f>
        <v>#N/A</v>
      </c>
      <c r="AA131" s="9" t="str">
        <f>VLOOKUP(Y131,'[1]Suppliers DB'!$A:$D,4,0)</f>
        <v>R TRAJANO DE A VIANNA1177CINCO</v>
      </c>
      <c r="AB131" s="9" t="str">
        <f>VLOOKUP(Y131,'[1]Suppliers DB'!$A:$E,5,0)</f>
        <v>Contagem</v>
      </c>
      <c r="AC131" s="2" t="str">
        <f>VLOOKUP(Y131,'[1]Suppliers DB'!$A:$F,6,0)</f>
        <v>MG</v>
      </c>
      <c r="AD131" s="6">
        <v>5650</v>
      </c>
      <c r="AE131" s="8" t="str">
        <f>VLOOKUP(Y131,[3]DB_FORNECEDORES!$C:$D,2,0)</f>
        <v>ACUMENT</v>
      </c>
      <c r="AF131" s="10" t="str">
        <f>IFERROR(IF(OR(M131="FPT BETIM - FIRE",M131="FPT BETIM - MECANICA",M131="FPT BETIM"),VLOOKUP(Y131,'[4]FPT BETIM'!$B:$E,4,0),IF(OR(M131="MOPAR",M131="CKD",M131="FIASA"),VLOOKUP(Y131,'[4]FIASA, CKD, MOPAR '!$B:$D,3,0)," ")),"")</f>
        <v/>
      </c>
      <c r="AG131" s="2" t="str">
        <f>VLOOKUP(O131,[1]PFEP!$B:$AN,39,0)</f>
        <v>TGGT</v>
      </c>
      <c r="AH131" s="2">
        <f>VLOOKUP(O131,[1]PFEP!$B:$AV,47,0)</f>
        <v>1500</v>
      </c>
      <c r="AI131" s="2">
        <f>VLOOKUP(AG131,[1]PFEP!$AN:$AW,10,0)</f>
        <v>0.4</v>
      </c>
      <c r="AJ131" s="2">
        <f>VLOOKUP(O131,[1]PFEP!$B:$AX,49,0)</f>
        <v>0.3</v>
      </c>
      <c r="AK131" s="2">
        <f>VLOOKUP(O131,[1]PFEP!$B:$AY,50,0)</f>
        <v>0.15</v>
      </c>
      <c r="AL131" s="2" t="str">
        <f>IFERROR(IF(OR(VLOOKUP(BH131,[1]PFEP!$A:$BD,56,0)=1,VLOOKUP(BH131,[1]PFEP!$A:$BD,56,0)=0),"N","S"),"")</f>
        <v>S</v>
      </c>
      <c r="AM131" t="str">
        <f>VLOOKUP(AG131,[1]PFEP!$AH:$AZ,19,0)</f>
        <v>YES</v>
      </c>
      <c r="AN131">
        <f>VLOOKUP(AG131,[1]PFEP!$AH:$BA,20,0)</f>
        <v>10</v>
      </c>
      <c r="AO131">
        <f>VLOOKUP(AG131,[1]PFEP!$AH:$BB,21,0)</f>
        <v>5</v>
      </c>
      <c r="AP131" s="2">
        <f>VLOOKUP(AG131,[1]PFEP!$AN:$BE,18,0)</f>
        <v>3.5</v>
      </c>
      <c r="AQ131" s="8" t="str">
        <f>IFERROR(VLOOKUP(Y131,'[4]Restrição de veículos'!$A:$C,3,0),"")</f>
        <v/>
      </c>
      <c r="AR131" s="8" t="str">
        <f t="shared" ca="1" si="44"/>
        <v/>
      </c>
      <c r="AS131" s="8">
        <f t="shared" ca="1" si="45"/>
        <v>100</v>
      </c>
      <c r="AT131" s="8" t="str">
        <f t="shared" ca="1" si="46"/>
        <v/>
      </c>
      <c r="AU131" s="8" t="str">
        <f t="shared" ca="1" si="47"/>
        <v/>
      </c>
      <c r="AV131" s="8" t="str">
        <f t="shared" ca="1" si="48"/>
        <v/>
      </c>
      <c r="AW131" s="8" t="str">
        <f t="shared" ca="1" si="49"/>
        <v/>
      </c>
      <c r="AX131" s="8" t="str">
        <f>VLOOKUP(Y131,'[1]Suppliers DB'!$A:$X,24,0)</f>
        <v>Direto MG</v>
      </c>
      <c r="AZ131" s="2" t="s">
        <v>62</v>
      </c>
      <c r="BD131" s="2" t="str">
        <f t="shared" si="50"/>
        <v>Contagem</v>
      </c>
      <c r="BE131" s="7">
        <f>VLOOKUP(Y131,[3]DB_FORNECEDORES!$C:$E,3,0)</f>
        <v>61526836000461</v>
      </c>
      <c r="BF131" s="7" t="b">
        <f>IF(AY131="FIASA",16701716000156,IF(AY131="FPT BETIM - FIRE",16701716003171,IF(AY131="FPT BETIM - MECANICA",16701716003333,IF(AY131="CKD",16701716001713,IF(AY131="MOPAR",16701716002957,IF(AZ131="SIM",VLOOKUP(AY131,[3]DB_FORNECEDORES!$C:$E,3,0)))))))</f>
        <v>0</v>
      </c>
      <c r="BG131" t="e">
        <f>IF(M131="FIASA",VLOOKUP(Y131,'[4]FIASA, CKD, MOPAR '!$B:$F,5,0),IF(OR(M131="FPT BETIM - FIRE",M131="FPT BETIM - MECANICA"),VLOOKUP(Y131,'[4]FPT BETIM'!$B:$F,5,0),"Volume"))</f>
        <v>#N/A</v>
      </c>
      <c r="BH131" t="str">
        <f t="shared" si="51"/>
        <v>116131240800005687</v>
      </c>
      <c r="BI131" t="str">
        <f>VLOOKUP(BH131,[1]PFEP!$A:$A,1,0)</f>
        <v>116131240800005687</v>
      </c>
      <c r="BK131" s="44"/>
      <c r="BL131">
        <f>COUNTIF(' Suppliers DB '!C:C,PFEP!Y131)</f>
        <v>2</v>
      </c>
    </row>
    <row r="132" spans="1:64">
      <c r="A132" t="s">
        <v>59</v>
      </c>
      <c r="B132" s="2" t="s">
        <v>229</v>
      </c>
      <c r="C132" s="2">
        <v>27951</v>
      </c>
      <c r="D132" s="2">
        <v>162870240</v>
      </c>
      <c r="E132">
        <v>800</v>
      </c>
      <c r="F132" t="s">
        <v>230</v>
      </c>
      <c r="J132">
        <v>8000</v>
      </c>
      <c r="K132">
        <v>10</v>
      </c>
      <c r="L132" s="3">
        <v>45401</v>
      </c>
      <c r="M132" s="5" t="str">
        <f t="shared" si="35"/>
        <v>FPT BETIM - FIRE</v>
      </c>
      <c r="N132" s="2" t="str">
        <f t="shared" ca="1" si="34"/>
        <v>WEEK 43</v>
      </c>
      <c r="O132">
        <f t="shared" si="36"/>
        <v>162870240</v>
      </c>
      <c r="P132" t="str">
        <f t="shared" si="37"/>
        <v>PARAFUSO FLANGEADO M8X16</v>
      </c>
      <c r="Q132" s="21">
        <f>VLOOKUP(O132,[1]PFEP!$B:$G,6,0)</f>
        <v>1.4999999999999999E-2</v>
      </c>
      <c r="R132" t="str">
        <f t="shared" ca="1" si="38"/>
        <v xml:space="preserve"> </v>
      </c>
      <c r="S132">
        <f t="shared" ca="1" si="39"/>
        <v>8000</v>
      </c>
      <c r="T132" t="str">
        <f t="shared" ca="1" si="40"/>
        <v xml:space="preserve"> </v>
      </c>
      <c r="U132" t="str">
        <f t="shared" ca="1" si="41"/>
        <v xml:space="preserve"> </v>
      </c>
      <c r="V132" t="str">
        <f t="shared" ca="1" si="42"/>
        <v xml:space="preserve"> </v>
      </c>
      <c r="W132" t="str">
        <f t="shared" ca="1" si="43"/>
        <v xml:space="preserve"> </v>
      </c>
      <c r="Y132" s="2">
        <f>VLOOKUP(C132,[1]PFEP!$O:$P,2,0)</f>
        <v>800021967</v>
      </c>
      <c r="Z132" s="8" t="e">
        <f>VLOOKUP(Y132,[2]INDEX!$C:$D,2,0)</f>
        <v>#N/A</v>
      </c>
      <c r="AA132" s="9" t="str">
        <f>VLOOKUP(Y132,'[1]Suppliers DB'!$A:$D,4,0)</f>
        <v>AV COMENDADOR FRANCISCO ALVES QUINTAS123DISTRITO INDUSTRIAL</v>
      </c>
      <c r="AB132" s="9" t="str">
        <f>VLOOKUP(Y132,'[1]Suppliers DB'!$A:$E,5,0)</f>
        <v>Sarzedo</v>
      </c>
      <c r="AC132" s="2" t="str">
        <f>VLOOKUP(Y132,'[1]Suppliers DB'!$A:$F,6,0)</f>
        <v>MG</v>
      </c>
      <c r="AD132" s="6">
        <v>5651</v>
      </c>
      <c r="AE132" s="8" t="str">
        <f>VLOOKUP(Y132,[3]DB_FORNECEDORES!$C:$D,2,0)</f>
        <v>CISER</v>
      </c>
      <c r="AF132" s="10" t="str">
        <f>IFERROR(IF(OR(M132="FPT BETIM - FIRE",M132="FPT BETIM - MECANICA",M132="FPT BETIM"),VLOOKUP(Y132,'[4]FPT BETIM'!$B:$E,4,0),IF(OR(M132="MOPAR",M132="CKD",M132="FIASA"),VLOOKUP(Y132,'[4]FIASA, CKD, MOPAR '!$B:$D,3,0)," ")),"")</f>
        <v/>
      </c>
      <c r="AG132" s="2" t="str">
        <f>VLOOKUP(O132,[1]PFEP!$B:$AN,39,0)</f>
        <v>THNV</v>
      </c>
      <c r="AH132" s="2">
        <f>VLOOKUP(O132,[1]PFEP!$B:$AV,47,0)</f>
        <v>800</v>
      </c>
      <c r="AI132" s="2">
        <f>VLOOKUP(AG132,[1]PFEP!$AN:$AW,10,0)</f>
        <v>0.4</v>
      </c>
      <c r="AJ132" s="2">
        <f>VLOOKUP(O132,[1]PFEP!$B:$AX,49,0)</f>
        <v>0.3</v>
      </c>
      <c r="AK132" s="2">
        <f>VLOOKUP(O132,[1]PFEP!$B:$AY,50,0)</f>
        <v>0.15</v>
      </c>
      <c r="AL132" s="2" t="str">
        <f>IFERROR(IF(OR(VLOOKUP(BH132,[1]PFEP!$A:$BD,56,0)=1,VLOOKUP(BH132,[1]PFEP!$A:$BD,56,0)=0),"N","S"),"")</f>
        <v>S</v>
      </c>
      <c r="AM132" t="str">
        <f>VLOOKUP(AG132,[1]PFEP!$AH:$AZ,19,0)</f>
        <v>YES</v>
      </c>
      <c r="AN132">
        <f>VLOOKUP(AG132,[1]PFEP!$AH:$BA,20,0)</f>
        <v>10</v>
      </c>
      <c r="AO132">
        <f>VLOOKUP(AG132,[1]PFEP!$AH:$BB,21,0)</f>
        <v>2</v>
      </c>
      <c r="AP132" s="2">
        <f>VLOOKUP(AG132,[1]PFEP!$AN:$BE,18,0)</f>
        <v>3.5</v>
      </c>
      <c r="AQ132" s="8" t="str">
        <f>IFERROR(VLOOKUP(Y132,'[4]Restrição de veículos'!$A:$C,3,0),"")</f>
        <v/>
      </c>
      <c r="AR132" s="8" t="str">
        <f t="shared" ca="1" si="44"/>
        <v/>
      </c>
      <c r="AS132" s="8">
        <f t="shared" ca="1" si="45"/>
        <v>10</v>
      </c>
      <c r="AT132" s="8" t="str">
        <f t="shared" ca="1" si="46"/>
        <v/>
      </c>
      <c r="AU132" s="8" t="str">
        <f t="shared" ca="1" si="47"/>
        <v/>
      </c>
      <c r="AV132" s="8" t="str">
        <f t="shared" ca="1" si="48"/>
        <v/>
      </c>
      <c r="AW132" s="8" t="str">
        <f t="shared" ca="1" si="49"/>
        <v/>
      </c>
      <c r="AX132" s="8" t="str">
        <f>VLOOKUP(Y132,'[1]Suppliers DB'!$A:$X,24,0)</f>
        <v>Direto MG</v>
      </c>
      <c r="AZ132" s="2" t="s">
        <v>62</v>
      </c>
      <c r="BD132" s="2" t="str">
        <f t="shared" si="50"/>
        <v>Sarzedo</v>
      </c>
      <c r="BE132" s="7">
        <f>VLOOKUP(Y132,[3]DB_FORNECEDORES!$C:$E,3,0)</f>
        <v>12457996000148</v>
      </c>
      <c r="BF132" s="7" t="b">
        <f>IF(AY132="FIASA",16701716000156,IF(AY132="FPT BETIM - FIRE",16701716003171,IF(AY132="FPT BETIM - MECANICA",16701716003333,IF(AY132="CKD",16701716001713,IF(AY132="MOPAR",16701716002957,IF(AZ132="SIM",VLOOKUP(AY132,[3]DB_FORNECEDORES!$C:$E,3,0)))))))</f>
        <v>0</v>
      </c>
      <c r="BG132" t="e">
        <f>IF(M132="FIASA",VLOOKUP(Y132,'[4]FIASA, CKD, MOPAR '!$B:$F,5,0),IF(OR(M132="FPT BETIM - FIRE",M132="FPT BETIM - MECANICA"),VLOOKUP(Y132,'[4]FPT BETIM'!$B:$F,5,0),"Volume"))</f>
        <v>#N/A</v>
      </c>
      <c r="BH132" t="str">
        <f t="shared" si="51"/>
        <v>162870240800021967</v>
      </c>
      <c r="BI132" t="str">
        <f>VLOOKUP(BH132,[1]PFEP!$A:$A,1,0)</f>
        <v>162870240800021967</v>
      </c>
      <c r="BK132" s="44"/>
      <c r="BL132">
        <f>COUNTIF(' Suppliers DB '!C:C,PFEP!Y132)</f>
        <v>2</v>
      </c>
    </row>
    <row r="133" spans="1:64">
      <c r="A133" t="s">
        <v>59</v>
      </c>
      <c r="B133" s="2" t="s">
        <v>229</v>
      </c>
      <c r="C133" s="2">
        <v>27951</v>
      </c>
      <c r="D133" s="2">
        <v>552581940</v>
      </c>
      <c r="E133">
        <v>800</v>
      </c>
      <c r="F133" t="s">
        <v>231</v>
      </c>
      <c r="J133">
        <v>8000</v>
      </c>
      <c r="K133">
        <v>10</v>
      </c>
      <c r="L133" s="3">
        <v>45401</v>
      </c>
      <c r="M133" s="5" t="str">
        <f t="shared" si="35"/>
        <v>FPT BETIM - FIRE</v>
      </c>
      <c r="N133" s="2" t="str">
        <f t="shared" ref="N133:N196" ca="1" si="52">"WEEK"&amp;" "&amp;WEEKNUM($N$1)</f>
        <v>WEEK 43</v>
      </c>
      <c r="O133">
        <f t="shared" si="36"/>
        <v>552581940</v>
      </c>
      <c r="P133" t="str">
        <f t="shared" si="37"/>
        <v>PARAFUSO ESPECIAL M10 X 1.25</v>
      </c>
      <c r="Q133" s="21">
        <f>VLOOKUP(O133,[1]PFEP!$B:$G,6,0)</f>
        <v>5.0000000000000001E-3</v>
      </c>
      <c r="R133" t="str">
        <f t="shared" ca="1" si="38"/>
        <v xml:space="preserve"> </v>
      </c>
      <c r="S133">
        <f t="shared" ca="1" si="39"/>
        <v>8000</v>
      </c>
      <c r="T133" t="str">
        <f t="shared" ca="1" si="40"/>
        <v xml:space="preserve"> </v>
      </c>
      <c r="U133" t="str">
        <f t="shared" ca="1" si="41"/>
        <v xml:space="preserve"> </v>
      </c>
      <c r="V133" t="str">
        <f t="shared" ca="1" si="42"/>
        <v xml:space="preserve"> </v>
      </c>
      <c r="W133" t="str">
        <f t="shared" ca="1" si="43"/>
        <v xml:space="preserve"> </v>
      </c>
      <c r="Y133" s="2">
        <f>VLOOKUP(C133,[1]PFEP!$O:$P,2,0)</f>
        <v>800021967</v>
      </c>
      <c r="Z133" s="8" t="e">
        <f>VLOOKUP(Y133,[2]INDEX!$C:$D,2,0)</f>
        <v>#N/A</v>
      </c>
      <c r="AA133" s="9" t="str">
        <f>VLOOKUP(Y133,'[1]Suppliers DB'!$A:$D,4,0)</f>
        <v>AV COMENDADOR FRANCISCO ALVES QUINTAS123DISTRITO INDUSTRIAL</v>
      </c>
      <c r="AB133" s="9" t="str">
        <f>VLOOKUP(Y133,'[1]Suppliers DB'!$A:$E,5,0)</f>
        <v>Sarzedo</v>
      </c>
      <c r="AC133" s="2" t="str">
        <f>VLOOKUP(Y133,'[1]Suppliers DB'!$A:$F,6,0)</f>
        <v>MG</v>
      </c>
      <c r="AD133" s="6">
        <v>5652</v>
      </c>
      <c r="AE133" s="8" t="str">
        <f>VLOOKUP(Y133,[3]DB_FORNECEDORES!$C:$D,2,0)</f>
        <v>CISER</v>
      </c>
      <c r="AF133" s="10" t="str">
        <f>IFERROR(IF(OR(M133="FPT BETIM - FIRE",M133="FPT BETIM - MECANICA",M133="FPT BETIM"),VLOOKUP(Y133,'[4]FPT BETIM'!$B:$E,4,0),IF(OR(M133="MOPAR",M133="CKD",M133="FIASA"),VLOOKUP(Y133,'[4]FIASA, CKD, MOPAR '!$B:$D,3,0)," ")),"")</f>
        <v/>
      </c>
      <c r="AG133" s="2" t="str">
        <f>VLOOKUP(O133,[1]PFEP!$B:$AN,39,0)</f>
        <v>THNV</v>
      </c>
      <c r="AH133" s="2">
        <f>VLOOKUP(O133,[1]PFEP!$B:$AV,47,0)</f>
        <v>200</v>
      </c>
      <c r="AI133" s="2">
        <f>VLOOKUP(AG133,[1]PFEP!$AN:$AW,10,0)</f>
        <v>0.4</v>
      </c>
      <c r="AJ133" s="2">
        <f>VLOOKUP(O133,[1]PFEP!$B:$AX,49,0)</f>
        <v>0.3</v>
      </c>
      <c r="AK133" s="2">
        <f>VLOOKUP(O133,[1]PFEP!$B:$AY,50,0)</f>
        <v>0.15</v>
      </c>
      <c r="AL133" s="2" t="str">
        <f>IFERROR(IF(OR(VLOOKUP(BH133,[1]PFEP!$A:$BD,56,0)=1,VLOOKUP(BH133,[1]PFEP!$A:$BD,56,0)=0),"N","S"),"")</f>
        <v>S</v>
      </c>
      <c r="AM133" t="str">
        <f>VLOOKUP(AG133,[1]PFEP!$AH:$AZ,19,0)</f>
        <v>YES</v>
      </c>
      <c r="AN133">
        <f>VLOOKUP(AG133,[1]PFEP!$AH:$BA,20,0)</f>
        <v>10</v>
      </c>
      <c r="AO133">
        <f>VLOOKUP(AG133,[1]PFEP!$AH:$BB,21,0)</f>
        <v>2</v>
      </c>
      <c r="AP133" s="2">
        <f>VLOOKUP(AG133,[1]PFEP!$AN:$BE,18,0)</f>
        <v>3.5</v>
      </c>
      <c r="AQ133" s="8" t="str">
        <f>IFERROR(VLOOKUP(Y133,'[4]Restrição de veículos'!$A:$C,3,0),"")</f>
        <v/>
      </c>
      <c r="AR133" s="8" t="str">
        <f t="shared" ca="1" si="44"/>
        <v/>
      </c>
      <c r="AS133" s="8">
        <f t="shared" ca="1" si="45"/>
        <v>40</v>
      </c>
      <c r="AT133" s="8" t="str">
        <f t="shared" ca="1" si="46"/>
        <v/>
      </c>
      <c r="AU133" s="8" t="str">
        <f t="shared" ca="1" si="47"/>
        <v/>
      </c>
      <c r="AV133" s="8" t="str">
        <f t="shared" ca="1" si="48"/>
        <v/>
      </c>
      <c r="AW133" s="8" t="str">
        <f t="shared" ca="1" si="49"/>
        <v/>
      </c>
      <c r="AX133" s="8" t="str">
        <f>VLOOKUP(Y133,'[1]Suppliers DB'!$A:$X,24,0)</f>
        <v>Direto MG</v>
      </c>
      <c r="AZ133" s="2" t="s">
        <v>62</v>
      </c>
      <c r="BD133" s="2" t="str">
        <f t="shared" si="50"/>
        <v>Sarzedo</v>
      </c>
      <c r="BE133" s="7">
        <f>VLOOKUP(Y133,[3]DB_FORNECEDORES!$C:$E,3,0)</f>
        <v>12457996000148</v>
      </c>
      <c r="BF133" s="7" t="b">
        <f>IF(AY133="FIASA",16701716000156,IF(AY133="FPT BETIM - FIRE",16701716003171,IF(AY133="FPT BETIM - MECANICA",16701716003333,IF(AY133="CKD",16701716001713,IF(AY133="MOPAR",16701716002957,IF(AZ133="SIM",VLOOKUP(AY133,[3]DB_FORNECEDORES!$C:$E,3,0)))))))</f>
        <v>0</v>
      </c>
      <c r="BG133" t="e">
        <f>IF(M133="FIASA",VLOOKUP(Y133,'[4]FIASA, CKD, MOPAR '!$B:$F,5,0),IF(OR(M133="FPT BETIM - FIRE",M133="FPT BETIM - MECANICA"),VLOOKUP(Y133,'[4]FPT BETIM'!$B:$F,5,0),"Volume"))</f>
        <v>#N/A</v>
      </c>
      <c r="BH133" t="str">
        <f t="shared" si="51"/>
        <v>552581940800021967</v>
      </c>
      <c r="BI133" t="str">
        <f>VLOOKUP(BH133,[1]PFEP!$A:$A,1,0)</f>
        <v>552581940800021967</v>
      </c>
      <c r="BK133" s="44"/>
      <c r="BL133">
        <f>COUNTIF(' Suppliers DB '!C:C,PFEP!Y133)</f>
        <v>2</v>
      </c>
    </row>
    <row r="134" spans="1:64">
      <c r="A134" t="s">
        <v>59</v>
      </c>
      <c r="B134" s="2" t="s">
        <v>232</v>
      </c>
      <c r="C134" s="2">
        <v>30464</v>
      </c>
      <c r="D134" s="2">
        <v>463444260</v>
      </c>
      <c r="E134">
        <v>200</v>
      </c>
      <c r="F134" t="s">
        <v>233</v>
      </c>
      <c r="J134">
        <v>2000</v>
      </c>
      <c r="K134">
        <v>10</v>
      </c>
      <c r="L134" s="3">
        <v>45401</v>
      </c>
      <c r="M134" s="5" t="str">
        <f t="shared" ref="M134:M197" si="53">IF(A134="MECA", "FPT BETIM - MECANICA","FPT BETIM - FIRE")</f>
        <v>FPT BETIM - FIRE</v>
      </c>
      <c r="N134" s="2" t="str">
        <f t="shared" ca="1" si="52"/>
        <v>WEEK 43</v>
      </c>
      <c r="O134">
        <f t="shared" ref="O134:O197" si="54">D134</f>
        <v>463444260</v>
      </c>
      <c r="P134" t="str">
        <f t="shared" ref="P134:P197" si="55">F134</f>
        <v>CONECTOR</v>
      </c>
      <c r="Q134" s="21">
        <f>VLOOKUP(O134,[1]PFEP!$B:$G,6,0)</f>
        <v>0.20599999999999999</v>
      </c>
      <c r="R134" t="str">
        <f t="shared" ref="R134:R197" ca="1" si="56">IF($R$2&lt;&gt;$O$1," ",J134)</f>
        <v xml:space="preserve"> </v>
      </c>
      <c r="S134">
        <f t="shared" ref="S134:S197" ca="1" si="57">IF($S$2&lt;&gt;$O$1," ",J134)</f>
        <v>2000</v>
      </c>
      <c r="T134" t="str">
        <f t="shared" ref="T134:T197" ca="1" si="58">IF($T$2&lt;&gt;$O$1," ",J134)</f>
        <v xml:space="preserve"> </v>
      </c>
      <c r="U134" t="str">
        <f t="shared" ref="U134:U197" ca="1" si="59">IF($U$2&lt;&gt;$O$1," ",J134)</f>
        <v xml:space="preserve"> </v>
      </c>
      <c r="V134" t="str">
        <f t="shared" ref="V134:V197" ca="1" si="60">IF($V$2&lt;&gt;$O$1," ",J134)</f>
        <v xml:space="preserve"> </v>
      </c>
      <c r="W134" t="str">
        <f t="shared" ref="W134:W197" ca="1" si="61">IF($W$2&lt;&gt;$O$1," ",J134)</f>
        <v xml:space="preserve"> </v>
      </c>
      <c r="Y134" s="2">
        <f>VLOOKUP(C134,[1]PFEP!$O:$P,2,0)</f>
        <v>800005848</v>
      </c>
      <c r="Z134" s="8" t="e">
        <f>VLOOKUP(Y134,[2]INDEX!$C:$D,2,0)</f>
        <v>#N/A</v>
      </c>
      <c r="AA134" s="9" t="str">
        <f>VLOOKUP(Y134,'[1]Suppliers DB'!$A:$D,4,0)</f>
        <v>AVENIDA COMENDADOR JOAO LUCAS555DISTRITO INDUSTRIAL</v>
      </c>
      <c r="AB134" s="9" t="str">
        <f>VLOOKUP(Y134,'[1]Suppliers DB'!$A:$E,5,0)</f>
        <v>OUT</v>
      </c>
      <c r="AC134" s="2" t="str">
        <f>VLOOKUP(Y134,'[1]Suppliers DB'!$A:$F,6,0)</f>
        <v>OUT</v>
      </c>
      <c r="AD134" s="6">
        <v>5653</v>
      </c>
      <c r="AE134" s="8" t="str">
        <f>VLOOKUP(Y134,[3]DB_FORNECEDORES!$C:$D,2,0)</f>
        <v>A. RAYMOND</v>
      </c>
      <c r="AF134" s="10" t="str">
        <f>IFERROR(IF(OR(M134="FPT BETIM - FIRE",M134="FPT BETIM - MECANICA",M134="FPT BETIM"),VLOOKUP(Y134,'[4]FPT BETIM'!$B:$E,4,0),IF(OR(M134="MOPAR",M134="CKD",M134="FIASA"),VLOOKUP(Y134,'[4]FIASA, CKD, MOPAR '!$B:$D,3,0)," ")),"")</f>
        <v/>
      </c>
      <c r="AG134" s="2">
        <f>VLOOKUP(O134,[1]PFEP!$B:$AN,39,0)</f>
        <v>4315</v>
      </c>
      <c r="AH134" s="2">
        <f>VLOOKUP(O134,[1]PFEP!$B:$AV,47,0)</f>
        <v>200</v>
      </c>
      <c r="AI134" s="2">
        <f>VLOOKUP(AG134,[1]PFEP!$AN:$AW,10,0)</f>
        <v>0.4</v>
      </c>
      <c r="AJ134" s="2">
        <f>VLOOKUP(O134,[1]PFEP!$B:$AX,49,0)</f>
        <v>0.3</v>
      </c>
      <c r="AK134" s="2">
        <f>VLOOKUP(O134,[1]PFEP!$B:$AY,50,0)</f>
        <v>0.15</v>
      </c>
      <c r="AL134" s="2" t="str">
        <f>IFERROR(IF(OR(VLOOKUP(BH134,[1]PFEP!$A:$BD,56,0)=1,VLOOKUP(BH134,[1]PFEP!$A:$BD,56,0)=0),"N","S"),"")</f>
        <v>S</v>
      </c>
      <c r="AM134" t="str">
        <f>VLOOKUP(AG134,[1]PFEP!$AH:$AZ,19,0)</f>
        <v>YES</v>
      </c>
      <c r="AN134">
        <f>VLOOKUP(AG134,[1]PFEP!$AH:$BA,20,0)</f>
        <v>10</v>
      </c>
      <c r="AO134">
        <f>VLOOKUP(AG134,[1]PFEP!$AH:$BB,21,0)</f>
        <v>5</v>
      </c>
      <c r="AP134" s="2">
        <f>VLOOKUP(AG134,[1]PFEP!$AN:$BE,18,0)</f>
        <v>1.4</v>
      </c>
      <c r="AQ134" s="8" t="str">
        <f>IFERROR(VLOOKUP(Y134,'[4]Restrição de veículos'!$A:$C,3,0),"")</f>
        <v/>
      </c>
      <c r="AR134" s="8" t="str">
        <f t="shared" ref="AR134:AR197" ca="1" si="62">IFERROR(ROUNDUP(R134/$AH134,0),"")</f>
        <v/>
      </c>
      <c r="AS134" s="8">
        <f t="shared" ref="AS134:AS197" ca="1" si="63">IFERROR(ROUNDUP(S134/$AH134,0),"")</f>
        <v>10</v>
      </c>
      <c r="AT134" s="8" t="str">
        <f t="shared" ref="AT134:AT197" ca="1" si="64">IFERROR(ROUNDUP(T134/$AH134,0),"")</f>
        <v/>
      </c>
      <c r="AU134" s="8" t="str">
        <f t="shared" ref="AU134:AU197" ca="1" si="65">IFERROR(ROUNDUP(U134/$AH134,0),"")</f>
        <v/>
      </c>
      <c r="AV134" s="8" t="str">
        <f t="shared" ref="AV134:AV197" ca="1" si="66">IFERROR(ROUNDUP(V134/$AH134,0),"")</f>
        <v/>
      </c>
      <c r="AW134" s="8" t="str">
        <f t="shared" ref="AW134:AW197" ca="1" si="67">IFERROR(ROUNDUP(W134/$AH134,0),"")</f>
        <v/>
      </c>
      <c r="AX134" s="8" t="str">
        <f>VLOOKUP(Y134,'[1]Suppliers DB'!$A:$X,24,0)</f>
        <v>Milk Run SP</v>
      </c>
      <c r="AZ134" s="2" t="s">
        <v>62</v>
      </c>
      <c r="BD134" s="2" t="str">
        <f t="shared" ref="BD134:BD197" si="68">AB134</f>
        <v>OUT</v>
      </c>
      <c r="BE134" s="7">
        <f>VLOOKUP(Y134,[3]DB_FORNECEDORES!$C:$E,3,0)</f>
        <v>1144384000189</v>
      </c>
      <c r="BF134" s="7" t="b">
        <f>IF(AY134="FIASA",16701716000156,IF(AY134="FPT BETIM - FIRE",16701716003171,IF(AY134="FPT BETIM - MECANICA",16701716003333,IF(AY134="CKD",16701716001713,IF(AY134="MOPAR",16701716002957,IF(AZ134="SIM",VLOOKUP(AY134,[3]DB_FORNECEDORES!$C:$E,3,0)))))))</f>
        <v>0</v>
      </c>
      <c r="BG134" t="e">
        <f>IF(M134="FIASA",VLOOKUP(Y134,'[4]FIASA, CKD, MOPAR '!$B:$F,5,0),IF(OR(M134="FPT BETIM - FIRE",M134="FPT BETIM - MECANICA"),VLOOKUP(Y134,'[4]FPT BETIM'!$B:$F,5,0),"Volume"))</f>
        <v>#N/A</v>
      </c>
      <c r="BH134" t="str">
        <f t="shared" ref="BH134:BH197" si="69">D134&amp;Y134</f>
        <v>463444260800005848</v>
      </c>
      <c r="BI134" t="str">
        <f>VLOOKUP(BH134,[1]PFEP!$A:$A,1,0)</f>
        <v>463444260800005848</v>
      </c>
      <c r="BK134" s="44"/>
      <c r="BL134">
        <f>COUNTIF(' Suppliers DB '!C:C,PFEP!Y134)</f>
        <v>1</v>
      </c>
    </row>
    <row r="135" spans="1:64">
      <c r="A135" t="s">
        <v>59</v>
      </c>
      <c r="B135" s="2" t="s">
        <v>234</v>
      </c>
      <c r="C135" s="2">
        <v>19414</v>
      </c>
      <c r="D135" s="2">
        <v>552679400</v>
      </c>
      <c r="E135">
        <v>1500</v>
      </c>
      <c r="F135" t="s">
        <v>235</v>
      </c>
      <c r="J135">
        <v>12000</v>
      </c>
      <c r="K135">
        <v>8</v>
      </c>
      <c r="L135" s="3">
        <v>45401</v>
      </c>
      <c r="M135" s="5" t="str">
        <f t="shared" si="53"/>
        <v>FPT BETIM - FIRE</v>
      </c>
      <c r="N135" s="2" t="str">
        <f t="shared" ca="1" si="52"/>
        <v>WEEK 43</v>
      </c>
      <c r="O135">
        <f t="shared" si="54"/>
        <v>552679400</v>
      </c>
      <c r="P135" t="str">
        <f t="shared" si="55"/>
        <v>DISCO SUPERIOR MOLA VALVULA</v>
      </c>
      <c r="Q135" s="21">
        <f>VLOOKUP(O135,[1]PFEP!$B:$G,6,0)</f>
        <v>4.0000000000000001E-3</v>
      </c>
      <c r="R135" t="str">
        <f t="shared" ca="1" si="56"/>
        <v xml:space="preserve"> </v>
      </c>
      <c r="S135">
        <f t="shared" ca="1" si="57"/>
        <v>12000</v>
      </c>
      <c r="T135" t="str">
        <f t="shared" ca="1" si="58"/>
        <v xml:space="preserve"> </v>
      </c>
      <c r="U135" t="str">
        <f t="shared" ca="1" si="59"/>
        <v xml:space="preserve"> </v>
      </c>
      <c r="V135" t="str">
        <f t="shared" ca="1" si="60"/>
        <v xml:space="preserve"> </v>
      </c>
      <c r="W135" t="str">
        <f t="shared" ca="1" si="61"/>
        <v xml:space="preserve"> </v>
      </c>
      <c r="Y135" s="2">
        <f>VLOOKUP(C135,[1]PFEP!$O:$P,2,0)</f>
        <v>800005687</v>
      </c>
      <c r="Z135" s="8" t="e">
        <f>VLOOKUP(Y135,[2]INDEX!$C:$D,2,0)</f>
        <v>#N/A</v>
      </c>
      <c r="AA135" s="9" t="str">
        <f>VLOOKUP(Y135,'[1]Suppliers DB'!$A:$D,4,0)</f>
        <v>R TRAJANO DE A VIANNA1177CINCO</v>
      </c>
      <c r="AB135" s="9" t="str">
        <f>VLOOKUP(Y135,'[1]Suppliers DB'!$A:$E,5,0)</f>
        <v>Contagem</v>
      </c>
      <c r="AC135" s="2" t="str">
        <f>VLOOKUP(Y135,'[1]Suppliers DB'!$A:$F,6,0)</f>
        <v>MG</v>
      </c>
      <c r="AD135" s="6">
        <v>5654</v>
      </c>
      <c r="AE135" s="8" t="str">
        <f>VLOOKUP(Y135,[3]DB_FORNECEDORES!$C:$D,2,0)</f>
        <v>ACUMENT</v>
      </c>
      <c r="AF135" s="10" t="str">
        <f>IFERROR(IF(OR(M135="FPT BETIM - FIRE",M135="FPT BETIM - MECANICA",M135="FPT BETIM"),VLOOKUP(Y135,'[4]FPT BETIM'!$B:$E,4,0),IF(OR(M135="MOPAR",M135="CKD",M135="FIASA"),VLOOKUP(Y135,'[4]FIASA, CKD, MOPAR '!$B:$D,3,0)," ")),"")</f>
        <v/>
      </c>
      <c r="AG135" s="2" t="str">
        <f>VLOOKUP(O135,[1]PFEP!$B:$AN,39,0)</f>
        <v>THXD</v>
      </c>
      <c r="AH135" s="2">
        <f>VLOOKUP(O135,[1]PFEP!$B:$AV,47,0)</f>
        <v>1500</v>
      </c>
      <c r="AI135" s="2">
        <f>VLOOKUP(AG135,[1]PFEP!$AN:$AW,10,0)</f>
        <v>0.3</v>
      </c>
      <c r="AJ135" s="2">
        <f>VLOOKUP(O135,[1]PFEP!$B:$AX,49,0)</f>
        <v>0.2</v>
      </c>
      <c r="AK135" s="2">
        <f>VLOOKUP(O135,[1]PFEP!$B:$AY,50,0)</f>
        <v>0.15</v>
      </c>
      <c r="AL135" s="2" t="str">
        <f>IFERROR(IF(OR(VLOOKUP(BH135,[1]PFEP!$A:$BD,56,0)=1,VLOOKUP(BH135,[1]PFEP!$A:$BD,56,0)=0),"N","S"),"")</f>
        <v>S</v>
      </c>
      <c r="AM135" t="str">
        <f>VLOOKUP(AG135,[1]PFEP!$AH:$AZ,19,0)</f>
        <v>YES</v>
      </c>
      <c r="AN135">
        <f>VLOOKUP(AG135,[1]PFEP!$AH:$BA,20,0)</f>
        <v>20</v>
      </c>
      <c r="AO135">
        <f>VLOOKUP(AG135,[1]PFEP!$AH:$BB,21,0)</f>
        <v>5</v>
      </c>
      <c r="AP135" s="2">
        <f>VLOOKUP(AG135,[1]PFEP!$AN:$BE,18,0)</f>
        <v>2.5</v>
      </c>
      <c r="AQ135" s="8" t="str">
        <f>IFERROR(VLOOKUP(Y135,'[4]Restrição de veículos'!$A:$C,3,0),"")</f>
        <v/>
      </c>
      <c r="AR135" s="8" t="str">
        <f t="shared" ca="1" si="62"/>
        <v/>
      </c>
      <c r="AS135" s="8">
        <f t="shared" ca="1" si="63"/>
        <v>8</v>
      </c>
      <c r="AT135" s="8" t="str">
        <f t="shared" ca="1" si="64"/>
        <v/>
      </c>
      <c r="AU135" s="8" t="str">
        <f t="shared" ca="1" si="65"/>
        <v/>
      </c>
      <c r="AV135" s="8" t="str">
        <f t="shared" ca="1" si="66"/>
        <v/>
      </c>
      <c r="AW135" s="8" t="str">
        <f t="shared" ca="1" si="67"/>
        <v/>
      </c>
      <c r="AX135" s="8" t="str">
        <f>VLOOKUP(Y135,'[1]Suppliers DB'!$A:$X,24,0)</f>
        <v>Direto MG</v>
      </c>
      <c r="AZ135" s="2" t="s">
        <v>62</v>
      </c>
      <c r="BD135" s="2" t="str">
        <f t="shared" si="68"/>
        <v>Contagem</v>
      </c>
      <c r="BE135" s="7">
        <f>VLOOKUP(Y135,[3]DB_FORNECEDORES!$C:$E,3,0)</f>
        <v>61526836000461</v>
      </c>
      <c r="BF135" s="7" t="b">
        <f>IF(AY135="FIASA",16701716000156,IF(AY135="FPT BETIM - FIRE",16701716003171,IF(AY135="FPT BETIM - MECANICA",16701716003333,IF(AY135="CKD",16701716001713,IF(AY135="MOPAR",16701716002957,IF(AZ135="SIM",VLOOKUP(AY135,[3]DB_FORNECEDORES!$C:$E,3,0)))))))</f>
        <v>0</v>
      </c>
      <c r="BG135" t="e">
        <f>IF(M135="FIASA",VLOOKUP(Y135,'[4]FIASA, CKD, MOPAR '!$B:$F,5,0),IF(OR(M135="FPT BETIM - FIRE",M135="FPT BETIM - MECANICA"),VLOOKUP(Y135,'[4]FPT BETIM'!$B:$F,5,0),"Volume"))</f>
        <v>#N/A</v>
      </c>
      <c r="BH135" t="str">
        <f t="shared" si="69"/>
        <v>552679400800005687</v>
      </c>
      <c r="BI135" t="str">
        <f>VLOOKUP(BH135,[1]PFEP!$A:$A,1,0)</f>
        <v>552679400800005687</v>
      </c>
      <c r="BK135" s="44"/>
      <c r="BL135">
        <f>COUNTIF(' Suppliers DB '!C:C,PFEP!Y135)</f>
        <v>2</v>
      </c>
    </row>
    <row r="136" spans="1:64">
      <c r="A136" t="s">
        <v>59</v>
      </c>
      <c r="B136" s="2" t="s">
        <v>234</v>
      </c>
      <c r="C136" s="2">
        <v>19414</v>
      </c>
      <c r="D136" s="2">
        <v>552709810</v>
      </c>
      <c r="E136">
        <v>800</v>
      </c>
      <c r="F136" t="s">
        <v>236</v>
      </c>
      <c r="J136">
        <v>7500</v>
      </c>
      <c r="K136">
        <v>9.375</v>
      </c>
      <c r="L136" s="3">
        <v>45401</v>
      </c>
      <c r="M136" s="5" t="str">
        <f t="shared" si="53"/>
        <v>FPT BETIM - FIRE</v>
      </c>
      <c r="N136" s="2" t="str">
        <f t="shared" ca="1" si="52"/>
        <v>WEEK 43</v>
      </c>
      <c r="O136">
        <f t="shared" si="54"/>
        <v>552709810</v>
      </c>
      <c r="P136" t="str">
        <f t="shared" si="55"/>
        <v>PARAFUSO M6 X 40 FIXAÇÃO DO FRONT COVER AO BLOCO / BED / CABEÇOTE</v>
      </c>
      <c r="Q136" s="21">
        <f>VLOOKUP(O136,[1]PFEP!$B:$G,6,0)</f>
        <v>6.3E-2</v>
      </c>
      <c r="R136" t="str">
        <f t="shared" ca="1" si="56"/>
        <v xml:space="preserve"> </v>
      </c>
      <c r="S136">
        <f t="shared" ca="1" si="57"/>
        <v>7500</v>
      </c>
      <c r="T136" t="str">
        <f t="shared" ca="1" si="58"/>
        <v xml:space="preserve"> </v>
      </c>
      <c r="U136" t="str">
        <f t="shared" ca="1" si="59"/>
        <v xml:space="preserve"> </v>
      </c>
      <c r="V136" t="str">
        <f t="shared" ca="1" si="60"/>
        <v xml:space="preserve"> </v>
      </c>
      <c r="W136" t="str">
        <f t="shared" ca="1" si="61"/>
        <v xml:space="preserve"> </v>
      </c>
      <c r="Y136" s="2">
        <f>VLOOKUP(C136,[1]PFEP!$O:$P,2,0)</f>
        <v>800005687</v>
      </c>
      <c r="Z136" s="8" t="e">
        <f>VLOOKUP(Y136,[2]INDEX!$C:$D,2,0)</f>
        <v>#N/A</v>
      </c>
      <c r="AA136" s="9" t="str">
        <f>VLOOKUP(Y136,'[1]Suppliers DB'!$A:$D,4,0)</f>
        <v>R TRAJANO DE A VIANNA1177CINCO</v>
      </c>
      <c r="AB136" s="9" t="str">
        <f>VLOOKUP(Y136,'[1]Suppliers DB'!$A:$E,5,0)</f>
        <v>Contagem</v>
      </c>
      <c r="AC136" s="2" t="str">
        <f>VLOOKUP(Y136,'[1]Suppliers DB'!$A:$F,6,0)</f>
        <v>MG</v>
      </c>
      <c r="AD136" s="6">
        <v>5655</v>
      </c>
      <c r="AE136" s="8" t="str">
        <f>VLOOKUP(Y136,[3]DB_FORNECEDORES!$C:$D,2,0)</f>
        <v>ACUMENT</v>
      </c>
      <c r="AF136" s="10" t="str">
        <f>IFERROR(IF(OR(M136="FPT BETIM - FIRE",M136="FPT BETIM - MECANICA",M136="FPT BETIM"),VLOOKUP(Y136,'[4]FPT BETIM'!$B:$E,4,0),IF(OR(M136="MOPAR",M136="CKD",M136="FIASA"),VLOOKUP(Y136,'[4]FIASA, CKD, MOPAR '!$B:$D,3,0)," ")),"")</f>
        <v/>
      </c>
      <c r="AG136" s="2" t="str">
        <f>VLOOKUP(O136,[1]PFEP!$B:$AN,39,0)</f>
        <v>THXD</v>
      </c>
      <c r="AH136" s="2">
        <f>VLOOKUP(O136,[1]PFEP!$B:$AV,47,0)</f>
        <v>100</v>
      </c>
      <c r="AI136" s="2">
        <f>VLOOKUP(AG136,[1]PFEP!$AN:$AW,10,0)</f>
        <v>0.3</v>
      </c>
      <c r="AJ136" s="2">
        <f>VLOOKUP(O136,[1]PFEP!$B:$AX,49,0)</f>
        <v>0.2</v>
      </c>
      <c r="AK136" s="2">
        <f>VLOOKUP(O136,[1]PFEP!$B:$AY,50,0)</f>
        <v>0.15</v>
      </c>
      <c r="AL136" s="2" t="str">
        <f>IFERROR(IF(OR(VLOOKUP(BH136,[1]PFEP!$A:$BD,56,0)=1,VLOOKUP(BH136,[1]PFEP!$A:$BD,56,0)=0),"N","S"),"")</f>
        <v>S</v>
      </c>
      <c r="AM136" t="str">
        <f>VLOOKUP(AG136,[1]PFEP!$AH:$AZ,19,0)</f>
        <v>YES</v>
      </c>
      <c r="AN136">
        <f>VLOOKUP(AG136,[1]PFEP!$AH:$BA,20,0)</f>
        <v>20</v>
      </c>
      <c r="AO136">
        <f>VLOOKUP(AG136,[1]PFEP!$AH:$BB,21,0)</f>
        <v>5</v>
      </c>
      <c r="AP136" s="2">
        <f>VLOOKUP(AG136,[1]PFEP!$AN:$BE,18,0)</f>
        <v>2.5</v>
      </c>
      <c r="AQ136" s="8" t="str">
        <f>IFERROR(VLOOKUP(Y136,'[4]Restrição de veículos'!$A:$C,3,0),"")</f>
        <v/>
      </c>
      <c r="AR136" s="8" t="str">
        <f t="shared" ca="1" si="62"/>
        <v/>
      </c>
      <c r="AS136" s="8">
        <f t="shared" ca="1" si="63"/>
        <v>75</v>
      </c>
      <c r="AT136" s="8" t="str">
        <f t="shared" ca="1" si="64"/>
        <v/>
      </c>
      <c r="AU136" s="8" t="str">
        <f t="shared" ca="1" si="65"/>
        <v/>
      </c>
      <c r="AV136" s="8" t="str">
        <f t="shared" ca="1" si="66"/>
        <v/>
      </c>
      <c r="AW136" s="8" t="str">
        <f t="shared" ca="1" si="67"/>
        <v/>
      </c>
      <c r="AX136" s="8" t="str">
        <f>VLOOKUP(Y136,'[1]Suppliers DB'!$A:$X,24,0)</f>
        <v>Direto MG</v>
      </c>
      <c r="AZ136" s="2" t="s">
        <v>62</v>
      </c>
      <c r="BD136" s="2" t="str">
        <f t="shared" si="68"/>
        <v>Contagem</v>
      </c>
      <c r="BE136" s="7">
        <f>VLOOKUP(Y136,[3]DB_FORNECEDORES!$C:$E,3,0)</f>
        <v>61526836000461</v>
      </c>
      <c r="BF136" s="7" t="b">
        <f>IF(AY136="FIASA",16701716000156,IF(AY136="FPT BETIM - FIRE",16701716003171,IF(AY136="FPT BETIM - MECANICA",16701716003333,IF(AY136="CKD",16701716001713,IF(AY136="MOPAR",16701716002957,IF(AZ136="SIM",VLOOKUP(AY136,[3]DB_FORNECEDORES!$C:$E,3,0)))))))</f>
        <v>0</v>
      </c>
      <c r="BG136" t="e">
        <f>IF(M136="FIASA",VLOOKUP(Y136,'[4]FIASA, CKD, MOPAR '!$B:$F,5,0),IF(OR(M136="FPT BETIM - FIRE",M136="FPT BETIM - MECANICA"),VLOOKUP(Y136,'[4]FPT BETIM'!$B:$F,5,0),"Volume"))</f>
        <v>#N/A</v>
      </c>
      <c r="BH136" t="str">
        <f t="shared" si="69"/>
        <v>552709810800005687</v>
      </c>
      <c r="BI136" t="str">
        <f>VLOOKUP(BH136,[1]PFEP!$A:$A,1,0)</f>
        <v>552709810800005687</v>
      </c>
      <c r="BK136" s="44"/>
      <c r="BL136">
        <f>COUNTIF(' Suppliers DB '!C:C,PFEP!Y136)</f>
        <v>2</v>
      </c>
    </row>
    <row r="137" spans="1:64">
      <c r="A137" t="s">
        <v>59</v>
      </c>
      <c r="B137" s="2" t="s">
        <v>234</v>
      </c>
      <c r="C137" s="2">
        <v>19414</v>
      </c>
      <c r="D137" s="2">
        <v>552709810</v>
      </c>
      <c r="E137">
        <v>100</v>
      </c>
      <c r="F137" t="s">
        <v>237</v>
      </c>
      <c r="J137">
        <v>2400</v>
      </c>
      <c r="K137">
        <v>24</v>
      </c>
      <c r="L137" s="3">
        <v>45401</v>
      </c>
      <c r="M137" s="5" t="str">
        <f t="shared" si="53"/>
        <v>FPT BETIM - FIRE</v>
      </c>
      <c r="N137" s="2" t="str">
        <f t="shared" ca="1" si="52"/>
        <v>WEEK 43</v>
      </c>
      <c r="O137">
        <f t="shared" si="54"/>
        <v>552709810</v>
      </c>
      <c r="P137" t="str">
        <f t="shared" si="55"/>
        <v>PARAFUSO ESPECIAL M10 X 1.5 FIXAÇÃO BED PLATE AO BLOCO (USINAGEM)</v>
      </c>
      <c r="Q137" s="21">
        <f>VLOOKUP(O137,[1]PFEP!$B:$G,6,0)</f>
        <v>6.3E-2</v>
      </c>
      <c r="R137" t="str">
        <f t="shared" ca="1" si="56"/>
        <v xml:space="preserve"> </v>
      </c>
      <c r="S137">
        <f t="shared" ca="1" si="57"/>
        <v>2400</v>
      </c>
      <c r="T137" t="str">
        <f t="shared" ca="1" si="58"/>
        <v xml:space="preserve"> </v>
      </c>
      <c r="U137" t="str">
        <f t="shared" ca="1" si="59"/>
        <v xml:space="preserve"> </v>
      </c>
      <c r="V137" t="str">
        <f t="shared" ca="1" si="60"/>
        <v xml:space="preserve"> </v>
      </c>
      <c r="W137" t="str">
        <f t="shared" ca="1" si="61"/>
        <v xml:space="preserve"> </v>
      </c>
      <c r="Y137" s="2">
        <f>VLOOKUP(C137,[1]PFEP!$O:$P,2,0)</f>
        <v>800005687</v>
      </c>
      <c r="Z137" s="8" t="e">
        <f>VLOOKUP(Y137,[2]INDEX!$C:$D,2,0)</f>
        <v>#N/A</v>
      </c>
      <c r="AA137" s="9" t="str">
        <f>VLOOKUP(Y137,'[1]Suppliers DB'!$A:$D,4,0)</f>
        <v>R TRAJANO DE A VIANNA1177CINCO</v>
      </c>
      <c r="AB137" s="9" t="str">
        <f>VLOOKUP(Y137,'[1]Suppliers DB'!$A:$E,5,0)</f>
        <v>Contagem</v>
      </c>
      <c r="AC137" s="2" t="str">
        <f>VLOOKUP(Y137,'[1]Suppliers DB'!$A:$F,6,0)</f>
        <v>MG</v>
      </c>
      <c r="AD137" s="6">
        <v>5656</v>
      </c>
      <c r="AE137" s="8" t="str">
        <f>VLOOKUP(Y137,[3]DB_FORNECEDORES!$C:$D,2,0)</f>
        <v>ACUMENT</v>
      </c>
      <c r="AF137" s="10" t="str">
        <f>IFERROR(IF(OR(M137="FPT BETIM - FIRE",M137="FPT BETIM - MECANICA",M137="FPT BETIM"),VLOOKUP(Y137,'[4]FPT BETIM'!$B:$E,4,0),IF(OR(M137="MOPAR",M137="CKD",M137="FIASA"),VLOOKUP(Y137,'[4]FIASA, CKD, MOPAR '!$B:$D,3,0)," ")),"")</f>
        <v/>
      </c>
      <c r="AG137" s="2" t="str">
        <f>VLOOKUP(O137,[1]PFEP!$B:$AN,39,0)</f>
        <v>THXD</v>
      </c>
      <c r="AH137" s="2">
        <f>VLOOKUP(O137,[1]PFEP!$B:$AV,47,0)</f>
        <v>100</v>
      </c>
      <c r="AI137" s="2">
        <f>VLOOKUP(AG137,[1]PFEP!$AN:$AW,10,0)</f>
        <v>0.3</v>
      </c>
      <c r="AJ137" s="2">
        <f>VLOOKUP(O137,[1]PFEP!$B:$AX,49,0)</f>
        <v>0.2</v>
      </c>
      <c r="AK137" s="2">
        <f>VLOOKUP(O137,[1]PFEP!$B:$AY,50,0)</f>
        <v>0.15</v>
      </c>
      <c r="AL137" s="2" t="str">
        <f>IFERROR(IF(OR(VLOOKUP(BH137,[1]PFEP!$A:$BD,56,0)=1,VLOOKUP(BH137,[1]PFEP!$A:$BD,56,0)=0),"N","S"),"")</f>
        <v>S</v>
      </c>
      <c r="AM137" t="str">
        <f>VLOOKUP(AG137,[1]PFEP!$AH:$AZ,19,0)</f>
        <v>YES</v>
      </c>
      <c r="AN137">
        <f>VLOOKUP(AG137,[1]PFEP!$AH:$BA,20,0)</f>
        <v>20</v>
      </c>
      <c r="AO137">
        <f>VLOOKUP(AG137,[1]PFEP!$AH:$BB,21,0)</f>
        <v>5</v>
      </c>
      <c r="AP137" s="2">
        <f>VLOOKUP(AG137,[1]PFEP!$AN:$BE,18,0)</f>
        <v>2.5</v>
      </c>
      <c r="AQ137" s="8" t="str">
        <f>IFERROR(VLOOKUP(Y137,'[4]Restrição de veículos'!$A:$C,3,0),"")</f>
        <v/>
      </c>
      <c r="AR137" s="8" t="str">
        <f t="shared" ca="1" si="62"/>
        <v/>
      </c>
      <c r="AS137" s="8">
        <f t="shared" ca="1" si="63"/>
        <v>24</v>
      </c>
      <c r="AT137" s="8" t="str">
        <f t="shared" ca="1" si="64"/>
        <v/>
      </c>
      <c r="AU137" s="8" t="str">
        <f t="shared" ca="1" si="65"/>
        <v/>
      </c>
      <c r="AV137" s="8" t="str">
        <f t="shared" ca="1" si="66"/>
        <v/>
      </c>
      <c r="AW137" s="8" t="str">
        <f t="shared" ca="1" si="67"/>
        <v/>
      </c>
      <c r="AX137" s="8" t="str">
        <f>VLOOKUP(Y137,'[1]Suppliers DB'!$A:$X,24,0)</f>
        <v>Direto MG</v>
      </c>
      <c r="AZ137" s="2" t="s">
        <v>62</v>
      </c>
      <c r="BD137" s="2" t="str">
        <f t="shared" si="68"/>
        <v>Contagem</v>
      </c>
      <c r="BE137" s="7">
        <f>VLOOKUP(Y137,[3]DB_FORNECEDORES!$C:$E,3,0)</f>
        <v>61526836000461</v>
      </c>
      <c r="BF137" s="7" t="b">
        <f>IF(AY137="FIASA",16701716000156,IF(AY137="FPT BETIM - FIRE",16701716003171,IF(AY137="FPT BETIM - MECANICA",16701716003333,IF(AY137="CKD",16701716001713,IF(AY137="MOPAR",16701716002957,IF(AZ137="SIM",VLOOKUP(AY137,[3]DB_FORNECEDORES!$C:$E,3,0)))))))</f>
        <v>0</v>
      </c>
      <c r="BG137" t="e">
        <f>IF(M137="FIASA",VLOOKUP(Y137,'[4]FIASA, CKD, MOPAR '!$B:$F,5,0),IF(OR(M137="FPT BETIM - FIRE",M137="FPT BETIM - MECANICA"),VLOOKUP(Y137,'[4]FPT BETIM'!$B:$F,5,0),"Volume"))</f>
        <v>#N/A</v>
      </c>
      <c r="BH137" t="str">
        <f t="shared" si="69"/>
        <v>552709810800005687</v>
      </c>
      <c r="BI137" t="str">
        <f>VLOOKUP(BH137,[1]PFEP!$A:$A,1,0)</f>
        <v>552709810800005687</v>
      </c>
      <c r="BK137" s="44"/>
      <c r="BL137">
        <f>COUNTIF(' Suppliers DB '!C:C,PFEP!Y137)</f>
        <v>2</v>
      </c>
    </row>
    <row r="138" spans="1:64">
      <c r="A138" t="s">
        <v>59</v>
      </c>
      <c r="B138" s="2" t="s">
        <v>234</v>
      </c>
      <c r="C138" s="2">
        <v>19414</v>
      </c>
      <c r="D138" s="2">
        <v>552679990</v>
      </c>
      <c r="E138">
        <v>600</v>
      </c>
      <c r="F138" t="s">
        <v>238</v>
      </c>
      <c r="J138">
        <v>8200</v>
      </c>
      <c r="K138">
        <v>13.666666666666666</v>
      </c>
      <c r="L138" s="3">
        <v>45401</v>
      </c>
      <c r="M138" s="5" t="str">
        <f t="shared" si="53"/>
        <v>FPT BETIM - FIRE</v>
      </c>
      <c r="N138" s="2" t="str">
        <f t="shared" ca="1" si="52"/>
        <v>WEEK 43</v>
      </c>
      <c r="O138">
        <f t="shared" si="54"/>
        <v>552679990</v>
      </c>
      <c r="P138" t="str">
        <f t="shared" si="55"/>
        <v>PARAFUSO ESPECIAL FIXAÇÃO BOBINA DE IGNIÇÃO</v>
      </c>
      <c r="Q138" s="21">
        <f>VLOOKUP(O138,[1]PFEP!$B:$G,6,0)</f>
        <v>1.4E-2</v>
      </c>
      <c r="R138" t="str">
        <f t="shared" ca="1" si="56"/>
        <v xml:space="preserve"> </v>
      </c>
      <c r="S138">
        <f t="shared" ca="1" si="57"/>
        <v>8200</v>
      </c>
      <c r="T138" t="str">
        <f t="shared" ca="1" si="58"/>
        <v xml:space="preserve"> </v>
      </c>
      <c r="U138" t="str">
        <f t="shared" ca="1" si="59"/>
        <v xml:space="preserve"> </v>
      </c>
      <c r="V138" t="str">
        <f t="shared" ca="1" si="60"/>
        <v xml:space="preserve"> </v>
      </c>
      <c r="W138" t="str">
        <f t="shared" ca="1" si="61"/>
        <v xml:space="preserve"> </v>
      </c>
      <c r="Y138" s="2">
        <f>VLOOKUP(C138,[1]PFEP!$O:$P,2,0)</f>
        <v>800005687</v>
      </c>
      <c r="Z138" s="8" t="e">
        <f>VLOOKUP(Y138,[2]INDEX!$C:$D,2,0)</f>
        <v>#N/A</v>
      </c>
      <c r="AA138" s="9" t="str">
        <f>VLOOKUP(Y138,'[1]Suppliers DB'!$A:$D,4,0)</f>
        <v>R TRAJANO DE A VIANNA1177CINCO</v>
      </c>
      <c r="AB138" s="9" t="str">
        <f>VLOOKUP(Y138,'[1]Suppliers DB'!$A:$E,5,0)</f>
        <v>Contagem</v>
      </c>
      <c r="AC138" s="2" t="str">
        <f>VLOOKUP(Y138,'[1]Suppliers DB'!$A:$F,6,0)</f>
        <v>MG</v>
      </c>
      <c r="AD138" s="6">
        <v>5657</v>
      </c>
      <c r="AE138" s="8" t="str">
        <f>VLOOKUP(Y138,[3]DB_FORNECEDORES!$C:$D,2,0)</f>
        <v>ACUMENT</v>
      </c>
      <c r="AF138" s="10" t="str">
        <f>IFERROR(IF(OR(M138="FPT BETIM - FIRE",M138="FPT BETIM - MECANICA",M138="FPT BETIM"),VLOOKUP(Y138,'[4]FPT BETIM'!$B:$E,4,0),IF(OR(M138="MOPAR",M138="CKD",M138="FIASA"),VLOOKUP(Y138,'[4]FIASA, CKD, MOPAR '!$B:$D,3,0)," ")),"")</f>
        <v/>
      </c>
      <c r="AG138" s="2" t="str">
        <f>VLOOKUP(O138,[1]PFEP!$B:$AN,39,0)</f>
        <v>THXD</v>
      </c>
      <c r="AH138" s="2">
        <f>VLOOKUP(O138,[1]PFEP!$B:$AV,47,0)</f>
        <v>600</v>
      </c>
      <c r="AI138" s="2">
        <f>VLOOKUP(AG138,[1]PFEP!$AN:$AW,10,0)</f>
        <v>0.3</v>
      </c>
      <c r="AJ138" s="2">
        <f>VLOOKUP(O138,[1]PFEP!$B:$AX,49,0)</f>
        <v>0.2</v>
      </c>
      <c r="AK138" s="2">
        <f>VLOOKUP(O138,[1]PFEP!$B:$AY,50,0)</f>
        <v>0.15</v>
      </c>
      <c r="AL138" s="2" t="str">
        <f>IFERROR(IF(OR(VLOOKUP(BH138,[1]PFEP!$A:$BD,56,0)=1,VLOOKUP(BH138,[1]PFEP!$A:$BD,56,0)=0),"N","S"),"")</f>
        <v>S</v>
      </c>
      <c r="AM138" t="str">
        <f>VLOOKUP(AG138,[1]PFEP!$AH:$AZ,19,0)</f>
        <v>YES</v>
      </c>
      <c r="AN138">
        <f>VLOOKUP(AG138,[1]PFEP!$AH:$BA,20,0)</f>
        <v>20</v>
      </c>
      <c r="AO138">
        <f>VLOOKUP(AG138,[1]PFEP!$AH:$BB,21,0)</f>
        <v>5</v>
      </c>
      <c r="AP138" s="2">
        <f>VLOOKUP(AG138,[1]PFEP!$AN:$BE,18,0)</f>
        <v>2.5</v>
      </c>
      <c r="AQ138" s="8" t="str">
        <f>IFERROR(VLOOKUP(Y138,'[4]Restrição de veículos'!$A:$C,3,0),"")</f>
        <v/>
      </c>
      <c r="AR138" s="8" t="str">
        <f t="shared" ca="1" si="62"/>
        <v/>
      </c>
      <c r="AS138" s="8">
        <f t="shared" ca="1" si="63"/>
        <v>14</v>
      </c>
      <c r="AT138" s="8" t="str">
        <f t="shared" ca="1" si="64"/>
        <v/>
      </c>
      <c r="AU138" s="8" t="str">
        <f t="shared" ca="1" si="65"/>
        <v/>
      </c>
      <c r="AV138" s="8" t="str">
        <f t="shared" ca="1" si="66"/>
        <v/>
      </c>
      <c r="AW138" s="8" t="str">
        <f t="shared" ca="1" si="67"/>
        <v/>
      </c>
      <c r="AX138" s="8" t="str">
        <f>VLOOKUP(Y138,'[1]Suppliers DB'!$A:$X,24,0)</f>
        <v>Direto MG</v>
      </c>
      <c r="AZ138" s="2" t="s">
        <v>62</v>
      </c>
      <c r="BD138" s="2" t="str">
        <f t="shared" si="68"/>
        <v>Contagem</v>
      </c>
      <c r="BE138" s="7">
        <f>VLOOKUP(Y138,[3]DB_FORNECEDORES!$C:$E,3,0)</f>
        <v>61526836000461</v>
      </c>
      <c r="BF138" s="7" t="b">
        <f>IF(AY138="FIASA",16701716000156,IF(AY138="FPT BETIM - FIRE",16701716003171,IF(AY138="FPT BETIM - MECANICA",16701716003333,IF(AY138="CKD",16701716001713,IF(AY138="MOPAR",16701716002957,IF(AZ138="SIM",VLOOKUP(AY138,[3]DB_FORNECEDORES!$C:$E,3,0)))))))</f>
        <v>0</v>
      </c>
      <c r="BG138" t="e">
        <f>IF(M138="FIASA",VLOOKUP(Y138,'[4]FIASA, CKD, MOPAR '!$B:$F,5,0),IF(OR(M138="FPT BETIM - FIRE",M138="FPT BETIM - MECANICA"),VLOOKUP(Y138,'[4]FPT BETIM'!$B:$F,5,0),"Volume"))</f>
        <v>#N/A</v>
      </c>
      <c r="BH138" t="str">
        <f t="shared" si="69"/>
        <v>552679990800005687</v>
      </c>
      <c r="BI138" t="str">
        <f>VLOOKUP(BH138,[1]PFEP!$A:$A,1,0)</f>
        <v>552679990800005687</v>
      </c>
      <c r="BK138" s="44"/>
      <c r="BL138">
        <f>COUNTIF(' Suppliers DB '!C:C,PFEP!Y138)</f>
        <v>2</v>
      </c>
    </row>
    <row r="139" spans="1:64">
      <c r="A139" t="s">
        <v>59</v>
      </c>
      <c r="B139" s="2" t="s">
        <v>234</v>
      </c>
      <c r="C139" s="2">
        <v>19414</v>
      </c>
      <c r="D139" s="2">
        <v>552691000</v>
      </c>
      <c r="E139">
        <v>800</v>
      </c>
      <c r="F139" t="s">
        <v>239</v>
      </c>
      <c r="J139">
        <v>12000</v>
      </c>
      <c r="K139">
        <v>15</v>
      </c>
      <c r="L139" s="3">
        <v>45401</v>
      </c>
      <c r="M139" s="5" t="str">
        <f t="shared" si="53"/>
        <v>FPT BETIM - FIRE</v>
      </c>
      <c r="N139" s="2" t="str">
        <f t="shared" ca="1" si="52"/>
        <v>WEEK 43</v>
      </c>
      <c r="O139">
        <f t="shared" si="54"/>
        <v>552691000</v>
      </c>
      <c r="P139" t="str">
        <f t="shared" si="55"/>
        <v>BUJAO CONICO FILETADO 18 X 1,5 (USINAGEM)</v>
      </c>
      <c r="Q139" s="21">
        <f>VLOOKUP(O139,[1]PFEP!$B:$G,6,0)</f>
        <v>1.4E-2</v>
      </c>
      <c r="R139" t="str">
        <f t="shared" ca="1" si="56"/>
        <v xml:space="preserve"> </v>
      </c>
      <c r="S139">
        <f t="shared" ca="1" si="57"/>
        <v>12000</v>
      </c>
      <c r="T139" t="str">
        <f t="shared" ca="1" si="58"/>
        <v xml:space="preserve"> </v>
      </c>
      <c r="U139" t="str">
        <f t="shared" ca="1" si="59"/>
        <v xml:space="preserve"> </v>
      </c>
      <c r="V139" t="str">
        <f t="shared" ca="1" si="60"/>
        <v xml:space="preserve"> </v>
      </c>
      <c r="W139" t="str">
        <f t="shared" ca="1" si="61"/>
        <v xml:space="preserve"> </v>
      </c>
      <c r="Y139" s="2">
        <f>VLOOKUP(C139,[1]PFEP!$O:$P,2,0)</f>
        <v>800005687</v>
      </c>
      <c r="Z139" s="8" t="e">
        <f>VLOOKUP(Y139,[2]INDEX!$C:$D,2,0)</f>
        <v>#N/A</v>
      </c>
      <c r="AA139" s="9" t="str">
        <f>VLOOKUP(Y139,'[1]Suppliers DB'!$A:$D,4,0)</f>
        <v>R TRAJANO DE A VIANNA1177CINCO</v>
      </c>
      <c r="AB139" s="9" t="str">
        <f>VLOOKUP(Y139,'[1]Suppliers DB'!$A:$E,5,0)</f>
        <v>Contagem</v>
      </c>
      <c r="AC139" s="2" t="str">
        <f>VLOOKUP(Y139,'[1]Suppliers DB'!$A:$F,6,0)</f>
        <v>MG</v>
      </c>
      <c r="AD139" s="6">
        <v>5658</v>
      </c>
      <c r="AE139" s="8" t="str">
        <f>VLOOKUP(Y139,[3]DB_FORNECEDORES!$C:$D,2,0)</f>
        <v>ACUMENT</v>
      </c>
      <c r="AF139" s="10" t="str">
        <f>IFERROR(IF(OR(M139="FPT BETIM - FIRE",M139="FPT BETIM - MECANICA",M139="FPT BETIM"),VLOOKUP(Y139,'[4]FPT BETIM'!$B:$E,4,0),IF(OR(M139="MOPAR",M139="CKD",M139="FIASA"),VLOOKUP(Y139,'[4]FIASA, CKD, MOPAR '!$B:$D,3,0)," ")),"")</f>
        <v/>
      </c>
      <c r="AG139" s="2" t="str">
        <f>VLOOKUP(O139,[1]PFEP!$B:$AN,39,0)</f>
        <v>THXD</v>
      </c>
      <c r="AH139" s="2">
        <f>VLOOKUP(O139,[1]PFEP!$B:$AV,47,0)</f>
        <v>500</v>
      </c>
      <c r="AI139" s="2">
        <f>VLOOKUP(AG139,[1]PFEP!$AN:$AW,10,0)</f>
        <v>0.3</v>
      </c>
      <c r="AJ139" s="2">
        <f>VLOOKUP(O139,[1]PFEP!$B:$AX,49,0)</f>
        <v>0.2</v>
      </c>
      <c r="AK139" s="2">
        <f>VLOOKUP(O139,[1]PFEP!$B:$AY,50,0)</f>
        <v>0.15</v>
      </c>
      <c r="AL139" s="2" t="str">
        <f>IFERROR(IF(OR(VLOOKUP(BH139,[1]PFEP!$A:$BD,56,0)=1,VLOOKUP(BH139,[1]PFEP!$A:$BD,56,0)=0),"N","S"),"")</f>
        <v>S</v>
      </c>
      <c r="AM139" t="str">
        <f>VLOOKUP(AG139,[1]PFEP!$AH:$AZ,19,0)</f>
        <v>YES</v>
      </c>
      <c r="AN139">
        <f>VLOOKUP(AG139,[1]PFEP!$AH:$BA,20,0)</f>
        <v>20</v>
      </c>
      <c r="AO139">
        <f>VLOOKUP(AG139,[1]PFEP!$AH:$BB,21,0)</f>
        <v>5</v>
      </c>
      <c r="AP139" s="2">
        <f>VLOOKUP(AG139,[1]PFEP!$AN:$BE,18,0)</f>
        <v>2.5</v>
      </c>
      <c r="AQ139" s="8" t="str">
        <f>IFERROR(VLOOKUP(Y139,'[4]Restrição de veículos'!$A:$C,3,0),"")</f>
        <v/>
      </c>
      <c r="AR139" s="8" t="str">
        <f t="shared" ca="1" si="62"/>
        <v/>
      </c>
      <c r="AS139" s="8">
        <f t="shared" ca="1" si="63"/>
        <v>24</v>
      </c>
      <c r="AT139" s="8" t="str">
        <f t="shared" ca="1" si="64"/>
        <v/>
      </c>
      <c r="AU139" s="8" t="str">
        <f t="shared" ca="1" si="65"/>
        <v/>
      </c>
      <c r="AV139" s="8" t="str">
        <f t="shared" ca="1" si="66"/>
        <v/>
      </c>
      <c r="AW139" s="8" t="str">
        <f t="shared" ca="1" si="67"/>
        <v/>
      </c>
      <c r="AX139" s="8" t="str">
        <f>VLOOKUP(Y139,'[1]Suppliers DB'!$A:$X,24,0)</f>
        <v>Direto MG</v>
      </c>
      <c r="AZ139" s="2" t="s">
        <v>62</v>
      </c>
      <c r="BD139" s="2" t="str">
        <f t="shared" si="68"/>
        <v>Contagem</v>
      </c>
      <c r="BE139" s="7">
        <f>VLOOKUP(Y139,[3]DB_FORNECEDORES!$C:$E,3,0)</f>
        <v>61526836000461</v>
      </c>
      <c r="BF139" s="7" t="b">
        <f>IF(AY139="FIASA",16701716000156,IF(AY139="FPT BETIM - FIRE",16701716003171,IF(AY139="FPT BETIM - MECANICA",16701716003333,IF(AY139="CKD",16701716001713,IF(AY139="MOPAR",16701716002957,IF(AZ139="SIM",VLOOKUP(AY139,[3]DB_FORNECEDORES!$C:$E,3,0)))))))</f>
        <v>0</v>
      </c>
      <c r="BG139" t="e">
        <f>IF(M139="FIASA",VLOOKUP(Y139,'[4]FIASA, CKD, MOPAR '!$B:$F,5,0),IF(OR(M139="FPT BETIM - FIRE",M139="FPT BETIM - MECANICA"),VLOOKUP(Y139,'[4]FPT BETIM'!$B:$F,5,0),"Volume"))</f>
        <v>#N/A</v>
      </c>
      <c r="BH139" t="str">
        <f t="shared" si="69"/>
        <v>552691000800005687</v>
      </c>
      <c r="BI139" t="str">
        <f>VLOOKUP(BH139,[1]PFEP!$A:$A,1,0)</f>
        <v>552691000800005687</v>
      </c>
      <c r="BK139" s="44"/>
      <c r="BL139">
        <f>COUNTIF(' Suppliers DB '!C:C,PFEP!Y139)</f>
        <v>2</v>
      </c>
    </row>
    <row r="140" spans="1:64">
      <c r="A140" t="s">
        <v>59</v>
      </c>
      <c r="B140" s="2" t="s">
        <v>234</v>
      </c>
      <c r="C140" s="2">
        <v>19414</v>
      </c>
      <c r="D140" s="2">
        <v>187529240</v>
      </c>
      <c r="E140">
        <v>400</v>
      </c>
      <c r="F140" t="s">
        <v>240</v>
      </c>
      <c r="J140">
        <v>6400</v>
      </c>
      <c r="K140">
        <v>16</v>
      </c>
      <c r="L140" s="3">
        <v>45401</v>
      </c>
      <c r="M140" s="5" t="str">
        <f t="shared" si="53"/>
        <v>FPT BETIM - FIRE</v>
      </c>
      <c r="N140" s="2" t="str">
        <f t="shared" ca="1" si="52"/>
        <v>WEEK 43</v>
      </c>
      <c r="O140">
        <f t="shared" si="54"/>
        <v>187529240</v>
      </c>
      <c r="P140" t="str">
        <f t="shared" si="55"/>
        <v>PARAFUSO FLANG.NORM. MONTAG (USINAGEM Bloc.) Nacionalização</v>
      </c>
      <c r="Q140" s="21">
        <f>VLOOKUP(O140,[1]PFEP!$B:$G,6,0)</f>
        <v>2.7E-2</v>
      </c>
      <c r="R140" t="str">
        <f t="shared" ca="1" si="56"/>
        <v xml:space="preserve"> </v>
      </c>
      <c r="S140">
        <f t="shared" ca="1" si="57"/>
        <v>6400</v>
      </c>
      <c r="T140" t="str">
        <f t="shared" ca="1" si="58"/>
        <v xml:space="preserve"> </v>
      </c>
      <c r="U140" t="str">
        <f t="shared" ca="1" si="59"/>
        <v xml:space="preserve"> </v>
      </c>
      <c r="V140" t="str">
        <f t="shared" ca="1" si="60"/>
        <v xml:space="preserve"> </v>
      </c>
      <c r="W140" t="str">
        <f t="shared" ca="1" si="61"/>
        <v xml:space="preserve"> </v>
      </c>
      <c r="Y140" s="2">
        <f>VLOOKUP(C140,[1]PFEP!$O:$P,2,0)</f>
        <v>800005687</v>
      </c>
      <c r="Z140" s="8" t="e">
        <f>VLOOKUP(Y140,[2]INDEX!$C:$D,2,0)</f>
        <v>#N/A</v>
      </c>
      <c r="AA140" s="9" t="str">
        <f>VLOOKUP(Y140,'[1]Suppliers DB'!$A:$D,4,0)</f>
        <v>R TRAJANO DE A VIANNA1177CINCO</v>
      </c>
      <c r="AB140" s="9" t="str">
        <f>VLOOKUP(Y140,'[1]Suppliers DB'!$A:$E,5,0)</f>
        <v>Contagem</v>
      </c>
      <c r="AC140" s="2" t="str">
        <f>VLOOKUP(Y140,'[1]Suppliers DB'!$A:$F,6,0)</f>
        <v>MG</v>
      </c>
      <c r="AD140" s="6">
        <v>5659</v>
      </c>
      <c r="AE140" s="8" t="str">
        <f>VLOOKUP(Y140,[3]DB_FORNECEDORES!$C:$D,2,0)</f>
        <v>ACUMENT</v>
      </c>
      <c r="AF140" s="10" t="str">
        <f>IFERROR(IF(OR(M140="FPT BETIM - FIRE",M140="FPT BETIM - MECANICA",M140="FPT BETIM"),VLOOKUP(Y140,'[4]FPT BETIM'!$B:$E,4,0),IF(OR(M140="MOPAR",M140="CKD",M140="FIASA"),VLOOKUP(Y140,'[4]FIASA, CKD, MOPAR '!$B:$D,3,0)," ")),"")</f>
        <v/>
      </c>
      <c r="AG140" s="2" t="str">
        <f>VLOOKUP(O140,[1]PFEP!$B:$AN,39,0)</f>
        <v>P57</v>
      </c>
      <c r="AH140" s="2">
        <f>VLOOKUP(O140,[1]PFEP!$B:$AV,47,0)</f>
        <v>300</v>
      </c>
      <c r="AI140" s="2">
        <f>VLOOKUP(AG140,[1]PFEP!$AN:$AW,10,0)</f>
        <v>0.3</v>
      </c>
      <c r="AJ140" s="2">
        <f>VLOOKUP(O140,[1]PFEP!$B:$AX,49,0)</f>
        <v>0.2</v>
      </c>
      <c r="AK140" s="2">
        <f>VLOOKUP(O140,[1]PFEP!$B:$AY,50,0)</f>
        <v>0.15</v>
      </c>
      <c r="AL140" s="2" t="str">
        <f>IFERROR(IF(OR(VLOOKUP(BH140,[1]PFEP!$A:$BD,56,0)=1,VLOOKUP(BH140,[1]PFEP!$A:$BD,56,0)=0),"N","S"),"")</f>
        <v>S</v>
      </c>
      <c r="AM140" t="str">
        <f>VLOOKUP(AG140,[1]PFEP!$AH:$AZ,19,0)</f>
        <v>YES</v>
      </c>
      <c r="AN140">
        <f>VLOOKUP(AG140,[1]PFEP!$AH:$BA,20,0)</f>
        <v>20</v>
      </c>
      <c r="AO140">
        <f>VLOOKUP(AG140,[1]PFEP!$AH:$BB,21,0)</f>
        <v>5</v>
      </c>
      <c r="AP140" s="2">
        <f>VLOOKUP(AG140,[1]PFEP!$AN:$BE,18,0)</f>
        <v>2.5</v>
      </c>
      <c r="AQ140" s="8" t="str">
        <f>IFERROR(VLOOKUP(Y140,'[4]Restrição de veículos'!$A:$C,3,0),"")</f>
        <v/>
      </c>
      <c r="AR140" s="8" t="str">
        <f t="shared" ca="1" si="62"/>
        <v/>
      </c>
      <c r="AS140" s="8">
        <f t="shared" ca="1" si="63"/>
        <v>22</v>
      </c>
      <c r="AT140" s="8" t="str">
        <f t="shared" ca="1" si="64"/>
        <v/>
      </c>
      <c r="AU140" s="8" t="str">
        <f t="shared" ca="1" si="65"/>
        <v/>
      </c>
      <c r="AV140" s="8" t="str">
        <f t="shared" ca="1" si="66"/>
        <v/>
      </c>
      <c r="AW140" s="8" t="str">
        <f t="shared" ca="1" si="67"/>
        <v/>
      </c>
      <c r="AX140" s="8" t="str">
        <f>VLOOKUP(Y140,'[1]Suppliers DB'!$A:$X,24,0)</f>
        <v>Direto MG</v>
      </c>
      <c r="AZ140" s="2" t="s">
        <v>62</v>
      </c>
      <c r="BD140" s="2" t="str">
        <f t="shared" si="68"/>
        <v>Contagem</v>
      </c>
      <c r="BE140" s="7">
        <f>VLOOKUP(Y140,[3]DB_FORNECEDORES!$C:$E,3,0)</f>
        <v>61526836000461</v>
      </c>
      <c r="BF140" s="7" t="b">
        <f>IF(AY140="FIASA",16701716000156,IF(AY140="FPT BETIM - FIRE",16701716003171,IF(AY140="FPT BETIM - MECANICA",16701716003333,IF(AY140="CKD",16701716001713,IF(AY140="MOPAR",16701716002957,IF(AZ140="SIM",VLOOKUP(AY140,[3]DB_FORNECEDORES!$C:$E,3,0)))))))</f>
        <v>0</v>
      </c>
      <c r="BG140" t="e">
        <f>IF(M140="FIASA",VLOOKUP(Y140,'[4]FIASA, CKD, MOPAR '!$B:$F,5,0),IF(OR(M140="FPT BETIM - FIRE",M140="FPT BETIM - MECANICA"),VLOOKUP(Y140,'[4]FPT BETIM'!$B:$F,5,0),"Volume"))</f>
        <v>#N/A</v>
      </c>
      <c r="BH140" t="str">
        <f t="shared" si="69"/>
        <v>187529240800005687</v>
      </c>
      <c r="BI140" t="str">
        <f>VLOOKUP(BH140,[1]PFEP!$A:$A,1,0)</f>
        <v>187529240800005687</v>
      </c>
      <c r="BK140" s="44"/>
      <c r="BL140">
        <f>COUNTIF(' Suppliers DB '!C:C,PFEP!Y140)</f>
        <v>2</v>
      </c>
    </row>
    <row r="141" spans="1:64">
      <c r="A141" t="s">
        <v>59</v>
      </c>
      <c r="B141" s="2" t="s">
        <v>241</v>
      </c>
      <c r="C141" s="2">
        <v>20419</v>
      </c>
      <c r="D141" s="2">
        <v>552681860</v>
      </c>
      <c r="E141">
        <v>560</v>
      </c>
      <c r="F141" t="s">
        <v>193</v>
      </c>
      <c r="J141">
        <v>1120</v>
      </c>
      <c r="K141">
        <v>2</v>
      </c>
      <c r="L141" s="3">
        <v>45401</v>
      </c>
      <c r="M141" s="5" t="str">
        <f t="shared" si="53"/>
        <v>FPT BETIM - FIRE</v>
      </c>
      <c r="N141" s="2" t="str">
        <f t="shared" ca="1" si="52"/>
        <v>WEEK 43</v>
      </c>
      <c r="O141">
        <f t="shared" si="54"/>
        <v>552681860</v>
      </c>
      <c r="P141" t="str">
        <f t="shared" si="55"/>
        <v>TUBO PESCADOR DE OLEO</v>
      </c>
      <c r="Q141" s="21">
        <f>VLOOKUP(O141,[1]PFEP!$B:$G,6,0)</f>
        <v>0.24</v>
      </c>
      <c r="R141" t="str">
        <f t="shared" ca="1" si="56"/>
        <v xml:space="preserve"> </v>
      </c>
      <c r="S141">
        <f t="shared" ca="1" si="57"/>
        <v>1120</v>
      </c>
      <c r="T141" t="str">
        <f t="shared" ca="1" si="58"/>
        <v xml:space="preserve"> </v>
      </c>
      <c r="U141" t="str">
        <f t="shared" ca="1" si="59"/>
        <v xml:space="preserve"> </v>
      </c>
      <c r="V141" t="str">
        <f t="shared" ca="1" si="60"/>
        <v xml:space="preserve"> </v>
      </c>
      <c r="W141" t="str">
        <f t="shared" ca="1" si="61"/>
        <v xml:space="preserve"> </v>
      </c>
      <c r="Y141" s="2">
        <f>VLOOKUP(C141,[1]PFEP!$O:$P,2,0)</f>
        <v>800009856</v>
      </c>
      <c r="Z141" s="8" t="e">
        <f>VLOOKUP(Y141,[2]INDEX!$C:$D,2,0)</f>
        <v>#N/A</v>
      </c>
      <c r="AA141" s="9" t="str">
        <f>VLOOKUP(Y141,'[1]Suppliers DB'!$A:$D,4,0)</f>
        <v>AV JUVENAL ARANTES313JARDIM CAROLINA</v>
      </c>
      <c r="AB141" s="9" t="str">
        <f>VLOOKUP(Y141,'[1]Suppliers DB'!$A:$E,5,0)</f>
        <v>Jundiai</v>
      </c>
      <c r="AC141" s="2" t="str">
        <f>VLOOKUP(Y141,'[1]Suppliers DB'!$A:$F,6,0)</f>
        <v>SP</v>
      </c>
      <c r="AD141" s="6">
        <v>5660</v>
      </c>
      <c r="AE141" s="8" t="str">
        <f>VLOOKUP(Y141,[3]DB_FORNECEDORES!$C:$D,2,0)</f>
        <v>ALPINO IND META</v>
      </c>
      <c r="AF141" s="10" t="str">
        <f>IFERROR(IF(OR(M141="FPT BETIM - FIRE",M141="FPT BETIM - MECANICA",M141="FPT BETIM"),VLOOKUP(Y141,'[4]FPT BETIM'!$B:$E,4,0),IF(OR(M141="MOPAR",M141="CKD",M141="FIASA"),VLOOKUP(Y141,'[4]FIASA, CKD, MOPAR '!$B:$D,3,0)," ")),"")</f>
        <v/>
      </c>
      <c r="AG141" s="2" t="str">
        <f>VLOOKUP(O141,[1]PFEP!$B:$AN,39,0)</f>
        <v>T151</v>
      </c>
      <c r="AH141" s="2">
        <f>VLOOKUP(O141,[1]PFEP!$B:$AV,47,0)</f>
        <v>14</v>
      </c>
      <c r="AI141" s="2">
        <f>VLOOKUP(AG141,[1]PFEP!$AN:$AW,10,0)</f>
        <v>0.4</v>
      </c>
      <c r="AJ141" s="2">
        <f>VLOOKUP(O141,[1]PFEP!$B:$AX,49,0)</f>
        <v>0.3</v>
      </c>
      <c r="AK141" s="2">
        <f>VLOOKUP(O141,[1]PFEP!$B:$AY,50,0)</f>
        <v>0.15</v>
      </c>
      <c r="AL141" s="2" t="str">
        <f>IFERROR(IF(OR(VLOOKUP(BH141,[1]PFEP!$A:$BD,56,0)=1,VLOOKUP(BH141,[1]PFEP!$A:$BD,56,0)=0),"N","S"),"")</f>
        <v>S</v>
      </c>
      <c r="AM141" t="str">
        <f>VLOOKUP(AG141,[1]PFEP!$AH:$AZ,19,0)</f>
        <v>YES</v>
      </c>
      <c r="AN141">
        <f>VLOOKUP(AG141,[1]PFEP!$AH:$BA,20,0)</f>
        <v>10</v>
      </c>
      <c r="AO141">
        <f>VLOOKUP(AG141,[1]PFEP!$AH:$BB,21,0)</f>
        <v>4</v>
      </c>
      <c r="AP141" s="2">
        <f>VLOOKUP(AG141,[1]PFEP!$AN:$BE,18,0)</f>
        <v>3.5</v>
      </c>
      <c r="AQ141" s="8" t="str">
        <f>IFERROR(VLOOKUP(Y141,'[4]Restrição de veículos'!$A:$C,3,0),"")</f>
        <v>Não recebe veículo Baú</v>
      </c>
      <c r="AR141" s="8" t="str">
        <f t="shared" ca="1" si="62"/>
        <v/>
      </c>
      <c r="AS141" s="8">
        <f t="shared" ca="1" si="63"/>
        <v>80</v>
      </c>
      <c r="AT141" s="8" t="str">
        <f t="shared" ca="1" si="64"/>
        <v/>
      </c>
      <c r="AU141" s="8" t="str">
        <f t="shared" ca="1" si="65"/>
        <v/>
      </c>
      <c r="AV141" s="8" t="str">
        <f t="shared" ca="1" si="66"/>
        <v/>
      </c>
      <c r="AW141" s="8" t="str">
        <f t="shared" ca="1" si="67"/>
        <v/>
      </c>
      <c r="AX141" s="8" t="str">
        <f>VLOOKUP(Y141,'[1]Suppliers DB'!$A:$X,24,0)</f>
        <v>Milk Run SP</v>
      </c>
      <c r="AZ141" s="2" t="s">
        <v>62</v>
      </c>
      <c r="BD141" s="2" t="str">
        <f t="shared" si="68"/>
        <v>Jundiai</v>
      </c>
      <c r="BE141" s="7">
        <f>VLOOKUP(Y141,[3]DB_FORNECEDORES!$C:$E,3,0)</f>
        <v>61451027000195</v>
      </c>
      <c r="BF141" s="7" t="b">
        <f>IF(AY141="FIASA",16701716000156,IF(AY141="FPT BETIM - FIRE",16701716003171,IF(AY141="FPT BETIM - MECANICA",16701716003333,IF(AY141="CKD",16701716001713,IF(AY141="MOPAR",16701716002957,IF(AZ141="SIM",VLOOKUP(AY141,[3]DB_FORNECEDORES!$C:$E,3,0)))))))</f>
        <v>0</v>
      </c>
      <c r="BG141" t="e">
        <f>IF(M141="FIASA",VLOOKUP(Y141,'[4]FIASA, CKD, MOPAR '!$B:$F,5,0),IF(OR(M141="FPT BETIM - FIRE",M141="FPT BETIM - MECANICA"),VLOOKUP(Y141,'[4]FPT BETIM'!$B:$F,5,0),"Volume"))</f>
        <v>#N/A</v>
      </c>
      <c r="BH141" t="str">
        <f t="shared" si="69"/>
        <v>552681860800009856</v>
      </c>
      <c r="BI141" t="str">
        <f>VLOOKUP(BH141,[1]PFEP!$A:$A,1,0)</f>
        <v>552681860800009856</v>
      </c>
      <c r="BK141" s="44"/>
      <c r="BL141">
        <f>COUNTIF(' Suppliers DB '!C:C,PFEP!Y141)</f>
        <v>2</v>
      </c>
    </row>
    <row r="142" spans="1:64">
      <c r="A142" t="s">
        <v>59</v>
      </c>
      <c r="B142" s="2" t="s">
        <v>241</v>
      </c>
      <c r="C142" s="2">
        <v>20419</v>
      </c>
      <c r="D142" s="2">
        <v>552678480</v>
      </c>
      <c r="E142">
        <v>800</v>
      </c>
      <c r="F142" t="s">
        <v>193</v>
      </c>
      <c r="J142">
        <v>800</v>
      </c>
      <c r="K142">
        <v>1</v>
      </c>
      <c r="L142" s="3">
        <v>45401</v>
      </c>
      <c r="M142" s="5" t="str">
        <f t="shared" si="53"/>
        <v>FPT BETIM - FIRE</v>
      </c>
      <c r="N142" s="2" t="str">
        <f t="shared" ca="1" si="52"/>
        <v>WEEK 43</v>
      </c>
      <c r="O142">
        <f t="shared" si="54"/>
        <v>552678480</v>
      </c>
      <c r="P142" t="str">
        <f t="shared" si="55"/>
        <v>TUBO PESCADOR DE OLEO</v>
      </c>
      <c r="Q142" s="21">
        <f>VLOOKUP(O142,[1]PFEP!$B:$G,6,0)</f>
        <v>0.157</v>
      </c>
      <c r="R142" t="str">
        <f t="shared" ca="1" si="56"/>
        <v xml:space="preserve"> </v>
      </c>
      <c r="S142">
        <f t="shared" ca="1" si="57"/>
        <v>800</v>
      </c>
      <c r="T142" t="str">
        <f t="shared" ca="1" si="58"/>
        <v xml:space="preserve"> </v>
      </c>
      <c r="U142" t="str">
        <f t="shared" ca="1" si="59"/>
        <v xml:space="preserve"> </v>
      </c>
      <c r="V142" t="str">
        <f t="shared" ca="1" si="60"/>
        <v xml:space="preserve"> </v>
      </c>
      <c r="W142" t="str">
        <f t="shared" ca="1" si="61"/>
        <v xml:space="preserve"> </v>
      </c>
      <c r="Y142" s="2">
        <f>VLOOKUP(C142,[1]PFEP!$O:$P,2,0)</f>
        <v>800009856</v>
      </c>
      <c r="Z142" s="8" t="e">
        <f>VLOOKUP(Y142,[2]INDEX!$C:$D,2,0)</f>
        <v>#N/A</v>
      </c>
      <c r="AA142" s="9" t="str">
        <f>VLOOKUP(Y142,'[1]Suppliers DB'!$A:$D,4,0)</f>
        <v>AV JUVENAL ARANTES313JARDIM CAROLINA</v>
      </c>
      <c r="AB142" s="9" t="str">
        <f>VLOOKUP(Y142,'[1]Suppliers DB'!$A:$E,5,0)</f>
        <v>Jundiai</v>
      </c>
      <c r="AC142" s="2" t="str">
        <f>VLOOKUP(Y142,'[1]Suppliers DB'!$A:$F,6,0)</f>
        <v>SP</v>
      </c>
      <c r="AD142" s="6">
        <v>5661</v>
      </c>
      <c r="AE142" s="8" t="str">
        <f>VLOOKUP(Y142,[3]DB_FORNECEDORES!$C:$D,2,0)</f>
        <v>ALPINO IND META</v>
      </c>
      <c r="AF142" s="10" t="str">
        <f>IFERROR(IF(OR(M142="FPT BETIM - FIRE",M142="FPT BETIM - MECANICA",M142="FPT BETIM"),VLOOKUP(Y142,'[4]FPT BETIM'!$B:$E,4,0),IF(OR(M142="MOPAR",M142="CKD",M142="FIASA"),VLOOKUP(Y142,'[4]FIASA, CKD, MOPAR '!$B:$D,3,0)," ")),"")</f>
        <v/>
      </c>
      <c r="AG142" s="2" t="str">
        <f>VLOOKUP(O142,[1]PFEP!$B:$AN,39,0)</f>
        <v>T151</v>
      </c>
      <c r="AH142" s="2">
        <f>VLOOKUP(O142,[1]PFEP!$B:$AV,47,0)</f>
        <v>20</v>
      </c>
      <c r="AI142" s="2">
        <f>VLOOKUP(AG142,[1]PFEP!$AN:$AW,10,0)</f>
        <v>0.4</v>
      </c>
      <c r="AJ142" s="2">
        <f>VLOOKUP(O142,[1]PFEP!$B:$AX,49,0)</f>
        <v>0.3</v>
      </c>
      <c r="AK142" s="2">
        <f>VLOOKUP(O142,[1]PFEP!$B:$AY,50,0)</f>
        <v>0.15</v>
      </c>
      <c r="AL142" s="2" t="str">
        <f>IFERROR(IF(OR(VLOOKUP(BH142,[1]PFEP!$A:$BD,56,0)=1,VLOOKUP(BH142,[1]PFEP!$A:$BD,56,0)=0),"N","S"),"")</f>
        <v>S</v>
      </c>
      <c r="AM142" t="str">
        <f>VLOOKUP(AG142,[1]PFEP!$AH:$AZ,19,0)</f>
        <v>YES</v>
      </c>
      <c r="AN142">
        <f>VLOOKUP(AG142,[1]PFEP!$AH:$BA,20,0)</f>
        <v>10</v>
      </c>
      <c r="AO142">
        <f>VLOOKUP(AG142,[1]PFEP!$AH:$BB,21,0)</f>
        <v>4</v>
      </c>
      <c r="AP142" s="2">
        <f>VLOOKUP(AG142,[1]PFEP!$AN:$BE,18,0)</f>
        <v>3.5</v>
      </c>
      <c r="AQ142" s="8" t="str">
        <f>IFERROR(VLOOKUP(Y142,'[4]Restrição de veículos'!$A:$C,3,0),"")</f>
        <v>Não recebe veículo Baú</v>
      </c>
      <c r="AR142" s="8" t="str">
        <f t="shared" ca="1" si="62"/>
        <v/>
      </c>
      <c r="AS142" s="8">
        <f t="shared" ca="1" si="63"/>
        <v>40</v>
      </c>
      <c r="AT142" s="8" t="str">
        <f t="shared" ca="1" si="64"/>
        <v/>
      </c>
      <c r="AU142" s="8" t="str">
        <f t="shared" ca="1" si="65"/>
        <v/>
      </c>
      <c r="AV142" s="8" t="str">
        <f t="shared" ca="1" si="66"/>
        <v/>
      </c>
      <c r="AW142" s="8" t="str">
        <f t="shared" ca="1" si="67"/>
        <v/>
      </c>
      <c r="AX142" s="8" t="str">
        <f>VLOOKUP(Y142,'[1]Suppliers DB'!$A:$X,24,0)</f>
        <v>Milk Run SP</v>
      </c>
      <c r="AZ142" s="2" t="s">
        <v>62</v>
      </c>
      <c r="BD142" s="2" t="str">
        <f t="shared" si="68"/>
        <v>Jundiai</v>
      </c>
      <c r="BE142" s="7">
        <f>VLOOKUP(Y142,[3]DB_FORNECEDORES!$C:$E,3,0)</f>
        <v>61451027000195</v>
      </c>
      <c r="BF142" s="7" t="b">
        <f>IF(AY142="FIASA",16701716000156,IF(AY142="FPT BETIM - FIRE",16701716003171,IF(AY142="FPT BETIM - MECANICA",16701716003333,IF(AY142="CKD",16701716001713,IF(AY142="MOPAR",16701716002957,IF(AZ142="SIM",VLOOKUP(AY142,[3]DB_FORNECEDORES!$C:$E,3,0)))))))</f>
        <v>0</v>
      </c>
      <c r="BG142" t="e">
        <f>IF(M142="FIASA",VLOOKUP(Y142,'[4]FIASA, CKD, MOPAR '!$B:$F,5,0),IF(OR(M142="FPT BETIM - FIRE",M142="FPT BETIM - MECANICA"),VLOOKUP(Y142,'[4]FPT BETIM'!$B:$F,5,0),"Volume"))</f>
        <v>#N/A</v>
      </c>
      <c r="BH142" t="str">
        <f t="shared" si="69"/>
        <v>552678480800009856</v>
      </c>
      <c r="BI142" t="str">
        <f>VLOOKUP(BH142,[1]PFEP!$A:$A,1,0)</f>
        <v>552678480800009856</v>
      </c>
      <c r="BK142" s="44"/>
      <c r="BL142">
        <f>COUNTIF(' Suppliers DB '!C:C,PFEP!Y142)</f>
        <v>2</v>
      </c>
    </row>
    <row r="143" spans="1:64">
      <c r="A143" t="s">
        <v>59</v>
      </c>
      <c r="B143" s="2" t="s">
        <v>242</v>
      </c>
      <c r="C143" s="2">
        <v>32059</v>
      </c>
      <c r="D143" s="2">
        <v>552677450</v>
      </c>
      <c r="E143">
        <v>4500</v>
      </c>
      <c r="F143" t="s">
        <v>189</v>
      </c>
      <c r="J143">
        <v>4500</v>
      </c>
      <c r="K143">
        <v>1</v>
      </c>
      <c r="L143" s="3">
        <v>45401</v>
      </c>
      <c r="M143" s="5" t="str">
        <f t="shared" si="53"/>
        <v>FPT BETIM - FIRE</v>
      </c>
      <c r="N143" s="2" t="str">
        <f t="shared" ca="1" si="52"/>
        <v>WEEK 43</v>
      </c>
      <c r="O143">
        <f t="shared" si="54"/>
        <v>552677450</v>
      </c>
      <c r="P143" t="str">
        <f t="shared" si="55"/>
        <v>PULVERIZADOR</v>
      </c>
      <c r="Q143" s="21">
        <f>VLOOKUP(O143,[1]PFEP!$B:$G,6,0)</f>
        <v>1.4999999999999999E-2</v>
      </c>
      <c r="R143" t="str">
        <f t="shared" ca="1" si="56"/>
        <v xml:space="preserve"> </v>
      </c>
      <c r="S143">
        <f t="shared" ca="1" si="57"/>
        <v>4500</v>
      </c>
      <c r="T143" t="str">
        <f t="shared" ca="1" si="58"/>
        <v xml:space="preserve"> </v>
      </c>
      <c r="U143" t="str">
        <f t="shared" ca="1" si="59"/>
        <v xml:space="preserve"> </v>
      </c>
      <c r="V143" t="str">
        <f t="shared" ca="1" si="60"/>
        <v xml:space="preserve"> </v>
      </c>
      <c r="W143" t="str">
        <f t="shared" ca="1" si="61"/>
        <v xml:space="preserve"> </v>
      </c>
      <c r="Y143" s="2">
        <f>VLOOKUP(C143,[1]PFEP!$O:$P,2,0)</f>
        <v>800028822</v>
      </c>
      <c r="Z143" s="8" t="e">
        <f>VLOOKUP(Y143,[2]INDEX!$C:$D,2,0)</f>
        <v>#N/A</v>
      </c>
      <c r="AA143" s="9" t="str">
        <f>VLOOKUP(Y143,'[1]Suppliers DB'!$A:$D,4,0)</f>
        <v>ROD AMADOR BUENO DA VEIGA2000SOCORRO</v>
      </c>
      <c r="AB143" s="9" t="str">
        <f>VLOOKUP(Y143,'[1]Suppliers DB'!$A:$E,5,0)</f>
        <v>Pindamonhangaba</v>
      </c>
      <c r="AC143" s="2" t="str">
        <f>VLOOKUP(Y143,'[1]Suppliers DB'!$A:$F,6,0)</f>
        <v>SP</v>
      </c>
      <c r="AD143" s="6">
        <v>5662</v>
      </c>
      <c r="AE143" s="8" t="str">
        <f>VLOOKUP(Y143,[3]DB_FORNECEDORES!$C:$D,2,0)</f>
        <v>BONTAZ CENTRE B</v>
      </c>
      <c r="AF143" s="10" t="str">
        <f>IFERROR(IF(OR(M143="FPT BETIM - FIRE",M143="FPT BETIM - MECANICA",M143="FPT BETIM"),VLOOKUP(Y143,'[4]FPT BETIM'!$B:$E,4,0),IF(OR(M143="MOPAR",M143="CKD",M143="FIASA"),VLOOKUP(Y143,'[4]FIASA, CKD, MOPAR '!$B:$D,3,0)," ")),"")</f>
        <v/>
      </c>
      <c r="AG143" s="2" t="str">
        <f>VLOOKUP(O143,[1]PFEP!$B:$AN,39,0)</f>
        <v>T177</v>
      </c>
      <c r="AH143" s="2">
        <f>VLOOKUP(O143,[1]PFEP!$B:$AV,47,0)</f>
        <v>480</v>
      </c>
      <c r="AI143" s="2">
        <f>VLOOKUP(AG143,[1]PFEP!$AN:$AW,10,0)</f>
        <v>0.4</v>
      </c>
      <c r="AJ143" s="2">
        <f>VLOOKUP(O143,[1]PFEP!$B:$AX,49,0)</f>
        <v>0.3</v>
      </c>
      <c r="AK143" s="2">
        <f>VLOOKUP(O143,[1]PFEP!$B:$AY,50,0)</f>
        <v>0.15</v>
      </c>
      <c r="AL143" s="2" t="str">
        <f>IFERROR(IF(OR(VLOOKUP(BH143,[1]PFEP!$A:$BD,56,0)=1,VLOOKUP(BH143,[1]PFEP!$A:$BD,56,0)=0),"N","S"),"")</f>
        <v>S</v>
      </c>
      <c r="AM143" t="str">
        <f>VLOOKUP(AG143,[1]PFEP!$AH:$AZ,19,0)</f>
        <v>YES</v>
      </c>
      <c r="AN143">
        <f>VLOOKUP(AG143,[1]PFEP!$AH:$BA,20,0)</f>
        <v>9</v>
      </c>
      <c r="AO143">
        <f>VLOOKUP(AG143,[1]PFEP!$AH:$BB,21,0)</f>
        <v>5</v>
      </c>
      <c r="AP143" s="2">
        <f>VLOOKUP(AG143,[1]PFEP!$AN:$BE,18,0)</f>
        <v>3.5</v>
      </c>
      <c r="AQ143" s="8" t="str">
        <f>IFERROR(VLOOKUP(Y143,'[4]Restrição de veículos'!$A:$C,3,0),"")</f>
        <v/>
      </c>
      <c r="AR143" s="8" t="str">
        <f t="shared" ca="1" si="62"/>
        <v/>
      </c>
      <c r="AS143" s="8">
        <f t="shared" ca="1" si="63"/>
        <v>10</v>
      </c>
      <c r="AT143" s="8" t="str">
        <f t="shared" ca="1" si="64"/>
        <v/>
      </c>
      <c r="AU143" s="8" t="str">
        <f t="shared" ca="1" si="65"/>
        <v/>
      </c>
      <c r="AV143" s="8" t="str">
        <f t="shared" ca="1" si="66"/>
        <v/>
      </c>
      <c r="AW143" s="8" t="str">
        <f t="shared" ca="1" si="67"/>
        <v/>
      </c>
      <c r="AX143" s="8" t="str">
        <f>VLOOKUP(Y143,'[1]Suppliers DB'!$A:$X,24,0)</f>
        <v>Milk Run SP</v>
      </c>
      <c r="AZ143" s="2" t="s">
        <v>62</v>
      </c>
      <c r="BD143" s="2" t="str">
        <f t="shared" si="68"/>
        <v>Pindamonhangaba</v>
      </c>
      <c r="BE143" s="7">
        <f>VLOOKUP(Y143,[3]DB_FORNECEDORES!$C:$E,3,0)</f>
        <v>3614032000175</v>
      </c>
      <c r="BF143" s="7" t="b">
        <f>IF(AY143="FIASA",16701716000156,IF(AY143="FPT BETIM - FIRE",16701716003171,IF(AY143="FPT BETIM - MECANICA",16701716003333,IF(AY143="CKD",16701716001713,IF(AY143="MOPAR",16701716002957,IF(AZ143="SIM",VLOOKUP(AY143,[3]DB_FORNECEDORES!$C:$E,3,0)))))))</f>
        <v>0</v>
      </c>
      <c r="BG143" t="e">
        <f>IF(M143="FIASA",VLOOKUP(Y143,'[4]FIASA, CKD, MOPAR '!$B:$F,5,0),IF(OR(M143="FPT BETIM - FIRE",M143="FPT BETIM - MECANICA"),VLOOKUP(Y143,'[4]FPT BETIM'!$B:$F,5,0),"Volume"))</f>
        <v>#N/A</v>
      </c>
      <c r="BH143" t="str">
        <f t="shared" si="69"/>
        <v>552677450800028822</v>
      </c>
      <c r="BI143" t="str">
        <f>VLOOKUP(BH143,[1]PFEP!$A:$A,1,0)</f>
        <v>552677450800028822</v>
      </c>
      <c r="BK143" s="44"/>
      <c r="BL143">
        <f>COUNTIF(' Suppliers DB '!C:C,PFEP!Y143)</f>
        <v>1</v>
      </c>
    </row>
    <row r="144" spans="1:64">
      <c r="A144" t="s">
        <v>59</v>
      </c>
      <c r="B144" s="2" t="s">
        <v>243</v>
      </c>
      <c r="C144" s="2">
        <v>14928</v>
      </c>
      <c r="D144" s="2">
        <v>463404710</v>
      </c>
      <c r="E144">
        <v>100</v>
      </c>
      <c r="F144" t="s">
        <v>172</v>
      </c>
      <c r="J144">
        <v>1200</v>
      </c>
      <c r="K144">
        <v>12</v>
      </c>
      <c r="L144" s="3">
        <v>45401</v>
      </c>
      <c r="M144" s="5" t="str">
        <f t="shared" si="53"/>
        <v>FPT BETIM - FIRE</v>
      </c>
      <c r="N144" s="2" t="str">
        <f t="shared" ca="1" si="52"/>
        <v>WEEK 43</v>
      </c>
      <c r="O144">
        <f t="shared" si="54"/>
        <v>463404710</v>
      </c>
      <c r="P144" t="str">
        <f t="shared" si="55"/>
        <v>CONJUNTO CORRENTE DO SISTEMA D</v>
      </c>
      <c r="Q144" s="21">
        <f>VLOOKUP(O144,[1]PFEP!$B:$G,6,0)</f>
        <v>1.0900000000000001</v>
      </c>
      <c r="R144" t="str">
        <f t="shared" ca="1" si="56"/>
        <v xml:space="preserve"> </v>
      </c>
      <c r="S144">
        <f t="shared" ca="1" si="57"/>
        <v>1200</v>
      </c>
      <c r="T144" t="str">
        <f t="shared" ca="1" si="58"/>
        <v xml:space="preserve"> </v>
      </c>
      <c r="U144" t="str">
        <f t="shared" ca="1" si="59"/>
        <v xml:space="preserve"> </v>
      </c>
      <c r="V144" t="str">
        <f t="shared" ca="1" si="60"/>
        <v xml:space="preserve"> </v>
      </c>
      <c r="W144" t="str">
        <f t="shared" ca="1" si="61"/>
        <v xml:space="preserve"> </v>
      </c>
      <c r="Y144" s="2">
        <f>VLOOKUP(C144,[1]PFEP!$O:$P,2,0)</f>
        <v>800003573</v>
      </c>
      <c r="Z144" s="8" t="e">
        <f>VLOOKUP(Y144,[2]INDEX!$C:$D,2,0)</f>
        <v>#N/A</v>
      </c>
      <c r="AA144" s="9" t="str">
        <f>VLOOKUP(Y144,'[1]Suppliers DB'!$A:$D,4,0)</f>
        <v>Av. Fioravante Piovani, 2500- Jardim das Laranjeiras</v>
      </c>
      <c r="AB144" s="9" t="str">
        <f>VLOOKUP(Y144,'[1]Suppliers DB'!$A:$E,5,0)</f>
        <v>Itatiba</v>
      </c>
      <c r="AC144" s="2" t="str">
        <f>VLOOKUP(Y144,'[1]Suppliers DB'!$A:$F,6,0)</f>
        <v>SP</v>
      </c>
      <c r="AD144" s="6">
        <v>5663</v>
      </c>
      <c r="AE144" s="8" t="str">
        <f>VLOOKUP(Y144,[3]DB_FORNECEDORES!$C:$D,2,0)</f>
        <v>BORGWARNER BRAS</v>
      </c>
      <c r="AF144" s="10" t="str">
        <f>IFERROR(IF(OR(M144="FPT BETIM - FIRE",M144="FPT BETIM - MECANICA",M144="FPT BETIM"),VLOOKUP(Y144,'[4]FPT BETIM'!$B:$E,4,0),IF(OR(M144="MOPAR",M144="CKD",M144="FIASA"),VLOOKUP(Y144,'[4]FIASA, CKD, MOPAR '!$B:$D,3,0)," ")),"")</f>
        <v/>
      </c>
      <c r="AG144" s="2" t="str">
        <f>VLOOKUP(O144,[1]PFEP!$B:$AN,39,0)</f>
        <v>T077</v>
      </c>
      <c r="AH144" s="2">
        <f>VLOOKUP(O144,[1]PFEP!$B:$AV,47,0)</f>
        <v>1</v>
      </c>
      <c r="AI144" s="2">
        <f>VLOOKUP(AG144,[1]PFEP!$AN:$AW,10,0)</f>
        <v>0.4</v>
      </c>
      <c r="AJ144" s="2">
        <f>VLOOKUP(O144,[1]PFEP!$B:$AX,49,0)</f>
        <v>0.3</v>
      </c>
      <c r="AK144" s="2">
        <f>VLOOKUP(O144,[1]PFEP!$B:$AY,50,0)</f>
        <v>0.1</v>
      </c>
      <c r="AL144" s="2" t="str">
        <f>IFERROR(IF(OR(VLOOKUP(BH144,[1]PFEP!$A:$BD,56,0)=1,VLOOKUP(BH144,[1]PFEP!$A:$BD,56,0)=0),"N","S"),"")</f>
        <v>S</v>
      </c>
      <c r="AM144" t="str">
        <f>VLOOKUP(AG144,[1]PFEP!$AH:$AZ,19,0)</f>
        <v>YES</v>
      </c>
      <c r="AN144">
        <f>VLOOKUP(AG144,[1]PFEP!$AH:$BA,20,0)</f>
        <v>10</v>
      </c>
      <c r="AO144">
        <f>VLOOKUP(AG144,[1]PFEP!$AH:$BB,21,0)</f>
        <v>10</v>
      </c>
      <c r="AP144" s="2">
        <f>VLOOKUP(AG144,[1]PFEP!$AN:$BE,18,0)</f>
        <v>1</v>
      </c>
      <c r="AQ144" s="8" t="str">
        <f>IFERROR(VLOOKUP(Y144,'[4]Restrição de veículos'!$A:$C,3,0),"")</f>
        <v/>
      </c>
      <c r="AR144" s="8" t="str">
        <f t="shared" ca="1" si="62"/>
        <v/>
      </c>
      <c r="AS144" s="8">
        <f t="shared" ca="1" si="63"/>
        <v>1200</v>
      </c>
      <c r="AT144" s="8" t="str">
        <f t="shared" ca="1" si="64"/>
        <v/>
      </c>
      <c r="AU144" s="8" t="str">
        <f t="shared" ca="1" si="65"/>
        <v/>
      </c>
      <c r="AV144" s="8" t="str">
        <f t="shared" ca="1" si="66"/>
        <v/>
      </c>
      <c r="AW144" s="8" t="str">
        <f t="shared" ca="1" si="67"/>
        <v/>
      </c>
      <c r="AX144" s="8" t="str">
        <f>VLOOKUP(Y144,'[1]Suppliers DB'!$A:$X,24,0)</f>
        <v>Milk Run SP</v>
      </c>
      <c r="AZ144" s="2" t="s">
        <v>62</v>
      </c>
      <c r="BD144" s="2" t="str">
        <f t="shared" si="68"/>
        <v>Itatiba</v>
      </c>
      <c r="BE144" s="7">
        <f>VLOOKUP(Y144,[3]DB_FORNECEDORES!$C:$E,3,0)</f>
        <v>61881058000186</v>
      </c>
      <c r="BF144" s="7" t="b">
        <f>IF(AY144="FIASA",16701716000156,IF(AY144="FPT BETIM - FIRE",16701716003171,IF(AY144="FPT BETIM - MECANICA",16701716003333,IF(AY144="CKD",16701716001713,IF(AY144="MOPAR",16701716002957,IF(AZ144="SIM",VLOOKUP(AY144,[3]DB_FORNECEDORES!$C:$E,3,0)))))))</f>
        <v>0</v>
      </c>
      <c r="BG144" t="e">
        <f>IF(M144="FIASA",VLOOKUP(Y144,'[4]FIASA, CKD, MOPAR '!$B:$F,5,0),IF(OR(M144="FPT BETIM - FIRE",M144="FPT BETIM - MECANICA"),VLOOKUP(Y144,'[4]FPT BETIM'!$B:$F,5,0),"Volume"))</f>
        <v>#N/A</v>
      </c>
      <c r="BH144" t="str">
        <f t="shared" si="69"/>
        <v>463404710800003573</v>
      </c>
      <c r="BI144" t="str">
        <f>VLOOKUP(BH144,[1]PFEP!$A:$A,1,0)</f>
        <v>463404710800003573</v>
      </c>
      <c r="BK144" s="44"/>
      <c r="BL144">
        <f>COUNTIF(' Suppliers DB '!C:C,PFEP!Y144)</f>
        <v>0</v>
      </c>
    </row>
    <row r="145" spans="1:64">
      <c r="A145" t="s">
        <v>59</v>
      </c>
      <c r="B145" s="2" t="s">
        <v>244</v>
      </c>
      <c r="C145" s="2">
        <v>78605</v>
      </c>
      <c r="D145" s="2">
        <v>552679850</v>
      </c>
      <c r="E145">
        <v>300</v>
      </c>
      <c r="F145" t="s">
        <v>213</v>
      </c>
      <c r="J145">
        <v>1800</v>
      </c>
      <c r="K145">
        <v>6</v>
      </c>
      <c r="L145" s="3">
        <v>45401</v>
      </c>
      <c r="M145" s="5" t="str">
        <f t="shared" si="53"/>
        <v>FPT BETIM - FIRE</v>
      </c>
      <c r="N145" s="2" t="str">
        <f t="shared" ca="1" si="52"/>
        <v>WEEK 43</v>
      </c>
      <c r="O145">
        <f t="shared" si="54"/>
        <v>552679850</v>
      </c>
      <c r="P145" t="str">
        <f t="shared" si="55"/>
        <v>VALVULA TERMOSTATICA</v>
      </c>
      <c r="Q145" s="21">
        <f>VLOOKUP(O145,[1]PFEP!$B:$G,6,0)</f>
        <v>0.25</v>
      </c>
      <c r="R145" t="str">
        <f t="shared" ca="1" si="56"/>
        <v xml:space="preserve"> </v>
      </c>
      <c r="S145">
        <f t="shared" ca="1" si="57"/>
        <v>1800</v>
      </c>
      <c r="T145" t="str">
        <f t="shared" ca="1" si="58"/>
        <v xml:space="preserve"> </v>
      </c>
      <c r="U145" t="str">
        <f t="shared" ca="1" si="59"/>
        <v xml:space="preserve"> </v>
      </c>
      <c r="V145" t="str">
        <f t="shared" ca="1" si="60"/>
        <v xml:space="preserve"> </v>
      </c>
      <c r="W145" t="str">
        <f t="shared" ca="1" si="61"/>
        <v xml:space="preserve"> </v>
      </c>
      <c r="Y145" s="2">
        <f>VLOOKUP(C145,[1]PFEP!$O:$P,2,0)</f>
        <v>800006651</v>
      </c>
      <c r="Z145" s="8" t="e">
        <f>VLOOKUP(Y145,[2]INDEX!$C:$D,2,0)</f>
        <v>#N/A</v>
      </c>
      <c r="AA145" s="9" t="str">
        <f>VLOOKUP(Y145,'[1]Suppliers DB'!$A:$D,4,0)</f>
        <v>AV COM LEOPOLDO DEDINI310DIST INDL UNILESTE</v>
      </c>
      <c r="AB145" s="9" t="str">
        <f>VLOOKUP(Y145,'[1]Suppliers DB'!$A:$E,5,0)</f>
        <v>Piracicaba</v>
      </c>
      <c r="AC145" s="2" t="str">
        <f>VLOOKUP(Y145,'[1]Suppliers DB'!$A:$F,6,0)</f>
        <v>SP</v>
      </c>
      <c r="AD145" s="6">
        <v>5664</v>
      </c>
      <c r="AE145" s="8" t="str">
        <f>VLOOKUP(Y145,[3]DB_FORNECEDORES!$C:$D,2,0)</f>
        <v>BORGWARNER EMIS</v>
      </c>
      <c r="AF145" s="10" t="str">
        <f>IFERROR(IF(OR(M145="FPT BETIM - FIRE",M145="FPT BETIM - MECANICA",M145="FPT BETIM"),VLOOKUP(Y145,'[4]FPT BETIM'!$B:$E,4,0),IF(OR(M145="MOPAR",M145="CKD",M145="FIASA"),VLOOKUP(Y145,'[4]FIASA, CKD, MOPAR '!$B:$D,3,0)," ")),"")</f>
        <v/>
      </c>
      <c r="AG145" s="2" t="str">
        <f>VLOOKUP(O145,[1]PFEP!$B:$AN,39,0)</f>
        <v>T062</v>
      </c>
      <c r="AH145" s="2">
        <f>VLOOKUP(O145,[1]PFEP!$B:$AV,47,0)</f>
        <v>6</v>
      </c>
      <c r="AI145" s="2">
        <f>VLOOKUP(AG145,[1]PFEP!$AN:$AW,10,0)</f>
        <v>0.4</v>
      </c>
      <c r="AJ145" s="2">
        <f>VLOOKUP(O145,[1]PFEP!$B:$AX,49,0)</f>
        <v>0.3</v>
      </c>
      <c r="AK145" s="2">
        <f>VLOOKUP(O145,[1]PFEP!$B:$AY,50,0)</f>
        <v>0.15</v>
      </c>
      <c r="AL145" s="2" t="str">
        <f>IFERROR(IF(OR(VLOOKUP(BH145,[1]PFEP!$A:$BD,56,0)=1,VLOOKUP(BH145,[1]PFEP!$A:$BD,56,0)=0),"N","S"),"")</f>
        <v>S</v>
      </c>
      <c r="AM145" t="str">
        <f>VLOOKUP(AG145,[1]PFEP!$AH:$AZ,19,0)</f>
        <v>YES</v>
      </c>
      <c r="AN145">
        <f>VLOOKUP(AG145,[1]PFEP!$AH:$BA,20,0)</f>
        <v>10</v>
      </c>
      <c r="AO145">
        <f>VLOOKUP(AG145,[1]PFEP!$AH:$BB,21,0)</f>
        <v>5</v>
      </c>
      <c r="AP145" s="2">
        <f>VLOOKUP(AG145,[1]PFEP!$AN:$BE,18,0)</f>
        <v>3.5</v>
      </c>
      <c r="AQ145" s="8" t="str">
        <f>IFERROR(VLOOKUP(Y145,'[4]Restrição de veículos'!$A:$C,3,0),"")</f>
        <v/>
      </c>
      <c r="AR145" s="8" t="str">
        <f t="shared" ca="1" si="62"/>
        <v/>
      </c>
      <c r="AS145" s="8">
        <f t="shared" ca="1" si="63"/>
        <v>300</v>
      </c>
      <c r="AT145" s="8" t="str">
        <f t="shared" ca="1" si="64"/>
        <v/>
      </c>
      <c r="AU145" s="8" t="str">
        <f t="shared" ca="1" si="65"/>
        <v/>
      </c>
      <c r="AV145" s="8" t="str">
        <f t="shared" ca="1" si="66"/>
        <v/>
      </c>
      <c r="AW145" s="8" t="str">
        <f t="shared" ca="1" si="67"/>
        <v/>
      </c>
      <c r="AX145" s="8" t="str">
        <f>VLOOKUP(Y145,'[1]Suppliers DB'!$A:$X,24,0)</f>
        <v>Milk Run SP</v>
      </c>
      <c r="AZ145" s="2" t="s">
        <v>62</v>
      </c>
      <c r="BD145" s="2" t="str">
        <f t="shared" si="68"/>
        <v>Piracicaba</v>
      </c>
      <c r="BE145" s="7">
        <f>VLOOKUP(Y145,[3]DB_FORNECEDORES!$C:$E,3,0)</f>
        <v>46242558000184</v>
      </c>
      <c r="BF145" s="7" t="b">
        <f>IF(AY145="FIASA",16701716000156,IF(AY145="FPT BETIM - FIRE",16701716003171,IF(AY145="FPT BETIM - MECANICA",16701716003333,IF(AY145="CKD",16701716001713,IF(AY145="MOPAR",16701716002957,IF(AZ145="SIM",VLOOKUP(AY145,[3]DB_FORNECEDORES!$C:$E,3,0)))))))</f>
        <v>0</v>
      </c>
      <c r="BG145" t="e">
        <f>IF(M145="FIASA",VLOOKUP(Y145,'[4]FIASA, CKD, MOPAR '!$B:$F,5,0),IF(OR(M145="FPT BETIM - FIRE",M145="FPT BETIM - MECANICA"),VLOOKUP(Y145,'[4]FPT BETIM'!$B:$F,5,0),"Volume"))</f>
        <v>#N/A</v>
      </c>
      <c r="BH145" t="str">
        <f t="shared" si="69"/>
        <v>552679850800006651</v>
      </c>
      <c r="BI145" t="str">
        <f>VLOOKUP(BH145,[1]PFEP!$A:$A,1,0)</f>
        <v>552679850800006651</v>
      </c>
      <c r="BK145" s="44"/>
      <c r="BL145">
        <f>COUNTIF(' Suppliers DB '!C:C,PFEP!Y145)</f>
        <v>1</v>
      </c>
    </row>
    <row r="146" spans="1:64">
      <c r="A146" t="s">
        <v>59</v>
      </c>
      <c r="B146" s="2" t="s">
        <v>245</v>
      </c>
      <c r="C146" s="2">
        <v>24229</v>
      </c>
      <c r="D146" s="2">
        <v>463471630</v>
      </c>
      <c r="E146">
        <v>200</v>
      </c>
      <c r="F146" t="s">
        <v>246</v>
      </c>
      <c r="J146">
        <v>3200</v>
      </c>
      <c r="K146">
        <v>16</v>
      </c>
      <c r="L146" s="3">
        <v>45401</v>
      </c>
      <c r="M146" s="5" t="str">
        <f t="shared" si="53"/>
        <v>FPT BETIM - FIRE</v>
      </c>
      <c r="N146" s="2" t="str">
        <f t="shared" ca="1" si="52"/>
        <v>WEEK 43</v>
      </c>
      <c r="O146">
        <f t="shared" si="54"/>
        <v>463471630</v>
      </c>
      <c r="P146" t="str">
        <f t="shared" si="55"/>
        <v>SENSOR DE GIRO</v>
      </c>
      <c r="Q146" s="21">
        <f>VLOOKUP(O146,[1]PFEP!$B:$G,6,0)</f>
        <v>3.7999999999999999E-2</v>
      </c>
      <c r="R146" t="str">
        <f t="shared" ca="1" si="56"/>
        <v xml:space="preserve"> </v>
      </c>
      <c r="S146">
        <f t="shared" ca="1" si="57"/>
        <v>3200</v>
      </c>
      <c r="T146" t="str">
        <f t="shared" ca="1" si="58"/>
        <v xml:space="preserve"> </v>
      </c>
      <c r="U146" t="str">
        <f t="shared" ca="1" si="59"/>
        <v xml:space="preserve"> </v>
      </c>
      <c r="V146" t="str">
        <f t="shared" ca="1" si="60"/>
        <v xml:space="preserve"> </v>
      </c>
      <c r="W146" t="str">
        <f t="shared" ca="1" si="61"/>
        <v xml:space="preserve"> </v>
      </c>
      <c r="Y146" s="2">
        <f>VLOOKUP(C146,[1]PFEP!$O:$P,2,0)</f>
        <v>800016859</v>
      </c>
      <c r="Z146" s="8" t="e">
        <f>VLOOKUP(Y146,[2]INDEX!$C:$D,2,0)</f>
        <v>#N/A</v>
      </c>
      <c r="AA146" s="9" t="str">
        <f>VLOOKUP(Y146,'[1]Suppliers DB'!$A:$D,4,0)</f>
        <v>AVENIDA DUQUE DE CAXIAS, 2422, JARDIM SANTA LUCIA</v>
      </c>
      <c r="AB146" s="9" t="str">
        <f>VLOOKUP(Y146,'[1]Suppliers DB'!$A:$E,5,0)</f>
        <v>São Paulo</v>
      </c>
      <c r="AC146" s="2" t="str">
        <f>VLOOKUP(Y146,'[1]Suppliers DB'!$A:$F,6,0)</f>
        <v>SP</v>
      </c>
      <c r="AD146" s="6">
        <v>5665</v>
      </c>
      <c r="AE146" s="8" t="str">
        <f>VLOOKUP(Y146,[3]DB_FORNECEDORES!$C:$D,2,0)</f>
        <v>CONTINENTAL</v>
      </c>
      <c r="AF146" s="10" t="str">
        <f>IFERROR(IF(OR(M146="FPT BETIM - FIRE",M146="FPT BETIM - MECANICA",M146="FPT BETIM"),VLOOKUP(Y146,'[4]FPT BETIM'!$B:$E,4,0),IF(OR(M146="MOPAR",M146="CKD",M146="FIASA"),VLOOKUP(Y146,'[4]FIASA, CKD, MOPAR '!$B:$D,3,0)," ")),"")</f>
        <v/>
      </c>
      <c r="AG146" s="2" t="str">
        <f>VLOOKUP(O146,[1]PFEP!$B:$AN,39,0)</f>
        <v>T123</v>
      </c>
      <c r="AH146" s="2">
        <f>VLOOKUP(O146,[1]PFEP!$B:$AV,47,0)</f>
        <v>120</v>
      </c>
      <c r="AI146" s="2">
        <f>VLOOKUP(AG146,[1]PFEP!$AN:$AW,10,0)</f>
        <v>0.4</v>
      </c>
      <c r="AJ146" s="2">
        <f>VLOOKUP(O146,[1]PFEP!$B:$AX,49,0)</f>
        <v>0.3</v>
      </c>
      <c r="AK146" s="2">
        <f>VLOOKUP(O146,[1]PFEP!$B:$AY,50,0)</f>
        <v>0.15</v>
      </c>
      <c r="AL146" s="2" t="str">
        <f>IFERROR(IF(OR(VLOOKUP(BH146,[1]PFEP!$A:$BD,56,0)=1,VLOOKUP(BH146,[1]PFEP!$A:$BD,56,0)=0),"N","S"),"")</f>
        <v>S</v>
      </c>
      <c r="AM146" t="str">
        <f>VLOOKUP(AG146,[1]PFEP!$AH:$AZ,19,0)</f>
        <v>YES</v>
      </c>
      <c r="AN146">
        <f>VLOOKUP(AG146,[1]PFEP!$AH:$BA,20,0)</f>
        <v>10</v>
      </c>
      <c r="AO146">
        <f>VLOOKUP(AG146,[1]PFEP!$AH:$BB,21,0)</f>
        <v>5</v>
      </c>
      <c r="AP146" s="2">
        <f>VLOOKUP(AG146,[1]PFEP!$AN:$BE,18,0)</f>
        <v>3.5</v>
      </c>
      <c r="AQ146" s="8" t="str">
        <f>IFERROR(VLOOKUP(Y146,'[4]Restrição de veículos'!$A:$C,3,0),"")</f>
        <v/>
      </c>
      <c r="AR146" s="8" t="str">
        <f t="shared" ca="1" si="62"/>
        <v/>
      </c>
      <c r="AS146" s="8">
        <f t="shared" ca="1" si="63"/>
        <v>27</v>
      </c>
      <c r="AT146" s="8" t="str">
        <f t="shared" ca="1" si="64"/>
        <v/>
      </c>
      <c r="AU146" s="8" t="str">
        <f t="shared" ca="1" si="65"/>
        <v/>
      </c>
      <c r="AV146" s="8" t="str">
        <f t="shared" ca="1" si="66"/>
        <v/>
      </c>
      <c r="AW146" s="8" t="str">
        <f t="shared" ca="1" si="67"/>
        <v/>
      </c>
      <c r="AX146" s="8" t="str">
        <f>VLOOKUP(Y146,'[1]Suppliers DB'!$A:$X,24,0)</f>
        <v>Direto SP</v>
      </c>
      <c r="AZ146" s="2" t="s">
        <v>62</v>
      </c>
      <c r="BD146" s="2" t="str">
        <f t="shared" si="68"/>
        <v>São Paulo</v>
      </c>
      <c r="BE146" s="7">
        <f>VLOOKUP(Y146,[3]DB_FORNECEDORES!$C:$E,3,0)</f>
        <v>11111752000146</v>
      </c>
      <c r="BF146" s="7" t="b">
        <f>IF(AY146="FIASA",16701716000156,IF(AY146="FPT BETIM - FIRE",16701716003171,IF(AY146="FPT BETIM - MECANICA",16701716003333,IF(AY146="CKD",16701716001713,IF(AY146="MOPAR",16701716002957,IF(AZ146="SIM",VLOOKUP(AY146,[3]DB_FORNECEDORES!$C:$E,3,0)))))))</f>
        <v>0</v>
      </c>
      <c r="BG146" t="e">
        <f>IF(M146="FIASA",VLOOKUP(Y146,'[4]FIASA, CKD, MOPAR '!$B:$F,5,0),IF(OR(M146="FPT BETIM - FIRE",M146="FPT BETIM - MECANICA"),VLOOKUP(Y146,'[4]FPT BETIM'!$B:$F,5,0),"Volume"))</f>
        <v>#N/A</v>
      </c>
      <c r="BH146" t="str">
        <f t="shared" si="69"/>
        <v>463471630800016859</v>
      </c>
      <c r="BI146" t="str">
        <f>VLOOKUP(BH146,[1]PFEP!$A:$A,1,0)</f>
        <v>463471630800016859</v>
      </c>
      <c r="BK146" s="44"/>
      <c r="BL146">
        <f>COUNTIF(' Suppliers DB '!C:C,PFEP!Y146)</f>
        <v>1</v>
      </c>
    </row>
    <row r="147" spans="1:64">
      <c r="A147" t="s">
        <v>59</v>
      </c>
      <c r="B147" s="2" t="s">
        <v>245</v>
      </c>
      <c r="C147" s="2">
        <v>24229</v>
      </c>
      <c r="D147" s="2">
        <v>463508000</v>
      </c>
      <c r="E147">
        <v>120</v>
      </c>
      <c r="F147" t="s">
        <v>247</v>
      </c>
      <c r="J147">
        <v>7200</v>
      </c>
      <c r="K147">
        <v>60</v>
      </c>
      <c r="L147" s="3">
        <v>45401</v>
      </c>
      <c r="M147" s="5" t="str">
        <f t="shared" si="53"/>
        <v>FPT BETIM - FIRE</v>
      </c>
      <c r="N147" s="2" t="str">
        <f t="shared" ca="1" si="52"/>
        <v>WEEK 43</v>
      </c>
      <c r="O147">
        <f t="shared" si="54"/>
        <v>463508000</v>
      </c>
      <c r="P147" t="str">
        <f t="shared" si="55"/>
        <v>SENSOR DE FASE</v>
      </c>
      <c r="Q147" s="21">
        <f>VLOOKUP(O147,[1]PFEP!$B:$G,6,0)</f>
        <v>3.7999999999999999E-2</v>
      </c>
      <c r="R147" t="str">
        <f t="shared" ca="1" si="56"/>
        <v xml:space="preserve"> </v>
      </c>
      <c r="S147">
        <f t="shared" ca="1" si="57"/>
        <v>7200</v>
      </c>
      <c r="T147" t="str">
        <f t="shared" ca="1" si="58"/>
        <v xml:space="preserve"> </v>
      </c>
      <c r="U147" t="str">
        <f t="shared" ca="1" si="59"/>
        <v xml:space="preserve"> </v>
      </c>
      <c r="V147" t="str">
        <f t="shared" ca="1" si="60"/>
        <v xml:space="preserve"> </v>
      </c>
      <c r="W147" t="str">
        <f t="shared" ca="1" si="61"/>
        <v xml:space="preserve"> </v>
      </c>
      <c r="Y147" s="2">
        <f>VLOOKUP(C147,[1]PFEP!$O:$P,2,0)</f>
        <v>800016859</v>
      </c>
      <c r="Z147" s="8" t="e">
        <f>VLOOKUP(Y147,[2]INDEX!$C:$D,2,0)</f>
        <v>#N/A</v>
      </c>
      <c r="AA147" s="9" t="str">
        <f>VLOOKUP(Y147,'[1]Suppliers DB'!$A:$D,4,0)</f>
        <v>AVENIDA DUQUE DE CAXIAS, 2422, JARDIM SANTA LUCIA</v>
      </c>
      <c r="AB147" s="9" t="str">
        <f>VLOOKUP(Y147,'[1]Suppliers DB'!$A:$E,5,0)</f>
        <v>São Paulo</v>
      </c>
      <c r="AC147" s="2" t="str">
        <f>VLOOKUP(Y147,'[1]Suppliers DB'!$A:$F,6,0)</f>
        <v>SP</v>
      </c>
      <c r="AD147" s="6">
        <v>5666</v>
      </c>
      <c r="AE147" s="8" t="str">
        <f>VLOOKUP(Y147,[3]DB_FORNECEDORES!$C:$D,2,0)</f>
        <v>CONTINENTAL</v>
      </c>
      <c r="AF147" s="10" t="str">
        <f>IFERROR(IF(OR(M147="FPT BETIM - FIRE",M147="FPT BETIM - MECANICA",M147="FPT BETIM"),VLOOKUP(Y147,'[4]FPT BETIM'!$B:$E,4,0),IF(OR(M147="MOPAR",M147="CKD",M147="FIASA"),VLOOKUP(Y147,'[4]FIASA, CKD, MOPAR '!$B:$D,3,0)," ")),"")</f>
        <v/>
      </c>
      <c r="AG147" s="2" t="str">
        <f>VLOOKUP(O147,[1]PFEP!$B:$AN,39,0)</f>
        <v>TF19</v>
      </c>
      <c r="AH147" s="2">
        <f>VLOOKUP(O147,[1]PFEP!$B:$AV,47,0)</f>
        <v>200</v>
      </c>
      <c r="AI147" s="2">
        <f>VLOOKUP(AG147,[1]PFEP!$AN:$AW,10,0)</f>
        <v>0.4</v>
      </c>
      <c r="AJ147" s="2">
        <f>VLOOKUP(O147,[1]PFEP!$B:$AX,49,0)</f>
        <v>0.3</v>
      </c>
      <c r="AK147" s="2">
        <f>VLOOKUP(O147,[1]PFEP!$B:$AY,50,0)</f>
        <v>0.15</v>
      </c>
      <c r="AL147" s="2" t="str">
        <f>IFERROR(IF(OR(VLOOKUP(BH147,[1]PFEP!$A:$BD,56,0)=1,VLOOKUP(BH147,[1]PFEP!$A:$BD,56,0)=0),"N","S"),"")</f>
        <v>S</v>
      </c>
      <c r="AM147" t="str">
        <f>VLOOKUP(AG147,[1]PFEP!$AH:$AZ,19,0)</f>
        <v>YES</v>
      </c>
      <c r="AN147">
        <f>VLOOKUP(AG147,[1]PFEP!$AH:$BA,20,0)</f>
        <v>10</v>
      </c>
      <c r="AO147">
        <f>VLOOKUP(AG147,[1]PFEP!$AH:$BB,21,0)</f>
        <v>2</v>
      </c>
      <c r="AP147" s="2">
        <f>VLOOKUP(AG147,[1]PFEP!$AN:$BE,18,0)</f>
        <v>2.2200000000000002</v>
      </c>
      <c r="AQ147" s="8" t="str">
        <f>IFERROR(VLOOKUP(Y147,'[4]Restrição de veículos'!$A:$C,3,0),"")</f>
        <v/>
      </c>
      <c r="AR147" s="8" t="str">
        <f t="shared" ca="1" si="62"/>
        <v/>
      </c>
      <c r="AS147" s="8">
        <f t="shared" ca="1" si="63"/>
        <v>36</v>
      </c>
      <c r="AT147" s="8" t="str">
        <f t="shared" ca="1" si="64"/>
        <v/>
      </c>
      <c r="AU147" s="8" t="str">
        <f t="shared" ca="1" si="65"/>
        <v/>
      </c>
      <c r="AV147" s="8" t="str">
        <f t="shared" ca="1" si="66"/>
        <v/>
      </c>
      <c r="AW147" s="8" t="str">
        <f t="shared" ca="1" si="67"/>
        <v/>
      </c>
      <c r="AX147" s="8" t="str">
        <f>VLOOKUP(Y147,'[1]Suppliers DB'!$A:$X,24,0)</f>
        <v>Direto SP</v>
      </c>
      <c r="AZ147" s="2" t="s">
        <v>62</v>
      </c>
      <c r="BD147" s="2" t="str">
        <f t="shared" si="68"/>
        <v>São Paulo</v>
      </c>
      <c r="BE147" s="7">
        <f>VLOOKUP(Y147,[3]DB_FORNECEDORES!$C:$E,3,0)</f>
        <v>11111752000146</v>
      </c>
      <c r="BF147" s="7" t="b">
        <f>IF(AY147="FIASA",16701716000156,IF(AY147="FPT BETIM - FIRE",16701716003171,IF(AY147="FPT BETIM - MECANICA",16701716003333,IF(AY147="CKD",16701716001713,IF(AY147="MOPAR",16701716002957,IF(AZ147="SIM",VLOOKUP(AY147,[3]DB_FORNECEDORES!$C:$E,3,0)))))))</f>
        <v>0</v>
      </c>
      <c r="BG147" t="e">
        <f>IF(M147="FIASA",VLOOKUP(Y147,'[4]FIASA, CKD, MOPAR '!$B:$F,5,0),IF(OR(M147="FPT BETIM - FIRE",M147="FPT BETIM - MECANICA"),VLOOKUP(Y147,'[4]FPT BETIM'!$B:$F,5,0),"Volume"))</f>
        <v>#N/A</v>
      </c>
      <c r="BH147" t="str">
        <f t="shared" si="69"/>
        <v>463508000800016859</v>
      </c>
      <c r="BI147" t="str">
        <f>VLOOKUP(BH147,[1]PFEP!$A:$A,1,0)</f>
        <v>463508000800016859</v>
      </c>
      <c r="BK147" s="44"/>
      <c r="BL147">
        <f>COUNTIF(' Suppliers DB '!C:C,PFEP!Y147)</f>
        <v>1</v>
      </c>
    </row>
    <row r="148" spans="1:64">
      <c r="A148" t="s">
        <v>59</v>
      </c>
      <c r="B148" s="2" t="s">
        <v>248</v>
      </c>
      <c r="C148" s="2">
        <v>36019</v>
      </c>
      <c r="D148" s="2">
        <v>552768830</v>
      </c>
      <c r="E148">
        <v>2200</v>
      </c>
      <c r="F148" t="s">
        <v>249</v>
      </c>
      <c r="J148">
        <v>2200</v>
      </c>
      <c r="K148">
        <v>1</v>
      </c>
      <c r="L148" s="3">
        <v>45401</v>
      </c>
      <c r="M148" s="5" t="str">
        <f t="shared" si="53"/>
        <v>FPT BETIM - FIRE</v>
      </c>
      <c r="N148" s="2" t="str">
        <f t="shared" ca="1" si="52"/>
        <v>WEEK 43</v>
      </c>
      <c r="O148">
        <f t="shared" si="54"/>
        <v>552768830</v>
      </c>
      <c r="P148" t="str">
        <f t="shared" si="55"/>
        <v>PARAFUSO DE FIXACAO M6X16 FIXAÇÃO RODA FÔNICA (USINAGEM)</v>
      </c>
      <c r="Q148" s="21">
        <f>VLOOKUP(O148,[1]PFEP!$B:$G,6,0)</f>
        <v>4.0000000000000001E-3</v>
      </c>
      <c r="R148" t="str">
        <f t="shared" ca="1" si="56"/>
        <v xml:space="preserve"> </v>
      </c>
      <c r="S148">
        <f t="shared" ca="1" si="57"/>
        <v>2200</v>
      </c>
      <c r="T148" t="str">
        <f t="shared" ca="1" si="58"/>
        <v xml:space="preserve"> </v>
      </c>
      <c r="U148" t="str">
        <f t="shared" ca="1" si="59"/>
        <v xml:space="preserve"> </v>
      </c>
      <c r="V148" t="str">
        <f t="shared" ca="1" si="60"/>
        <v xml:space="preserve"> </v>
      </c>
      <c r="W148" t="str">
        <f t="shared" ca="1" si="61"/>
        <v xml:space="preserve"> </v>
      </c>
      <c r="Y148" s="2">
        <f>VLOOKUP(C148,[1]PFEP!$O:$P,2,0)</f>
        <v>800033930</v>
      </c>
      <c r="Z148" s="8" t="e">
        <f>VLOOKUP(Y148,[2]INDEX!$C:$D,2,0)</f>
        <v>#N/A</v>
      </c>
      <c r="AA148" s="9" t="str">
        <f>VLOOKUP(Y148,'[1]Suppliers DB'!$A:$D,4,0)</f>
        <v>FUKUICHI NAKATA630JARDIM DOS CAMPEOES</v>
      </c>
      <c r="AB148" s="9" t="str">
        <f>VLOOKUP(Y148,'[1]Suppliers DB'!$A:$E,5,0)</f>
        <v>Diadema</v>
      </c>
      <c r="AC148" s="2" t="str">
        <f>VLOOKUP(Y148,'[1]Suppliers DB'!$A:$F,6,0)</f>
        <v>SP</v>
      </c>
      <c r="AD148" s="6">
        <v>5667</v>
      </c>
      <c r="AE148" s="8" t="str">
        <f>VLOOKUP(Y148,[3]DB_FORNECEDORES!$C:$D,2,0)</f>
        <v>CONTINENTAL PAR</v>
      </c>
      <c r="AF148" s="10" t="str">
        <f>IFERROR(IF(OR(M148="FPT BETIM - FIRE",M148="FPT BETIM - MECANICA",M148="FPT BETIM"),VLOOKUP(Y148,'[4]FPT BETIM'!$B:$E,4,0),IF(OR(M148="MOPAR",M148="CKD",M148="FIASA"),VLOOKUP(Y148,'[4]FIASA, CKD, MOPAR '!$B:$D,3,0)," ")),"")</f>
        <v/>
      </c>
      <c r="AG148" s="2" t="str">
        <f>VLOOKUP(O148,[1]PFEP!$B:$AN,39,0)</f>
        <v>T103</v>
      </c>
      <c r="AH148" s="2">
        <f>VLOOKUP(O148,[1]PFEP!$B:$AV,47,0)</f>
        <v>2200</v>
      </c>
      <c r="AI148" s="2">
        <f>VLOOKUP(AG148,[1]PFEP!$AN:$AW,10,0)</f>
        <v>0.3</v>
      </c>
      <c r="AJ148" s="2">
        <f>VLOOKUP(O148,[1]PFEP!$B:$AX,49,0)</f>
        <v>0.2</v>
      </c>
      <c r="AK148" s="2">
        <f>VLOOKUP(O148,[1]PFEP!$B:$AY,50,0)</f>
        <v>0.15</v>
      </c>
      <c r="AL148" s="2" t="str">
        <f>IFERROR(IF(OR(VLOOKUP(BH148,[1]PFEP!$A:$BD,56,0)=1,VLOOKUP(BH148,[1]PFEP!$A:$BD,56,0)=0),"N","S"),"")</f>
        <v>S</v>
      </c>
      <c r="AM148" t="str">
        <f>VLOOKUP(AG148,[1]PFEP!$AH:$AZ,19,0)</f>
        <v>YES</v>
      </c>
      <c r="AN148">
        <f>VLOOKUP(AG148,[1]PFEP!$AH:$BA,20,0)</f>
        <v>20</v>
      </c>
      <c r="AO148">
        <f>VLOOKUP(AG148,[1]PFEP!$AH:$BB,21,0)</f>
        <v>2</v>
      </c>
      <c r="AP148" s="2">
        <f>VLOOKUP(AG148,[1]PFEP!$AN:$BE,18,0)</f>
        <v>5</v>
      </c>
      <c r="AQ148" s="8" t="str">
        <f>IFERROR(VLOOKUP(Y148,'[4]Restrição de veículos'!$A:$C,3,0),"")</f>
        <v/>
      </c>
      <c r="AR148" s="8" t="str">
        <f t="shared" ca="1" si="62"/>
        <v/>
      </c>
      <c r="AS148" s="8">
        <f t="shared" ca="1" si="63"/>
        <v>1</v>
      </c>
      <c r="AT148" s="8" t="str">
        <f t="shared" ca="1" si="64"/>
        <v/>
      </c>
      <c r="AU148" s="8" t="str">
        <f t="shared" ca="1" si="65"/>
        <v/>
      </c>
      <c r="AV148" s="8" t="str">
        <f t="shared" ca="1" si="66"/>
        <v/>
      </c>
      <c r="AW148" s="8" t="str">
        <f t="shared" ca="1" si="67"/>
        <v/>
      </c>
      <c r="AX148" s="8" t="str">
        <f>VLOOKUP(Y148,'[1]Suppliers DB'!$A:$X,24,0)</f>
        <v>Direto SP</v>
      </c>
      <c r="AZ148" s="2" t="s">
        <v>62</v>
      </c>
      <c r="BD148" s="2" t="str">
        <f t="shared" si="68"/>
        <v>Diadema</v>
      </c>
      <c r="BE148" s="7">
        <f>VLOOKUP(Y148,[3]DB_FORNECEDORES!$C:$E,3,0)</f>
        <v>45580693000843</v>
      </c>
      <c r="BF148" s="7" t="b">
        <f>IF(AY148="FIASA",16701716000156,IF(AY148="FPT BETIM - FIRE",16701716003171,IF(AY148="FPT BETIM - MECANICA",16701716003333,IF(AY148="CKD",16701716001713,IF(AY148="MOPAR",16701716002957,IF(AZ148="SIM",VLOOKUP(AY148,[3]DB_FORNECEDORES!$C:$E,3,0)))))))</f>
        <v>0</v>
      </c>
      <c r="BG148" t="e">
        <f>IF(M148="FIASA",VLOOKUP(Y148,'[4]FIASA, CKD, MOPAR '!$B:$F,5,0),IF(OR(M148="FPT BETIM - FIRE",M148="FPT BETIM - MECANICA"),VLOOKUP(Y148,'[4]FPT BETIM'!$B:$F,5,0),"Volume"))</f>
        <v>#N/A</v>
      </c>
      <c r="BH148" t="str">
        <f t="shared" si="69"/>
        <v>552768830800033930</v>
      </c>
      <c r="BI148" t="str">
        <f>VLOOKUP(BH148,[1]PFEP!$A:$A,1,0)</f>
        <v>552768830800033930</v>
      </c>
      <c r="BK148" s="44"/>
      <c r="BL148">
        <f>COUNTIF(' Suppliers DB '!C:C,PFEP!Y148)</f>
        <v>1</v>
      </c>
    </row>
    <row r="149" spans="1:64">
      <c r="A149" t="s">
        <v>59</v>
      </c>
      <c r="B149" s="2" t="s">
        <v>248</v>
      </c>
      <c r="C149" s="2">
        <v>36019</v>
      </c>
      <c r="D149" s="2">
        <v>552686720</v>
      </c>
      <c r="E149">
        <v>250</v>
      </c>
      <c r="F149" t="s">
        <v>250</v>
      </c>
      <c r="J149">
        <v>9750</v>
      </c>
      <c r="K149">
        <v>39</v>
      </c>
      <c r="L149" s="3">
        <v>45401</v>
      </c>
      <c r="M149" s="5" t="str">
        <f t="shared" si="53"/>
        <v>FPT BETIM - FIRE</v>
      </c>
      <c r="N149" s="2" t="str">
        <f t="shared" ca="1" si="52"/>
        <v>WEEK 43</v>
      </c>
      <c r="O149">
        <f t="shared" si="54"/>
        <v>552686720</v>
      </c>
      <c r="P149" t="str">
        <f t="shared" si="55"/>
        <v>PARAFUSO ESPECIAL M8 (FIXAÇÃO FRONT COVER AO BLOCO)</v>
      </c>
      <c r="Q149" s="21">
        <f>VLOOKUP(O149,[1]PFEP!$B:$G,6,0)</f>
        <v>3.1E-2</v>
      </c>
      <c r="R149" t="str">
        <f t="shared" ca="1" si="56"/>
        <v xml:space="preserve"> </v>
      </c>
      <c r="S149">
        <f t="shared" ca="1" si="57"/>
        <v>9750</v>
      </c>
      <c r="T149" t="str">
        <f t="shared" ca="1" si="58"/>
        <v xml:space="preserve"> </v>
      </c>
      <c r="U149" t="str">
        <f t="shared" ca="1" si="59"/>
        <v xml:space="preserve"> </v>
      </c>
      <c r="V149" t="str">
        <f t="shared" ca="1" si="60"/>
        <v xml:space="preserve"> </v>
      </c>
      <c r="W149" t="str">
        <f t="shared" ca="1" si="61"/>
        <v xml:space="preserve"> </v>
      </c>
      <c r="Y149" s="2">
        <f>VLOOKUP(C149,[1]PFEP!$O:$P,2,0)</f>
        <v>800033930</v>
      </c>
      <c r="Z149" s="8" t="e">
        <f>VLOOKUP(Y149,[2]INDEX!$C:$D,2,0)</f>
        <v>#N/A</v>
      </c>
      <c r="AA149" s="9" t="str">
        <f>VLOOKUP(Y149,'[1]Suppliers DB'!$A:$D,4,0)</f>
        <v>FUKUICHI NAKATA630JARDIM DOS CAMPEOES</v>
      </c>
      <c r="AB149" s="9" t="str">
        <f>VLOOKUP(Y149,'[1]Suppliers DB'!$A:$E,5,0)</f>
        <v>Diadema</v>
      </c>
      <c r="AC149" s="2" t="str">
        <f>VLOOKUP(Y149,'[1]Suppliers DB'!$A:$F,6,0)</f>
        <v>SP</v>
      </c>
      <c r="AD149" s="6">
        <v>5668</v>
      </c>
      <c r="AE149" s="8" t="str">
        <f>VLOOKUP(Y149,[3]DB_FORNECEDORES!$C:$D,2,0)</f>
        <v>CONTINENTAL PAR</v>
      </c>
      <c r="AF149" s="10" t="str">
        <f>IFERROR(IF(OR(M149="FPT BETIM - FIRE",M149="FPT BETIM - MECANICA",M149="FPT BETIM"),VLOOKUP(Y149,'[4]FPT BETIM'!$B:$E,4,0),IF(OR(M149="MOPAR",M149="CKD",M149="FIASA"),VLOOKUP(Y149,'[4]FIASA, CKD, MOPAR '!$B:$D,3,0)," ")),"")</f>
        <v/>
      </c>
      <c r="AG149" s="2" t="str">
        <f>VLOOKUP(O149,[1]PFEP!$B:$AN,39,0)</f>
        <v>T103</v>
      </c>
      <c r="AH149" s="2">
        <f>VLOOKUP(O149,[1]PFEP!$B:$AV,47,0)</f>
        <v>250</v>
      </c>
      <c r="AI149" s="2">
        <f>VLOOKUP(AG149,[1]PFEP!$AN:$AW,10,0)</f>
        <v>0.3</v>
      </c>
      <c r="AJ149" s="2">
        <f>VLOOKUP(O149,[1]PFEP!$B:$AX,49,0)</f>
        <v>0.2</v>
      </c>
      <c r="AK149" s="2">
        <f>VLOOKUP(O149,[1]PFEP!$B:$AY,50,0)</f>
        <v>0.15</v>
      </c>
      <c r="AL149" s="2" t="str">
        <f>IFERROR(IF(OR(VLOOKUP(BH149,[1]PFEP!$A:$BD,56,0)=1,VLOOKUP(BH149,[1]PFEP!$A:$BD,56,0)=0),"N","S"),"")</f>
        <v>S</v>
      </c>
      <c r="AM149" t="str">
        <f>VLOOKUP(AG149,[1]PFEP!$AH:$AZ,19,0)</f>
        <v>YES</v>
      </c>
      <c r="AN149">
        <f>VLOOKUP(AG149,[1]PFEP!$AH:$BA,20,0)</f>
        <v>20</v>
      </c>
      <c r="AO149">
        <f>VLOOKUP(AG149,[1]PFEP!$AH:$BB,21,0)</f>
        <v>2</v>
      </c>
      <c r="AP149" s="2">
        <f>VLOOKUP(AG149,[1]PFEP!$AN:$BE,18,0)</f>
        <v>5</v>
      </c>
      <c r="AQ149" s="8" t="str">
        <f>IFERROR(VLOOKUP(Y149,'[4]Restrição de veículos'!$A:$C,3,0),"")</f>
        <v/>
      </c>
      <c r="AR149" s="8" t="str">
        <f t="shared" ca="1" si="62"/>
        <v/>
      </c>
      <c r="AS149" s="8">
        <f t="shared" ca="1" si="63"/>
        <v>39</v>
      </c>
      <c r="AT149" s="8" t="str">
        <f t="shared" ca="1" si="64"/>
        <v/>
      </c>
      <c r="AU149" s="8" t="str">
        <f t="shared" ca="1" si="65"/>
        <v/>
      </c>
      <c r="AV149" s="8" t="str">
        <f t="shared" ca="1" si="66"/>
        <v/>
      </c>
      <c r="AW149" s="8" t="str">
        <f t="shared" ca="1" si="67"/>
        <v/>
      </c>
      <c r="AX149" s="8" t="str">
        <f>VLOOKUP(Y149,'[1]Suppliers DB'!$A:$X,24,0)</f>
        <v>Direto SP</v>
      </c>
      <c r="AZ149" s="2" t="s">
        <v>62</v>
      </c>
      <c r="BD149" s="2" t="str">
        <f t="shared" si="68"/>
        <v>Diadema</v>
      </c>
      <c r="BE149" s="7">
        <f>VLOOKUP(Y149,[3]DB_FORNECEDORES!$C:$E,3,0)</f>
        <v>45580693000843</v>
      </c>
      <c r="BF149" s="7" t="b">
        <f>IF(AY149="FIASA",16701716000156,IF(AY149="FPT BETIM - FIRE",16701716003171,IF(AY149="FPT BETIM - MECANICA",16701716003333,IF(AY149="CKD",16701716001713,IF(AY149="MOPAR",16701716002957,IF(AZ149="SIM",VLOOKUP(AY149,[3]DB_FORNECEDORES!$C:$E,3,0)))))))</f>
        <v>0</v>
      </c>
      <c r="BG149" t="e">
        <f>IF(M149="FIASA",VLOOKUP(Y149,'[4]FIASA, CKD, MOPAR '!$B:$F,5,0),IF(OR(M149="FPT BETIM - FIRE",M149="FPT BETIM - MECANICA"),VLOOKUP(Y149,'[4]FPT BETIM'!$B:$F,5,0),"Volume"))</f>
        <v>#N/A</v>
      </c>
      <c r="BH149" t="str">
        <f t="shared" si="69"/>
        <v>552686720800033930</v>
      </c>
      <c r="BI149" t="str">
        <f>VLOOKUP(BH149,[1]PFEP!$A:$A,1,0)</f>
        <v>552686720800033930</v>
      </c>
      <c r="BK149" s="44"/>
      <c r="BL149">
        <f>COUNTIF(' Suppliers DB '!C:C,PFEP!Y149)</f>
        <v>1</v>
      </c>
    </row>
    <row r="150" spans="1:64">
      <c r="A150" t="s">
        <v>59</v>
      </c>
      <c r="B150" s="2" t="s">
        <v>248</v>
      </c>
      <c r="C150" s="2">
        <v>36019</v>
      </c>
      <c r="D150" s="2">
        <v>552693200</v>
      </c>
      <c r="E150">
        <v>1000</v>
      </c>
      <c r="F150" t="s">
        <v>251</v>
      </c>
      <c r="J150">
        <v>7000</v>
      </c>
      <c r="K150">
        <v>7</v>
      </c>
      <c r="L150" s="3">
        <v>45401</v>
      </c>
      <c r="M150" s="5" t="str">
        <f t="shared" si="53"/>
        <v>FPT BETIM - FIRE</v>
      </c>
      <c r="N150" s="2" t="str">
        <f t="shared" ca="1" si="52"/>
        <v>WEEK 43</v>
      </c>
      <c r="O150">
        <f t="shared" si="54"/>
        <v>552693200</v>
      </c>
      <c r="P150" t="str">
        <f t="shared" si="55"/>
        <v>PARAFUSO ESPECIAL M6X22 FIXAÇÃO VALVULA TERMOSTÁTICA</v>
      </c>
      <c r="Q150" s="21">
        <f>VLOOKUP(O150,[1]PFEP!$B:$G,6,0)</f>
        <v>1.0999999999999999E-2</v>
      </c>
      <c r="R150" t="str">
        <f t="shared" ca="1" si="56"/>
        <v xml:space="preserve"> </v>
      </c>
      <c r="S150">
        <f t="shared" ca="1" si="57"/>
        <v>7000</v>
      </c>
      <c r="T150" t="str">
        <f t="shared" ca="1" si="58"/>
        <v xml:space="preserve"> </v>
      </c>
      <c r="U150" t="str">
        <f t="shared" ca="1" si="59"/>
        <v xml:space="preserve"> </v>
      </c>
      <c r="V150" t="str">
        <f t="shared" ca="1" si="60"/>
        <v xml:space="preserve"> </v>
      </c>
      <c r="W150" t="str">
        <f t="shared" ca="1" si="61"/>
        <v xml:space="preserve"> </v>
      </c>
      <c r="Y150" s="2">
        <f>VLOOKUP(C150,[1]PFEP!$O:$P,2,0)</f>
        <v>800033930</v>
      </c>
      <c r="Z150" s="8" t="e">
        <f>VLOOKUP(Y150,[2]INDEX!$C:$D,2,0)</f>
        <v>#N/A</v>
      </c>
      <c r="AA150" s="9" t="str">
        <f>VLOOKUP(Y150,'[1]Suppliers DB'!$A:$D,4,0)</f>
        <v>FUKUICHI NAKATA630JARDIM DOS CAMPEOES</v>
      </c>
      <c r="AB150" s="9" t="str">
        <f>VLOOKUP(Y150,'[1]Suppliers DB'!$A:$E,5,0)</f>
        <v>Diadema</v>
      </c>
      <c r="AC150" s="2" t="str">
        <f>VLOOKUP(Y150,'[1]Suppliers DB'!$A:$F,6,0)</f>
        <v>SP</v>
      </c>
      <c r="AD150" s="6">
        <v>5669</v>
      </c>
      <c r="AE150" s="8" t="str">
        <f>VLOOKUP(Y150,[3]DB_FORNECEDORES!$C:$D,2,0)</f>
        <v>CONTINENTAL PAR</v>
      </c>
      <c r="AF150" s="10" t="str">
        <f>IFERROR(IF(OR(M150="FPT BETIM - FIRE",M150="FPT BETIM - MECANICA",M150="FPT BETIM"),VLOOKUP(Y150,'[4]FPT BETIM'!$B:$E,4,0),IF(OR(M150="MOPAR",M150="CKD",M150="FIASA"),VLOOKUP(Y150,'[4]FIASA, CKD, MOPAR '!$B:$D,3,0)," ")),"")</f>
        <v/>
      </c>
      <c r="AG150" s="2" t="str">
        <f>VLOOKUP(O150,[1]PFEP!$B:$AN,39,0)</f>
        <v>T103</v>
      </c>
      <c r="AH150" s="2">
        <f>VLOOKUP(O150,[1]PFEP!$B:$AV,47,0)</f>
        <v>800</v>
      </c>
      <c r="AI150" s="2">
        <f>VLOOKUP(AG150,[1]PFEP!$AN:$AW,10,0)</f>
        <v>0.3</v>
      </c>
      <c r="AJ150" s="2">
        <f>VLOOKUP(O150,[1]PFEP!$B:$AX,49,0)</f>
        <v>0.2</v>
      </c>
      <c r="AK150" s="2">
        <f>VLOOKUP(O150,[1]PFEP!$B:$AY,50,0)</f>
        <v>0.15</v>
      </c>
      <c r="AL150" s="2" t="str">
        <f>IFERROR(IF(OR(VLOOKUP(BH150,[1]PFEP!$A:$BD,56,0)=1,VLOOKUP(BH150,[1]PFEP!$A:$BD,56,0)=0),"N","S"),"")</f>
        <v>S</v>
      </c>
      <c r="AM150" t="str">
        <f>VLOOKUP(AG150,[1]PFEP!$AH:$AZ,19,0)</f>
        <v>YES</v>
      </c>
      <c r="AN150">
        <f>VLOOKUP(AG150,[1]PFEP!$AH:$BA,20,0)</f>
        <v>20</v>
      </c>
      <c r="AO150">
        <f>VLOOKUP(AG150,[1]PFEP!$AH:$BB,21,0)</f>
        <v>2</v>
      </c>
      <c r="AP150" s="2">
        <f>VLOOKUP(AG150,[1]PFEP!$AN:$BE,18,0)</f>
        <v>5</v>
      </c>
      <c r="AQ150" s="8" t="str">
        <f>IFERROR(VLOOKUP(Y150,'[4]Restrição de veículos'!$A:$C,3,0),"")</f>
        <v/>
      </c>
      <c r="AR150" s="8" t="str">
        <f t="shared" ca="1" si="62"/>
        <v/>
      </c>
      <c r="AS150" s="8">
        <f t="shared" ca="1" si="63"/>
        <v>9</v>
      </c>
      <c r="AT150" s="8" t="str">
        <f t="shared" ca="1" si="64"/>
        <v/>
      </c>
      <c r="AU150" s="8" t="str">
        <f t="shared" ca="1" si="65"/>
        <v/>
      </c>
      <c r="AV150" s="8" t="str">
        <f t="shared" ca="1" si="66"/>
        <v/>
      </c>
      <c r="AW150" s="8" t="str">
        <f t="shared" ca="1" si="67"/>
        <v/>
      </c>
      <c r="AX150" s="8" t="str">
        <f>VLOOKUP(Y150,'[1]Suppliers DB'!$A:$X,24,0)</f>
        <v>Direto SP</v>
      </c>
      <c r="AZ150" s="2" t="s">
        <v>62</v>
      </c>
      <c r="BD150" s="2" t="str">
        <f t="shared" si="68"/>
        <v>Diadema</v>
      </c>
      <c r="BE150" s="7">
        <f>VLOOKUP(Y150,[3]DB_FORNECEDORES!$C:$E,3,0)</f>
        <v>45580693000843</v>
      </c>
      <c r="BF150" s="7" t="b">
        <f>IF(AY150="FIASA",16701716000156,IF(AY150="FPT BETIM - FIRE",16701716003171,IF(AY150="FPT BETIM - MECANICA",16701716003333,IF(AY150="CKD",16701716001713,IF(AY150="MOPAR",16701716002957,IF(AZ150="SIM",VLOOKUP(AY150,[3]DB_FORNECEDORES!$C:$E,3,0)))))))</f>
        <v>0</v>
      </c>
      <c r="BG150" t="e">
        <f>IF(M150="FIASA",VLOOKUP(Y150,'[4]FIASA, CKD, MOPAR '!$B:$F,5,0),IF(OR(M150="FPT BETIM - FIRE",M150="FPT BETIM - MECANICA"),VLOOKUP(Y150,'[4]FPT BETIM'!$B:$F,5,0),"Volume"))</f>
        <v>#N/A</v>
      </c>
      <c r="BH150" t="str">
        <f t="shared" si="69"/>
        <v>552693200800033930</v>
      </c>
      <c r="BI150" t="str">
        <f>VLOOKUP(BH150,[1]PFEP!$A:$A,1,0)</f>
        <v>552693200800033930</v>
      </c>
      <c r="BK150" s="44"/>
      <c r="BL150">
        <f>COUNTIF(' Suppliers DB '!C:C,PFEP!Y150)</f>
        <v>1</v>
      </c>
    </row>
    <row r="151" spans="1:64">
      <c r="A151" t="s">
        <v>59</v>
      </c>
      <c r="B151" s="2" t="s">
        <v>248</v>
      </c>
      <c r="C151" s="2">
        <v>36019</v>
      </c>
      <c r="D151" s="2">
        <v>552728620</v>
      </c>
      <c r="E151">
        <v>1500</v>
      </c>
      <c r="F151" t="s">
        <v>252</v>
      </c>
      <c r="J151">
        <v>6000</v>
      </c>
      <c r="K151">
        <v>4</v>
      </c>
      <c r="L151" s="3">
        <v>45401</v>
      </c>
      <c r="M151" s="5" t="str">
        <f t="shared" si="53"/>
        <v>FPT BETIM - FIRE</v>
      </c>
      <c r="N151" s="2" t="str">
        <f t="shared" ca="1" si="52"/>
        <v>WEEK 43</v>
      </c>
      <c r="O151">
        <f t="shared" si="54"/>
        <v>552728620</v>
      </c>
      <c r="P151" t="str">
        <f t="shared" si="55"/>
        <v>PARAFUSO ESPECIAL M6X20 FIXAÇÃO DA EMBREAGEM</v>
      </c>
      <c r="Q151" s="21">
        <f>VLOOKUP(O151,[1]PFEP!$B:$G,6,0)</f>
        <v>8.0000000000000002E-3</v>
      </c>
      <c r="R151" t="str">
        <f t="shared" ca="1" si="56"/>
        <v xml:space="preserve"> </v>
      </c>
      <c r="S151">
        <f t="shared" ca="1" si="57"/>
        <v>6000</v>
      </c>
      <c r="T151" t="str">
        <f t="shared" ca="1" si="58"/>
        <v xml:space="preserve"> </v>
      </c>
      <c r="U151" t="str">
        <f t="shared" ca="1" si="59"/>
        <v xml:space="preserve"> </v>
      </c>
      <c r="V151" t="str">
        <f t="shared" ca="1" si="60"/>
        <v xml:space="preserve"> </v>
      </c>
      <c r="W151" t="str">
        <f t="shared" ca="1" si="61"/>
        <v xml:space="preserve"> </v>
      </c>
      <c r="Y151" s="2">
        <f>VLOOKUP(C151,[1]PFEP!$O:$P,2,0)</f>
        <v>800033930</v>
      </c>
      <c r="Z151" s="8" t="e">
        <f>VLOOKUP(Y151,[2]INDEX!$C:$D,2,0)</f>
        <v>#N/A</v>
      </c>
      <c r="AA151" s="9" t="str">
        <f>VLOOKUP(Y151,'[1]Suppliers DB'!$A:$D,4,0)</f>
        <v>FUKUICHI NAKATA630JARDIM DOS CAMPEOES</v>
      </c>
      <c r="AB151" s="9" t="str">
        <f>VLOOKUP(Y151,'[1]Suppliers DB'!$A:$E,5,0)</f>
        <v>Diadema</v>
      </c>
      <c r="AC151" s="2" t="str">
        <f>VLOOKUP(Y151,'[1]Suppliers DB'!$A:$F,6,0)</f>
        <v>SP</v>
      </c>
      <c r="AD151" s="6">
        <v>5670</v>
      </c>
      <c r="AE151" s="8" t="str">
        <f>VLOOKUP(Y151,[3]DB_FORNECEDORES!$C:$D,2,0)</f>
        <v>CONTINENTAL PAR</v>
      </c>
      <c r="AF151" s="10" t="str">
        <f>IFERROR(IF(OR(M151="FPT BETIM - FIRE",M151="FPT BETIM - MECANICA",M151="FPT BETIM"),VLOOKUP(Y151,'[4]FPT BETIM'!$B:$E,4,0),IF(OR(M151="MOPAR",M151="CKD",M151="FIASA"),VLOOKUP(Y151,'[4]FIASA, CKD, MOPAR '!$B:$D,3,0)," ")),"")</f>
        <v/>
      </c>
      <c r="AG151" s="2" t="str">
        <f>VLOOKUP(O151,[1]PFEP!$B:$AN,39,0)</f>
        <v>T103</v>
      </c>
      <c r="AH151" s="2">
        <f>VLOOKUP(O151,[1]PFEP!$B:$AV,47,0)</f>
        <v>1000</v>
      </c>
      <c r="AI151" s="2">
        <f>VLOOKUP(AG151,[1]PFEP!$AN:$AW,10,0)</f>
        <v>0.3</v>
      </c>
      <c r="AJ151" s="2">
        <f>VLOOKUP(O151,[1]PFEP!$B:$AX,49,0)</f>
        <v>0.2</v>
      </c>
      <c r="AK151" s="2">
        <f>VLOOKUP(O151,[1]PFEP!$B:$AY,50,0)</f>
        <v>0.15</v>
      </c>
      <c r="AL151" s="2" t="str">
        <f>IFERROR(IF(OR(VLOOKUP(BH151,[1]PFEP!$A:$BD,56,0)=1,VLOOKUP(BH151,[1]PFEP!$A:$BD,56,0)=0),"N","S"),"")</f>
        <v>S</v>
      </c>
      <c r="AM151" t="str">
        <f>VLOOKUP(AG151,[1]PFEP!$AH:$AZ,19,0)</f>
        <v>YES</v>
      </c>
      <c r="AN151">
        <f>VLOOKUP(AG151,[1]PFEP!$AH:$BA,20,0)</f>
        <v>20</v>
      </c>
      <c r="AO151">
        <f>VLOOKUP(AG151,[1]PFEP!$AH:$BB,21,0)</f>
        <v>2</v>
      </c>
      <c r="AP151" s="2">
        <f>VLOOKUP(AG151,[1]PFEP!$AN:$BE,18,0)</f>
        <v>5</v>
      </c>
      <c r="AQ151" s="8" t="str">
        <f>IFERROR(VLOOKUP(Y151,'[4]Restrição de veículos'!$A:$C,3,0),"")</f>
        <v/>
      </c>
      <c r="AR151" s="8" t="str">
        <f t="shared" ca="1" si="62"/>
        <v/>
      </c>
      <c r="AS151" s="8">
        <f t="shared" ca="1" si="63"/>
        <v>6</v>
      </c>
      <c r="AT151" s="8" t="str">
        <f t="shared" ca="1" si="64"/>
        <v/>
      </c>
      <c r="AU151" s="8" t="str">
        <f t="shared" ca="1" si="65"/>
        <v/>
      </c>
      <c r="AV151" s="8" t="str">
        <f t="shared" ca="1" si="66"/>
        <v/>
      </c>
      <c r="AW151" s="8" t="str">
        <f t="shared" ca="1" si="67"/>
        <v/>
      </c>
      <c r="AX151" s="8" t="str">
        <f>VLOOKUP(Y151,'[1]Suppliers DB'!$A:$X,24,0)</f>
        <v>Direto SP</v>
      </c>
      <c r="AZ151" s="2" t="s">
        <v>62</v>
      </c>
      <c r="BD151" s="2" t="str">
        <f t="shared" si="68"/>
        <v>Diadema</v>
      </c>
      <c r="BE151" s="7">
        <f>VLOOKUP(Y151,[3]DB_FORNECEDORES!$C:$E,3,0)</f>
        <v>45580693000843</v>
      </c>
      <c r="BF151" s="7" t="b">
        <f>IF(AY151="FIASA",16701716000156,IF(AY151="FPT BETIM - FIRE",16701716003171,IF(AY151="FPT BETIM - MECANICA",16701716003333,IF(AY151="CKD",16701716001713,IF(AY151="MOPAR",16701716002957,IF(AZ151="SIM",VLOOKUP(AY151,[3]DB_FORNECEDORES!$C:$E,3,0)))))))</f>
        <v>0</v>
      </c>
      <c r="BG151" t="e">
        <f>IF(M151="FIASA",VLOOKUP(Y151,'[4]FIASA, CKD, MOPAR '!$B:$F,5,0),IF(OR(M151="FPT BETIM - FIRE",M151="FPT BETIM - MECANICA"),VLOOKUP(Y151,'[4]FPT BETIM'!$B:$F,5,0),"Volume"))</f>
        <v>#N/A</v>
      </c>
      <c r="BH151" t="str">
        <f t="shared" si="69"/>
        <v>552728620800033930</v>
      </c>
      <c r="BI151" t="str">
        <f>VLOOKUP(BH151,[1]PFEP!$A:$A,1,0)</f>
        <v>552728620800033930</v>
      </c>
      <c r="BK151" s="44"/>
      <c r="BL151">
        <f>COUNTIF(' Suppliers DB '!C:C,PFEP!Y151)</f>
        <v>1</v>
      </c>
    </row>
    <row r="152" spans="1:64">
      <c r="A152" t="s">
        <v>59</v>
      </c>
      <c r="B152" s="2" t="s">
        <v>248</v>
      </c>
      <c r="C152" s="2">
        <v>36019</v>
      </c>
      <c r="D152" s="2">
        <v>552679970</v>
      </c>
      <c r="E152">
        <v>1200</v>
      </c>
      <c r="F152" t="s">
        <v>253</v>
      </c>
      <c r="J152">
        <v>7200</v>
      </c>
      <c r="K152">
        <v>6</v>
      </c>
      <c r="L152" s="3">
        <v>45401</v>
      </c>
      <c r="M152" s="5" t="str">
        <f t="shared" si="53"/>
        <v>FPT BETIM - FIRE</v>
      </c>
      <c r="N152" s="2" t="str">
        <f t="shared" ca="1" si="52"/>
        <v>WEEK 43</v>
      </c>
      <c r="O152">
        <f t="shared" si="54"/>
        <v>552679970</v>
      </c>
      <c r="P152" t="str">
        <f t="shared" si="55"/>
        <v>PARAFUSO ESPECIAL FLANGEADO FIXAÇÃO VARIADOR DE FASE</v>
      </c>
      <c r="Q152" s="21">
        <f>VLOOKUP(O152,[1]PFEP!$B:$G,6,0)</f>
        <v>8.0000000000000002E-3</v>
      </c>
      <c r="R152" t="str">
        <f t="shared" ca="1" si="56"/>
        <v xml:space="preserve"> </v>
      </c>
      <c r="S152">
        <f t="shared" ca="1" si="57"/>
        <v>7200</v>
      </c>
      <c r="T152" t="str">
        <f t="shared" ca="1" si="58"/>
        <v xml:space="preserve"> </v>
      </c>
      <c r="U152" t="str">
        <f t="shared" ca="1" si="59"/>
        <v xml:space="preserve"> </v>
      </c>
      <c r="V152" t="str">
        <f t="shared" ca="1" si="60"/>
        <v xml:space="preserve"> </v>
      </c>
      <c r="W152" t="str">
        <f t="shared" ca="1" si="61"/>
        <v xml:space="preserve"> </v>
      </c>
      <c r="Y152" s="2">
        <f>VLOOKUP(C152,[1]PFEP!$O:$P,2,0)</f>
        <v>800033930</v>
      </c>
      <c r="Z152" s="8" t="e">
        <f>VLOOKUP(Y152,[2]INDEX!$C:$D,2,0)</f>
        <v>#N/A</v>
      </c>
      <c r="AA152" s="9" t="str">
        <f>VLOOKUP(Y152,'[1]Suppliers DB'!$A:$D,4,0)</f>
        <v>FUKUICHI NAKATA630JARDIM DOS CAMPEOES</v>
      </c>
      <c r="AB152" s="9" t="str">
        <f>VLOOKUP(Y152,'[1]Suppliers DB'!$A:$E,5,0)</f>
        <v>Diadema</v>
      </c>
      <c r="AC152" s="2" t="str">
        <f>VLOOKUP(Y152,'[1]Suppliers DB'!$A:$F,6,0)</f>
        <v>SP</v>
      </c>
      <c r="AD152" s="6">
        <v>5671</v>
      </c>
      <c r="AE152" s="8" t="str">
        <f>VLOOKUP(Y152,[3]DB_FORNECEDORES!$C:$D,2,0)</f>
        <v>CONTINENTAL PAR</v>
      </c>
      <c r="AF152" s="10" t="str">
        <f>IFERROR(IF(OR(M152="FPT BETIM - FIRE",M152="FPT BETIM - MECANICA",M152="FPT BETIM"),VLOOKUP(Y152,'[4]FPT BETIM'!$B:$E,4,0),IF(OR(M152="MOPAR",M152="CKD",M152="FIASA"),VLOOKUP(Y152,'[4]FIASA, CKD, MOPAR '!$B:$D,3,0)," ")),"")</f>
        <v/>
      </c>
      <c r="AG152" s="2" t="str">
        <f>VLOOKUP(O152,[1]PFEP!$B:$AN,39,0)</f>
        <v>T103</v>
      </c>
      <c r="AH152" s="2">
        <f>VLOOKUP(O152,[1]PFEP!$B:$AV,47,0)</f>
        <v>1000</v>
      </c>
      <c r="AI152" s="2">
        <f>VLOOKUP(AG152,[1]PFEP!$AN:$AW,10,0)</f>
        <v>0.3</v>
      </c>
      <c r="AJ152" s="2">
        <f>VLOOKUP(O152,[1]PFEP!$B:$AX,49,0)</f>
        <v>0.2</v>
      </c>
      <c r="AK152" s="2">
        <f>VLOOKUP(O152,[1]PFEP!$B:$AY,50,0)</f>
        <v>0.15</v>
      </c>
      <c r="AL152" s="2" t="str">
        <f>IFERROR(IF(OR(VLOOKUP(BH152,[1]PFEP!$A:$BD,56,0)=1,VLOOKUP(BH152,[1]PFEP!$A:$BD,56,0)=0),"N","S"),"")</f>
        <v>S</v>
      </c>
      <c r="AM152" t="str">
        <f>VLOOKUP(AG152,[1]PFEP!$AH:$AZ,19,0)</f>
        <v>YES</v>
      </c>
      <c r="AN152">
        <f>VLOOKUP(AG152,[1]PFEP!$AH:$BA,20,0)</f>
        <v>20</v>
      </c>
      <c r="AO152">
        <f>VLOOKUP(AG152,[1]PFEP!$AH:$BB,21,0)</f>
        <v>2</v>
      </c>
      <c r="AP152" s="2">
        <f>VLOOKUP(AG152,[1]PFEP!$AN:$BE,18,0)</f>
        <v>5</v>
      </c>
      <c r="AQ152" s="8" t="str">
        <f>IFERROR(VLOOKUP(Y152,'[4]Restrição de veículos'!$A:$C,3,0),"")</f>
        <v/>
      </c>
      <c r="AR152" s="8" t="str">
        <f t="shared" ca="1" si="62"/>
        <v/>
      </c>
      <c r="AS152" s="8">
        <f t="shared" ca="1" si="63"/>
        <v>8</v>
      </c>
      <c r="AT152" s="8" t="str">
        <f t="shared" ca="1" si="64"/>
        <v/>
      </c>
      <c r="AU152" s="8" t="str">
        <f t="shared" ca="1" si="65"/>
        <v/>
      </c>
      <c r="AV152" s="8" t="str">
        <f t="shared" ca="1" si="66"/>
        <v/>
      </c>
      <c r="AW152" s="8" t="str">
        <f t="shared" ca="1" si="67"/>
        <v/>
      </c>
      <c r="AX152" s="8" t="str">
        <f>VLOOKUP(Y152,'[1]Suppliers DB'!$A:$X,24,0)</f>
        <v>Direto SP</v>
      </c>
      <c r="AZ152" s="2" t="s">
        <v>62</v>
      </c>
      <c r="BD152" s="2" t="str">
        <f t="shared" si="68"/>
        <v>Diadema</v>
      </c>
      <c r="BE152" s="7">
        <f>VLOOKUP(Y152,[3]DB_FORNECEDORES!$C:$E,3,0)</f>
        <v>45580693000843</v>
      </c>
      <c r="BF152" s="7" t="b">
        <f>IF(AY152="FIASA",16701716000156,IF(AY152="FPT BETIM - FIRE",16701716003171,IF(AY152="FPT BETIM - MECANICA",16701716003333,IF(AY152="CKD",16701716001713,IF(AY152="MOPAR",16701716002957,IF(AZ152="SIM",VLOOKUP(AY152,[3]DB_FORNECEDORES!$C:$E,3,0)))))))</f>
        <v>0</v>
      </c>
      <c r="BG152" t="e">
        <f>IF(M152="FIASA",VLOOKUP(Y152,'[4]FIASA, CKD, MOPAR '!$B:$F,5,0),IF(OR(M152="FPT BETIM - FIRE",M152="FPT BETIM - MECANICA"),VLOOKUP(Y152,'[4]FPT BETIM'!$B:$F,5,0),"Volume"))</f>
        <v>#N/A</v>
      </c>
      <c r="BH152" t="str">
        <f t="shared" si="69"/>
        <v>552679970800033930</v>
      </c>
      <c r="BI152" t="str">
        <f>VLOOKUP(BH152,[1]PFEP!$A:$A,1,0)</f>
        <v>552679970800033930</v>
      </c>
      <c r="BK152" s="44"/>
      <c r="BL152">
        <f>COUNTIF(' Suppliers DB '!C:C,PFEP!Y152)</f>
        <v>1</v>
      </c>
    </row>
    <row r="153" spans="1:64">
      <c r="A153" t="s">
        <v>59</v>
      </c>
      <c r="B153" s="2" t="s">
        <v>248</v>
      </c>
      <c r="C153" s="2">
        <v>36019</v>
      </c>
      <c r="D153" s="2">
        <v>552677410</v>
      </c>
      <c r="E153">
        <v>200</v>
      </c>
      <c r="F153" t="s">
        <v>254</v>
      </c>
      <c r="J153">
        <v>5000</v>
      </c>
      <c r="K153">
        <v>25</v>
      </c>
      <c r="L153" s="3">
        <v>45401</v>
      </c>
      <c r="M153" s="5" t="str">
        <f t="shared" si="53"/>
        <v>FPT BETIM - FIRE</v>
      </c>
      <c r="N153" s="2" t="str">
        <f t="shared" ca="1" si="52"/>
        <v>WEEK 43</v>
      </c>
      <c r="O153">
        <f t="shared" si="54"/>
        <v>552677410</v>
      </c>
      <c r="P153" t="str">
        <f t="shared" si="55"/>
        <v>PARAFUSO ESPECIAL M8 X 80 TORX T45 FIXAÇÃO DO BED PLATE AO BLOCO (USINAGEM)</v>
      </c>
      <c r="Q153" s="21">
        <f>VLOOKUP(O153,[1]PFEP!$B:$G,6,0)</f>
        <v>3.9E-2</v>
      </c>
      <c r="R153" t="str">
        <f t="shared" ca="1" si="56"/>
        <v xml:space="preserve"> </v>
      </c>
      <c r="S153">
        <f t="shared" ca="1" si="57"/>
        <v>5000</v>
      </c>
      <c r="T153" t="str">
        <f t="shared" ca="1" si="58"/>
        <v xml:space="preserve"> </v>
      </c>
      <c r="U153" t="str">
        <f t="shared" ca="1" si="59"/>
        <v xml:space="preserve"> </v>
      </c>
      <c r="V153" t="str">
        <f t="shared" ca="1" si="60"/>
        <v xml:space="preserve"> </v>
      </c>
      <c r="W153" t="str">
        <f t="shared" ca="1" si="61"/>
        <v xml:space="preserve"> </v>
      </c>
      <c r="Y153" s="2">
        <f>VLOOKUP(C153,[1]PFEP!$O:$P,2,0)</f>
        <v>800033930</v>
      </c>
      <c r="Z153" s="8" t="e">
        <f>VLOOKUP(Y153,[2]INDEX!$C:$D,2,0)</f>
        <v>#N/A</v>
      </c>
      <c r="AA153" s="9" t="str">
        <f>VLOOKUP(Y153,'[1]Suppliers DB'!$A:$D,4,0)</f>
        <v>FUKUICHI NAKATA630JARDIM DOS CAMPEOES</v>
      </c>
      <c r="AB153" s="9" t="str">
        <f>VLOOKUP(Y153,'[1]Suppliers DB'!$A:$E,5,0)</f>
        <v>Diadema</v>
      </c>
      <c r="AC153" s="2" t="str">
        <f>VLOOKUP(Y153,'[1]Suppliers DB'!$A:$F,6,0)</f>
        <v>SP</v>
      </c>
      <c r="AD153" s="6">
        <v>5672</v>
      </c>
      <c r="AE153" s="8" t="str">
        <f>VLOOKUP(Y153,[3]DB_FORNECEDORES!$C:$D,2,0)</f>
        <v>CONTINENTAL PAR</v>
      </c>
      <c r="AF153" s="10" t="str">
        <f>IFERROR(IF(OR(M153="FPT BETIM - FIRE",M153="FPT BETIM - MECANICA",M153="FPT BETIM"),VLOOKUP(Y153,'[4]FPT BETIM'!$B:$E,4,0),IF(OR(M153="MOPAR",M153="CKD",M153="FIASA"),VLOOKUP(Y153,'[4]FIASA, CKD, MOPAR '!$B:$D,3,0)," ")),"")</f>
        <v/>
      </c>
      <c r="AG153" s="2" t="str">
        <f>VLOOKUP(O153,[1]PFEP!$B:$AN,39,0)</f>
        <v>T103</v>
      </c>
      <c r="AH153" s="2">
        <f>VLOOKUP(O153,[1]PFEP!$B:$AV,47,0)</f>
        <v>250</v>
      </c>
      <c r="AI153" s="2">
        <f>VLOOKUP(AG153,[1]PFEP!$AN:$AW,10,0)</f>
        <v>0.3</v>
      </c>
      <c r="AJ153" s="2">
        <f>VLOOKUP(O153,[1]PFEP!$B:$AX,49,0)</f>
        <v>0.2</v>
      </c>
      <c r="AK153" s="2">
        <f>VLOOKUP(O153,[1]PFEP!$B:$AY,50,0)</f>
        <v>0.15</v>
      </c>
      <c r="AL153" s="2" t="str">
        <f>IFERROR(IF(OR(VLOOKUP(BH153,[1]PFEP!$A:$BD,56,0)=1,VLOOKUP(BH153,[1]PFEP!$A:$BD,56,0)=0),"N","S"),"")</f>
        <v>S</v>
      </c>
      <c r="AM153" t="str">
        <f>VLOOKUP(AG153,[1]PFEP!$AH:$AZ,19,0)</f>
        <v>YES</v>
      </c>
      <c r="AN153">
        <f>VLOOKUP(AG153,[1]PFEP!$AH:$BA,20,0)</f>
        <v>20</v>
      </c>
      <c r="AO153">
        <f>VLOOKUP(AG153,[1]PFEP!$AH:$BB,21,0)</f>
        <v>2</v>
      </c>
      <c r="AP153" s="2">
        <f>VLOOKUP(AG153,[1]PFEP!$AN:$BE,18,0)</f>
        <v>5</v>
      </c>
      <c r="AQ153" s="8" t="str">
        <f>IFERROR(VLOOKUP(Y153,'[4]Restrição de veículos'!$A:$C,3,0),"")</f>
        <v/>
      </c>
      <c r="AR153" s="8" t="str">
        <f t="shared" ca="1" si="62"/>
        <v/>
      </c>
      <c r="AS153" s="8">
        <f t="shared" ca="1" si="63"/>
        <v>20</v>
      </c>
      <c r="AT153" s="8" t="str">
        <f t="shared" ca="1" si="64"/>
        <v/>
      </c>
      <c r="AU153" s="8" t="str">
        <f t="shared" ca="1" si="65"/>
        <v/>
      </c>
      <c r="AV153" s="8" t="str">
        <f t="shared" ca="1" si="66"/>
        <v/>
      </c>
      <c r="AW153" s="8" t="str">
        <f t="shared" ca="1" si="67"/>
        <v/>
      </c>
      <c r="AX153" s="8" t="str">
        <f>VLOOKUP(Y153,'[1]Suppliers DB'!$A:$X,24,0)</f>
        <v>Direto SP</v>
      </c>
      <c r="AZ153" s="2" t="s">
        <v>62</v>
      </c>
      <c r="BD153" s="2" t="str">
        <f t="shared" si="68"/>
        <v>Diadema</v>
      </c>
      <c r="BE153" s="7">
        <f>VLOOKUP(Y153,[3]DB_FORNECEDORES!$C:$E,3,0)</f>
        <v>45580693000843</v>
      </c>
      <c r="BF153" s="7" t="b">
        <f>IF(AY153="FIASA",16701716000156,IF(AY153="FPT BETIM - FIRE",16701716003171,IF(AY153="FPT BETIM - MECANICA",16701716003333,IF(AY153="CKD",16701716001713,IF(AY153="MOPAR",16701716002957,IF(AZ153="SIM",VLOOKUP(AY153,[3]DB_FORNECEDORES!$C:$E,3,0)))))))</f>
        <v>0</v>
      </c>
      <c r="BG153" t="e">
        <f>IF(M153="FIASA",VLOOKUP(Y153,'[4]FIASA, CKD, MOPAR '!$B:$F,5,0),IF(OR(M153="FPT BETIM - FIRE",M153="FPT BETIM - MECANICA"),VLOOKUP(Y153,'[4]FPT BETIM'!$B:$F,5,0),"Volume"))</f>
        <v>#N/A</v>
      </c>
      <c r="BH153" t="str">
        <f t="shared" si="69"/>
        <v>552677410800033930</v>
      </c>
      <c r="BI153" t="str">
        <f>VLOOKUP(BH153,[1]PFEP!$A:$A,1,0)</f>
        <v>552677410800033930</v>
      </c>
      <c r="BK153" s="44"/>
      <c r="BL153">
        <f>COUNTIF(' Suppliers DB '!C:C,PFEP!Y153)</f>
        <v>1</v>
      </c>
    </row>
    <row r="154" spans="1:64">
      <c r="A154" t="s">
        <v>59</v>
      </c>
      <c r="B154" s="2" t="s">
        <v>248</v>
      </c>
      <c r="C154" s="2">
        <v>36019</v>
      </c>
      <c r="D154" s="2">
        <v>463535790</v>
      </c>
      <c r="E154">
        <v>1000</v>
      </c>
      <c r="F154" t="s">
        <v>255</v>
      </c>
      <c r="J154">
        <v>16100</v>
      </c>
      <c r="K154">
        <v>16.100000000000001</v>
      </c>
      <c r="L154" s="3">
        <v>45401</v>
      </c>
      <c r="M154" s="5" t="str">
        <f t="shared" si="53"/>
        <v>FPT BETIM - FIRE</v>
      </c>
      <c r="N154" s="2" t="str">
        <f t="shared" ca="1" si="52"/>
        <v>WEEK 43</v>
      </c>
      <c r="O154">
        <f t="shared" si="54"/>
        <v>463535790</v>
      </c>
      <c r="P154" t="str">
        <f t="shared" si="55"/>
        <v>PARAFUSO TCE M6X35 FIXAÇÃO DA TAMPA DA BOMBA D'AGUA</v>
      </c>
      <c r="Q154" s="21">
        <f>VLOOKUP(O154,[1]PFEP!$B:$G,6,0)</f>
        <v>8.0000000000000002E-3</v>
      </c>
      <c r="R154" t="str">
        <f t="shared" ca="1" si="56"/>
        <v xml:space="preserve"> </v>
      </c>
      <c r="S154">
        <f t="shared" ca="1" si="57"/>
        <v>16100</v>
      </c>
      <c r="T154" t="str">
        <f t="shared" ca="1" si="58"/>
        <v xml:space="preserve"> </v>
      </c>
      <c r="U154" t="str">
        <f t="shared" ca="1" si="59"/>
        <v xml:space="preserve"> </v>
      </c>
      <c r="V154" t="str">
        <f t="shared" ca="1" si="60"/>
        <v xml:space="preserve"> </v>
      </c>
      <c r="W154" t="str">
        <f t="shared" ca="1" si="61"/>
        <v xml:space="preserve"> </v>
      </c>
      <c r="Y154" s="2">
        <f>VLOOKUP(C154,[1]PFEP!$O:$P,2,0)</f>
        <v>800033930</v>
      </c>
      <c r="Z154" s="8" t="e">
        <f>VLOOKUP(Y154,[2]INDEX!$C:$D,2,0)</f>
        <v>#N/A</v>
      </c>
      <c r="AA154" s="9" t="str">
        <f>VLOOKUP(Y154,'[1]Suppliers DB'!$A:$D,4,0)</f>
        <v>FUKUICHI NAKATA630JARDIM DOS CAMPEOES</v>
      </c>
      <c r="AB154" s="9" t="str">
        <f>VLOOKUP(Y154,'[1]Suppliers DB'!$A:$E,5,0)</f>
        <v>Diadema</v>
      </c>
      <c r="AC154" s="2" t="str">
        <f>VLOOKUP(Y154,'[1]Suppliers DB'!$A:$F,6,0)</f>
        <v>SP</v>
      </c>
      <c r="AD154" s="6">
        <v>5673</v>
      </c>
      <c r="AE154" s="8" t="str">
        <f>VLOOKUP(Y154,[3]DB_FORNECEDORES!$C:$D,2,0)</f>
        <v>CONTINENTAL PAR</v>
      </c>
      <c r="AF154" s="10" t="str">
        <f>IFERROR(IF(OR(M154="FPT BETIM - FIRE",M154="FPT BETIM - MECANICA",M154="FPT BETIM"),VLOOKUP(Y154,'[4]FPT BETIM'!$B:$E,4,0),IF(OR(M154="MOPAR",M154="CKD",M154="FIASA"),VLOOKUP(Y154,'[4]FIASA, CKD, MOPAR '!$B:$D,3,0)," ")),"")</f>
        <v/>
      </c>
      <c r="AG154" s="2" t="str">
        <f>VLOOKUP(O154,[1]PFEP!$B:$AN,39,0)</f>
        <v>T103</v>
      </c>
      <c r="AH154" s="2">
        <f>VLOOKUP(O154,[1]PFEP!$B:$AV,47,0)</f>
        <v>800</v>
      </c>
      <c r="AI154" s="2">
        <f>VLOOKUP(AG154,[1]PFEP!$AN:$AW,10,0)</f>
        <v>0.3</v>
      </c>
      <c r="AJ154" s="2">
        <f>VLOOKUP(O154,[1]PFEP!$B:$AX,49,0)</f>
        <v>0.2</v>
      </c>
      <c r="AK154" s="2">
        <f>VLOOKUP(O154,[1]PFEP!$B:$AY,50,0)</f>
        <v>0.15</v>
      </c>
      <c r="AL154" s="2" t="str">
        <f>IFERROR(IF(OR(VLOOKUP(BH154,[1]PFEP!$A:$BD,56,0)=1,VLOOKUP(BH154,[1]PFEP!$A:$BD,56,0)=0),"N","S"),"")</f>
        <v>S</v>
      </c>
      <c r="AM154" t="str">
        <f>VLOOKUP(AG154,[1]PFEP!$AH:$AZ,19,0)</f>
        <v>YES</v>
      </c>
      <c r="AN154">
        <f>VLOOKUP(AG154,[1]PFEP!$AH:$BA,20,0)</f>
        <v>20</v>
      </c>
      <c r="AO154">
        <f>VLOOKUP(AG154,[1]PFEP!$AH:$BB,21,0)</f>
        <v>2</v>
      </c>
      <c r="AP154" s="2">
        <f>VLOOKUP(AG154,[1]PFEP!$AN:$BE,18,0)</f>
        <v>5</v>
      </c>
      <c r="AQ154" s="8" t="str">
        <f>IFERROR(VLOOKUP(Y154,'[4]Restrição de veículos'!$A:$C,3,0),"")</f>
        <v/>
      </c>
      <c r="AR154" s="8" t="str">
        <f t="shared" ca="1" si="62"/>
        <v/>
      </c>
      <c r="AS154" s="8">
        <f t="shared" ca="1" si="63"/>
        <v>21</v>
      </c>
      <c r="AT154" s="8" t="str">
        <f t="shared" ca="1" si="64"/>
        <v/>
      </c>
      <c r="AU154" s="8" t="str">
        <f t="shared" ca="1" si="65"/>
        <v/>
      </c>
      <c r="AV154" s="8" t="str">
        <f t="shared" ca="1" si="66"/>
        <v/>
      </c>
      <c r="AW154" s="8" t="str">
        <f t="shared" ca="1" si="67"/>
        <v/>
      </c>
      <c r="AX154" s="8" t="str">
        <f>VLOOKUP(Y154,'[1]Suppliers DB'!$A:$X,24,0)</f>
        <v>Direto SP</v>
      </c>
      <c r="AZ154" s="2" t="s">
        <v>62</v>
      </c>
      <c r="BD154" s="2" t="str">
        <f t="shared" si="68"/>
        <v>Diadema</v>
      </c>
      <c r="BE154" s="7">
        <f>VLOOKUP(Y154,[3]DB_FORNECEDORES!$C:$E,3,0)</f>
        <v>45580693000843</v>
      </c>
      <c r="BF154" s="7" t="b">
        <f>IF(AY154="FIASA",16701716000156,IF(AY154="FPT BETIM - FIRE",16701716003171,IF(AY154="FPT BETIM - MECANICA",16701716003333,IF(AY154="CKD",16701716001713,IF(AY154="MOPAR",16701716002957,IF(AZ154="SIM",VLOOKUP(AY154,[3]DB_FORNECEDORES!$C:$E,3,0)))))))</f>
        <v>0</v>
      </c>
      <c r="BG154" t="e">
        <f>IF(M154="FIASA",VLOOKUP(Y154,'[4]FIASA, CKD, MOPAR '!$B:$F,5,0),IF(OR(M154="FPT BETIM - FIRE",M154="FPT BETIM - MECANICA"),VLOOKUP(Y154,'[4]FPT BETIM'!$B:$F,5,0),"Volume"))</f>
        <v>#N/A</v>
      </c>
      <c r="BH154" t="str">
        <f t="shared" si="69"/>
        <v>463535790800033930</v>
      </c>
      <c r="BI154" t="str">
        <f>VLOOKUP(BH154,[1]PFEP!$A:$A,1,0)</f>
        <v>463535790800033930</v>
      </c>
      <c r="BK154" s="44"/>
      <c r="BL154">
        <f>COUNTIF(' Suppliers DB '!C:C,PFEP!Y154)</f>
        <v>1</v>
      </c>
    </row>
    <row r="155" spans="1:64">
      <c r="A155" t="s">
        <v>59</v>
      </c>
      <c r="B155" s="2" t="s">
        <v>248</v>
      </c>
      <c r="C155" s="2">
        <v>36019</v>
      </c>
      <c r="D155" s="2">
        <v>735000620</v>
      </c>
      <c r="E155">
        <v>3000</v>
      </c>
      <c r="F155" t="s">
        <v>256</v>
      </c>
      <c r="J155">
        <v>6000</v>
      </c>
      <c r="K155">
        <v>2</v>
      </c>
      <c r="L155" s="3">
        <v>45401</v>
      </c>
      <c r="M155" s="5" t="str">
        <f t="shared" si="53"/>
        <v>FPT BETIM - FIRE</v>
      </c>
      <c r="N155" s="2" t="str">
        <f t="shared" ca="1" si="52"/>
        <v>WEEK 43</v>
      </c>
      <c r="O155">
        <f t="shared" si="54"/>
        <v>735000620</v>
      </c>
      <c r="P155" t="str">
        <f t="shared" si="55"/>
        <v>PINO DE CENTRAGEM ENTRE BLOCO E CABEÇOTE</v>
      </c>
      <c r="Q155" s="21">
        <f>VLOOKUP(O155,[1]PFEP!$B:$G,6,0)</f>
        <v>4.0000000000000001E-3</v>
      </c>
      <c r="R155" t="str">
        <f t="shared" ca="1" si="56"/>
        <v xml:space="preserve"> </v>
      </c>
      <c r="S155">
        <f t="shared" ca="1" si="57"/>
        <v>6000</v>
      </c>
      <c r="T155" t="str">
        <f t="shared" ca="1" si="58"/>
        <v xml:space="preserve"> </v>
      </c>
      <c r="U155" t="str">
        <f t="shared" ca="1" si="59"/>
        <v xml:space="preserve"> </v>
      </c>
      <c r="V155" t="str">
        <f t="shared" ca="1" si="60"/>
        <v xml:space="preserve"> </v>
      </c>
      <c r="W155" t="str">
        <f t="shared" ca="1" si="61"/>
        <v xml:space="preserve"> </v>
      </c>
      <c r="Y155" s="2">
        <f>VLOOKUP(C155,[1]PFEP!$O:$P,2,0)</f>
        <v>800033930</v>
      </c>
      <c r="Z155" s="8" t="e">
        <f>VLOOKUP(Y155,[2]INDEX!$C:$D,2,0)</f>
        <v>#N/A</v>
      </c>
      <c r="AA155" s="9" t="str">
        <f>VLOOKUP(Y155,'[1]Suppliers DB'!$A:$D,4,0)</f>
        <v>FUKUICHI NAKATA630JARDIM DOS CAMPEOES</v>
      </c>
      <c r="AB155" s="9" t="str">
        <f>VLOOKUP(Y155,'[1]Suppliers DB'!$A:$E,5,0)</f>
        <v>Diadema</v>
      </c>
      <c r="AC155" s="2" t="str">
        <f>VLOOKUP(Y155,'[1]Suppliers DB'!$A:$F,6,0)</f>
        <v>SP</v>
      </c>
      <c r="AD155" s="6">
        <v>5674</v>
      </c>
      <c r="AE155" s="8" t="str">
        <f>VLOOKUP(Y155,[3]DB_FORNECEDORES!$C:$D,2,0)</f>
        <v>CONTINENTAL PAR</v>
      </c>
      <c r="AF155" s="10" t="str">
        <f>IFERROR(IF(OR(M155="FPT BETIM - FIRE",M155="FPT BETIM - MECANICA",M155="FPT BETIM"),VLOOKUP(Y155,'[4]FPT BETIM'!$B:$E,4,0),IF(OR(M155="MOPAR",M155="CKD",M155="FIASA"),VLOOKUP(Y155,'[4]FIASA, CKD, MOPAR '!$B:$D,3,0)," ")),"")</f>
        <v/>
      </c>
      <c r="AG155" s="2" t="str">
        <f>VLOOKUP(O155,[1]PFEP!$B:$AN,39,0)</f>
        <v>T103</v>
      </c>
      <c r="AH155" s="2">
        <f>VLOOKUP(O155,[1]PFEP!$B:$AV,47,0)</f>
        <v>3000</v>
      </c>
      <c r="AI155" s="2">
        <f>VLOOKUP(AG155,[1]PFEP!$AN:$AW,10,0)</f>
        <v>0.3</v>
      </c>
      <c r="AJ155" s="2">
        <f>VLOOKUP(O155,[1]PFEP!$B:$AX,49,0)</f>
        <v>0.2</v>
      </c>
      <c r="AK155" s="2">
        <f>VLOOKUP(O155,[1]PFEP!$B:$AY,50,0)</f>
        <v>0.15</v>
      </c>
      <c r="AL155" s="2" t="str">
        <f>IFERROR(IF(OR(VLOOKUP(BH155,[1]PFEP!$A:$BD,56,0)=1,VLOOKUP(BH155,[1]PFEP!$A:$BD,56,0)=0),"N","S"),"")</f>
        <v>S</v>
      </c>
      <c r="AM155" t="str">
        <f>VLOOKUP(AG155,[1]PFEP!$AH:$AZ,19,0)</f>
        <v>YES</v>
      </c>
      <c r="AN155">
        <f>VLOOKUP(AG155,[1]PFEP!$AH:$BA,20,0)</f>
        <v>20</v>
      </c>
      <c r="AO155">
        <f>VLOOKUP(AG155,[1]PFEP!$AH:$BB,21,0)</f>
        <v>2</v>
      </c>
      <c r="AP155" s="2">
        <f>VLOOKUP(AG155,[1]PFEP!$AN:$BE,18,0)</f>
        <v>5</v>
      </c>
      <c r="AQ155" s="8" t="str">
        <f>IFERROR(VLOOKUP(Y155,'[4]Restrição de veículos'!$A:$C,3,0),"")</f>
        <v/>
      </c>
      <c r="AR155" s="8" t="str">
        <f t="shared" ca="1" si="62"/>
        <v/>
      </c>
      <c r="AS155" s="8">
        <f t="shared" ca="1" si="63"/>
        <v>2</v>
      </c>
      <c r="AT155" s="8" t="str">
        <f t="shared" ca="1" si="64"/>
        <v/>
      </c>
      <c r="AU155" s="8" t="str">
        <f t="shared" ca="1" si="65"/>
        <v/>
      </c>
      <c r="AV155" s="8" t="str">
        <f t="shared" ca="1" si="66"/>
        <v/>
      </c>
      <c r="AW155" s="8" t="str">
        <f t="shared" ca="1" si="67"/>
        <v/>
      </c>
      <c r="AX155" s="8" t="str">
        <f>VLOOKUP(Y155,'[1]Suppliers DB'!$A:$X,24,0)</f>
        <v>Direto SP</v>
      </c>
      <c r="AZ155" s="2" t="s">
        <v>62</v>
      </c>
      <c r="BD155" s="2" t="str">
        <f t="shared" si="68"/>
        <v>Diadema</v>
      </c>
      <c r="BE155" s="7">
        <f>VLOOKUP(Y155,[3]DB_FORNECEDORES!$C:$E,3,0)</f>
        <v>45580693000843</v>
      </c>
      <c r="BF155" s="7" t="b">
        <f>IF(AY155="FIASA",16701716000156,IF(AY155="FPT BETIM - FIRE",16701716003171,IF(AY155="FPT BETIM - MECANICA",16701716003333,IF(AY155="CKD",16701716001713,IF(AY155="MOPAR",16701716002957,IF(AZ155="SIM",VLOOKUP(AY155,[3]DB_FORNECEDORES!$C:$E,3,0)))))))</f>
        <v>0</v>
      </c>
      <c r="BG155" t="e">
        <f>IF(M155="FIASA",VLOOKUP(Y155,'[4]FIASA, CKD, MOPAR '!$B:$F,5,0),IF(OR(M155="FPT BETIM - FIRE",M155="FPT BETIM - MECANICA"),VLOOKUP(Y155,'[4]FPT BETIM'!$B:$F,5,0),"Volume"))</f>
        <v>#N/A</v>
      </c>
      <c r="BH155" t="str">
        <f t="shared" si="69"/>
        <v>735000620800033930</v>
      </c>
      <c r="BI155" t="str">
        <f>VLOOKUP(BH155,[1]PFEP!$A:$A,1,0)</f>
        <v>735000620800033930</v>
      </c>
      <c r="BK155" s="44"/>
      <c r="BL155">
        <f>COUNTIF(' Suppliers DB '!C:C,PFEP!Y155)</f>
        <v>1</v>
      </c>
    </row>
    <row r="156" spans="1:64">
      <c r="A156" t="s">
        <v>59</v>
      </c>
      <c r="B156" s="2" t="s">
        <v>248</v>
      </c>
      <c r="C156" s="2">
        <v>36019</v>
      </c>
      <c r="D156" s="2">
        <v>552636100</v>
      </c>
      <c r="E156">
        <v>200</v>
      </c>
      <c r="F156" t="s">
        <v>257</v>
      </c>
      <c r="J156">
        <v>6800</v>
      </c>
      <c r="K156">
        <v>34</v>
      </c>
      <c r="L156" s="3">
        <v>45401</v>
      </c>
      <c r="M156" s="5" t="str">
        <f t="shared" si="53"/>
        <v>FPT BETIM - FIRE</v>
      </c>
      <c r="N156" s="2" t="str">
        <f t="shared" ca="1" si="52"/>
        <v>WEEK 43</v>
      </c>
      <c r="O156">
        <f t="shared" si="54"/>
        <v>552636100</v>
      </c>
      <c r="P156" t="str">
        <f t="shared" si="55"/>
        <v>PINO DE CENTRAGEM DO VOLANTE (NÃO USA MAIS)</v>
      </c>
      <c r="Q156" s="21">
        <f>VLOOKUP(O156,[1]PFEP!$B:$G,6,0)</f>
        <v>4.1000000000000002E-2</v>
      </c>
      <c r="R156" t="str">
        <f t="shared" ca="1" si="56"/>
        <v xml:space="preserve"> </v>
      </c>
      <c r="S156">
        <f t="shared" ca="1" si="57"/>
        <v>6800</v>
      </c>
      <c r="T156" t="str">
        <f t="shared" ca="1" si="58"/>
        <v xml:space="preserve"> </v>
      </c>
      <c r="U156" t="str">
        <f t="shared" ca="1" si="59"/>
        <v xml:space="preserve"> </v>
      </c>
      <c r="V156" t="str">
        <f t="shared" ca="1" si="60"/>
        <v xml:space="preserve"> </v>
      </c>
      <c r="W156" t="str">
        <f t="shared" ca="1" si="61"/>
        <v xml:space="preserve"> </v>
      </c>
      <c r="Y156" s="2">
        <f>VLOOKUP(C156,[1]PFEP!$O:$P,2,0)</f>
        <v>800033930</v>
      </c>
      <c r="Z156" s="8" t="e">
        <f>VLOOKUP(Y156,[2]INDEX!$C:$D,2,0)</f>
        <v>#N/A</v>
      </c>
      <c r="AA156" s="9" t="str">
        <f>VLOOKUP(Y156,'[1]Suppliers DB'!$A:$D,4,0)</f>
        <v>FUKUICHI NAKATA630JARDIM DOS CAMPEOES</v>
      </c>
      <c r="AB156" s="9" t="str">
        <f>VLOOKUP(Y156,'[1]Suppliers DB'!$A:$E,5,0)</f>
        <v>Diadema</v>
      </c>
      <c r="AC156" s="2" t="str">
        <f>VLOOKUP(Y156,'[1]Suppliers DB'!$A:$F,6,0)</f>
        <v>SP</v>
      </c>
      <c r="AD156" s="6">
        <v>5675</v>
      </c>
      <c r="AE156" s="8" t="str">
        <f>VLOOKUP(Y156,[3]DB_FORNECEDORES!$C:$D,2,0)</f>
        <v>CONTINENTAL PAR</v>
      </c>
      <c r="AF156" s="10" t="str">
        <f>IFERROR(IF(OR(M156="FPT BETIM - FIRE",M156="FPT BETIM - MECANICA",M156="FPT BETIM"),VLOOKUP(Y156,'[4]FPT BETIM'!$B:$E,4,0),IF(OR(M156="MOPAR",M156="CKD",M156="FIASA"),VLOOKUP(Y156,'[4]FIASA, CKD, MOPAR '!$B:$D,3,0)," ")),"")</f>
        <v/>
      </c>
      <c r="AG156" s="2" t="str">
        <f>VLOOKUP(O156,[1]PFEP!$B:$AN,39,0)</f>
        <v>T103</v>
      </c>
      <c r="AH156" s="2">
        <f>VLOOKUP(O156,[1]PFEP!$B:$AV,47,0)</f>
        <v>200</v>
      </c>
      <c r="AI156" s="2">
        <f>VLOOKUP(AG156,[1]PFEP!$AN:$AW,10,0)</f>
        <v>0.3</v>
      </c>
      <c r="AJ156" s="2">
        <f>VLOOKUP(O156,[1]PFEP!$B:$AX,49,0)</f>
        <v>0.2</v>
      </c>
      <c r="AK156" s="2">
        <f>VLOOKUP(O156,[1]PFEP!$B:$AY,50,0)</f>
        <v>0.15</v>
      </c>
      <c r="AL156" s="2" t="str">
        <f>IFERROR(IF(OR(VLOOKUP(BH156,[1]PFEP!$A:$BD,56,0)=1,VLOOKUP(BH156,[1]PFEP!$A:$BD,56,0)=0),"N","S"),"")</f>
        <v>S</v>
      </c>
      <c r="AM156" t="str">
        <f>VLOOKUP(AG156,[1]PFEP!$AH:$AZ,19,0)</f>
        <v>YES</v>
      </c>
      <c r="AN156">
        <f>VLOOKUP(AG156,[1]PFEP!$AH:$BA,20,0)</f>
        <v>20</v>
      </c>
      <c r="AO156">
        <f>VLOOKUP(AG156,[1]PFEP!$AH:$BB,21,0)</f>
        <v>2</v>
      </c>
      <c r="AP156" s="2">
        <f>VLOOKUP(AG156,[1]PFEP!$AN:$BE,18,0)</f>
        <v>5</v>
      </c>
      <c r="AQ156" s="8" t="str">
        <f>IFERROR(VLOOKUP(Y156,'[4]Restrição de veículos'!$A:$C,3,0),"")</f>
        <v/>
      </c>
      <c r="AR156" s="8" t="str">
        <f t="shared" ca="1" si="62"/>
        <v/>
      </c>
      <c r="AS156" s="8">
        <f t="shared" ca="1" si="63"/>
        <v>34</v>
      </c>
      <c r="AT156" s="8" t="str">
        <f t="shared" ca="1" si="64"/>
        <v/>
      </c>
      <c r="AU156" s="8" t="str">
        <f t="shared" ca="1" si="65"/>
        <v/>
      </c>
      <c r="AV156" s="8" t="str">
        <f t="shared" ca="1" si="66"/>
        <v/>
      </c>
      <c r="AW156" s="8" t="str">
        <f t="shared" ca="1" si="67"/>
        <v/>
      </c>
      <c r="AX156" s="8" t="str">
        <f>VLOOKUP(Y156,'[1]Suppliers DB'!$A:$X,24,0)</f>
        <v>Direto SP</v>
      </c>
      <c r="AZ156" s="2" t="s">
        <v>62</v>
      </c>
      <c r="BD156" s="2" t="str">
        <f t="shared" si="68"/>
        <v>Diadema</v>
      </c>
      <c r="BE156" s="7">
        <f>VLOOKUP(Y156,[3]DB_FORNECEDORES!$C:$E,3,0)</f>
        <v>45580693000843</v>
      </c>
      <c r="BF156" s="7" t="b">
        <f>IF(AY156="FIASA",16701716000156,IF(AY156="FPT BETIM - FIRE",16701716003171,IF(AY156="FPT BETIM - MECANICA",16701716003333,IF(AY156="CKD",16701716001713,IF(AY156="MOPAR",16701716002957,IF(AZ156="SIM",VLOOKUP(AY156,[3]DB_FORNECEDORES!$C:$E,3,0)))))))</f>
        <v>0</v>
      </c>
      <c r="BG156" t="e">
        <f>IF(M156="FIASA",VLOOKUP(Y156,'[4]FIASA, CKD, MOPAR '!$B:$F,5,0),IF(OR(M156="FPT BETIM - FIRE",M156="FPT BETIM - MECANICA"),VLOOKUP(Y156,'[4]FPT BETIM'!$B:$F,5,0),"Volume"))</f>
        <v>#N/A</v>
      </c>
      <c r="BH156" t="str">
        <f t="shared" si="69"/>
        <v>552636100800033930</v>
      </c>
      <c r="BI156" t="str">
        <f>VLOOKUP(BH156,[1]PFEP!$A:$A,1,0)</f>
        <v>552636100800033930</v>
      </c>
      <c r="BK156" s="44"/>
      <c r="BL156">
        <f>COUNTIF(' Suppliers DB '!C:C,PFEP!Y156)</f>
        <v>1</v>
      </c>
    </row>
    <row r="157" spans="1:64">
      <c r="A157" t="s">
        <v>59</v>
      </c>
      <c r="B157" s="2" t="s">
        <v>248</v>
      </c>
      <c r="C157" s="2">
        <v>36019</v>
      </c>
      <c r="D157" s="2">
        <v>135435340</v>
      </c>
      <c r="E157">
        <v>900</v>
      </c>
      <c r="F157" t="s">
        <v>258</v>
      </c>
      <c r="J157">
        <v>9900</v>
      </c>
      <c r="K157">
        <v>11</v>
      </c>
      <c r="L157" s="3">
        <v>45401</v>
      </c>
      <c r="M157" s="5" t="str">
        <f t="shared" si="53"/>
        <v>FPT BETIM - FIRE</v>
      </c>
      <c r="N157" s="2" t="str">
        <f t="shared" ca="1" si="52"/>
        <v>WEEK 43</v>
      </c>
      <c r="O157">
        <f t="shared" si="54"/>
        <v>135435340</v>
      </c>
      <c r="P157" t="str">
        <f t="shared" si="55"/>
        <v>PRISIONEIRO 12 X 1,25 DO SUPORTE BARICÊNTRICO NO FRONT COVER</v>
      </c>
      <c r="Q157" s="21">
        <f>VLOOKUP(O157,[1]PFEP!$B:$G,6,0)</f>
        <v>1.4E-2</v>
      </c>
      <c r="R157" t="str">
        <f t="shared" ca="1" si="56"/>
        <v xml:space="preserve"> </v>
      </c>
      <c r="S157">
        <f t="shared" ca="1" si="57"/>
        <v>9900</v>
      </c>
      <c r="T157" t="str">
        <f t="shared" ca="1" si="58"/>
        <v xml:space="preserve"> </v>
      </c>
      <c r="U157" t="str">
        <f t="shared" ca="1" si="59"/>
        <v xml:space="preserve"> </v>
      </c>
      <c r="V157" t="str">
        <f t="shared" ca="1" si="60"/>
        <v xml:space="preserve"> </v>
      </c>
      <c r="W157" t="str">
        <f t="shared" ca="1" si="61"/>
        <v xml:space="preserve"> </v>
      </c>
      <c r="Y157" s="2">
        <f>VLOOKUP(C157,[1]PFEP!$O:$P,2,0)</f>
        <v>800033930</v>
      </c>
      <c r="Z157" s="8" t="e">
        <f>VLOOKUP(Y157,[2]INDEX!$C:$D,2,0)</f>
        <v>#N/A</v>
      </c>
      <c r="AA157" s="9" t="str">
        <f>VLOOKUP(Y157,'[1]Suppliers DB'!$A:$D,4,0)</f>
        <v>FUKUICHI NAKATA630JARDIM DOS CAMPEOES</v>
      </c>
      <c r="AB157" s="9" t="str">
        <f>VLOOKUP(Y157,'[1]Suppliers DB'!$A:$E,5,0)</f>
        <v>Diadema</v>
      </c>
      <c r="AC157" s="2" t="str">
        <f>VLOOKUP(Y157,'[1]Suppliers DB'!$A:$F,6,0)</f>
        <v>SP</v>
      </c>
      <c r="AD157" s="6">
        <v>5676</v>
      </c>
      <c r="AE157" s="8" t="str">
        <f>VLOOKUP(Y157,[3]DB_FORNECEDORES!$C:$D,2,0)</f>
        <v>CONTINENTAL PAR</v>
      </c>
      <c r="AF157" s="10" t="str">
        <f>IFERROR(IF(OR(M157="FPT BETIM - FIRE",M157="FPT BETIM - MECANICA",M157="FPT BETIM"),VLOOKUP(Y157,'[4]FPT BETIM'!$B:$E,4,0),IF(OR(M157="MOPAR",M157="CKD",M157="FIASA"),VLOOKUP(Y157,'[4]FIASA, CKD, MOPAR '!$B:$D,3,0)," ")),"")</f>
        <v/>
      </c>
      <c r="AG157" s="2" t="str">
        <f>VLOOKUP(O157,[1]PFEP!$B:$AN,39,0)</f>
        <v>T103</v>
      </c>
      <c r="AH157" s="2">
        <f>VLOOKUP(O157,[1]PFEP!$B:$AV,47,0)</f>
        <v>900</v>
      </c>
      <c r="AI157" s="2">
        <f>VLOOKUP(AG157,[1]PFEP!$AN:$AW,10,0)</f>
        <v>0.3</v>
      </c>
      <c r="AJ157" s="2">
        <f>VLOOKUP(O157,[1]PFEP!$B:$AX,49,0)</f>
        <v>0.2</v>
      </c>
      <c r="AK157" s="2">
        <f>VLOOKUP(O157,[1]PFEP!$B:$AY,50,0)</f>
        <v>0.15</v>
      </c>
      <c r="AL157" s="2" t="str">
        <f>IFERROR(IF(OR(VLOOKUP(BH157,[1]PFEP!$A:$BD,56,0)=1,VLOOKUP(BH157,[1]PFEP!$A:$BD,56,0)=0),"N","S"),"")</f>
        <v>S</v>
      </c>
      <c r="AM157" t="str">
        <f>VLOOKUP(AG157,[1]PFEP!$AH:$AZ,19,0)</f>
        <v>YES</v>
      </c>
      <c r="AN157">
        <f>VLOOKUP(AG157,[1]PFEP!$AH:$BA,20,0)</f>
        <v>20</v>
      </c>
      <c r="AO157">
        <f>VLOOKUP(AG157,[1]PFEP!$AH:$BB,21,0)</f>
        <v>2</v>
      </c>
      <c r="AP157" s="2">
        <f>VLOOKUP(AG157,[1]PFEP!$AN:$BE,18,0)</f>
        <v>5</v>
      </c>
      <c r="AQ157" s="8" t="str">
        <f>IFERROR(VLOOKUP(Y157,'[4]Restrição de veículos'!$A:$C,3,0),"")</f>
        <v/>
      </c>
      <c r="AR157" s="8" t="str">
        <f t="shared" ca="1" si="62"/>
        <v/>
      </c>
      <c r="AS157" s="8">
        <f t="shared" ca="1" si="63"/>
        <v>11</v>
      </c>
      <c r="AT157" s="8" t="str">
        <f t="shared" ca="1" si="64"/>
        <v/>
      </c>
      <c r="AU157" s="8" t="str">
        <f t="shared" ca="1" si="65"/>
        <v/>
      </c>
      <c r="AV157" s="8" t="str">
        <f t="shared" ca="1" si="66"/>
        <v/>
      </c>
      <c r="AW157" s="8" t="str">
        <f t="shared" ca="1" si="67"/>
        <v/>
      </c>
      <c r="AX157" s="8" t="str">
        <f>VLOOKUP(Y157,'[1]Suppliers DB'!$A:$X,24,0)</f>
        <v>Direto SP</v>
      </c>
      <c r="AZ157" s="2" t="s">
        <v>62</v>
      </c>
      <c r="BD157" s="2" t="str">
        <f t="shared" si="68"/>
        <v>Diadema</v>
      </c>
      <c r="BE157" s="7">
        <f>VLOOKUP(Y157,[3]DB_FORNECEDORES!$C:$E,3,0)</f>
        <v>45580693000843</v>
      </c>
      <c r="BF157" s="7" t="b">
        <f>IF(AY157="FIASA",16701716000156,IF(AY157="FPT BETIM - FIRE",16701716003171,IF(AY157="FPT BETIM - MECANICA",16701716003333,IF(AY157="CKD",16701716001713,IF(AY157="MOPAR",16701716002957,IF(AZ157="SIM",VLOOKUP(AY157,[3]DB_FORNECEDORES!$C:$E,3,0)))))))</f>
        <v>0</v>
      </c>
      <c r="BG157" t="e">
        <f>IF(M157="FIASA",VLOOKUP(Y157,'[4]FIASA, CKD, MOPAR '!$B:$F,5,0),IF(OR(M157="FPT BETIM - FIRE",M157="FPT BETIM - MECANICA"),VLOOKUP(Y157,'[4]FPT BETIM'!$B:$F,5,0),"Volume"))</f>
        <v>#N/A</v>
      </c>
      <c r="BH157" t="str">
        <f t="shared" si="69"/>
        <v>135435340800033930</v>
      </c>
      <c r="BI157" t="str">
        <f>VLOOKUP(BH157,[1]PFEP!$A:$A,1,0)</f>
        <v>135435340800033930</v>
      </c>
      <c r="BK157" s="44"/>
      <c r="BL157">
        <f>COUNTIF(' Suppliers DB '!C:C,PFEP!Y157)</f>
        <v>1</v>
      </c>
    </row>
    <row r="158" spans="1:64">
      <c r="A158" t="s">
        <v>59</v>
      </c>
      <c r="B158" s="2" t="s">
        <v>248</v>
      </c>
      <c r="C158" s="2">
        <v>36019</v>
      </c>
      <c r="D158" s="2">
        <v>552739160</v>
      </c>
      <c r="E158">
        <v>500</v>
      </c>
      <c r="F158" t="s">
        <v>259</v>
      </c>
      <c r="J158">
        <v>23000</v>
      </c>
      <c r="K158">
        <v>46</v>
      </c>
      <c r="L158" s="3">
        <v>45401</v>
      </c>
      <c r="M158" s="5" t="str">
        <f t="shared" si="53"/>
        <v>FPT BETIM - FIRE</v>
      </c>
      <c r="N158" s="2" t="str">
        <f t="shared" ca="1" si="52"/>
        <v>WEEK 43</v>
      </c>
      <c r="O158">
        <f t="shared" si="54"/>
        <v>552739160</v>
      </c>
      <c r="P158" t="str">
        <f t="shared" si="55"/>
        <v>PRISIONEIRO M8X16XGAMBO 25 FIXAÇÃO DO COLETOR DE ADMISSÃO</v>
      </c>
      <c r="Q158" s="21">
        <f>VLOOKUP(O158,[1]PFEP!$B:$G,6,0)</f>
        <v>1.4999999999999999E-2</v>
      </c>
      <c r="R158" t="str">
        <f t="shared" ca="1" si="56"/>
        <v xml:space="preserve"> </v>
      </c>
      <c r="S158">
        <f t="shared" ca="1" si="57"/>
        <v>23000</v>
      </c>
      <c r="T158" t="str">
        <f t="shared" ca="1" si="58"/>
        <v xml:space="preserve"> </v>
      </c>
      <c r="U158" t="str">
        <f t="shared" ca="1" si="59"/>
        <v xml:space="preserve"> </v>
      </c>
      <c r="V158" t="str">
        <f t="shared" ca="1" si="60"/>
        <v xml:space="preserve"> </v>
      </c>
      <c r="W158" t="str">
        <f t="shared" ca="1" si="61"/>
        <v xml:space="preserve"> </v>
      </c>
      <c r="Y158" s="2">
        <f>VLOOKUP(C158,[1]PFEP!$O:$P,2,0)</f>
        <v>800033930</v>
      </c>
      <c r="Z158" s="8" t="e">
        <f>VLOOKUP(Y158,[2]INDEX!$C:$D,2,0)</f>
        <v>#N/A</v>
      </c>
      <c r="AA158" s="9" t="str">
        <f>VLOOKUP(Y158,'[1]Suppliers DB'!$A:$D,4,0)</f>
        <v>FUKUICHI NAKATA630JARDIM DOS CAMPEOES</v>
      </c>
      <c r="AB158" s="9" t="str">
        <f>VLOOKUP(Y158,'[1]Suppliers DB'!$A:$E,5,0)</f>
        <v>Diadema</v>
      </c>
      <c r="AC158" s="2" t="str">
        <f>VLOOKUP(Y158,'[1]Suppliers DB'!$A:$F,6,0)</f>
        <v>SP</v>
      </c>
      <c r="AD158" s="6">
        <v>5677</v>
      </c>
      <c r="AE158" s="8" t="str">
        <f>VLOOKUP(Y158,[3]DB_FORNECEDORES!$C:$D,2,0)</f>
        <v>CONTINENTAL PAR</v>
      </c>
      <c r="AF158" s="10" t="str">
        <f>IFERROR(IF(OR(M158="FPT BETIM - FIRE",M158="FPT BETIM - MECANICA",M158="FPT BETIM"),VLOOKUP(Y158,'[4]FPT BETIM'!$B:$E,4,0),IF(OR(M158="MOPAR",M158="CKD",M158="FIASA"),VLOOKUP(Y158,'[4]FIASA, CKD, MOPAR '!$B:$D,3,0)," ")),"")</f>
        <v/>
      </c>
      <c r="AG158" s="2" t="str">
        <f>VLOOKUP(O158,[1]PFEP!$B:$AN,39,0)</f>
        <v>T103</v>
      </c>
      <c r="AH158" s="2">
        <f>VLOOKUP(O158,[1]PFEP!$B:$AV,47,0)</f>
        <v>500</v>
      </c>
      <c r="AI158" s="2">
        <f>VLOOKUP(AG158,[1]PFEP!$AN:$AW,10,0)</f>
        <v>0.3</v>
      </c>
      <c r="AJ158" s="2">
        <f>VLOOKUP(O158,[1]PFEP!$B:$AX,49,0)</f>
        <v>0.2</v>
      </c>
      <c r="AK158" s="2">
        <f>VLOOKUP(O158,[1]PFEP!$B:$AY,50,0)</f>
        <v>0.15</v>
      </c>
      <c r="AL158" s="2" t="str">
        <f>IFERROR(IF(OR(VLOOKUP(BH158,[1]PFEP!$A:$BD,56,0)=1,VLOOKUP(BH158,[1]PFEP!$A:$BD,56,0)=0),"N","S"),"")</f>
        <v>S</v>
      </c>
      <c r="AM158" t="str">
        <f>VLOOKUP(AG158,[1]PFEP!$AH:$AZ,19,0)</f>
        <v>YES</v>
      </c>
      <c r="AN158">
        <f>VLOOKUP(AG158,[1]PFEP!$AH:$BA,20,0)</f>
        <v>20</v>
      </c>
      <c r="AO158">
        <f>VLOOKUP(AG158,[1]PFEP!$AH:$BB,21,0)</f>
        <v>2</v>
      </c>
      <c r="AP158" s="2">
        <f>VLOOKUP(AG158,[1]PFEP!$AN:$BE,18,0)</f>
        <v>5</v>
      </c>
      <c r="AQ158" s="8" t="str">
        <f>IFERROR(VLOOKUP(Y158,'[4]Restrição de veículos'!$A:$C,3,0),"")</f>
        <v/>
      </c>
      <c r="AR158" s="8" t="str">
        <f t="shared" ca="1" si="62"/>
        <v/>
      </c>
      <c r="AS158" s="8">
        <f t="shared" ca="1" si="63"/>
        <v>46</v>
      </c>
      <c r="AT158" s="8" t="str">
        <f t="shared" ca="1" si="64"/>
        <v/>
      </c>
      <c r="AU158" s="8" t="str">
        <f t="shared" ca="1" si="65"/>
        <v/>
      </c>
      <c r="AV158" s="8" t="str">
        <f t="shared" ca="1" si="66"/>
        <v/>
      </c>
      <c r="AW158" s="8" t="str">
        <f t="shared" ca="1" si="67"/>
        <v/>
      </c>
      <c r="AX158" s="8" t="str">
        <f>VLOOKUP(Y158,'[1]Suppliers DB'!$A:$X,24,0)</f>
        <v>Direto SP</v>
      </c>
      <c r="AZ158" s="2" t="s">
        <v>62</v>
      </c>
      <c r="BD158" s="2" t="str">
        <f t="shared" si="68"/>
        <v>Diadema</v>
      </c>
      <c r="BE158" s="7">
        <f>VLOOKUP(Y158,[3]DB_FORNECEDORES!$C:$E,3,0)</f>
        <v>45580693000843</v>
      </c>
      <c r="BF158" s="7" t="b">
        <f>IF(AY158="FIASA",16701716000156,IF(AY158="FPT BETIM - FIRE",16701716003171,IF(AY158="FPT BETIM - MECANICA",16701716003333,IF(AY158="CKD",16701716001713,IF(AY158="MOPAR",16701716002957,IF(AZ158="SIM",VLOOKUP(AY158,[3]DB_FORNECEDORES!$C:$E,3,0)))))))</f>
        <v>0</v>
      </c>
      <c r="BG158" t="e">
        <f>IF(M158="FIASA",VLOOKUP(Y158,'[4]FIASA, CKD, MOPAR '!$B:$F,5,0),IF(OR(M158="FPT BETIM - FIRE",M158="FPT BETIM - MECANICA"),VLOOKUP(Y158,'[4]FPT BETIM'!$B:$F,5,0),"Volume"))</f>
        <v>#N/A</v>
      </c>
      <c r="BH158" t="str">
        <f t="shared" si="69"/>
        <v>552739160800033930</v>
      </c>
      <c r="BI158" t="str">
        <f>VLOOKUP(BH158,[1]PFEP!$A:$A,1,0)</f>
        <v>552739160800033930</v>
      </c>
      <c r="BK158" s="44"/>
      <c r="BL158">
        <f>COUNTIF(' Suppliers DB '!C:C,PFEP!Y158)</f>
        <v>1</v>
      </c>
    </row>
    <row r="159" spans="1:64">
      <c r="A159" t="s">
        <v>59</v>
      </c>
      <c r="B159" s="2" t="s">
        <v>248</v>
      </c>
      <c r="C159" s="2">
        <v>36019</v>
      </c>
      <c r="D159" s="2">
        <v>463375300</v>
      </c>
      <c r="E159">
        <v>1000</v>
      </c>
      <c r="F159" t="s">
        <v>260</v>
      </c>
      <c r="J159">
        <v>2000</v>
      </c>
      <c r="K159">
        <v>2</v>
      </c>
      <c r="L159" s="3">
        <v>45401</v>
      </c>
      <c r="M159" s="5" t="str">
        <f t="shared" si="53"/>
        <v>FPT BETIM - FIRE</v>
      </c>
      <c r="N159" s="2" t="str">
        <f t="shared" ca="1" si="52"/>
        <v>WEEK 43</v>
      </c>
      <c r="O159">
        <f t="shared" si="54"/>
        <v>463375300</v>
      </c>
      <c r="P159" t="str">
        <f t="shared" si="55"/>
        <v>PARAFUSO M6 x 46 FIXAÇÃO DAS CAPAS DE MANCAL DO CABEÇOTE (USINAGEM)</v>
      </c>
      <c r="Q159" s="21">
        <f>VLOOKUP(O159,[1]PFEP!$B:$G,6,0)</f>
        <v>7.0000000000000001E-3</v>
      </c>
      <c r="R159" t="str">
        <f t="shared" ca="1" si="56"/>
        <v xml:space="preserve"> </v>
      </c>
      <c r="S159">
        <f t="shared" ca="1" si="57"/>
        <v>2000</v>
      </c>
      <c r="T159" t="str">
        <f t="shared" ca="1" si="58"/>
        <v xml:space="preserve"> </v>
      </c>
      <c r="U159" t="str">
        <f t="shared" ca="1" si="59"/>
        <v xml:space="preserve"> </v>
      </c>
      <c r="V159" t="str">
        <f t="shared" ca="1" si="60"/>
        <v xml:space="preserve"> </v>
      </c>
      <c r="W159" t="str">
        <f t="shared" ca="1" si="61"/>
        <v xml:space="preserve"> </v>
      </c>
      <c r="Y159" s="2">
        <f>VLOOKUP(C159,[1]PFEP!$O:$P,2,0)</f>
        <v>800033930</v>
      </c>
      <c r="Z159" s="8" t="e">
        <f>VLOOKUP(Y159,[2]INDEX!$C:$D,2,0)</f>
        <v>#N/A</v>
      </c>
      <c r="AA159" s="9" t="str">
        <f>VLOOKUP(Y159,'[1]Suppliers DB'!$A:$D,4,0)</f>
        <v>FUKUICHI NAKATA630JARDIM DOS CAMPEOES</v>
      </c>
      <c r="AB159" s="9" t="str">
        <f>VLOOKUP(Y159,'[1]Suppliers DB'!$A:$E,5,0)</f>
        <v>Diadema</v>
      </c>
      <c r="AC159" s="2" t="str">
        <f>VLOOKUP(Y159,'[1]Suppliers DB'!$A:$F,6,0)</f>
        <v>SP</v>
      </c>
      <c r="AD159" s="6">
        <v>5678</v>
      </c>
      <c r="AE159" s="8" t="str">
        <f>VLOOKUP(Y159,[3]DB_FORNECEDORES!$C:$D,2,0)</f>
        <v>CONTINENTAL PAR</v>
      </c>
      <c r="AF159" s="10" t="str">
        <f>IFERROR(IF(OR(M159="FPT BETIM - FIRE",M159="FPT BETIM - MECANICA",M159="FPT BETIM"),VLOOKUP(Y159,'[4]FPT BETIM'!$B:$E,4,0),IF(OR(M159="MOPAR",M159="CKD",M159="FIASA"),VLOOKUP(Y159,'[4]FIASA, CKD, MOPAR '!$B:$D,3,0)," ")),"")</f>
        <v/>
      </c>
      <c r="AG159" s="2" t="str">
        <f>VLOOKUP(O159,[1]PFEP!$B:$AN,39,0)</f>
        <v>T103</v>
      </c>
      <c r="AH159" s="2">
        <f>VLOOKUP(O159,[1]PFEP!$B:$AV,47,0)</f>
        <v>1000</v>
      </c>
      <c r="AI159" s="2">
        <f>VLOOKUP(AG159,[1]PFEP!$AN:$AW,10,0)</f>
        <v>0.3</v>
      </c>
      <c r="AJ159" s="2">
        <f>VLOOKUP(O159,[1]PFEP!$B:$AX,49,0)</f>
        <v>0.2</v>
      </c>
      <c r="AK159" s="2">
        <f>VLOOKUP(O159,[1]PFEP!$B:$AY,50,0)</f>
        <v>0.15</v>
      </c>
      <c r="AL159" s="2" t="str">
        <f>IFERROR(IF(OR(VLOOKUP(BH159,[1]PFEP!$A:$BD,56,0)=1,VLOOKUP(BH159,[1]PFEP!$A:$BD,56,0)=0),"N","S"),"")</f>
        <v>S</v>
      </c>
      <c r="AM159" t="str">
        <f>VLOOKUP(AG159,[1]PFEP!$AH:$AZ,19,0)</f>
        <v>YES</v>
      </c>
      <c r="AN159">
        <f>VLOOKUP(AG159,[1]PFEP!$AH:$BA,20,0)</f>
        <v>20</v>
      </c>
      <c r="AO159">
        <f>VLOOKUP(AG159,[1]PFEP!$AH:$BB,21,0)</f>
        <v>2</v>
      </c>
      <c r="AP159" s="2">
        <f>VLOOKUP(AG159,[1]PFEP!$AN:$BE,18,0)</f>
        <v>5</v>
      </c>
      <c r="AQ159" s="8" t="str">
        <f>IFERROR(VLOOKUP(Y159,'[4]Restrição de veículos'!$A:$C,3,0),"")</f>
        <v/>
      </c>
      <c r="AR159" s="8" t="str">
        <f t="shared" ca="1" si="62"/>
        <v/>
      </c>
      <c r="AS159" s="8">
        <f t="shared" ca="1" si="63"/>
        <v>2</v>
      </c>
      <c r="AT159" s="8" t="str">
        <f t="shared" ca="1" si="64"/>
        <v/>
      </c>
      <c r="AU159" s="8" t="str">
        <f t="shared" ca="1" si="65"/>
        <v/>
      </c>
      <c r="AV159" s="8" t="str">
        <f t="shared" ca="1" si="66"/>
        <v/>
      </c>
      <c r="AW159" s="8" t="str">
        <f t="shared" ca="1" si="67"/>
        <v/>
      </c>
      <c r="AX159" s="8" t="str">
        <f>VLOOKUP(Y159,'[1]Suppliers DB'!$A:$X,24,0)</f>
        <v>Direto SP</v>
      </c>
      <c r="AZ159" s="2" t="s">
        <v>62</v>
      </c>
      <c r="BD159" s="2" t="str">
        <f t="shared" si="68"/>
        <v>Diadema</v>
      </c>
      <c r="BE159" s="7">
        <f>VLOOKUP(Y159,[3]DB_FORNECEDORES!$C:$E,3,0)</f>
        <v>45580693000843</v>
      </c>
      <c r="BF159" s="7" t="b">
        <f>IF(AY159="FIASA",16701716000156,IF(AY159="FPT BETIM - FIRE",16701716003171,IF(AY159="FPT BETIM - MECANICA",16701716003333,IF(AY159="CKD",16701716001713,IF(AY159="MOPAR",16701716002957,IF(AZ159="SIM",VLOOKUP(AY159,[3]DB_FORNECEDORES!$C:$E,3,0)))))))</f>
        <v>0</v>
      </c>
      <c r="BG159" t="e">
        <f>IF(M159="FIASA",VLOOKUP(Y159,'[4]FIASA, CKD, MOPAR '!$B:$F,5,0),IF(OR(M159="FPT BETIM - FIRE",M159="FPT BETIM - MECANICA"),VLOOKUP(Y159,'[4]FPT BETIM'!$B:$F,5,0),"Volume"))</f>
        <v>#N/A</v>
      </c>
      <c r="BH159" t="str">
        <f t="shared" si="69"/>
        <v>463375300800033930</v>
      </c>
      <c r="BI159" t="str">
        <f>VLOOKUP(BH159,[1]PFEP!$A:$A,1,0)</f>
        <v>463375300800033930</v>
      </c>
      <c r="BK159" s="44"/>
      <c r="BL159">
        <f>COUNTIF(' Suppliers DB '!C:C,PFEP!Y159)</f>
        <v>1</v>
      </c>
    </row>
    <row r="160" spans="1:64">
      <c r="A160" t="s">
        <v>59</v>
      </c>
      <c r="B160" s="2" t="s">
        <v>65</v>
      </c>
      <c r="C160" s="2">
        <v>47104</v>
      </c>
      <c r="D160" s="2">
        <v>463361830</v>
      </c>
      <c r="E160">
        <v>240</v>
      </c>
      <c r="F160" t="s">
        <v>261</v>
      </c>
      <c r="J160">
        <v>1200</v>
      </c>
      <c r="K160">
        <v>5</v>
      </c>
      <c r="L160" s="3">
        <v>45401</v>
      </c>
      <c r="M160" s="5" t="str">
        <f t="shared" si="53"/>
        <v>FPT BETIM - FIRE</v>
      </c>
      <c r="N160" s="2" t="str">
        <f t="shared" ca="1" si="52"/>
        <v>WEEK 43</v>
      </c>
      <c r="O160">
        <f t="shared" si="54"/>
        <v>463361830</v>
      </c>
      <c r="P160" t="str">
        <f t="shared" si="55"/>
        <v>POLIA CONDUZIDA EIXO MOTOR</v>
      </c>
      <c r="Q160" s="21">
        <f>VLOOKUP(O160,[1]PFEP!$B:$G,6,0)</f>
        <v>1.1870000000000001</v>
      </c>
      <c r="R160" t="str">
        <f t="shared" ca="1" si="56"/>
        <v xml:space="preserve"> </v>
      </c>
      <c r="S160">
        <f t="shared" ca="1" si="57"/>
        <v>1200</v>
      </c>
      <c r="T160" t="str">
        <f t="shared" ca="1" si="58"/>
        <v xml:space="preserve"> </v>
      </c>
      <c r="U160" t="str">
        <f t="shared" ca="1" si="59"/>
        <v xml:space="preserve"> </v>
      </c>
      <c r="V160" t="str">
        <f t="shared" ca="1" si="60"/>
        <v xml:space="preserve"> </v>
      </c>
      <c r="W160" t="str">
        <f t="shared" ca="1" si="61"/>
        <v xml:space="preserve"> </v>
      </c>
      <c r="Y160" s="2">
        <f>VLOOKUP(C160,[1]PFEP!$O:$P,2,0)</f>
        <v>800046782</v>
      </c>
      <c r="Z160" s="8" t="e">
        <f>VLOOKUP(Y160,[2]INDEX!$C:$D,2,0)</f>
        <v>#N/A</v>
      </c>
      <c r="AA160" s="9" t="str">
        <f>VLOOKUP(Y160,'[1]Suppliers DB'!$A:$D,4,0)</f>
        <v>R EDUARDO BORSARI2435GALPAO02DISTRITO INDUSTRIAL DOMINGOS</v>
      </c>
      <c r="AB160" s="9" t="str">
        <f>VLOOKUP(Y160,'[1]Suppliers DB'!$A:$E,5,0)</f>
        <v>Indaiatuba</v>
      </c>
      <c r="AC160" s="2" t="str">
        <f>VLOOKUP(Y160,'[1]Suppliers DB'!$A:$F,6,0)</f>
        <v>SP</v>
      </c>
      <c r="AD160" s="6">
        <v>5679</v>
      </c>
      <c r="AE160" s="8" t="str">
        <f>VLOOKUP(Y160,[3]DB_FORNECEDORES!$C:$D,2,0)</f>
        <v>PROPULSION</v>
      </c>
      <c r="AF160" s="10" t="str">
        <f>IFERROR(IF(OR(M160="FPT BETIM - FIRE",M160="FPT BETIM - MECANICA",M160="FPT BETIM"),VLOOKUP(Y160,'[4]FPT BETIM'!$B:$E,4,0),IF(OR(M160="MOPAR",M160="CKD",M160="FIASA"),VLOOKUP(Y160,'[4]FIASA, CKD, MOPAR '!$B:$D,3,0)," ")),"")</f>
        <v/>
      </c>
      <c r="AG160" s="2" t="str">
        <f>VLOOKUP(O160,[1]PFEP!$B:$AN,39,0)</f>
        <v>T139</v>
      </c>
      <c r="AH160" s="2">
        <f>VLOOKUP(O160,[1]PFEP!$B:$AV,47,0)</f>
        <v>6</v>
      </c>
      <c r="AI160" s="2">
        <f>VLOOKUP(AG160,[1]PFEP!$AN:$AW,10,0)</f>
        <v>0.4</v>
      </c>
      <c r="AJ160" s="2">
        <f>VLOOKUP(O160,[1]PFEP!$B:$AX,49,0)</f>
        <v>0.3</v>
      </c>
      <c r="AK160" s="2">
        <f>VLOOKUP(O160,[1]PFEP!$B:$AY,50,0)</f>
        <v>0.22</v>
      </c>
      <c r="AL160" s="2" t="str">
        <f>IFERROR(IF(OR(VLOOKUP(BH160,[1]PFEP!$A:$BD,56,0)=1,VLOOKUP(BH160,[1]PFEP!$A:$BD,56,0)=0),"N","S"),"")</f>
        <v>S</v>
      </c>
      <c r="AM160" t="str">
        <f>VLOOKUP(AG160,[1]PFEP!$AH:$AZ,19,0)</f>
        <v>YES</v>
      </c>
      <c r="AN160">
        <f>VLOOKUP(AG160,[1]PFEP!$AH:$BA,20,0)</f>
        <v>10</v>
      </c>
      <c r="AO160">
        <f>VLOOKUP(AG160,[1]PFEP!$AH:$BB,21,0)</f>
        <v>4</v>
      </c>
      <c r="AP160" s="2">
        <f>VLOOKUP(AG160,[1]PFEP!$AN:$BE,18,0)</f>
        <v>3</v>
      </c>
      <c r="AQ160" s="8" t="str">
        <f>IFERROR(VLOOKUP(Y160,'[4]Restrição de veículos'!$A:$C,3,0),"")</f>
        <v/>
      </c>
      <c r="AR160" s="8" t="str">
        <f t="shared" ca="1" si="62"/>
        <v/>
      </c>
      <c r="AS160" s="8">
        <f t="shared" ca="1" si="63"/>
        <v>200</v>
      </c>
      <c r="AT160" s="8" t="str">
        <f t="shared" ca="1" si="64"/>
        <v/>
      </c>
      <c r="AU160" s="8" t="str">
        <f t="shared" ca="1" si="65"/>
        <v/>
      </c>
      <c r="AV160" s="8" t="str">
        <f t="shared" ca="1" si="66"/>
        <v/>
      </c>
      <c r="AW160" s="8" t="str">
        <f t="shared" ca="1" si="67"/>
        <v/>
      </c>
      <c r="AX160" s="8" t="str">
        <f>VLOOKUP(Y160,'[1]Suppliers DB'!$A:$X,24,0)</f>
        <v>Milk Run SP</v>
      </c>
      <c r="AZ160" s="2" t="s">
        <v>62</v>
      </c>
      <c r="BD160" s="2" t="str">
        <f t="shared" si="68"/>
        <v>Indaiatuba</v>
      </c>
      <c r="BE160" s="7">
        <f>VLOOKUP(Y160,[3]DB_FORNECEDORES!$C:$E,3,0)</f>
        <v>50319379000175</v>
      </c>
      <c r="BF160" s="7" t="b">
        <f>IF(AY160="FIASA",16701716000156,IF(AY160="FPT BETIM - FIRE",16701716003171,IF(AY160="FPT BETIM - MECANICA",16701716003333,IF(AY160="CKD",16701716001713,IF(AY160="MOPAR",16701716002957,IF(AZ160="SIM",VLOOKUP(AY160,[3]DB_FORNECEDORES!$C:$E,3,0)))))))</f>
        <v>0</v>
      </c>
      <c r="BG160" t="e">
        <f>IF(M160="FIASA",VLOOKUP(Y160,'[4]FIASA, CKD, MOPAR '!$B:$F,5,0),IF(OR(M160="FPT BETIM - FIRE",M160="FPT BETIM - MECANICA"),VLOOKUP(Y160,'[4]FPT BETIM'!$B:$F,5,0),"Volume"))</f>
        <v>#N/A</v>
      </c>
      <c r="BH160" t="str">
        <f t="shared" si="69"/>
        <v>463361830800046782</v>
      </c>
      <c r="BI160" t="str">
        <f>VLOOKUP(BH160,[1]PFEP!$A:$A,1,0)</f>
        <v>463361830800046782</v>
      </c>
      <c r="BK160" s="44"/>
      <c r="BL160">
        <f>COUNTIF(' Suppliers DB '!C:C,PFEP!Y160)</f>
        <v>1</v>
      </c>
    </row>
    <row r="161" spans="1:64">
      <c r="A161" t="s">
        <v>59</v>
      </c>
      <c r="B161" s="2" t="s">
        <v>65</v>
      </c>
      <c r="C161" s="2">
        <v>47104</v>
      </c>
      <c r="D161" s="2">
        <v>463361840</v>
      </c>
      <c r="E161">
        <v>240</v>
      </c>
      <c r="F161" t="s">
        <v>261</v>
      </c>
      <c r="J161">
        <v>720</v>
      </c>
      <c r="K161">
        <v>3</v>
      </c>
      <c r="L161" s="3">
        <v>45401</v>
      </c>
      <c r="M161" s="5" t="str">
        <f t="shared" si="53"/>
        <v>FPT BETIM - FIRE</v>
      </c>
      <c r="N161" s="2" t="str">
        <f t="shared" ca="1" si="52"/>
        <v>WEEK 43</v>
      </c>
      <c r="O161">
        <f t="shared" si="54"/>
        <v>463361840</v>
      </c>
      <c r="P161" t="str">
        <f t="shared" si="55"/>
        <v>POLIA CONDUZIDA EIXO MOTOR</v>
      </c>
      <c r="Q161" s="21">
        <f>VLOOKUP(O161,[1]PFEP!$B:$G,6,0)</f>
        <v>1.24</v>
      </c>
      <c r="R161" t="str">
        <f t="shared" ca="1" si="56"/>
        <v xml:space="preserve"> </v>
      </c>
      <c r="S161">
        <f t="shared" ca="1" si="57"/>
        <v>720</v>
      </c>
      <c r="T161" t="str">
        <f t="shared" ca="1" si="58"/>
        <v xml:space="preserve"> </v>
      </c>
      <c r="U161" t="str">
        <f t="shared" ca="1" si="59"/>
        <v xml:space="preserve"> </v>
      </c>
      <c r="V161" t="str">
        <f t="shared" ca="1" si="60"/>
        <v xml:space="preserve"> </v>
      </c>
      <c r="W161" t="str">
        <f t="shared" ca="1" si="61"/>
        <v xml:space="preserve"> </v>
      </c>
      <c r="Y161" s="2">
        <f>VLOOKUP(C161,[1]PFEP!$O:$P,2,0)</f>
        <v>800046782</v>
      </c>
      <c r="Z161" s="8" t="e">
        <f>VLOOKUP(Y161,[2]INDEX!$C:$D,2,0)</f>
        <v>#N/A</v>
      </c>
      <c r="AA161" s="9" t="str">
        <f>VLOOKUP(Y161,'[1]Suppliers DB'!$A:$D,4,0)</f>
        <v>R EDUARDO BORSARI2435GALPAO02DISTRITO INDUSTRIAL DOMINGOS</v>
      </c>
      <c r="AB161" s="9" t="str">
        <f>VLOOKUP(Y161,'[1]Suppliers DB'!$A:$E,5,0)</f>
        <v>Indaiatuba</v>
      </c>
      <c r="AC161" s="2" t="str">
        <f>VLOOKUP(Y161,'[1]Suppliers DB'!$A:$F,6,0)</f>
        <v>SP</v>
      </c>
      <c r="AD161" s="6">
        <v>5680</v>
      </c>
      <c r="AE161" s="8" t="str">
        <f>VLOOKUP(Y161,[3]DB_FORNECEDORES!$C:$D,2,0)</f>
        <v>PROPULSION</v>
      </c>
      <c r="AF161" s="10" t="str">
        <f>IFERROR(IF(OR(M161="FPT BETIM - FIRE",M161="FPT BETIM - MECANICA",M161="FPT BETIM"),VLOOKUP(Y161,'[4]FPT BETIM'!$B:$E,4,0),IF(OR(M161="MOPAR",M161="CKD",M161="FIASA"),VLOOKUP(Y161,'[4]FIASA, CKD, MOPAR '!$B:$D,3,0)," ")),"")</f>
        <v/>
      </c>
      <c r="AG161" s="2" t="str">
        <f>VLOOKUP(O161,[1]PFEP!$B:$AN,39,0)</f>
        <v>T139</v>
      </c>
      <c r="AH161" s="2">
        <f>VLOOKUP(O161,[1]PFEP!$B:$AV,47,0)</f>
        <v>6</v>
      </c>
      <c r="AI161" s="2">
        <f>VLOOKUP(AG161,[1]PFEP!$AN:$AW,10,0)</f>
        <v>0.4</v>
      </c>
      <c r="AJ161" s="2">
        <f>VLOOKUP(O161,[1]PFEP!$B:$AX,49,0)</f>
        <v>0.3</v>
      </c>
      <c r="AK161" s="2">
        <f>VLOOKUP(O161,[1]PFEP!$B:$AY,50,0)</f>
        <v>0.22</v>
      </c>
      <c r="AL161" s="2" t="str">
        <f>IFERROR(IF(OR(VLOOKUP(BH161,[1]PFEP!$A:$BD,56,0)=1,VLOOKUP(BH161,[1]PFEP!$A:$BD,56,0)=0),"N","S"),"")</f>
        <v>S</v>
      </c>
      <c r="AM161" t="str">
        <f>VLOOKUP(AG161,[1]PFEP!$AH:$AZ,19,0)</f>
        <v>YES</v>
      </c>
      <c r="AN161">
        <f>VLOOKUP(AG161,[1]PFEP!$AH:$BA,20,0)</f>
        <v>10</v>
      </c>
      <c r="AO161">
        <f>VLOOKUP(AG161,[1]PFEP!$AH:$BB,21,0)</f>
        <v>4</v>
      </c>
      <c r="AP161" s="2">
        <f>VLOOKUP(AG161,[1]PFEP!$AN:$BE,18,0)</f>
        <v>3</v>
      </c>
      <c r="AQ161" s="8" t="str">
        <f>IFERROR(VLOOKUP(Y161,'[4]Restrição de veículos'!$A:$C,3,0),"")</f>
        <v/>
      </c>
      <c r="AR161" s="8" t="str">
        <f t="shared" ca="1" si="62"/>
        <v/>
      </c>
      <c r="AS161" s="8">
        <f t="shared" ca="1" si="63"/>
        <v>120</v>
      </c>
      <c r="AT161" s="8" t="str">
        <f t="shared" ca="1" si="64"/>
        <v/>
      </c>
      <c r="AU161" s="8" t="str">
        <f t="shared" ca="1" si="65"/>
        <v/>
      </c>
      <c r="AV161" s="8" t="str">
        <f t="shared" ca="1" si="66"/>
        <v/>
      </c>
      <c r="AW161" s="8" t="str">
        <f t="shared" ca="1" si="67"/>
        <v/>
      </c>
      <c r="AX161" s="8" t="str">
        <f>VLOOKUP(Y161,'[1]Suppliers DB'!$A:$X,24,0)</f>
        <v>Milk Run SP</v>
      </c>
      <c r="AZ161" s="2" t="s">
        <v>62</v>
      </c>
      <c r="BD161" s="2" t="str">
        <f t="shared" si="68"/>
        <v>Indaiatuba</v>
      </c>
      <c r="BE161" s="7">
        <f>VLOOKUP(Y161,[3]DB_FORNECEDORES!$C:$E,3,0)</f>
        <v>50319379000175</v>
      </c>
      <c r="BF161" s="7" t="b">
        <f>IF(AY161="FIASA",16701716000156,IF(AY161="FPT BETIM - FIRE",16701716003171,IF(AY161="FPT BETIM - MECANICA",16701716003333,IF(AY161="CKD",16701716001713,IF(AY161="MOPAR",16701716002957,IF(AZ161="SIM",VLOOKUP(AY161,[3]DB_FORNECEDORES!$C:$E,3,0)))))))</f>
        <v>0</v>
      </c>
      <c r="BG161" t="e">
        <f>IF(M161="FIASA",VLOOKUP(Y161,'[4]FIASA, CKD, MOPAR '!$B:$F,5,0),IF(OR(M161="FPT BETIM - FIRE",M161="FPT BETIM - MECANICA"),VLOOKUP(Y161,'[4]FPT BETIM'!$B:$F,5,0),"Volume"))</f>
        <v>#N/A</v>
      </c>
      <c r="BH161" t="str">
        <f t="shared" si="69"/>
        <v>463361840800046782</v>
      </c>
      <c r="BI161" t="str">
        <f>VLOOKUP(BH161,[1]PFEP!$A:$A,1,0)</f>
        <v>463361840800046782</v>
      </c>
      <c r="BK161" s="44"/>
      <c r="BL161">
        <f>COUNTIF(' Suppliers DB '!C:C,PFEP!Y161)</f>
        <v>1</v>
      </c>
    </row>
    <row r="162" spans="1:64">
      <c r="A162" t="s">
        <v>59</v>
      </c>
      <c r="B162" s="2" t="s">
        <v>201</v>
      </c>
      <c r="C162" s="2">
        <v>37866</v>
      </c>
      <c r="D162" s="2">
        <v>463550740</v>
      </c>
      <c r="E162">
        <v>120</v>
      </c>
      <c r="F162" t="s">
        <v>262</v>
      </c>
      <c r="J162">
        <v>120</v>
      </c>
      <c r="K162">
        <v>1</v>
      </c>
      <c r="L162" s="3">
        <v>45401</v>
      </c>
      <c r="M162" s="5" t="str">
        <f t="shared" si="53"/>
        <v>FPT BETIM - FIRE</v>
      </c>
      <c r="N162" s="2" t="str">
        <f t="shared" ca="1" si="52"/>
        <v>WEEK 43</v>
      </c>
      <c r="O162">
        <f t="shared" si="54"/>
        <v>463550740</v>
      </c>
      <c r="P162" t="str">
        <f t="shared" si="55"/>
        <v>CHICOTE DE INJECAO PS01 1.0 N3</v>
      </c>
      <c r="Q162" s="21">
        <f>VLOOKUP(O162,[1]PFEP!$B:$G,6,0)</f>
        <v>0.82</v>
      </c>
      <c r="R162" t="str">
        <f t="shared" ca="1" si="56"/>
        <v xml:space="preserve"> </v>
      </c>
      <c r="S162">
        <f t="shared" ca="1" si="57"/>
        <v>120</v>
      </c>
      <c r="T162" t="str">
        <f t="shared" ca="1" si="58"/>
        <v xml:space="preserve"> </v>
      </c>
      <c r="U162" t="str">
        <f t="shared" ca="1" si="59"/>
        <v xml:space="preserve"> </v>
      </c>
      <c r="V162" t="str">
        <f t="shared" ca="1" si="60"/>
        <v xml:space="preserve"> </v>
      </c>
      <c r="W162" t="str">
        <f t="shared" ca="1" si="61"/>
        <v xml:space="preserve"> </v>
      </c>
      <c r="Y162" s="2">
        <f>VLOOKUP(C162,[1]PFEP!$O:$P,2,0)</f>
        <v>800036407</v>
      </c>
      <c r="Z162" s="8" t="e">
        <f>VLOOKUP(Y162,[2]INDEX!$C:$D,2,0)</f>
        <v>#N/A</v>
      </c>
      <c r="AA162" s="9" t="str">
        <f>VLOOKUP(Y162,'[1]Suppliers DB'!$A:$D,4,0)</f>
        <v>TRAVESSA ANT. EUGENIO DA FONSEC 250</v>
      </c>
      <c r="AB162" s="9" t="str">
        <f>VLOOKUP(Y162,'[1]Suppliers DB'!$A:$E,5,0)</f>
        <v>Conceicao dos Ouros</v>
      </c>
      <c r="AC162" s="2" t="str">
        <f>VLOOKUP(Y162,'[1]Suppliers DB'!$A:$F,6,0)</f>
        <v>MG</v>
      </c>
      <c r="AD162" s="6">
        <v>5681</v>
      </c>
      <c r="AE162" s="8" t="str">
        <f>VLOOKUP(Y162,[3]DB_FORNECEDORES!$C:$D,2,0)</f>
        <v>APTIV</v>
      </c>
      <c r="AF162" s="10" t="str">
        <f>IFERROR(IF(OR(M162="FPT BETIM - FIRE",M162="FPT BETIM - MECANICA",M162="FPT BETIM"),VLOOKUP(Y162,'[4]FPT BETIM'!$B:$E,4,0),IF(OR(M162="MOPAR",M162="CKD",M162="FIASA"),VLOOKUP(Y162,'[4]FIASA, CKD, MOPAR '!$B:$D,3,0)," ")),"")</f>
        <v/>
      </c>
      <c r="AG162" s="2" t="str">
        <f>VLOOKUP(O162,[1]PFEP!$B:$AN,39,0)</f>
        <v>T114</v>
      </c>
      <c r="AH162" s="2">
        <f>VLOOKUP(O162,[1]PFEP!$B:$AV,47,0)</f>
        <v>120</v>
      </c>
      <c r="AI162" s="2">
        <f>VLOOKUP(AG162,[1]PFEP!$AN:$AW,10,0)</f>
        <v>0.6</v>
      </c>
      <c r="AJ162" s="2">
        <f>VLOOKUP(O162,[1]PFEP!$B:$AX,49,0)</f>
        <v>0.3</v>
      </c>
      <c r="AK162" s="2">
        <f>VLOOKUP(O162,[1]PFEP!$B:$AY,50,0)</f>
        <v>0.3</v>
      </c>
      <c r="AL162" s="2" t="str">
        <f>IFERROR(IF(OR(VLOOKUP(BH162,[1]PFEP!$A:$BD,56,0)=1,VLOOKUP(BH162,[1]PFEP!$A:$BD,56,0)=0),"N","S"),"")</f>
        <v/>
      </c>
      <c r="AM162" t="str">
        <f>VLOOKUP(AG162,[1]PFEP!$AH:$AZ,19,0)</f>
        <v>YES</v>
      </c>
      <c r="AN162">
        <f>VLOOKUP(AG162,[1]PFEP!$AH:$BA,20,0)</f>
        <v>5</v>
      </c>
      <c r="AO162">
        <f>VLOOKUP(AG162,[1]PFEP!$AH:$BB,21,0)</f>
        <v>4</v>
      </c>
      <c r="AP162" s="2">
        <f>VLOOKUP(AG162,[1]PFEP!$AN:$BE,18,0)</f>
        <v>3</v>
      </c>
      <c r="AQ162" s="8" t="str">
        <f>IFERROR(VLOOKUP(Y162,'[4]Restrição de veículos'!$A:$C,3,0),"")</f>
        <v/>
      </c>
      <c r="AR162" s="8" t="str">
        <f t="shared" ca="1" si="62"/>
        <v/>
      </c>
      <c r="AS162" s="8">
        <f t="shared" ca="1" si="63"/>
        <v>1</v>
      </c>
      <c r="AT162" s="8" t="str">
        <f t="shared" ca="1" si="64"/>
        <v/>
      </c>
      <c r="AU162" s="8" t="str">
        <f t="shared" ca="1" si="65"/>
        <v/>
      </c>
      <c r="AV162" s="8" t="str">
        <f t="shared" ca="1" si="66"/>
        <v/>
      </c>
      <c r="AW162" s="8" t="str">
        <f t="shared" ca="1" si="67"/>
        <v/>
      </c>
      <c r="AX162" s="8" t="str">
        <f>VLOOKUP(Y162,'[1]Suppliers DB'!$A:$X,24,0)</f>
        <v>Geoship Federal Mogul + Aptiv</v>
      </c>
      <c r="AZ162" s="2" t="s">
        <v>62</v>
      </c>
      <c r="BD162" s="2" t="str">
        <f t="shared" si="68"/>
        <v>Conceicao dos Ouros</v>
      </c>
      <c r="BE162" s="7">
        <f>VLOOKUP(Y162,[3]DB_FORNECEDORES!$C:$E,3,0)</f>
        <v>857758002356</v>
      </c>
      <c r="BF162" s="7" t="b">
        <f>IF(AY162="FIASA",16701716000156,IF(AY162="FPT BETIM - FIRE",16701716003171,IF(AY162="FPT BETIM - MECANICA",16701716003333,IF(AY162="CKD",16701716001713,IF(AY162="MOPAR",16701716002957,IF(AZ162="SIM",VLOOKUP(AY162,[3]DB_FORNECEDORES!$C:$E,3,0)))))))</f>
        <v>0</v>
      </c>
      <c r="BG162" t="e">
        <f>IF(M162="FIASA",VLOOKUP(Y162,'[4]FIASA, CKD, MOPAR '!$B:$F,5,0),IF(OR(M162="FPT BETIM - FIRE",M162="FPT BETIM - MECANICA"),VLOOKUP(Y162,'[4]FPT BETIM'!$B:$F,5,0),"Volume"))</f>
        <v>#N/A</v>
      </c>
      <c r="BH162" t="str">
        <f t="shared" si="69"/>
        <v>463550740800036407</v>
      </c>
      <c r="BI162" t="e">
        <f>VLOOKUP(BH162,[1]PFEP!$A:$A,1,0)</f>
        <v>#N/A</v>
      </c>
      <c r="BK162" s="44"/>
      <c r="BL162">
        <f>COUNTIF(' Suppliers DB '!C:C,PFEP!Y162)</f>
        <v>1</v>
      </c>
    </row>
    <row r="163" spans="1:64">
      <c r="A163" t="s">
        <v>59</v>
      </c>
      <c r="B163" s="2" t="s">
        <v>201</v>
      </c>
      <c r="C163" s="2">
        <v>37866</v>
      </c>
      <c r="D163" s="2">
        <v>463555750</v>
      </c>
      <c r="E163">
        <v>120</v>
      </c>
      <c r="F163" t="s">
        <v>263</v>
      </c>
      <c r="J163">
        <v>480</v>
      </c>
      <c r="K163">
        <v>4</v>
      </c>
      <c r="L163" s="3">
        <v>45401</v>
      </c>
      <c r="M163" s="5" t="str">
        <f t="shared" si="53"/>
        <v>FPT BETIM - FIRE</v>
      </c>
      <c r="N163" s="2" t="str">
        <f t="shared" ca="1" si="52"/>
        <v>WEEK 43</v>
      </c>
      <c r="O163">
        <f t="shared" si="54"/>
        <v>463555750</v>
      </c>
      <c r="P163" t="str">
        <f t="shared" si="55"/>
        <v>CHICOTE DE INJECAO</v>
      </c>
      <c r="Q163" s="21" t="e">
        <f>VLOOKUP(O163,[1]PFEP!$B:$G,6,0)</f>
        <v>#N/A</v>
      </c>
      <c r="R163" t="str">
        <f t="shared" ca="1" si="56"/>
        <v xml:space="preserve"> </v>
      </c>
      <c r="S163">
        <f t="shared" ca="1" si="57"/>
        <v>480</v>
      </c>
      <c r="T163" t="str">
        <f t="shared" ca="1" si="58"/>
        <v xml:space="preserve"> </v>
      </c>
      <c r="U163" t="str">
        <f t="shared" ca="1" si="59"/>
        <v xml:space="preserve"> </v>
      </c>
      <c r="V163" t="str">
        <f t="shared" ca="1" si="60"/>
        <v xml:space="preserve"> </v>
      </c>
      <c r="W163" t="str">
        <f t="shared" ca="1" si="61"/>
        <v xml:space="preserve"> </v>
      </c>
      <c r="Y163" s="2">
        <f>VLOOKUP(C163,[1]PFEP!$O:$P,2,0)</f>
        <v>800036407</v>
      </c>
      <c r="Z163" s="8" t="e">
        <f>VLOOKUP(Y163,[2]INDEX!$C:$D,2,0)</f>
        <v>#N/A</v>
      </c>
      <c r="AA163" s="9" t="str">
        <f>VLOOKUP(Y163,'[1]Suppliers DB'!$A:$D,4,0)</f>
        <v>TRAVESSA ANT. EUGENIO DA FONSEC 250</v>
      </c>
      <c r="AB163" s="9" t="str">
        <f>VLOOKUP(Y163,'[1]Suppliers DB'!$A:$E,5,0)</f>
        <v>Conceicao dos Ouros</v>
      </c>
      <c r="AC163" s="2" t="str">
        <f>VLOOKUP(Y163,'[1]Suppliers DB'!$A:$F,6,0)</f>
        <v>MG</v>
      </c>
      <c r="AD163" s="6">
        <v>5682</v>
      </c>
      <c r="AE163" s="8" t="str">
        <f>VLOOKUP(Y163,[3]DB_FORNECEDORES!$C:$D,2,0)</f>
        <v>APTIV</v>
      </c>
      <c r="AF163" s="10" t="str">
        <f>IFERROR(IF(OR(M163="FPT BETIM - FIRE",M163="FPT BETIM - MECANICA",M163="FPT BETIM"),VLOOKUP(Y163,'[4]FPT BETIM'!$B:$E,4,0),IF(OR(M163="MOPAR",M163="CKD",M163="FIASA"),VLOOKUP(Y163,'[4]FIASA, CKD, MOPAR '!$B:$D,3,0)," ")),"")</f>
        <v/>
      </c>
      <c r="AG163" s="2" t="e">
        <f>VLOOKUP(O163,[1]PFEP!$B:$AN,39,0)</f>
        <v>#N/A</v>
      </c>
      <c r="AH163" s="2" t="e">
        <f>VLOOKUP(O163,[1]PFEP!$B:$AV,47,0)</f>
        <v>#N/A</v>
      </c>
      <c r="AI163" s="2" t="e">
        <f>VLOOKUP(AG163,[1]PFEP!$AN:$AW,10,0)</f>
        <v>#N/A</v>
      </c>
      <c r="AJ163" s="2" t="e">
        <f>VLOOKUP(O163,[1]PFEP!$B:$AX,49,0)</f>
        <v>#N/A</v>
      </c>
      <c r="AK163" s="2" t="e">
        <f>VLOOKUP(O163,[1]PFEP!$B:$AY,50,0)</f>
        <v>#N/A</v>
      </c>
      <c r="AL163" s="2" t="str">
        <f>IFERROR(IF(OR(VLOOKUP(BH163,[1]PFEP!$A:$BD,56,0)=1,VLOOKUP(BH163,[1]PFEP!$A:$BD,56,0)=0),"N","S"),"")</f>
        <v/>
      </c>
      <c r="AM163" t="e">
        <f>VLOOKUP(AG163,[1]PFEP!$AH:$AZ,19,0)</f>
        <v>#N/A</v>
      </c>
      <c r="AN163" t="e">
        <f>VLOOKUP(AG163,[1]PFEP!$AH:$BA,20,0)</f>
        <v>#N/A</v>
      </c>
      <c r="AO163" t="e">
        <f>VLOOKUP(AG163,[1]PFEP!$AH:$BB,21,0)</f>
        <v>#N/A</v>
      </c>
      <c r="AP163" s="2" t="e">
        <f>VLOOKUP(AG163,[1]PFEP!$AN:$BE,18,0)</f>
        <v>#N/A</v>
      </c>
      <c r="AQ163" s="8" t="str">
        <f>IFERROR(VLOOKUP(Y163,'[4]Restrição de veículos'!$A:$C,3,0),"")</f>
        <v/>
      </c>
      <c r="AR163" s="8" t="str">
        <f t="shared" ca="1" si="62"/>
        <v/>
      </c>
      <c r="AS163" s="8" t="str">
        <f t="shared" ca="1" si="63"/>
        <v/>
      </c>
      <c r="AT163" s="8" t="str">
        <f t="shared" ca="1" si="64"/>
        <v/>
      </c>
      <c r="AU163" s="8" t="str">
        <f t="shared" ca="1" si="65"/>
        <v/>
      </c>
      <c r="AV163" s="8" t="str">
        <f t="shared" ca="1" si="66"/>
        <v/>
      </c>
      <c r="AW163" s="8" t="str">
        <f t="shared" ca="1" si="67"/>
        <v/>
      </c>
      <c r="AX163" s="8" t="str">
        <f>VLOOKUP(Y163,'[1]Suppliers DB'!$A:$X,24,0)</f>
        <v>Geoship Federal Mogul + Aptiv</v>
      </c>
      <c r="AZ163" s="2" t="s">
        <v>62</v>
      </c>
      <c r="BD163" s="2" t="str">
        <f t="shared" si="68"/>
        <v>Conceicao dos Ouros</v>
      </c>
      <c r="BE163" s="7">
        <f>VLOOKUP(Y163,[3]DB_FORNECEDORES!$C:$E,3,0)</f>
        <v>857758002356</v>
      </c>
      <c r="BF163" s="7" t="b">
        <f>IF(AY163="FIASA",16701716000156,IF(AY163="FPT BETIM - FIRE",16701716003171,IF(AY163="FPT BETIM - MECANICA",16701716003333,IF(AY163="CKD",16701716001713,IF(AY163="MOPAR",16701716002957,IF(AZ163="SIM",VLOOKUP(AY163,[3]DB_FORNECEDORES!$C:$E,3,0)))))))</f>
        <v>0</v>
      </c>
      <c r="BG163" t="e">
        <f>IF(M163="FIASA",VLOOKUP(Y163,'[4]FIASA, CKD, MOPAR '!$B:$F,5,0),IF(OR(M163="FPT BETIM - FIRE",M163="FPT BETIM - MECANICA"),VLOOKUP(Y163,'[4]FPT BETIM'!$B:$F,5,0),"Volume"))</f>
        <v>#N/A</v>
      </c>
      <c r="BH163" t="str">
        <f t="shared" si="69"/>
        <v>463555750800036407</v>
      </c>
      <c r="BI163" t="e">
        <f>VLOOKUP(BH163,[1]PFEP!$A:$A,1,0)</f>
        <v>#N/A</v>
      </c>
      <c r="BK163" s="44"/>
      <c r="BL163">
        <f>COUNTIF(' Suppliers DB '!C:C,PFEP!Y163)</f>
        <v>1</v>
      </c>
    </row>
    <row r="164" spans="1:64">
      <c r="A164" t="s">
        <v>59</v>
      </c>
      <c r="B164" s="2" t="s">
        <v>201</v>
      </c>
      <c r="C164" s="2">
        <v>37866</v>
      </c>
      <c r="D164" s="2">
        <v>463555850</v>
      </c>
      <c r="E164">
        <v>120</v>
      </c>
      <c r="F164" t="s">
        <v>263</v>
      </c>
      <c r="J164">
        <v>600</v>
      </c>
      <c r="K164">
        <v>5</v>
      </c>
      <c r="L164" s="3">
        <v>45401</v>
      </c>
      <c r="M164" s="5" t="str">
        <f t="shared" si="53"/>
        <v>FPT BETIM - FIRE</v>
      </c>
      <c r="N164" s="2" t="str">
        <f t="shared" ca="1" si="52"/>
        <v>WEEK 43</v>
      </c>
      <c r="O164">
        <f t="shared" si="54"/>
        <v>463555850</v>
      </c>
      <c r="P164" t="str">
        <f t="shared" si="55"/>
        <v>CHICOTE DE INJECAO</v>
      </c>
      <c r="Q164" s="21" t="e">
        <f>VLOOKUP(O164,[1]PFEP!$B:$G,6,0)</f>
        <v>#N/A</v>
      </c>
      <c r="R164" t="str">
        <f t="shared" ca="1" si="56"/>
        <v xml:space="preserve"> </v>
      </c>
      <c r="S164">
        <f t="shared" ca="1" si="57"/>
        <v>600</v>
      </c>
      <c r="T164" t="str">
        <f t="shared" ca="1" si="58"/>
        <v xml:space="preserve"> </v>
      </c>
      <c r="U164" t="str">
        <f t="shared" ca="1" si="59"/>
        <v xml:space="preserve"> </v>
      </c>
      <c r="V164" t="str">
        <f t="shared" ca="1" si="60"/>
        <v xml:space="preserve"> </v>
      </c>
      <c r="W164" t="str">
        <f t="shared" ca="1" si="61"/>
        <v xml:space="preserve"> </v>
      </c>
      <c r="Y164" s="2">
        <f>VLOOKUP(C164,[1]PFEP!$O:$P,2,0)</f>
        <v>800036407</v>
      </c>
      <c r="Z164" s="8" t="e">
        <f>VLOOKUP(Y164,[2]INDEX!$C:$D,2,0)</f>
        <v>#N/A</v>
      </c>
      <c r="AA164" s="9" t="str">
        <f>VLOOKUP(Y164,'[1]Suppliers DB'!$A:$D,4,0)</f>
        <v>TRAVESSA ANT. EUGENIO DA FONSEC 250</v>
      </c>
      <c r="AB164" s="9" t="str">
        <f>VLOOKUP(Y164,'[1]Suppliers DB'!$A:$E,5,0)</f>
        <v>Conceicao dos Ouros</v>
      </c>
      <c r="AC164" s="2" t="str">
        <f>VLOOKUP(Y164,'[1]Suppliers DB'!$A:$F,6,0)</f>
        <v>MG</v>
      </c>
      <c r="AD164" s="6">
        <v>5683</v>
      </c>
      <c r="AE164" s="8" t="str">
        <f>VLOOKUP(Y164,[3]DB_FORNECEDORES!$C:$D,2,0)</f>
        <v>APTIV</v>
      </c>
      <c r="AF164" s="10" t="str">
        <f>IFERROR(IF(OR(M164="FPT BETIM - FIRE",M164="FPT BETIM - MECANICA",M164="FPT BETIM"),VLOOKUP(Y164,'[4]FPT BETIM'!$B:$E,4,0),IF(OR(M164="MOPAR",M164="CKD",M164="FIASA"),VLOOKUP(Y164,'[4]FIASA, CKD, MOPAR '!$B:$D,3,0)," ")),"")</f>
        <v/>
      </c>
      <c r="AG164" s="2" t="e">
        <f>VLOOKUP(O164,[1]PFEP!$B:$AN,39,0)</f>
        <v>#N/A</v>
      </c>
      <c r="AH164" s="2" t="e">
        <f>VLOOKUP(O164,[1]PFEP!$B:$AV,47,0)</f>
        <v>#N/A</v>
      </c>
      <c r="AI164" s="2" t="e">
        <f>VLOOKUP(AG164,[1]PFEP!$AN:$AW,10,0)</f>
        <v>#N/A</v>
      </c>
      <c r="AJ164" s="2" t="e">
        <f>VLOOKUP(O164,[1]PFEP!$B:$AX,49,0)</f>
        <v>#N/A</v>
      </c>
      <c r="AK164" s="2" t="e">
        <f>VLOOKUP(O164,[1]PFEP!$B:$AY,50,0)</f>
        <v>#N/A</v>
      </c>
      <c r="AL164" s="2" t="str">
        <f>IFERROR(IF(OR(VLOOKUP(BH164,[1]PFEP!$A:$BD,56,0)=1,VLOOKUP(BH164,[1]PFEP!$A:$BD,56,0)=0),"N","S"),"")</f>
        <v/>
      </c>
      <c r="AM164" t="e">
        <f>VLOOKUP(AG164,[1]PFEP!$AH:$AZ,19,0)</f>
        <v>#N/A</v>
      </c>
      <c r="AN164" t="e">
        <f>VLOOKUP(AG164,[1]PFEP!$AH:$BA,20,0)</f>
        <v>#N/A</v>
      </c>
      <c r="AO164" t="e">
        <f>VLOOKUP(AG164,[1]PFEP!$AH:$BB,21,0)</f>
        <v>#N/A</v>
      </c>
      <c r="AP164" s="2" t="e">
        <f>VLOOKUP(AG164,[1]PFEP!$AN:$BE,18,0)</f>
        <v>#N/A</v>
      </c>
      <c r="AQ164" s="8" t="str">
        <f>IFERROR(VLOOKUP(Y164,'[4]Restrição de veículos'!$A:$C,3,0),"")</f>
        <v/>
      </c>
      <c r="AR164" s="8" t="str">
        <f t="shared" ca="1" si="62"/>
        <v/>
      </c>
      <c r="AS164" s="8" t="str">
        <f t="shared" ca="1" si="63"/>
        <v/>
      </c>
      <c r="AT164" s="8" t="str">
        <f t="shared" ca="1" si="64"/>
        <v/>
      </c>
      <c r="AU164" s="8" t="str">
        <f t="shared" ca="1" si="65"/>
        <v/>
      </c>
      <c r="AV164" s="8" t="str">
        <f t="shared" ca="1" si="66"/>
        <v/>
      </c>
      <c r="AW164" s="8" t="str">
        <f t="shared" ca="1" si="67"/>
        <v/>
      </c>
      <c r="AX164" s="8" t="str">
        <f>VLOOKUP(Y164,'[1]Suppliers DB'!$A:$X,24,0)</f>
        <v>Geoship Federal Mogul + Aptiv</v>
      </c>
      <c r="AZ164" s="2" t="s">
        <v>62</v>
      </c>
      <c r="BD164" s="2" t="str">
        <f t="shared" si="68"/>
        <v>Conceicao dos Ouros</v>
      </c>
      <c r="BE164" s="7">
        <f>VLOOKUP(Y164,[3]DB_FORNECEDORES!$C:$E,3,0)</f>
        <v>857758002356</v>
      </c>
      <c r="BF164" s="7" t="b">
        <f>IF(AY164="FIASA",16701716000156,IF(AY164="FPT BETIM - FIRE",16701716003171,IF(AY164="FPT BETIM - MECANICA",16701716003333,IF(AY164="CKD",16701716001713,IF(AY164="MOPAR",16701716002957,IF(AZ164="SIM",VLOOKUP(AY164,[3]DB_FORNECEDORES!$C:$E,3,0)))))))</f>
        <v>0</v>
      </c>
      <c r="BG164" t="e">
        <f>IF(M164="FIASA",VLOOKUP(Y164,'[4]FIASA, CKD, MOPAR '!$B:$F,5,0),IF(OR(M164="FPT BETIM - FIRE",M164="FPT BETIM - MECANICA"),VLOOKUP(Y164,'[4]FPT BETIM'!$B:$F,5,0),"Volume"))</f>
        <v>#N/A</v>
      </c>
      <c r="BH164" t="str">
        <f t="shared" si="69"/>
        <v>463555850800036407</v>
      </c>
      <c r="BI164" t="e">
        <f>VLOOKUP(BH164,[1]PFEP!$A:$A,1,0)</f>
        <v>#N/A</v>
      </c>
      <c r="BK164" s="44"/>
      <c r="BL164">
        <f>COUNTIF(' Suppliers DB '!C:C,PFEP!Y164)</f>
        <v>1</v>
      </c>
    </row>
    <row r="165" spans="1:64">
      <c r="A165" t="s">
        <v>59</v>
      </c>
      <c r="B165" s="2" t="s">
        <v>201</v>
      </c>
      <c r="C165" s="2">
        <v>37866</v>
      </c>
      <c r="D165" s="2">
        <v>463528580</v>
      </c>
      <c r="E165">
        <v>120</v>
      </c>
      <c r="F165" t="s">
        <v>264</v>
      </c>
      <c r="J165">
        <v>120</v>
      </c>
      <c r="K165">
        <v>1</v>
      </c>
      <c r="L165" s="3">
        <v>45401</v>
      </c>
      <c r="M165" s="5" t="str">
        <f t="shared" si="53"/>
        <v>FPT BETIM - FIRE</v>
      </c>
      <c r="N165" s="2" t="str">
        <f t="shared" ca="1" si="52"/>
        <v>WEEK 43</v>
      </c>
      <c r="O165">
        <f t="shared" si="54"/>
        <v>463528580</v>
      </c>
      <c r="P165" t="str">
        <f t="shared" si="55"/>
        <v>CHICOTE DE INJECAO 1.3 N4 MT F</v>
      </c>
      <c r="Q165" s="21">
        <f>VLOOKUP(O165,[1]PFEP!$B:$G,6,0)</f>
        <v>0.87</v>
      </c>
      <c r="R165" t="str">
        <f t="shared" ca="1" si="56"/>
        <v xml:space="preserve"> </v>
      </c>
      <c r="S165">
        <f t="shared" ca="1" si="57"/>
        <v>120</v>
      </c>
      <c r="T165" t="str">
        <f t="shared" ca="1" si="58"/>
        <v xml:space="preserve"> </v>
      </c>
      <c r="U165" t="str">
        <f t="shared" ca="1" si="59"/>
        <v xml:space="preserve"> </v>
      </c>
      <c r="V165" t="str">
        <f t="shared" ca="1" si="60"/>
        <v xml:space="preserve"> </v>
      </c>
      <c r="W165" t="str">
        <f t="shared" ca="1" si="61"/>
        <v xml:space="preserve"> </v>
      </c>
      <c r="Y165" s="2">
        <f>VLOOKUP(C165,[1]PFEP!$O:$P,2,0)</f>
        <v>800036407</v>
      </c>
      <c r="Z165" s="8" t="e">
        <f>VLOOKUP(Y165,[2]INDEX!$C:$D,2,0)</f>
        <v>#N/A</v>
      </c>
      <c r="AA165" s="9" t="str">
        <f>VLOOKUP(Y165,'[1]Suppliers DB'!$A:$D,4,0)</f>
        <v>TRAVESSA ANT. EUGENIO DA FONSEC 250</v>
      </c>
      <c r="AB165" s="9" t="str">
        <f>VLOOKUP(Y165,'[1]Suppliers DB'!$A:$E,5,0)</f>
        <v>Conceicao dos Ouros</v>
      </c>
      <c r="AC165" s="2" t="str">
        <f>VLOOKUP(Y165,'[1]Suppliers DB'!$A:$F,6,0)</f>
        <v>MG</v>
      </c>
      <c r="AD165" s="6">
        <v>5684</v>
      </c>
      <c r="AE165" s="8" t="str">
        <f>VLOOKUP(Y165,[3]DB_FORNECEDORES!$C:$D,2,0)</f>
        <v>APTIV</v>
      </c>
      <c r="AF165" s="10" t="str">
        <f>IFERROR(IF(OR(M165="FPT BETIM - FIRE",M165="FPT BETIM - MECANICA",M165="FPT BETIM"),VLOOKUP(Y165,'[4]FPT BETIM'!$B:$E,4,0),IF(OR(M165="MOPAR",M165="CKD",M165="FIASA"),VLOOKUP(Y165,'[4]FIASA, CKD, MOPAR '!$B:$D,3,0)," ")),"")</f>
        <v/>
      </c>
      <c r="AG165" s="2">
        <f>VLOOKUP(O165,[1]PFEP!$B:$AN,39,0)</f>
        <v>6432</v>
      </c>
      <c r="AH165" s="2">
        <f>VLOOKUP(O165,[1]PFEP!$B:$AV,47,0)</f>
        <v>6</v>
      </c>
      <c r="AI165" s="2">
        <f>VLOOKUP(AG165,[1]PFEP!$AN:$AW,10,0)</f>
        <v>0.6</v>
      </c>
      <c r="AJ165" s="2">
        <f>VLOOKUP(O165,[1]PFEP!$B:$AX,49,0)</f>
        <v>0.4</v>
      </c>
      <c r="AK165" s="2">
        <f>VLOOKUP(O165,[1]PFEP!$B:$AY,50,0)</f>
        <v>0.32</v>
      </c>
      <c r="AL165" s="2" t="str">
        <f>IFERROR(IF(OR(VLOOKUP(BH165,[1]PFEP!$A:$BD,56,0)=1,VLOOKUP(BH165,[1]PFEP!$A:$BD,56,0)=0),"N","S"),"")</f>
        <v>S</v>
      </c>
      <c r="AM165" t="str">
        <f>VLOOKUP(AG165,[1]PFEP!$AH:$AZ,19,0)</f>
        <v>YES</v>
      </c>
      <c r="AN165">
        <f>VLOOKUP(AG165,[1]PFEP!$AH:$BA,20,0)</f>
        <v>5</v>
      </c>
      <c r="AO165">
        <f>VLOOKUP(AG165,[1]PFEP!$AH:$BB,21,0)</f>
        <v>4</v>
      </c>
      <c r="AP165" s="2">
        <f>VLOOKUP(AG165,[1]PFEP!$AN:$BE,18,0)</f>
        <v>3</v>
      </c>
      <c r="AQ165" s="8" t="str">
        <f>IFERROR(VLOOKUP(Y165,'[4]Restrição de veículos'!$A:$C,3,0),"")</f>
        <v/>
      </c>
      <c r="AR165" s="8" t="str">
        <f t="shared" ca="1" si="62"/>
        <v/>
      </c>
      <c r="AS165" s="8">
        <f t="shared" ca="1" si="63"/>
        <v>20</v>
      </c>
      <c r="AT165" s="8" t="str">
        <f t="shared" ca="1" si="64"/>
        <v/>
      </c>
      <c r="AU165" s="8" t="str">
        <f t="shared" ca="1" si="65"/>
        <v/>
      </c>
      <c r="AV165" s="8" t="str">
        <f t="shared" ca="1" si="66"/>
        <v/>
      </c>
      <c r="AW165" s="8" t="str">
        <f t="shared" ca="1" si="67"/>
        <v/>
      </c>
      <c r="AX165" s="8" t="str">
        <f>VLOOKUP(Y165,'[1]Suppliers DB'!$A:$X,24,0)</f>
        <v>Geoship Federal Mogul + Aptiv</v>
      </c>
      <c r="AZ165" s="2" t="s">
        <v>62</v>
      </c>
      <c r="BD165" s="2" t="str">
        <f t="shared" si="68"/>
        <v>Conceicao dos Ouros</v>
      </c>
      <c r="BE165" s="7">
        <f>VLOOKUP(Y165,[3]DB_FORNECEDORES!$C:$E,3,0)</f>
        <v>857758002356</v>
      </c>
      <c r="BF165" s="7" t="b">
        <f>IF(AY165="FIASA",16701716000156,IF(AY165="FPT BETIM - FIRE",16701716003171,IF(AY165="FPT BETIM - MECANICA",16701716003333,IF(AY165="CKD",16701716001713,IF(AY165="MOPAR",16701716002957,IF(AZ165="SIM",VLOOKUP(AY165,[3]DB_FORNECEDORES!$C:$E,3,0)))))))</f>
        <v>0</v>
      </c>
      <c r="BG165" t="e">
        <f>IF(M165="FIASA",VLOOKUP(Y165,'[4]FIASA, CKD, MOPAR '!$B:$F,5,0),IF(OR(M165="FPT BETIM - FIRE",M165="FPT BETIM - MECANICA"),VLOOKUP(Y165,'[4]FPT BETIM'!$B:$F,5,0),"Volume"))</f>
        <v>#N/A</v>
      </c>
      <c r="BH165" t="str">
        <f t="shared" si="69"/>
        <v>463528580800036407</v>
      </c>
      <c r="BI165" t="str">
        <f>VLOOKUP(BH165,[1]PFEP!$A:$A,1,0)</f>
        <v>463528580800036407</v>
      </c>
      <c r="BK165" s="44"/>
      <c r="BL165">
        <f>COUNTIF(' Suppliers DB '!C:C,PFEP!Y165)</f>
        <v>1</v>
      </c>
    </row>
    <row r="166" spans="1:64">
      <c r="A166" t="s">
        <v>59</v>
      </c>
      <c r="B166" s="2" t="s">
        <v>201</v>
      </c>
      <c r="C166" s="2">
        <v>37866</v>
      </c>
      <c r="D166" s="2">
        <v>463570040</v>
      </c>
      <c r="E166">
        <v>120</v>
      </c>
      <c r="F166" t="s">
        <v>265</v>
      </c>
      <c r="J166">
        <v>480</v>
      </c>
      <c r="K166">
        <v>4</v>
      </c>
      <c r="L166" s="3">
        <v>45401</v>
      </c>
      <c r="M166" s="5" t="str">
        <f t="shared" si="53"/>
        <v>FPT BETIM - FIRE</v>
      </c>
      <c r="N166" s="2" t="str">
        <f t="shared" ca="1" si="52"/>
        <v>WEEK 43</v>
      </c>
      <c r="O166">
        <f t="shared" si="54"/>
        <v>463570040</v>
      </c>
      <c r="P166" t="str">
        <f t="shared" si="55"/>
        <v>CHICOTE DE INJEÇÃO N3 ORVR</v>
      </c>
      <c r="Q166" s="21">
        <f>VLOOKUP(O166,[1]PFEP!$B:$G,6,0)</f>
        <v>0.82</v>
      </c>
      <c r="R166" t="str">
        <f t="shared" ca="1" si="56"/>
        <v xml:space="preserve"> </v>
      </c>
      <c r="S166">
        <f t="shared" ca="1" si="57"/>
        <v>480</v>
      </c>
      <c r="T166" t="str">
        <f t="shared" ca="1" si="58"/>
        <v xml:space="preserve"> </v>
      </c>
      <c r="U166" t="str">
        <f t="shared" ca="1" si="59"/>
        <v xml:space="preserve"> </v>
      </c>
      <c r="V166" t="str">
        <f t="shared" ca="1" si="60"/>
        <v xml:space="preserve"> </v>
      </c>
      <c r="W166" t="str">
        <f t="shared" ca="1" si="61"/>
        <v xml:space="preserve"> </v>
      </c>
      <c r="Y166" s="2">
        <f>VLOOKUP(C166,[1]PFEP!$O:$P,2,0)</f>
        <v>800036407</v>
      </c>
      <c r="Z166" s="8" t="e">
        <f>VLOOKUP(Y166,[2]INDEX!$C:$D,2,0)</f>
        <v>#N/A</v>
      </c>
      <c r="AA166" s="9" t="str">
        <f>VLOOKUP(Y166,'[1]Suppliers DB'!$A:$D,4,0)</f>
        <v>TRAVESSA ANT. EUGENIO DA FONSEC 250</v>
      </c>
      <c r="AB166" s="9" t="str">
        <f>VLOOKUP(Y166,'[1]Suppliers DB'!$A:$E,5,0)</f>
        <v>Conceicao dos Ouros</v>
      </c>
      <c r="AC166" s="2" t="str">
        <f>VLOOKUP(Y166,'[1]Suppliers DB'!$A:$F,6,0)</f>
        <v>MG</v>
      </c>
      <c r="AD166" s="6">
        <v>5685</v>
      </c>
      <c r="AE166" s="8" t="str">
        <f>VLOOKUP(Y166,[3]DB_FORNECEDORES!$C:$D,2,0)</f>
        <v>APTIV</v>
      </c>
      <c r="AF166" s="10" t="str">
        <f>IFERROR(IF(OR(M166="FPT BETIM - FIRE",M166="FPT BETIM - MECANICA",M166="FPT BETIM"),VLOOKUP(Y166,'[4]FPT BETIM'!$B:$E,4,0),IF(OR(M166="MOPAR",M166="CKD",M166="FIASA"),VLOOKUP(Y166,'[4]FIASA, CKD, MOPAR '!$B:$D,3,0)," ")),"")</f>
        <v/>
      </c>
      <c r="AG166" s="2">
        <f>VLOOKUP(O166,[1]PFEP!$B:$AN,39,0)</f>
        <v>6432</v>
      </c>
      <c r="AH166" s="2">
        <f>VLOOKUP(O166,[1]PFEP!$B:$AV,47,0)</f>
        <v>6</v>
      </c>
      <c r="AI166" s="2">
        <f>VLOOKUP(AG166,[1]PFEP!$AN:$AW,10,0)</f>
        <v>0.6</v>
      </c>
      <c r="AJ166" s="2">
        <f>VLOOKUP(O166,[1]PFEP!$B:$AX,49,0)</f>
        <v>0.4</v>
      </c>
      <c r="AK166" s="2">
        <f>VLOOKUP(O166,[1]PFEP!$B:$AY,50,0)</f>
        <v>0.32</v>
      </c>
      <c r="AL166" s="2" t="str">
        <f>IFERROR(IF(OR(VLOOKUP(BH166,[1]PFEP!$A:$BD,56,0)=1,VLOOKUP(BH166,[1]PFEP!$A:$BD,56,0)=0),"N","S"),"")</f>
        <v>S</v>
      </c>
      <c r="AM166" t="str">
        <f>VLOOKUP(AG166,[1]PFEP!$AH:$AZ,19,0)</f>
        <v>YES</v>
      </c>
      <c r="AN166">
        <f>VLOOKUP(AG166,[1]PFEP!$AH:$BA,20,0)</f>
        <v>5</v>
      </c>
      <c r="AO166">
        <f>VLOOKUP(AG166,[1]PFEP!$AH:$BB,21,0)</f>
        <v>4</v>
      </c>
      <c r="AP166" s="2">
        <f>VLOOKUP(AG166,[1]PFEP!$AN:$BE,18,0)</f>
        <v>3</v>
      </c>
      <c r="AQ166" s="8" t="str">
        <f>IFERROR(VLOOKUP(Y166,'[4]Restrição de veículos'!$A:$C,3,0),"")</f>
        <v/>
      </c>
      <c r="AR166" s="8" t="str">
        <f t="shared" ca="1" si="62"/>
        <v/>
      </c>
      <c r="AS166" s="8">
        <f t="shared" ca="1" si="63"/>
        <v>80</v>
      </c>
      <c r="AT166" s="8" t="str">
        <f t="shared" ca="1" si="64"/>
        <v/>
      </c>
      <c r="AU166" s="8" t="str">
        <f t="shared" ca="1" si="65"/>
        <v/>
      </c>
      <c r="AV166" s="8" t="str">
        <f t="shared" ca="1" si="66"/>
        <v/>
      </c>
      <c r="AW166" s="8" t="str">
        <f t="shared" ca="1" si="67"/>
        <v/>
      </c>
      <c r="AX166" s="8" t="str">
        <f>VLOOKUP(Y166,'[1]Suppliers DB'!$A:$X,24,0)</f>
        <v>Geoship Federal Mogul + Aptiv</v>
      </c>
      <c r="AZ166" s="2" t="s">
        <v>62</v>
      </c>
      <c r="BD166" s="2" t="str">
        <f t="shared" si="68"/>
        <v>Conceicao dos Ouros</v>
      </c>
      <c r="BE166" s="7">
        <f>VLOOKUP(Y166,[3]DB_FORNECEDORES!$C:$E,3,0)</f>
        <v>857758002356</v>
      </c>
      <c r="BF166" s="7" t="b">
        <f>IF(AY166="FIASA",16701716000156,IF(AY166="FPT BETIM - FIRE",16701716003171,IF(AY166="FPT BETIM - MECANICA",16701716003333,IF(AY166="CKD",16701716001713,IF(AY166="MOPAR",16701716002957,IF(AZ166="SIM",VLOOKUP(AY166,[3]DB_FORNECEDORES!$C:$E,3,0)))))))</f>
        <v>0</v>
      </c>
      <c r="BG166" t="e">
        <f>IF(M166="FIASA",VLOOKUP(Y166,'[4]FIASA, CKD, MOPAR '!$B:$F,5,0),IF(OR(M166="FPT BETIM - FIRE",M166="FPT BETIM - MECANICA"),VLOOKUP(Y166,'[4]FPT BETIM'!$B:$F,5,0),"Volume"))</f>
        <v>#N/A</v>
      </c>
      <c r="BH166" t="str">
        <f t="shared" si="69"/>
        <v>463570040800036407</v>
      </c>
      <c r="BI166" t="str">
        <f>VLOOKUP(BH166,[1]PFEP!$A:$A,1,0)</f>
        <v>463570040800036407</v>
      </c>
      <c r="BK166" s="44"/>
      <c r="BL166">
        <f>COUNTIF(' Suppliers DB '!C:C,PFEP!Y166)</f>
        <v>1</v>
      </c>
    </row>
    <row r="167" spans="1:64">
      <c r="A167" t="s">
        <v>59</v>
      </c>
      <c r="B167" s="2" t="s">
        <v>266</v>
      </c>
      <c r="C167" s="2">
        <v>10675</v>
      </c>
      <c r="D167" s="2">
        <v>552678530</v>
      </c>
      <c r="E167">
        <v>2160</v>
      </c>
      <c r="F167" t="s">
        <v>267</v>
      </c>
      <c r="J167">
        <v>6480</v>
      </c>
      <c r="K167">
        <v>3</v>
      </c>
      <c r="L167" s="3">
        <v>45401</v>
      </c>
      <c r="M167" s="5" t="str">
        <f t="shared" si="53"/>
        <v>FPT BETIM - FIRE</v>
      </c>
      <c r="N167" s="2" t="str">
        <f t="shared" ca="1" si="52"/>
        <v>WEEK 43</v>
      </c>
      <c r="O167">
        <f t="shared" si="54"/>
        <v>552678530</v>
      </c>
      <c r="P167" t="str">
        <f t="shared" si="55"/>
        <v>VALVULA DE ADMISSAO (PRÉ-MONTAGEM)</v>
      </c>
      <c r="Q167" s="21">
        <f>VLOOKUP(O167,[1]PFEP!$B:$G,6,0)</f>
        <v>4.2999999999999997E-2</v>
      </c>
      <c r="R167" t="str">
        <f t="shared" ca="1" si="56"/>
        <v xml:space="preserve"> </v>
      </c>
      <c r="S167">
        <f t="shared" ca="1" si="57"/>
        <v>6480</v>
      </c>
      <c r="T167" t="str">
        <f t="shared" ca="1" si="58"/>
        <v xml:space="preserve"> </v>
      </c>
      <c r="U167" t="str">
        <f t="shared" ca="1" si="59"/>
        <v xml:space="preserve"> </v>
      </c>
      <c r="V167" t="str">
        <f t="shared" ca="1" si="60"/>
        <v xml:space="preserve"> </v>
      </c>
      <c r="W167" t="str">
        <f t="shared" ca="1" si="61"/>
        <v xml:space="preserve"> </v>
      </c>
      <c r="Y167" s="2">
        <f>VLOOKUP(C167,[1]PFEP!$O:$P,2,0)</f>
        <v>800002414</v>
      </c>
      <c r="Z167" s="8" t="e">
        <f>VLOOKUP(Y167,[2]INDEX!$C:$D,2,0)</f>
        <v>#N/A</v>
      </c>
      <c r="AA167" s="9" t="str">
        <f>VLOOKUP(Y167,'[1]Suppliers DB'!$A:$D,4,0)</f>
        <v>RDV PRESIDENTE DUTRAS/NKM.156JD.D.INDUSTRIAS</v>
      </c>
      <c r="AB167" s="9" t="str">
        <f>VLOOKUP(Y167,'[1]Suppliers DB'!$A:$E,5,0)</f>
        <v>Sao Jose Dos Campos</v>
      </c>
      <c r="AC167" s="2" t="str">
        <f>VLOOKUP(Y167,'[1]Suppliers DB'!$A:$F,6,0)</f>
        <v>SP</v>
      </c>
      <c r="AD167" s="6">
        <v>5686</v>
      </c>
      <c r="AE167" s="8" t="str">
        <f>VLOOKUP(Y167,[3]DB_FORNECEDORES!$C:$D,2,0)</f>
        <v>EATON PROD.AUTO</v>
      </c>
      <c r="AF167" s="10" t="str">
        <f>IFERROR(IF(OR(M167="FPT BETIM - FIRE",M167="FPT BETIM - MECANICA",M167="FPT BETIM"),VLOOKUP(Y167,'[4]FPT BETIM'!$B:$E,4,0),IF(OR(M167="MOPAR",M167="CKD",M167="FIASA"),VLOOKUP(Y167,'[4]FIASA, CKD, MOPAR '!$B:$D,3,0)," ")),"")</f>
        <v/>
      </c>
      <c r="AG167" s="2" t="str">
        <f>VLOOKUP(O167,[1]PFEP!$B:$AN,39,0)</f>
        <v>THTZ</v>
      </c>
      <c r="AH167" s="2">
        <f>VLOOKUP(O167,[1]PFEP!$B:$AV,47,0)</f>
        <v>72</v>
      </c>
      <c r="AI167" s="2">
        <f>VLOOKUP(AG167,[1]PFEP!$AN:$AW,10,0)</f>
        <v>0.6</v>
      </c>
      <c r="AJ167" s="2">
        <f>VLOOKUP(O167,[1]PFEP!$B:$AX,49,0)</f>
        <v>0.4</v>
      </c>
      <c r="AK167" s="2">
        <f>VLOOKUP(O167,[1]PFEP!$B:$AY,50,0)</f>
        <v>0.09</v>
      </c>
      <c r="AL167" s="2" t="str">
        <f>IFERROR(IF(OR(VLOOKUP(BH167,[1]PFEP!$A:$BD,56,0)=1,VLOOKUP(BH167,[1]PFEP!$A:$BD,56,0)=0),"N","S"),"")</f>
        <v>N</v>
      </c>
      <c r="AM167" t="str">
        <f>VLOOKUP(AG167,[1]PFEP!$AH:$AZ,19,0)</f>
        <v>YES</v>
      </c>
      <c r="AN167">
        <f>VLOOKUP(AG167,[1]PFEP!$AH:$BA,20,0)</f>
        <v>5</v>
      </c>
      <c r="AO167">
        <f>VLOOKUP(AG167,[1]PFEP!$AH:$BB,21,0)</f>
        <v>6</v>
      </c>
      <c r="AP167" s="2">
        <f>VLOOKUP(AG167,[1]PFEP!$AN:$BE,18,0)</f>
        <v>2.4</v>
      </c>
      <c r="AQ167" s="8" t="str">
        <f>IFERROR(VLOOKUP(Y167,'[4]Restrição de veículos'!$A:$C,3,0),"")</f>
        <v>Não enviar veículo menor que 3/4</v>
      </c>
      <c r="AR167" s="8" t="str">
        <f t="shared" ca="1" si="62"/>
        <v/>
      </c>
      <c r="AS167" s="8">
        <f t="shared" ca="1" si="63"/>
        <v>90</v>
      </c>
      <c r="AT167" s="8" t="str">
        <f t="shared" ca="1" si="64"/>
        <v/>
      </c>
      <c r="AU167" s="8" t="str">
        <f t="shared" ca="1" si="65"/>
        <v/>
      </c>
      <c r="AV167" s="8" t="str">
        <f t="shared" ca="1" si="66"/>
        <v/>
      </c>
      <c r="AW167" s="8" t="str">
        <f t="shared" ca="1" si="67"/>
        <v/>
      </c>
      <c r="AX167" s="8" t="str">
        <f>VLOOKUP(Y167,'[1]Suppliers DB'!$A:$X,24,0)</f>
        <v>Milk Run SP</v>
      </c>
      <c r="AZ167" s="2" t="s">
        <v>62</v>
      </c>
      <c r="BD167" s="2" t="str">
        <f t="shared" si="68"/>
        <v>Sao Jose Dos Campos</v>
      </c>
      <c r="BE167" s="7">
        <f>VLOOKUP(Y167,[3]DB_FORNECEDORES!$C:$E,3,0)</f>
        <v>54625819002621</v>
      </c>
      <c r="BF167" s="7" t="b">
        <f>IF(AY167="FIASA",16701716000156,IF(AY167="FPT BETIM - FIRE",16701716003171,IF(AY167="FPT BETIM - MECANICA",16701716003333,IF(AY167="CKD",16701716001713,IF(AY167="MOPAR",16701716002957,IF(AZ167="SIM",VLOOKUP(AY167,[3]DB_FORNECEDORES!$C:$E,3,0)))))))</f>
        <v>0</v>
      </c>
      <c r="BG167" t="e">
        <f>IF(M167="FIASA",VLOOKUP(Y167,'[4]FIASA, CKD, MOPAR '!$B:$F,5,0),IF(OR(M167="FPT BETIM - FIRE",M167="FPT BETIM - MECANICA"),VLOOKUP(Y167,'[4]FPT BETIM'!$B:$F,5,0),"Volume"))</f>
        <v>#N/A</v>
      </c>
      <c r="BH167" t="str">
        <f t="shared" si="69"/>
        <v>552678530800002414</v>
      </c>
      <c r="BI167" t="str">
        <f>VLOOKUP(BH167,[1]PFEP!$A:$A,1,0)</f>
        <v>552678530800002414</v>
      </c>
      <c r="BK167" s="44"/>
      <c r="BL167">
        <f>COUNTIF(' Suppliers DB '!C:C,PFEP!Y167)</f>
        <v>1</v>
      </c>
    </row>
    <row r="168" spans="1:64">
      <c r="A168" t="s">
        <v>59</v>
      </c>
      <c r="B168" s="2" t="s">
        <v>266</v>
      </c>
      <c r="C168" s="2">
        <v>10675</v>
      </c>
      <c r="D168" s="2">
        <v>552755990</v>
      </c>
      <c r="E168">
        <v>2160</v>
      </c>
      <c r="F168" t="s">
        <v>268</v>
      </c>
      <c r="J168">
        <v>6480</v>
      </c>
      <c r="K168">
        <v>3</v>
      </c>
      <c r="L168" s="3">
        <v>45401</v>
      </c>
      <c r="M168" s="5" t="str">
        <f t="shared" si="53"/>
        <v>FPT BETIM - FIRE</v>
      </c>
      <c r="N168" s="2" t="str">
        <f t="shared" ca="1" si="52"/>
        <v>WEEK 43</v>
      </c>
      <c r="O168">
        <f t="shared" si="54"/>
        <v>552755990</v>
      </c>
      <c r="P168" t="str">
        <f t="shared" si="55"/>
        <v>VALVULA DE DESCARGA (PRÉ-MONTAGEM)</v>
      </c>
      <c r="Q168" s="21">
        <f>VLOOKUP(O168,[1]PFEP!$B:$G,6,0)</f>
        <v>3.1E-2</v>
      </c>
      <c r="R168" t="str">
        <f t="shared" ca="1" si="56"/>
        <v xml:space="preserve"> </v>
      </c>
      <c r="S168">
        <f t="shared" ca="1" si="57"/>
        <v>6480</v>
      </c>
      <c r="T168" t="str">
        <f t="shared" ca="1" si="58"/>
        <v xml:space="preserve"> </v>
      </c>
      <c r="U168" t="str">
        <f t="shared" ca="1" si="59"/>
        <v xml:space="preserve"> </v>
      </c>
      <c r="V168" t="str">
        <f t="shared" ca="1" si="60"/>
        <v xml:space="preserve"> </v>
      </c>
      <c r="W168" t="str">
        <f t="shared" ca="1" si="61"/>
        <v xml:space="preserve"> </v>
      </c>
      <c r="Y168" s="2">
        <f>VLOOKUP(C168,[1]PFEP!$O:$P,2,0)</f>
        <v>800002414</v>
      </c>
      <c r="Z168" s="8" t="e">
        <f>VLOOKUP(Y168,[2]INDEX!$C:$D,2,0)</f>
        <v>#N/A</v>
      </c>
      <c r="AA168" s="9" t="str">
        <f>VLOOKUP(Y168,'[1]Suppliers DB'!$A:$D,4,0)</f>
        <v>RDV PRESIDENTE DUTRAS/NKM.156JD.D.INDUSTRIAS</v>
      </c>
      <c r="AB168" s="9" t="str">
        <f>VLOOKUP(Y168,'[1]Suppliers DB'!$A:$E,5,0)</f>
        <v>Sao Jose Dos Campos</v>
      </c>
      <c r="AC168" s="2" t="str">
        <f>VLOOKUP(Y168,'[1]Suppliers DB'!$A:$F,6,0)</f>
        <v>SP</v>
      </c>
      <c r="AD168" s="6">
        <v>5687</v>
      </c>
      <c r="AE168" s="8" t="str">
        <f>VLOOKUP(Y168,[3]DB_FORNECEDORES!$C:$D,2,0)</f>
        <v>EATON PROD.AUTO</v>
      </c>
      <c r="AF168" s="10" t="str">
        <f>IFERROR(IF(OR(M168="FPT BETIM - FIRE",M168="FPT BETIM - MECANICA",M168="FPT BETIM"),VLOOKUP(Y168,'[4]FPT BETIM'!$B:$E,4,0),IF(OR(M168="MOPAR",M168="CKD",M168="FIASA"),VLOOKUP(Y168,'[4]FIASA, CKD, MOPAR '!$B:$D,3,0)," ")),"")</f>
        <v/>
      </c>
      <c r="AG168" s="2" t="str">
        <f>VLOOKUP(O168,[1]PFEP!$B:$AN,39,0)</f>
        <v>THTZ</v>
      </c>
      <c r="AH168" s="2">
        <f>VLOOKUP(O168,[1]PFEP!$B:$AV,47,0)</f>
        <v>72</v>
      </c>
      <c r="AI168" s="2">
        <f>VLOOKUP(AG168,[1]PFEP!$AN:$AW,10,0)</f>
        <v>0.6</v>
      </c>
      <c r="AJ168" s="2">
        <f>VLOOKUP(O168,[1]PFEP!$B:$AX,49,0)</f>
        <v>0.4</v>
      </c>
      <c r="AK168" s="2">
        <f>VLOOKUP(O168,[1]PFEP!$B:$AY,50,0)</f>
        <v>0.09</v>
      </c>
      <c r="AL168" s="2" t="str">
        <f>IFERROR(IF(OR(VLOOKUP(BH168,[1]PFEP!$A:$BD,56,0)=1,VLOOKUP(BH168,[1]PFEP!$A:$BD,56,0)=0),"N","S"),"")</f>
        <v>N</v>
      </c>
      <c r="AM168" t="str">
        <f>VLOOKUP(AG168,[1]PFEP!$AH:$AZ,19,0)</f>
        <v>YES</v>
      </c>
      <c r="AN168">
        <f>VLOOKUP(AG168,[1]PFEP!$AH:$BA,20,0)</f>
        <v>5</v>
      </c>
      <c r="AO168">
        <f>VLOOKUP(AG168,[1]PFEP!$AH:$BB,21,0)</f>
        <v>6</v>
      </c>
      <c r="AP168" s="2">
        <f>VLOOKUP(AG168,[1]PFEP!$AN:$BE,18,0)</f>
        <v>2.4</v>
      </c>
      <c r="AQ168" s="8" t="str">
        <f>IFERROR(VLOOKUP(Y168,'[4]Restrição de veículos'!$A:$C,3,0),"")</f>
        <v>Não enviar veículo menor que 3/4</v>
      </c>
      <c r="AR168" s="8" t="str">
        <f t="shared" ca="1" si="62"/>
        <v/>
      </c>
      <c r="AS168" s="8">
        <f t="shared" ca="1" si="63"/>
        <v>90</v>
      </c>
      <c r="AT168" s="8" t="str">
        <f t="shared" ca="1" si="64"/>
        <v/>
      </c>
      <c r="AU168" s="8" t="str">
        <f t="shared" ca="1" si="65"/>
        <v/>
      </c>
      <c r="AV168" s="8" t="str">
        <f t="shared" ca="1" si="66"/>
        <v/>
      </c>
      <c r="AW168" s="8" t="str">
        <f t="shared" ca="1" si="67"/>
        <v/>
      </c>
      <c r="AX168" s="8" t="str">
        <f>VLOOKUP(Y168,'[1]Suppliers DB'!$A:$X,24,0)</f>
        <v>Milk Run SP</v>
      </c>
      <c r="AZ168" s="2" t="s">
        <v>62</v>
      </c>
      <c r="BD168" s="2" t="str">
        <f t="shared" si="68"/>
        <v>Sao Jose Dos Campos</v>
      </c>
      <c r="BE168" s="7">
        <f>VLOOKUP(Y168,[3]DB_FORNECEDORES!$C:$E,3,0)</f>
        <v>54625819002621</v>
      </c>
      <c r="BF168" s="7" t="b">
        <f>IF(AY168="FIASA",16701716000156,IF(AY168="FPT BETIM - FIRE",16701716003171,IF(AY168="FPT BETIM - MECANICA",16701716003333,IF(AY168="CKD",16701716001713,IF(AY168="MOPAR",16701716002957,IF(AZ168="SIM",VLOOKUP(AY168,[3]DB_FORNECEDORES!$C:$E,3,0)))))))</f>
        <v>0</v>
      </c>
      <c r="BG168" t="e">
        <f>IF(M168="FIASA",VLOOKUP(Y168,'[4]FIASA, CKD, MOPAR '!$B:$F,5,0),IF(OR(M168="FPT BETIM - FIRE",M168="FPT BETIM - MECANICA"),VLOOKUP(Y168,'[4]FPT BETIM'!$B:$F,5,0),"Volume"))</f>
        <v>#N/A</v>
      </c>
      <c r="BH168" t="str">
        <f t="shared" si="69"/>
        <v>552755990800002414</v>
      </c>
      <c r="BI168" t="str">
        <f>VLOOKUP(BH168,[1]PFEP!$A:$A,1,0)</f>
        <v>552755990800002414</v>
      </c>
      <c r="BK168" s="44"/>
      <c r="BL168">
        <f>COUNTIF(' Suppliers DB '!C:C,PFEP!Y168)</f>
        <v>1</v>
      </c>
    </row>
    <row r="169" spans="1:64">
      <c r="A169" t="s">
        <v>59</v>
      </c>
      <c r="B169" s="2" t="s">
        <v>269</v>
      </c>
      <c r="C169" s="2">
        <v>32572</v>
      </c>
      <c r="D169" s="2">
        <v>552679980</v>
      </c>
      <c r="E169">
        <v>720</v>
      </c>
      <c r="F169" t="s">
        <v>270</v>
      </c>
      <c r="J169">
        <v>7200</v>
      </c>
      <c r="K169">
        <v>10</v>
      </c>
      <c r="L169" s="3">
        <v>45401</v>
      </c>
      <c r="M169" s="5" t="str">
        <f t="shared" si="53"/>
        <v>FPT BETIM - FIRE</v>
      </c>
      <c r="N169" s="2" t="str">
        <f t="shared" ca="1" si="52"/>
        <v>WEEK 43</v>
      </c>
      <c r="O169">
        <f t="shared" si="54"/>
        <v>552679980</v>
      </c>
      <c r="P169" t="str">
        <f t="shared" si="55"/>
        <v>BOBINA DE IGNICAO (TOP COIL)</v>
      </c>
      <c r="Q169" s="21">
        <f>VLOOKUP(O169,[1]PFEP!$B:$G,6,0)</f>
        <v>0.25</v>
      </c>
      <c r="R169" t="str">
        <f t="shared" ca="1" si="56"/>
        <v xml:space="preserve"> </v>
      </c>
      <c r="S169">
        <f t="shared" ca="1" si="57"/>
        <v>7200</v>
      </c>
      <c r="T169" t="str">
        <f t="shared" ca="1" si="58"/>
        <v xml:space="preserve"> </v>
      </c>
      <c r="U169" t="str">
        <f t="shared" ca="1" si="59"/>
        <v xml:space="preserve"> </v>
      </c>
      <c r="V169" t="str">
        <f t="shared" ca="1" si="60"/>
        <v xml:space="preserve"> </v>
      </c>
      <c r="W169" t="str">
        <f t="shared" ca="1" si="61"/>
        <v xml:space="preserve"> </v>
      </c>
      <c r="Y169" s="2">
        <f>VLOOKUP(C169,[1]PFEP!$O:$P,2,0)</f>
        <v>800029515</v>
      </c>
      <c r="Z169" s="8" t="e">
        <f>VLOOKUP(Y169,[2]INDEX!$C:$D,2,0)</f>
        <v>#N/A</v>
      </c>
      <c r="AA169" s="9" t="str">
        <f>VLOOKUP(Y169,'[1]Suppliers DB'!$A:$D,4,0)</f>
        <v>AV ALAMEDA JUPTER818DISTRITO INDUSTRIAL AMERICAN PARK</v>
      </c>
      <c r="AB169" s="9" t="str">
        <f>VLOOKUP(Y169,'[1]Suppliers DB'!$A:$E,5,0)</f>
        <v>Indaiatuba</v>
      </c>
      <c r="AC169" s="2" t="str">
        <f>VLOOKUP(Y169,'[1]Suppliers DB'!$A:$F,6,0)</f>
        <v>SP</v>
      </c>
      <c r="AD169" s="6">
        <v>5688</v>
      </c>
      <c r="AE169" s="8" t="str">
        <f>VLOOKUP(Y169,[3]DB_FORNECEDORES!$C:$D,2,0)</f>
        <v>AUTOMOTIVOS IND</v>
      </c>
      <c r="AF169" s="10" t="str">
        <f>IFERROR(IF(OR(M169="FPT BETIM - FIRE",M169="FPT BETIM - MECANICA",M169="FPT BETIM"),VLOOKUP(Y169,'[4]FPT BETIM'!$B:$E,4,0),IF(OR(M169="MOPAR",M169="CKD",M169="FIASA"),VLOOKUP(Y169,'[4]FIASA, CKD, MOPAR '!$B:$D,3,0)," ")),"")</f>
        <v/>
      </c>
      <c r="AG169" s="2" t="str">
        <f>VLOOKUP(O169,[1]PFEP!$B:$AN,39,0)</f>
        <v>T048</v>
      </c>
      <c r="AH169" s="2">
        <f>VLOOKUP(O169,[1]PFEP!$B:$AV,47,0)</f>
        <v>18</v>
      </c>
      <c r="AI169" s="2">
        <f>VLOOKUP(AG169,[1]PFEP!$AN:$AW,10,0)</f>
        <v>0.4</v>
      </c>
      <c r="AJ169" s="2">
        <f>VLOOKUP(O169,[1]PFEP!$B:$AX,49,0)</f>
        <v>0.3</v>
      </c>
      <c r="AK169" s="2">
        <f>VLOOKUP(O169,[1]PFEP!$B:$AY,50,0)</f>
        <v>0.15</v>
      </c>
      <c r="AL169" s="2" t="str">
        <f>IFERROR(IF(OR(VLOOKUP(BH169,[1]PFEP!$A:$BD,56,0)=1,VLOOKUP(BH169,[1]PFEP!$A:$BD,56,0)=0),"N","S"),"")</f>
        <v>N</v>
      </c>
      <c r="AM169" t="str">
        <f>VLOOKUP(AG169,[1]PFEP!$AH:$AZ,19,0)</f>
        <v>NO</v>
      </c>
      <c r="AN169" t="str">
        <f>VLOOKUP(AG169,[1]PFEP!$AH:$BA,20,0)</f>
        <v/>
      </c>
      <c r="AO169" t="str">
        <f>VLOOKUP(AG169,[1]PFEP!$AH:$BB,21,0)</f>
        <v/>
      </c>
      <c r="AP169" s="2">
        <f>VLOOKUP(AG169,[1]PFEP!$AN:$BE,18,0)</f>
        <v>3.5</v>
      </c>
      <c r="AQ169" s="8" t="str">
        <f>IFERROR(VLOOKUP(Y169,'[4]Restrição de veículos'!$A:$C,3,0),"")</f>
        <v>Não recebe carreta</v>
      </c>
      <c r="AR169" s="8" t="str">
        <f t="shared" ca="1" si="62"/>
        <v/>
      </c>
      <c r="AS169" s="8">
        <f t="shared" ca="1" si="63"/>
        <v>400</v>
      </c>
      <c r="AT169" s="8" t="str">
        <f t="shared" ca="1" si="64"/>
        <v/>
      </c>
      <c r="AU169" s="8" t="str">
        <f t="shared" ca="1" si="65"/>
        <v/>
      </c>
      <c r="AV169" s="8" t="str">
        <f t="shared" ca="1" si="66"/>
        <v/>
      </c>
      <c r="AW169" s="8" t="str">
        <f t="shared" ca="1" si="67"/>
        <v/>
      </c>
      <c r="AX169" s="8" t="str">
        <f>VLOOKUP(Y169,'[1]Suppliers DB'!$A:$X,24,0)</f>
        <v>Milk Run SP</v>
      </c>
      <c r="AZ169" s="2" t="s">
        <v>62</v>
      </c>
      <c r="BD169" s="2" t="str">
        <f t="shared" si="68"/>
        <v>Indaiatuba</v>
      </c>
      <c r="BE169" s="7">
        <f>VLOOKUP(Y169,[3]DB_FORNECEDORES!$C:$E,3,0)</f>
        <v>13353050000102</v>
      </c>
      <c r="BF169" s="7" t="b">
        <f>IF(AY169="FIASA",16701716000156,IF(AY169="FPT BETIM - FIRE",16701716003171,IF(AY169="FPT BETIM - MECANICA",16701716003333,IF(AY169="CKD",16701716001713,IF(AY169="MOPAR",16701716002957,IF(AZ169="SIM",VLOOKUP(AY169,[3]DB_FORNECEDORES!$C:$E,3,0)))))))</f>
        <v>0</v>
      </c>
      <c r="BG169" t="e">
        <f>IF(M169="FIASA",VLOOKUP(Y169,'[4]FIASA, CKD, MOPAR '!$B:$F,5,0),IF(OR(M169="FPT BETIM - FIRE",M169="FPT BETIM - MECANICA"),VLOOKUP(Y169,'[4]FPT BETIM'!$B:$F,5,0),"Volume"))</f>
        <v>#N/A</v>
      </c>
      <c r="BH169" t="str">
        <f t="shared" si="69"/>
        <v>552679980800029515</v>
      </c>
      <c r="BI169" t="str">
        <f>VLOOKUP(BH169,[1]PFEP!$A:$A,1,0)</f>
        <v>552679980800029515</v>
      </c>
      <c r="BK169" s="44"/>
      <c r="BL169">
        <f>COUNTIF(' Suppliers DB '!C:C,PFEP!Y169)</f>
        <v>1</v>
      </c>
    </row>
    <row r="170" spans="1:64">
      <c r="A170" t="s">
        <v>59</v>
      </c>
      <c r="B170" s="2" t="s">
        <v>271</v>
      </c>
      <c r="C170" s="2">
        <v>31610</v>
      </c>
      <c r="D170" s="2">
        <v>552681700</v>
      </c>
      <c r="E170">
        <v>420</v>
      </c>
      <c r="F170" t="s">
        <v>272</v>
      </c>
      <c r="J170">
        <v>420</v>
      </c>
      <c r="K170">
        <v>1</v>
      </c>
      <c r="L170" s="3">
        <v>45401</v>
      </c>
      <c r="M170" s="5" t="str">
        <f t="shared" si="53"/>
        <v>FPT BETIM - FIRE</v>
      </c>
      <c r="N170" s="2" t="str">
        <f t="shared" ca="1" si="52"/>
        <v>WEEK 43</v>
      </c>
      <c r="O170">
        <f t="shared" si="54"/>
        <v>552681700</v>
      </c>
      <c r="P170" t="str">
        <f t="shared" si="55"/>
        <v>JUNTA CABECOTE MOTOR</v>
      </c>
      <c r="Q170" s="21">
        <f>VLOOKUP(O170,[1]PFEP!$B:$G,6,0)</f>
        <v>0.13500000000000001</v>
      </c>
      <c r="R170" t="str">
        <f t="shared" ca="1" si="56"/>
        <v xml:space="preserve"> </v>
      </c>
      <c r="S170">
        <f t="shared" ca="1" si="57"/>
        <v>420</v>
      </c>
      <c r="T170" t="str">
        <f t="shared" ca="1" si="58"/>
        <v xml:space="preserve"> </v>
      </c>
      <c r="U170" t="str">
        <f t="shared" ca="1" si="59"/>
        <v xml:space="preserve"> </v>
      </c>
      <c r="V170" t="str">
        <f t="shared" ca="1" si="60"/>
        <v xml:space="preserve"> </v>
      </c>
      <c r="W170" t="str">
        <f t="shared" ca="1" si="61"/>
        <v xml:space="preserve"> </v>
      </c>
      <c r="Y170" s="2">
        <f>VLOOKUP(C170,[1]PFEP!$O:$P,2,0)</f>
        <v>800005883</v>
      </c>
      <c r="Z170" s="8" t="e">
        <f>VLOOKUP(Y170,[2]INDEX!$C:$D,2,0)</f>
        <v>#N/A</v>
      </c>
      <c r="AA170" s="9" t="str">
        <f>VLOOKUP(Y170,'[1]Suppliers DB'!$A:$D,4,0)</f>
        <v>R FRANCISCO CARLOS DE CASTRO NE945DIST INDL UNILESTE</v>
      </c>
      <c r="AB170" s="9" t="str">
        <f>VLOOKUP(Y170,'[1]Suppliers DB'!$A:$E,5,0)</f>
        <v>Piracicaba</v>
      </c>
      <c r="AC170" s="2" t="str">
        <f>VLOOKUP(Y170,'[1]Suppliers DB'!$A:$F,6,0)</f>
        <v>SP</v>
      </c>
      <c r="AD170" s="6">
        <v>5689</v>
      </c>
      <c r="AE170" s="8" t="str">
        <f>VLOOKUP(Y170,[3]DB_FORNECEDORES!$C:$D,2,0)</f>
        <v>ELRINGKLINGER</v>
      </c>
      <c r="AF170" s="10" t="str">
        <f>IFERROR(IF(OR(M170="FPT BETIM - FIRE",M170="FPT BETIM - MECANICA",M170="FPT BETIM"),VLOOKUP(Y170,'[4]FPT BETIM'!$B:$E,4,0),IF(OR(M170="MOPAR",M170="CKD",M170="FIASA"),VLOOKUP(Y170,'[4]FIASA, CKD, MOPAR '!$B:$D,3,0)," ")),"")</f>
        <v/>
      </c>
      <c r="AG170" s="2" t="str">
        <f>VLOOKUP(O170,[1]PFEP!$B:$AN,39,0)</f>
        <v>TFL3</v>
      </c>
      <c r="AH170" s="2">
        <f>VLOOKUP(O170,[1]PFEP!$B:$AV,47,0)</f>
        <v>42</v>
      </c>
      <c r="AI170" s="2">
        <f>VLOOKUP(AG170,[1]PFEP!$AN:$AW,10,0)</f>
        <v>0.6</v>
      </c>
      <c r="AJ170" s="2">
        <f>VLOOKUP(O170,[1]PFEP!$B:$AX,49,0)</f>
        <v>0.4</v>
      </c>
      <c r="AK170" s="2">
        <f>VLOOKUP(O170,[1]PFEP!$B:$AY,50,0)</f>
        <v>0.15</v>
      </c>
      <c r="AL170" s="2" t="str">
        <f>IFERROR(IF(OR(VLOOKUP(BH170,[1]PFEP!$A:$BD,56,0)=1,VLOOKUP(BH170,[1]PFEP!$A:$BD,56,0)=0),"N","S"),"")</f>
        <v>S</v>
      </c>
      <c r="AM170" t="str">
        <f>VLOOKUP(AG170,[1]PFEP!$AH:$AZ,19,0)</f>
        <v>YES</v>
      </c>
      <c r="AN170">
        <f>VLOOKUP(AG170,[1]PFEP!$AH:$BA,20,0)</f>
        <v>5</v>
      </c>
      <c r="AO170">
        <f>VLOOKUP(AG170,[1]PFEP!$AH:$BB,21,0)</f>
        <v>1</v>
      </c>
      <c r="AP170" s="2">
        <f>VLOOKUP(AG170,[1]PFEP!$AN:$BE,18,0)</f>
        <v>3</v>
      </c>
      <c r="AQ170" s="8" t="str">
        <f>IFERROR(VLOOKUP(Y170,'[4]Restrição de veículos'!$A:$C,3,0),"")</f>
        <v>Não recebe veículo Baú</v>
      </c>
      <c r="AR170" s="8" t="str">
        <f t="shared" ca="1" si="62"/>
        <v/>
      </c>
      <c r="AS170" s="8">
        <f t="shared" ca="1" si="63"/>
        <v>10</v>
      </c>
      <c r="AT170" s="8" t="str">
        <f t="shared" ca="1" si="64"/>
        <v/>
      </c>
      <c r="AU170" s="8" t="str">
        <f t="shared" ca="1" si="65"/>
        <v/>
      </c>
      <c r="AV170" s="8" t="str">
        <f t="shared" ca="1" si="66"/>
        <v/>
      </c>
      <c r="AW170" s="8" t="str">
        <f t="shared" ca="1" si="67"/>
        <v/>
      </c>
      <c r="AX170" s="8" t="str">
        <f>VLOOKUP(Y170,'[1]Suppliers DB'!$A:$X,24,0)</f>
        <v>Milk Run SP</v>
      </c>
      <c r="AZ170" s="2" t="s">
        <v>62</v>
      </c>
      <c r="BD170" s="2" t="str">
        <f t="shared" si="68"/>
        <v>Piracicaba</v>
      </c>
      <c r="BE170" s="7">
        <f>VLOOKUP(Y170,[3]DB_FORNECEDORES!$C:$E,3,0)</f>
        <v>1576749000144</v>
      </c>
      <c r="BF170" s="7" t="b">
        <f>IF(AY170="FIASA",16701716000156,IF(AY170="FPT BETIM - FIRE",16701716003171,IF(AY170="FPT BETIM - MECANICA",16701716003333,IF(AY170="CKD",16701716001713,IF(AY170="MOPAR",16701716002957,IF(AZ170="SIM",VLOOKUP(AY170,[3]DB_FORNECEDORES!$C:$E,3,0)))))))</f>
        <v>0</v>
      </c>
      <c r="BG170" t="e">
        <f>IF(M170="FIASA",VLOOKUP(Y170,'[4]FIASA, CKD, MOPAR '!$B:$F,5,0),IF(OR(M170="FPT BETIM - FIRE",M170="FPT BETIM - MECANICA"),VLOOKUP(Y170,'[4]FPT BETIM'!$B:$F,5,0),"Volume"))</f>
        <v>#N/A</v>
      </c>
      <c r="BH170" t="str">
        <f t="shared" si="69"/>
        <v>552681700800005883</v>
      </c>
      <c r="BI170" t="str">
        <f>VLOOKUP(BH170,[1]PFEP!$A:$A,1,0)</f>
        <v>552681700800005883</v>
      </c>
      <c r="BK170" s="44"/>
      <c r="BL170">
        <f>COUNTIF(' Suppliers DB '!C:C,PFEP!Y170)</f>
        <v>1</v>
      </c>
    </row>
    <row r="171" spans="1:64">
      <c r="A171" t="s">
        <v>59</v>
      </c>
      <c r="B171" s="2" t="s">
        <v>271</v>
      </c>
      <c r="C171" s="2">
        <v>31610</v>
      </c>
      <c r="D171" s="2">
        <v>552678490</v>
      </c>
      <c r="E171">
        <v>520</v>
      </c>
      <c r="F171" t="s">
        <v>272</v>
      </c>
      <c r="J171">
        <v>520</v>
      </c>
      <c r="K171">
        <v>1</v>
      </c>
      <c r="L171" s="3">
        <v>45401</v>
      </c>
      <c r="M171" s="5" t="str">
        <f t="shared" si="53"/>
        <v>FPT BETIM - FIRE</v>
      </c>
      <c r="N171" s="2" t="str">
        <f t="shared" ca="1" si="52"/>
        <v>WEEK 43</v>
      </c>
      <c r="O171">
        <f t="shared" si="54"/>
        <v>552678490</v>
      </c>
      <c r="P171" t="str">
        <f t="shared" si="55"/>
        <v>JUNTA CABECOTE MOTOR</v>
      </c>
      <c r="Q171" s="21">
        <f>VLOOKUP(O171,[1]PFEP!$B:$G,6,0)</f>
        <v>0.109</v>
      </c>
      <c r="R171" t="str">
        <f t="shared" ca="1" si="56"/>
        <v xml:space="preserve"> </v>
      </c>
      <c r="S171">
        <f t="shared" ca="1" si="57"/>
        <v>520</v>
      </c>
      <c r="T171" t="str">
        <f t="shared" ca="1" si="58"/>
        <v xml:space="preserve"> </v>
      </c>
      <c r="U171" t="str">
        <f t="shared" ca="1" si="59"/>
        <v xml:space="preserve"> </v>
      </c>
      <c r="V171" t="str">
        <f t="shared" ca="1" si="60"/>
        <v xml:space="preserve"> </v>
      </c>
      <c r="W171" t="str">
        <f t="shared" ca="1" si="61"/>
        <v xml:space="preserve"> </v>
      </c>
      <c r="Y171" s="2">
        <f>VLOOKUP(C171,[1]PFEP!$O:$P,2,0)</f>
        <v>800005883</v>
      </c>
      <c r="Z171" s="8" t="e">
        <f>VLOOKUP(Y171,[2]INDEX!$C:$D,2,0)</f>
        <v>#N/A</v>
      </c>
      <c r="AA171" s="9" t="str">
        <f>VLOOKUP(Y171,'[1]Suppliers DB'!$A:$D,4,0)</f>
        <v>R FRANCISCO CARLOS DE CASTRO NE945DIST INDL UNILESTE</v>
      </c>
      <c r="AB171" s="9" t="str">
        <f>VLOOKUP(Y171,'[1]Suppliers DB'!$A:$E,5,0)</f>
        <v>Piracicaba</v>
      </c>
      <c r="AC171" s="2" t="str">
        <f>VLOOKUP(Y171,'[1]Suppliers DB'!$A:$F,6,0)</f>
        <v>SP</v>
      </c>
      <c r="AD171" s="6">
        <v>5690</v>
      </c>
      <c r="AE171" s="8" t="str">
        <f>VLOOKUP(Y171,[3]DB_FORNECEDORES!$C:$D,2,0)</f>
        <v>ELRINGKLINGER</v>
      </c>
      <c r="AF171" s="10" t="str">
        <f>IFERROR(IF(OR(M171="FPT BETIM - FIRE",M171="FPT BETIM - MECANICA",M171="FPT BETIM"),VLOOKUP(Y171,'[4]FPT BETIM'!$B:$E,4,0),IF(OR(M171="MOPAR",M171="CKD",M171="FIASA"),VLOOKUP(Y171,'[4]FIASA, CKD, MOPAR '!$B:$D,3,0)," ")),"")</f>
        <v/>
      </c>
      <c r="AG171" s="2" t="str">
        <f>VLOOKUP(O171,[1]PFEP!$B:$AN,39,0)</f>
        <v>TFM5</v>
      </c>
      <c r="AH171" s="2">
        <f>VLOOKUP(O171,[1]PFEP!$B:$AV,47,0)</f>
        <v>52</v>
      </c>
      <c r="AI171" s="2">
        <f>VLOOKUP(AG171,[1]PFEP!$AN:$AW,10,0)</f>
        <v>0.2</v>
      </c>
      <c r="AJ171" s="2">
        <f>VLOOKUP(O171,[1]PFEP!$B:$AX,49,0)</f>
        <v>0.05</v>
      </c>
      <c r="AK171" s="2">
        <f>VLOOKUP(O171,[1]PFEP!$B:$AY,50,0)</f>
        <v>0.01</v>
      </c>
      <c r="AL171" s="2" t="str">
        <f>IFERROR(IF(OR(VLOOKUP(BH171,[1]PFEP!$A:$BD,56,0)=1,VLOOKUP(BH171,[1]PFEP!$A:$BD,56,0)=0),"N","S"),"")</f>
        <v>S</v>
      </c>
      <c r="AM171" t="str">
        <f>VLOOKUP(AG171,[1]PFEP!$AH:$AZ,19,0)</f>
        <v>YES</v>
      </c>
      <c r="AN171">
        <f>VLOOKUP(AG171,[1]PFEP!$AH:$BA,20,0)</f>
        <v>1</v>
      </c>
      <c r="AO171">
        <f>VLOOKUP(AG171,[1]PFEP!$AH:$BB,21,0)</f>
        <v>1</v>
      </c>
      <c r="AP171" s="2">
        <f>VLOOKUP(AG171,[1]PFEP!$AN:$BE,18,0)</f>
        <v>0</v>
      </c>
      <c r="AQ171" s="8" t="str">
        <f>IFERROR(VLOOKUP(Y171,'[4]Restrição de veículos'!$A:$C,3,0),"")</f>
        <v>Não recebe veículo Baú</v>
      </c>
      <c r="AR171" s="8" t="str">
        <f t="shared" ca="1" si="62"/>
        <v/>
      </c>
      <c r="AS171" s="8">
        <f t="shared" ca="1" si="63"/>
        <v>10</v>
      </c>
      <c r="AT171" s="8" t="str">
        <f t="shared" ca="1" si="64"/>
        <v/>
      </c>
      <c r="AU171" s="8" t="str">
        <f t="shared" ca="1" si="65"/>
        <v/>
      </c>
      <c r="AV171" s="8" t="str">
        <f t="shared" ca="1" si="66"/>
        <v/>
      </c>
      <c r="AW171" s="8" t="str">
        <f t="shared" ca="1" si="67"/>
        <v/>
      </c>
      <c r="AX171" s="8" t="str">
        <f>VLOOKUP(Y171,'[1]Suppliers DB'!$A:$X,24,0)</f>
        <v>Milk Run SP</v>
      </c>
      <c r="AZ171" s="2" t="s">
        <v>62</v>
      </c>
      <c r="BD171" s="2" t="str">
        <f t="shared" si="68"/>
        <v>Piracicaba</v>
      </c>
      <c r="BE171" s="7">
        <f>VLOOKUP(Y171,[3]DB_FORNECEDORES!$C:$E,3,0)</f>
        <v>1576749000144</v>
      </c>
      <c r="BF171" s="7" t="b">
        <f>IF(AY171="FIASA",16701716000156,IF(AY171="FPT BETIM - FIRE",16701716003171,IF(AY171="FPT BETIM - MECANICA",16701716003333,IF(AY171="CKD",16701716001713,IF(AY171="MOPAR",16701716002957,IF(AZ171="SIM",VLOOKUP(AY171,[3]DB_FORNECEDORES!$C:$E,3,0)))))))</f>
        <v>0</v>
      </c>
      <c r="BG171" t="e">
        <f>IF(M171="FIASA",VLOOKUP(Y171,'[4]FIASA, CKD, MOPAR '!$B:$F,5,0),IF(OR(M171="FPT BETIM - FIRE",M171="FPT BETIM - MECANICA"),VLOOKUP(Y171,'[4]FPT BETIM'!$B:$F,5,0),"Volume"))</f>
        <v>#N/A</v>
      </c>
      <c r="BH171" t="str">
        <f t="shared" si="69"/>
        <v>552678490800005883</v>
      </c>
      <c r="BI171" t="str">
        <f>VLOOKUP(BH171,[1]PFEP!$A:$A,1,0)</f>
        <v>552678490800005883</v>
      </c>
      <c r="BK171" s="44"/>
      <c r="BL171">
        <f>COUNTIF(' Suppliers DB '!C:C,PFEP!Y171)</f>
        <v>1</v>
      </c>
    </row>
    <row r="172" spans="1:64">
      <c r="A172" t="s">
        <v>59</v>
      </c>
      <c r="B172" s="2" t="s">
        <v>273</v>
      </c>
      <c r="C172" s="2">
        <v>34836</v>
      </c>
      <c r="D172" s="2">
        <v>552793140</v>
      </c>
      <c r="E172">
        <v>720</v>
      </c>
      <c r="F172" t="s">
        <v>127</v>
      </c>
      <c r="J172">
        <v>1440</v>
      </c>
      <c r="K172">
        <v>2</v>
      </c>
      <c r="L172" s="3">
        <v>45401</v>
      </c>
      <c r="M172" s="5" t="str">
        <f t="shared" si="53"/>
        <v>FPT BETIM - FIRE</v>
      </c>
      <c r="N172" s="2" t="str">
        <f t="shared" ca="1" si="52"/>
        <v>WEEK 43</v>
      </c>
      <c r="O172">
        <f t="shared" si="54"/>
        <v>552793140</v>
      </c>
      <c r="P172" t="str">
        <f t="shared" si="55"/>
        <v>BRONZINA DE BIELA STD. A</v>
      </c>
      <c r="Q172" s="21">
        <f>VLOOKUP(O172,[1]PFEP!$B:$G,6,0)</f>
        <v>1.0999999999999999E-2</v>
      </c>
      <c r="R172" t="str">
        <f t="shared" ca="1" si="56"/>
        <v xml:space="preserve"> </v>
      </c>
      <c r="S172">
        <f t="shared" ca="1" si="57"/>
        <v>1440</v>
      </c>
      <c r="T172" t="str">
        <f t="shared" ca="1" si="58"/>
        <v xml:space="preserve"> </v>
      </c>
      <c r="U172" t="str">
        <f t="shared" ca="1" si="59"/>
        <v xml:space="preserve"> </v>
      </c>
      <c r="V172" t="str">
        <f t="shared" ca="1" si="60"/>
        <v xml:space="preserve"> </v>
      </c>
      <c r="W172" t="str">
        <f t="shared" ca="1" si="61"/>
        <v xml:space="preserve"> </v>
      </c>
      <c r="Y172" s="2">
        <f>VLOOKUP(C172,[1]PFEP!$O:$P,2,0)</f>
        <v>800032490</v>
      </c>
      <c r="Z172" s="8" t="e">
        <f>VLOOKUP(Y172,[2]INDEX!$C:$D,2,0)</f>
        <v>#N/A</v>
      </c>
      <c r="AA172" s="9" t="str">
        <f>VLOOKUP(Y172,'[1]Suppliers DB'!$A:$D,4,0)</f>
        <v>Rodovia Fernao DiasSNkm 754Distrito Indutrial</v>
      </c>
      <c r="AB172" s="9" t="str">
        <f>VLOOKUP(Y172,'[1]Suppliers DB'!$A:$E,5,0)</f>
        <v>Tres Coracoes</v>
      </c>
      <c r="AC172" s="2" t="str">
        <f>VLOOKUP(Y172,'[1]Suppliers DB'!$A:$F,6,0)</f>
        <v>MG</v>
      </c>
      <c r="AD172" s="6">
        <v>5691</v>
      </c>
      <c r="AE172" s="8" t="str">
        <f>VLOOKUP(Y172,[3]DB_FORNECEDORES!$C:$D,2,0)</f>
        <v>FEDERAL MOGUL</v>
      </c>
      <c r="AF172" s="10" t="str">
        <f>IFERROR(IF(OR(M172="FPT BETIM - FIRE",M172="FPT BETIM - MECANICA",M172="FPT BETIM"),VLOOKUP(Y172,'[4]FPT BETIM'!$B:$E,4,0),IF(OR(M172="MOPAR",M172="CKD",M172="FIASA"),VLOOKUP(Y172,'[4]FIASA, CKD, MOPAR '!$B:$D,3,0)," ")),"")</f>
        <v/>
      </c>
      <c r="AG172" s="2" t="str">
        <f>VLOOKUP(O172,[1]PFEP!$B:$AN,39,0)</f>
        <v>T136</v>
      </c>
      <c r="AH172" s="2">
        <f>VLOOKUP(O172,[1]PFEP!$B:$AV,47,0)</f>
        <v>400</v>
      </c>
      <c r="AI172" s="2">
        <f>VLOOKUP(AG172,[1]PFEP!$AN:$AW,10,0)</f>
        <v>0.4</v>
      </c>
      <c r="AJ172" s="2">
        <f>VLOOKUP(O172,[1]PFEP!$B:$AX,49,0)</f>
        <v>0.3</v>
      </c>
      <c r="AK172" s="2">
        <f>VLOOKUP(O172,[1]PFEP!$B:$AY,50,0)</f>
        <v>0.15</v>
      </c>
      <c r="AL172" s="2" t="str">
        <f>IFERROR(IF(OR(VLOOKUP(BH172,[1]PFEP!$A:$BD,56,0)=1,VLOOKUP(BH172,[1]PFEP!$A:$BD,56,0)=0),"N","S"),"")</f>
        <v>S</v>
      </c>
      <c r="AM172" t="str">
        <f>VLOOKUP(AG172,[1]PFEP!$AH:$AZ,19,0)</f>
        <v>YES</v>
      </c>
      <c r="AN172">
        <f>VLOOKUP(AG172,[1]PFEP!$AH:$BA,20,0)</f>
        <v>10</v>
      </c>
      <c r="AO172">
        <f>VLOOKUP(AG172,[1]PFEP!$AH:$BB,21,0)</f>
        <v>4</v>
      </c>
      <c r="AP172" s="2">
        <f>VLOOKUP(AG172,[1]PFEP!$AN:$BE,18,0)</f>
        <v>3.5</v>
      </c>
      <c r="AQ172" s="8" t="str">
        <f>IFERROR(VLOOKUP(Y172,'[4]Restrição de veículos'!$A:$C,3,0),"")</f>
        <v/>
      </c>
      <c r="AR172" s="8" t="str">
        <f t="shared" ca="1" si="62"/>
        <v/>
      </c>
      <c r="AS172" s="8">
        <f t="shared" ca="1" si="63"/>
        <v>4</v>
      </c>
      <c r="AT172" s="8" t="str">
        <f t="shared" ca="1" si="64"/>
        <v/>
      </c>
      <c r="AU172" s="8" t="str">
        <f t="shared" ca="1" si="65"/>
        <v/>
      </c>
      <c r="AV172" s="8" t="str">
        <f t="shared" ca="1" si="66"/>
        <v/>
      </c>
      <c r="AW172" s="8" t="str">
        <f t="shared" ca="1" si="67"/>
        <v/>
      </c>
      <c r="AX172" s="8" t="str">
        <f>VLOOKUP(Y172,'[1]Suppliers DB'!$A:$X,24,0)</f>
        <v>Geoship Federal Mogul + Aptiv</v>
      </c>
      <c r="AZ172" s="2" t="s">
        <v>62</v>
      </c>
      <c r="BD172" s="2" t="str">
        <f t="shared" si="68"/>
        <v>Tres Coracoes</v>
      </c>
      <c r="BE172" s="7">
        <f>VLOOKUP(Y172,[3]DB_FORNECEDORES!$C:$E,3,0)</f>
        <v>20697193000270</v>
      </c>
      <c r="BF172" s="7" t="b">
        <f>IF(AY172="FIASA",16701716000156,IF(AY172="FPT BETIM - FIRE",16701716003171,IF(AY172="FPT BETIM - MECANICA",16701716003333,IF(AY172="CKD",16701716001713,IF(AY172="MOPAR",16701716002957,IF(AZ172="SIM",VLOOKUP(AY172,[3]DB_FORNECEDORES!$C:$E,3,0)))))))</f>
        <v>0</v>
      </c>
      <c r="BG172" t="e">
        <f>IF(M172="FIASA",VLOOKUP(Y172,'[4]FIASA, CKD, MOPAR '!$B:$F,5,0),IF(OR(M172="FPT BETIM - FIRE",M172="FPT BETIM - MECANICA"),VLOOKUP(Y172,'[4]FPT BETIM'!$B:$F,5,0),"Volume"))</f>
        <v>#N/A</v>
      </c>
      <c r="BH172" t="str">
        <f t="shared" si="69"/>
        <v>552793140800032490</v>
      </c>
      <c r="BI172" t="str">
        <f>VLOOKUP(BH172,[1]PFEP!$A:$A,1,0)</f>
        <v>552793140800032490</v>
      </c>
      <c r="BK172" s="44"/>
      <c r="BL172">
        <f>COUNTIF(' Suppliers DB '!C:C,PFEP!Y172)</f>
        <v>1</v>
      </c>
    </row>
    <row r="173" spans="1:64">
      <c r="A173" t="s">
        <v>59</v>
      </c>
      <c r="B173" s="2" t="s">
        <v>273</v>
      </c>
      <c r="C173" s="2">
        <v>34836</v>
      </c>
      <c r="D173" s="2">
        <v>552793150</v>
      </c>
      <c r="E173">
        <v>720</v>
      </c>
      <c r="F173" t="s">
        <v>128</v>
      </c>
      <c r="J173">
        <v>5760</v>
      </c>
      <c r="K173">
        <v>8</v>
      </c>
      <c r="L173" s="3">
        <v>45401</v>
      </c>
      <c r="M173" s="5" t="str">
        <f t="shared" si="53"/>
        <v>FPT BETIM - FIRE</v>
      </c>
      <c r="N173" s="2" t="str">
        <f t="shared" ca="1" si="52"/>
        <v>WEEK 43</v>
      </c>
      <c r="O173">
        <f t="shared" si="54"/>
        <v>552793150</v>
      </c>
      <c r="P173" t="str">
        <f t="shared" si="55"/>
        <v>BRONZINA DE BIELA STD. B</v>
      </c>
      <c r="Q173" s="21">
        <f>VLOOKUP(O173,[1]PFEP!$B:$G,6,0)</f>
        <v>1.0999999999999999E-2</v>
      </c>
      <c r="R173" t="str">
        <f t="shared" ca="1" si="56"/>
        <v xml:space="preserve"> </v>
      </c>
      <c r="S173">
        <f t="shared" ca="1" si="57"/>
        <v>5760</v>
      </c>
      <c r="T173" t="str">
        <f t="shared" ca="1" si="58"/>
        <v xml:space="preserve"> </v>
      </c>
      <c r="U173" t="str">
        <f t="shared" ca="1" si="59"/>
        <v xml:space="preserve"> </v>
      </c>
      <c r="V173" t="str">
        <f t="shared" ca="1" si="60"/>
        <v xml:space="preserve"> </v>
      </c>
      <c r="W173" t="str">
        <f t="shared" ca="1" si="61"/>
        <v xml:space="preserve"> </v>
      </c>
      <c r="Y173" s="2">
        <f>VLOOKUP(C173,[1]PFEP!$O:$P,2,0)</f>
        <v>800032490</v>
      </c>
      <c r="Z173" s="8" t="e">
        <f>VLOOKUP(Y173,[2]INDEX!$C:$D,2,0)</f>
        <v>#N/A</v>
      </c>
      <c r="AA173" s="9" t="str">
        <f>VLOOKUP(Y173,'[1]Suppliers DB'!$A:$D,4,0)</f>
        <v>Rodovia Fernao DiasSNkm 754Distrito Indutrial</v>
      </c>
      <c r="AB173" s="9" t="str">
        <f>VLOOKUP(Y173,'[1]Suppliers DB'!$A:$E,5,0)</f>
        <v>Tres Coracoes</v>
      </c>
      <c r="AC173" s="2" t="str">
        <f>VLOOKUP(Y173,'[1]Suppliers DB'!$A:$F,6,0)</f>
        <v>MG</v>
      </c>
      <c r="AD173" s="6">
        <v>5692</v>
      </c>
      <c r="AE173" s="8" t="str">
        <f>VLOOKUP(Y173,[3]DB_FORNECEDORES!$C:$D,2,0)</f>
        <v>FEDERAL MOGUL</v>
      </c>
      <c r="AF173" s="10" t="str">
        <f>IFERROR(IF(OR(M173="FPT BETIM - FIRE",M173="FPT BETIM - MECANICA",M173="FPT BETIM"),VLOOKUP(Y173,'[4]FPT BETIM'!$B:$E,4,0),IF(OR(M173="MOPAR",M173="CKD",M173="FIASA"),VLOOKUP(Y173,'[4]FIASA, CKD, MOPAR '!$B:$D,3,0)," ")),"")</f>
        <v/>
      </c>
      <c r="AG173" s="2" t="str">
        <f>VLOOKUP(O173,[1]PFEP!$B:$AN,39,0)</f>
        <v>T136</v>
      </c>
      <c r="AH173" s="2">
        <f>VLOOKUP(O173,[1]PFEP!$B:$AV,47,0)</f>
        <v>400</v>
      </c>
      <c r="AI173" s="2">
        <f>VLOOKUP(AG173,[1]PFEP!$AN:$AW,10,0)</f>
        <v>0.4</v>
      </c>
      <c r="AJ173" s="2">
        <f>VLOOKUP(O173,[1]PFEP!$B:$AX,49,0)</f>
        <v>0.3</v>
      </c>
      <c r="AK173" s="2">
        <f>VLOOKUP(O173,[1]PFEP!$B:$AY,50,0)</f>
        <v>0.15</v>
      </c>
      <c r="AL173" s="2" t="str">
        <f>IFERROR(IF(OR(VLOOKUP(BH173,[1]PFEP!$A:$BD,56,0)=1,VLOOKUP(BH173,[1]PFEP!$A:$BD,56,0)=0),"N","S"),"")</f>
        <v>S</v>
      </c>
      <c r="AM173" t="str">
        <f>VLOOKUP(AG173,[1]PFEP!$AH:$AZ,19,0)</f>
        <v>YES</v>
      </c>
      <c r="AN173">
        <f>VLOOKUP(AG173,[1]PFEP!$AH:$BA,20,0)</f>
        <v>10</v>
      </c>
      <c r="AO173">
        <f>VLOOKUP(AG173,[1]PFEP!$AH:$BB,21,0)</f>
        <v>4</v>
      </c>
      <c r="AP173" s="2">
        <f>VLOOKUP(AG173,[1]PFEP!$AN:$BE,18,0)</f>
        <v>3.5</v>
      </c>
      <c r="AQ173" s="8" t="str">
        <f>IFERROR(VLOOKUP(Y173,'[4]Restrição de veículos'!$A:$C,3,0),"")</f>
        <v/>
      </c>
      <c r="AR173" s="8" t="str">
        <f t="shared" ca="1" si="62"/>
        <v/>
      </c>
      <c r="AS173" s="8">
        <f t="shared" ca="1" si="63"/>
        <v>15</v>
      </c>
      <c r="AT173" s="8" t="str">
        <f t="shared" ca="1" si="64"/>
        <v/>
      </c>
      <c r="AU173" s="8" t="str">
        <f t="shared" ca="1" si="65"/>
        <v/>
      </c>
      <c r="AV173" s="8" t="str">
        <f t="shared" ca="1" si="66"/>
        <v/>
      </c>
      <c r="AW173" s="8" t="str">
        <f t="shared" ca="1" si="67"/>
        <v/>
      </c>
      <c r="AX173" s="8" t="str">
        <f>VLOOKUP(Y173,'[1]Suppliers DB'!$A:$X,24,0)</f>
        <v>Geoship Federal Mogul + Aptiv</v>
      </c>
      <c r="AZ173" s="2" t="s">
        <v>62</v>
      </c>
      <c r="BD173" s="2" t="str">
        <f t="shared" si="68"/>
        <v>Tres Coracoes</v>
      </c>
      <c r="BE173" s="7">
        <f>VLOOKUP(Y173,[3]DB_FORNECEDORES!$C:$E,3,0)</f>
        <v>20697193000270</v>
      </c>
      <c r="BF173" s="7" t="b">
        <f>IF(AY173="FIASA",16701716000156,IF(AY173="FPT BETIM - FIRE",16701716003171,IF(AY173="FPT BETIM - MECANICA",16701716003333,IF(AY173="CKD",16701716001713,IF(AY173="MOPAR",16701716002957,IF(AZ173="SIM",VLOOKUP(AY173,[3]DB_FORNECEDORES!$C:$E,3,0)))))))</f>
        <v>0</v>
      </c>
      <c r="BG173" t="e">
        <f>IF(M173="FIASA",VLOOKUP(Y173,'[4]FIASA, CKD, MOPAR '!$B:$F,5,0),IF(OR(M173="FPT BETIM - FIRE",M173="FPT BETIM - MECANICA"),VLOOKUP(Y173,'[4]FPT BETIM'!$B:$F,5,0),"Volume"))</f>
        <v>#N/A</v>
      </c>
      <c r="BH173" t="str">
        <f t="shared" si="69"/>
        <v>552793150800032490</v>
      </c>
      <c r="BI173" t="str">
        <f>VLOOKUP(BH173,[1]PFEP!$A:$A,1,0)</f>
        <v>552793150800032490</v>
      </c>
      <c r="BK173" s="44"/>
      <c r="BL173">
        <f>COUNTIF(' Suppliers DB '!C:C,PFEP!Y173)</f>
        <v>1</v>
      </c>
    </row>
    <row r="174" spans="1:64">
      <c r="A174" t="s">
        <v>59</v>
      </c>
      <c r="B174" s="2" t="s">
        <v>273</v>
      </c>
      <c r="C174" s="2">
        <v>34836</v>
      </c>
      <c r="D174" s="2">
        <v>552793160</v>
      </c>
      <c r="E174">
        <v>720</v>
      </c>
      <c r="F174" t="s">
        <v>274</v>
      </c>
      <c r="J174">
        <v>1440</v>
      </c>
      <c r="K174">
        <v>2</v>
      </c>
      <c r="L174" s="3">
        <v>45401</v>
      </c>
      <c r="M174" s="5" t="str">
        <f t="shared" si="53"/>
        <v>FPT BETIM - FIRE</v>
      </c>
      <c r="N174" s="2" t="str">
        <f t="shared" ca="1" si="52"/>
        <v>WEEK 43</v>
      </c>
      <c r="O174">
        <f t="shared" si="54"/>
        <v>552793160</v>
      </c>
      <c r="P174" t="str">
        <f t="shared" si="55"/>
        <v>BRONZINA DE BIELA STD. C</v>
      </c>
      <c r="Q174" s="21">
        <f>VLOOKUP(O174,[1]PFEP!$B:$G,6,0)</f>
        <v>1.0999999999999999E-2</v>
      </c>
      <c r="R174" t="str">
        <f t="shared" ca="1" si="56"/>
        <v xml:space="preserve"> </v>
      </c>
      <c r="S174">
        <f t="shared" ca="1" si="57"/>
        <v>1440</v>
      </c>
      <c r="T174" t="str">
        <f t="shared" ca="1" si="58"/>
        <v xml:space="preserve"> </v>
      </c>
      <c r="U174" t="str">
        <f t="shared" ca="1" si="59"/>
        <v xml:space="preserve"> </v>
      </c>
      <c r="V174" t="str">
        <f t="shared" ca="1" si="60"/>
        <v xml:space="preserve"> </v>
      </c>
      <c r="W174" t="str">
        <f t="shared" ca="1" si="61"/>
        <v xml:space="preserve"> </v>
      </c>
      <c r="Y174" s="2">
        <f>VLOOKUP(C174,[1]PFEP!$O:$P,2,0)</f>
        <v>800032490</v>
      </c>
      <c r="Z174" s="8" t="e">
        <f>VLOOKUP(Y174,[2]INDEX!$C:$D,2,0)</f>
        <v>#N/A</v>
      </c>
      <c r="AA174" s="9" t="str">
        <f>VLOOKUP(Y174,'[1]Suppliers DB'!$A:$D,4,0)</f>
        <v>Rodovia Fernao DiasSNkm 754Distrito Indutrial</v>
      </c>
      <c r="AB174" s="9" t="str">
        <f>VLOOKUP(Y174,'[1]Suppliers DB'!$A:$E,5,0)</f>
        <v>Tres Coracoes</v>
      </c>
      <c r="AC174" s="2" t="str">
        <f>VLOOKUP(Y174,'[1]Suppliers DB'!$A:$F,6,0)</f>
        <v>MG</v>
      </c>
      <c r="AD174" s="6">
        <v>5693</v>
      </c>
      <c r="AE174" s="8" t="str">
        <f>VLOOKUP(Y174,[3]DB_FORNECEDORES!$C:$D,2,0)</f>
        <v>FEDERAL MOGUL</v>
      </c>
      <c r="AF174" s="10" t="str">
        <f>IFERROR(IF(OR(M174="FPT BETIM - FIRE",M174="FPT BETIM - MECANICA",M174="FPT BETIM"),VLOOKUP(Y174,'[4]FPT BETIM'!$B:$E,4,0),IF(OR(M174="MOPAR",M174="CKD",M174="FIASA"),VLOOKUP(Y174,'[4]FIASA, CKD, MOPAR '!$B:$D,3,0)," ")),"")</f>
        <v/>
      </c>
      <c r="AG174" s="2" t="str">
        <f>VLOOKUP(O174,[1]PFEP!$B:$AN,39,0)</f>
        <v>T136</v>
      </c>
      <c r="AH174" s="2">
        <f>VLOOKUP(O174,[1]PFEP!$B:$AV,47,0)</f>
        <v>400</v>
      </c>
      <c r="AI174" s="2">
        <f>VLOOKUP(AG174,[1]PFEP!$AN:$AW,10,0)</f>
        <v>0.4</v>
      </c>
      <c r="AJ174" s="2">
        <f>VLOOKUP(O174,[1]PFEP!$B:$AX,49,0)</f>
        <v>0.3</v>
      </c>
      <c r="AK174" s="2">
        <f>VLOOKUP(O174,[1]PFEP!$B:$AY,50,0)</f>
        <v>0.15</v>
      </c>
      <c r="AL174" s="2" t="str">
        <f>IFERROR(IF(OR(VLOOKUP(BH174,[1]PFEP!$A:$BD,56,0)=1,VLOOKUP(BH174,[1]PFEP!$A:$BD,56,0)=0),"N","S"),"")</f>
        <v>S</v>
      </c>
      <c r="AM174" t="str">
        <f>VLOOKUP(AG174,[1]PFEP!$AH:$AZ,19,0)</f>
        <v>YES</v>
      </c>
      <c r="AN174">
        <f>VLOOKUP(AG174,[1]PFEP!$AH:$BA,20,0)</f>
        <v>10</v>
      </c>
      <c r="AO174">
        <f>VLOOKUP(AG174,[1]PFEP!$AH:$BB,21,0)</f>
        <v>4</v>
      </c>
      <c r="AP174" s="2">
        <f>VLOOKUP(AG174,[1]PFEP!$AN:$BE,18,0)</f>
        <v>3.5</v>
      </c>
      <c r="AQ174" s="8" t="str">
        <f>IFERROR(VLOOKUP(Y174,'[4]Restrição de veículos'!$A:$C,3,0),"")</f>
        <v/>
      </c>
      <c r="AR174" s="8" t="str">
        <f t="shared" ca="1" si="62"/>
        <v/>
      </c>
      <c r="AS174" s="8">
        <f t="shared" ca="1" si="63"/>
        <v>4</v>
      </c>
      <c r="AT174" s="8" t="str">
        <f t="shared" ca="1" si="64"/>
        <v/>
      </c>
      <c r="AU174" s="8" t="str">
        <f t="shared" ca="1" si="65"/>
        <v/>
      </c>
      <c r="AV174" s="8" t="str">
        <f t="shared" ca="1" si="66"/>
        <v/>
      </c>
      <c r="AW174" s="8" t="str">
        <f t="shared" ca="1" si="67"/>
        <v/>
      </c>
      <c r="AX174" s="8" t="str">
        <f>VLOOKUP(Y174,'[1]Suppliers DB'!$A:$X,24,0)</f>
        <v>Geoship Federal Mogul + Aptiv</v>
      </c>
      <c r="AZ174" s="2" t="s">
        <v>62</v>
      </c>
      <c r="BD174" s="2" t="str">
        <f t="shared" si="68"/>
        <v>Tres Coracoes</v>
      </c>
      <c r="BE174" s="7">
        <f>VLOOKUP(Y174,[3]DB_FORNECEDORES!$C:$E,3,0)</f>
        <v>20697193000270</v>
      </c>
      <c r="BF174" s="7" t="b">
        <f>IF(AY174="FIASA",16701716000156,IF(AY174="FPT BETIM - FIRE",16701716003171,IF(AY174="FPT BETIM - MECANICA",16701716003333,IF(AY174="CKD",16701716001713,IF(AY174="MOPAR",16701716002957,IF(AZ174="SIM",VLOOKUP(AY174,[3]DB_FORNECEDORES!$C:$E,3,0)))))))</f>
        <v>0</v>
      </c>
      <c r="BG174" t="e">
        <f>IF(M174="FIASA",VLOOKUP(Y174,'[4]FIASA, CKD, MOPAR '!$B:$F,5,0),IF(OR(M174="FPT BETIM - FIRE",M174="FPT BETIM - MECANICA"),VLOOKUP(Y174,'[4]FPT BETIM'!$B:$F,5,0),"Volume"))</f>
        <v>#N/A</v>
      </c>
      <c r="BH174" t="str">
        <f t="shared" si="69"/>
        <v>552793160800032490</v>
      </c>
      <c r="BI174" t="str">
        <f>VLOOKUP(BH174,[1]PFEP!$A:$A,1,0)</f>
        <v>552793160800032490</v>
      </c>
      <c r="BK174" s="44"/>
      <c r="BL174">
        <f>COUNTIF(' Suppliers DB '!C:C,PFEP!Y174)</f>
        <v>1</v>
      </c>
    </row>
    <row r="175" spans="1:64">
      <c r="A175" t="s">
        <v>59</v>
      </c>
      <c r="B175" s="2" t="s">
        <v>273</v>
      </c>
      <c r="C175" s="2">
        <v>34836</v>
      </c>
      <c r="D175" s="2">
        <v>552677760</v>
      </c>
      <c r="E175">
        <v>480</v>
      </c>
      <c r="F175" t="s">
        <v>130</v>
      </c>
      <c r="J175">
        <v>9600</v>
      </c>
      <c r="K175">
        <v>20</v>
      </c>
      <c r="L175" s="3">
        <v>45401</v>
      </c>
      <c r="M175" s="5" t="str">
        <f t="shared" si="53"/>
        <v>FPT BETIM - FIRE</v>
      </c>
      <c r="N175" s="2" t="str">
        <f t="shared" ca="1" si="52"/>
        <v>WEEK 43</v>
      </c>
      <c r="O175">
        <f t="shared" si="54"/>
        <v>552677760</v>
      </c>
      <c r="P175" t="str">
        <f t="shared" si="55"/>
        <v>BRONZINA INFERIOR STD. B</v>
      </c>
      <c r="Q175" s="21">
        <f>VLOOKUP(O175,[1]PFEP!$B:$G,6,0)</f>
        <v>2.1999999999999999E-2</v>
      </c>
      <c r="R175" t="str">
        <f t="shared" ca="1" si="56"/>
        <v xml:space="preserve"> </v>
      </c>
      <c r="S175">
        <f t="shared" ca="1" si="57"/>
        <v>9600</v>
      </c>
      <c r="T175" t="str">
        <f t="shared" ca="1" si="58"/>
        <v xml:space="preserve"> </v>
      </c>
      <c r="U175" t="str">
        <f t="shared" ca="1" si="59"/>
        <v xml:space="preserve"> </v>
      </c>
      <c r="V175" t="str">
        <f t="shared" ca="1" si="60"/>
        <v xml:space="preserve"> </v>
      </c>
      <c r="W175" t="str">
        <f t="shared" ca="1" si="61"/>
        <v xml:space="preserve"> </v>
      </c>
      <c r="Y175" s="2">
        <f>VLOOKUP(C175,[1]PFEP!$O:$P,2,0)</f>
        <v>800032490</v>
      </c>
      <c r="Z175" s="8" t="e">
        <f>VLOOKUP(Y175,[2]INDEX!$C:$D,2,0)</f>
        <v>#N/A</v>
      </c>
      <c r="AA175" s="9" t="str">
        <f>VLOOKUP(Y175,'[1]Suppliers DB'!$A:$D,4,0)</f>
        <v>Rodovia Fernao DiasSNkm 754Distrito Indutrial</v>
      </c>
      <c r="AB175" s="9" t="str">
        <f>VLOOKUP(Y175,'[1]Suppliers DB'!$A:$E,5,0)</f>
        <v>Tres Coracoes</v>
      </c>
      <c r="AC175" s="2" t="str">
        <f>VLOOKUP(Y175,'[1]Suppliers DB'!$A:$F,6,0)</f>
        <v>MG</v>
      </c>
      <c r="AD175" s="6">
        <v>5694</v>
      </c>
      <c r="AE175" s="8" t="str">
        <f>VLOOKUP(Y175,[3]DB_FORNECEDORES!$C:$D,2,0)</f>
        <v>FEDERAL MOGUL</v>
      </c>
      <c r="AF175" s="10" t="str">
        <f>IFERROR(IF(OR(M175="FPT BETIM - FIRE",M175="FPT BETIM - MECANICA",M175="FPT BETIM"),VLOOKUP(Y175,'[4]FPT BETIM'!$B:$E,4,0),IF(OR(M175="MOPAR",M175="CKD",M175="FIASA"),VLOOKUP(Y175,'[4]FIASA, CKD, MOPAR '!$B:$D,3,0)," ")),"")</f>
        <v/>
      </c>
      <c r="AG175" s="2" t="str">
        <f>VLOOKUP(O175,[1]PFEP!$B:$AN,39,0)</f>
        <v>T136</v>
      </c>
      <c r="AH175" s="2">
        <f>VLOOKUP(O175,[1]PFEP!$B:$AV,47,0)</f>
        <v>400</v>
      </c>
      <c r="AI175" s="2">
        <f>VLOOKUP(AG175,[1]PFEP!$AN:$AW,10,0)</f>
        <v>0.4</v>
      </c>
      <c r="AJ175" s="2">
        <f>VLOOKUP(O175,[1]PFEP!$B:$AX,49,0)</f>
        <v>0.3</v>
      </c>
      <c r="AK175" s="2">
        <f>VLOOKUP(O175,[1]PFEP!$B:$AY,50,0)</f>
        <v>0.15</v>
      </c>
      <c r="AL175" s="2" t="str">
        <f>IFERROR(IF(OR(VLOOKUP(BH175,[1]PFEP!$A:$BD,56,0)=1,VLOOKUP(BH175,[1]PFEP!$A:$BD,56,0)=0),"N","S"),"")</f>
        <v>S</v>
      </c>
      <c r="AM175" t="str">
        <f>VLOOKUP(AG175,[1]PFEP!$AH:$AZ,19,0)</f>
        <v>YES</v>
      </c>
      <c r="AN175">
        <f>VLOOKUP(AG175,[1]PFEP!$AH:$BA,20,0)</f>
        <v>10</v>
      </c>
      <c r="AO175">
        <f>VLOOKUP(AG175,[1]PFEP!$AH:$BB,21,0)</f>
        <v>4</v>
      </c>
      <c r="AP175" s="2">
        <f>VLOOKUP(AG175,[1]PFEP!$AN:$BE,18,0)</f>
        <v>3.5</v>
      </c>
      <c r="AQ175" s="8" t="str">
        <f>IFERROR(VLOOKUP(Y175,'[4]Restrição de veículos'!$A:$C,3,0),"")</f>
        <v/>
      </c>
      <c r="AR175" s="8" t="str">
        <f t="shared" ca="1" si="62"/>
        <v/>
      </c>
      <c r="AS175" s="8">
        <f t="shared" ca="1" si="63"/>
        <v>24</v>
      </c>
      <c r="AT175" s="8" t="str">
        <f t="shared" ca="1" si="64"/>
        <v/>
      </c>
      <c r="AU175" s="8" t="str">
        <f t="shared" ca="1" si="65"/>
        <v/>
      </c>
      <c r="AV175" s="8" t="str">
        <f t="shared" ca="1" si="66"/>
        <v/>
      </c>
      <c r="AW175" s="8" t="str">
        <f t="shared" ca="1" si="67"/>
        <v/>
      </c>
      <c r="AX175" s="8" t="str">
        <f>VLOOKUP(Y175,'[1]Suppliers DB'!$A:$X,24,0)</f>
        <v>Geoship Federal Mogul + Aptiv</v>
      </c>
      <c r="AZ175" s="2" t="s">
        <v>62</v>
      </c>
      <c r="BD175" s="2" t="str">
        <f t="shared" si="68"/>
        <v>Tres Coracoes</v>
      </c>
      <c r="BE175" s="7">
        <f>VLOOKUP(Y175,[3]DB_FORNECEDORES!$C:$E,3,0)</f>
        <v>20697193000270</v>
      </c>
      <c r="BF175" s="7" t="b">
        <f>IF(AY175="FIASA",16701716000156,IF(AY175="FPT BETIM - FIRE",16701716003171,IF(AY175="FPT BETIM - MECANICA",16701716003333,IF(AY175="CKD",16701716001713,IF(AY175="MOPAR",16701716002957,IF(AZ175="SIM",VLOOKUP(AY175,[3]DB_FORNECEDORES!$C:$E,3,0)))))))</f>
        <v>0</v>
      </c>
      <c r="BG175" t="e">
        <f>IF(M175="FIASA",VLOOKUP(Y175,'[4]FIASA, CKD, MOPAR '!$B:$F,5,0),IF(OR(M175="FPT BETIM - FIRE",M175="FPT BETIM - MECANICA"),VLOOKUP(Y175,'[4]FPT BETIM'!$B:$F,5,0),"Volume"))</f>
        <v>#N/A</v>
      </c>
      <c r="BH175" t="str">
        <f t="shared" si="69"/>
        <v>552677760800032490</v>
      </c>
      <c r="BI175" t="str">
        <f>VLOOKUP(BH175,[1]PFEP!$A:$A,1,0)</f>
        <v>552677760800032490</v>
      </c>
      <c r="BK175" s="44"/>
      <c r="BL175">
        <f>COUNTIF(' Suppliers DB '!C:C,PFEP!Y175)</f>
        <v>1</v>
      </c>
    </row>
    <row r="176" spans="1:64">
      <c r="A176" t="s">
        <v>59</v>
      </c>
      <c r="B176" s="2" t="s">
        <v>273</v>
      </c>
      <c r="C176" s="2">
        <v>34836</v>
      </c>
      <c r="D176" s="2">
        <v>552677770</v>
      </c>
      <c r="E176">
        <v>480</v>
      </c>
      <c r="F176" t="s">
        <v>275</v>
      </c>
      <c r="J176">
        <v>480</v>
      </c>
      <c r="K176">
        <v>1</v>
      </c>
      <c r="L176" s="3">
        <v>45401</v>
      </c>
      <c r="M176" s="5" t="str">
        <f t="shared" si="53"/>
        <v>FPT BETIM - FIRE</v>
      </c>
      <c r="N176" s="2" t="str">
        <f t="shared" ca="1" si="52"/>
        <v>WEEK 43</v>
      </c>
      <c r="O176">
        <f t="shared" si="54"/>
        <v>552677770</v>
      </c>
      <c r="P176" t="str">
        <f t="shared" si="55"/>
        <v>BRONZINA INFERIOR STD. C</v>
      </c>
      <c r="Q176" s="21">
        <f>VLOOKUP(O176,[1]PFEP!$B:$G,6,0)</f>
        <v>2.1999999999999999E-2</v>
      </c>
      <c r="R176" t="str">
        <f t="shared" ca="1" si="56"/>
        <v xml:space="preserve"> </v>
      </c>
      <c r="S176">
        <f t="shared" ca="1" si="57"/>
        <v>480</v>
      </c>
      <c r="T176" t="str">
        <f t="shared" ca="1" si="58"/>
        <v xml:space="preserve"> </v>
      </c>
      <c r="U176" t="str">
        <f t="shared" ca="1" si="59"/>
        <v xml:space="preserve"> </v>
      </c>
      <c r="V176" t="str">
        <f t="shared" ca="1" si="60"/>
        <v xml:space="preserve"> </v>
      </c>
      <c r="W176" t="str">
        <f t="shared" ca="1" si="61"/>
        <v xml:space="preserve"> </v>
      </c>
      <c r="Y176" s="2">
        <f>VLOOKUP(C176,[1]PFEP!$O:$P,2,0)</f>
        <v>800032490</v>
      </c>
      <c r="Z176" s="8" t="e">
        <f>VLOOKUP(Y176,[2]INDEX!$C:$D,2,0)</f>
        <v>#N/A</v>
      </c>
      <c r="AA176" s="9" t="str">
        <f>VLOOKUP(Y176,'[1]Suppliers DB'!$A:$D,4,0)</f>
        <v>Rodovia Fernao DiasSNkm 754Distrito Indutrial</v>
      </c>
      <c r="AB176" s="9" t="str">
        <f>VLOOKUP(Y176,'[1]Suppliers DB'!$A:$E,5,0)</f>
        <v>Tres Coracoes</v>
      </c>
      <c r="AC176" s="2" t="str">
        <f>VLOOKUP(Y176,'[1]Suppliers DB'!$A:$F,6,0)</f>
        <v>MG</v>
      </c>
      <c r="AD176" s="6">
        <v>5695</v>
      </c>
      <c r="AE176" s="8" t="str">
        <f>VLOOKUP(Y176,[3]DB_FORNECEDORES!$C:$D,2,0)</f>
        <v>FEDERAL MOGUL</v>
      </c>
      <c r="AF176" s="10" t="str">
        <f>IFERROR(IF(OR(M176="FPT BETIM - FIRE",M176="FPT BETIM - MECANICA",M176="FPT BETIM"),VLOOKUP(Y176,'[4]FPT BETIM'!$B:$E,4,0),IF(OR(M176="MOPAR",M176="CKD",M176="FIASA"),VLOOKUP(Y176,'[4]FIASA, CKD, MOPAR '!$B:$D,3,0)," ")),"")</f>
        <v/>
      </c>
      <c r="AG176" s="2" t="str">
        <f>VLOOKUP(O176,[1]PFEP!$B:$AN,39,0)</f>
        <v>T136</v>
      </c>
      <c r="AH176" s="2">
        <f>VLOOKUP(O176,[1]PFEP!$B:$AV,47,0)</f>
        <v>400</v>
      </c>
      <c r="AI176" s="2">
        <f>VLOOKUP(AG176,[1]PFEP!$AN:$AW,10,0)</f>
        <v>0.4</v>
      </c>
      <c r="AJ176" s="2">
        <f>VLOOKUP(O176,[1]PFEP!$B:$AX,49,0)</f>
        <v>0.3</v>
      </c>
      <c r="AK176" s="2">
        <f>VLOOKUP(O176,[1]PFEP!$B:$AY,50,0)</f>
        <v>0.15</v>
      </c>
      <c r="AL176" s="2" t="str">
        <f>IFERROR(IF(OR(VLOOKUP(BH176,[1]PFEP!$A:$BD,56,0)=1,VLOOKUP(BH176,[1]PFEP!$A:$BD,56,0)=0),"N","S"),"")</f>
        <v>S</v>
      </c>
      <c r="AM176" t="str">
        <f>VLOOKUP(AG176,[1]PFEP!$AH:$AZ,19,0)</f>
        <v>YES</v>
      </c>
      <c r="AN176">
        <f>VLOOKUP(AG176,[1]PFEP!$AH:$BA,20,0)</f>
        <v>10</v>
      </c>
      <c r="AO176">
        <f>VLOOKUP(AG176,[1]PFEP!$AH:$BB,21,0)</f>
        <v>4</v>
      </c>
      <c r="AP176" s="2">
        <f>VLOOKUP(AG176,[1]PFEP!$AN:$BE,18,0)</f>
        <v>3.5</v>
      </c>
      <c r="AQ176" s="8" t="str">
        <f>IFERROR(VLOOKUP(Y176,'[4]Restrição de veículos'!$A:$C,3,0),"")</f>
        <v/>
      </c>
      <c r="AR176" s="8" t="str">
        <f t="shared" ca="1" si="62"/>
        <v/>
      </c>
      <c r="AS176" s="8">
        <f t="shared" ca="1" si="63"/>
        <v>2</v>
      </c>
      <c r="AT176" s="8" t="str">
        <f t="shared" ca="1" si="64"/>
        <v/>
      </c>
      <c r="AU176" s="8" t="str">
        <f t="shared" ca="1" si="65"/>
        <v/>
      </c>
      <c r="AV176" s="8" t="str">
        <f t="shared" ca="1" si="66"/>
        <v/>
      </c>
      <c r="AW176" s="8" t="str">
        <f t="shared" ca="1" si="67"/>
        <v/>
      </c>
      <c r="AX176" s="8" t="str">
        <f>VLOOKUP(Y176,'[1]Suppliers DB'!$A:$X,24,0)</f>
        <v>Geoship Federal Mogul + Aptiv</v>
      </c>
      <c r="AZ176" s="2" t="s">
        <v>62</v>
      </c>
      <c r="BD176" s="2" t="str">
        <f t="shared" si="68"/>
        <v>Tres Coracoes</v>
      </c>
      <c r="BE176" s="7">
        <f>VLOOKUP(Y176,[3]DB_FORNECEDORES!$C:$E,3,0)</f>
        <v>20697193000270</v>
      </c>
      <c r="BF176" s="7" t="b">
        <f>IF(AY176="FIASA",16701716000156,IF(AY176="FPT BETIM - FIRE",16701716003171,IF(AY176="FPT BETIM - MECANICA",16701716003333,IF(AY176="CKD",16701716001713,IF(AY176="MOPAR",16701716002957,IF(AZ176="SIM",VLOOKUP(AY176,[3]DB_FORNECEDORES!$C:$E,3,0)))))))</f>
        <v>0</v>
      </c>
      <c r="BG176" t="e">
        <f>IF(M176="FIASA",VLOOKUP(Y176,'[4]FIASA, CKD, MOPAR '!$B:$F,5,0),IF(OR(M176="FPT BETIM - FIRE",M176="FPT BETIM - MECANICA"),VLOOKUP(Y176,'[4]FPT BETIM'!$B:$F,5,0),"Volume"))</f>
        <v>#N/A</v>
      </c>
      <c r="BH176" t="str">
        <f t="shared" si="69"/>
        <v>552677770800032490</v>
      </c>
      <c r="BI176" t="str">
        <f>VLOOKUP(BH176,[1]PFEP!$A:$A,1,0)</f>
        <v>552677770800032490</v>
      </c>
      <c r="BK176" s="44"/>
      <c r="BL176">
        <f>COUNTIF(' Suppliers DB '!C:C,PFEP!Y176)</f>
        <v>1</v>
      </c>
    </row>
    <row r="177" spans="1:64">
      <c r="A177" t="s">
        <v>59</v>
      </c>
      <c r="B177" s="2" t="s">
        <v>273</v>
      </c>
      <c r="C177" s="2">
        <v>34836</v>
      </c>
      <c r="D177" s="2">
        <v>552677820</v>
      </c>
      <c r="E177">
        <v>480</v>
      </c>
      <c r="F177" t="s">
        <v>131</v>
      </c>
      <c r="J177">
        <v>5280</v>
      </c>
      <c r="K177">
        <v>11</v>
      </c>
      <c r="L177" s="3">
        <v>45401</v>
      </c>
      <c r="M177" s="5" t="str">
        <f t="shared" si="53"/>
        <v>FPT BETIM - FIRE</v>
      </c>
      <c r="N177" s="2" t="str">
        <f t="shared" ca="1" si="52"/>
        <v>WEEK 43</v>
      </c>
      <c r="O177">
        <f t="shared" si="54"/>
        <v>552677820</v>
      </c>
      <c r="P177" t="str">
        <f t="shared" si="55"/>
        <v>BRONZINA SUPERIOR STD. B</v>
      </c>
      <c r="Q177" s="21">
        <f>VLOOKUP(O177,[1]PFEP!$B:$G,6,0)</f>
        <v>1.7000000000000001E-2</v>
      </c>
      <c r="R177" t="str">
        <f t="shared" ca="1" si="56"/>
        <v xml:space="preserve"> </v>
      </c>
      <c r="S177">
        <f t="shared" ca="1" si="57"/>
        <v>5280</v>
      </c>
      <c r="T177" t="str">
        <f t="shared" ca="1" si="58"/>
        <v xml:space="preserve"> </v>
      </c>
      <c r="U177" t="str">
        <f t="shared" ca="1" si="59"/>
        <v xml:space="preserve"> </v>
      </c>
      <c r="V177" t="str">
        <f t="shared" ca="1" si="60"/>
        <v xml:space="preserve"> </v>
      </c>
      <c r="W177" t="str">
        <f t="shared" ca="1" si="61"/>
        <v xml:space="preserve"> </v>
      </c>
      <c r="Y177" s="2">
        <f>VLOOKUP(C177,[1]PFEP!$O:$P,2,0)</f>
        <v>800032490</v>
      </c>
      <c r="Z177" s="8" t="e">
        <f>VLOOKUP(Y177,[2]INDEX!$C:$D,2,0)</f>
        <v>#N/A</v>
      </c>
      <c r="AA177" s="9" t="str">
        <f>VLOOKUP(Y177,'[1]Suppliers DB'!$A:$D,4,0)</f>
        <v>Rodovia Fernao DiasSNkm 754Distrito Indutrial</v>
      </c>
      <c r="AB177" s="9" t="str">
        <f>VLOOKUP(Y177,'[1]Suppliers DB'!$A:$E,5,0)</f>
        <v>Tres Coracoes</v>
      </c>
      <c r="AC177" s="2" t="str">
        <f>VLOOKUP(Y177,'[1]Suppliers DB'!$A:$F,6,0)</f>
        <v>MG</v>
      </c>
      <c r="AD177" s="6">
        <v>5696</v>
      </c>
      <c r="AE177" s="8" t="str">
        <f>VLOOKUP(Y177,[3]DB_FORNECEDORES!$C:$D,2,0)</f>
        <v>FEDERAL MOGUL</v>
      </c>
      <c r="AF177" s="10" t="str">
        <f>IFERROR(IF(OR(M177="FPT BETIM - FIRE",M177="FPT BETIM - MECANICA",M177="FPT BETIM"),VLOOKUP(Y177,'[4]FPT BETIM'!$B:$E,4,0),IF(OR(M177="MOPAR",M177="CKD",M177="FIASA"),VLOOKUP(Y177,'[4]FIASA, CKD, MOPAR '!$B:$D,3,0)," ")),"")</f>
        <v/>
      </c>
      <c r="AG177" s="2" t="str">
        <f>VLOOKUP(O177,[1]PFEP!$B:$AN,39,0)</f>
        <v>T136</v>
      </c>
      <c r="AH177" s="2">
        <f>VLOOKUP(O177,[1]PFEP!$B:$AV,47,0)</f>
        <v>400</v>
      </c>
      <c r="AI177" s="2">
        <f>VLOOKUP(AG177,[1]PFEP!$AN:$AW,10,0)</f>
        <v>0.4</v>
      </c>
      <c r="AJ177" s="2">
        <f>VLOOKUP(O177,[1]PFEP!$B:$AX,49,0)</f>
        <v>0.3</v>
      </c>
      <c r="AK177" s="2">
        <f>VLOOKUP(O177,[1]PFEP!$B:$AY,50,0)</f>
        <v>0.15</v>
      </c>
      <c r="AL177" s="2" t="str">
        <f>IFERROR(IF(OR(VLOOKUP(BH177,[1]PFEP!$A:$BD,56,0)=1,VLOOKUP(BH177,[1]PFEP!$A:$BD,56,0)=0),"N","S"),"")</f>
        <v>S</v>
      </c>
      <c r="AM177" t="str">
        <f>VLOOKUP(AG177,[1]PFEP!$AH:$AZ,19,0)</f>
        <v>YES</v>
      </c>
      <c r="AN177">
        <f>VLOOKUP(AG177,[1]PFEP!$AH:$BA,20,0)</f>
        <v>10</v>
      </c>
      <c r="AO177">
        <f>VLOOKUP(AG177,[1]PFEP!$AH:$BB,21,0)</f>
        <v>4</v>
      </c>
      <c r="AP177" s="2">
        <f>VLOOKUP(AG177,[1]PFEP!$AN:$BE,18,0)</f>
        <v>3.5</v>
      </c>
      <c r="AQ177" s="8" t="str">
        <f>IFERROR(VLOOKUP(Y177,'[4]Restrição de veículos'!$A:$C,3,0),"")</f>
        <v/>
      </c>
      <c r="AR177" s="8" t="str">
        <f t="shared" ca="1" si="62"/>
        <v/>
      </c>
      <c r="AS177" s="8">
        <f t="shared" ca="1" si="63"/>
        <v>14</v>
      </c>
      <c r="AT177" s="8" t="str">
        <f t="shared" ca="1" si="64"/>
        <v/>
      </c>
      <c r="AU177" s="8" t="str">
        <f t="shared" ca="1" si="65"/>
        <v/>
      </c>
      <c r="AV177" s="8" t="str">
        <f t="shared" ca="1" si="66"/>
        <v/>
      </c>
      <c r="AW177" s="8" t="str">
        <f t="shared" ca="1" si="67"/>
        <v/>
      </c>
      <c r="AX177" s="8" t="str">
        <f>VLOOKUP(Y177,'[1]Suppliers DB'!$A:$X,24,0)</f>
        <v>Geoship Federal Mogul + Aptiv</v>
      </c>
      <c r="AZ177" s="2" t="s">
        <v>62</v>
      </c>
      <c r="BD177" s="2" t="str">
        <f t="shared" si="68"/>
        <v>Tres Coracoes</v>
      </c>
      <c r="BE177" s="7">
        <f>VLOOKUP(Y177,[3]DB_FORNECEDORES!$C:$E,3,0)</f>
        <v>20697193000270</v>
      </c>
      <c r="BF177" s="7" t="b">
        <f>IF(AY177="FIASA",16701716000156,IF(AY177="FPT BETIM - FIRE",16701716003171,IF(AY177="FPT BETIM - MECANICA",16701716003333,IF(AY177="CKD",16701716001713,IF(AY177="MOPAR",16701716002957,IF(AZ177="SIM",VLOOKUP(AY177,[3]DB_FORNECEDORES!$C:$E,3,0)))))))</f>
        <v>0</v>
      </c>
      <c r="BG177" t="e">
        <f>IF(M177="FIASA",VLOOKUP(Y177,'[4]FIASA, CKD, MOPAR '!$B:$F,5,0),IF(OR(M177="FPT BETIM - FIRE",M177="FPT BETIM - MECANICA"),VLOOKUP(Y177,'[4]FPT BETIM'!$B:$F,5,0),"Volume"))</f>
        <v>#N/A</v>
      </c>
      <c r="BH177" t="str">
        <f t="shared" si="69"/>
        <v>552677820800032490</v>
      </c>
      <c r="BI177" t="str">
        <f>VLOOKUP(BH177,[1]PFEP!$A:$A,1,0)</f>
        <v>552677820800032490</v>
      </c>
      <c r="BK177" s="44"/>
      <c r="BL177">
        <f>COUNTIF(' Suppliers DB '!C:C,PFEP!Y177)</f>
        <v>1</v>
      </c>
    </row>
    <row r="178" spans="1:64">
      <c r="A178" t="s">
        <v>59</v>
      </c>
      <c r="B178" s="2" t="s">
        <v>273</v>
      </c>
      <c r="C178" s="2">
        <v>34836</v>
      </c>
      <c r="D178" s="2">
        <v>552679480</v>
      </c>
      <c r="E178">
        <v>600</v>
      </c>
      <c r="F178" t="s">
        <v>276</v>
      </c>
      <c r="J178">
        <v>16200</v>
      </c>
      <c r="K178">
        <v>27</v>
      </c>
      <c r="L178" s="3">
        <v>45401</v>
      </c>
      <c r="M178" s="5" t="str">
        <f t="shared" si="53"/>
        <v>FPT BETIM - FIRE</v>
      </c>
      <c r="N178" s="2" t="str">
        <f t="shared" ca="1" si="52"/>
        <v>WEEK 43</v>
      </c>
      <c r="O178">
        <f t="shared" si="54"/>
        <v>552679480</v>
      </c>
      <c r="P178" t="str">
        <f t="shared" si="55"/>
        <v>GUIA DE VALVULA ADMISSAO/DESCA (USINAGEM)</v>
      </c>
      <c r="Q178" s="21">
        <f>VLOOKUP(O178,[1]PFEP!$B:$G,6,0)</f>
        <v>1E-3</v>
      </c>
      <c r="R178" t="str">
        <f t="shared" ca="1" si="56"/>
        <v xml:space="preserve"> </v>
      </c>
      <c r="S178">
        <f t="shared" ca="1" si="57"/>
        <v>16200</v>
      </c>
      <c r="T178" t="str">
        <f t="shared" ca="1" si="58"/>
        <v xml:space="preserve"> </v>
      </c>
      <c r="U178" t="str">
        <f t="shared" ca="1" si="59"/>
        <v xml:space="preserve"> </v>
      </c>
      <c r="V178" t="str">
        <f t="shared" ca="1" si="60"/>
        <v xml:space="preserve"> </v>
      </c>
      <c r="W178" t="str">
        <f t="shared" ca="1" si="61"/>
        <v xml:space="preserve"> </v>
      </c>
      <c r="Y178" s="2">
        <f>VLOOKUP(C178,[1]PFEP!$O:$P,2,0)</f>
        <v>800032490</v>
      </c>
      <c r="Z178" s="8" t="e">
        <f>VLOOKUP(Y178,[2]INDEX!$C:$D,2,0)</f>
        <v>#N/A</v>
      </c>
      <c r="AA178" s="9" t="str">
        <f>VLOOKUP(Y178,'[1]Suppliers DB'!$A:$D,4,0)</f>
        <v>Rodovia Fernao DiasSNkm 754Distrito Indutrial</v>
      </c>
      <c r="AB178" s="9" t="str">
        <f>VLOOKUP(Y178,'[1]Suppliers DB'!$A:$E,5,0)</f>
        <v>Tres Coracoes</v>
      </c>
      <c r="AC178" s="2" t="str">
        <f>VLOOKUP(Y178,'[1]Suppliers DB'!$A:$F,6,0)</f>
        <v>MG</v>
      </c>
      <c r="AD178" s="6">
        <v>5697</v>
      </c>
      <c r="AE178" s="8" t="str">
        <f>VLOOKUP(Y178,[3]DB_FORNECEDORES!$C:$D,2,0)</f>
        <v>FEDERAL MOGUL</v>
      </c>
      <c r="AF178" s="10" t="str">
        <f>IFERROR(IF(OR(M178="FPT BETIM - FIRE",M178="FPT BETIM - MECANICA",M178="FPT BETIM"),VLOOKUP(Y178,'[4]FPT BETIM'!$B:$E,4,0),IF(OR(M178="MOPAR",M178="CKD",M178="FIASA"),VLOOKUP(Y178,'[4]FIASA, CKD, MOPAR '!$B:$D,3,0)," ")),"")</f>
        <v/>
      </c>
      <c r="AG178" s="2" t="str">
        <f>VLOOKUP(O178,[1]PFEP!$B:$AN,39,0)</f>
        <v>T171</v>
      </c>
      <c r="AH178" s="2">
        <f>VLOOKUP(O178,[1]PFEP!$B:$AV,47,0)</f>
        <v>600</v>
      </c>
      <c r="AI178" s="2">
        <f>VLOOKUP(AG178,[1]PFEP!$AN:$AW,10,0)</f>
        <v>0.3</v>
      </c>
      <c r="AJ178" s="2">
        <f>VLOOKUP(O178,[1]PFEP!$B:$AX,49,0)</f>
        <v>0.2</v>
      </c>
      <c r="AK178" s="2">
        <f>VLOOKUP(O178,[1]PFEP!$B:$AY,50,0)</f>
        <v>0.14699999999999999</v>
      </c>
      <c r="AL178" s="2" t="str">
        <f>IFERROR(IF(OR(VLOOKUP(BH178,[1]PFEP!$A:$BD,56,0)=1,VLOOKUP(BH178,[1]PFEP!$A:$BD,56,0)=0),"N","S"),"")</f>
        <v>S</v>
      </c>
      <c r="AM178" t="str">
        <f>VLOOKUP(AG178,[1]PFEP!$AH:$AZ,19,0)</f>
        <v>YES</v>
      </c>
      <c r="AN178">
        <f>VLOOKUP(AG178,[1]PFEP!$AH:$BA,20,0)</f>
        <v>20</v>
      </c>
      <c r="AO178">
        <f>VLOOKUP(AG178,[1]PFEP!$AH:$BB,21,0)</f>
        <v>2</v>
      </c>
      <c r="AP178" s="2">
        <f>VLOOKUP(AG178,[1]PFEP!$AN:$BE,18,0)</f>
        <v>7.38</v>
      </c>
      <c r="AQ178" s="8" t="str">
        <f>IFERROR(VLOOKUP(Y178,'[4]Restrição de veículos'!$A:$C,3,0),"")</f>
        <v/>
      </c>
      <c r="AR178" s="8" t="str">
        <f t="shared" ca="1" si="62"/>
        <v/>
      </c>
      <c r="AS178" s="8">
        <f t="shared" ca="1" si="63"/>
        <v>27</v>
      </c>
      <c r="AT178" s="8" t="str">
        <f t="shared" ca="1" si="64"/>
        <v/>
      </c>
      <c r="AU178" s="8" t="str">
        <f t="shared" ca="1" si="65"/>
        <v/>
      </c>
      <c r="AV178" s="8" t="str">
        <f t="shared" ca="1" si="66"/>
        <v/>
      </c>
      <c r="AW178" s="8" t="str">
        <f t="shared" ca="1" si="67"/>
        <v/>
      </c>
      <c r="AX178" s="8" t="str">
        <f>VLOOKUP(Y178,'[1]Suppliers DB'!$A:$X,24,0)</f>
        <v>Geoship Federal Mogul + Aptiv</v>
      </c>
      <c r="AZ178" s="2" t="s">
        <v>62</v>
      </c>
      <c r="BD178" s="2" t="str">
        <f t="shared" si="68"/>
        <v>Tres Coracoes</v>
      </c>
      <c r="BE178" s="7">
        <f>VLOOKUP(Y178,[3]DB_FORNECEDORES!$C:$E,3,0)</f>
        <v>20697193000270</v>
      </c>
      <c r="BF178" s="7" t="b">
        <f>IF(AY178="FIASA",16701716000156,IF(AY178="FPT BETIM - FIRE",16701716003171,IF(AY178="FPT BETIM - MECANICA",16701716003333,IF(AY178="CKD",16701716001713,IF(AY178="MOPAR",16701716002957,IF(AZ178="SIM",VLOOKUP(AY178,[3]DB_FORNECEDORES!$C:$E,3,0)))))))</f>
        <v>0</v>
      </c>
      <c r="BG178" t="e">
        <f>IF(M178="FIASA",VLOOKUP(Y178,'[4]FIASA, CKD, MOPAR '!$B:$F,5,0),IF(OR(M178="FPT BETIM - FIRE",M178="FPT BETIM - MECANICA"),VLOOKUP(Y178,'[4]FPT BETIM'!$B:$F,5,0),"Volume"))</f>
        <v>#N/A</v>
      </c>
      <c r="BH178" t="str">
        <f t="shared" si="69"/>
        <v>552679480800032490</v>
      </c>
      <c r="BI178" t="str">
        <f>VLOOKUP(BH178,[1]PFEP!$A:$A,1,0)</f>
        <v>552679480800032490</v>
      </c>
      <c r="BK178" s="44"/>
      <c r="BL178">
        <f>COUNTIF(' Suppliers DB '!C:C,PFEP!Y178)</f>
        <v>1</v>
      </c>
    </row>
    <row r="179" spans="1:64">
      <c r="A179" t="s">
        <v>59</v>
      </c>
      <c r="B179" s="2" t="s">
        <v>273</v>
      </c>
      <c r="C179" s="2">
        <v>34836</v>
      </c>
      <c r="D179" s="2">
        <v>552679440</v>
      </c>
      <c r="E179">
        <v>550</v>
      </c>
      <c r="F179" t="s">
        <v>277</v>
      </c>
      <c r="J179">
        <v>7150</v>
      </c>
      <c r="K179">
        <v>13</v>
      </c>
      <c r="L179" s="3">
        <v>45401</v>
      </c>
      <c r="M179" s="5" t="str">
        <f t="shared" si="53"/>
        <v>FPT BETIM - FIRE</v>
      </c>
      <c r="N179" s="2" t="str">
        <f t="shared" ca="1" si="52"/>
        <v>WEEK 43</v>
      </c>
      <c r="O179">
        <f t="shared" si="54"/>
        <v>552679440</v>
      </c>
      <c r="P179" t="str">
        <f t="shared" si="55"/>
        <v>SEDE DE VALVULA DE DESCARGA (USINAGEM)</v>
      </c>
      <c r="Q179" s="21">
        <f>VLOOKUP(O179,[1]PFEP!$B:$G,6,0)</f>
        <v>1.7999999999999999E-2</v>
      </c>
      <c r="R179" t="str">
        <f t="shared" ca="1" si="56"/>
        <v xml:space="preserve"> </v>
      </c>
      <c r="S179">
        <f t="shared" ca="1" si="57"/>
        <v>7150</v>
      </c>
      <c r="T179" t="str">
        <f t="shared" ca="1" si="58"/>
        <v xml:space="preserve"> </v>
      </c>
      <c r="U179" t="str">
        <f t="shared" ca="1" si="59"/>
        <v xml:space="preserve"> </v>
      </c>
      <c r="V179" t="str">
        <f t="shared" ca="1" si="60"/>
        <v xml:space="preserve"> </v>
      </c>
      <c r="W179" t="str">
        <f t="shared" ca="1" si="61"/>
        <v xml:space="preserve"> </v>
      </c>
      <c r="Y179" s="2">
        <f>VLOOKUP(C179,[1]PFEP!$O:$P,2,0)</f>
        <v>800032490</v>
      </c>
      <c r="Z179" s="8" t="e">
        <f>VLOOKUP(Y179,[2]INDEX!$C:$D,2,0)</f>
        <v>#N/A</v>
      </c>
      <c r="AA179" s="9" t="str">
        <f>VLOOKUP(Y179,'[1]Suppliers DB'!$A:$D,4,0)</f>
        <v>Rodovia Fernao DiasSNkm 754Distrito Indutrial</v>
      </c>
      <c r="AB179" s="9" t="str">
        <f>VLOOKUP(Y179,'[1]Suppliers DB'!$A:$E,5,0)</f>
        <v>Tres Coracoes</v>
      </c>
      <c r="AC179" s="2" t="str">
        <f>VLOOKUP(Y179,'[1]Suppliers DB'!$A:$F,6,0)</f>
        <v>MG</v>
      </c>
      <c r="AD179" s="6">
        <v>5698</v>
      </c>
      <c r="AE179" s="8" t="str">
        <f>VLOOKUP(Y179,[3]DB_FORNECEDORES!$C:$D,2,0)</f>
        <v>FEDERAL MOGUL</v>
      </c>
      <c r="AF179" s="10" t="str">
        <f>IFERROR(IF(OR(M179="FPT BETIM - FIRE",M179="FPT BETIM - MECANICA",M179="FPT BETIM"),VLOOKUP(Y179,'[4]FPT BETIM'!$B:$E,4,0),IF(OR(M179="MOPAR",M179="CKD",M179="FIASA"),VLOOKUP(Y179,'[4]FIASA, CKD, MOPAR '!$B:$D,3,0)," ")),"")</f>
        <v/>
      </c>
      <c r="AG179" s="2" t="str">
        <f>VLOOKUP(O179,[1]PFEP!$B:$AN,39,0)</f>
        <v>T171</v>
      </c>
      <c r="AH179" s="2">
        <f>VLOOKUP(O179,[1]PFEP!$B:$AV,47,0)</f>
        <v>550</v>
      </c>
      <c r="AI179" s="2">
        <f>VLOOKUP(AG179,[1]PFEP!$AN:$AW,10,0)</f>
        <v>0.3</v>
      </c>
      <c r="AJ179" s="2">
        <f>VLOOKUP(O179,[1]PFEP!$B:$AX,49,0)</f>
        <v>0.2</v>
      </c>
      <c r="AK179" s="2">
        <f>VLOOKUP(O179,[1]PFEP!$B:$AY,50,0)</f>
        <v>0.14699999999999999</v>
      </c>
      <c r="AL179" s="2" t="str">
        <f>IFERROR(IF(OR(VLOOKUP(BH179,[1]PFEP!$A:$BD,56,0)=1,VLOOKUP(BH179,[1]PFEP!$A:$BD,56,0)=0),"N","S"),"")</f>
        <v>S</v>
      </c>
      <c r="AM179" t="str">
        <f>VLOOKUP(AG179,[1]PFEP!$AH:$AZ,19,0)</f>
        <v>YES</v>
      </c>
      <c r="AN179">
        <f>VLOOKUP(AG179,[1]PFEP!$AH:$BA,20,0)</f>
        <v>20</v>
      </c>
      <c r="AO179">
        <f>VLOOKUP(AG179,[1]PFEP!$AH:$BB,21,0)</f>
        <v>2</v>
      </c>
      <c r="AP179" s="2">
        <f>VLOOKUP(AG179,[1]PFEP!$AN:$BE,18,0)</f>
        <v>7.38</v>
      </c>
      <c r="AQ179" s="8" t="str">
        <f>IFERROR(VLOOKUP(Y179,'[4]Restrição de veículos'!$A:$C,3,0),"")</f>
        <v/>
      </c>
      <c r="AR179" s="8" t="str">
        <f t="shared" ca="1" si="62"/>
        <v/>
      </c>
      <c r="AS179" s="8">
        <f t="shared" ca="1" si="63"/>
        <v>13</v>
      </c>
      <c r="AT179" s="8" t="str">
        <f t="shared" ca="1" si="64"/>
        <v/>
      </c>
      <c r="AU179" s="8" t="str">
        <f t="shared" ca="1" si="65"/>
        <v/>
      </c>
      <c r="AV179" s="8" t="str">
        <f t="shared" ca="1" si="66"/>
        <v/>
      </c>
      <c r="AW179" s="8" t="str">
        <f t="shared" ca="1" si="67"/>
        <v/>
      </c>
      <c r="AX179" s="8" t="str">
        <f>VLOOKUP(Y179,'[1]Suppliers DB'!$A:$X,24,0)</f>
        <v>Geoship Federal Mogul + Aptiv</v>
      </c>
      <c r="AZ179" s="2" t="s">
        <v>62</v>
      </c>
      <c r="BD179" s="2" t="str">
        <f t="shared" si="68"/>
        <v>Tres Coracoes</v>
      </c>
      <c r="BE179" s="7">
        <f>VLOOKUP(Y179,[3]DB_FORNECEDORES!$C:$E,3,0)</f>
        <v>20697193000270</v>
      </c>
      <c r="BF179" s="7" t="b">
        <f>IF(AY179="FIASA",16701716000156,IF(AY179="FPT BETIM - FIRE",16701716003171,IF(AY179="FPT BETIM - MECANICA",16701716003333,IF(AY179="CKD",16701716001713,IF(AY179="MOPAR",16701716002957,IF(AZ179="SIM",VLOOKUP(AY179,[3]DB_FORNECEDORES!$C:$E,3,0)))))))</f>
        <v>0</v>
      </c>
      <c r="BG179" t="e">
        <f>IF(M179="FIASA",VLOOKUP(Y179,'[4]FIASA, CKD, MOPAR '!$B:$F,5,0),IF(OR(M179="FPT BETIM - FIRE",M179="FPT BETIM - MECANICA"),VLOOKUP(Y179,'[4]FPT BETIM'!$B:$F,5,0),"Volume"))</f>
        <v>#N/A</v>
      </c>
      <c r="BH179" t="str">
        <f t="shared" si="69"/>
        <v>552679440800032490</v>
      </c>
      <c r="BI179" t="str">
        <f>VLOOKUP(BH179,[1]PFEP!$A:$A,1,0)</f>
        <v>552679440800032490</v>
      </c>
      <c r="BK179" s="44"/>
      <c r="BL179">
        <f>COUNTIF(' Suppliers DB '!C:C,PFEP!Y179)</f>
        <v>1</v>
      </c>
    </row>
    <row r="180" spans="1:64">
      <c r="A180" t="s">
        <v>59</v>
      </c>
      <c r="B180" s="2" t="s">
        <v>273</v>
      </c>
      <c r="C180" s="2">
        <v>34836</v>
      </c>
      <c r="D180" s="2">
        <v>552786650</v>
      </c>
      <c r="E180">
        <v>180</v>
      </c>
      <c r="F180" t="s">
        <v>278</v>
      </c>
      <c r="J180">
        <v>4680</v>
      </c>
      <c r="K180">
        <v>26</v>
      </c>
      <c r="L180" s="3">
        <v>45401</v>
      </c>
      <c r="M180" s="5" t="str">
        <f t="shared" si="53"/>
        <v>FPT BETIM - FIRE</v>
      </c>
      <c r="N180" s="2" t="str">
        <f t="shared" ca="1" si="52"/>
        <v>WEEK 43</v>
      </c>
      <c r="O180">
        <f t="shared" si="54"/>
        <v>552786650</v>
      </c>
      <c r="P180" t="str">
        <f t="shared" si="55"/>
        <v>SEMI-ANEL ENCOSTO ARVORE DE MANIVELA</v>
      </c>
      <c r="Q180" s="21">
        <f>VLOOKUP(O180,[1]PFEP!$B:$G,6,0)</f>
        <v>1.2E-2</v>
      </c>
      <c r="R180" t="str">
        <f t="shared" ca="1" si="56"/>
        <v xml:space="preserve"> </v>
      </c>
      <c r="S180">
        <f t="shared" ca="1" si="57"/>
        <v>4680</v>
      </c>
      <c r="T180" t="str">
        <f t="shared" ca="1" si="58"/>
        <v xml:space="preserve"> </v>
      </c>
      <c r="U180" t="str">
        <f t="shared" ca="1" si="59"/>
        <v xml:space="preserve"> </v>
      </c>
      <c r="V180" t="str">
        <f t="shared" ca="1" si="60"/>
        <v xml:space="preserve"> </v>
      </c>
      <c r="W180" t="str">
        <f t="shared" ca="1" si="61"/>
        <v xml:space="preserve"> </v>
      </c>
      <c r="Y180" s="2">
        <f>VLOOKUP(C180,[1]PFEP!$O:$P,2,0)</f>
        <v>800032490</v>
      </c>
      <c r="Z180" s="8" t="e">
        <f>VLOOKUP(Y180,[2]INDEX!$C:$D,2,0)</f>
        <v>#N/A</v>
      </c>
      <c r="AA180" s="9" t="str">
        <f>VLOOKUP(Y180,'[1]Suppliers DB'!$A:$D,4,0)</f>
        <v>Rodovia Fernao DiasSNkm 754Distrito Indutrial</v>
      </c>
      <c r="AB180" s="9" t="str">
        <f>VLOOKUP(Y180,'[1]Suppliers DB'!$A:$E,5,0)</f>
        <v>Tres Coracoes</v>
      </c>
      <c r="AC180" s="2" t="str">
        <f>VLOOKUP(Y180,'[1]Suppliers DB'!$A:$F,6,0)</f>
        <v>MG</v>
      </c>
      <c r="AD180" s="6">
        <v>5699</v>
      </c>
      <c r="AE180" s="8" t="str">
        <f>VLOOKUP(Y180,[3]DB_FORNECEDORES!$C:$D,2,0)</f>
        <v>FEDERAL MOGUL</v>
      </c>
      <c r="AF180" s="10" t="str">
        <f>IFERROR(IF(OR(M180="FPT BETIM - FIRE",M180="FPT BETIM - MECANICA",M180="FPT BETIM"),VLOOKUP(Y180,'[4]FPT BETIM'!$B:$E,4,0),IF(OR(M180="MOPAR",M180="CKD",M180="FIASA"),VLOOKUP(Y180,'[4]FIASA, CKD, MOPAR '!$B:$D,3,0)," ")),"")</f>
        <v/>
      </c>
      <c r="AG180" s="2" t="str">
        <f>VLOOKUP(O180,[1]PFEP!$B:$AN,39,0)</f>
        <v>T136</v>
      </c>
      <c r="AH180" s="2">
        <f>VLOOKUP(O180,[1]PFEP!$B:$AV,47,0)</f>
        <v>440</v>
      </c>
      <c r="AI180" s="2">
        <f>VLOOKUP(AG180,[1]PFEP!$AN:$AW,10,0)</f>
        <v>0.4</v>
      </c>
      <c r="AJ180" s="2">
        <f>VLOOKUP(O180,[1]PFEP!$B:$AX,49,0)</f>
        <v>0.3</v>
      </c>
      <c r="AK180" s="2">
        <f>VLOOKUP(O180,[1]PFEP!$B:$AY,50,0)</f>
        <v>0.15</v>
      </c>
      <c r="AL180" s="2" t="str">
        <f>IFERROR(IF(OR(VLOOKUP(BH180,[1]PFEP!$A:$BD,56,0)=1,VLOOKUP(BH180,[1]PFEP!$A:$BD,56,0)=0),"N","S"),"")</f>
        <v>S</v>
      </c>
      <c r="AM180" t="str">
        <f>VLOOKUP(AG180,[1]PFEP!$AH:$AZ,19,0)</f>
        <v>YES</v>
      </c>
      <c r="AN180">
        <f>VLOOKUP(AG180,[1]PFEP!$AH:$BA,20,0)</f>
        <v>10</v>
      </c>
      <c r="AO180">
        <f>VLOOKUP(AG180,[1]PFEP!$AH:$BB,21,0)</f>
        <v>4</v>
      </c>
      <c r="AP180" s="2">
        <f>VLOOKUP(AG180,[1]PFEP!$AN:$BE,18,0)</f>
        <v>3.5</v>
      </c>
      <c r="AQ180" s="8" t="str">
        <f>IFERROR(VLOOKUP(Y180,'[4]Restrição de veículos'!$A:$C,3,0),"")</f>
        <v/>
      </c>
      <c r="AR180" s="8" t="str">
        <f t="shared" ca="1" si="62"/>
        <v/>
      </c>
      <c r="AS180" s="8">
        <f t="shared" ca="1" si="63"/>
        <v>11</v>
      </c>
      <c r="AT180" s="8" t="str">
        <f t="shared" ca="1" si="64"/>
        <v/>
      </c>
      <c r="AU180" s="8" t="str">
        <f t="shared" ca="1" si="65"/>
        <v/>
      </c>
      <c r="AV180" s="8" t="str">
        <f t="shared" ca="1" si="66"/>
        <v/>
      </c>
      <c r="AW180" s="8" t="str">
        <f t="shared" ca="1" si="67"/>
        <v/>
      </c>
      <c r="AX180" s="8" t="str">
        <f>VLOOKUP(Y180,'[1]Suppliers DB'!$A:$X,24,0)</f>
        <v>Geoship Federal Mogul + Aptiv</v>
      </c>
      <c r="AZ180" s="2" t="s">
        <v>62</v>
      </c>
      <c r="BD180" s="2" t="str">
        <f t="shared" si="68"/>
        <v>Tres Coracoes</v>
      </c>
      <c r="BE180" s="7">
        <f>VLOOKUP(Y180,[3]DB_FORNECEDORES!$C:$E,3,0)</f>
        <v>20697193000270</v>
      </c>
      <c r="BF180" s="7" t="b">
        <f>IF(AY180="FIASA",16701716000156,IF(AY180="FPT BETIM - FIRE",16701716003171,IF(AY180="FPT BETIM - MECANICA",16701716003333,IF(AY180="CKD",16701716001713,IF(AY180="MOPAR",16701716002957,IF(AZ180="SIM",VLOOKUP(AY180,[3]DB_FORNECEDORES!$C:$E,3,0)))))))</f>
        <v>0</v>
      </c>
      <c r="BG180" t="e">
        <f>IF(M180="FIASA",VLOOKUP(Y180,'[4]FIASA, CKD, MOPAR '!$B:$F,5,0),IF(OR(M180="FPT BETIM - FIRE",M180="FPT BETIM - MECANICA"),VLOOKUP(Y180,'[4]FPT BETIM'!$B:$F,5,0),"Volume"))</f>
        <v>#N/A</v>
      </c>
      <c r="BH180" t="str">
        <f t="shared" si="69"/>
        <v>552786650800032490</v>
      </c>
      <c r="BI180" t="str">
        <f>VLOOKUP(BH180,[1]PFEP!$A:$A,1,0)</f>
        <v>552786650800032490</v>
      </c>
      <c r="BK180" s="44"/>
      <c r="BL180">
        <f>COUNTIF(' Suppliers DB '!C:C,PFEP!Y180)</f>
        <v>1</v>
      </c>
    </row>
    <row r="181" spans="1:64">
      <c r="A181" t="s">
        <v>59</v>
      </c>
      <c r="B181" s="2" t="s">
        <v>279</v>
      </c>
      <c r="C181" s="2">
        <v>28824</v>
      </c>
      <c r="D181" s="2">
        <v>552681400</v>
      </c>
      <c r="E181">
        <v>336</v>
      </c>
      <c r="F181" t="s">
        <v>280</v>
      </c>
      <c r="J181">
        <v>672</v>
      </c>
      <c r="K181">
        <v>2</v>
      </c>
      <c r="L181" s="3">
        <v>45401</v>
      </c>
      <c r="M181" s="5" t="str">
        <f t="shared" si="53"/>
        <v>FPT BETIM - FIRE</v>
      </c>
      <c r="N181" s="2" t="str">
        <f t="shared" ca="1" si="52"/>
        <v>WEEK 43</v>
      </c>
      <c r="O181">
        <f t="shared" si="54"/>
        <v>552681400</v>
      </c>
      <c r="P181" t="str">
        <f t="shared" si="55"/>
        <v>EIXO COMANDO DE VALVULAS</v>
      </c>
      <c r="Q181" s="21">
        <f>VLOOKUP(O181,[1]PFEP!$B:$G,6,0)</f>
        <v>1.377</v>
      </c>
      <c r="R181" t="str">
        <f t="shared" ca="1" si="56"/>
        <v xml:space="preserve"> </v>
      </c>
      <c r="S181">
        <f t="shared" ca="1" si="57"/>
        <v>672</v>
      </c>
      <c r="T181" t="str">
        <f t="shared" ca="1" si="58"/>
        <v xml:space="preserve"> </v>
      </c>
      <c r="U181" t="str">
        <f t="shared" ca="1" si="59"/>
        <v xml:space="preserve"> </v>
      </c>
      <c r="V181" t="str">
        <f t="shared" ca="1" si="60"/>
        <v xml:space="preserve"> </v>
      </c>
      <c r="W181" t="str">
        <f t="shared" ca="1" si="61"/>
        <v xml:space="preserve"> </v>
      </c>
      <c r="Y181" s="2">
        <f>VLOOKUP(C181,[1]PFEP!$O:$P,2,0)</f>
        <v>800023200</v>
      </c>
      <c r="Z181" s="8" t="e">
        <f>VLOOKUP(Y181,[2]INDEX!$C:$D,2,0)</f>
        <v>#N/A</v>
      </c>
      <c r="AA181" s="9" t="str">
        <f>VLOOKUP(Y181,'[1]Suppliers DB'!$A:$D,4,0)</f>
        <v>RODOVIA ANHANGUERAKM 163DISTRITO INDUSTRIAL</v>
      </c>
      <c r="AB181" s="9" t="str">
        <f>VLOOKUP(Y181,'[1]Suppliers DB'!$A:$E,5,0)</f>
        <v>Araras</v>
      </c>
      <c r="AC181" s="2" t="str">
        <f>VLOOKUP(Y181,'[1]Suppliers DB'!$A:$F,6,0)</f>
        <v>SP</v>
      </c>
      <c r="AD181" s="6">
        <v>5700</v>
      </c>
      <c r="AE181" s="8" t="str">
        <f>VLOOKUP(Y181,[3]DB_FORNECEDORES!$C:$D,2,0)</f>
        <v>FEDERAL MOGUL</v>
      </c>
      <c r="AF181" s="10" t="str">
        <f>IFERROR(IF(OR(M181="FPT BETIM - FIRE",M181="FPT BETIM - MECANICA",M181="FPT BETIM"),VLOOKUP(Y181,'[4]FPT BETIM'!$B:$E,4,0),IF(OR(M181="MOPAR",M181="CKD",M181="FIASA"),VLOOKUP(Y181,'[4]FIASA, CKD, MOPAR '!$B:$D,3,0)," ")),"")</f>
        <v/>
      </c>
      <c r="AG181" s="2" t="str">
        <f>VLOOKUP(O181,[1]PFEP!$B:$AN,39,0)</f>
        <v>TFA3</v>
      </c>
      <c r="AH181" s="2">
        <f>VLOOKUP(O181,[1]PFEP!$B:$AV,47,0)</f>
        <v>336</v>
      </c>
      <c r="AI181" s="2">
        <f>VLOOKUP(AG181,[1]PFEP!$AN:$AW,10,0)</f>
        <v>1.2</v>
      </c>
      <c r="AJ181" s="2">
        <f>VLOOKUP(O181,[1]PFEP!$B:$AX,49,0)</f>
        <v>1</v>
      </c>
      <c r="AK181" s="2">
        <f>VLOOKUP(O181,[1]PFEP!$B:$AY,50,0)</f>
        <v>0.05</v>
      </c>
      <c r="AL181" s="2" t="str">
        <f>IFERROR(IF(OR(VLOOKUP(BH181,[1]PFEP!$A:$BD,56,0)=1,VLOOKUP(BH181,[1]PFEP!$A:$BD,56,0)=0),"N","S"),"")</f>
        <v>S</v>
      </c>
      <c r="AM181" t="str">
        <f>VLOOKUP(AG181,[1]PFEP!$AH:$AZ,19,0)</f>
        <v>NO</v>
      </c>
      <c r="AN181" t="str">
        <f>VLOOKUP(AG181,[1]PFEP!$AH:$BA,20,0)</f>
        <v/>
      </c>
      <c r="AO181" t="str">
        <f>VLOOKUP(AG181,[1]PFEP!$AH:$BB,21,0)</f>
        <v/>
      </c>
      <c r="AP181" s="2">
        <f>VLOOKUP(AG181,[1]PFEP!$AN:$BE,18,0)</f>
        <v>10</v>
      </c>
      <c r="AQ181" s="8" t="str">
        <f>IFERROR(VLOOKUP(Y181,'[4]Restrição de veículos'!$A:$C,3,0),"")</f>
        <v/>
      </c>
      <c r="AR181" s="8" t="str">
        <f t="shared" ca="1" si="62"/>
        <v/>
      </c>
      <c r="AS181" s="8">
        <f t="shared" ca="1" si="63"/>
        <v>2</v>
      </c>
      <c r="AT181" s="8" t="str">
        <f t="shared" ca="1" si="64"/>
        <v/>
      </c>
      <c r="AU181" s="8" t="str">
        <f t="shared" ca="1" si="65"/>
        <v/>
      </c>
      <c r="AV181" s="8" t="str">
        <f t="shared" ca="1" si="66"/>
        <v/>
      </c>
      <c r="AW181" s="8" t="str">
        <f t="shared" ca="1" si="67"/>
        <v/>
      </c>
      <c r="AX181" s="8" t="str">
        <f>VLOOKUP(Y181,'[1]Suppliers DB'!$A:$X,24,0)</f>
        <v>DR SP Denso(FIASA) + Federal Mogul</v>
      </c>
      <c r="AZ181" s="2" t="s">
        <v>62</v>
      </c>
      <c r="BD181" s="2" t="str">
        <f t="shared" si="68"/>
        <v>Araras</v>
      </c>
      <c r="BE181" s="7">
        <f>VLOOKUP(Y181,[3]DB_FORNECEDORES!$C:$E,3,0)</f>
        <v>747901000222</v>
      </c>
      <c r="BF181" s="7" t="b">
        <f>IF(AY181="FIASA",16701716000156,IF(AY181="FPT BETIM - FIRE",16701716003171,IF(AY181="FPT BETIM - MECANICA",16701716003333,IF(AY181="CKD",16701716001713,IF(AY181="MOPAR",16701716002957,IF(AZ181="SIM",VLOOKUP(AY181,[3]DB_FORNECEDORES!$C:$E,3,0)))))))</f>
        <v>0</v>
      </c>
      <c r="BG181" t="e">
        <f>IF(M181="FIASA",VLOOKUP(Y181,'[4]FIASA, CKD, MOPAR '!$B:$F,5,0),IF(OR(M181="FPT BETIM - FIRE",M181="FPT BETIM - MECANICA"),VLOOKUP(Y181,'[4]FPT BETIM'!$B:$F,5,0),"Volume"))</f>
        <v>#N/A</v>
      </c>
      <c r="BH181" t="str">
        <f t="shared" si="69"/>
        <v>552681400800023200</v>
      </c>
      <c r="BI181" t="str">
        <f>VLOOKUP(BH181,[1]PFEP!$A:$A,1,0)</f>
        <v>552681400800023200</v>
      </c>
      <c r="BK181" s="44"/>
      <c r="BL181">
        <f>COUNTIF(' Suppliers DB '!C:C,PFEP!Y181)</f>
        <v>1</v>
      </c>
    </row>
    <row r="182" spans="1:64">
      <c r="A182" t="s">
        <v>59</v>
      </c>
      <c r="B182" s="2" t="s">
        <v>279</v>
      </c>
      <c r="C182" s="2">
        <v>28824</v>
      </c>
      <c r="D182" s="2">
        <v>552679510</v>
      </c>
      <c r="E182">
        <v>336</v>
      </c>
      <c r="F182" t="s">
        <v>280</v>
      </c>
      <c r="J182">
        <v>672</v>
      </c>
      <c r="K182">
        <v>2</v>
      </c>
      <c r="L182" s="3">
        <v>45401</v>
      </c>
      <c r="M182" s="5" t="str">
        <f t="shared" si="53"/>
        <v>FPT BETIM - FIRE</v>
      </c>
      <c r="N182" s="2" t="str">
        <f t="shared" ca="1" si="52"/>
        <v>WEEK 43</v>
      </c>
      <c r="O182">
        <f t="shared" si="54"/>
        <v>552679510</v>
      </c>
      <c r="P182" t="str">
        <f t="shared" si="55"/>
        <v>EIXO COMANDO DE VALVULAS</v>
      </c>
      <c r="Q182" s="21">
        <f>VLOOKUP(O182,[1]PFEP!$B:$G,6,0)</f>
        <v>1.1020000000000001</v>
      </c>
      <c r="R182" t="str">
        <f t="shared" ca="1" si="56"/>
        <v xml:space="preserve"> </v>
      </c>
      <c r="S182">
        <f t="shared" ca="1" si="57"/>
        <v>672</v>
      </c>
      <c r="T182" t="str">
        <f t="shared" ca="1" si="58"/>
        <v xml:space="preserve"> </v>
      </c>
      <c r="U182" t="str">
        <f t="shared" ca="1" si="59"/>
        <v xml:space="preserve"> </v>
      </c>
      <c r="V182" t="str">
        <f t="shared" ca="1" si="60"/>
        <v xml:space="preserve"> </v>
      </c>
      <c r="W182" t="str">
        <f t="shared" ca="1" si="61"/>
        <v xml:space="preserve"> </v>
      </c>
      <c r="Y182" s="2">
        <f>VLOOKUP(C182,[1]PFEP!$O:$P,2,0)</f>
        <v>800023200</v>
      </c>
      <c r="Z182" s="8" t="e">
        <f>VLOOKUP(Y182,[2]INDEX!$C:$D,2,0)</f>
        <v>#N/A</v>
      </c>
      <c r="AA182" s="9" t="str">
        <f>VLOOKUP(Y182,'[1]Suppliers DB'!$A:$D,4,0)</f>
        <v>RODOVIA ANHANGUERAKM 163DISTRITO INDUSTRIAL</v>
      </c>
      <c r="AB182" s="9" t="str">
        <f>VLOOKUP(Y182,'[1]Suppliers DB'!$A:$E,5,0)</f>
        <v>Araras</v>
      </c>
      <c r="AC182" s="2" t="str">
        <f>VLOOKUP(Y182,'[1]Suppliers DB'!$A:$F,6,0)</f>
        <v>SP</v>
      </c>
      <c r="AD182" s="6">
        <v>5701</v>
      </c>
      <c r="AE182" s="8" t="str">
        <f>VLOOKUP(Y182,[3]DB_FORNECEDORES!$C:$D,2,0)</f>
        <v>FEDERAL MOGUL</v>
      </c>
      <c r="AF182" s="10" t="str">
        <f>IFERROR(IF(OR(M182="FPT BETIM - FIRE",M182="FPT BETIM - MECANICA",M182="FPT BETIM"),VLOOKUP(Y182,'[4]FPT BETIM'!$B:$E,4,0),IF(OR(M182="MOPAR",M182="CKD",M182="FIASA"),VLOOKUP(Y182,'[4]FIASA, CKD, MOPAR '!$B:$D,3,0)," ")),"")</f>
        <v/>
      </c>
      <c r="AG182" s="2" t="str">
        <f>VLOOKUP(O182,[1]PFEP!$B:$AN,39,0)</f>
        <v>TFA3</v>
      </c>
      <c r="AH182" s="2">
        <f>VLOOKUP(O182,[1]PFEP!$B:$AV,47,0)</f>
        <v>336</v>
      </c>
      <c r="AI182" s="2">
        <f>VLOOKUP(AG182,[1]PFEP!$AN:$AW,10,0)</f>
        <v>1.2</v>
      </c>
      <c r="AJ182" s="2">
        <f>VLOOKUP(O182,[1]PFEP!$B:$AX,49,0)</f>
        <v>1</v>
      </c>
      <c r="AK182" s="2">
        <f>VLOOKUP(O182,[1]PFEP!$B:$AY,50,0)</f>
        <v>0.05</v>
      </c>
      <c r="AL182" s="2" t="str">
        <f>IFERROR(IF(OR(VLOOKUP(BH182,[1]PFEP!$A:$BD,56,0)=1,VLOOKUP(BH182,[1]PFEP!$A:$BD,56,0)=0),"N","S"),"")</f>
        <v>S</v>
      </c>
      <c r="AM182" t="str">
        <f>VLOOKUP(AG182,[1]PFEP!$AH:$AZ,19,0)</f>
        <v>NO</v>
      </c>
      <c r="AN182" t="str">
        <f>VLOOKUP(AG182,[1]PFEP!$AH:$BA,20,0)</f>
        <v/>
      </c>
      <c r="AO182" t="str">
        <f>VLOOKUP(AG182,[1]PFEP!$AH:$BB,21,0)</f>
        <v/>
      </c>
      <c r="AP182" s="2">
        <f>VLOOKUP(AG182,[1]PFEP!$AN:$BE,18,0)</f>
        <v>10</v>
      </c>
      <c r="AQ182" s="8" t="str">
        <f>IFERROR(VLOOKUP(Y182,'[4]Restrição de veículos'!$A:$C,3,0),"")</f>
        <v/>
      </c>
      <c r="AR182" s="8" t="str">
        <f t="shared" ca="1" si="62"/>
        <v/>
      </c>
      <c r="AS182" s="8">
        <f t="shared" ca="1" si="63"/>
        <v>2</v>
      </c>
      <c r="AT182" s="8" t="str">
        <f t="shared" ca="1" si="64"/>
        <v/>
      </c>
      <c r="AU182" s="8" t="str">
        <f t="shared" ca="1" si="65"/>
        <v/>
      </c>
      <c r="AV182" s="8" t="str">
        <f t="shared" ca="1" si="66"/>
        <v/>
      </c>
      <c r="AW182" s="8" t="str">
        <f t="shared" ca="1" si="67"/>
        <v/>
      </c>
      <c r="AX182" s="8" t="str">
        <f>VLOOKUP(Y182,'[1]Suppliers DB'!$A:$X,24,0)</f>
        <v>DR SP Denso(FIASA) + Federal Mogul</v>
      </c>
      <c r="AZ182" s="2" t="s">
        <v>62</v>
      </c>
      <c r="BD182" s="2" t="str">
        <f t="shared" si="68"/>
        <v>Araras</v>
      </c>
      <c r="BE182" s="7">
        <f>VLOOKUP(Y182,[3]DB_FORNECEDORES!$C:$E,3,0)</f>
        <v>747901000222</v>
      </c>
      <c r="BF182" s="7" t="b">
        <f>IF(AY182="FIASA",16701716000156,IF(AY182="FPT BETIM - FIRE",16701716003171,IF(AY182="FPT BETIM - MECANICA",16701716003333,IF(AY182="CKD",16701716001713,IF(AY182="MOPAR",16701716002957,IF(AZ182="SIM",VLOOKUP(AY182,[3]DB_FORNECEDORES!$C:$E,3,0)))))))</f>
        <v>0</v>
      </c>
      <c r="BG182" t="e">
        <f>IF(M182="FIASA",VLOOKUP(Y182,'[4]FIASA, CKD, MOPAR '!$B:$F,5,0),IF(OR(M182="FPT BETIM - FIRE",M182="FPT BETIM - MECANICA"),VLOOKUP(Y182,'[4]FPT BETIM'!$B:$F,5,0),"Volume"))</f>
        <v>#N/A</v>
      </c>
      <c r="BH182" t="str">
        <f t="shared" si="69"/>
        <v>552679510800023200</v>
      </c>
      <c r="BI182" t="str">
        <f>VLOOKUP(BH182,[1]PFEP!$A:$A,1,0)</f>
        <v>552679510800023200</v>
      </c>
      <c r="BK182" s="44"/>
      <c r="BL182">
        <f>COUNTIF(' Suppliers DB '!C:C,PFEP!Y182)</f>
        <v>1</v>
      </c>
    </row>
    <row r="183" spans="1:64">
      <c r="A183" t="s">
        <v>59</v>
      </c>
      <c r="B183" s="2" t="s">
        <v>281</v>
      </c>
      <c r="C183" s="2">
        <v>11431</v>
      </c>
      <c r="D183" s="2">
        <v>463365360</v>
      </c>
      <c r="E183">
        <v>1000</v>
      </c>
      <c r="F183" t="s">
        <v>282</v>
      </c>
      <c r="J183">
        <v>1000</v>
      </c>
      <c r="K183">
        <v>1</v>
      </c>
      <c r="L183" s="3">
        <v>45401</v>
      </c>
      <c r="M183" s="5" t="str">
        <f t="shared" si="53"/>
        <v>FPT BETIM - FIRE</v>
      </c>
      <c r="N183" s="2" t="str">
        <f t="shared" ca="1" si="52"/>
        <v>WEEK 43</v>
      </c>
      <c r="O183">
        <f t="shared" si="54"/>
        <v>463365360</v>
      </c>
      <c r="P183" t="str">
        <f t="shared" si="55"/>
        <v>TAMPAO INTRODUCAO OLEO</v>
      </c>
      <c r="Q183" s="21">
        <f>VLOOKUP(O183,[1]PFEP!$B:$G,6,0)</f>
        <v>9.7000000000000003E-2</v>
      </c>
      <c r="R183" t="str">
        <f t="shared" ca="1" si="56"/>
        <v xml:space="preserve"> </v>
      </c>
      <c r="S183">
        <f t="shared" ca="1" si="57"/>
        <v>1000</v>
      </c>
      <c r="T183" t="str">
        <f t="shared" ca="1" si="58"/>
        <v xml:space="preserve"> </v>
      </c>
      <c r="U183" t="str">
        <f t="shared" ca="1" si="59"/>
        <v xml:space="preserve"> </v>
      </c>
      <c r="V183" t="str">
        <f t="shared" ca="1" si="60"/>
        <v xml:space="preserve"> </v>
      </c>
      <c r="W183" t="str">
        <f t="shared" ca="1" si="61"/>
        <v xml:space="preserve"> </v>
      </c>
      <c r="Y183" s="2">
        <f>VLOOKUP(C183,[1]PFEP!$O:$P,2,0)</f>
        <v>800002553</v>
      </c>
      <c r="Z183" s="8" t="e">
        <f>VLOOKUP(Y183,[2]INDEX!$C:$D,2,0)</f>
        <v>#N/A</v>
      </c>
      <c r="AA183" s="9" t="str">
        <f>VLOOKUP(Y183,'[1]Suppliers DB'!$A:$D,4,0)</f>
        <v>AV. GUINLE2425GP 03CIDADE INDUSTRIAL</v>
      </c>
      <c r="AB183" s="9" t="str">
        <f>VLOOKUP(Y183,'[1]Suppliers DB'!$A:$E,5,0)</f>
        <v>Guarulhos</v>
      </c>
      <c r="AC183" s="2" t="str">
        <f>VLOOKUP(Y183,'[1]Suppliers DB'!$A:$F,6,0)</f>
        <v>SP</v>
      </c>
      <c r="AD183" s="6">
        <v>5702</v>
      </c>
      <c r="AE183" s="8" t="str">
        <f>VLOOKUP(Y183,[3]DB_FORNECEDORES!$C:$D,2,0)</f>
        <v>FEEDER</v>
      </c>
      <c r="AF183" s="10" t="str">
        <f>IFERROR(IF(OR(M183="FPT BETIM - FIRE",M183="FPT BETIM - MECANICA",M183="FPT BETIM"),VLOOKUP(Y183,'[4]FPT BETIM'!$B:$E,4,0),IF(OR(M183="MOPAR",M183="CKD",M183="FIASA"),VLOOKUP(Y183,'[4]FIASA, CKD, MOPAR '!$B:$D,3,0)," ")),"")</f>
        <v/>
      </c>
      <c r="AG183" s="2" t="str">
        <f>VLOOKUP(O183,[1]PFEP!$B:$AN,39,0)</f>
        <v>T118</v>
      </c>
      <c r="AH183" s="2">
        <f>VLOOKUP(O183,[1]PFEP!$B:$AV,47,0)</f>
        <v>36</v>
      </c>
      <c r="AI183" s="2">
        <f>VLOOKUP(AG183,[1]PFEP!$AN:$AW,10,0)</f>
        <v>0.6</v>
      </c>
      <c r="AJ183" s="2">
        <f>VLOOKUP(O183,[1]PFEP!$B:$AX,49,0)</f>
        <v>0.2</v>
      </c>
      <c r="AK183" s="2">
        <f>VLOOKUP(O183,[1]PFEP!$B:$AY,50,0)</f>
        <v>0.15</v>
      </c>
      <c r="AL183" s="2" t="str">
        <f>IFERROR(IF(OR(VLOOKUP(BH183,[1]PFEP!$A:$BD,56,0)=1,VLOOKUP(BH183,[1]PFEP!$A:$BD,56,0)=0),"N","S"),"")</f>
        <v>S</v>
      </c>
      <c r="AM183" t="str">
        <f>VLOOKUP(AG183,[1]PFEP!$AH:$AZ,19,0)</f>
        <v>YES</v>
      </c>
      <c r="AN183">
        <f>VLOOKUP(AG183,[1]PFEP!$AH:$BA,20,0)</f>
        <v>10</v>
      </c>
      <c r="AO183">
        <f>VLOOKUP(AG183,[1]PFEP!$AH:$BB,21,0)</f>
        <v>2</v>
      </c>
      <c r="AP183" s="2">
        <f>VLOOKUP(AG183,[1]PFEP!$AN:$BE,18,0)</f>
        <v>3</v>
      </c>
      <c r="AQ183" s="8" t="str">
        <f>IFERROR(VLOOKUP(Y183,'[4]Restrição de veículos'!$A:$C,3,0),"")</f>
        <v/>
      </c>
      <c r="AR183" s="8" t="str">
        <f t="shared" ca="1" si="62"/>
        <v/>
      </c>
      <c r="AS183" s="8">
        <f t="shared" ca="1" si="63"/>
        <v>28</v>
      </c>
      <c r="AT183" s="8" t="str">
        <f t="shared" ca="1" si="64"/>
        <v/>
      </c>
      <c r="AU183" s="8" t="str">
        <f t="shared" ca="1" si="65"/>
        <v/>
      </c>
      <c r="AV183" s="8" t="str">
        <f t="shared" ca="1" si="66"/>
        <v/>
      </c>
      <c r="AW183" s="8" t="str">
        <f t="shared" ca="1" si="67"/>
        <v/>
      </c>
      <c r="AX183" s="8" t="str">
        <f>VLOOKUP(Y183,'[1]Suppliers DB'!$A:$X,24,0)</f>
        <v>Milk Run SP</v>
      </c>
      <c r="AZ183" s="2" t="s">
        <v>62</v>
      </c>
      <c r="BD183" s="2" t="str">
        <f t="shared" si="68"/>
        <v>Guarulhos</v>
      </c>
      <c r="BE183" s="7">
        <f>VLOOKUP(Y183,[3]DB_FORNECEDORES!$C:$E,3,0)</f>
        <v>61914768000165</v>
      </c>
      <c r="BF183" s="7" t="b">
        <f>IF(AY183="FIASA",16701716000156,IF(AY183="FPT BETIM - FIRE",16701716003171,IF(AY183="FPT BETIM - MECANICA",16701716003333,IF(AY183="CKD",16701716001713,IF(AY183="MOPAR",16701716002957,IF(AZ183="SIM",VLOOKUP(AY183,[3]DB_FORNECEDORES!$C:$E,3,0)))))))</f>
        <v>0</v>
      </c>
      <c r="BG183" t="e">
        <f>IF(M183="FIASA",VLOOKUP(Y183,'[4]FIASA, CKD, MOPAR '!$B:$F,5,0),IF(OR(M183="FPT BETIM - FIRE",M183="FPT BETIM - MECANICA"),VLOOKUP(Y183,'[4]FPT BETIM'!$B:$F,5,0),"Volume"))</f>
        <v>#N/A</v>
      </c>
      <c r="BH183" t="str">
        <f t="shared" si="69"/>
        <v>463365360800002553</v>
      </c>
      <c r="BI183" t="str">
        <f>VLOOKUP(BH183,[1]PFEP!$A:$A,1,0)</f>
        <v>463365360800002553</v>
      </c>
      <c r="BK183" s="44"/>
      <c r="BL183">
        <f>COUNTIF(' Suppliers DB '!C:C,PFEP!Y183)</f>
        <v>1</v>
      </c>
    </row>
    <row r="184" spans="1:64">
      <c r="A184" t="s">
        <v>59</v>
      </c>
      <c r="B184" s="2" t="s">
        <v>283</v>
      </c>
      <c r="C184" s="2">
        <v>21570</v>
      </c>
      <c r="D184" s="2">
        <v>552754290</v>
      </c>
      <c r="E184">
        <v>800</v>
      </c>
      <c r="F184" t="s">
        <v>284</v>
      </c>
      <c r="J184">
        <v>12000</v>
      </c>
      <c r="K184">
        <v>15</v>
      </c>
      <c r="L184" s="3">
        <v>45401</v>
      </c>
      <c r="M184" s="5" t="str">
        <f t="shared" si="53"/>
        <v>FPT BETIM - FIRE</v>
      </c>
      <c r="N184" s="2" t="str">
        <f t="shared" ca="1" si="52"/>
        <v>WEEK 43</v>
      </c>
      <c r="O184">
        <f t="shared" si="54"/>
        <v>552754290</v>
      </c>
      <c r="P184" t="str">
        <f t="shared" si="55"/>
        <v>PINO DE CENTRAGEM DO BLOCO A TRANSMISSÃO GRANO</v>
      </c>
      <c r="Q184" s="21">
        <f>VLOOKUP(O184,[1]PFEP!$B:$G,6,0)</f>
        <v>8.0000000000000002E-3</v>
      </c>
      <c r="R184" t="str">
        <f t="shared" ca="1" si="56"/>
        <v xml:space="preserve"> </v>
      </c>
      <c r="S184">
        <f t="shared" ca="1" si="57"/>
        <v>12000</v>
      </c>
      <c r="T184" t="str">
        <f t="shared" ca="1" si="58"/>
        <v xml:space="preserve"> </v>
      </c>
      <c r="U184" t="str">
        <f t="shared" ca="1" si="59"/>
        <v xml:space="preserve"> </v>
      </c>
      <c r="V184" t="str">
        <f t="shared" ca="1" si="60"/>
        <v xml:space="preserve"> </v>
      </c>
      <c r="W184" t="str">
        <f t="shared" ca="1" si="61"/>
        <v xml:space="preserve"> </v>
      </c>
      <c r="Y184" s="2">
        <f>VLOOKUP(C184,[1]PFEP!$O:$P,2,0)</f>
        <v>800014279</v>
      </c>
      <c r="Z184" s="8" t="e">
        <f>VLOOKUP(Y184,[2]INDEX!$C:$D,2,0)</f>
        <v>#N/A</v>
      </c>
      <c r="AA184" s="9" t="str">
        <f>VLOOKUP(Y184,'[1]Suppliers DB'!$A:$D,4,0)</f>
        <v>Avenida Da Emancipacao4500santa Esmeralda</v>
      </c>
      <c r="AB184" s="9" t="str">
        <f>VLOOKUP(Y184,'[1]Suppliers DB'!$A:$E,5,0)</f>
        <v>Hortolandia</v>
      </c>
      <c r="AC184" s="2" t="str">
        <f>VLOOKUP(Y184,'[1]Suppliers DB'!$A:$F,6,0)</f>
        <v>SP</v>
      </c>
      <c r="AD184" s="6">
        <v>5703</v>
      </c>
      <c r="AE184" s="8" t="str">
        <f>VLOOKUP(Y184,[3]DB_FORNECEDORES!$C:$D,2,0)</f>
        <v>GKN SINTER META</v>
      </c>
      <c r="AF184" s="10" t="str">
        <f>IFERROR(IF(OR(M184="FPT BETIM - FIRE",M184="FPT BETIM - MECANICA",M184="FPT BETIM"),VLOOKUP(Y184,'[4]FPT BETIM'!$B:$E,4,0),IF(OR(M184="MOPAR",M184="CKD",M184="FIASA"),VLOOKUP(Y184,'[4]FIASA, CKD, MOPAR '!$B:$D,3,0)," ")),"")</f>
        <v/>
      </c>
      <c r="AG184" s="2" t="str">
        <f>VLOOKUP(O184,[1]PFEP!$B:$AN,39,0)</f>
        <v>T195</v>
      </c>
      <c r="AH184" s="2">
        <f>VLOOKUP(O184,[1]PFEP!$B:$AV,47,0)</f>
        <v>800</v>
      </c>
      <c r="AI184" s="2">
        <f>VLOOKUP(AG184,[1]PFEP!$AN:$AW,10,0)</f>
        <v>0.29699999999999999</v>
      </c>
      <c r="AJ184" s="2">
        <f>VLOOKUP(O184,[1]PFEP!$B:$AX,49,0)</f>
        <v>0.19800000000000001</v>
      </c>
      <c r="AK184" s="2">
        <f>VLOOKUP(O184,[1]PFEP!$B:$AY,50,0)</f>
        <v>0.14699999999999999</v>
      </c>
      <c r="AL184" s="2" t="str">
        <f>IFERROR(IF(OR(VLOOKUP(BH184,[1]PFEP!$A:$BD,56,0)=1,VLOOKUP(BH184,[1]PFEP!$A:$BD,56,0)=0),"N","S"),"")</f>
        <v>S</v>
      </c>
      <c r="AM184" t="str">
        <f>VLOOKUP(AG184,[1]PFEP!$AH:$AZ,19,0)</f>
        <v>YES</v>
      </c>
      <c r="AN184">
        <f>VLOOKUP(AG184,[1]PFEP!$AH:$BA,20,0)</f>
        <v>20</v>
      </c>
      <c r="AO184">
        <f>VLOOKUP(AG184,[1]PFEP!$AH:$BB,21,0)</f>
        <v>1</v>
      </c>
      <c r="AP184" s="2">
        <f>VLOOKUP(AG184,[1]PFEP!$AN:$BE,18,0)</f>
        <v>7.56</v>
      </c>
      <c r="AQ184" s="8" t="str">
        <f>IFERROR(VLOOKUP(Y184,'[4]Restrição de veículos'!$A:$C,3,0),"")</f>
        <v>Não recebe carreta</v>
      </c>
      <c r="AR184" s="8" t="str">
        <f t="shared" ca="1" si="62"/>
        <v/>
      </c>
      <c r="AS184" s="8">
        <f t="shared" ca="1" si="63"/>
        <v>15</v>
      </c>
      <c r="AT184" s="8" t="str">
        <f t="shared" ca="1" si="64"/>
        <v/>
      </c>
      <c r="AU184" s="8" t="str">
        <f t="shared" ca="1" si="65"/>
        <v/>
      </c>
      <c r="AV184" s="8" t="str">
        <f t="shared" ca="1" si="66"/>
        <v/>
      </c>
      <c r="AW184" s="8" t="str">
        <f t="shared" ca="1" si="67"/>
        <v/>
      </c>
      <c r="AX184" s="8" t="str">
        <f>VLOOKUP(Y184,'[1]Suppliers DB'!$A:$X,24,0)</f>
        <v>Milk Run SP</v>
      </c>
      <c r="AZ184" s="2" t="s">
        <v>62</v>
      </c>
      <c r="BD184" s="2" t="str">
        <f t="shared" si="68"/>
        <v>Hortolandia</v>
      </c>
      <c r="BE184" s="7">
        <f>VLOOKUP(Y184,[3]DB_FORNECEDORES!$C:$E,3,0)</f>
        <v>2778274000131</v>
      </c>
      <c r="BF184" s="7" t="b">
        <f>IF(AY184="FIASA",16701716000156,IF(AY184="FPT BETIM - FIRE",16701716003171,IF(AY184="FPT BETIM - MECANICA",16701716003333,IF(AY184="CKD",16701716001713,IF(AY184="MOPAR",16701716002957,IF(AZ184="SIM",VLOOKUP(AY184,[3]DB_FORNECEDORES!$C:$E,3,0)))))))</f>
        <v>0</v>
      </c>
      <c r="BG184" t="e">
        <f>IF(M184="FIASA",VLOOKUP(Y184,'[4]FIASA, CKD, MOPAR '!$B:$F,5,0),IF(OR(M184="FPT BETIM - FIRE",M184="FPT BETIM - MECANICA"),VLOOKUP(Y184,'[4]FPT BETIM'!$B:$F,5,0),"Volume"))</f>
        <v>#N/A</v>
      </c>
      <c r="BH184" t="str">
        <f t="shared" si="69"/>
        <v>552754290800014279</v>
      </c>
      <c r="BI184" t="str">
        <f>VLOOKUP(BH184,[1]PFEP!$A:$A,1,0)</f>
        <v>552754290800014279</v>
      </c>
      <c r="BK184" s="44"/>
      <c r="BL184">
        <f>COUNTIF(' Suppliers DB '!C:C,PFEP!Y184)</f>
        <v>1</v>
      </c>
    </row>
    <row r="185" spans="1:64">
      <c r="A185" t="s">
        <v>59</v>
      </c>
      <c r="B185" s="2" t="s">
        <v>283</v>
      </c>
      <c r="C185" s="2">
        <v>21570</v>
      </c>
      <c r="D185" s="2">
        <v>552682660</v>
      </c>
      <c r="E185">
        <v>1800</v>
      </c>
      <c r="F185" t="s">
        <v>285</v>
      </c>
      <c r="J185">
        <v>3600</v>
      </c>
      <c r="K185">
        <v>2</v>
      </c>
      <c r="L185" s="3">
        <v>45401</v>
      </c>
      <c r="M185" s="5" t="str">
        <f t="shared" si="53"/>
        <v>FPT BETIM - FIRE</v>
      </c>
      <c r="N185" s="2" t="str">
        <f t="shared" ca="1" si="52"/>
        <v>WEEK 43</v>
      </c>
      <c r="O185">
        <f t="shared" si="54"/>
        <v>552682660</v>
      </c>
      <c r="P185" t="str">
        <f t="shared" si="55"/>
        <v>PINO DE CENTRAGEM ENTRE BLOCO E BED PLATE- DOWEL</v>
      </c>
      <c r="Q185" s="21">
        <f>VLOOKUP(O185,[1]PFEP!$B:$G,6,0)</f>
        <v>2.1999999999999999E-2</v>
      </c>
      <c r="R185" t="str">
        <f t="shared" ca="1" si="56"/>
        <v xml:space="preserve"> </v>
      </c>
      <c r="S185">
        <f t="shared" ca="1" si="57"/>
        <v>3600</v>
      </c>
      <c r="T185" t="str">
        <f t="shared" ca="1" si="58"/>
        <v xml:space="preserve"> </v>
      </c>
      <c r="U185" t="str">
        <f t="shared" ca="1" si="59"/>
        <v xml:space="preserve"> </v>
      </c>
      <c r="V185" t="str">
        <f t="shared" ca="1" si="60"/>
        <v xml:space="preserve"> </v>
      </c>
      <c r="W185" t="str">
        <f t="shared" ca="1" si="61"/>
        <v xml:space="preserve"> </v>
      </c>
      <c r="Y185" s="2">
        <f>VLOOKUP(C185,[1]PFEP!$O:$P,2,0)</f>
        <v>800014279</v>
      </c>
      <c r="Z185" s="8" t="e">
        <f>VLOOKUP(Y185,[2]INDEX!$C:$D,2,0)</f>
        <v>#N/A</v>
      </c>
      <c r="AA185" s="9" t="str">
        <f>VLOOKUP(Y185,'[1]Suppliers DB'!$A:$D,4,0)</f>
        <v>Avenida Da Emancipacao4500santa Esmeralda</v>
      </c>
      <c r="AB185" s="9" t="str">
        <f>VLOOKUP(Y185,'[1]Suppliers DB'!$A:$E,5,0)</f>
        <v>Hortolandia</v>
      </c>
      <c r="AC185" s="2" t="str">
        <f>VLOOKUP(Y185,'[1]Suppliers DB'!$A:$F,6,0)</f>
        <v>SP</v>
      </c>
      <c r="AD185" s="6">
        <v>5704</v>
      </c>
      <c r="AE185" s="8" t="str">
        <f>VLOOKUP(Y185,[3]DB_FORNECEDORES!$C:$D,2,0)</f>
        <v>GKN SINTER META</v>
      </c>
      <c r="AF185" s="10" t="str">
        <f>IFERROR(IF(OR(M185="FPT BETIM - FIRE",M185="FPT BETIM - MECANICA",M185="FPT BETIM"),VLOOKUP(Y185,'[4]FPT BETIM'!$B:$E,4,0),IF(OR(M185="MOPAR",M185="CKD",M185="FIASA"),VLOOKUP(Y185,'[4]FIASA, CKD, MOPAR '!$B:$D,3,0)," ")),"")</f>
        <v/>
      </c>
      <c r="AG185" s="2" t="str">
        <f>VLOOKUP(O185,[1]PFEP!$B:$AN,39,0)</f>
        <v>T195</v>
      </c>
      <c r="AH185" s="2">
        <f>VLOOKUP(O185,[1]PFEP!$B:$AV,47,0)</f>
        <v>1800</v>
      </c>
      <c r="AI185" s="2">
        <f>VLOOKUP(AG185,[1]PFEP!$AN:$AW,10,0)</f>
        <v>0.29699999999999999</v>
      </c>
      <c r="AJ185" s="2">
        <f>VLOOKUP(O185,[1]PFEP!$B:$AX,49,0)</f>
        <v>0.19800000000000001</v>
      </c>
      <c r="AK185" s="2">
        <f>VLOOKUP(O185,[1]PFEP!$B:$AY,50,0)</f>
        <v>0.14699999999999999</v>
      </c>
      <c r="AL185" s="2" t="str">
        <f>IFERROR(IF(OR(VLOOKUP(BH185,[1]PFEP!$A:$BD,56,0)=1,VLOOKUP(BH185,[1]PFEP!$A:$BD,56,0)=0),"N","S"),"")</f>
        <v>S</v>
      </c>
      <c r="AM185" t="str">
        <f>VLOOKUP(AG185,[1]PFEP!$AH:$AZ,19,0)</f>
        <v>YES</v>
      </c>
      <c r="AN185">
        <f>VLOOKUP(AG185,[1]PFEP!$AH:$BA,20,0)</f>
        <v>20</v>
      </c>
      <c r="AO185">
        <f>VLOOKUP(AG185,[1]PFEP!$AH:$BB,21,0)</f>
        <v>1</v>
      </c>
      <c r="AP185" s="2">
        <f>VLOOKUP(AG185,[1]PFEP!$AN:$BE,18,0)</f>
        <v>7.56</v>
      </c>
      <c r="AQ185" s="8" t="str">
        <f>IFERROR(VLOOKUP(Y185,'[4]Restrição de veículos'!$A:$C,3,0),"")</f>
        <v>Não recebe carreta</v>
      </c>
      <c r="AR185" s="8" t="str">
        <f t="shared" ca="1" si="62"/>
        <v/>
      </c>
      <c r="AS185" s="8">
        <f t="shared" ca="1" si="63"/>
        <v>2</v>
      </c>
      <c r="AT185" s="8" t="str">
        <f t="shared" ca="1" si="64"/>
        <v/>
      </c>
      <c r="AU185" s="8" t="str">
        <f t="shared" ca="1" si="65"/>
        <v/>
      </c>
      <c r="AV185" s="8" t="str">
        <f t="shared" ca="1" si="66"/>
        <v/>
      </c>
      <c r="AW185" s="8" t="str">
        <f t="shared" ca="1" si="67"/>
        <v/>
      </c>
      <c r="AX185" s="8" t="str">
        <f>VLOOKUP(Y185,'[1]Suppliers DB'!$A:$X,24,0)</f>
        <v>Milk Run SP</v>
      </c>
      <c r="AZ185" s="2" t="s">
        <v>62</v>
      </c>
      <c r="BD185" s="2" t="str">
        <f t="shared" si="68"/>
        <v>Hortolandia</v>
      </c>
      <c r="BE185" s="7">
        <f>VLOOKUP(Y185,[3]DB_FORNECEDORES!$C:$E,3,0)</f>
        <v>2778274000131</v>
      </c>
      <c r="BF185" s="7" t="b">
        <f>IF(AY185="FIASA",16701716000156,IF(AY185="FPT BETIM - FIRE",16701716003171,IF(AY185="FPT BETIM - MECANICA",16701716003333,IF(AY185="CKD",16701716001713,IF(AY185="MOPAR",16701716002957,IF(AZ185="SIM",VLOOKUP(AY185,[3]DB_FORNECEDORES!$C:$E,3,0)))))))</f>
        <v>0</v>
      </c>
      <c r="BG185" t="e">
        <f>IF(M185="FIASA",VLOOKUP(Y185,'[4]FIASA, CKD, MOPAR '!$B:$F,5,0),IF(OR(M185="FPT BETIM - FIRE",M185="FPT BETIM - MECANICA"),VLOOKUP(Y185,'[4]FPT BETIM'!$B:$F,5,0),"Volume"))</f>
        <v>#N/A</v>
      </c>
      <c r="BH185" t="str">
        <f t="shared" si="69"/>
        <v>552682660800014279</v>
      </c>
      <c r="BI185" t="str">
        <f>VLOOKUP(BH185,[1]PFEP!$A:$A,1,0)</f>
        <v>552682660800014279</v>
      </c>
      <c r="BK185" s="44"/>
      <c r="BL185">
        <f>COUNTIF(' Suppliers DB '!C:C,PFEP!Y185)</f>
        <v>1</v>
      </c>
    </row>
    <row r="186" spans="1:64">
      <c r="A186" t="s">
        <v>59</v>
      </c>
      <c r="B186" s="2" t="s">
        <v>286</v>
      </c>
      <c r="C186" s="2">
        <v>23480</v>
      </c>
      <c r="D186" s="2">
        <v>552677420</v>
      </c>
      <c r="E186">
        <v>2475</v>
      </c>
      <c r="F186" t="s">
        <v>287</v>
      </c>
      <c r="J186">
        <v>2475</v>
      </c>
      <c r="K186">
        <v>1</v>
      </c>
      <c r="L186" s="3">
        <v>45401</v>
      </c>
      <c r="M186" s="5" t="str">
        <f t="shared" si="53"/>
        <v>FPT BETIM - FIRE</v>
      </c>
      <c r="N186" s="2" t="str">
        <f t="shared" ca="1" si="52"/>
        <v>WEEK 43</v>
      </c>
      <c r="O186">
        <f t="shared" si="54"/>
        <v>552677420</v>
      </c>
      <c r="P186" t="str">
        <f t="shared" si="55"/>
        <v>RETENTOR ARV.MOT.(LD VOLANTE)</v>
      </c>
      <c r="Q186" s="21">
        <f>VLOOKUP(O186,[1]PFEP!$B:$G,6,0)</f>
        <v>2.8000000000000001E-2</v>
      </c>
      <c r="R186" t="str">
        <f t="shared" ca="1" si="56"/>
        <v xml:space="preserve"> </v>
      </c>
      <c r="S186">
        <f t="shared" ca="1" si="57"/>
        <v>2475</v>
      </c>
      <c r="T186" t="str">
        <f t="shared" ca="1" si="58"/>
        <v xml:space="preserve"> </v>
      </c>
      <c r="U186" t="str">
        <f t="shared" ca="1" si="59"/>
        <v xml:space="preserve"> </v>
      </c>
      <c r="V186" t="str">
        <f t="shared" ca="1" si="60"/>
        <v xml:space="preserve"> </v>
      </c>
      <c r="W186" t="str">
        <f t="shared" ca="1" si="61"/>
        <v xml:space="preserve"> </v>
      </c>
      <c r="Y186" s="2">
        <f>VLOOKUP(C186,[1]PFEP!$O:$P,2,0)</f>
        <v>800005740</v>
      </c>
      <c r="Z186" s="8" t="e">
        <f>VLOOKUP(Y186,[2]INDEX!$C:$D,2,0)</f>
        <v>#N/A</v>
      </c>
      <c r="AA186" s="9" t="str">
        <f>VLOOKUP(Y186,'[1]Suppliers DB'!$A:$D,4,0)</f>
        <v>R DR CARLOS KIELANDER2CENTRO</v>
      </c>
      <c r="AB186" s="9" t="str">
        <f>VLOOKUP(Y186,'[1]Suppliers DB'!$A:$E,5,0)</f>
        <v>Monte Alto</v>
      </c>
      <c r="AC186" s="2" t="str">
        <f>VLOOKUP(Y186,'[1]Suppliers DB'!$A:$F,6,0)</f>
        <v>SP</v>
      </c>
      <c r="AD186" s="6">
        <v>5705</v>
      </c>
      <c r="AE186" s="8" t="str">
        <f>VLOOKUP(Y186,[3]DB_FORNECEDORES!$C:$D,2,0)</f>
        <v>HBA</v>
      </c>
      <c r="AF186" s="10" t="str">
        <f>IFERROR(IF(OR(M186="FPT BETIM - FIRE",M186="FPT BETIM - MECANICA",M186="FPT BETIM"),VLOOKUP(Y186,'[4]FPT BETIM'!$B:$E,4,0),IF(OR(M186="MOPAR",M186="CKD",M186="FIASA"),VLOOKUP(Y186,'[4]FIASA, CKD, MOPAR '!$B:$D,3,0)," ")),"")</f>
        <v/>
      </c>
      <c r="AG186" s="2" t="str">
        <f>VLOOKUP(O186,[1]PFEP!$B:$AN,39,0)</f>
        <v>T148</v>
      </c>
      <c r="AH186" s="2">
        <f>VLOOKUP(O186,[1]PFEP!$B:$AV,47,0)</f>
        <v>88</v>
      </c>
      <c r="AI186" s="2">
        <f>VLOOKUP(AG186,[1]PFEP!$AN:$AW,10,0)</f>
        <v>0.4</v>
      </c>
      <c r="AJ186" s="2">
        <f>VLOOKUP(O186,[1]PFEP!$B:$AX,49,0)</f>
        <v>0.3</v>
      </c>
      <c r="AK186" s="2">
        <f>VLOOKUP(O186,[1]PFEP!$B:$AY,50,0)</f>
        <v>0.15</v>
      </c>
      <c r="AL186" s="2" t="str">
        <f>IFERROR(IF(OR(VLOOKUP(BH186,[1]PFEP!$A:$BD,56,0)=1,VLOOKUP(BH186,[1]PFEP!$A:$BD,56,0)=0),"N","S"),"")</f>
        <v>S</v>
      </c>
      <c r="AM186" t="str">
        <f>VLOOKUP(AG186,[1]PFEP!$AH:$AZ,19,0)</f>
        <v>YES</v>
      </c>
      <c r="AN186">
        <f>VLOOKUP(AG186,[1]PFEP!$AH:$BA,20,0)</f>
        <v>10</v>
      </c>
      <c r="AO186">
        <f>VLOOKUP(AG186,[1]PFEP!$AH:$BB,21,0)</f>
        <v>1</v>
      </c>
      <c r="AP186" s="2">
        <f>VLOOKUP(AG186,[1]PFEP!$AN:$BE,18,0)</f>
        <v>3.5</v>
      </c>
      <c r="AQ186" s="8" t="str">
        <f>IFERROR(VLOOKUP(Y186,'[4]Restrição de veículos'!$A:$C,3,0),"")</f>
        <v/>
      </c>
      <c r="AR186" s="8" t="str">
        <f t="shared" ca="1" si="62"/>
        <v/>
      </c>
      <c r="AS186" s="8">
        <f t="shared" ca="1" si="63"/>
        <v>29</v>
      </c>
      <c r="AT186" s="8" t="str">
        <f t="shared" ca="1" si="64"/>
        <v/>
      </c>
      <c r="AU186" s="8" t="str">
        <f t="shared" ca="1" si="65"/>
        <v/>
      </c>
      <c r="AV186" s="8" t="str">
        <f t="shared" ca="1" si="66"/>
        <v/>
      </c>
      <c r="AW186" s="8" t="str">
        <f t="shared" ca="1" si="67"/>
        <v/>
      </c>
      <c r="AX186" s="8" t="str">
        <f>VLOOKUP(Y186,'[1]Suppliers DB'!$A:$X,24,0)</f>
        <v>Direto SP</v>
      </c>
      <c r="AZ186" s="2" t="s">
        <v>62</v>
      </c>
      <c r="BD186" s="2" t="str">
        <f t="shared" si="68"/>
        <v>Monte Alto</v>
      </c>
      <c r="BE186" s="7">
        <f>VLOOKUP(Y186,[3]DB_FORNECEDORES!$C:$E,3,0)</f>
        <v>52850682000125</v>
      </c>
      <c r="BF186" s="7" t="b">
        <f>IF(AY186="FIASA",16701716000156,IF(AY186="FPT BETIM - FIRE",16701716003171,IF(AY186="FPT BETIM - MECANICA",16701716003333,IF(AY186="CKD",16701716001713,IF(AY186="MOPAR",16701716002957,IF(AZ186="SIM",VLOOKUP(AY186,[3]DB_FORNECEDORES!$C:$E,3,0)))))))</f>
        <v>0</v>
      </c>
      <c r="BG186" t="e">
        <f>IF(M186="FIASA",VLOOKUP(Y186,'[4]FIASA, CKD, MOPAR '!$B:$F,5,0),IF(OR(M186="FPT BETIM - FIRE",M186="FPT BETIM - MECANICA"),VLOOKUP(Y186,'[4]FPT BETIM'!$B:$F,5,0),"Volume"))</f>
        <v>#N/A</v>
      </c>
      <c r="BH186" t="str">
        <f t="shared" si="69"/>
        <v>552677420800005740</v>
      </c>
      <c r="BI186" t="str">
        <f>VLOOKUP(BH186,[1]PFEP!$A:$A,1,0)</f>
        <v>552677420800005740</v>
      </c>
      <c r="BK186" s="44"/>
      <c r="BL186">
        <f>COUNTIF(' Suppliers DB '!C:C,PFEP!Y186)</f>
        <v>2</v>
      </c>
    </row>
    <row r="187" spans="1:64">
      <c r="A187" t="s">
        <v>59</v>
      </c>
      <c r="B187" s="2" t="s">
        <v>286</v>
      </c>
      <c r="C187" s="2">
        <v>23480</v>
      </c>
      <c r="D187" s="2">
        <v>144576800</v>
      </c>
      <c r="E187">
        <v>1000</v>
      </c>
      <c r="F187" t="s">
        <v>288</v>
      </c>
      <c r="J187">
        <v>2000</v>
      </c>
      <c r="K187">
        <v>2</v>
      </c>
      <c r="L187" s="3">
        <v>45401</v>
      </c>
      <c r="M187" s="5" t="str">
        <f t="shared" si="53"/>
        <v>FPT BETIM - FIRE</v>
      </c>
      <c r="N187" s="2" t="str">
        <f t="shared" ca="1" si="52"/>
        <v>WEEK 43</v>
      </c>
      <c r="O187">
        <f t="shared" si="54"/>
        <v>144576800</v>
      </c>
      <c r="P187" t="str">
        <f t="shared" si="55"/>
        <v>GUARNICAO VEDACAO 2,62X26,64 ENTRE VIRABREQUIM E ENGRENAGEM DA BOMBA D'AGUA</v>
      </c>
      <c r="Q187" s="21">
        <f>VLOOKUP(O187,[1]PFEP!$B:$G,6,0)</f>
        <v>2E-3</v>
      </c>
      <c r="R187" t="str">
        <f t="shared" ca="1" si="56"/>
        <v xml:space="preserve"> </v>
      </c>
      <c r="S187">
        <f t="shared" ca="1" si="57"/>
        <v>2000</v>
      </c>
      <c r="T187" t="str">
        <f t="shared" ca="1" si="58"/>
        <v xml:space="preserve"> </v>
      </c>
      <c r="U187" t="str">
        <f t="shared" ca="1" si="59"/>
        <v xml:space="preserve"> </v>
      </c>
      <c r="V187" t="str">
        <f t="shared" ca="1" si="60"/>
        <v xml:space="preserve"> </v>
      </c>
      <c r="W187" t="str">
        <f t="shared" ca="1" si="61"/>
        <v xml:space="preserve"> </v>
      </c>
      <c r="Y187" s="2">
        <f>VLOOKUP(C187,[1]PFEP!$O:$P,2,0)</f>
        <v>800005740</v>
      </c>
      <c r="Z187" s="8" t="e">
        <f>VLOOKUP(Y187,[2]INDEX!$C:$D,2,0)</f>
        <v>#N/A</v>
      </c>
      <c r="AA187" s="9" t="str">
        <f>VLOOKUP(Y187,'[1]Suppliers DB'!$A:$D,4,0)</f>
        <v>R DR CARLOS KIELANDER2CENTRO</v>
      </c>
      <c r="AB187" s="9" t="str">
        <f>VLOOKUP(Y187,'[1]Suppliers DB'!$A:$E,5,0)</f>
        <v>Monte Alto</v>
      </c>
      <c r="AC187" s="2" t="str">
        <f>VLOOKUP(Y187,'[1]Suppliers DB'!$A:$F,6,0)</f>
        <v>SP</v>
      </c>
      <c r="AD187" s="6">
        <v>5706</v>
      </c>
      <c r="AE187" s="8" t="str">
        <f>VLOOKUP(Y187,[3]DB_FORNECEDORES!$C:$D,2,0)</f>
        <v>HBA</v>
      </c>
      <c r="AF187" s="10" t="str">
        <f>IFERROR(IF(OR(M187="FPT BETIM - FIRE",M187="FPT BETIM - MECANICA",M187="FPT BETIM"),VLOOKUP(Y187,'[4]FPT BETIM'!$B:$E,4,0),IF(OR(M187="MOPAR",M187="CKD",M187="FIASA"),VLOOKUP(Y187,'[4]FIASA, CKD, MOPAR '!$B:$D,3,0)," ")),"")</f>
        <v/>
      </c>
      <c r="AG187" s="2" t="str">
        <f>VLOOKUP(O187,[1]PFEP!$B:$AN,39,0)</f>
        <v>T074</v>
      </c>
      <c r="AH187" s="2">
        <f>VLOOKUP(O187,[1]PFEP!$B:$AV,47,0)</f>
        <v>1000</v>
      </c>
      <c r="AI187" s="2">
        <f>VLOOKUP(AG187,[1]PFEP!$AN:$AW,10,0)</f>
        <v>0.4</v>
      </c>
      <c r="AJ187" s="2">
        <f>VLOOKUP(O187,[1]PFEP!$B:$AX,49,0)</f>
        <v>0.3</v>
      </c>
      <c r="AK187" s="2">
        <f>VLOOKUP(O187,[1]PFEP!$B:$AY,50,0)</f>
        <v>0.15</v>
      </c>
      <c r="AL187" s="2" t="str">
        <f>IFERROR(IF(OR(VLOOKUP(BH187,[1]PFEP!$A:$BD,56,0)=1,VLOOKUP(BH187,[1]PFEP!$A:$BD,56,0)=0),"N","S"),"")</f>
        <v>S</v>
      </c>
      <c r="AM187" t="str">
        <f>VLOOKUP(AG187,[1]PFEP!$AH:$AZ,19,0)</f>
        <v>YES</v>
      </c>
      <c r="AN187">
        <f>VLOOKUP(AG187,[1]PFEP!$AH:$BA,20,0)</f>
        <v>10</v>
      </c>
      <c r="AO187">
        <f>VLOOKUP(AG187,[1]PFEP!$AH:$BB,21,0)</f>
        <v>5</v>
      </c>
      <c r="AP187" s="2">
        <f>VLOOKUP(AG187,[1]PFEP!$AN:$BE,18,0)</f>
        <v>0.56999999999999995</v>
      </c>
      <c r="AQ187" s="8" t="str">
        <f>IFERROR(VLOOKUP(Y187,'[4]Restrição de veículos'!$A:$C,3,0),"")</f>
        <v/>
      </c>
      <c r="AR187" s="8" t="str">
        <f t="shared" ca="1" si="62"/>
        <v/>
      </c>
      <c r="AS187" s="8">
        <f t="shared" ca="1" si="63"/>
        <v>2</v>
      </c>
      <c r="AT187" s="8" t="str">
        <f t="shared" ca="1" si="64"/>
        <v/>
      </c>
      <c r="AU187" s="8" t="str">
        <f t="shared" ca="1" si="65"/>
        <v/>
      </c>
      <c r="AV187" s="8" t="str">
        <f t="shared" ca="1" si="66"/>
        <v/>
      </c>
      <c r="AW187" s="8" t="str">
        <f t="shared" ca="1" si="67"/>
        <v/>
      </c>
      <c r="AX187" s="8" t="str">
        <f>VLOOKUP(Y187,'[1]Suppliers DB'!$A:$X,24,0)</f>
        <v>Direto SP</v>
      </c>
      <c r="AZ187" s="2" t="s">
        <v>62</v>
      </c>
      <c r="BD187" s="2" t="str">
        <f t="shared" si="68"/>
        <v>Monte Alto</v>
      </c>
      <c r="BE187" s="7">
        <f>VLOOKUP(Y187,[3]DB_FORNECEDORES!$C:$E,3,0)</f>
        <v>52850682000125</v>
      </c>
      <c r="BF187" s="7" t="b">
        <f>IF(AY187="FIASA",16701716000156,IF(AY187="FPT BETIM - FIRE",16701716003171,IF(AY187="FPT BETIM - MECANICA",16701716003333,IF(AY187="CKD",16701716001713,IF(AY187="MOPAR",16701716002957,IF(AZ187="SIM",VLOOKUP(AY187,[3]DB_FORNECEDORES!$C:$E,3,0)))))))</f>
        <v>0</v>
      </c>
      <c r="BG187" t="e">
        <f>IF(M187="FIASA",VLOOKUP(Y187,'[4]FIASA, CKD, MOPAR '!$B:$F,5,0),IF(OR(M187="FPT BETIM - FIRE",M187="FPT BETIM - MECANICA"),VLOOKUP(Y187,'[4]FPT BETIM'!$B:$F,5,0),"Volume"))</f>
        <v>#N/A</v>
      </c>
      <c r="BH187" t="str">
        <f t="shared" si="69"/>
        <v>144576800800005740</v>
      </c>
      <c r="BI187" t="str">
        <f>VLOOKUP(BH187,[1]PFEP!$A:$A,1,0)</f>
        <v>144576800800005740</v>
      </c>
      <c r="BK187" s="44"/>
      <c r="BL187">
        <f>COUNTIF(' Suppliers DB '!C:C,PFEP!Y187)</f>
        <v>2</v>
      </c>
    </row>
    <row r="188" spans="1:64">
      <c r="A188" t="s">
        <v>59</v>
      </c>
      <c r="B188" s="2" t="s">
        <v>286</v>
      </c>
      <c r="C188" s="2">
        <v>23480</v>
      </c>
      <c r="D188" s="2">
        <v>144534810</v>
      </c>
      <c r="E188">
        <v>4000</v>
      </c>
      <c r="F188" t="s">
        <v>289</v>
      </c>
      <c r="J188">
        <v>8000</v>
      </c>
      <c r="K188">
        <v>2</v>
      </c>
      <c r="L188" s="3">
        <v>45401</v>
      </c>
      <c r="M188" s="5" t="str">
        <f t="shared" si="53"/>
        <v>FPT BETIM - FIRE</v>
      </c>
      <c r="N188" s="2" t="str">
        <f t="shared" ca="1" si="52"/>
        <v>WEEK 43</v>
      </c>
      <c r="O188">
        <f t="shared" si="54"/>
        <v>144534810</v>
      </c>
      <c r="P188" t="str">
        <f t="shared" si="55"/>
        <v>GUARNICAO VEDACAO OLEO ENTRE BED PLATE E BLOCO MOTOR (VARETA DE ÓLEO)</v>
      </c>
      <c r="Q188" s="21">
        <f>VLOOKUP(O188,[1]PFEP!$B:$G,6,0)</f>
        <v>2E-3</v>
      </c>
      <c r="R188" t="str">
        <f t="shared" ca="1" si="56"/>
        <v xml:space="preserve"> </v>
      </c>
      <c r="S188">
        <f t="shared" ca="1" si="57"/>
        <v>8000</v>
      </c>
      <c r="T188" t="str">
        <f t="shared" ca="1" si="58"/>
        <v xml:space="preserve"> </v>
      </c>
      <c r="U188" t="str">
        <f t="shared" ca="1" si="59"/>
        <v xml:space="preserve"> </v>
      </c>
      <c r="V188" t="str">
        <f t="shared" ca="1" si="60"/>
        <v xml:space="preserve"> </v>
      </c>
      <c r="W188" t="str">
        <f t="shared" ca="1" si="61"/>
        <v xml:space="preserve"> </v>
      </c>
      <c r="Y188" s="2">
        <f>VLOOKUP(C188,[1]PFEP!$O:$P,2,0)</f>
        <v>800005740</v>
      </c>
      <c r="Z188" s="8" t="e">
        <f>VLOOKUP(Y188,[2]INDEX!$C:$D,2,0)</f>
        <v>#N/A</v>
      </c>
      <c r="AA188" s="9" t="str">
        <f>VLOOKUP(Y188,'[1]Suppliers DB'!$A:$D,4,0)</f>
        <v>R DR CARLOS KIELANDER2CENTRO</v>
      </c>
      <c r="AB188" s="9" t="str">
        <f>VLOOKUP(Y188,'[1]Suppliers DB'!$A:$E,5,0)</f>
        <v>Monte Alto</v>
      </c>
      <c r="AC188" s="2" t="str">
        <f>VLOOKUP(Y188,'[1]Suppliers DB'!$A:$F,6,0)</f>
        <v>SP</v>
      </c>
      <c r="AD188" s="6">
        <v>5707</v>
      </c>
      <c r="AE188" s="8" t="str">
        <f>VLOOKUP(Y188,[3]DB_FORNECEDORES!$C:$D,2,0)</f>
        <v>HBA</v>
      </c>
      <c r="AF188" s="10" t="str">
        <f>IFERROR(IF(OR(M188="FPT BETIM - FIRE",M188="FPT BETIM - MECANICA",M188="FPT BETIM"),VLOOKUP(Y188,'[4]FPT BETIM'!$B:$E,4,0),IF(OR(M188="MOPAR",M188="CKD",M188="FIASA"),VLOOKUP(Y188,'[4]FIASA, CKD, MOPAR '!$B:$D,3,0)," ")),"")</f>
        <v/>
      </c>
      <c r="AG188" s="2" t="str">
        <f>VLOOKUP(O188,[1]PFEP!$B:$AN,39,0)</f>
        <v>T074</v>
      </c>
      <c r="AH188" s="2">
        <f>VLOOKUP(O188,[1]PFEP!$B:$AV,47,0)</f>
        <v>198</v>
      </c>
      <c r="AI188" s="2">
        <f>VLOOKUP(AG188,[1]PFEP!$AN:$AW,10,0)</f>
        <v>0.4</v>
      </c>
      <c r="AJ188" s="2">
        <f>VLOOKUP(O188,[1]PFEP!$B:$AX,49,0)</f>
        <v>0.3</v>
      </c>
      <c r="AK188" s="2">
        <f>VLOOKUP(O188,[1]PFEP!$B:$AY,50,0)</f>
        <v>0.15</v>
      </c>
      <c r="AL188" s="2" t="str">
        <f>IFERROR(IF(OR(VLOOKUP(BH188,[1]PFEP!$A:$BD,56,0)=1,VLOOKUP(BH188,[1]PFEP!$A:$BD,56,0)=0),"N","S"),"")</f>
        <v>S</v>
      </c>
      <c r="AM188" t="str">
        <f>VLOOKUP(AG188,[1]PFEP!$AH:$AZ,19,0)</f>
        <v>YES</v>
      </c>
      <c r="AN188">
        <f>VLOOKUP(AG188,[1]PFEP!$AH:$BA,20,0)</f>
        <v>10</v>
      </c>
      <c r="AO188">
        <f>VLOOKUP(AG188,[1]PFEP!$AH:$BB,21,0)</f>
        <v>5</v>
      </c>
      <c r="AP188" s="2">
        <f>VLOOKUP(AG188,[1]PFEP!$AN:$BE,18,0)</f>
        <v>0.56999999999999995</v>
      </c>
      <c r="AQ188" s="8" t="str">
        <f>IFERROR(VLOOKUP(Y188,'[4]Restrição de veículos'!$A:$C,3,0),"")</f>
        <v/>
      </c>
      <c r="AR188" s="8" t="str">
        <f t="shared" ca="1" si="62"/>
        <v/>
      </c>
      <c r="AS188" s="8">
        <f t="shared" ca="1" si="63"/>
        <v>41</v>
      </c>
      <c r="AT188" s="8" t="str">
        <f t="shared" ca="1" si="64"/>
        <v/>
      </c>
      <c r="AU188" s="8" t="str">
        <f t="shared" ca="1" si="65"/>
        <v/>
      </c>
      <c r="AV188" s="8" t="str">
        <f t="shared" ca="1" si="66"/>
        <v/>
      </c>
      <c r="AW188" s="8" t="str">
        <f t="shared" ca="1" si="67"/>
        <v/>
      </c>
      <c r="AX188" s="8" t="str">
        <f>VLOOKUP(Y188,'[1]Suppliers DB'!$A:$X,24,0)</f>
        <v>Direto SP</v>
      </c>
      <c r="AZ188" s="2" t="s">
        <v>62</v>
      </c>
      <c r="BD188" s="2" t="str">
        <f t="shared" si="68"/>
        <v>Monte Alto</v>
      </c>
      <c r="BE188" s="7">
        <f>VLOOKUP(Y188,[3]DB_FORNECEDORES!$C:$E,3,0)</f>
        <v>52850682000125</v>
      </c>
      <c r="BF188" s="7" t="b">
        <f>IF(AY188="FIASA",16701716000156,IF(AY188="FPT BETIM - FIRE",16701716003171,IF(AY188="FPT BETIM - MECANICA",16701716003333,IF(AY188="CKD",16701716001713,IF(AY188="MOPAR",16701716002957,IF(AZ188="SIM",VLOOKUP(AY188,[3]DB_FORNECEDORES!$C:$E,3,0)))))))</f>
        <v>0</v>
      </c>
      <c r="BG188" t="e">
        <f>IF(M188="FIASA",VLOOKUP(Y188,'[4]FIASA, CKD, MOPAR '!$B:$F,5,0),IF(OR(M188="FPT BETIM - FIRE",M188="FPT BETIM - MECANICA"),VLOOKUP(Y188,'[4]FPT BETIM'!$B:$F,5,0),"Volume"))</f>
        <v>#N/A</v>
      </c>
      <c r="BH188" t="str">
        <f t="shared" si="69"/>
        <v>144534810800005740</v>
      </c>
      <c r="BI188" t="str">
        <f>VLOOKUP(BH188,[1]PFEP!$A:$A,1,0)</f>
        <v>144534810800005740</v>
      </c>
      <c r="BK188" s="44"/>
      <c r="BL188">
        <f>COUNTIF(' Suppliers DB '!C:C,PFEP!Y188)</f>
        <v>2</v>
      </c>
    </row>
    <row r="189" spans="1:64">
      <c r="A189" t="s">
        <v>59</v>
      </c>
      <c r="B189" s="2" t="s">
        <v>290</v>
      </c>
      <c r="C189" s="2">
        <v>21342</v>
      </c>
      <c r="D189" s="2">
        <v>463509950</v>
      </c>
      <c r="E189">
        <v>25</v>
      </c>
      <c r="F189" t="s">
        <v>291</v>
      </c>
      <c r="J189">
        <v>420</v>
      </c>
      <c r="K189">
        <v>16.8</v>
      </c>
      <c r="L189" s="3">
        <v>45401</v>
      </c>
      <c r="M189" s="5" t="str">
        <f t="shared" si="53"/>
        <v>FPT BETIM - FIRE</v>
      </c>
      <c r="N189" s="2" t="str">
        <f t="shared" ca="1" si="52"/>
        <v>WEEK 43</v>
      </c>
      <c r="O189">
        <f t="shared" si="54"/>
        <v>463509950</v>
      </c>
      <c r="P189" t="str">
        <f t="shared" si="55"/>
        <v>FRONTCOVER CVT</v>
      </c>
      <c r="Q189" s="21">
        <f>VLOOKUP(O189,[1]PFEP!$B:$G,6,0)</f>
        <v>3.7949999999999999</v>
      </c>
      <c r="R189" t="str">
        <f t="shared" ca="1" si="56"/>
        <v xml:space="preserve"> </v>
      </c>
      <c r="S189">
        <f t="shared" ca="1" si="57"/>
        <v>420</v>
      </c>
      <c r="T189" t="str">
        <f t="shared" ca="1" si="58"/>
        <v xml:space="preserve"> </v>
      </c>
      <c r="U189" t="str">
        <f t="shared" ca="1" si="59"/>
        <v xml:space="preserve"> </v>
      </c>
      <c r="V189" t="str">
        <f t="shared" ca="1" si="60"/>
        <v xml:space="preserve"> </v>
      </c>
      <c r="W189" t="str">
        <f t="shared" ca="1" si="61"/>
        <v xml:space="preserve"> </v>
      </c>
      <c r="Y189" s="2">
        <f>VLOOKUP(C189,[1]PFEP!$O:$P,2,0)</f>
        <v>800017374</v>
      </c>
      <c r="Z189" s="8" t="e">
        <f>VLOOKUP(Y189,[2]INDEX!$C:$D,2,0)</f>
        <v>#N/A</v>
      </c>
      <c r="AA189" s="9" t="str">
        <f>VLOOKUP(Y189,'[1]Suppliers DB'!$A:$D,4,0)</f>
        <v>R PEDRO CAMBIO CORTIANO1989MARGEM BR 116</v>
      </c>
      <c r="AB189" s="9" t="str">
        <f>VLOOKUP(Y189,'[1]Suppliers DB'!$A:$E,5,0)</f>
        <v>Quatro Barras</v>
      </c>
      <c r="AC189" s="2" t="str">
        <f>VLOOKUP(Y189,'[1]Suppliers DB'!$A:$F,6,0)</f>
        <v>PR</v>
      </c>
      <c r="AD189" s="6">
        <v>5708</v>
      </c>
      <c r="AE189" s="8" t="str">
        <f>VLOOKUP(Y189,[3]DB_FORNECEDORES!$C:$D,2,0)</f>
        <v>VETORE INDUSTRI</v>
      </c>
      <c r="AF189" s="10" t="str">
        <f>IFERROR(IF(OR(M189="FPT BETIM - FIRE",M189="FPT BETIM - MECANICA",M189="FPT BETIM"),VLOOKUP(Y189,'[4]FPT BETIM'!$B:$E,4,0),IF(OR(M189="MOPAR",M189="CKD",M189="FIASA"),VLOOKUP(Y189,'[4]FIASA, CKD, MOPAR '!$B:$D,3,0)," ")),"")</f>
        <v/>
      </c>
      <c r="AG189" s="2" t="str">
        <f>VLOOKUP(O189,[1]PFEP!$B:$AN,39,0)</f>
        <v>T321</v>
      </c>
      <c r="AH189" s="2">
        <f>VLOOKUP(O189,[1]PFEP!$B:$AV,47,0)</f>
        <v>2</v>
      </c>
      <c r="AI189" s="2">
        <f>VLOOKUP(AG189,[1]PFEP!$AN:$AW,10,0)</f>
        <v>0.6</v>
      </c>
      <c r="AJ189" s="2">
        <f>VLOOKUP(O189,[1]PFEP!$B:$AX,49,0)</f>
        <v>0.4</v>
      </c>
      <c r="AK189" s="2">
        <f>VLOOKUP(O189,[1]PFEP!$B:$AY,50,0)</f>
        <v>0.35</v>
      </c>
      <c r="AL189" s="2" t="str">
        <f>IFERROR(IF(OR(VLOOKUP(BH189,[1]PFEP!$A:$BD,56,0)=1,VLOOKUP(BH189,[1]PFEP!$A:$BD,56,0)=0),"N","S"),"")</f>
        <v>N</v>
      </c>
      <c r="AM189" t="str">
        <f>VLOOKUP(AG189,[1]PFEP!$AH:$AZ,19,0)</f>
        <v>NO</v>
      </c>
      <c r="AN189" t="str">
        <f>VLOOKUP(AG189,[1]PFEP!$AH:$BA,20,0)</f>
        <v/>
      </c>
      <c r="AO189" t="str">
        <f>VLOOKUP(AG189,[1]PFEP!$AH:$BB,21,0)</f>
        <v/>
      </c>
      <c r="AP189" s="2">
        <f>VLOOKUP(AG189,[1]PFEP!$AN:$BE,18,0)</f>
        <v>1</v>
      </c>
      <c r="AQ189" s="8" t="str">
        <f>IFERROR(VLOOKUP(Y189,'[4]Restrição de veículos'!$A:$C,3,0),"")</f>
        <v/>
      </c>
      <c r="AR189" s="8" t="str">
        <f t="shared" ca="1" si="62"/>
        <v/>
      </c>
      <c r="AS189" s="8">
        <f t="shared" ca="1" si="63"/>
        <v>210</v>
      </c>
      <c r="AT189" s="8" t="str">
        <f t="shared" ca="1" si="64"/>
        <v/>
      </c>
      <c r="AU189" s="8" t="str">
        <f t="shared" ca="1" si="65"/>
        <v/>
      </c>
      <c r="AV189" s="8" t="str">
        <f t="shared" ca="1" si="66"/>
        <v/>
      </c>
      <c r="AW189" s="8" t="str">
        <f t="shared" ca="1" si="67"/>
        <v/>
      </c>
      <c r="AX189" s="8" t="str">
        <f>VLOOKUP(Y189,'[1]Suppliers DB'!$A:$X,24,0)</f>
        <v>DR MetalKraft + Vetore + WHB</v>
      </c>
      <c r="AZ189" s="2" t="s">
        <v>62</v>
      </c>
      <c r="BD189" s="2" t="str">
        <f t="shared" si="68"/>
        <v>Quatro Barras</v>
      </c>
      <c r="BE189" s="7">
        <f>VLOOKUP(Y189,[3]DB_FORNECEDORES!$C:$E,3,0)</f>
        <v>3504133000193</v>
      </c>
      <c r="BF189" s="7" t="b">
        <f>IF(AY189="FIASA",16701716000156,IF(AY189="FPT BETIM - FIRE",16701716003171,IF(AY189="FPT BETIM - MECANICA",16701716003333,IF(AY189="CKD",16701716001713,IF(AY189="MOPAR",16701716002957,IF(AZ189="SIM",VLOOKUP(AY189,[3]DB_FORNECEDORES!$C:$E,3,0)))))))</f>
        <v>0</v>
      </c>
      <c r="BG189" t="e">
        <f>IF(M189="FIASA",VLOOKUP(Y189,'[4]FIASA, CKD, MOPAR '!$B:$F,5,0),IF(OR(M189="FPT BETIM - FIRE",M189="FPT BETIM - MECANICA"),VLOOKUP(Y189,'[4]FPT BETIM'!$B:$F,5,0),"Volume"))</f>
        <v>#N/A</v>
      </c>
      <c r="BH189" t="str">
        <f t="shared" si="69"/>
        <v>463509950800017374</v>
      </c>
      <c r="BI189" t="str">
        <f>VLOOKUP(BH189,[1]PFEP!$A:$A,1,0)</f>
        <v>463509950800017374</v>
      </c>
      <c r="BK189" s="44"/>
      <c r="BL189">
        <f>COUNTIF(' Suppliers DB '!C:C,PFEP!Y189)</f>
        <v>1</v>
      </c>
    </row>
    <row r="190" spans="1:64">
      <c r="A190" t="s">
        <v>59</v>
      </c>
      <c r="B190" s="2" t="s">
        <v>290</v>
      </c>
      <c r="C190" s="2">
        <v>21342</v>
      </c>
      <c r="D190" s="2">
        <v>463509960</v>
      </c>
      <c r="E190">
        <v>480</v>
      </c>
      <c r="F190" t="s">
        <v>292</v>
      </c>
      <c r="J190">
        <v>1200</v>
      </c>
      <c r="K190">
        <v>2.5</v>
      </c>
      <c r="L190" s="3">
        <v>45401</v>
      </c>
      <c r="M190" s="5" t="str">
        <f t="shared" si="53"/>
        <v>FPT BETIM - FIRE</v>
      </c>
      <c r="N190" s="2" t="str">
        <f t="shared" ca="1" si="52"/>
        <v>WEEK 43</v>
      </c>
      <c r="O190">
        <f t="shared" si="54"/>
        <v>463509960</v>
      </c>
      <c r="P190" t="str">
        <f t="shared" si="55"/>
        <v>TAMPA FRONTAL BOMBA DE AGUA CVT</v>
      </c>
      <c r="Q190" s="21">
        <f>VLOOKUP(O190,[1]PFEP!$B:$G,6,0)</f>
        <v>0.182</v>
      </c>
      <c r="R190" t="str">
        <f t="shared" ca="1" si="56"/>
        <v xml:space="preserve"> </v>
      </c>
      <c r="S190">
        <f t="shared" ca="1" si="57"/>
        <v>1200</v>
      </c>
      <c r="T190" t="str">
        <f t="shared" ca="1" si="58"/>
        <v xml:space="preserve"> </v>
      </c>
      <c r="U190" t="str">
        <f t="shared" ca="1" si="59"/>
        <v xml:space="preserve"> </v>
      </c>
      <c r="V190" t="str">
        <f t="shared" ca="1" si="60"/>
        <v xml:space="preserve"> </v>
      </c>
      <c r="W190" t="str">
        <f t="shared" ca="1" si="61"/>
        <v xml:space="preserve"> </v>
      </c>
      <c r="Y190" s="2">
        <f>VLOOKUP(C190,[1]PFEP!$O:$P,2,0)</f>
        <v>800017374</v>
      </c>
      <c r="Z190" s="8" t="e">
        <f>VLOOKUP(Y190,[2]INDEX!$C:$D,2,0)</f>
        <v>#N/A</v>
      </c>
      <c r="AA190" s="9" t="str">
        <f>VLOOKUP(Y190,'[1]Suppliers DB'!$A:$D,4,0)</f>
        <v>R PEDRO CAMBIO CORTIANO1989MARGEM BR 116</v>
      </c>
      <c r="AB190" s="9" t="str">
        <f>VLOOKUP(Y190,'[1]Suppliers DB'!$A:$E,5,0)</f>
        <v>Quatro Barras</v>
      </c>
      <c r="AC190" s="2" t="str">
        <f>VLOOKUP(Y190,'[1]Suppliers DB'!$A:$F,6,0)</f>
        <v>PR</v>
      </c>
      <c r="AD190" s="6">
        <v>5709</v>
      </c>
      <c r="AE190" s="8" t="str">
        <f>VLOOKUP(Y190,[3]DB_FORNECEDORES!$C:$D,2,0)</f>
        <v>VETORE INDUSTRI</v>
      </c>
      <c r="AF190" s="10" t="str">
        <f>IFERROR(IF(OR(M190="FPT BETIM - FIRE",M190="FPT BETIM - MECANICA",M190="FPT BETIM"),VLOOKUP(Y190,'[4]FPT BETIM'!$B:$E,4,0),IF(OR(M190="MOPAR",M190="CKD",M190="FIASA"),VLOOKUP(Y190,'[4]FIASA, CKD, MOPAR '!$B:$D,3,0)," ")),"")</f>
        <v/>
      </c>
      <c r="AG190" s="2" t="str">
        <f>VLOOKUP(O190,[1]PFEP!$B:$AN,39,0)</f>
        <v>T244</v>
      </c>
      <c r="AH190" s="2">
        <f>VLOOKUP(O190,[1]PFEP!$B:$AV,47,0)</f>
        <v>12</v>
      </c>
      <c r="AI190" s="2">
        <f>VLOOKUP(AG190,[1]PFEP!$AN:$AW,10,0)</f>
        <v>0.6</v>
      </c>
      <c r="AJ190" s="2">
        <f>VLOOKUP(O190,[1]PFEP!$B:$AX,49,0)</f>
        <v>0.4</v>
      </c>
      <c r="AK190" s="2">
        <f>VLOOKUP(O190,[1]PFEP!$B:$AY,50,0)</f>
        <v>0.15</v>
      </c>
      <c r="AL190" s="2" t="str">
        <f>IFERROR(IF(OR(VLOOKUP(BH190,[1]PFEP!$A:$BD,56,0)=1,VLOOKUP(BH190,[1]PFEP!$A:$BD,56,0)=0),"N","S"),"")</f>
        <v>S</v>
      </c>
      <c r="AM190" t="str">
        <f>VLOOKUP(AG190,[1]PFEP!$AH:$AZ,19,0)</f>
        <v>YES</v>
      </c>
      <c r="AN190">
        <f>VLOOKUP(AG190,[1]PFEP!$AH:$BA,20,0)</f>
        <v>4</v>
      </c>
      <c r="AO190">
        <f>VLOOKUP(AG190,[1]PFEP!$AH:$BB,21,0)</f>
        <v>5</v>
      </c>
      <c r="AP190" s="2">
        <f>VLOOKUP(AG190,[1]PFEP!$AN:$BE,18,0)</f>
        <v>1.2</v>
      </c>
      <c r="AQ190" s="8" t="str">
        <f>IFERROR(VLOOKUP(Y190,'[4]Restrição de veículos'!$A:$C,3,0),"")</f>
        <v/>
      </c>
      <c r="AR190" s="8" t="str">
        <f t="shared" ca="1" si="62"/>
        <v/>
      </c>
      <c r="AS190" s="8">
        <f t="shared" ca="1" si="63"/>
        <v>100</v>
      </c>
      <c r="AT190" s="8" t="str">
        <f t="shared" ca="1" si="64"/>
        <v/>
      </c>
      <c r="AU190" s="8" t="str">
        <f t="shared" ca="1" si="65"/>
        <v/>
      </c>
      <c r="AV190" s="8" t="str">
        <f t="shared" ca="1" si="66"/>
        <v/>
      </c>
      <c r="AW190" s="8" t="str">
        <f t="shared" ca="1" si="67"/>
        <v/>
      </c>
      <c r="AX190" s="8" t="str">
        <f>VLOOKUP(Y190,'[1]Suppliers DB'!$A:$X,24,0)</f>
        <v>DR MetalKraft + Vetore + WHB</v>
      </c>
      <c r="AZ190" s="2" t="s">
        <v>62</v>
      </c>
      <c r="BD190" s="2" t="str">
        <f t="shared" si="68"/>
        <v>Quatro Barras</v>
      </c>
      <c r="BE190" s="7">
        <f>VLOOKUP(Y190,[3]DB_FORNECEDORES!$C:$E,3,0)</f>
        <v>3504133000193</v>
      </c>
      <c r="BF190" s="7" t="b">
        <f>IF(AY190="FIASA",16701716000156,IF(AY190="FPT BETIM - FIRE",16701716003171,IF(AY190="FPT BETIM - MECANICA",16701716003333,IF(AY190="CKD",16701716001713,IF(AY190="MOPAR",16701716002957,IF(AZ190="SIM",VLOOKUP(AY190,[3]DB_FORNECEDORES!$C:$E,3,0)))))))</f>
        <v>0</v>
      </c>
      <c r="BG190" t="e">
        <f>IF(M190="FIASA",VLOOKUP(Y190,'[4]FIASA, CKD, MOPAR '!$B:$F,5,0),IF(OR(M190="FPT BETIM - FIRE",M190="FPT BETIM - MECANICA"),VLOOKUP(Y190,'[4]FPT BETIM'!$B:$F,5,0),"Volume"))</f>
        <v>#N/A</v>
      </c>
      <c r="BH190" t="str">
        <f t="shared" si="69"/>
        <v>463509960800017374</v>
      </c>
      <c r="BI190" t="str">
        <f>VLOOKUP(BH190,[1]PFEP!$A:$A,1,0)</f>
        <v>463509960800017374</v>
      </c>
      <c r="BK190" s="44"/>
      <c r="BL190">
        <f>COUNTIF(' Suppliers DB '!C:C,PFEP!Y190)</f>
        <v>1</v>
      </c>
    </row>
    <row r="191" spans="1:64">
      <c r="A191" t="s">
        <v>59</v>
      </c>
      <c r="B191" s="2" t="s">
        <v>290</v>
      </c>
      <c r="C191" s="2">
        <v>21342</v>
      </c>
      <c r="D191" s="2">
        <v>463462820</v>
      </c>
      <c r="E191">
        <v>480</v>
      </c>
      <c r="F191" t="s">
        <v>293</v>
      </c>
      <c r="J191">
        <v>1440</v>
      </c>
      <c r="K191">
        <v>3</v>
      </c>
      <c r="L191" s="3">
        <v>45401</v>
      </c>
      <c r="M191" s="5" t="str">
        <f t="shared" si="53"/>
        <v>FPT BETIM - FIRE</v>
      </c>
      <c r="N191" s="2" t="str">
        <f t="shared" ca="1" si="52"/>
        <v>WEEK 43</v>
      </c>
      <c r="O191">
        <f t="shared" si="54"/>
        <v>463462820</v>
      </c>
      <c r="P191" t="str">
        <f t="shared" si="55"/>
        <v>BOMBA DE AGUA</v>
      </c>
      <c r="Q191" s="21">
        <f>VLOOKUP(O191,[1]PFEP!$B:$G,6,0)</f>
        <v>0.33700000000000002</v>
      </c>
      <c r="R191" t="str">
        <f t="shared" ca="1" si="56"/>
        <v xml:space="preserve"> </v>
      </c>
      <c r="S191">
        <f t="shared" ca="1" si="57"/>
        <v>1440</v>
      </c>
      <c r="T191" t="str">
        <f t="shared" ca="1" si="58"/>
        <v xml:space="preserve"> </v>
      </c>
      <c r="U191" t="str">
        <f t="shared" ca="1" si="59"/>
        <v xml:space="preserve"> </v>
      </c>
      <c r="V191" t="str">
        <f t="shared" ca="1" si="60"/>
        <v xml:space="preserve"> </v>
      </c>
      <c r="W191" t="str">
        <f t="shared" ca="1" si="61"/>
        <v xml:space="preserve"> </v>
      </c>
      <c r="Y191" s="2">
        <f>VLOOKUP(C191,[1]PFEP!$O:$P,2,0)</f>
        <v>800017374</v>
      </c>
      <c r="Z191" s="8" t="e">
        <f>VLOOKUP(Y191,[2]INDEX!$C:$D,2,0)</f>
        <v>#N/A</v>
      </c>
      <c r="AA191" s="9" t="str">
        <f>VLOOKUP(Y191,'[1]Suppliers DB'!$A:$D,4,0)</f>
        <v>R PEDRO CAMBIO CORTIANO1989MARGEM BR 116</v>
      </c>
      <c r="AB191" s="9" t="str">
        <f>VLOOKUP(Y191,'[1]Suppliers DB'!$A:$E,5,0)</f>
        <v>Quatro Barras</v>
      </c>
      <c r="AC191" s="2" t="str">
        <f>VLOOKUP(Y191,'[1]Suppliers DB'!$A:$F,6,0)</f>
        <v>PR</v>
      </c>
      <c r="AD191" s="6">
        <v>5710</v>
      </c>
      <c r="AE191" s="8" t="str">
        <f>VLOOKUP(Y191,[3]DB_FORNECEDORES!$C:$D,2,0)</f>
        <v>VETORE INDUSTRI</v>
      </c>
      <c r="AF191" s="10" t="str">
        <f>IFERROR(IF(OR(M191="FPT BETIM - FIRE",M191="FPT BETIM - MECANICA",M191="FPT BETIM"),VLOOKUP(Y191,'[4]FPT BETIM'!$B:$E,4,0),IF(OR(M191="MOPAR",M191="CKD",M191="FIASA"),VLOOKUP(Y191,'[4]FIASA, CKD, MOPAR '!$B:$D,3,0)," ")),"")</f>
        <v/>
      </c>
      <c r="AG191" s="2" t="str">
        <f>VLOOKUP(O191,[1]PFEP!$B:$AN,39,0)</f>
        <v>T243</v>
      </c>
      <c r="AH191" s="2">
        <f>VLOOKUP(O191,[1]PFEP!$B:$AV,47,0)</f>
        <v>12</v>
      </c>
      <c r="AI191" s="2">
        <f>VLOOKUP(AG191,[1]PFEP!$AN:$AW,10,0)</f>
        <v>0.4</v>
      </c>
      <c r="AJ191" s="2">
        <f>VLOOKUP(O191,[1]PFEP!$B:$AX,49,0)</f>
        <v>0.3</v>
      </c>
      <c r="AK191" s="2">
        <f>VLOOKUP(O191,[1]PFEP!$B:$AY,50,0)</f>
        <v>0.12</v>
      </c>
      <c r="AL191" s="2" t="str">
        <f>IFERROR(IF(OR(VLOOKUP(BH191,[1]PFEP!$A:$BD,56,0)=1,VLOOKUP(BH191,[1]PFEP!$A:$BD,56,0)=0),"N","S"),"")</f>
        <v>S</v>
      </c>
      <c r="AM191" t="str">
        <f>VLOOKUP(AG191,[1]PFEP!$AH:$AZ,19,0)</f>
        <v>YES</v>
      </c>
      <c r="AN191">
        <f>VLOOKUP(AG191,[1]PFEP!$AH:$BA,20,0)</f>
        <v>10</v>
      </c>
      <c r="AO191">
        <f>VLOOKUP(AG191,[1]PFEP!$AH:$BB,21,0)</f>
        <v>4</v>
      </c>
      <c r="AP191" s="2">
        <f>VLOOKUP(AG191,[1]PFEP!$AN:$BE,18,0)</f>
        <v>1</v>
      </c>
      <c r="AQ191" s="8" t="str">
        <f>IFERROR(VLOOKUP(Y191,'[4]Restrição de veículos'!$A:$C,3,0),"")</f>
        <v/>
      </c>
      <c r="AR191" s="8" t="str">
        <f t="shared" ca="1" si="62"/>
        <v/>
      </c>
      <c r="AS191" s="8">
        <f t="shared" ca="1" si="63"/>
        <v>120</v>
      </c>
      <c r="AT191" s="8" t="str">
        <f t="shared" ca="1" si="64"/>
        <v/>
      </c>
      <c r="AU191" s="8" t="str">
        <f t="shared" ca="1" si="65"/>
        <v/>
      </c>
      <c r="AV191" s="8" t="str">
        <f t="shared" ca="1" si="66"/>
        <v/>
      </c>
      <c r="AW191" s="8" t="str">
        <f t="shared" ca="1" si="67"/>
        <v/>
      </c>
      <c r="AX191" s="8" t="str">
        <f>VLOOKUP(Y191,'[1]Suppliers DB'!$A:$X,24,0)</f>
        <v>DR MetalKraft + Vetore + WHB</v>
      </c>
      <c r="AZ191" s="2" t="s">
        <v>62</v>
      </c>
      <c r="BD191" s="2" t="str">
        <f t="shared" si="68"/>
        <v>Quatro Barras</v>
      </c>
      <c r="BE191" s="7">
        <f>VLOOKUP(Y191,[3]DB_FORNECEDORES!$C:$E,3,0)</f>
        <v>3504133000193</v>
      </c>
      <c r="BF191" s="7" t="b">
        <f>IF(AY191="FIASA",16701716000156,IF(AY191="FPT BETIM - FIRE",16701716003171,IF(AY191="FPT BETIM - MECANICA",16701716003333,IF(AY191="CKD",16701716001713,IF(AY191="MOPAR",16701716002957,IF(AZ191="SIM",VLOOKUP(AY191,[3]DB_FORNECEDORES!$C:$E,3,0)))))))</f>
        <v>0</v>
      </c>
      <c r="BG191" t="e">
        <f>IF(M191="FIASA",VLOOKUP(Y191,'[4]FIASA, CKD, MOPAR '!$B:$F,5,0),IF(OR(M191="FPT BETIM - FIRE",M191="FPT BETIM - MECANICA"),VLOOKUP(Y191,'[4]FPT BETIM'!$B:$F,5,0),"Volume"))</f>
        <v>#N/A</v>
      </c>
      <c r="BH191" t="str">
        <f t="shared" si="69"/>
        <v>463462820800017374</v>
      </c>
      <c r="BI191" t="str">
        <f>VLOOKUP(BH191,[1]PFEP!$A:$A,1,0)</f>
        <v>463462820800017374</v>
      </c>
      <c r="BK191" s="44"/>
      <c r="BL191">
        <f>COUNTIF(' Suppliers DB '!C:C,PFEP!Y191)</f>
        <v>1</v>
      </c>
    </row>
    <row r="192" spans="1:64">
      <c r="A192" t="s">
        <v>59</v>
      </c>
      <c r="B192" s="2" t="s">
        <v>290</v>
      </c>
      <c r="C192" s="2">
        <v>21342</v>
      </c>
      <c r="D192" s="2">
        <v>463462910</v>
      </c>
      <c r="E192">
        <v>420</v>
      </c>
      <c r="F192" t="s">
        <v>177</v>
      </c>
      <c r="J192">
        <v>420</v>
      </c>
      <c r="K192">
        <v>1</v>
      </c>
      <c r="L192" s="3">
        <v>45401</v>
      </c>
      <c r="M192" s="5" t="str">
        <f t="shared" si="53"/>
        <v>FPT BETIM - FIRE</v>
      </c>
      <c r="N192" s="2" t="str">
        <f t="shared" ca="1" si="52"/>
        <v>WEEK 43</v>
      </c>
      <c r="O192">
        <f t="shared" si="54"/>
        <v>463462910</v>
      </c>
      <c r="P192" t="str">
        <f t="shared" si="55"/>
        <v>TAMPA FRONTAL BOMBA AGUA</v>
      </c>
      <c r="Q192" s="21">
        <f>VLOOKUP(O192,[1]PFEP!$B:$G,6,0)</f>
        <v>0.182</v>
      </c>
      <c r="R192" t="str">
        <f t="shared" ca="1" si="56"/>
        <v xml:space="preserve"> </v>
      </c>
      <c r="S192">
        <f t="shared" ca="1" si="57"/>
        <v>420</v>
      </c>
      <c r="T192" t="str">
        <f t="shared" ca="1" si="58"/>
        <v xml:space="preserve"> </v>
      </c>
      <c r="U192" t="str">
        <f t="shared" ca="1" si="59"/>
        <v xml:space="preserve"> </v>
      </c>
      <c r="V192" t="str">
        <f t="shared" ca="1" si="60"/>
        <v xml:space="preserve"> </v>
      </c>
      <c r="W192" t="str">
        <f t="shared" ca="1" si="61"/>
        <v xml:space="preserve"> </v>
      </c>
      <c r="Y192" s="2">
        <f>VLOOKUP(C192,[1]PFEP!$O:$P,2,0)</f>
        <v>800017374</v>
      </c>
      <c r="Z192" s="8" t="e">
        <f>VLOOKUP(Y192,[2]INDEX!$C:$D,2,0)</f>
        <v>#N/A</v>
      </c>
      <c r="AA192" s="9" t="str">
        <f>VLOOKUP(Y192,'[1]Suppliers DB'!$A:$D,4,0)</f>
        <v>R PEDRO CAMBIO CORTIANO1989MARGEM BR 116</v>
      </c>
      <c r="AB192" s="9" t="str">
        <f>VLOOKUP(Y192,'[1]Suppliers DB'!$A:$E,5,0)</f>
        <v>Quatro Barras</v>
      </c>
      <c r="AC192" s="2" t="str">
        <f>VLOOKUP(Y192,'[1]Suppliers DB'!$A:$F,6,0)</f>
        <v>PR</v>
      </c>
      <c r="AD192" s="6">
        <v>5711</v>
      </c>
      <c r="AE192" s="8" t="str">
        <f>VLOOKUP(Y192,[3]DB_FORNECEDORES!$C:$D,2,0)</f>
        <v>VETORE INDUSTRI</v>
      </c>
      <c r="AF192" s="10" t="str">
        <f>IFERROR(IF(OR(M192="FPT BETIM - FIRE",M192="FPT BETIM - MECANICA",M192="FPT BETIM"),VLOOKUP(Y192,'[4]FPT BETIM'!$B:$E,4,0),IF(OR(M192="MOPAR",M192="CKD",M192="FIASA"),VLOOKUP(Y192,'[4]FIASA, CKD, MOPAR '!$B:$D,3,0)," ")),"")</f>
        <v/>
      </c>
      <c r="AG192" s="2" t="str">
        <f>VLOOKUP(O192,[1]PFEP!$B:$AN,39,0)</f>
        <v>T244</v>
      </c>
      <c r="AH192" s="2">
        <f>VLOOKUP(O192,[1]PFEP!$B:$AV,47,0)</f>
        <v>12</v>
      </c>
      <c r="AI192" s="2">
        <f>VLOOKUP(AG192,[1]PFEP!$AN:$AW,10,0)</f>
        <v>0.6</v>
      </c>
      <c r="AJ192" s="2">
        <f>VLOOKUP(O192,[1]PFEP!$B:$AX,49,0)</f>
        <v>0.4</v>
      </c>
      <c r="AK192" s="2">
        <f>VLOOKUP(O192,[1]PFEP!$B:$AY,50,0)</f>
        <v>0.15</v>
      </c>
      <c r="AL192" s="2" t="str">
        <f>IFERROR(IF(OR(VLOOKUP(BH192,[1]PFEP!$A:$BD,56,0)=1,VLOOKUP(BH192,[1]PFEP!$A:$BD,56,0)=0),"N","S"),"")</f>
        <v>S</v>
      </c>
      <c r="AM192" t="str">
        <f>VLOOKUP(AG192,[1]PFEP!$AH:$AZ,19,0)</f>
        <v>YES</v>
      </c>
      <c r="AN192">
        <f>VLOOKUP(AG192,[1]PFEP!$AH:$BA,20,0)</f>
        <v>4</v>
      </c>
      <c r="AO192">
        <f>VLOOKUP(AG192,[1]PFEP!$AH:$BB,21,0)</f>
        <v>5</v>
      </c>
      <c r="AP192" s="2">
        <f>VLOOKUP(AG192,[1]PFEP!$AN:$BE,18,0)</f>
        <v>1.2</v>
      </c>
      <c r="AQ192" s="8" t="str">
        <f>IFERROR(VLOOKUP(Y192,'[4]Restrição de veículos'!$A:$C,3,0),"")</f>
        <v/>
      </c>
      <c r="AR192" s="8" t="str">
        <f t="shared" ca="1" si="62"/>
        <v/>
      </c>
      <c r="AS192" s="8">
        <f t="shared" ca="1" si="63"/>
        <v>35</v>
      </c>
      <c r="AT192" s="8" t="str">
        <f t="shared" ca="1" si="64"/>
        <v/>
      </c>
      <c r="AU192" s="8" t="str">
        <f t="shared" ca="1" si="65"/>
        <v/>
      </c>
      <c r="AV192" s="8" t="str">
        <f t="shared" ca="1" si="66"/>
        <v/>
      </c>
      <c r="AW192" s="8" t="str">
        <f t="shared" ca="1" si="67"/>
        <v/>
      </c>
      <c r="AX192" s="8" t="str">
        <f>VLOOKUP(Y192,'[1]Suppliers DB'!$A:$X,24,0)</f>
        <v>DR MetalKraft + Vetore + WHB</v>
      </c>
      <c r="AZ192" s="2" t="s">
        <v>62</v>
      </c>
      <c r="BD192" s="2" t="str">
        <f t="shared" si="68"/>
        <v>Quatro Barras</v>
      </c>
      <c r="BE192" s="7">
        <f>VLOOKUP(Y192,[3]DB_FORNECEDORES!$C:$E,3,0)</f>
        <v>3504133000193</v>
      </c>
      <c r="BF192" s="7" t="b">
        <f>IF(AY192="FIASA",16701716000156,IF(AY192="FPT BETIM - FIRE",16701716003171,IF(AY192="FPT BETIM - MECANICA",16701716003333,IF(AY192="CKD",16701716001713,IF(AY192="MOPAR",16701716002957,IF(AZ192="SIM",VLOOKUP(AY192,[3]DB_FORNECEDORES!$C:$E,3,0)))))))</f>
        <v>0</v>
      </c>
      <c r="BG192" t="e">
        <f>IF(M192="FIASA",VLOOKUP(Y192,'[4]FIASA, CKD, MOPAR '!$B:$F,5,0),IF(OR(M192="FPT BETIM - FIRE",M192="FPT BETIM - MECANICA"),VLOOKUP(Y192,'[4]FPT BETIM'!$B:$F,5,0),"Volume"))</f>
        <v>#N/A</v>
      </c>
      <c r="BH192" t="str">
        <f t="shared" si="69"/>
        <v>463462910800017374</v>
      </c>
      <c r="BI192" t="str">
        <f>VLOOKUP(BH192,[1]PFEP!$A:$A,1,0)</f>
        <v>463462910800017374</v>
      </c>
      <c r="BK192" s="44"/>
      <c r="BL192">
        <f>COUNTIF(' Suppliers DB '!C:C,PFEP!Y192)</f>
        <v>1</v>
      </c>
    </row>
    <row r="193" spans="1:64">
      <c r="A193" t="s">
        <v>59</v>
      </c>
      <c r="B193" s="2" t="s">
        <v>294</v>
      </c>
      <c r="C193" s="2">
        <v>14837</v>
      </c>
      <c r="D193" s="2">
        <v>552796450</v>
      </c>
      <c r="E193">
        <v>30</v>
      </c>
      <c r="F193" t="s">
        <v>176</v>
      </c>
      <c r="J193">
        <v>600</v>
      </c>
      <c r="K193">
        <v>20</v>
      </c>
      <c r="L193" s="3">
        <v>45401</v>
      </c>
      <c r="M193" s="5" t="str">
        <f t="shared" si="53"/>
        <v>FPT BETIM - FIRE</v>
      </c>
      <c r="N193" s="2" t="str">
        <f t="shared" ca="1" si="52"/>
        <v>WEEK 43</v>
      </c>
      <c r="O193">
        <f t="shared" si="54"/>
        <v>552796450</v>
      </c>
      <c r="P193" t="str">
        <f t="shared" si="55"/>
        <v>TAMPA FRONTAL (FRONT COVER)</v>
      </c>
      <c r="Q193" s="21">
        <f>VLOOKUP(O193,[1]PFEP!$B:$G,6,0)</f>
        <v>3.7949999999999999</v>
      </c>
      <c r="R193" t="str">
        <f t="shared" ca="1" si="56"/>
        <v xml:space="preserve"> </v>
      </c>
      <c r="S193">
        <f t="shared" ca="1" si="57"/>
        <v>600</v>
      </c>
      <c r="T193" t="str">
        <f t="shared" ca="1" si="58"/>
        <v xml:space="preserve"> </v>
      </c>
      <c r="U193" t="str">
        <f t="shared" ca="1" si="59"/>
        <v xml:space="preserve"> </v>
      </c>
      <c r="V193" t="str">
        <f t="shared" ca="1" si="60"/>
        <v xml:space="preserve"> </v>
      </c>
      <c r="W193" t="str">
        <f t="shared" ca="1" si="61"/>
        <v xml:space="preserve"> </v>
      </c>
      <c r="Y193" s="2">
        <f>VLOOKUP(C193,[1]PFEP!$O:$P,2,0)</f>
        <v>800003531</v>
      </c>
      <c r="Z193" s="8" t="e">
        <f>VLOOKUP(Y193,[2]INDEX!$C:$D,2,0)</f>
        <v>#N/A</v>
      </c>
      <c r="AA193" s="9" t="str">
        <f>VLOOKUP(Y193,'[1]Suppliers DB'!$A:$D,4,0)</f>
        <v>RODOVIA ARNALDO JULIO MAUERBERG4000DISTRITO INDUSTRIAL I</v>
      </c>
      <c r="AB193" s="9" t="str">
        <f>VLOOKUP(Y193,'[1]Suppliers DB'!$A:$E,5,0)</f>
        <v>Nova Odessa</v>
      </c>
      <c r="AC193" s="2" t="str">
        <f>VLOOKUP(Y193,'[1]Suppliers DB'!$A:$F,6,0)</f>
        <v>SP</v>
      </c>
      <c r="AD193" s="6">
        <v>5712</v>
      </c>
      <c r="AE193" s="8" t="str">
        <f>VLOOKUP(Y193,[3]DB_FORNECEDORES!$C:$D,2,0)</f>
        <v>PIERBURG PUMP T</v>
      </c>
      <c r="AF193" s="10" t="str">
        <f>IFERROR(IF(OR(M193="FPT BETIM - FIRE",M193="FPT BETIM - MECANICA",M193="FPT BETIM"),VLOOKUP(Y193,'[4]FPT BETIM'!$B:$E,4,0),IF(OR(M193="MOPAR",M193="CKD",M193="FIASA"),VLOOKUP(Y193,'[4]FIASA, CKD, MOPAR '!$B:$D,3,0)," ")),"")</f>
        <v/>
      </c>
      <c r="AG193" s="2">
        <f>VLOOKUP(O193,[1]PFEP!$B:$AN,39,0)</f>
        <v>6435</v>
      </c>
      <c r="AH193" s="2">
        <f>VLOOKUP(O193,[1]PFEP!$B:$AV,47,0)</f>
        <v>2</v>
      </c>
      <c r="AI193" s="2">
        <f>VLOOKUP(AG193,[1]PFEP!$AN:$AW,10,0)</f>
        <v>0.6</v>
      </c>
      <c r="AJ193" s="2">
        <f>VLOOKUP(O193,[1]PFEP!$B:$AX,49,0)</f>
        <v>0.4</v>
      </c>
      <c r="AK193" s="2">
        <f>VLOOKUP(O193,[1]PFEP!$B:$AY,50,0)</f>
        <v>0.35</v>
      </c>
      <c r="AL193" s="2" t="str">
        <f>IFERROR(IF(OR(VLOOKUP(BH193,[1]PFEP!$A:$BD,56,0)=1,VLOOKUP(BH193,[1]PFEP!$A:$BD,56,0)=0),"N","S"),"")</f>
        <v>S</v>
      </c>
      <c r="AM193" t="str">
        <f>VLOOKUP(AG193,[1]PFEP!$AH:$AZ,19,0)</f>
        <v>YES</v>
      </c>
      <c r="AN193">
        <f>VLOOKUP(AG193,[1]PFEP!$AH:$BA,20,0)</f>
        <v>4</v>
      </c>
      <c r="AO193">
        <f>VLOOKUP(AG193,[1]PFEP!$AH:$BB,21,0)</f>
        <v>3</v>
      </c>
      <c r="AP193" s="2">
        <f>VLOOKUP(AG193,[1]PFEP!$AN:$BE,18,0)</f>
        <v>6</v>
      </c>
      <c r="AQ193" s="8" t="str">
        <f>IFERROR(VLOOKUP(Y193,'[4]Restrição de veículos'!$A:$C,3,0),"")</f>
        <v/>
      </c>
      <c r="AR193" s="8" t="str">
        <f t="shared" ca="1" si="62"/>
        <v/>
      </c>
      <c r="AS193" s="8">
        <f t="shared" ca="1" si="63"/>
        <v>300</v>
      </c>
      <c r="AT193" s="8" t="str">
        <f t="shared" ca="1" si="64"/>
        <v/>
      </c>
      <c r="AU193" s="8" t="str">
        <f t="shared" ca="1" si="65"/>
        <v/>
      </c>
      <c r="AV193" s="8" t="str">
        <f t="shared" ca="1" si="66"/>
        <v/>
      </c>
      <c r="AW193" s="8" t="str">
        <f t="shared" ca="1" si="67"/>
        <v/>
      </c>
      <c r="AX193" s="8" t="str">
        <f>VLOOKUP(Y193,'[1]Suppliers DB'!$A:$X,24,0)</f>
        <v>Direto SP</v>
      </c>
      <c r="AZ193" s="2" t="s">
        <v>62</v>
      </c>
      <c r="BD193" s="2" t="str">
        <f t="shared" si="68"/>
        <v>Nova Odessa</v>
      </c>
      <c r="BE193" s="7">
        <f>VLOOKUP(Y193,[3]DB_FORNECEDORES!$C:$E,3,0)</f>
        <v>57576274000140</v>
      </c>
      <c r="BF193" s="7" t="b">
        <f>IF(AY193="FIASA",16701716000156,IF(AY193="FPT BETIM - FIRE",16701716003171,IF(AY193="FPT BETIM - MECANICA",16701716003333,IF(AY193="CKD",16701716001713,IF(AY193="MOPAR",16701716002957,IF(AZ193="SIM",VLOOKUP(AY193,[3]DB_FORNECEDORES!$C:$E,3,0)))))))</f>
        <v>0</v>
      </c>
      <c r="BG193" t="e">
        <f>IF(M193="FIASA",VLOOKUP(Y193,'[4]FIASA, CKD, MOPAR '!$B:$F,5,0),IF(OR(M193="FPT BETIM - FIRE",M193="FPT BETIM - MECANICA"),VLOOKUP(Y193,'[4]FPT BETIM'!$B:$F,5,0),"Volume"))</f>
        <v>#N/A</v>
      </c>
      <c r="BH193" t="str">
        <f t="shared" si="69"/>
        <v>552796450800003531</v>
      </c>
      <c r="BI193" t="str">
        <f>VLOOKUP(BH193,[1]PFEP!$A:$A,1,0)</f>
        <v>552796450800003531</v>
      </c>
      <c r="BK193" s="44"/>
      <c r="BL193">
        <f>COUNTIF(' Suppliers DB '!C:C,PFEP!Y193)</f>
        <v>1</v>
      </c>
    </row>
    <row r="194" spans="1:64">
      <c r="A194" t="s">
        <v>59</v>
      </c>
      <c r="B194" s="2" t="s">
        <v>295</v>
      </c>
      <c r="C194" s="2">
        <v>1097</v>
      </c>
      <c r="D194" s="2">
        <v>463550730</v>
      </c>
      <c r="E194">
        <v>24</v>
      </c>
      <c r="F194" t="s">
        <v>296</v>
      </c>
      <c r="J194">
        <v>672</v>
      </c>
      <c r="K194">
        <v>28</v>
      </c>
      <c r="L194" s="3">
        <v>45401</v>
      </c>
      <c r="M194" s="5" t="str">
        <f t="shared" si="53"/>
        <v>FPT BETIM - FIRE</v>
      </c>
      <c r="N194" s="2" t="str">
        <f t="shared" ca="1" si="52"/>
        <v>WEEK 43</v>
      </c>
      <c r="O194">
        <f t="shared" si="54"/>
        <v>463550730</v>
      </c>
      <c r="P194" t="str">
        <f t="shared" si="55"/>
        <v>COLETOR DE ADMISSAO N3 PL7</v>
      </c>
      <c r="Q194" s="21">
        <f>VLOOKUP(O194,[1]PFEP!$B:$G,6,0)</f>
        <v>5.0579999999999998</v>
      </c>
      <c r="R194" t="str">
        <f t="shared" ca="1" si="56"/>
        <v xml:space="preserve"> </v>
      </c>
      <c r="S194">
        <f t="shared" ca="1" si="57"/>
        <v>672</v>
      </c>
      <c r="T194" t="str">
        <f t="shared" ca="1" si="58"/>
        <v xml:space="preserve"> </v>
      </c>
      <c r="U194" t="str">
        <f t="shared" ca="1" si="59"/>
        <v xml:space="preserve"> </v>
      </c>
      <c r="V194" t="str">
        <f t="shared" ca="1" si="60"/>
        <v xml:space="preserve"> </v>
      </c>
      <c r="W194" t="str">
        <f t="shared" ca="1" si="61"/>
        <v xml:space="preserve"> </v>
      </c>
      <c r="Y194" s="2">
        <f>VLOOKUP(C194,[1]PFEP!$O:$P,2,0)</f>
        <v>800000059</v>
      </c>
      <c r="Z194" s="8" t="e">
        <f>VLOOKUP(Y194,[2]INDEX!$C:$D,2,0)</f>
        <v>#N/A</v>
      </c>
      <c r="AA194" s="9" t="str">
        <f>VLOOKUP(Y194,'[1]Suppliers DB'!$A:$D,4,0)</f>
        <v>AV DA EMANCIPACAO801GALPAO 01JARDIM SANTA RITA DE CASSIA</v>
      </c>
      <c r="AB194" s="9" t="str">
        <f>VLOOKUP(Y194,'[1]Suppliers DB'!$A:$E,5,0)</f>
        <v>Hortolandia</v>
      </c>
      <c r="AC194" s="2" t="str">
        <f>VLOOKUP(Y194,'[1]Suppliers DB'!$A:$F,6,0)</f>
        <v>SP</v>
      </c>
      <c r="AD194" s="6">
        <v>5713</v>
      </c>
      <c r="AE194" s="8" t="str">
        <f>VLOOKUP(Y194,[3]DB_FORNECEDORES!$C:$D,2,0)</f>
        <v>MAGNETI MARELLI SISTEMAS II</v>
      </c>
      <c r="AF194" s="10" t="str">
        <f>IFERROR(IF(OR(M194="FPT BETIM - FIRE",M194="FPT BETIM - MECANICA",M194="FPT BETIM"),VLOOKUP(Y194,'[4]FPT BETIM'!$B:$E,4,0),IF(OR(M194="MOPAR",M194="CKD",M194="FIASA"),VLOOKUP(Y194,'[4]FIASA, CKD, MOPAR '!$B:$D,3,0)," ")),"")</f>
        <v/>
      </c>
      <c r="AG194" s="2" t="str">
        <f>VLOOKUP(O194,[1]PFEP!$B:$AN,39,0)</f>
        <v>T122</v>
      </c>
      <c r="AH194" s="2">
        <f>VLOOKUP(O194,[1]PFEP!$B:$AV,47,0)</f>
        <v>24</v>
      </c>
      <c r="AI194" s="2">
        <f>VLOOKUP(AG194,[1]PFEP!$AN:$AW,10,0)</f>
        <v>0.6</v>
      </c>
      <c r="AJ194" s="2">
        <f>VLOOKUP(O194,[1]PFEP!$B:$AX,49,0)</f>
        <v>0.5</v>
      </c>
      <c r="AK194" s="2">
        <f>VLOOKUP(O194,[1]PFEP!$B:$AY,50,0)</f>
        <v>0.3</v>
      </c>
      <c r="AL194" s="2" t="str">
        <f>IFERROR(IF(OR(VLOOKUP(BH194,[1]PFEP!$A:$BD,56,0)=1,VLOOKUP(BH194,[1]PFEP!$A:$BD,56,0)=0),"N","S"),"")</f>
        <v>S</v>
      </c>
      <c r="AM194" t="str">
        <f>VLOOKUP(AG194,[1]PFEP!$AH:$AZ,19,0)</f>
        <v>YES</v>
      </c>
      <c r="AN194">
        <f>VLOOKUP(AG194,[1]PFEP!$AH:$BA,20,0)</f>
        <v>4</v>
      </c>
      <c r="AO194">
        <f>VLOOKUP(AG194,[1]PFEP!$AH:$BB,21,0)</f>
        <v>3</v>
      </c>
      <c r="AP194" s="2">
        <f>VLOOKUP(AG194,[1]PFEP!$AN:$BE,18,0)</f>
        <v>3</v>
      </c>
      <c r="AQ194" s="8" t="str">
        <f>IFERROR(VLOOKUP(Y194,'[4]Restrição de veículos'!$A:$C,3,0),"")</f>
        <v/>
      </c>
      <c r="AR194" s="8" t="str">
        <f t="shared" ca="1" si="62"/>
        <v/>
      </c>
      <c r="AS194" s="8">
        <f t="shared" ca="1" si="63"/>
        <v>28</v>
      </c>
      <c r="AT194" s="8" t="str">
        <f t="shared" ca="1" si="64"/>
        <v/>
      </c>
      <c r="AU194" s="8" t="str">
        <f t="shared" ca="1" si="65"/>
        <v/>
      </c>
      <c r="AV194" s="8" t="str">
        <f t="shared" ca="1" si="66"/>
        <v/>
      </c>
      <c r="AW194" s="8" t="str">
        <f t="shared" ca="1" si="67"/>
        <v/>
      </c>
      <c r="AX194" s="8" t="str">
        <f>VLOOKUP(Y194,'[1]Suppliers DB'!$A:$X,24,0)</f>
        <v>Direto SP</v>
      </c>
      <c r="AZ194" s="2" t="s">
        <v>62</v>
      </c>
      <c r="BD194" s="2" t="str">
        <f t="shared" si="68"/>
        <v>Hortolandia</v>
      </c>
      <c r="BE194" s="7">
        <f>VLOOKUP(Y194,[3]DB_FORNECEDORES!$C:$E,3,0)</f>
        <v>2990605000950</v>
      </c>
      <c r="BF194" s="7" t="b">
        <f>IF(AY194="FIASA",16701716000156,IF(AY194="FPT BETIM - FIRE",16701716003171,IF(AY194="FPT BETIM - MECANICA",16701716003333,IF(AY194="CKD",16701716001713,IF(AY194="MOPAR",16701716002957,IF(AZ194="SIM",VLOOKUP(AY194,[3]DB_FORNECEDORES!$C:$E,3,0)))))))</f>
        <v>0</v>
      </c>
      <c r="BG194" t="e">
        <f>IF(M194="FIASA",VLOOKUP(Y194,'[4]FIASA, CKD, MOPAR '!$B:$F,5,0),IF(OR(M194="FPT BETIM - FIRE",M194="FPT BETIM - MECANICA"),VLOOKUP(Y194,'[4]FPT BETIM'!$B:$F,5,0),"Volume"))</f>
        <v>#N/A</v>
      </c>
      <c r="BH194" t="str">
        <f t="shared" si="69"/>
        <v>463550730800000059</v>
      </c>
      <c r="BI194" t="str">
        <f>VLOOKUP(BH194,[1]PFEP!$A:$A,1,0)</f>
        <v>463550730800000059</v>
      </c>
      <c r="BK194" s="44"/>
      <c r="BL194">
        <f>COUNTIF(' Suppliers DB '!C:C,PFEP!Y194)</f>
        <v>1</v>
      </c>
    </row>
    <row r="195" spans="1:64">
      <c r="A195" t="s">
        <v>59</v>
      </c>
      <c r="B195" s="2" t="s">
        <v>295</v>
      </c>
      <c r="C195" s="2">
        <v>1097</v>
      </c>
      <c r="D195" s="2">
        <v>463555740</v>
      </c>
      <c r="E195">
        <v>24</v>
      </c>
      <c r="F195" t="s">
        <v>297</v>
      </c>
      <c r="J195">
        <v>912</v>
      </c>
      <c r="K195">
        <v>38</v>
      </c>
      <c r="L195" s="3">
        <v>45401</v>
      </c>
      <c r="M195" s="5" t="str">
        <f t="shared" si="53"/>
        <v>FPT BETIM - FIRE</v>
      </c>
      <c r="N195" s="2" t="str">
        <f t="shared" ca="1" si="52"/>
        <v>WEEK 43</v>
      </c>
      <c r="O195">
        <f t="shared" si="54"/>
        <v>463555740</v>
      </c>
      <c r="P195" t="str">
        <f t="shared" si="55"/>
        <v>COLETOR DE ADMISSÃO N4 ORVR</v>
      </c>
      <c r="Q195" s="21">
        <f>VLOOKUP(O195,[1]PFEP!$B:$G,6,0)</f>
        <v>5.0579999999999998</v>
      </c>
      <c r="R195" t="str">
        <f t="shared" ca="1" si="56"/>
        <v xml:space="preserve"> </v>
      </c>
      <c r="S195">
        <f t="shared" ca="1" si="57"/>
        <v>912</v>
      </c>
      <c r="T195" t="str">
        <f t="shared" ca="1" si="58"/>
        <v xml:space="preserve"> </v>
      </c>
      <c r="U195" t="str">
        <f t="shared" ca="1" si="59"/>
        <v xml:space="preserve"> </v>
      </c>
      <c r="V195" t="str">
        <f t="shared" ca="1" si="60"/>
        <v xml:space="preserve"> </v>
      </c>
      <c r="W195" t="str">
        <f t="shared" ca="1" si="61"/>
        <v xml:space="preserve"> </v>
      </c>
      <c r="Y195" s="2">
        <f>VLOOKUP(C195,[1]PFEP!$O:$P,2,0)</f>
        <v>800000059</v>
      </c>
      <c r="Z195" s="8" t="e">
        <f>VLOOKUP(Y195,[2]INDEX!$C:$D,2,0)</f>
        <v>#N/A</v>
      </c>
      <c r="AA195" s="9" t="str">
        <f>VLOOKUP(Y195,'[1]Suppliers DB'!$A:$D,4,0)</f>
        <v>AV DA EMANCIPACAO801GALPAO 01JARDIM SANTA RITA DE CASSIA</v>
      </c>
      <c r="AB195" s="9" t="str">
        <f>VLOOKUP(Y195,'[1]Suppliers DB'!$A:$E,5,0)</f>
        <v>Hortolandia</v>
      </c>
      <c r="AC195" s="2" t="str">
        <f>VLOOKUP(Y195,'[1]Suppliers DB'!$A:$F,6,0)</f>
        <v>SP</v>
      </c>
      <c r="AD195" s="6">
        <v>5714</v>
      </c>
      <c r="AE195" s="8" t="str">
        <f>VLOOKUP(Y195,[3]DB_FORNECEDORES!$C:$D,2,0)</f>
        <v>MAGNETI MARELLI SISTEMAS II</v>
      </c>
      <c r="AF195" s="10" t="str">
        <f>IFERROR(IF(OR(M195="FPT BETIM - FIRE",M195="FPT BETIM - MECANICA",M195="FPT BETIM"),VLOOKUP(Y195,'[4]FPT BETIM'!$B:$E,4,0),IF(OR(M195="MOPAR",M195="CKD",M195="FIASA"),VLOOKUP(Y195,'[4]FIASA, CKD, MOPAR '!$B:$D,3,0)," ")),"")</f>
        <v/>
      </c>
      <c r="AG195" s="2" t="str">
        <f>VLOOKUP(O195,[1]PFEP!$B:$AN,39,0)</f>
        <v>T204</v>
      </c>
      <c r="AH195" s="2">
        <f>VLOOKUP(O195,[1]PFEP!$B:$AV,47,0)</f>
        <v>24</v>
      </c>
      <c r="AI195" s="2">
        <f>VLOOKUP(AG195,[1]PFEP!$AN:$AW,10,0)</f>
        <v>0.6</v>
      </c>
      <c r="AJ195" s="2">
        <f>VLOOKUP(O195,[1]PFEP!$B:$AX,49,0)</f>
        <v>0.5</v>
      </c>
      <c r="AK195" s="2">
        <f>VLOOKUP(O195,[1]PFEP!$B:$AY,50,0)</f>
        <v>0.28000000000000003</v>
      </c>
      <c r="AL195" s="2" t="str">
        <f>IFERROR(IF(OR(VLOOKUP(BH195,[1]PFEP!$A:$BD,56,0)=1,VLOOKUP(BH195,[1]PFEP!$A:$BD,56,0)=0),"N","S"),"")</f>
        <v>S</v>
      </c>
      <c r="AM195" t="str">
        <f>VLOOKUP(AG195,[1]PFEP!$AH:$AZ,19,0)</f>
        <v>YES</v>
      </c>
      <c r="AN195">
        <f>VLOOKUP(AG195,[1]PFEP!$AH:$BA,20,0)</f>
        <v>4</v>
      </c>
      <c r="AO195">
        <f>VLOOKUP(AG195,[1]PFEP!$AH:$BB,21,0)</f>
        <v>3</v>
      </c>
      <c r="AP195" s="2">
        <f>VLOOKUP(AG195,[1]PFEP!$AN:$BE,18,0)</f>
        <v>5</v>
      </c>
      <c r="AQ195" s="8" t="str">
        <f>IFERROR(VLOOKUP(Y195,'[4]Restrição de veículos'!$A:$C,3,0),"")</f>
        <v/>
      </c>
      <c r="AR195" s="8" t="str">
        <f t="shared" ca="1" si="62"/>
        <v/>
      </c>
      <c r="AS195" s="8">
        <f t="shared" ca="1" si="63"/>
        <v>38</v>
      </c>
      <c r="AT195" s="8" t="str">
        <f t="shared" ca="1" si="64"/>
        <v/>
      </c>
      <c r="AU195" s="8" t="str">
        <f t="shared" ca="1" si="65"/>
        <v/>
      </c>
      <c r="AV195" s="8" t="str">
        <f t="shared" ca="1" si="66"/>
        <v/>
      </c>
      <c r="AW195" s="8" t="str">
        <f t="shared" ca="1" si="67"/>
        <v/>
      </c>
      <c r="AX195" s="8" t="str">
        <f>VLOOKUP(Y195,'[1]Suppliers DB'!$A:$X,24,0)</f>
        <v>Direto SP</v>
      </c>
      <c r="AZ195" s="2" t="s">
        <v>62</v>
      </c>
      <c r="BD195" s="2" t="str">
        <f t="shared" si="68"/>
        <v>Hortolandia</v>
      </c>
      <c r="BE195" s="7">
        <f>VLOOKUP(Y195,[3]DB_FORNECEDORES!$C:$E,3,0)</f>
        <v>2990605000950</v>
      </c>
      <c r="BF195" s="7" t="b">
        <f>IF(AY195="FIASA",16701716000156,IF(AY195="FPT BETIM - FIRE",16701716003171,IF(AY195="FPT BETIM - MECANICA",16701716003333,IF(AY195="CKD",16701716001713,IF(AY195="MOPAR",16701716002957,IF(AZ195="SIM",VLOOKUP(AY195,[3]DB_FORNECEDORES!$C:$E,3,0)))))))</f>
        <v>0</v>
      </c>
      <c r="BG195" t="e">
        <f>IF(M195="FIASA",VLOOKUP(Y195,'[4]FIASA, CKD, MOPAR '!$B:$F,5,0),IF(OR(M195="FPT BETIM - FIRE",M195="FPT BETIM - MECANICA"),VLOOKUP(Y195,'[4]FPT BETIM'!$B:$F,5,0),"Volume"))</f>
        <v>#N/A</v>
      </c>
      <c r="BH195" t="str">
        <f t="shared" si="69"/>
        <v>463555740800000059</v>
      </c>
      <c r="BI195" t="str">
        <f>VLOOKUP(BH195,[1]PFEP!$A:$A,1,0)</f>
        <v>463555740800000059</v>
      </c>
      <c r="BK195" s="44"/>
      <c r="BL195">
        <f>COUNTIF(' Suppliers DB '!C:C,PFEP!Y195)</f>
        <v>1</v>
      </c>
    </row>
    <row r="196" spans="1:64">
      <c r="A196" t="s">
        <v>59</v>
      </c>
      <c r="B196" s="2" t="s">
        <v>298</v>
      </c>
      <c r="C196" s="2">
        <v>51620</v>
      </c>
      <c r="D196" s="2">
        <v>552685800</v>
      </c>
      <c r="E196">
        <v>1440</v>
      </c>
      <c r="F196" t="s">
        <v>299</v>
      </c>
      <c r="J196">
        <v>5760</v>
      </c>
      <c r="K196">
        <v>4</v>
      </c>
      <c r="L196" s="3">
        <v>45401</v>
      </c>
      <c r="M196" s="5" t="str">
        <f t="shared" si="53"/>
        <v>FPT BETIM - FIRE</v>
      </c>
      <c r="N196" s="2" t="str">
        <f t="shared" ca="1" si="52"/>
        <v>WEEK 43</v>
      </c>
      <c r="O196">
        <f t="shared" si="54"/>
        <v>552685800</v>
      </c>
      <c r="P196" t="str">
        <f t="shared" si="55"/>
        <v>PISTAO MOTOR COMPLETO - CL.B</v>
      </c>
      <c r="Q196" s="21">
        <f>VLOOKUP(O196,[1]PFEP!$B:$G,6,0)</f>
        <v>0.17899999999999999</v>
      </c>
      <c r="R196" t="str">
        <f t="shared" ca="1" si="56"/>
        <v xml:space="preserve"> </v>
      </c>
      <c r="S196">
        <f t="shared" ca="1" si="57"/>
        <v>5760</v>
      </c>
      <c r="T196" t="str">
        <f t="shared" ca="1" si="58"/>
        <v xml:space="preserve"> </v>
      </c>
      <c r="U196" t="str">
        <f t="shared" ca="1" si="59"/>
        <v xml:space="preserve"> </v>
      </c>
      <c r="V196" t="str">
        <f t="shared" ca="1" si="60"/>
        <v xml:space="preserve"> </v>
      </c>
      <c r="W196" t="str">
        <f t="shared" ca="1" si="61"/>
        <v xml:space="preserve"> </v>
      </c>
      <c r="Y196" s="2">
        <f>VLOOKUP(C196,[1]PFEP!$O:$P,2,0)</f>
        <v>800006213</v>
      </c>
      <c r="Z196" s="8" t="e">
        <f>VLOOKUP(Y196,[2]INDEX!$C:$D,2,0)</f>
        <v>#N/A</v>
      </c>
      <c r="AA196" s="9" t="str">
        <f>VLOOKUP(Y196,'[1]Suppliers DB'!$A:$D,4,0)</f>
        <v>AV ERNST MAHLE2000MOMBACA</v>
      </c>
      <c r="AB196" s="9" t="str">
        <f>VLOOKUP(Y196,'[1]Suppliers DB'!$A:$E,5,0)</f>
        <v>Mogi-guacu</v>
      </c>
      <c r="AC196" s="2" t="str">
        <f>VLOOKUP(Y196,'[1]Suppliers DB'!$A:$F,6,0)</f>
        <v>SP</v>
      </c>
      <c r="AD196" s="6">
        <v>5715</v>
      </c>
      <c r="AE196" s="8" t="str">
        <f>VLOOKUP(Y196,[3]DB_FORNECEDORES!$C:$D,2,0)</f>
        <v>MAHLE PISTOES</v>
      </c>
      <c r="AF196" s="10" t="str">
        <f>IFERROR(IF(OR(M196="FPT BETIM - FIRE",M196="FPT BETIM - MECANICA",M196="FPT BETIM"),VLOOKUP(Y196,'[4]FPT BETIM'!$B:$E,4,0),IF(OR(M196="MOPAR",M196="CKD",M196="FIASA"),VLOOKUP(Y196,'[4]FIASA, CKD, MOPAR '!$B:$D,3,0)," ")),"")</f>
        <v/>
      </c>
      <c r="AG196" s="2" t="str">
        <f>VLOOKUP(O196,[1]PFEP!$B:$AN,39,0)</f>
        <v>TFYH</v>
      </c>
      <c r="AH196" s="2">
        <f>VLOOKUP(O196,[1]PFEP!$B:$AV,47,0)</f>
        <v>24</v>
      </c>
      <c r="AI196" s="2">
        <f>VLOOKUP(AG196,[1]PFEP!$AN:$AW,10,0)</f>
        <v>0.6</v>
      </c>
      <c r="AJ196" s="2">
        <f>VLOOKUP(O196,[1]PFEP!$B:$AX,49,0)</f>
        <v>0.4</v>
      </c>
      <c r="AK196" s="2">
        <f>VLOOKUP(O196,[1]PFEP!$B:$AY,50,0)</f>
        <v>0.1</v>
      </c>
      <c r="AL196" s="2" t="str">
        <f>IFERROR(IF(OR(VLOOKUP(BH196,[1]PFEP!$A:$BD,56,0)=1,VLOOKUP(BH196,[1]PFEP!$A:$BD,56,0)=0),"N","S"),"")</f>
        <v>S</v>
      </c>
      <c r="AM196" t="str">
        <f>VLOOKUP(AG196,[1]PFEP!$AH:$AZ,19,0)</f>
        <v>YES</v>
      </c>
      <c r="AN196">
        <f>VLOOKUP(AG196,[1]PFEP!$AH:$BA,20,0)</f>
        <v>5</v>
      </c>
      <c r="AO196">
        <f>VLOOKUP(AG196,[1]PFEP!$AH:$BB,21,0)</f>
        <v>12</v>
      </c>
      <c r="AP196" s="2">
        <f>VLOOKUP(AG196,[1]PFEP!$AN:$BE,18,0)</f>
        <v>3</v>
      </c>
      <c r="AQ196" s="8" t="str">
        <f>IFERROR(VLOOKUP(Y196,'[4]Restrição de veículos'!$A:$C,3,0),"")</f>
        <v/>
      </c>
      <c r="AR196" s="8" t="str">
        <f t="shared" ca="1" si="62"/>
        <v/>
      </c>
      <c r="AS196" s="8">
        <f t="shared" ca="1" si="63"/>
        <v>240</v>
      </c>
      <c r="AT196" s="8" t="str">
        <f t="shared" ca="1" si="64"/>
        <v/>
      </c>
      <c r="AU196" s="8" t="str">
        <f t="shared" ca="1" si="65"/>
        <v/>
      </c>
      <c r="AV196" s="8" t="str">
        <f t="shared" ca="1" si="66"/>
        <v/>
      </c>
      <c r="AW196" s="8" t="str">
        <f t="shared" ca="1" si="67"/>
        <v/>
      </c>
      <c r="AX196" s="8" t="str">
        <f>VLOOKUP(Y196,'[1]Suppliers DB'!$A:$X,24,0)</f>
        <v>DR Mahles</v>
      </c>
      <c r="AZ196" s="2" t="s">
        <v>62</v>
      </c>
      <c r="BD196" s="2" t="str">
        <f t="shared" si="68"/>
        <v>Mogi-guacu</v>
      </c>
      <c r="BE196" s="7">
        <f>VLOOKUP(Y196,[3]DB_FORNECEDORES!$C:$E,3,0)</f>
        <v>60476884000187</v>
      </c>
      <c r="BF196" s="7" t="b">
        <f>IF(AY196="FIASA",16701716000156,IF(AY196="FPT BETIM - FIRE",16701716003171,IF(AY196="FPT BETIM - MECANICA",16701716003333,IF(AY196="CKD",16701716001713,IF(AY196="MOPAR",16701716002957,IF(AZ196="SIM",VLOOKUP(AY196,[3]DB_FORNECEDORES!$C:$E,3,0)))))))</f>
        <v>0</v>
      </c>
      <c r="BG196" t="e">
        <f>IF(M196="FIASA",VLOOKUP(Y196,'[4]FIASA, CKD, MOPAR '!$B:$F,5,0),IF(OR(M196="FPT BETIM - FIRE",M196="FPT BETIM - MECANICA"),VLOOKUP(Y196,'[4]FPT BETIM'!$B:$F,5,0),"Volume"))</f>
        <v>#N/A</v>
      </c>
      <c r="BH196" t="str">
        <f t="shared" si="69"/>
        <v>552685800800006213</v>
      </c>
      <c r="BI196" t="str">
        <f>VLOOKUP(BH196,[1]PFEP!$A:$A,1,0)</f>
        <v>552685800800006213</v>
      </c>
      <c r="BK196" s="44"/>
      <c r="BL196">
        <f>COUNTIF(' Suppliers DB '!C:C,PFEP!Y196)</f>
        <v>1</v>
      </c>
    </row>
    <row r="197" spans="1:64">
      <c r="A197" t="s">
        <v>59</v>
      </c>
      <c r="B197" s="2" t="s">
        <v>300</v>
      </c>
      <c r="C197" s="2">
        <v>50111</v>
      </c>
      <c r="D197" s="2">
        <v>552679380</v>
      </c>
      <c r="E197">
        <v>8400</v>
      </c>
      <c r="F197" t="s">
        <v>301</v>
      </c>
      <c r="J197">
        <v>11200</v>
      </c>
      <c r="K197">
        <v>1.3333333333333333</v>
      </c>
      <c r="L197" s="3">
        <v>45401</v>
      </c>
      <c r="M197" s="5" t="str">
        <f t="shared" si="53"/>
        <v>FPT BETIM - FIRE</v>
      </c>
      <c r="N197" s="2" t="str">
        <f t="shared" ref="N197:N260" ca="1" si="70">"WEEK"&amp;" "&amp;WEEKNUM($N$1)</f>
        <v>WEEK 43</v>
      </c>
      <c r="O197">
        <f t="shared" si="54"/>
        <v>552679380</v>
      </c>
      <c r="P197" t="str">
        <f t="shared" si="55"/>
        <v>MOLA P/ VALVULA</v>
      </c>
      <c r="Q197" s="21">
        <f>VLOOKUP(O197,[1]PFEP!$B:$G,6,0)</f>
        <v>0.03</v>
      </c>
      <c r="R197" t="str">
        <f t="shared" ca="1" si="56"/>
        <v xml:space="preserve"> </v>
      </c>
      <c r="S197">
        <f t="shared" ca="1" si="57"/>
        <v>11200</v>
      </c>
      <c r="T197" t="str">
        <f t="shared" ca="1" si="58"/>
        <v xml:space="preserve"> </v>
      </c>
      <c r="U197" t="str">
        <f t="shared" ca="1" si="59"/>
        <v xml:space="preserve"> </v>
      </c>
      <c r="V197" t="str">
        <f t="shared" ca="1" si="60"/>
        <v xml:space="preserve"> </v>
      </c>
      <c r="W197" t="str">
        <f t="shared" ca="1" si="61"/>
        <v xml:space="preserve"> </v>
      </c>
      <c r="Y197" s="2">
        <f>VLOOKUP(C197,[1]PFEP!$O:$P,2,0)</f>
        <v>800006198</v>
      </c>
      <c r="Z197" s="8" t="e">
        <f>VLOOKUP(Y197,[2]INDEX!$C:$D,2,0)</f>
        <v>#N/A</v>
      </c>
      <c r="AA197" s="9" t="str">
        <f>VLOOKUP(Y197,'[1]Suppliers DB'!$A:$D,4,0)</f>
        <v>AV EURICO AMBROGI SANTOS2400PIRACANGAGUA</v>
      </c>
      <c r="AB197" s="9" t="str">
        <f>VLOOKUP(Y197,'[1]Suppliers DB'!$A:$E,5,0)</f>
        <v>Taubate</v>
      </c>
      <c r="AC197" s="2" t="str">
        <f>VLOOKUP(Y197,'[1]Suppliers DB'!$A:$F,6,0)</f>
        <v>SP</v>
      </c>
      <c r="AD197" s="6">
        <v>5716</v>
      </c>
      <c r="AE197" s="8" t="str">
        <f>VLOOKUP(Y197,[3]DB_FORNECEDORES!$C:$D,2,0)</f>
        <v>MUBEA</v>
      </c>
      <c r="AF197" s="10" t="str">
        <f>IFERROR(IF(OR(M197="FPT BETIM - FIRE",M197="FPT BETIM - MECANICA",M197="FPT BETIM"),VLOOKUP(Y197,'[4]FPT BETIM'!$B:$E,4,0),IF(OR(M197="MOPAR",M197="CKD",M197="FIASA"),VLOOKUP(Y197,'[4]FIASA, CKD, MOPAR '!$B:$D,3,0)," ")),"")</f>
        <v/>
      </c>
      <c r="AG197" s="2" t="str">
        <f>VLOOKUP(O197,[1]PFEP!$B:$AN,39,0)</f>
        <v>T074</v>
      </c>
      <c r="AH197" s="2">
        <f>VLOOKUP(O197,[1]PFEP!$B:$AV,47,0)</f>
        <v>280</v>
      </c>
      <c r="AI197" s="2">
        <f>VLOOKUP(AG197,[1]PFEP!$AN:$AW,10,0)</f>
        <v>0.4</v>
      </c>
      <c r="AJ197" s="2">
        <f>VLOOKUP(O197,[1]PFEP!$B:$AX,49,0)</f>
        <v>0.3</v>
      </c>
      <c r="AK197" s="2">
        <f>VLOOKUP(O197,[1]PFEP!$B:$AY,50,0)</f>
        <v>0.15</v>
      </c>
      <c r="AL197" s="2" t="str">
        <f>IFERROR(IF(OR(VLOOKUP(BH197,[1]PFEP!$A:$BD,56,0)=1,VLOOKUP(BH197,[1]PFEP!$A:$BD,56,0)=0),"N","S"),"")</f>
        <v>S</v>
      </c>
      <c r="AM197" t="str">
        <f>VLOOKUP(AG197,[1]PFEP!$AH:$AZ,19,0)</f>
        <v>YES</v>
      </c>
      <c r="AN197">
        <f>VLOOKUP(AG197,[1]PFEP!$AH:$BA,20,0)</f>
        <v>10</v>
      </c>
      <c r="AO197">
        <f>VLOOKUP(AG197,[1]PFEP!$AH:$BB,21,0)</f>
        <v>5</v>
      </c>
      <c r="AP197" s="2">
        <f>VLOOKUP(AG197,[1]PFEP!$AN:$BE,18,0)</f>
        <v>0.56999999999999995</v>
      </c>
      <c r="AQ197" s="8" t="str">
        <f>IFERROR(VLOOKUP(Y197,'[4]Restrição de veículos'!$A:$C,3,0),"")</f>
        <v/>
      </c>
      <c r="AR197" s="8" t="str">
        <f t="shared" ca="1" si="62"/>
        <v/>
      </c>
      <c r="AS197" s="8">
        <f t="shared" ca="1" si="63"/>
        <v>40</v>
      </c>
      <c r="AT197" s="8" t="str">
        <f t="shared" ca="1" si="64"/>
        <v/>
      </c>
      <c r="AU197" s="8" t="str">
        <f t="shared" ca="1" si="65"/>
        <v/>
      </c>
      <c r="AV197" s="8" t="str">
        <f t="shared" ca="1" si="66"/>
        <v/>
      </c>
      <c r="AW197" s="8" t="str">
        <f t="shared" ca="1" si="67"/>
        <v/>
      </c>
      <c r="AX197" s="8" t="str">
        <f>VLOOKUP(Y197,'[1]Suppliers DB'!$A:$X,24,0)</f>
        <v>Direto SP</v>
      </c>
      <c r="AZ197" s="2" t="s">
        <v>62</v>
      </c>
      <c r="BD197" s="2" t="str">
        <f t="shared" si="68"/>
        <v>Taubate</v>
      </c>
      <c r="BE197" s="7">
        <f>VLOOKUP(Y197,[3]DB_FORNECEDORES!$C:$E,3,0)</f>
        <v>1776765000180</v>
      </c>
      <c r="BF197" s="7" t="b">
        <f>IF(AY197="FIASA",16701716000156,IF(AY197="FPT BETIM - FIRE",16701716003171,IF(AY197="FPT BETIM - MECANICA",16701716003333,IF(AY197="CKD",16701716001713,IF(AY197="MOPAR",16701716002957,IF(AZ197="SIM",VLOOKUP(AY197,[3]DB_FORNECEDORES!$C:$E,3,0)))))))</f>
        <v>0</v>
      </c>
      <c r="BG197" t="e">
        <f>IF(M197="FIASA",VLOOKUP(Y197,'[4]FIASA, CKD, MOPAR '!$B:$F,5,0),IF(OR(M197="FPT BETIM - FIRE",M197="FPT BETIM - MECANICA"),VLOOKUP(Y197,'[4]FPT BETIM'!$B:$F,5,0),"Volume"))</f>
        <v>#N/A</v>
      </c>
      <c r="BH197" t="str">
        <f t="shared" si="69"/>
        <v>552679380800006198</v>
      </c>
      <c r="BI197" t="str">
        <f>VLOOKUP(BH197,[1]PFEP!$A:$A,1,0)</f>
        <v>552679380800006198</v>
      </c>
      <c r="BK197" s="44"/>
      <c r="BL197">
        <f>COUNTIF(' Suppliers DB '!C:C,PFEP!Y197)</f>
        <v>1</v>
      </c>
    </row>
    <row r="198" spans="1:64">
      <c r="A198" t="s">
        <v>59</v>
      </c>
      <c r="B198" s="2" t="s">
        <v>302</v>
      </c>
      <c r="C198" s="2">
        <v>33518</v>
      </c>
      <c r="D198" s="2">
        <v>552681850</v>
      </c>
      <c r="E198">
        <v>64</v>
      </c>
      <c r="F198" t="s">
        <v>303</v>
      </c>
      <c r="J198">
        <v>1920</v>
      </c>
      <c r="K198">
        <v>30</v>
      </c>
      <c r="L198" s="3">
        <v>45401</v>
      </c>
      <c r="M198" s="5" t="str">
        <f t="shared" ref="M198:M261" si="71">IF(A198="MECA", "FPT BETIM - MECANICA","FPT BETIM - FIRE")</f>
        <v>FPT BETIM - FIRE</v>
      </c>
      <c r="N198" s="2" t="str">
        <f t="shared" ca="1" si="70"/>
        <v>WEEK 43</v>
      </c>
      <c r="O198">
        <f t="shared" ref="O198:O261" si="72">D198</f>
        <v>552681850</v>
      </c>
      <c r="P198" t="str">
        <f t="shared" ref="P198:P261" si="73">F198</f>
        <v>CARTER MOTOR 1.3CC</v>
      </c>
      <c r="Q198" s="21">
        <f>VLOOKUP(O198,[1]PFEP!$B:$G,6,0)</f>
        <v>1.51</v>
      </c>
      <c r="R198" t="str">
        <f t="shared" ref="R198:R261" ca="1" si="74">IF($R$2&lt;&gt;$O$1," ",J198)</f>
        <v xml:space="preserve"> </v>
      </c>
      <c r="S198">
        <f t="shared" ref="S198:S261" ca="1" si="75">IF($S$2&lt;&gt;$O$1," ",J198)</f>
        <v>1920</v>
      </c>
      <c r="T198" t="str">
        <f t="shared" ref="T198:T261" ca="1" si="76">IF($T$2&lt;&gt;$O$1," ",J198)</f>
        <v xml:space="preserve"> </v>
      </c>
      <c r="U198" t="str">
        <f t="shared" ref="U198:U261" ca="1" si="77">IF($U$2&lt;&gt;$O$1," ",J198)</f>
        <v xml:space="preserve"> </v>
      </c>
      <c r="V198" t="str">
        <f t="shared" ref="V198:V261" ca="1" si="78">IF($V$2&lt;&gt;$O$1," ",J198)</f>
        <v xml:space="preserve"> </v>
      </c>
      <c r="W198" t="str">
        <f t="shared" ref="W198:W261" ca="1" si="79">IF($W$2&lt;&gt;$O$1," ",J198)</f>
        <v xml:space="preserve"> </v>
      </c>
      <c r="Y198" s="2">
        <f>VLOOKUP(C198,[1]PFEP!$O:$P,2,0)</f>
        <v>800030703</v>
      </c>
      <c r="Z198" s="8" t="e">
        <f>VLOOKUP(Y198,[2]INDEX!$C:$D,2,0)</f>
        <v>#N/A</v>
      </c>
      <c r="AA198" s="9" t="str">
        <f>VLOOKUP(Y198,'[1]Suppliers DB'!$A:$D,4,0)</f>
        <v>Via Francisco Boti, 4304 Chácara do Pinhal</v>
      </c>
      <c r="AB198" s="9" t="str">
        <f>VLOOKUP(Y198,'[1]Suppliers DB'!$A:$E,5,0)</f>
        <v>Cabreuva</v>
      </c>
      <c r="AC198" s="2" t="str">
        <f>VLOOKUP(Y198,'[1]Suppliers DB'!$A:$F,6,0)</f>
        <v>SP</v>
      </c>
      <c r="AD198" s="6">
        <v>5717</v>
      </c>
      <c r="AE198" s="8" t="str">
        <f>VLOOKUP(Y198,[3]DB_FORNECEDORES!$C:$D,2,0)</f>
        <v>METALURGICA NAK</v>
      </c>
      <c r="AF198" s="10" t="str">
        <f>IFERROR(IF(OR(M198="FPT BETIM - FIRE",M198="FPT BETIM - MECANICA",M198="FPT BETIM"),VLOOKUP(Y198,'[4]FPT BETIM'!$B:$E,4,0),IF(OR(M198="MOPAR",M198="CKD",M198="FIASA"),VLOOKUP(Y198,'[4]FIASA, CKD, MOPAR '!$B:$D,3,0)," ")),"")</f>
        <v/>
      </c>
      <c r="AG198" s="2" t="str">
        <f>VLOOKUP(O198,[1]PFEP!$B:$AN,39,0)</f>
        <v>T067</v>
      </c>
      <c r="AH198" s="2">
        <f>VLOOKUP(O198,[1]PFEP!$B:$AV,47,0)</f>
        <v>4</v>
      </c>
      <c r="AI198" s="2">
        <f>VLOOKUP(AG198,[1]PFEP!$AN:$AW,10,0)</f>
        <v>0.6</v>
      </c>
      <c r="AJ198" s="2">
        <f>VLOOKUP(O198,[1]PFEP!$B:$AX,49,0)</f>
        <v>0.5</v>
      </c>
      <c r="AK198" s="2">
        <f>VLOOKUP(O198,[1]PFEP!$B:$AY,50,0)</f>
        <v>0.26</v>
      </c>
      <c r="AL198" s="2" t="str">
        <f>IFERROR(IF(OR(VLOOKUP(BH198,[1]PFEP!$A:$BD,56,0)=1,VLOOKUP(BH198,[1]PFEP!$A:$BD,56,0)=0),"N","S"),"")</f>
        <v>S</v>
      </c>
      <c r="AM198" t="str">
        <f>VLOOKUP(AG198,[1]PFEP!$AH:$AZ,19,0)</f>
        <v>YES</v>
      </c>
      <c r="AN198">
        <f>VLOOKUP(AG198,[1]PFEP!$AH:$BA,20,0)</f>
        <v>4</v>
      </c>
      <c r="AO198">
        <f>VLOOKUP(AG198,[1]PFEP!$AH:$BB,21,0)</f>
        <v>4</v>
      </c>
      <c r="AP198" s="2">
        <f>VLOOKUP(AG198,[1]PFEP!$AN:$BE,18,0)</f>
        <v>3</v>
      </c>
      <c r="AQ198" s="8" t="str">
        <f>IFERROR(VLOOKUP(Y198,'[4]Restrição de veículos'!$A:$C,3,0),"")</f>
        <v/>
      </c>
      <c r="AR198" s="8" t="str">
        <f t="shared" ref="AR198:AR261" ca="1" si="80">IFERROR(ROUNDUP(R198/$AH198,0),"")</f>
        <v/>
      </c>
      <c r="AS198" s="8">
        <f t="shared" ref="AS198:AS261" ca="1" si="81">IFERROR(ROUNDUP(S198/$AH198,0),"")</f>
        <v>480</v>
      </c>
      <c r="AT198" s="8" t="str">
        <f t="shared" ref="AT198:AT261" ca="1" si="82">IFERROR(ROUNDUP(T198/$AH198,0),"")</f>
        <v/>
      </c>
      <c r="AU198" s="8" t="str">
        <f t="shared" ref="AU198:AU261" ca="1" si="83">IFERROR(ROUNDUP(U198/$AH198,0),"")</f>
        <v/>
      </c>
      <c r="AV198" s="8" t="str">
        <f t="shared" ref="AV198:AV261" ca="1" si="84">IFERROR(ROUNDUP(V198/$AH198,0),"")</f>
        <v/>
      </c>
      <c r="AW198" s="8" t="str">
        <f t="shared" ref="AW198:AW261" ca="1" si="85">IFERROR(ROUNDUP(W198/$AH198,0),"")</f>
        <v/>
      </c>
      <c r="AX198" s="8" t="str">
        <f>VLOOKUP(Y198,'[1]Suppliers DB'!$A:$X,24,0)</f>
        <v>Direto SP</v>
      </c>
      <c r="AZ198" s="2" t="s">
        <v>62</v>
      </c>
      <c r="BD198" s="2" t="str">
        <f t="shared" ref="BD198:BD261" si="86">AB198</f>
        <v>Cabreuva</v>
      </c>
      <c r="BE198" s="7">
        <f>VLOOKUP(Y198,[3]DB_FORNECEDORES!$C:$E,3,0)</f>
        <v>57373375000203</v>
      </c>
      <c r="BF198" s="7" t="b">
        <f>IF(AY198="FIASA",16701716000156,IF(AY198="FPT BETIM - FIRE",16701716003171,IF(AY198="FPT BETIM - MECANICA",16701716003333,IF(AY198="CKD",16701716001713,IF(AY198="MOPAR",16701716002957,IF(AZ198="SIM",VLOOKUP(AY198,[3]DB_FORNECEDORES!$C:$E,3,0)))))))</f>
        <v>0</v>
      </c>
      <c r="BG198" t="e">
        <f>IF(M198="FIASA",VLOOKUP(Y198,'[4]FIASA, CKD, MOPAR '!$B:$F,5,0),IF(OR(M198="FPT BETIM - FIRE",M198="FPT BETIM - MECANICA"),VLOOKUP(Y198,'[4]FPT BETIM'!$B:$F,5,0),"Volume"))</f>
        <v>#N/A</v>
      </c>
      <c r="BH198" t="str">
        <f t="shared" ref="BH198:BH261" si="87">D198&amp;Y198</f>
        <v>552681850800030703</v>
      </c>
      <c r="BI198" t="str">
        <f>VLOOKUP(BH198,[1]PFEP!$A:$A,1,0)</f>
        <v>552681850800030703</v>
      </c>
      <c r="BK198" s="44"/>
      <c r="BL198">
        <f>COUNTIF(' Suppliers DB '!C:C,PFEP!Y198)</f>
        <v>1</v>
      </c>
    </row>
    <row r="199" spans="1:64">
      <c r="A199" t="s">
        <v>59</v>
      </c>
      <c r="B199" s="2" t="s">
        <v>302</v>
      </c>
      <c r="C199" s="2">
        <v>33518</v>
      </c>
      <c r="D199" s="2">
        <v>552667970</v>
      </c>
      <c r="E199">
        <v>96</v>
      </c>
      <c r="F199" t="s">
        <v>304</v>
      </c>
      <c r="J199">
        <v>576</v>
      </c>
      <c r="K199">
        <v>6</v>
      </c>
      <c r="L199" s="3">
        <v>45401</v>
      </c>
      <c r="M199" s="5" t="str">
        <f t="shared" si="71"/>
        <v>FPT BETIM - FIRE</v>
      </c>
      <c r="N199" s="2" t="str">
        <f t="shared" ca="1" si="70"/>
        <v>WEEK 43</v>
      </c>
      <c r="O199">
        <f t="shared" si="72"/>
        <v>552667970</v>
      </c>
      <c r="P199" t="str">
        <f t="shared" si="73"/>
        <v>CARTER MOTOR 1.0CC</v>
      </c>
      <c r="Q199" s="21">
        <f>VLOOKUP(O199,[1]PFEP!$B:$G,6,0)</f>
        <v>1.123</v>
      </c>
      <c r="R199" t="str">
        <f t="shared" ca="1" si="74"/>
        <v xml:space="preserve"> </v>
      </c>
      <c r="S199">
        <f t="shared" ca="1" si="75"/>
        <v>576</v>
      </c>
      <c r="T199" t="str">
        <f t="shared" ca="1" si="76"/>
        <v xml:space="preserve"> </v>
      </c>
      <c r="U199" t="str">
        <f t="shared" ca="1" si="77"/>
        <v xml:space="preserve"> </v>
      </c>
      <c r="V199" t="str">
        <f t="shared" ca="1" si="78"/>
        <v xml:space="preserve"> </v>
      </c>
      <c r="W199" t="str">
        <f t="shared" ca="1" si="79"/>
        <v xml:space="preserve"> </v>
      </c>
      <c r="Y199" s="2">
        <f>VLOOKUP(C199,[1]PFEP!$O:$P,2,0)</f>
        <v>800030703</v>
      </c>
      <c r="Z199" s="8" t="e">
        <f>VLOOKUP(Y199,[2]INDEX!$C:$D,2,0)</f>
        <v>#N/A</v>
      </c>
      <c r="AA199" s="9" t="str">
        <f>VLOOKUP(Y199,'[1]Suppliers DB'!$A:$D,4,0)</f>
        <v>Via Francisco Boti, 4304 Chácara do Pinhal</v>
      </c>
      <c r="AB199" s="9" t="str">
        <f>VLOOKUP(Y199,'[1]Suppliers DB'!$A:$E,5,0)</f>
        <v>Cabreuva</v>
      </c>
      <c r="AC199" s="2" t="str">
        <f>VLOOKUP(Y199,'[1]Suppliers DB'!$A:$F,6,0)</f>
        <v>SP</v>
      </c>
      <c r="AD199" s="6">
        <v>5718</v>
      </c>
      <c r="AE199" s="8" t="str">
        <f>VLOOKUP(Y199,[3]DB_FORNECEDORES!$C:$D,2,0)</f>
        <v>METALURGICA NAK</v>
      </c>
      <c r="AF199" s="10" t="str">
        <f>IFERROR(IF(OR(M199="FPT BETIM - FIRE",M199="FPT BETIM - MECANICA",M199="FPT BETIM"),VLOOKUP(Y199,'[4]FPT BETIM'!$B:$E,4,0),IF(OR(M199="MOPAR",M199="CKD",M199="FIASA"),VLOOKUP(Y199,'[4]FIASA, CKD, MOPAR '!$B:$D,3,0)," ")),"")</f>
        <v/>
      </c>
      <c r="AG199" s="2" t="str">
        <f>VLOOKUP(O199,[1]PFEP!$B:$AN,39,0)</f>
        <v>T066</v>
      </c>
      <c r="AH199" s="2">
        <f>VLOOKUP(O199,[1]PFEP!$B:$AV,47,0)</f>
        <v>6</v>
      </c>
      <c r="AI199" s="2">
        <f>VLOOKUP(AG199,[1]PFEP!$AN:$AW,10,0)</f>
        <v>0.6</v>
      </c>
      <c r="AJ199" s="2">
        <f>VLOOKUP(O199,[1]PFEP!$B:$AX,49,0)</f>
        <v>0.5</v>
      </c>
      <c r="AK199" s="2">
        <f>VLOOKUP(O199,[1]PFEP!$B:$AY,50,0)</f>
        <v>0.26</v>
      </c>
      <c r="AL199" s="2" t="str">
        <f>IFERROR(IF(OR(VLOOKUP(BH199,[1]PFEP!$A:$BD,56,0)=1,VLOOKUP(BH199,[1]PFEP!$A:$BD,56,0)=0),"N","S"),"")</f>
        <v>S</v>
      </c>
      <c r="AM199" t="str">
        <f>VLOOKUP(AG199,[1]PFEP!$AH:$AZ,19,0)</f>
        <v>YES</v>
      </c>
      <c r="AN199">
        <f>VLOOKUP(AG199,[1]PFEP!$AH:$BA,20,0)</f>
        <v>4</v>
      </c>
      <c r="AO199">
        <f>VLOOKUP(AG199,[1]PFEP!$AH:$BB,21,0)</f>
        <v>4</v>
      </c>
      <c r="AP199" s="2">
        <f>VLOOKUP(AG199,[1]PFEP!$AN:$BE,18,0)</f>
        <v>3</v>
      </c>
      <c r="AQ199" s="8" t="str">
        <f>IFERROR(VLOOKUP(Y199,'[4]Restrição de veículos'!$A:$C,3,0),"")</f>
        <v/>
      </c>
      <c r="AR199" s="8" t="str">
        <f t="shared" ca="1" si="80"/>
        <v/>
      </c>
      <c r="AS199" s="8">
        <f t="shared" ca="1" si="81"/>
        <v>96</v>
      </c>
      <c r="AT199" s="8" t="str">
        <f t="shared" ca="1" si="82"/>
        <v/>
      </c>
      <c r="AU199" s="8" t="str">
        <f t="shared" ca="1" si="83"/>
        <v/>
      </c>
      <c r="AV199" s="8" t="str">
        <f t="shared" ca="1" si="84"/>
        <v/>
      </c>
      <c r="AW199" s="8" t="str">
        <f t="shared" ca="1" si="85"/>
        <v/>
      </c>
      <c r="AX199" s="8" t="str">
        <f>VLOOKUP(Y199,'[1]Suppliers DB'!$A:$X,24,0)</f>
        <v>Direto SP</v>
      </c>
      <c r="AZ199" s="2" t="s">
        <v>62</v>
      </c>
      <c r="BD199" s="2" t="str">
        <f t="shared" si="86"/>
        <v>Cabreuva</v>
      </c>
      <c r="BE199" s="7">
        <f>VLOOKUP(Y199,[3]DB_FORNECEDORES!$C:$E,3,0)</f>
        <v>57373375000203</v>
      </c>
      <c r="BF199" s="7" t="b">
        <f>IF(AY199="FIASA",16701716000156,IF(AY199="FPT BETIM - FIRE",16701716003171,IF(AY199="FPT BETIM - MECANICA",16701716003333,IF(AY199="CKD",16701716001713,IF(AY199="MOPAR",16701716002957,IF(AZ199="SIM",VLOOKUP(AY199,[3]DB_FORNECEDORES!$C:$E,3,0)))))))</f>
        <v>0</v>
      </c>
      <c r="BG199" t="e">
        <f>IF(M199="FIASA",VLOOKUP(Y199,'[4]FIASA, CKD, MOPAR '!$B:$F,5,0),IF(OR(M199="FPT BETIM - FIRE",M199="FPT BETIM - MECANICA"),VLOOKUP(Y199,'[4]FPT BETIM'!$B:$F,5,0),"Volume"))</f>
        <v>#N/A</v>
      </c>
      <c r="BH199" t="str">
        <f t="shared" si="87"/>
        <v>552667970800030703</v>
      </c>
      <c r="BI199" t="str">
        <f>VLOOKUP(BH199,[1]PFEP!$A:$A,1,0)</f>
        <v>552667970800030703</v>
      </c>
      <c r="BK199" s="44"/>
      <c r="BL199">
        <f>COUNTIF(' Suppliers DB '!C:C,PFEP!Y199)</f>
        <v>1</v>
      </c>
    </row>
    <row r="200" spans="1:64">
      <c r="A200" t="s">
        <v>59</v>
      </c>
      <c r="B200" s="2" t="s">
        <v>305</v>
      </c>
      <c r="C200" s="2">
        <v>56589</v>
      </c>
      <c r="D200" s="2">
        <v>552681677</v>
      </c>
      <c r="E200">
        <v>48</v>
      </c>
      <c r="F200" t="s">
        <v>306</v>
      </c>
      <c r="J200">
        <v>816</v>
      </c>
      <c r="K200">
        <v>17</v>
      </c>
      <c r="L200" s="3">
        <v>45401</v>
      </c>
      <c r="M200" s="5" t="str">
        <f t="shared" si="71"/>
        <v>FPT BETIM - FIRE</v>
      </c>
      <c r="N200" s="2" t="str">
        <f t="shared" ca="1" si="70"/>
        <v>WEEK 43</v>
      </c>
      <c r="O200">
        <f t="shared" si="72"/>
        <v>552681677</v>
      </c>
      <c r="P200" t="str">
        <f t="shared" si="73"/>
        <v>BLOCO MOTOR INFERIOR  N4 - SEMI-USINADO - BED PLATE (USINAGEM)</v>
      </c>
      <c r="Q200" s="21">
        <f>VLOOKUP(O200,[1]PFEP!$B:$G,6,0)</f>
        <v>4.7750000000000004</v>
      </c>
      <c r="R200" t="str">
        <f t="shared" ca="1" si="74"/>
        <v xml:space="preserve"> </v>
      </c>
      <c r="S200">
        <f t="shared" ca="1" si="75"/>
        <v>816</v>
      </c>
      <c r="T200" t="str">
        <f t="shared" ca="1" si="76"/>
        <v xml:space="preserve"> </v>
      </c>
      <c r="U200" t="str">
        <f t="shared" ca="1" si="77"/>
        <v xml:space="preserve"> </v>
      </c>
      <c r="V200" t="str">
        <f t="shared" ca="1" si="78"/>
        <v xml:space="preserve"> </v>
      </c>
      <c r="W200" t="str">
        <f t="shared" ca="1" si="79"/>
        <v xml:space="preserve"> </v>
      </c>
      <c r="Y200" s="2">
        <f>VLOOKUP(C200,[1]PFEP!$O:$P,2,0)</f>
        <v>800006295</v>
      </c>
      <c r="Z200" s="8" t="e">
        <f>VLOOKUP(Y200,[2]INDEX!$C:$D,2,0)</f>
        <v>#N/A</v>
      </c>
      <c r="AA200" s="9" t="str">
        <f>VLOOKUP(Y200,'[1]Suppliers DB'!$A:$D,4,0)</f>
        <v>R RICARDO MEDIOLI100DISTRITO INDUSTRIAL</v>
      </c>
      <c r="AB200" s="9" t="str">
        <f>VLOOKUP(Y200,'[1]Suppliers DB'!$A:$E,5,0)</f>
        <v>OUT</v>
      </c>
      <c r="AC200" s="2" t="str">
        <f>VLOOKUP(Y200,'[1]Suppliers DB'!$A:$F,6,0)</f>
        <v>OUT</v>
      </c>
      <c r="AD200" s="6">
        <v>5719</v>
      </c>
      <c r="AE200" s="8" t="str">
        <f>VLOOKUP(Y200,[3]DB_FORNECEDORES!$C:$D,2,0)</f>
        <v>OMR</v>
      </c>
      <c r="AF200" s="10" t="str">
        <f>IFERROR(IF(OR(M200="FPT BETIM - FIRE",M200="FPT BETIM - MECANICA",M200="FPT BETIM"),VLOOKUP(Y200,'[4]FPT BETIM'!$B:$E,4,0),IF(OR(M200="MOPAR",M200="CKD",M200="FIASA"),VLOOKUP(Y200,'[4]FIASA, CKD, MOPAR '!$B:$D,3,0)," ")),"")</f>
        <v/>
      </c>
      <c r="AG200" s="2" t="str">
        <f>VLOOKUP(O200,[1]PFEP!$B:$AN,39,0)</f>
        <v>T149</v>
      </c>
      <c r="AH200" s="2">
        <f>VLOOKUP(O200,[1]PFEP!$B:$AV,47,0)</f>
        <v>8</v>
      </c>
      <c r="AI200" s="2">
        <f>VLOOKUP(AG200,[1]PFEP!$AN:$AW,10,0)</f>
        <v>1.2</v>
      </c>
      <c r="AJ200" s="2">
        <f>VLOOKUP(O200,[1]PFEP!$B:$AX,49,0)</f>
        <v>1</v>
      </c>
      <c r="AK200" s="2">
        <f>VLOOKUP(O200,[1]PFEP!$B:$AY,50,0)</f>
        <v>0.01</v>
      </c>
      <c r="AL200" s="2" t="str">
        <f>IFERROR(IF(OR(VLOOKUP(BH200,[1]PFEP!$A:$BD,56,0)=1,VLOOKUP(BH200,[1]PFEP!$A:$BD,56,0)=0),"N","S"),"")</f>
        <v>N</v>
      </c>
      <c r="AM200" t="str">
        <f>VLOOKUP(AG200,[1]PFEP!$AH:$AZ,19,0)</f>
        <v>NO</v>
      </c>
      <c r="AN200" t="str">
        <f>VLOOKUP(AG200,[1]PFEP!$AH:$BA,20,0)</f>
        <v/>
      </c>
      <c r="AO200" t="str">
        <f>VLOOKUP(AG200,[1]PFEP!$AH:$BB,21,0)</f>
        <v/>
      </c>
      <c r="AP200" s="2">
        <f>VLOOKUP(AG200,[1]PFEP!$AN:$BE,18,0)</f>
        <v>1.5</v>
      </c>
      <c r="AQ200" s="8" t="str">
        <f>IFERROR(VLOOKUP(Y200,'[4]Restrição de veículos'!$A:$C,3,0),"")</f>
        <v/>
      </c>
      <c r="AR200" s="8" t="str">
        <f t="shared" ca="1" si="80"/>
        <v/>
      </c>
      <c r="AS200" s="8">
        <f t="shared" ca="1" si="81"/>
        <v>102</v>
      </c>
      <c r="AT200" s="8" t="str">
        <f t="shared" ca="1" si="82"/>
        <v/>
      </c>
      <c r="AU200" s="8" t="str">
        <f t="shared" ca="1" si="83"/>
        <v/>
      </c>
      <c r="AV200" s="8" t="str">
        <f t="shared" ca="1" si="84"/>
        <v/>
      </c>
      <c r="AW200" s="8" t="str">
        <f t="shared" ca="1" si="85"/>
        <v/>
      </c>
      <c r="AX200" s="8" t="str">
        <f>VLOOKUP(Y200,'[1]Suppliers DB'!$A:$X,24,0)</f>
        <v>DR MG Auto Forjas + OMR</v>
      </c>
      <c r="AZ200" s="2" t="s">
        <v>62</v>
      </c>
      <c r="BD200" s="2" t="str">
        <f t="shared" si="86"/>
        <v>OUT</v>
      </c>
      <c r="BE200" s="7">
        <f>VLOOKUP(Y200,[3]DB_FORNECEDORES!$C:$E,3,0)</f>
        <v>3023840000168</v>
      </c>
      <c r="BF200" s="7" t="b">
        <f>IF(AY200="FIASA",16701716000156,IF(AY200="FPT BETIM - FIRE",16701716003171,IF(AY200="FPT BETIM - MECANICA",16701716003333,IF(AY200="CKD",16701716001713,IF(AY200="MOPAR",16701716002957,IF(AZ200="SIM",VLOOKUP(AY200,[3]DB_FORNECEDORES!$C:$E,3,0)))))))</f>
        <v>0</v>
      </c>
      <c r="BG200" t="e">
        <f>IF(M200="FIASA",VLOOKUP(Y200,'[4]FIASA, CKD, MOPAR '!$B:$F,5,0),IF(OR(M200="FPT BETIM - FIRE",M200="FPT BETIM - MECANICA"),VLOOKUP(Y200,'[4]FPT BETIM'!$B:$F,5,0),"Volume"))</f>
        <v>#N/A</v>
      </c>
      <c r="BH200" t="str">
        <f t="shared" si="87"/>
        <v>552681677800006295</v>
      </c>
      <c r="BI200" t="str">
        <f>VLOOKUP(BH200,[1]PFEP!$A:$A,1,0)</f>
        <v>552681677800006295</v>
      </c>
      <c r="BK200" s="44"/>
      <c r="BL200">
        <f>COUNTIF(' Suppliers DB '!C:C,PFEP!Y200)</f>
        <v>2</v>
      </c>
    </row>
    <row r="201" spans="1:64">
      <c r="A201" t="s">
        <v>59</v>
      </c>
      <c r="B201" s="2" t="s">
        <v>305</v>
      </c>
      <c r="C201" s="2">
        <v>56589</v>
      </c>
      <c r="D201" s="2">
        <v>552657037</v>
      </c>
      <c r="E201">
        <v>48</v>
      </c>
      <c r="F201" t="s">
        <v>307</v>
      </c>
      <c r="J201">
        <v>1200</v>
      </c>
      <c r="K201">
        <v>25</v>
      </c>
      <c r="L201" s="3">
        <v>45401</v>
      </c>
      <c r="M201" s="5" t="str">
        <f t="shared" si="71"/>
        <v>FPT BETIM - FIRE</v>
      </c>
      <c r="N201" s="2" t="str">
        <f t="shared" ca="1" si="70"/>
        <v>WEEK 43</v>
      </c>
      <c r="O201">
        <f t="shared" si="72"/>
        <v>552657037</v>
      </c>
      <c r="P201" t="str">
        <f t="shared" si="73"/>
        <v>BLOCO MOTOR INFERIOR N3 - SEMI-USINADO - BED PLATE (USINAGEM)</v>
      </c>
      <c r="Q201" s="21">
        <f>VLOOKUP(O201,[1]PFEP!$B:$G,6,0)</f>
        <v>3.9660000000000002</v>
      </c>
      <c r="R201" t="str">
        <f t="shared" ca="1" si="74"/>
        <v xml:space="preserve"> </v>
      </c>
      <c r="S201">
        <f t="shared" ca="1" si="75"/>
        <v>1200</v>
      </c>
      <c r="T201" t="str">
        <f t="shared" ca="1" si="76"/>
        <v xml:space="preserve"> </v>
      </c>
      <c r="U201" t="str">
        <f t="shared" ca="1" si="77"/>
        <v xml:space="preserve"> </v>
      </c>
      <c r="V201" t="str">
        <f t="shared" ca="1" si="78"/>
        <v xml:space="preserve"> </v>
      </c>
      <c r="W201" t="str">
        <f t="shared" ca="1" si="79"/>
        <v xml:space="preserve"> </v>
      </c>
      <c r="Y201" s="2">
        <f>VLOOKUP(C201,[1]PFEP!$O:$P,2,0)</f>
        <v>800006295</v>
      </c>
      <c r="Z201" s="8" t="e">
        <f>VLOOKUP(Y201,[2]INDEX!$C:$D,2,0)</f>
        <v>#N/A</v>
      </c>
      <c r="AA201" s="9" t="str">
        <f>VLOOKUP(Y201,'[1]Suppliers DB'!$A:$D,4,0)</f>
        <v>R RICARDO MEDIOLI100DISTRITO INDUSTRIAL</v>
      </c>
      <c r="AB201" s="9" t="str">
        <f>VLOOKUP(Y201,'[1]Suppliers DB'!$A:$E,5,0)</f>
        <v>OUT</v>
      </c>
      <c r="AC201" s="2" t="str">
        <f>VLOOKUP(Y201,'[1]Suppliers DB'!$A:$F,6,0)</f>
        <v>OUT</v>
      </c>
      <c r="AD201" s="6">
        <v>5720</v>
      </c>
      <c r="AE201" s="8" t="str">
        <f>VLOOKUP(Y201,[3]DB_FORNECEDORES!$C:$D,2,0)</f>
        <v>OMR</v>
      </c>
      <c r="AF201" s="10" t="str">
        <f>IFERROR(IF(OR(M201="FPT BETIM - FIRE",M201="FPT BETIM - MECANICA",M201="FPT BETIM"),VLOOKUP(Y201,'[4]FPT BETIM'!$B:$E,4,0),IF(OR(M201="MOPAR",M201="CKD",M201="FIASA"),VLOOKUP(Y201,'[4]FIASA, CKD, MOPAR '!$B:$D,3,0)," ")),"")</f>
        <v/>
      </c>
      <c r="AG201" s="2" t="str">
        <f>VLOOKUP(O201,[1]PFEP!$B:$AN,39,0)</f>
        <v>T149</v>
      </c>
      <c r="AH201" s="2">
        <f>VLOOKUP(O201,[1]PFEP!$B:$AV,47,0)</f>
        <v>8</v>
      </c>
      <c r="AI201" s="2">
        <f>VLOOKUP(AG201,[1]PFEP!$AN:$AW,10,0)</f>
        <v>1.2</v>
      </c>
      <c r="AJ201" s="2">
        <f>VLOOKUP(O201,[1]PFEP!$B:$AX,49,0)</f>
        <v>1</v>
      </c>
      <c r="AK201" s="2">
        <f>VLOOKUP(O201,[1]PFEP!$B:$AY,50,0)</f>
        <v>0.01</v>
      </c>
      <c r="AL201" s="2" t="str">
        <f>IFERROR(IF(OR(VLOOKUP(BH201,[1]PFEP!$A:$BD,56,0)=1,VLOOKUP(BH201,[1]PFEP!$A:$BD,56,0)=0),"N","S"),"")</f>
        <v>N</v>
      </c>
      <c r="AM201" t="str">
        <f>VLOOKUP(AG201,[1]PFEP!$AH:$AZ,19,0)</f>
        <v>NO</v>
      </c>
      <c r="AN201" t="str">
        <f>VLOOKUP(AG201,[1]PFEP!$AH:$BA,20,0)</f>
        <v/>
      </c>
      <c r="AO201" t="str">
        <f>VLOOKUP(AG201,[1]PFEP!$AH:$BB,21,0)</f>
        <v/>
      </c>
      <c r="AP201" s="2">
        <f>VLOOKUP(AG201,[1]PFEP!$AN:$BE,18,0)</f>
        <v>1.5</v>
      </c>
      <c r="AQ201" s="8" t="str">
        <f>IFERROR(VLOOKUP(Y201,'[4]Restrição de veículos'!$A:$C,3,0),"")</f>
        <v/>
      </c>
      <c r="AR201" s="8" t="str">
        <f t="shared" ca="1" si="80"/>
        <v/>
      </c>
      <c r="AS201" s="8">
        <f t="shared" ca="1" si="81"/>
        <v>150</v>
      </c>
      <c r="AT201" s="8" t="str">
        <f t="shared" ca="1" si="82"/>
        <v/>
      </c>
      <c r="AU201" s="8" t="str">
        <f t="shared" ca="1" si="83"/>
        <v/>
      </c>
      <c r="AV201" s="8" t="str">
        <f t="shared" ca="1" si="84"/>
        <v/>
      </c>
      <c r="AW201" s="8" t="str">
        <f t="shared" ca="1" si="85"/>
        <v/>
      </c>
      <c r="AX201" s="8" t="str">
        <f>VLOOKUP(Y201,'[1]Suppliers DB'!$A:$X,24,0)</f>
        <v>DR MG Auto Forjas + OMR</v>
      </c>
      <c r="AZ201" s="2" t="s">
        <v>62</v>
      </c>
      <c r="BD201" s="2" t="str">
        <f t="shared" si="86"/>
        <v>OUT</v>
      </c>
      <c r="BE201" s="7">
        <f>VLOOKUP(Y201,[3]DB_FORNECEDORES!$C:$E,3,0)</f>
        <v>3023840000168</v>
      </c>
      <c r="BF201" s="7" t="b">
        <f>IF(AY201="FIASA",16701716000156,IF(AY201="FPT BETIM - FIRE",16701716003171,IF(AY201="FPT BETIM - MECANICA",16701716003333,IF(AY201="CKD",16701716001713,IF(AY201="MOPAR",16701716002957,IF(AZ201="SIM",VLOOKUP(AY201,[3]DB_FORNECEDORES!$C:$E,3,0)))))))</f>
        <v>0</v>
      </c>
      <c r="BG201" t="e">
        <f>IF(M201="FIASA",VLOOKUP(Y201,'[4]FIASA, CKD, MOPAR '!$B:$F,5,0),IF(OR(M201="FPT BETIM - FIRE",M201="FPT BETIM - MECANICA"),VLOOKUP(Y201,'[4]FPT BETIM'!$B:$F,5,0),"Volume"))</f>
        <v>#N/A</v>
      </c>
      <c r="BH201" t="str">
        <f t="shared" si="87"/>
        <v>552657037800006295</v>
      </c>
      <c r="BI201" t="str">
        <f>VLOOKUP(BH201,[1]PFEP!$A:$A,1,0)</f>
        <v>552657037800006295</v>
      </c>
      <c r="BK201" s="44"/>
      <c r="BL201">
        <f>COUNTIF(' Suppliers DB '!C:C,PFEP!Y201)</f>
        <v>2</v>
      </c>
    </row>
    <row r="202" spans="1:64">
      <c r="A202" t="s">
        <v>59</v>
      </c>
      <c r="B202" s="2" t="s">
        <v>305</v>
      </c>
      <c r="C202" s="2">
        <v>56589</v>
      </c>
      <c r="D202" s="2">
        <v>552681750</v>
      </c>
      <c r="E202">
        <v>120</v>
      </c>
      <c r="F202" t="s">
        <v>308</v>
      </c>
      <c r="J202">
        <v>600</v>
      </c>
      <c r="K202">
        <v>5</v>
      </c>
      <c r="L202" s="3">
        <v>45401</v>
      </c>
      <c r="M202" s="5" t="str">
        <f t="shared" si="71"/>
        <v>FPT BETIM - FIRE</v>
      </c>
      <c r="N202" s="2" t="str">
        <f t="shared" ca="1" si="70"/>
        <v>WEEK 43</v>
      </c>
      <c r="O202">
        <f t="shared" si="72"/>
        <v>552681750</v>
      </c>
      <c r="P202" t="str">
        <f t="shared" si="73"/>
        <v>VOLANTE MOTOR COMPLETO N4</v>
      </c>
      <c r="Q202" s="21">
        <f>VLOOKUP(O202,[1]PFEP!$B:$G,6,0)</f>
        <v>7.77</v>
      </c>
      <c r="R202" t="str">
        <f t="shared" ca="1" si="74"/>
        <v xml:space="preserve"> </v>
      </c>
      <c r="S202">
        <f t="shared" ca="1" si="75"/>
        <v>600</v>
      </c>
      <c r="T202" t="str">
        <f t="shared" ca="1" si="76"/>
        <v xml:space="preserve"> </v>
      </c>
      <c r="U202" t="str">
        <f t="shared" ca="1" si="77"/>
        <v xml:space="preserve"> </v>
      </c>
      <c r="V202" t="str">
        <f t="shared" ca="1" si="78"/>
        <v xml:space="preserve"> </v>
      </c>
      <c r="W202" t="str">
        <f t="shared" ca="1" si="79"/>
        <v xml:space="preserve"> </v>
      </c>
      <c r="Y202" s="2">
        <f>VLOOKUP(C202,[1]PFEP!$O:$P,2,0)</f>
        <v>800006295</v>
      </c>
      <c r="Z202" s="8" t="e">
        <f>VLOOKUP(Y202,[2]INDEX!$C:$D,2,0)</f>
        <v>#N/A</v>
      </c>
      <c r="AA202" s="9" t="str">
        <f>VLOOKUP(Y202,'[1]Suppliers DB'!$A:$D,4,0)</f>
        <v>R RICARDO MEDIOLI100DISTRITO INDUSTRIAL</v>
      </c>
      <c r="AB202" s="9" t="str">
        <f>VLOOKUP(Y202,'[1]Suppliers DB'!$A:$E,5,0)</f>
        <v>OUT</v>
      </c>
      <c r="AC202" s="2" t="str">
        <f>VLOOKUP(Y202,'[1]Suppliers DB'!$A:$F,6,0)</f>
        <v>OUT</v>
      </c>
      <c r="AD202" s="6">
        <v>5721</v>
      </c>
      <c r="AE202" s="8" t="str">
        <f>VLOOKUP(Y202,[3]DB_FORNECEDORES!$C:$D,2,0)</f>
        <v>OMR</v>
      </c>
      <c r="AF202" s="10" t="str">
        <f>IFERROR(IF(OR(M202="FPT BETIM - FIRE",M202="FPT BETIM - MECANICA",M202="FPT BETIM"),VLOOKUP(Y202,'[4]FPT BETIM'!$B:$E,4,0),IF(OR(M202="MOPAR",M202="CKD",M202="FIASA"),VLOOKUP(Y202,'[4]FIASA, CKD, MOPAR '!$B:$D,3,0)," ")),"")</f>
        <v/>
      </c>
      <c r="AG202" s="2" t="str">
        <f>VLOOKUP(O202,[1]PFEP!$B:$AN,39,0)</f>
        <v>T126</v>
      </c>
      <c r="AH202" s="2">
        <f>VLOOKUP(O202,[1]PFEP!$B:$AV,47,0)</f>
        <v>12</v>
      </c>
      <c r="AI202" s="2">
        <f>VLOOKUP(AG202,[1]PFEP!$AN:$AW,10,0)</f>
        <v>1.2</v>
      </c>
      <c r="AJ202" s="2">
        <f>VLOOKUP(O202,[1]PFEP!$B:$AX,49,0)</f>
        <v>1</v>
      </c>
      <c r="AK202" s="2">
        <f>VLOOKUP(O202,[1]PFEP!$B:$AY,50,0)</f>
        <v>0.01</v>
      </c>
      <c r="AL202" s="2" t="str">
        <f>IFERROR(IF(OR(VLOOKUP(BH202,[1]PFEP!$A:$BD,56,0)=1,VLOOKUP(BH202,[1]PFEP!$A:$BD,56,0)=0),"N","S"),"")</f>
        <v>N</v>
      </c>
      <c r="AM202" t="str">
        <f>VLOOKUP(AG202,[1]PFEP!$AH:$AZ,19,0)</f>
        <v>NO</v>
      </c>
      <c r="AN202" t="str">
        <f>VLOOKUP(AG202,[1]PFEP!$AH:$BA,20,0)</f>
        <v/>
      </c>
      <c r="AO202" t="str">
        <f>VLOOKUP(AG202,[1]PFEP!$AH:$BB,21,0)</f>
        <v/>
      </c>
      <c r="AP202" s="2">
        <f>VLOOKUP(AG202,[1]PFEP!$AN:$BE,18,0)</f>
        <v>1.5</v>
      </c>
      <c r="AQ202" s="8" t="str">
        <f>IFERROR(VLOOKUP(Y202,'[4]Restrição de veículos'!$A:$C,3,0),"")</f>
        <v/>
      </c>
      <c r="AR202" s="8" t="str">
        <f t="shared" ca="1" si="80"/>
        <v/>
      </c>
      <c r="AS202" s="8">
        <f t="shared" ca="1" si="81"/>
        <v>50</v>
      </c>
      <c r="AT202" s="8" t="str">
        <f t="shared" ca="1" si="82"/>
        <v/>
      </c>
      <c r="AU202" s="8" t="str">
        <f t="shared" ca="1" si="83"/>
        <v/>
      </c>
      <c r="AV202" s="8" t="str">
        <f t="shared" ca="1" si="84"/>
        <v/>
      </c>
      <c r="AW202" s="8" t="str">
        <f t="shared" ca="1" si="85"/>
        <v/>
      </c>
      <c r="AX202" s="8" t="str">
        <f>VLOOKUP(Y202,'[1]Suppliers DB'!$A:$X,24,0)</f>
        <v>DR MG Auto Forjas + OMR</v>
      </c>
      <c r="AZ202" s="2" t="s">
        <v>62</v>
      </c>
      <c r="BD202" s="2" t="str">
        <f t="shared" si="86"/>
        <v>OUT</v>
      </c>
      <c r="BE202" s="7">
        <f>VLOOKUP(Y202,[3]DB_FORNECEDORES!$C:$E,3,0)</f>
        <v>3023840000168</v>
      </c>
      <c r="BF202" s="7" t="b">
        <f>IF(AY202="FIASA",16701716000156,IF(AY202="FPT BETIM - FIRE",16701716003171,IF(AY202="FPT BETIM - MECANICA",16701716003333,IF(AY202="CKD",16701716001713,IF(AY202="MOPAR",16701716002957,IF(AZ202="SIM",VLOOKUP(AY202,[3]DB_FORNECEDORES!$C:$E,3,0)))))))</f>
        <v>0</v>
      </c>
      <c r="BG202" t="e">
        <f>IF(M202="FIASA",VLOOKUP(Y202,'[4]FIASA, CKD, MOPAR '!$B:$F,5,0),IF(OR(M202="FPT BETIM - FIRE",M202="FPT BETIM - MECANICA"),VLOOKUP(Y202,'[4]FPT BETIM'!$B:$F,5,0),"Volume"))</f>
        <v>#N/A</v>
      </c>
      <c r="BH202" t="str">
        <f t="shared" si="87"/>
        <v>552681750800006295</v>
      </c>
      <c r="BI202" t="str">
        <f>VLOOKUP(BH202,[1]PFEP!$A:$A,1,0)</f>
        <v>552681750800006295</v>
      </c>
      <c r="BK202" s="44"/>
      <c r="BL202">
        <f>COUNTIF(' Suppliers DB '!C:C,PFEP!Y202)</f>
        <v>2</v>
      </c>
    </row>
    <row r="203" spans="1:64">
      <c r="A203" t="s">
        <v>59</v>
      </c>
      <c r="B203" s="2" t="s">
        <v>305</v>
      </c>
      <c r="C203" s="2">
        <v>56589</v>
      </c>
      <c r="D203" s="2">
        <v>552680020</v>
      </c>
      <c r="E203">
        <v>120</v>
      </c>
      <c r="F203" t="s">
        <v>309</v>
      </c>
      <c r="J203">
        <v>600</v>
      </c>
      <c r="K203">
        <v>5</v>
      </c>
      <c r="L203" s="3">
        <v>45401</v>
      </c>
      <c r="M203" s="5" t="str">
        <f t="shared" si="71"/>
        <v>FPT BETIM - FIRE</v>
      </c>
      <c r="N203" s="2" t="str">
        <f t="shared" ca="1" si="70"/>
        <v>WEEK 43</v>
      </c>
      <c r="O203">
        <f t="shared" si="72"/>
        <v>552680020</v>
      </c>
      <c r="P203" t="str">
        <f t="shared" si="73"/>
        <v>VOLANTE MOTOR COMPLETO N3</v>
      </c>
      <c r="Q203" s="21">
        <f>VLOOKUP(O203,[1]PFEP!$B:$G,6,0)</f>
        <v>7.77</v>
      </c>
      <c r="R203" t="str">
        <f t="shared" ca="1" si="74"/>
        <v xml:space="preserve"> </v>
      </c>
      <c r="S203">
        <f t="shared" ca="1" si="75"/>
        <v>600</v>
      </c>
      <c r="T203" t="str">
        <f t="shared" ca="1" si="76"/>
        <v xml:space="preserve"> </v>
      </c>
      <c r="U203" t="str">
        <f t="shared" ca="1" si="77"/>
        <v xml:space="preserve"> </v>
      </c>
      <c r="V203" t="str">
        <f t="shared" ca="1" si="78"/>
        <v xml:space="preserve"> </v>
      </c>
      <c r="W203" t="str">
        <f t="shared" ca="1" si="79"/>
        <v xml:space="preserve"> </v>
      </c>
      <c r="Y203" s="2">
        <f>VLOOKUP(C203,[1]PFEP!$O:$P,2,0)</f>
        <v>800006295</v>
      </c>
      <c r="Z203" s="8" t="e">
        <f>VLOOKUP(Y203,[2]INDEX!$C:$D,2,0)</f>
        <v>#N/A</v>
      </c>
      <c r="AA203" s="9" t="str">
        <f>VLOOKUP(Y203,'[1]Suppliers DB'!$A:$D,4,0)</f>
        <v>R RICARDO MEDIOLI100DISTRITO INDUSTRIAL</v>
      </c>
      <c r="AB203" s="9" t="str">
        <f>VLOOKUP(Y203,'[1]Suppliers DB'!$A:$E,5,0)</f>
        <v>OUT</v>
      </c>
      <c r="AC203" s="2" t="str">
        <f>VLOOKUP(Y203,'[1]Suppliers DB'!$A:$F,6,0)</f>
        <v>OUT</v>
      </c>
      <c r="AD203" s="6">
        <v>5722</v>
      </c>
      <c r="AE203" s="8" t="str">
        <f>VLOOKUP(Y203,[3]DB_FORNECEDORES!$C:$D,2,0)</f>
        <v>OMR</v>
      </c>
      <c r="AF203" s="10" t="str">
        <f>IFERROR(IF(OR(M203="FPT BETIM - FIRE",M203="FPT BETIM - MECANICA",M203="FPT BETIM"),VLOOKUP(Y203,'[4]FPT BETIM'!$B:$E,4,0),IF(OR(M203="MOPAR",M203="CKD",M203="FIASA"),VLOOKUP(Y203,'[4]FIASA, CKD, MOPAR '!$B:$D,3,0)," ")),"")</f>
        <v/>
      </c>
      <c r="AG203" s="2" t="str">
        <f>VLOOKUP(O203,[1]PFEP!$B:$AN,39,0)</f>
        <v>T126</v>
      </c>
      <c r="AH203" s="2">
        <f>VLOOKUP(O203,[1]PFEP!$B:$AV,47,0)</f>
        <v>12</v>
      </c>
      <c r="AI203" s="2">
        <f>VLOOKUP(AG203,[1]PFEP!$AN:$AW,10,0)</f>
        <v>1.2</v>
      </c>
      <c r="AJ203" s="2">
        <f>VLOOKUP(O203,[1]PFEP!$B:$AX,49,0)</f>
        <v>1</v>
      </c>
      <c r="AK203" s="2">
        <f>VLOOKUP(O203,[1]PFEP!$B:$AY,50,0)</f>
        <v>0.01</v>
      </c>
      <c r="AL203" s="2" t="str">
        <f>IFERROR(IF(OR(VLOOKUP(BH203,[1]PFEP!$A:$BD,56,0)=1,VLOOKUP(BH203,[1]PFEP!$A:$BD,56,0)=0),"N","S"),"")</f>
        <v>N</v>
      </c>
      <c r="AM203" t="str">
        <f>VLOOKUP(AG203,[1]PFEP!$AH:$AZ,19,0)</f>
        <v>NO</v>
      </c>
      <c r="AN203" t="str">
        <f>VLOOKUP(AG203,[1]PFEP!$AH:$BA,20,0)</f>
        <v/>
      </c>
      <c r="AO203" t="str">
        <f>VLOOKUP(AG203,[1]PFEP!$AH:$BB,21,0)</f>
        <v/>
      </c>
      <c r="AP203" s="2">
        <f>VLOOKUP(AG203,[1]PFEP!$AN:$BE,18,0)</f>
        <v>1.5</v>
      </c>
      <c r="AQ203" s="8" t="str">
        <f>IFERROR(VLOOKUP(Y203,'[4]Restrição de veículos'!$A:$C,3,0),"")</f>
        <v/>
      </c>
      <c r="AR203" s="8" t="str">
        <f t="shared" ca="1" si="80"/>
        <v/>
      </c>
      <c r="AS203" s="8">
        <f t="shared" ca="1" si="81"/>
        <v>50</v>
      </c>
      <c r="AT203" s="8" t="str">
        <f t="shared" ca="1" si="82"/>
        <v/>
      </c>
      <c r="AU203" s="8" t="str">
        <f t="shared" ca="1" si="83"/>
        <v/>
      </c>
      <c r="AV203" s="8" t="str">
        <f t="shared" ca="1" si="84"/>
        <v/>
      </c>
      <c r="AW203" s="8" t="str">
        <f t="shared" ca="1" si="85"/>
        <v/>
      </c>
      <c r="AX203" s="8" t="str">
        <f>VLOOKUP(Y203,'[1]Suppliers DB'!$A:$X,24,0)</f>
        <v>DR MG Auto Forjas + OMR</v>
      </c>
      <c r="AZ203" s="2" t="s">
        <v>62</v>
      </c>
      <c r="BD203" s="2" t="str">
        <f t="shared" si="86"/>
        <v>OUT</v>
      </c>
      <c r="BE203" s="7">
        <f>VLOOKUP(Y203,[3]DB_FORNECEDORES!$C:$E,3,0)</f>
        <v>3023840000168</v>
      </c>
      <c r="BF203" s="7" t="b">
        <f>IF(AY203="FIASA",16701716000156,IF(AY203="FPT BETIM - FIRE",16701716003171,IF(AY203="FPT BETIM - MECANICA",16701716003333,IF(AY203="CKD",16701716001713,IF(AY203="MOPAR",16701716002957,IF(AZ203="SIM",VLOOKUP(AY203,[3]DB_FORNECEDORES!$C:$E,3,0)))))))</f>
        <v>0</v>
      </c>
      <c r="BG203" t="e">
        <f>IF(M203="FIASA",VLOOKUP(Y203,'[4]FIASA, CKD, MOPAR '!$B:$F,5,0),IF(OR(M203="FPT BETIM - FIRE",M203="FPT BETIM - MECANICA"),VLOOKUP(Y203,'[4]FPT BETIM'!$B:$F,5,0),"Volume"))</f>
        <v>#N/A</v>
      </c>
      <c r="BH203" t="str">
        <f t="shared" si="87"/>
        <v>552680020800006295</v>
      </c>
      <c r="BI203" t="str">
        <f>VLOOKUP(BH203,[1]PFEP!$A:$A,1,0)</f>
        <v>552680020800006295</v>
      </c>
      <c r="BK203" s="44"/>
      <c r="BL203">
        <f>COUNTIF(' Suppliers DB '!C:C,PFEP!Y203)</f>
        <v>2</v>
      </c>
    </row>
    <row r="204" spans="1:64">
      <c r="A204" t="s">
        <v>59</v>
      </c>
      <c r="B204" s="2" t="s">
        <v>310</v>
      </c>
      <c r="C204" s="2">
        <v>68265</v>
      </c>
      <c r="D204" s="2">
        <v>463375350</v>
      </c>
      <c r="E204">
        <v>1080</v>
      </c>
      <c r="F204" t="s">
        <v>311</v>
      </c>
      <c r="J204">
        <v>14400</v>
      </c>
      <c r="K204">
        <v>13.333333333333334</v>
      </c>
      <c r="L204" s="3">
        <v>45401</v>
      </c>
      <c r="M204" s="5" t="str">
        <f t="shared" si="71"/>
        <v>FPT BETIM - FIRE</v>
      </c>
      <c r="N204" s="2" t="str">
        <f t="shared" ca="1" si="70"/>
        <v>WEEK 43</v>
      </c>
      <c r="O204">
        <f t="shared" si="72"/>
        <v>463375350</v>
      </c>
      <c r="P204" t="str">
        <f t="shared" si="73"/>
        <v>EIXO BALANCIM</v>
      </c>
      <c r="Q204" s="21">
        <f>VLOOKUP(O204,[1]PFEP!$B:$G,6,0)</f>
        <v>5.2999999999999999E-2</v>
      </c>
      <c r="R204" t="str">
        <f t="shared" ca="1" si="74"/>
        <v xml:space="preserve"> </v>
      </c>
      <c r="S204">
        <f t="shared" ca="1" si="75"/>
        <v>14400</v>
      </c>
      <c r="T204" t="str">
        <f t="shared" ca="1" si="76"/>
        <v xml:space="preserve"> </v>
      </c>
      <c r="U204" t="str">
        <f t="shared" ca="1" si="77"/>
        <v xml:space="preserve"> </v>
      </c>
      <c r="V204" t="str">
        <f t="shared" ca="1" si="78"/>
        <v xml:space="preserve"> </v>
      </c>
      <c r="W204" t="str">
        <f t="shared" ca="1" si="79"/>
        <v xml:space="preserve"> </v>
      </c>
      <c r="Y204" s="2">
        <f>VLOOKUP(C204,[1]PFEP!$O:$P,2,0)</f>
        <v>800006463</v>
      </c>
      <c r="Z204" s="8" t="e">
        <f>VLOOKUP(Y204,[2]INDEX!$C:$D,2,0)</f>
        <v>#N/A</v>
      </c>
      <c r="AA204" s="9" t="str">
        <f>VLOOKUP(Y204,'[1]Suppliers DB'!$A:$D,4,0)</f>
        <v>AV INDEPENDENCIA3500AEDEN</v>
      </c>
      <c r="AB204" s="9" t="str">
        <f>VLOOKUP(Y204,'[1]Suppliers DB'!$A:$E,5,0)</f>
        <v>OUT</v>
      </c>
      <c r="AC204" s="2" t="str">
        <f>VLOOKUP(Y204,'[1]Suppliers DB'!$A:$F,6,0)</f>
        <v>OUT</v>
      </c>
      <c r="AD204" s="6">
        <v>5723</v>
      </c>
      <c r="AE204" s="8" t="str">
        <f>VLOOKUP(Y204,[3]DB_FORNECEDORES!$C:$D,2,0)</f>
        <v>SCHAEFFLER</v>
      </c>
      <c r="AF204" s="10" t="str">
        <f>IFERROR(IF(OR(M204="FPT BETIM - FIRE",M204="FPT BETIM - MECANICA",M204="FPT BETIM"),VLOOKUP(Y204,'[4]FPT BETIM'!$B:$E,4,0),IF(OR(M204="MOPAR",M204="CKD",M204="FIASA"),VLOOKUP(Y204,'[4]FIASA, CKD, MOPAR '!$B:$D,3,0)," ")),"")</f>
        <v/>
      </c>
      <c r="AG204" s="2" t="str">
        <f>VLOOKUP(O204,[1]PFEP!$B:$AN,39,0)</f>
        <v>T051</v>
      </c>
      <c r="AH204" s="2">
        <f>VLOOKUP(O204,[1]PFEP!$B:$AV,47,0)</f>
        <v>190</v>
      </c>
      <c r="AI204" s="2">
        <f>VLOOKUP(AG204,[1]PFEP!$AN:$AW,10,0)</f>
        <v>0.4</v>
      </c>
      <c r="AJ204" s="2">
        <f>VLOOKUP(O204,[1]PFEP!$B:$AX,49,0)</f>
        <v>0.3</v>
      </c>
      <c r="AK204" s="2">
        <f>VLOOKUP(O204,[1]PFEP!$B:$AY,50,0)</f>
        <v>0.15</v>
      </c>
      <c r="AL204" s="2" t="str">
        <f>IFERROR(IF(OR(VLOOKUP(BH204,[1]PFEP!$A:$BD,56,0)=1,VLOOKUP(BH204,[1]PFEP!$A:$BD,56,0)=0),"N","S"),"")</f>
        <v>S</v>
      </c>
      <c r="AM204" t="str">
        <f>VLOOKUP(AG204,[1]PFEP!$AH:$AZ,19,0)</f>
        <v>YES</v>
      </c>
      <c r="AN204">
        <f>VLOOKUP(AG204,[1]PFEP!$AH:$BA,20,0)</f>
        <v>10</v>
      </c>
      <c r="AO204">
        <f>VLOOKUP(AG204,[1]PFEP!$AH:$BB,21,0)</f>
        <v>5</v>
      </c>
      <c r="AP204" s="2">
        <f>VLOOKUP(AG204,[1]PFEP!$AN:$BE,18,0)</f>
        <v>3.5</v>
      </c>
      <c r="AQ204" s="8" t="str">
        <f>IFERROR(VLOOKUP(Y204,'[4]Restrição de veículos'!$A:$C,3,0),"")</f>
        <v/>
      </c>
      <c r="AR204" s="8" t="str">
        <f t="shared" ca="1" si="80"/>
        <v/>
      </c>
      <c r="AS204" s="8">
        <f t="shared" ca="1" si="81"/>
        <v>76</v>
      </c>
      <c r="AT204" s="8" t="str">
        <f t="shared" ca="1" si="82"/>
        <v/>
      </c>
      <c r="AU204" s="8" t="str">
        <f t="shared" ca="1" si="83"/>
        <v/>
      </c>
      <c r="AV204" s="8" t="str">
        <f t="shared" ca="1" si="84"/>
        <v/>
      </c>
      <c r="AW204" s="8" t="str">
        <f t="shared" ca="1" si="85"/>
        <v/>
      </c>
      <c r="AX204" s="8" t="str">
        <f>VLOOKUP(Y204,'[1]Suppliers DB'!$A:$X,24,0)</f>
        <v>Milk Run SP</v>
      </c>
      <c r="AZ204" s="2" t="s">
        <v>62</v>
      </c>
      <c r="BD204" s="2" t="str">
        <f t="shared" si="86"/>
        <v>OUT</v>
      </c>
      <c r="BE204" s="7">
        <f>VLOOKUP(Y204,[3]DB_FORNECEDORES!$C:$E,3,0)</f>
        <v>57000036000192</v>
      </c>
      <c r="BF204" s="7" t="b">
        <f>IF(AY204="FIASA",16701716000156,IF(AY204="FPT BETIM - FIRE",16701716003171,IF(AY204="FPT BETIM - MECANICA",16701716003333,IF(AY204="CKD",16701716001713,IF(AY204="MOPAR",16701716002957,IF(AZ204="SIM",VLOOKUP(AY204,[3]DB_FORNECEDORES!$C:$E,3,0)))))))</f>
        <v>0</v>
      </c>
      <c r="BG204" t="e">
        <f>IF(M204="FIASA",VLOOKUP(Y204,'[4]FIASA, CKD, MOPAR '!$B:$F,5,0),IF(OR(M204="FPT BETIM - FIRE",M204="FPT BETIM - MECANICA"),VLOOKUP(Y204,'[4]FPT BETIM'!$B:$F,5,0),"Volume"))</f>
        <v>#N/A</v>
      </c>
      <c r="BH204" t="str">
        <f t="shared" si="87"/>
        <v>463375350800006463</v>
      </c>
      <c r="BI204" t="str">
        <f>VLOOKUP(BH204,[1]PFEP!$A:$A,1,0)</f>
        <v>463375350800006463</v>
      </c>
      <c r="BK204" s="44"/>
      <c r="BL204">
        <f>COUNTIF(' Suppliers DB '!C:C,PFEP!Y204)</f>
        <v>2</v>
      </c>
    </row>
    <row r="205" spans="1:64">
      <c r="A205" t="s">
        <v>59</v>
      </c>
      <c r="B205" s="2" t="s">
        <v>310</v>
      </c>
      <c r="C205" s="2">
        <v>68265</v>
      </c>
      <c r="D205" s="2">
        <v>552679420</v>
      </c>
      <c r="E205">
        <v>3360</v>
      </c>
      <c r="F205" t="s">
        <v>312</v>
      </c>
      <c r="J205">
        <v>16800</v>
      </c>
      <c r="K205">
        <v>5</v>
      </c>
      <c r="L205" s="3">
        <v>45401</v>
      </c>
      <c r="M205" s="5" t="str">
        <f t="shared" si="71"/>
        <v>FPT BETIM - FIRE</v>
      </c>
      <c r="N205" s="2" t="str">
        <f t="shared" ca="1" si="70"/>
        <v>WEEK 43</v>
      </c>
      <c r="O205">
        <f t="shared" si="72"/>
        <v>552679420</v>
      </c>
      <c r="P205" t="str">
        <f t="shared" si="73"/>
        <v>TUCHO HIDRAULICO</v>
      </c>
      <c r="Q205" s="21">
        <f>VLOOKUP(O205,[1]PFEP!$B:$G,6,0)</f>
        <v>1.7000000000000001E-2</v>
      </c>
      <c r="R205" t="str">
        <f t="shared" ca="1" si="74"/>
        <v xml:space="preserve"> </v>
      </c>
      <c r="S205">
        <f t="shared" ca="1" si="75"/>
        <v>16800</v>
      </c>
      <c r="T205" t="str">
        <f t="shared" ca="1" si="76"/>
        <v xml:space="preserve"> </v>
      </c>
      <c r="U205" t="str">
        <f t="shared" ca="1" si="77"/>
        <v xml:space="preserve"> </v>
      </c>
      <c r="V205" t="str">
        <f t="shared" ca="1" si="78"/>
        <v xml:space="preserve"> </v>
      </c>
      <c r="W205" t="str">
        <f t="shared" ca="1" si="79"/>
        <v xml:space="preserve"> </v>
      </c>
      <c r="Y205" s="2">
        <f>VLOOKUP(C205,[1]PFEP!$O:$P,2,0)</f>
        <v>800006463</v>
      </c>
      <c r="Z205" s="8" t="e">
        <f>VLOOKUP(Y205,[2]INDEX!$C:$D,2,0)</f>
        <v>#N/A</v>
      </c>
      <c r="AA205" s="9" t="str">
        <f>VLOOKUP(Y205,'[1]Suppliers DB'!$A:$D,4,0)</f>
        <v>AV INDEPENDENCIA3500AEDEN</v>
      </c>
      <c r="AB205" s="9" t="str">
        <f>VLOOKUP(Y205,'[1]Suppliers DB'!$A:$E,5,0)</f>
        <v>OUT</v>
      </c>
      <c r="AC205" s="2" t="str">
        <f>VLOOKUP(Y205,'[1]Suppliers DB'!$A:$F,6,0)</f>
        <v>OUT</v>
      </c>
      <c r="AD205" s="6">
        <v>5724</v>
      </c>
      <c r="AE205" s="8" t="str">
        <f>VLOOKUP(Y205,[3]DB_FORNECEDORES!$C:$D,2,0)</f>
        <v>SCHAEFFLER</v>
      </c>
      <c r="AF205" s="10" t="str">
        <f>IFERROR(IF(OR(M205="FPT BETIM - FIRE",M205="FPT BETIM - MECANICA",M205="FPT BETIM"),VLOOKUP(Y205,'[4]FPT BETIM'!$B:$E,4,0),IF(OR(M205="MOPAR",M205="CKD",M205="FIASA"),VLOOKUP(Y205,'[4]FIASA, CKD, MOPAR '!$B:$D,3,0)," ")),"")</f>
        <v/>
      </c>
      <c r="AG205" s="2" t="str">
        <f>VLOOKUP(O205,[1]PFEP!$B:$AN,39,0)</f>
        <v>T049</v>
      </c>
      <c r="AH205" s="2">
        <f>VLOOKUP(O205,[1]PFEP!$B:$AV,47,0)</f>
        <v>336</v>
      </c>
      <c r="AI205" s="2">
        <f>VLOOKUP(AG205,[1]PFEP!$AN:$AW,10,0)</f>
        <v>0.4</v>
      </c>
      <c r="AJ205" s="2">
        <f>VLOOKUP(O205,[1]PFEP!$B:$AX,49,0)</f>
        <v>0.3</v>
      </c>
      <c r="AK205" s="2">
        <f>VLOOKUP(O205,[1]PFEP!$B:$AY,50,0)</f>
        <v>0.15</v>
      </c>
      <c r="AL205" s="2" t="str">
        <f>IFERROR(IF(OR(VLOOKUP(BH205,[1]PFEP!$A:$BD,56,0)=1,VLOOKUP(BH205,[1]PFEP!$A:$BD,56,0)=0),"N","S"),"")</f>
        <v>S</v>
      </c>
      <c r="AM205" t="str">
        <f>VLOOKUP(AG205,[1]PFEP!$AH:$AZ,19,0)</f>
        <v>YES</v>
      </c>
      <c r="AN205">
        <f>VLOOKUP(AG205,[1]PFEP!$AH:$BA,20,0)</f>
        <v>10</v>
      </c>
      <c r="AO205">
        <f>VLOOKUP(AG205,[1]PFEP!$AH:$BB,21,0)</f>
        <v>5</v>
      </c>
      <c r="AP205" s="2">
        <f>VLOOKUP(AG205,[1]PFEP!$AN:$BE,18,0)</f>
        <v>3.5</v>
      </c>
      <c r="AQ205" s="8" t="str">
        <f>IFERROR(VLOOKUP(Y205,'[4]Restrição de veículos'!$A:$C,3,0),"")</f>
        <v/>
      </c>
      <c r="AR205" s="8" t="str">
        <f t="shared" ca="1" si="80"/>
        <v/>
      </c>
      <c r="AS205" s="8">
        <f t="shared" ca="1" si="81"/>
        <v>50</v>
      </c>
      <c r="AT205" s="8" t="str">
        <f t="shared" ca="1" si="82"/>
        <v/>
      </c>
      <c r="AU205" s="8" t="str">
        <f t="shared" ca="1" si="83"/>
        <v/>
      </c>
      <c r="AV205" s="8" t="str">
        <f t="shared" ca="1" si="84"/>
        <v/>
      </c>
      <c r="AW205" s="8" t="str">
        <f t="shared" ca="1" si="85"/>
        <v/>
      </c>
      <c r="AX205" s="8" t="str">
        <f>VLOOKUP(Y205,'[1]Suppliers DB'!$A:$X,24,0)</f>
        <v>Milk Run SP</v>
      </c>
      <c r="AZ205" s="2" t="s">
        <v>62</v>
      </c>
      <c r="BD205" s="2" t="str">
        <f t="shared" si="86"/>
        <v>OUT</v>
      </c>
      <c r="BE205" s="7">
        <f>VLOOKUP(Y205,[3]DB_FORNECEDORES!$C:$E,3,0)</f>
        <v>57000036000192</v>
      </c>
      <c r="BF205" s="7" t="b">
        <f>IF(AY205="FIASA",16701716000156,IF(AY205="FPT BETIM - FIRE",16701716003171,IF(AY205="FPT BETIM - MECANICA",16701716003333,IF(AY205="CKD",16701716001713,IF(AY205="MOPAR",16701716002957,IF(AZ205="SIM",VLOOKUP(AY205,[3]DB_FORNECEDORES!$C:$E,3,0)))))))</f>
        <v>0</v>
      </c>
      <c r="BG205" t="e">
        <f>IF(M205="FIASA",VLOOKUP(Y205,'[4]FIASA, CKD, MOPAR '!$B:$F,5,0),IF(OR(M205="FPT BETIM - FIRE",M205="FPT BETIM - MECANICA"),VLOOKUP(Y205,'[4]FPT BETIM'!$B:$F,5,0),"Volume"))</f>
        <v>#N/A</v>
      </c>
      <c r="BH205" t="str">
        <f t="shared" si="87"/>
        <v>552679420800006463</v>
      </c>
      <c r="BI205" t="str">
        <f>VLOOKUP(BH205,[1]PFEP!$A:$A,1,0)</f>
        <v>552679420800006463</v>
      </c>
      <c r="BK205" s="44"/>
      <c r="BL205">
        <f>COUNTIF(' Suppliers DB '!C:C,PFEP!Y205)</f>
        <v>2</v>
      </c>
    </row>
    <row r="206" spans="1:64">
      <c r="A206" t="s">
        <v>59</v>
      </c>
      <c r="B206" s="2" t="s">
        <v>310</v>
      </c>
      <c r="C206" s="2">
        <v>68265</v>
      </c>
      <c r="D206" s="2">
        <v>463541260</v>
      </c>
      <c r="E206">
        <v>120</v>
      </c>
      <c r="F206" t="s">
        <v>313</v>
      </c>
      <c r="J206">
        <v>600</v>
      </c>
      <c r="K206">
        <v>5</v>
      </c>
      <c r="L206" s="3">
        <v>45401</v>
      </c>
      <c r="M206" s="5" t="str">
        <f t="shared" si="71"/>
        <v>FPT BETIM - FIRE</v>
      </c>
      <c r="N206" s="2" t="str">
        <f t="shared" ca="1" si="70"/>
        <v>WEEK 43</v>
      </c>
      <c r="O206">
        <f t="shared" si="72"/>
        <v>463541260</v>
      </c>
      <c r="P206" t="str">
        <f t="shared" si="73"/>
        <v>KIT EMBREAGEM  MT (MOBI/UNO/ARGO N3)</v>
      </c>
      <c r="Q206" s="21">
        <f>VLOOKUP(O206,[1]PFEP!$B:$G,6,0)</f>
        <v>4.3959999999999999</v>
      </c>
      <c r="R206" t="str">
        <f t="shared" ca="1" si="74"/>
        <v xml:space="preserve"> </v>
      </c>
      <c r="S206">
        <f t="shared" ca="1" si="75"/>
        <v>600</v>
      </c>
      <c r="T206" t="str">
        <f t="shared" ca="1" si="76"/>
        <v xml:space="preserve"> </v>
      </c>
      <c r="U206" t="str">
        <f t="shared" ca="1" si="77"/>
        <v xml:space="preserve"> </v>
      </c>
      <c r="V206" t="str">
        <f t="shared" ca="1" si="78"/>
        <v xml:space="preserve"> </v>
      </c>
      <c r="W206" t="str">
        <f t="shared" ca="1" si="79"/>
        <v xml:space="preserve"> </v>
      </c>
      <c r="Y206" s="2">
        <f>VLOOKUP(C206,[1]PFEP!$O:$P,2,0)</f>
        <v>800006463</v>
      </c>
      <c r="Z206" s="8" t="e">
        <f>VLOOKUP(Y206,[2]INDEX!$C:$D,2,0)</f>
        <v>#N/A</v>
      </c>
      <c r="AA206" s="9" t="str">
        <f>VLOOKUP(Y206,'[1]Suppliers DB'!$A:$D,4,0)</f>
        <v>AV INDEPENDENCIA3500AEDEN</v>
      </c>
      <c r="AB206" s="9" t="str">
        <f>VLOOKUP(Y206,'[1]Suppliers DB'!$A:$E,5,0)</f>
        <v>OUT</v>
      </c>
      <c r="AC206" s="2" t="str">
        <f>VLOOKUP(Y206,'[1]Suppliers DB'!$A:$F,6,0)</f>
        <v>OUT</v>
      </c>
      <c r="AD206" s="6">
        <v>5725</v>
      </c>
      <c r="AE206" s="8" t="str">
        <f>VLOOKUP(Y206,[3]DB_FORNECEDORES!$C:$D,2,0)</f>
        <v>SCHAEFFLER</v>
      </c>
      <c r="AF206" s="10" t="str">
        <f>IFERROR(IF(OR(M206="FPT BETIM - FIRE",M206="FPT BETIM - MECANICA",M206="FPT BETIM"),VLOOKUP(Y206,'[4]FPT BETIM'!$B:$E,4,0),IF(OR(M206="MOPAR",M206="CKD",M206="FIASA"),VLOOKUP(Y206,'[4]FIASA, CKD, MOPAR '!$B:$D,3,0)," ")),"")</f>
        <v/>
      </c>
      <c r="AG206" s="2" t="str">
        <f>VLOOKUP(O206,[1]PFEP!$B:$AN,39,0)</f>
        <v>T163</v>
      </c>
      <c r="AH206" s="2">
        <f>VLOOKUP(O206,[1]PFEP!$B:$AV,47,0)</f>
        <v>120</v>
      </c>
      <c r="AI206" s="2">
        <f>VLOOKUP(AG206,[1]PFEP!$AN:$AW,10,0)</f>
        <v>1.2</v>
      </c>
      <c r="AJ206" s="2">
        <f>VLOOKUP(O206,[1]PFEP!$B:$AX,49,0)</f>
        <v>1</v>
      </c>
      <c r="AK206" s="2">
        <f>VLOOKUP(O206,[1]PFEP!$B:$AY,50,0)</f>
        <v>0.15</v>
      </c>
      <c r="AL206" s="2" t="str">
        <f>IFERROR(IF(OR(VLOOKUP(BH206,[1]PFEP!$A:$BD,56,0)=1,VLOOKUP(BH206,[1]PFEP!$A:$BD,56,0)=0),"N","S"),"")</f>
        <v>N</v>
      </c>
      <c r="AM206" t="str">
        <f>VLOOKUP(AG206,[1]PFEP!$AH:$AZ,19,0)</f>
        <v>NO</v>
      </c>
      <c r="AN206" t="str">
        <f>VLOOKUP(AG206,[1]PFEP!$AH:$BA,20,0)</f>
        <v/>
      </c>
      <c r="AO206" t="str">
        <f>VLOOKUP(AG206,[1]PFEP!$AH:$BB,21,0)</f>
        <v/>
      </c>
      <c r="AP206" s="2">
        <f>VLOOKUP(AG206,[1]PFEP!$AN:$BE,18,0)</f>
        <v>10</v>
      </c>
      <c r="AQ206" s="8" t="str">
        <f>IFERROR(VLOOKUP(Y206,'[4]Restrição de veículos'!$A:$C,3,0),"")</f>
        <v/>
      </c>
      <c r="AR206" s="8" t="str">
        <f t="shared" ca="1" si="80"/>
        <v/>
      </c>
      <c r="AS206" s="8">
        <f t="shared" ca="1" si="81"/>
        <v>5</v>
      </c>
      <c r="AT206" s="8" t="str">
        <f t="shared" ca="1" si="82"/>
        <v/>
      </c>
      <c r="AU206" s="8" t="str">
        <f t="shared" ca="1" si="83"/>
        <v/>
      </c>
      <c r="AV206" s="8" t="str">
        <f t="shared" ca="1" si="84"/>
        <v/>
      </c>
      <c r="AW206" s="8" t="str">
        <f t="shared" ca="1" si="85"/>
        <v/>
      </c>
      <c r="AX206" s="8" t="str">
        <f>VLOOKUP(Y206,'[1]Suppliers DB'!$A:$X,24,0)</f>
        <v>Milk Run SP</v>
      </c>
      <c r="AZ206" s="2" t="s">
        <v>62</v>
      </c>
      <c r="BD206" s="2" t="str">
        <f t="shared" si="86"/>
        <v>OUT</v>
      </c>
      <c r="BE206" s="7">
        <f>VLOOKUP(Y206,[3]DB_FORNECEDORES!$C:$E,3,0)</f>
        <v>57000036000192</v>
      </c>
      <c r="BF206" s="7" t="b">
        <f>IF(AY206="FIASA",16701716000156,IF(AY206="FPT BETIM - FIRE",16701716003171,IF(AY206="FPT BETIM - MECANICA",16701716003333,IF(AY206="CKD",16701716001713,IF(AY206="MOPAR",16701716002957,IF(AZ206="SIM",VLOOKUP(AY206,[3]DB_FORNECEDORES!$C:$E,3,0)))))))</f>
        <v>0</v>
      </c>
      <c r="BG206" t="e">
        <f>IF(M206="FIASA",VLOOKUP(Y206,'[4]FIASA, CKD, MOPAR '!$B:$F,5,0),IF(OR(M206="FPT BETIM - FIRE",M206="FPT BETIM - MECANICA"),VLOOKUP(Y206,'[4]FPT BETIM'!$B:$F,5,0),"Volume"))</f>
        <v>#N/A</v>
      </c>
      <c r="BH206" t="str">
        <f t="shared" si="87"/>
        <v>463541260800006463</v>
      </c>
      <c r="BI206" t="str">
        <f>VLOOKUP(BH206,[1]PFEP!$A:$A,1,0)</f>
        <v>463541260800006463</v>
      </c>
      <c r="BK206" s="44"/>
      <c r="BL206">
        <f>COUNTIF(' Suppliers DB '!C:C,PFEP!Y206)</f>
        <v>2</v>
      </c>
    </row>
    <row r="207" spans="1:64">
      <c r="A207" t="s">
        <v>59</v>
      </c>
      <c r="B207" s="2" t="s">
        <v>310</v>
      </c>
      <c r="C207" s="2">
        <v>68265</v>
      </c>
      <c r="D207" s="2">
        <v>463541240</v>
      </c>
      <c r="E207">
        <v>120</v>
      </c>
      <c r="F207" t="s">
        <v>314</v>
      </c>
      <c r="J207">
        <v>840</v>
      </c>
      <c r="K207">
        <v>7</v>
      </c>
      <c r="L207" s="3">
        <v>45401</v>
      </c>
      <c r="M207" s="5" t="str">
        <f t="shared" si="71"/>
        <v>FPT BETIM - FIRE</v>
      </c>
      <c r="N207" s="2" t="str">
        <f t="shared" ca="1" si="70"/>
        <v>WEEK 43</v>
      </c>
      <c r="O207">
        <f t="shared" si="72"/>
        <v>463541240</v>
      </c>
      <c r="P207" t="str">
        <f t="shared" si="73"/>
        <v xml:space="preserve">KIT EMBREAGEM MT  (ARGO N4) </v>
      </c>
      <c r="Q207" s="21">
        <f>VLOOKUP(O207,[1]PFEP!$B:$G,6,0)</f>
        <v>4.3959999999999999</v>
      </c>
      <c r="R207" t="str">
        <f t="shared" ca="1" si="74"/>
        <v xml:space="preserve"> </v>
      </c>
      <c r="S207">
        <f t="shared" ca="1" si="75"/>
        <v>840</v>
      </c>
      <c r="T207" t="str">
        <f t="shared" ca="1" si="76"/>
        <v xml:space="preserve"> </v>
      </c>
      <c r="U207" t="str">
        <f t="shared" ca="1" si="77"/>
        <v xml:space="preserve"> </v>
      </c>
      <c r="V207" t="str">
        <f t="shared" ca="1" si="78"/>
        <v xml:space="preserve"> </v>
      </c>
      <c r="W207" t="str">
        <f t="shared" ca="1" si="79"/>
        <v xml:space="preserve"> </v>
      </c>
      <c r="Y207" s="2">
        <f>VLOOKUP(C207,[1]PFEP!$O:$P,2,0)</f>
        <v>800006463</v>
      </c>
      <c r="Z207" s="8" t="e">
        <f>VLOOKUP(Y207,[2]INDEX!$C:$D,2,0)</f>
        <v>#N/A</v>
      </c>
      <c r="AA207" s="9" t="str">
        <f>VLOOKUP(Y207,'[1]Suppliers DB'!$A:$D,4,0)</f>
        <v>AV INDEPENDENCIA3500AEDEN</v>
      </c>
      <c r="AB207" s="9" t="str">
        <f>VLOOKUP(Y207,'[1]Suppliers DB'!$A:$E,5,0)</f>
        <v>OUT</v>
      </c>
      <c r="AC207" s="2" t="str">
        <f>VLOOKUP(Y207,'[1]Suppliers DB'!$A:$F,6,0)</f>
        <v>OUT</v>
      </c>
      <c r="AD207" s="6">
        <v>5726</v>
      </c>
      <c r="AE207" s="8" t="str">
        <f>VLOOKUP(Y207,[3]DB_FORNECEDORES!$C:$D,2,0)</f>
        <v>SCHAEFFLER</v>
      </c>
      <c r="AF207" s="10" t="str">
        <f>IFERROR(IF(OR(M207="FPT BETIM - FIRE",M207="FPT BETIM - MECANICA",M207="FPT BETIM"),VLOOKUP(Y207,'[4]FPT BETIM'!$B:$E,4,0),IF(OR(M207="MOPAR",M207="CKD",M207="FIASA"),VLOOKUP(Y207,'[4]FIASA, CKD, MOPAR '!$B:$D,3,0)," ")),"")</f>
        <v/>
      </c>
      <c r="AG207" s="2" t="str">
        <f>VLOOKUP(O207,[1]PFEP!$B:$AN,39,0)</f>
        <v>T121</v>
      </c>
      <c r="AH207" s="2">
        <f>VLOOKUP(O207,[1]PFEP!$B:$AV,47,0)</f>
        <v>12</v>
      </c>
      <c r="AI207" s="2">
        <f>VLOOKUP(AG207,[1]PFEP!$AN:$AW,10,0)</f>
        <v>1.2</v>
      </c>
      <c r="AJ207" s="2">
        <f>VLOOKUP(O207,[1]PFEP!$B:$AX,49,0)</f>
        <v>0.5</v>
      </c>
      <c r="AK207" s="2">
        <f>VLOOKUP(O207,[1]PFEP!$B:$AY,50,0)</f>
        <v>0.01</v>
      </c>
      <c r="AL207" s="2" t="str">
        <f>IFERROR(IF(OR(VLOOKUP(BH207,[1]PFEP!$A:$BD,56,0)=1,VLOOKUP(BH207,[1]PFEP!$A:$BD,56,0)=0),"N","S"),"")</f>
        <v>S</v>
      </c>
      <c r="AM207" t="str">
        <f>VLOOKUP(AG207,[1]PFEP!$AH:$AZ,19,0)</f>
        <v>YES</v>
      </c>
      <c r="AN207">
        <f>VLOOKUP(AG207,[1]PFEP!$AH:$BA,20,0)</f>
        <v>2</v>
      </c>
      <c r="AO207">
        <f>VLOOKUP(AG207,[1]PFEP!$AH:$BB,21,0)</f>
        <v>5</v>
      </c>
      <c r="AP207" s="2">
        <f>VLOOKUP(AG207,[1]PFEP!$AN:$BE,18,0)</f>
        <v>1.5</v>
      </c>
      <c r="AQ207" s="8" t="str">
        <f>IFERROR(VLOOKUP(Y207,'[4]Restrição de veículos'!$A:$C,3,0),"")</f>
        <v/>
      </c>
      <c r="AR207" s="8" t="str">
        <f t="shared" ca="1" si="80"/>
        <v/>
      </c>
      <c r="AS207" s="8">
        <f t="shared" ca="1" si="81"/>
        <v>70</v>
      </c>
      <c r="AT207" s="8" t="str">
        <f t="shared" ca="1" si="82"/>
        <v/>
      </c>
      <c r="AU207" s="8" t="str">
        <f t="shared" ca="1" si="83"/>
        <v/>
      </c>
      <c r="AV207" s="8" t="str">
        <f t="shared" ca="1" si="84"/>
        <v/>
      </c>
      <c r="AW207" s="8" t="str">
        <f t="shared" ca="1" si="85"/>
        <v/>
      </c>
      <c r="AX207" s="8" t="str">
        <f>VLOOKUP(Y207,'[1]Suppliers DB'!$A:$X,24,0)</f>
        <v>Milk Run SP</v>
      </c>
      <c r="AZ207" s="2" t="s">
        <v>62</v>
      </c>
      <c r="BD207" s="2" t="str">
        <f t="shared" si="86"/>
        <v>OUT</v>
      </c>
      <c r="BE207" s="7">
        <f>VLOOKUP(Y207,[3]DB_FORNECEDORES!$C:$E,3,0)</f>
        <v>57000036000192</v>
      </c>
      <c r="BF207" s="7" t="b">
        <f>IF(AY207="FIASA",16701716000156,IF(AY207="FPT BETIM - FIRE",16701716003171,IF(AY207="FPT BETIM - MECANICA",16701716003333,IF(AY207="CKD",16701716001713,IF(AY207="MOPAR",16701716002957,IF(AZ207="SIM",VLOOKUP(AY207,[3]DB_FORNECEDORES!$C:$E,3,0)))))))</f>
        <v>0</v>
      </c>
      <c r="BG207" t="e">
        <f>IF(M207="FIASA",VLOOKUP(Y207,'[4]FIASA, CKD, MOPAR '!$B:$F,5,0),IF(OR(M207="FPT BETIM - FIRE",M207="FPT BETIM - MECANICA"),VLOOKUP(Y207,'[4]FPT BETIM'!$B:$F,5,0),"Volume"))</f>
        <v>#N/A</v>
      </c>
      <c r="BH207" t="str">
        <f t="shared" si="87"/>
        <v>463541240800006463</v>
      </c>
      <c r="BI207" t="str">
        <f>VLOOKUP(BH207,[1]PFEP!$A:$A,1,0)</f>
        <v>463541240800006463</v>
      </c>
      <c r="BK207" s="44"/>
      <c r="BL207">
        <f>COUNTIF(' Suppliers DB '!C:C,PFEP!Y207)</f>
        <v>2</v>
      </c>
    </row>
    <row r="208" spans="1:64">
      <c r="A208" t="s">
        <v>59</v>
      </c>
      <c r="B208" s="2" t="s">
        <v>315</v>
      </c>
      <c r="C208" s="2">
        <v>1020</v>
      </c>
      <c r="D208" s="2">
        <v>552732717</v>
      </c>
      <c r="E208">
        <v>30</v>
      </c>
      <c r="F208" t="s">
        <v>316</v>
      </c>
      <c r="J208">
        <v>600</v>
      </c>
      <c r="K208">
        <v>20</v>
      </c>
      <c r="L208" s="3">
        <v>45401</v>
      </c>
      <c r="M208" s="5" t="str">
        <f t="shared" si="71"/>
        <v>FPT BETIM - FIRE</v>
      </c>
      <c r="N208" s="2" t="str">
        <f t="shared" ca="1" si="70"/>
        <v>WEEK 43</v>
      </c>
      <c r="O208">
        <f t="shared" si="72"/>
        <v>552732717</v>
      </c>
      <c r="P208" t="str">
        <f t="shared" si="73"/>
        <v>CABECOTE MOTOR N3 INF.SEMI-USINADO (USINAGEM)</v>
      </c>
      <c r="Q208" s="21">
        <f>VLOOKUP(O208,[1]PFEP!$B:$G,6,0)</f>
        <v>7.47</v>
      </c>
      <c r="R208" t="str">
        <f t="shared" ca="1" si="74"/>
        <v xml:space="preserve"> </v>
      </c>
      <c r="S208">
        <f t="shared" ca="1" si="75"/>
        <v>600</v>
      </c>
      <c r="T208" t="str">
        <f t="shared" ca="1" si="76"/>
        <v xml:space="preserve"> </v>
      </c>
      <c r="U208" t="str">
        <f t="shared" ca="1" si="77"/>
        <v xml:space="preserve"> </v>
      </c>
      <c r="V208" t="str">
        <f t="shared" ca="1" si="78"/>
        <v xml:space="preserve"> </v>
      </c>
      <c r="W208" t="str">
        <f t="shared" ca="1" si="79"/>
        <v xml:space="preserve"> </v>
      </c>
      <c r="Y208" s="2">
        <f>VLOOKUP(C208,[1]PFEP!$O:$P,2,0)</f>
        <v>800000015</v>
      </c>
      <c r="Z208" s="8" t="e">
        <f>VLOOKUP(Y208,[2]INDEX!$C:$D,2,0)</f>
        <v>#N/A</v>
      </c>
      <c r="AA208" s="9" t="str">
        <f>VLOOKUP(Y208,'[1]Suppliers DB'!$A:$D,4,0)</f>
        <v>R SENADOR GIOVANNI AGNELLI230 A906DISTRITO INDUSTRIAL PAULO</v>
      </c>
      <c r="AB208" s="9" t="str">
        <f>VLOOKUP(Y208,'[1]Suppliers DB'!$A:$E,5,0)</f>
        <v>Betim</v>
      </c>
      <c r="AC208" s="2" t="str">
        <f>VLOOKUP(Y208,'[1]Suppliers DB'!$A:$F,6,0)</f>
        <v>MG</v>
      </c>
      <c r="AD208" s="6">
        <v>5727</v>
      </c>
      <c r="AE208" s="8" t="str">
        <f>VLOOKUP(Y208,[3]DB_FORNECEDORES!$C:$D,2,0)</f>
        <v>TEKSID GUSA</v>
      </c>
      <c r="AF208" s="10" t="str">
        <f>IFERROR(IF(OR(M208="FPT BETIM - FIRE",M208="FPT BETIM - MECANICA",M208="FPT BETIM"),VLOOKUP(Y208,'[4]FPT BETIM'!$B:$E,4,0),IF(OR(M208="MOPAR",M208="CKD",M208="FIASA"),VLOOKUP(Y208,'[4]FIASA, CKD, MOPAR '!$B:$D,3,0)," ")),"")</f>
        <v/>
      </c>
      <c r="AG208" s="2" t="str">
        <f>VLOOKUP(O208,[1]PFEP!$B:$AN,39,0)</f>
        <v>T184</v>
      </c>
      <c r="AH208" s="2">
        <f>VLOOKUP(O208,[1]PFEP!$B:$AV,47,0)</f>
        <v>30</v>
      </c>
      <c r="AI208" s="2">
        <f>VLOOKUP(AG208,[1]PFEP!$AN:$AW,10,0)</f>
        <v>1.2</v>
      </c>
      <c r="AJ208" s="2">
        <f>VLOOKUP(O208,[1]PFEP!$B:$AX,49,0)</f>
        <v>1</v>
      </c>
      <c r="AK208" s="2">
        <f>VLOOKUP(O208,[1]PFEP!$B:$AY,50,0)</f>
        <v>0.85</v>
      </c>
      <c r="AL208" s="2" t="str">
        <f>IFERROR(IF(OR(VLOOKUP(BH208,[1]PFEP!$A:$BD,56,0)=1,VLOOKUP(BH208,[1]PFEP!$A:$BD,56,0)=0),"N","S"),"")</f>
        <v>S</v>
      </c>
      <c r="AM208" t="str">
        <f>VLOOKUP(AG208,[1]PFEP!$AH:$AZ,19,0)</f>
        <v>NO</v>
      </c>
      <c r="AN208" t="str">
        <f>VLOOKUP(AG208,[1]PFEP!$AH:$BA,20,0)</f>
        <v/>
      </c>
      <c r="AO208" t="str">
        <f>VLOOKUP(AG208,[1]PFEP!$AH:$BB,21,0)</f>
        <v/>
      </c>
      <c r="AP208" s="2">
        <f>VLOOKUP(AG208,[1]PFEP!$AN:$BE,18,0)</f>
        <v>10</v>
      </c>
      <c r="AQ208" s="8" t="str">
        <f>IFERROR(VLOOKUP(Y208,'[4]Restrição de veículos'!$A:$C,3,0),"")</f>
        <v/>
      </c>
      <c r="AR208" s="8" t="str">
        <f t="shared" ca="1" si="80"/>
        <v/>
      </c>
      <c r="AS208" s="8">
        <f t="shared" ca="1" si="81"/>
        <v>20</v>
      </c>
      <c r="AT208" s="8" t="str">
        <f t="shared" ca="1" si="82"/>
        <v/>
      </c>
      <c r="AU208" s="8" t="str">
        <f t="shared" ca="1" si="83"/>
        <v/>
      </c>
      <c r="AV208" s="8" t="str">
        <f t="shared" ca="1" si="84"/>
        <v/>
      </c>
      <c r="AW208" s="8" t="str">
        <f t="shared" ca="1" si="85"/>
        <v/>
      </c>
      <c r="AX208" s="8" t="str">
        <f>VLOOKUP(Y208,'[1]Suppliers DB'!$A:$X,24,0)</f>
        <v>Direto MG</v>
      </c>
      <c r="AZ208" s="2" t="s">
        <v>62</v>
      </c>
      <c r="BD208" s="2" t="str">
        <f t="shared" si="86"/>
        <v>Betim</v>
      </c>
      <c r="BE208" s="7">
        <f>VLOOKUP(Y208,[3]DB_FORNECEDORES!$C:$E,3,0)</f>
        <v>16694812000114</v>
      </c>
      <c r="BF208" s="7" t="b">
        <f>IF(AY208="FIASA",16701716000156,IF(AY208="FPT BETIM - FIRE",16701716003171,IF(AY208="FPT BETIM - MECANICA",16701716003333,IF(AY208="CKD",16701716001713,IF(AY208="MOPAR",16701716002957,IF(AZ208="SIM",VLOOKUP(AY208,[3]DB_FORNECEDORES!$C:$E,3,0)))))))</f>
        <v>0</v>
      </c>
      <c r="BG208" t="e">
        <f>IF(M208="FIASA",VLOOKUP(Y208,'[4]FIASA, CKD, MOPAR '!$B:$F,5,0),IF(OR(M208="FPT BETIM - FIRE",M208="FPT BETIM - MECANICA"),VLOOKUP(Y208,'[4]FPT BETIM'!$B:$F,5,0),"Volume"))</f>
        <v>#N/A</v>
      </c>
      <c r="BH208" t="str">
        <f t="shared" si="87"/>
        <v>552732717800000015</v>
      </c>
      <c r="BI208" t="str">
        <f>VLOOKUP(BH208,[1]PFEP!$A:$A,1,0)</f>
        <v>552732717800000015</v>
      </c>
      <c r="BK208" s="44"/>
      <c r="BL208">
        <f>COUNTIF(' Suppliers DB '!C:C,PFEP!Y208)</f>
        <v>1</v>
      </c>
    </row>
    <row r="209" spans="1:64">
      <c r="A209" t="s">
        <v>59</v>
      </c>
      <c r="B209" s="2" t="s">
        <v>315</v>
      </c>
      <c r="C209" s="2">
        <v>1020</v>
      </c>
      <c r="D209" s="2">
        <v>552732747</v>
      </c>
      <c r="E209">
        <v>30</v>
      </c>
      <c r="F209" t="s">
        <v>317</v>
      </c>
      <c r="J209">
        <v>3900</v>
      </c>
      <c r="K209">
        <v>130</v>
      </c>
      <c r="L209" s="3">
        <v>45401</v>
      </c>
      <c r="M209" s="5" t="str">
        <f t="shared" si="71"/>
        <v>FPT BETIM - FIRE</v>
      </c>
      <c r="N209" s="2" t="str">
        <f t="shared" ca="1" si="70"/>
        <v>WEEK 43</v>
      </c>
      <c r="O209">
        <f t="shared" si="72"/>
        <v>552732747</v>
      </c>
      <c r="P209" t="str">
        <f t="shared" si="73"/>
        <v>CABECOTE MOTOR N4 INF.SEMI-USINADO (USINAGEM)</v>
      </c>
      <c r="Q209" s="21">
        <f>VLOOKUP(O209,[1]PFEP!$B:$G,6,0)</f>
        <v>7.47</v>
      </c>
      <c r="R209" t="str">
        <f t="shared" ca="1" si="74"/>
        <v xml:space="preserve"> </v>
      </c>
      <c r="S209">
        <f t="shared" ca="1" si="75"/>
        <v>3900</v>
      </c>
      <c r="T209" t="str">
        <f t="shared" ca="1" si="76"/>
        <v xml:space="preserve"> </v>
      </c>
      <c r="U209" t="str">
        <f t="shared" ca="1" si="77"/>
        <v xml:space="preserve"> </v>
      </c>
      <c r="V209" t="str">
        <f t="shared" ca="1" si="78"/>
        <v xml:space="preserve"> </v>
      </c>
      <c r="W209" t="str">
        <f t="shared" ca="1" si="79"/>
        <v xml:space="preserve"> </v>
      </c>
      <c r="Y209" s="2">
        <f>VLOOKUP(C209,[1]PFEP!$O:$P,2,0)</f>
        <v>800000015</v>
      </c>
      <c r="Z209" s="8" t="e">
        <f>VLOOKUP(Y209,[2]INDEX!$C:$D,2,0)</f>
        <v>#N/A</v>
      </c>
      <c r="AA209" s="9" t="str">
        <f>VLOOKUP(Y209,'[1]Suppliers DB'!$A:$D,4,0)</f>
        <v>R SENADOR GIOVANNI AGNELLI230 A906DISTRITO INDUSTRIAL PAULO</v>
      </c>
      <c r="AB209" s="9" t="str">
        <f>VLOOKUP(Y209,'[1]Suppliers DB'!$A:$E,5,0)</f>
        <v>Betim</v>
      </c>
      <c r="AC209" s="2" t="str">
        <f>VLOOKUP(Y209,'[1]Suppliers DB'!$A:$F,6,0)</f>
        <v>MG</v>
      </c>
      <c r="AD209" s="6">
        <v>5728</v>
      </c>
      <c r="AE209" s="8" t="str">
        <f>VLOOKUP(Y209,[3]DB_FORNECEDORES!$C:$D,2,0)</f>
        <v>TEKSID GUSA</v>
      </c>
      <c r="AF209" s="10" t="str">
        <f>IFERROR(IF(OR(M209="FPT BETIM - FIRE",M209="FPT BETIM - MECANICA",M209="FPT BETIM"),VLOOKUP(Y209,'[4]FPT BETIM'!$B:$E,4,0),IF(OR(M209="MOPAR",M209="CKD",M209="FIASA"),VLOOKUP(Y209,'[4]FIASA, CKD, MOPAR '!$B:$D,3,0)," ")),"")</f>
        <v/>
      </c>
      <c r="AG209" s="2" t="str">
        <f>VLOOKUP(O209,[1]PFEP!$B:$AN,39,0)</f>
        <v>T184</v>
      </c>
      <c r="AH209" s="2">
        <f>VLOOKUP(O209,[1]PFEP!$B:$AV,47,0)</f>
        <v>30</v>
      </c>
      <c r="AI209" s="2">
        <f>VLOOKUP(AG209,[1]PFEP!$AN:$AW,10,0)</f>
        <v>1.2</v>
      </c>
      <c r="AJ209" s="2">
        <f>VLOOKUP(O209,[1]PFEP!$B:$AX,49,0)</f>
        <v>1</v>
      </c>
      <c r="AK209" s="2">
        <f>VLOOKUP(O209,[1]PFEP!$B:$AY,50,0)</f>
        <v>0.85</v>
      </c>
      <c r="AL209" s="2" t="str">
        <f>IFERROR(IF(OR(VLOOKUP(BH209,[1]PFEP!$A:$BD,56,0)=1,VLOOKUP(BH209,[1]PFEP!$A:$BD,56,0)=0),"N","S"),"")</f>
        <v>S</v>
      </c>
      <c r="AM209" t="str">
        <f>VLOOKUP(AG209,[1]PFEP!$AH:$AZ,19,0)</f>
        <v>NO</v>
      </c>
      <c r="AN209" t="str">
        <f>VLOOKUP(AG209,[1]PFEP!$AH:$BA,20,0)</f>
        <v/>
      </c>
      <c r="AO209" t="str">
        <f>VLOOKUP(AG209,[1]PFEP!$AH:$BB,21,0)</f>
        <v/>
      </c>
      <c r="AP209" s="2">
        <f>VLOOKUP(AG209,[1]PFEP!$AN:$BE,18,0)</f>
        <v>10</v>
      </c>
      <c r="AQ209" s="8" t="str">
        <f>IFERROR(VLOOKUP(Y209,'[4]Restrição de veículos'!$A:$C,3,0),"")</f>
        <v/>
      </c>
      <c r="AR209" s="8" t="str">
        <f t="shared" ca="1" si="80"/>
        <v/>
      </c>
      <c r="AS209" s="8">
        <f t="shared" ca="1" si="81"/>
        <v>130</v>
      </c>
      <c r="AT209" s="8" t="str">
        <f t="shared" ca="1" si="82"/>
        <v/>
      </c>
      <c r="AU209" s="8" t="str">
        <f t="shared" ca="1" si="83"/>
        <v/>
      </c>
      <c r="AV209" s="8" t="str">
        <f t="shared" ca="1" si="84"/>
        <v/>
      </c>
      <c r="AW209" s="8" t="str">
        <f t="shared" ca="1" si="85"/>
        <v/>
      </c>
      <c r="AX209" s="8" t="str">
        <f>VLOOKUP(Y209,'[1]Suppliers DB'!$A:$X,24,0)</f>
        <v>Direto MG</v>
      </c>
      <c r="AZ209" s="2" t="s">
        <v>62</v>
      </c>
      <c r="BD209" s="2" t="str">
        <f t="shared" si="86"/>
        <v>Betim</v>
      </c>
      <c r="BE209" s="7">
        <f>VLOOKUP(Y209,[3]DB_FORNECEDORES!$C:$E,3,0)</f>
        <v>16694812000114</v>
      </c>
      <c r="BF209" s="7" t="b">
        <f>IF(AY209="FIASA",16701716000156,IF(AY209="FPT BETIM - FIRE",16701716003171,IF(AY209="FPT BETIM - MECANICA",16701716003333,IF(AY209="CKD",16701716001713,IF(AY209="MOPAR",16701716002957,IF(AZ209="SIM",VLOOKUP(AY209,[3]DB_FORNECEDORES!$C:$E,3,0)))))))</f>
        <v>0</v>
      </c>
      <c r="BG209" t="e">
        <f>IF(M209="FIASA",VLOOKUP(Y209,'[4]FIASA, CKD, MOPAR '!$B:$F,5,0),IF(OR(M209="FPT BETIM - FIRE",M209="FPT BETIM - MECANICA"),VLOOKUP(Y209,'[4]FPT BETIM'!$B:$F,5,0),"Volume"))</f>
        <v>#N/A</v>
      </c>
      <c r="BH209" t="str">
        <f t="shared" si="87"/>
        <v>552732747800000015</v>
      </c>
      <c r="BI209" t="str">
        <f>VLOOKUP(BH209,[1]PFEP!$A:$A,1,0)</f>
        <v>552732747800000015</v>
      </c>
      <c r="BK209" s="44"/>
      <c r="BL209">
        <f>COUNTIF(' Suppliers DB '!C:C,PFEP!Y209)</f>
        <v>1</v>
      </c>
    </row>
    <row r="210" spans="1:64">
      <c r="A210" t="s">
        <v>59</v>
      </c>
      <c r="B210" s="2" t="s">
        <v>315</v>
      </c>
      <c r="C210" s="2">
        <v>1020</v>
      </c>
      <c r="D210" s="2">
        <v>552821208</v>
      </c>
      <c r="E210">
        <v>24</v>
      </c>
      <c r="F210" t="s">
        <v>318</v>
      </c>
      <c r="J210">
        <v>4608</v>
      </c>
      <c r="K210">
        <v>192</v>
      </c>
      <c r="L210" s="3">
        <v>45401</v>
      </c>
      <c r="M210" s="5" t="str">
        <f t="shared" si="71"/>
        <v>FPT BETIM - FIRE</v>
      </c>
      <c r="N210" s="2" t="str">
        <f t="shared" ca="1" si="70"/>
        <v>WEEK 43</v>
      </c>
      <c r="O210">
        <f t="shared" si="72"/>
        <v>552821208</v>
      </c>
      <c r="P210" t="str">
        <f t="shared" si="73"/>
        <v>BLOCO MOTOR SEMI-USINADO N4  (1.3) (USINAGEM)</v>
      </c>
      <c r="Q210" s="21">
        <f>VLOOKUP(O210,[1]PFEP!$B:$G,6,0)</f>
        <v>14.5</v>
      </c>
      <c r="R210" t="str">
        <f t="shared" ca="1" si="74"/>
        <v xml:space="preserve"> </v>
      </c>
      <c r="S210">
        <f t="shared" ca="1" si="75"/>
        <v>4608</v>
      </c>
      <c r="T210" t="str">
        <f t="shared" ca="1" si="76"/>
        <v xml:space="preserve"> </v>
      </c>
      <c r="U210" t="str">
        <f t="shared" ca="1" si="77"/>
        <v xml:space="preserve"> </v>
      </c>
      <c r="V210" t="str">
        <f t="shared" ca="1" si="78"/>
        <v xml:space="preserve"> </v>
      </c>
      <c r="W210" t="str">
        <f t="shared" ca="1" si="79"/>
        <v xml:space="preserve"> </v>
      </c>
      <c r="Y210" s="2">
        <f>VLOOKUP(C210,[1]PFEP!$O:$P,2,0)</f>
        <v>800000015</v>
      </c>
      <c r="Z210" s="8" t="e">
        <f>VLOOKUP(Y210,[2]INDEX!$C:$D,2,0)</f>
        <v>#N/A</v>
      </c>
      <c r="AA210" s="9" t="str">
        <f>VLOOKUP(Y210,'[1]Suppliers DB'!$A:$D,4,0)</f>
        <v>R SENADOR GIOVANNI AGNELLI230 A906DISTRITO INDUSTRIAL PAULO</v>
      </c>
      <c r="AB210" s="9" t="str">
        <f>VLOOKUP(Y210,'[1]Suppliers DB'!$A:$E,5,0)</f>
        <v>Betim</v>
      </c>
      <c r="AC210" s="2" t="str">
        <f>VLOOKUP(Y210,'[1]Suppliers DB'!$A:$F,6,0)</f>
        <v>MG</v>
      </c>
      <c r="AD210" s="6">
        <v>5729</v>
      </c>
      <c r="AE210" s="8" t="str">
        <f>VLOOKUP(Y210,[3]DB_FORNECEDORES!$C:$D,2,0)</f>
        <v>TEKSID GUSA</v>
      </c>
      <c r="AF210" s="10" t="str">
        <f>IFERROR(IF(OR(M210="FPT BETIM - FIRE",M210="FPT BETIM - MECANICA",M210="FPT BETIM"),VLOOKUP(Y210,'[4]FPT BETIM'!$B:$E,4,0),IF(OR(M210="MOPAR",M210="CKD",M210="FIASA"),VLOOKUP(Y210,'[4]FIASA, CKD, MOPAR '!$B:$D,3,0)," ")),"")</f>
        <v/>
      </c>
      <c r="AG210" s="2" t="str">
        <f>VLOOKUP(O210,[1]PFEP!$B:$AN,39,0)</f>
        <v>TGVB</v>
      </c>
      <c r="AH210" s="2">
        <f>VLOOKUP(O210,[1]PFEP!$B:$AV,47,0)</f>
        <v>24</v>
      </c>
      <c r="AI210" s="2">
        <f>VLOOKUP(AG210,[1]PFEP!$AN:$AW,10,0)</f>
        <v>1.21</v>
      </c>
      <c r="AJ210" s="2">
        <f>VLOOKUP(O210,[1]PFEP!$B:$AX,49,0)</f>
        <v>1.01</v>
      </c>
      <c r="AK210" s="2">
        <f>VLOOKUP(O210,[1]PFEP!$B:$AY,50,0)</f>
        <v>0.86</v>
      </c>
      <c r="AL210" s="2" t="str">
        <f>IFERROR(IF(OR(VLOOKUP(BH210,[1]PFEP!$A:$BD,56,0)=1,VLOOKUP(BH210,[1]PFEP!$A:$BD,56,0)=0),"N","S"),"")</f>
        <v>S</v>
      </c>
      <c r="AM210" t="str">
        <f>VLOOKUP(AG210,[1]PFEP!$AH:$AZ,19,0)</f>
        <v>NO</v>
      </c>
      <c r="AN210" t="str">
        <f>VLOOKUP(AG210,[1]PFEP!$AH:$BA,20,0)</f>
        <v/>
      </c>
      <c r="AO210" t="str">
        <f>VLOOKUP(AG210,[1]PFEP!$AH:$BB,21,0)</f>
        <v/>
      </c>
      <c r="AP210" s="2">
        <f>VLOOKUP(AG210,[1]PFEP!$AN:$BE,18,0)</f>
        <v>3</v>
      </c>
      <c r="AQ210" s="8" t="str">
        <f>IFERROR(VLOOKUP(Y210,'[4]Restrição de veículos'!$A:$C,3,0),"")</f>
        <v/>
      </c>
      <c r="AR210" s="8" t="str">
        <f t="shared" ca="1" si="80"/>
        <v/>
      </c>
      <c r="AS210" s="8">
        <f t="shared" ca="1" si="81"/>
        <v>192</v>
      </c>
      <c r="AT210" s="8" t="str">
        <f t="shared" ca="1" si="82"/>
        <v/>
      </c>
      <c r="AU210" s="8" t="str">
        <f t="shared" ca="1" si="83"/>
        <v/>
      </c>
      <c r="AV210" s="8" t="str">
        <f t="shared" ca="1" si="84"/>
        <v/>
      </c>
      <c r="AW210" s="8" t="str">
        <f t="shared" ca="1" si="85"/>
        <v/>
      </c>
      <c r="AX210" s="8" t="str">
        <f>VLOOKUP(Y210,'[1]Suppliers DB'!$A:$X,24,0)</f>
        <v>Direto MG</v>
      </c>
      <c r="AZ210" s="2" t="s">
        <v>62</v>
      </c>
      <c r="BD210" s="2" t="str">
        <f t="shared" si="86"/>
        <v>Betim</v>
      </c>
      <c r="BE210" s="7">
        <f>VLOOKUP(Y210,[3]DB_FORNECEDORES!$C:$E,3,0)</f>
        <v>16694812000114</v>
      </c>
      <c r="BF210" s="7" t="b">
        <f>IF(AY210="FIASA",16701716000156,IF(AY210="FPT BETIM - FIRE",16701716003171,IF(AY210="FPT BETIM - MECANICA",16701716003333,IF(AY210="CKD",16701716001713,IF(AY210="MOPAR",16701716002957,IF(AZ210="SIM",VLOOKUP(AY210,[3]DB_FORNECEDORES!$C:$E,3,0)))))))</f>
        <v>0</v>
      </c>
      <c r="BG210" t="e">
        <f>IF(M210="FIASA",VLOOKUP(Y210,'[4]FIASA, CKD, MOPAR '!$B:$F,5,0),IF(OR(M210="FPT BETIM - FIRE",M210="FPT BETIM - MECANICA"),VLOOKUP(Y210,'[4]FPT BETIM'!$B:$F,5,0),"Volume"))</f>
        <v>#N/A</v>
      </c>
      <c r="BH210" t="str">
        <f t="shared" si="87"/>
        <v>552821208800000015</v>
      </c>
      <c r="BI210" t="str">
        <f>VLOOKUP(BH210,[1]PFEP!$A:$A,1,0)</f>
        <v>552821208800000015</v>
      </c>
      <c r="BK210" s="44"/>
      <c r="BL210">
        <f>COUNTIF(' Suppliers DB '!C:C,PFEP!Y210)</f>
        <v>1</v>
      </c>
    </row>
    <row r="211" spans="1:64">
      <c r="A211" t="s">
        <v>59</v>
      </c>
      <c r="B211" s="2" t="s">
        <v>315</v>
      </c>
      <c r="C211" s="2">
        <v>1020</v>
      </c>
      <c r="D211" s="2">
        <v>552821178</v>
      </c>
      <c r="E211">
        <v>24</v>
      </c>
      <c r="F211" t="s">
        <v>319</v>
      </c>
      <c r="J211">
        <v>600</v>
      </c>
      <c r="K211">
        <v>25</v>
      </c>
      <c r="L211" s="3">
        <v>45401</v>
      </c>
      <c r="M211" s="5" t="str">
        <f t="shared" si="71"/>
        <v>FPT BETIM - FIRE</v>
      </c>
      <c r="N211" s="2" t="str">
        <f t="shared" ca="1" si="70"/>
        <v>WEEK 43</v>
      </c>
      <c r="O211">
        <f t="shared" si="72"/>
        <v>552821178</v>
      </c>
      <c r="P211" t="str">
        <f t="shared" si="73"/>
        <v>BLOCO MOTOR N3 SEMI-USINADO (1.0) (USINAGEM)</v>
      </c>
      <c r="Q211" s="21">
        <f>VLOOKUP(O211,[1]PFEP!$B:$G,6,0)</f>
        <v>14.5</v>
      </c>
      <c r="R211" t="str">
        <f t="shared" ca="1" si="74"/>
        <v xml:space="preserve"> </v>
      </c>
      <c r="S211">
        <f t="shared" ca="1" si="75"/>
        <v>600</v>
      </c>
      <c r="T211" t="str">
        <f t="shared" ca="1" si="76"/>
        <v xml:space="preserve"> </v>
      </c>
      <c r="U211" t="str">
        <f t="shared" ca="1" si="77"/>
        <v xml:space="preserve"> </v>
      </c>
      <c r="V211" t="str">
        <f t="shared" ca="1" si="78"/>
        <v xml:space="preserve"> </v>
      </c>
      <c r="W211" t="str">
        <f t="shared" ca="1" si="79"/>
        <v xml:space="preserve"> </v>
      </c>
      <c r="Y211" s="2">
        <f>VLOOKUP(C211,[1]PFEP!$O:$P,2,0)</f>
        <v>800000015</v>
      </c>
      <c r="Z211" s="8" t="e">
        <f>VLOOKUP(Y211,[2]INDEX!$C:$D,2,0)</f>
        <v>#N/A</v>
      </c>
      <c r="AA211" s="9" t="str">
        <f>VLOOKUP(Y211,'[1]Suppliers DB'!$A:$D,4,0)</f>
        <v>R SENADOR GIOVANNI AGNELLI230 A906DISTRITO INDUSTRIAL PAULO</v>
      </c>
      <c r="AB211" s="9" t="str">
        <f>VLOOKUP(Y211,'[1]Suppliers DB'!$A:$E,5,0)</f>
        <v>Betim</v>
      </c>
      <c r="AC211" s="2" t="str">
        <f>VLOOKUP(Y211,'[1]Suppliers DB'!$A:$F,6,0)</f>
        <v>MG</v>
      </c>
      <c r="AD211" s="6">
        <v>5730</v>
      </c>
      <c r="AE211" s="8" t="str">
        <f>VLOOKUP(Y211,[3]DB_FORNECEDORES!$C:$D,2,0)</f>
        <v>TEKSID GUSA</v>
      </c>
      <c r="AF211" s="10" t="str">
        <f>IFERROR(IF(OR(M211="FPT BETIM - FIRE",M211="FPT BETIM - MECANICA",M211="FPT BETIM"),VLOOKUP(Y211,'[4]FPT BETIM'!$B:$E,4,0),IF(OR(M211="MOPAR",M211="CKD",M211="FIASA"),VLOOKUP(Y211,'[4]FIASA, CKD, MOPAR '!$B:$D,3,0)," ")),"")</f>
        <v/>
      </c>
      <c r="AG211" s="2" t="str">
        <f>VLOOKUP(O211,[1]PFEP!$B:$AN,39,0)</f>
        <v>TGVB</v>
      </c>
      <c r="AH211" s="2">
        <f>VLOOKUP(O211,[1]PFEP!$B:$AV,47,0)</f>
        <v>24</v>
      </c>
      <c r="AI211" s="2">
        <f>VLOOKUP(AG211,[1]PFEP!$AN:$AW,10,0)</f>
        <v>1.21</v>
      </c>
      <c r="AJ211" s="2">
        <f>VLOOKUP(O211,[1]PFEP!$B:$AX,49,0)</f>
        <v>1.01</v>
      </c>
      <c r="AK211" s="2">
        <f>VLOOKUP(O211,[1]PFEP!$B:$AY,50,0)</f>
        <v>0.86</v>
      </c>
      <c r="AL211" s="2" t="str">
        <f>IFERROR(IF(OR(VLOOKUP(BH211,[1]PFEP!$A:$BD,56,0)=1,VLOOKUP(BH211,[1]PFEP!$A:$BD,56,0)=0),"N","S"),"")</f>
        <v>S</v>
      </c>
      <c r="AM211" t="str">
        <f>VLOOKUP(AG211,[1]PFEP!$AH:$AZ,19,0)</f>
        <v>NO</v>
      </c>
      <c r="AN211" t="str">
        <f>VLOOKUP(AG211,[1]PFEP!$AH:$BA,20,0)</f>
        <v/>
      </c>
      <c r="AO211" t="str">
        <f>VLOOKUP(AG211,[1]PFEP!$AH:$BB,21,0)</f>
        <v/>
      </c>
      <c r="AP211" s="2">
        <f>VLOOKUP(AG211,[1]PFEP!$AN:$BE,18,0)</f>
        <v>3</v>
      </c>
      <c r="AQ211" s="8" t="str">
        <f>IFERROR(VLOOKUP(Y211,'[4]Restrição de veículos'!$A:$C,3,0),"")</f>
        <v/>
      </c>
      <c r="AR211" s="8" t="str">
        <f t="shared" ca="1" si="80"/>
        <v/>
      </c>
      <c r="AS211" s="8">
        <f t="shared" ca="1" si="81"/>
        <v>25</v>
      </c>
      <c r="AT211" s="8" t="str">
        <f t="shared" ca="1" si="82"/>
        <v/>
      </c>
      <c r="AU211" s="8" t="str">
        <f t="shared" ca="1" si="83"/>
        <v/>
      </c>
      <c r="AV211" s="8" t="str">
        <f t="shared" ca="1" si="84"/>
        <v/>
      </c>
      <c r="AW211" s="8" t="str">
        <f t="shared" ca="1" si="85"/>
        <v/>
      </c>
      <c r="AX211" s="8" t="str">
        <f>VLOOKUP(Y211,'[1]Suppliers DB'!$A:$X,24,0)</f>
        <v>Direto MG</v>
      </c>
      <c r="AZ211" s="2" t="s">
        <v>62</v>
      </c>
      <c r="BD211" s="2" t="str">
        <f t="shared" si="86"/>
        <v>Betim</v>
      </c>
      <c r="BE211" s="7">
        <f>VLOOKUP(Y211,[3]DB_FORNECEDORES!$C:$E,3,0)</f>
        <v>16694812000114</v>
      </c>
      <c r="BF211" s="7" t="b">
        <f>IF(AY211="FIASA",16701716000156,IF(AY211="FPT BETIM - FIRE",16701716003171,IF(AY211="FPT BETIM - MECANICA",16701716003333,IF(AY211="CKD",16701716001713,IF(AY211="MOPAR",16701716002957,IF(AZ211="SIM",VLOOKUP(AY211,[3]DB_FORNECEDORES!$C:$E,3,0)))))))</f>
        <v>0</v>
      </c>
      <c r="BG211" t="e">
        <f>IF(M211="FIASA",VLOOKUP(Y211,'[4]FIASA, CKD, MOPAR '!$B:$F,5,0),IF(OR(M211="FPT BETIM - FIRE",M211="FPT BETIM - MECANICA"),VLOOKUP(Y211,'[4]FPT BETIM'!$B:$F,5,0),"Volume"))</f>
        <v>#N/A</v>
      </c>
      <c r="BH211" t="str">
        <f t="shared" si="87"/>
        <v>552821178800000015</v>
      </c>
      <c r="BI211" t="str">
        <f>VLOOKUP(BH211,[1]PFEP!$A:$A,1,0)</f>
        <v>552821178800000015</v>
      </c>
      <c r="BK211" s="44"/>
      <c r="BL211">
        <f>COUNTIF(' Suppliers DB '!C:C,PFEP!Y211)</f>
        <v>1</v>
      </c>
    </row>
    <row r="212" spans="1:64">
      <c r="A212" t="s">
        <v>59</v>
      </c>
      <c r="B212" s="2" t="s">
        <v>320</v>
      </c>
      <c r="C212" s="2">
        <v>45150</v>
      </c>
      <c r="D212" s="2">
        <v>552681821</v>
      </c>
      <c r="E212">
        <v>40</v>
      </c>
      <c r="F212" t="s">
        <v>321</v>
      </c>
      <c r="J212">
        <v>4000</v>
      </c>
      <c r="K212">
        <v>100</v>
      </c>
      <c r="L212" s="3">
        <v>45401</v>
      </c>
      <c r="M212" s="5" t="str">
        <f t="shared" si="71"/>
        <v>FPT BETIM - FIRE</v>
      </c>
      <c r="N212" s="2" t="str">
        <f t="shared" ca="1" si="70"/>
        <v>WEEK 43</v>
      </c>
      <c r="O212">
        <f t="shared" si="72"/>
        <v>552681821</v>
      </c>
      <c r="P212" t="str">
        <f t="shared" si="73"/>
        <v>EIXO VIRABREQUIM (SEMI-USINADO) N4 (USINAGEM)</v>
      </c>
      <c r="Q212" s="21">
        <f>VLOOKUP(O212,[1]PFEP!$B:$G,6,0)</f>
        <v>9.6620000000000008</v>
      </c>
      <c r="R212" t="str">
        <f t="shared" ca="1" si="74"/>
        <v xml:space="preserve"> </v>
      </c>
      <c r="S212">
        <f t="shared" ca="1" si="75"/>
        <v>4000</v>
      </c>
      <c r="T212" t="str">
        <f t="shared" ca="1" si="76"/>
        <v xml:space="preserve"> </v>
      </c>
      <c r="U212" t="str">
        <f t="shared" ca="1" si="77"/>
        <v xml:space="preserve"> </v>
      </c>
      <c r="V212" t="str">
        <f t="shared" ca="1" si="78"/>
        <v xml:space="preserve"> </v>
      </c>
      <c r="W212" t="str">
        <f t="shared" ca="1" si="79"/>
        <v xml:space="preserve"> </v>
      </c>
      <c r="Y212" s="2">
        <f>VLOOKUP(C212,[1]PFEP!$O:$P,2,0)</f>
        <v>800044479</v>
      </c>
      <c r="Z212" s="8" t="e">
        <f>VLOOKUP(Y212,[2]INDEX!$C:$D,2,0)</f>
        <v>#N/A</v>
      </c>
      <c r="AA212" s="9" t="str">
        <f>VLOOKUP(Y212,'[1]Suppliers DB'!$A:$D,4,0)</f>
        <v>RUA SENADOR GIOVANNI AGNELLI230DISTRITO INDUSTRIAL PAULO CAM</v>
      </c>
      <c r="AB212" s="9" t="str">
        <f>VLOOKUP(Y212,'[1]Suppliers DB'!$A:$E,5,0)</f>
        <v>Betim</v>
      </c>
      <c r="AC212" s="2" t="str">
        <f>VLOOKUP(Y212,'[1]Suppliers DB'!$A:$F,6,0)</f>
        <v>MG</v>
      </c>
      <c r="AD212" s="6">
        <v>5731</v>
      </c>
      <c r="AE212" s="8" t="str">
        <f>VLOOKUP(Y212,[3]DB_FORNECEDORES!$C:$D,2,0)</f>
        <v>TEKSID IRON DO</v>
      </c>
      <c r="AF212" s="10" t="str">
        <f>IFERROR(IF(OR(M212="FPT BETIM - FIRE",M212="FPT BETIM - MECANICA",M212="FPT BETIM"),VLOOKUP(Y212,'[4]FPT BETIM'!$B:$E,4,0),IF(OR(M212="MOPAR",M212="CKD",M212="FIASA"),VLOOKUP(Y212,'[4]FIASA, CKD, MOPAR '!$B:$D,3,0)," ")),"")</f>
        <v/>
      </c>
      <c r="AG212" s="2" t="str">
        <f>VLOOKUP(O212,[1]PFEP!$B:$AN,39,0)</f>
        <v>T203</v>
      </c>
      <c r="AH212" s="2">
        <f>VLOOKUP(O212,[1]PFEP!$B:$AV,47,0)</f>
        <v>8</v>
      </c>
      <c r="AI212" s="2">
        <f>VLOOKUP(AG212,[1]PFEP!$AN:$AW,10,0)</f>
        <v>1.2</v>
      </c>
      <c r="AJ212" s="2">
        <f>VLOOKUP(O212,[1]PFEP!$B:$AX,49,0)</f>
        <v>1</v>
      </c>
      <c r="AK212" s="2">
        <f>VLOOKUP(O212,[1]PFEP!$B:$AY,50,0)</f>
        <v>0.15</v>
      </c>
      <c r="AL212" s="2" t="str">
        <f>IFERROR(IF(OR(VLOOKUP(BH212,[1]PFEP!$A:$BD,56,0)=1,VLOOKUP(BH212,[1]PFEP!$A:$BD,56,0)=0),"N","S"),"")</f>
        <v>S</v>
      </c>
      <c r="AM212" t="str">
        <f>VLOOKUP(AG212,[1]PFEP!$AH:$AZ,19,0)</f>
        <v>YES</v>
      </c>
      <c r="AN212">
        <f>VLOOKUP(AG212,[1]PFEP!$AH:$BA,20,0)</f>
        <v>1</v>
      </c>
      <c r="AO212">
        <f>VLOOKUP(AG212,[1]PFEP!$AH:$BB,21,0)</f>
        <v>5</v>
      </c>
      <c r="AP212" s="2">
        <f>VLOOKUP(AG212,[1]PFEP!$AN:$BE,18,0)</f>
        <v>2</v>
      </c>
      <c r="AQ212" s="8" t="str">
        <f>IFERROR(VLOOKUP(Y212,'[4]Restrição de veículos'!$A:$C,3,0),"")</f>
        <v/>
      </c>
      <c r="AR212" s="8" t="str">
        <f t="shared" ca="1" si="80"/>
        <v/>
      </c>
      <c r="AS212" s="8">
        <f t="shared" ca="1" si="81"/>
        <v>500</v>
      </c>
      <c r="AT212" s="8" t="str">
        <f t="shared" ca="1" si="82"/>
        <v/>
      </c>
      <c r="AU212" s="8" t="str">
        <f t="shared" ca="1" si="83"/>
        <v/>
      </c>
      <c r="AV212" s="8" t="str">
        <f t="shared" ca="1" si="84"/>
        <v/>
      </c>
      <c r="AW212" s="8" t="str">
        <f t="shared" ca="1" si="85"/>
        <v/>
      </c>
      <c r="AX212" s="8" t="str">
        <f>VLOOKUP(Y212,'[1]Suppliers DB'!$A:$X,24,0)</f>
        <v>Direto MG</v>
      </c>
      <c r="AZ212" s="2" t="s">
        <v>62</v>
      </c>
      <c r="BD212" s="2" t="str">
        <f t="shared" si="86"/>
        <v>Betim</v>
      </c>
      <c r="BE212" s="7">
        <f>VLOOKUP(Y212,[3]DB_FORNECEDORES!$C:$E,3,0)</f>
        <v>36448137000150</v>
      </c>
      <c r="BF212" s="7" t="b">
        <f>IF(AY212="FIASA",16701716000156,IF(AY212="FPT BETIM - FIRE",16701716003171,IF(AY212="FPT BETIM - MECANICA",16701716003333,IF(AY212="CKD",16701716001713,IF(AY212="MOPAR",16701716002957,IF(AZ212="SIM",VLOOKUP(AY212,[3]DB_FORNECEDORES!$C:$E,3,0)))))))</f>
        <v>0</v>
      </c>
      <c r="BG212" t="e">
        <f>IF(M212="FIASA",VLOOKUP(Y212,'[4]FIASA, CKD, MOPAR '!$B:$F,5,0),IF(OR(M212="FPT BETIM - FIRE",M212="FPT BETIM - MECANICA"),VLOOKUP(Y212,'[4]FPT BETIM'!$B:$F,5,0),"Volume"))</f>
        <v>#N/A</v>
      </c>
      <c r="BH212" t="str">
        <f t="shared" si="87"/>
        <v>552681821800044479</v>
      </c>
      <c r="BI212" t="str">
        <f>VLOOKUP(BH212,[1]PFEP!$A:$A,1,0)</f>
        <v>552681821800044479</v>
      </c>
      <c r="BK212" s="44"/>
      <c r="BL212">
        <f>COUNTIF(' Suppliers DB '!C:C,PFEP!Y212)</f>
        <v>2</v>
      </c>
    </row>
    <row r="213" spans="1:64">
      <c r="A213" t="s">
        <v>59</v>
      </c>
      <c r="B213" s="2" t="s">
        <v>320</v>
      </c>
      <c r="C213" s="2">
        <v>45150</v>
      </c>
      <c r="D213" s="2">
        <v>552677041</v>
      </c>
      <c r="E213">
        <v>40</v>
      </c>
      <c r="F213" t="s">
        <v>322</v>
      </c>
      <c r="J213">
        <v>1200</v>
      </c>
      <c r="K213">
        <v>30</v>
      </c>
      <c r="L213" s="3">
        <v>45401</v>
      </c>
      <c r="M213" s="5" t="str">
        <f t="shared" si="71"/>
        <v>FPT BETIM - FIRE</v>
      </c>
      <c r="N213" s="2" t="str">
        <f t="shared" ca="1" si="70"/>
        <v>WEEK 43</v>
      </c>
      <c r="O213">
        <f t="shared" si="72"/>
        <v>552677041</v>
      </c>
      <c r="P213" t="str">
        <f t="shared" si="73"/>
        <v>EIXO VIRABREQUIM (SEMI-USINADO)  N3 (USINAGEM)</v>
      </c>
      <c r="Q213" s="21">
        <f>VLOOKUP(O213,[1]PFEP!$B:$G,6,0)</f>
        <v>7.48</v>
      </c>
      <c r="R213" t="str">
        <f t="shared" ca="1" si="74"/>
        <v xml:space="preserve"> </v>
      </c>
      <c r="S213">
        <f t="shared" ca="1" si="75"/>
        <v>1200</v>
      </c>
      <c r="T213" t="str">
        <f t="shared" ca="1" si="76"/>
        <v xml:space="preserve"> </v>
      </c>
      <c r="U213" t="str">
        <f t="shared" ca="1" si="77"/>
        <v xml:space="preserve"> </v>
      </c>
      <c r="V213" t="str">
        <f t="shared" ca="1" si="78"/>
        <v xml:space="preserve"> </v>
      </c>
      <c r="W213" t="str">
        <f t="shared" ca="1" si="79"/>
        <v xml:space="preserve"> </v>
      </c>
      <c r="Y213" s="2">
        <f>VLOOKUP(C213,[1]PFEP!$O:$P,2,0)</f>
        <v>800044479</v>
      </c>
      <c r="Z213" s="8" t="e">
        <f>VLOOKUP(Y213,[2]INDEX!$C:$D,2,0)</f>
        <v>#N/A</v>
      </c>
      <c r="AA213" s="9" t="str">
        <f>VLOOKUP(Y213,'[1]Suppliers DB'!$A:$D,4,0)</f>
        <v>RUA SENADOR GIOVANNI AGNELLI230DISTRITO INDUSTRIAL PAULO CAM</v>
      </c>
      <c r="AB213" s="9" t="str">
        <f>VLOOKUP(Y213,'[1]Suppliers DB'!$A:$E,5,0)</f>
        <v>Betim</v>
      </c>
      <c r="AC213" s="2" t="str">
        <f>VLOOKUP(Y213,'[1]Suppliers DB'!$A:$F,6,0)</f>
        <v>MG</v>
      </c>
      <c r="AD213" s="6">
        <v>5732</v>
      </c>
      <c r="AE213" s="8" t="str">
        <f>VLOOKUP(Y213,[3]DB_FORNECEDORES!$C:$D,2,0)</f>
        <v>TEKSID IRON DO</v>
      </c>
      <c r="AF213" s="10" t="str">
        <f>IFERROR(IF(OR(M213="FPT BETIM - FIRE",M213="FPT BETIM - MECANICA",M213="FPT BETIM"),VLOOKUP(Y213,'[4]FPT BETIM'!$B:$E,4,0),IF(OR(M213="MOPAR",M213="CKD",M213="FIASA"),VLOOKUP(Y213,'[4]FIASA, CKD, MOPAR '!$B:$D,3,0)," ")),"")</f>
        <v/>
      </c>
      <c r="AG213" s="2" t="str">
        <f>VLOOKUP(O213,[1]PFEP!$B:$AN,39,0)</f>
        <v>T203</v>
      </c>
      <c r="AH213" s="2">
        <f>VLOOKUP(O213,[1]PFEP!$B:$AV,47,0)</f>
        <v>8</v>
      </c>
      <c r="AI213" s="2">
        <f>VLOOKUP(AG213,[1]PFEP!$AN:$AW,10,0)</f>
        <v>1.2</v>
      </c>
      <c r="AJ213" s="2">
        <f>VLOOKUP(O213,[1]PFEP!$B:$AX,49,0)</f>
        <v>1</v>
      </c>
      <c r="AK213" s="2">
        <f>VLOOKUP(O213,[1]PFEP!$B:$AY,50,0)</f>
        <v>0.15</v>
      </c>
      <c r="AL213" s="2" t="str">
        <f>IFERROR(IF(OR(VLOOKUP(BH213,[1]PFEP!$A:$BD,56,0)=1,VLOOKUP(BH213,[1]PFEP!$A:$BD,56,0)=0),"N","S"),"")</f>
        <v>S</v>
      </c>
      <c r="AM213" t="str">
        <f>VLOOKUP(AG213,[1]PFEP!$AH:$AZ,19,0)</f>
        <v>YES</v>
      </c>
      <c r="AN213">
        <f>VLOOKUP(AG213,[1]PFEP!$AH:$BA,20,0)</f>
        <v>1</v>
      </c>
      <c r="AO213">
        <f>VLOOKUP(AG213,[1]PFEP!$AH:$BB,21,0)</f>
        <v>5</v>
      </c>
      <c r="AP213" s="2">
        <f>VLOOKUP(AG213,[1]PFEP!$AN:$BE,18,0)</f>
        <v>2</v>
      </c>
      <c r="AQ213" s="8" t="str">
        <f>IFERROR(VLOOKUP(Y213,'[4]Restrição de veículos'!$A:$C,3,0),"")</f>
        <v/>
      </c>
      <c r="AR213" s="8" t="str">
        <f t="shared" ca="1" si="80"/>
        <v/>
      </c>
      <c r="AS213" s="8">
        <f t="shared" ca="1" si="81"/>
        <v>150</v>
      </c>
      <c r="AT213" s="8" t="str">
        <f t="shared" ca="1" si="82"/>
        <v/>
      </c>
      <c r="AU213" s="8" t="str">
        <f t="shared" ca="1" si="83"/>
        <v/>
      </c>
      <c r="AV213" s="8" t="str">
        <f t="shared" ca="1" si="84"/>
        <v/>
      </c>
      <c r="AW213" s="8" t="str">
        <f t="shared" ca="1" si="85"/>
        <v/>
      </c>
      <c r="AX213" s="8" t="str">
        <f>VLOOKUP(Y213,'[1]Suppliers DB'!$A:$X,24,0)</f>
        <v>Direto MG</v>
      </c>
      <c r="AZ213" s="2" t="s">
        <v>62</v>
      </c>
      <c r="BD213" s="2" t="str">
        <f t="shared" si="86"/>
        <v>Betim</v>
      </c>
      <c r="BE213" s="7">
        <f>VLOOKUP(Y213,[3]DB_FORNECEDORES!$C:$E,3,0)</f>
        <v>36448137000150</v>
      </c>
      <c r="BF213" s="7" t="b">
        <f>IF(AY213="FIASA",16701716000156,IF(AY213="FPT BETIM - FIRE",16701716003171,IF(AY213="FPT BETIM - MECANICA",16701716003333,IF(AY213="CKD",16701716001713,IF(AY213="MOPAR",16701716002957,IF(AZ213="SIM",VLOOKUP(AY213,[3]DB_FORNECEDORES!$C:$E,3,0)))))))</f>
        <v>0</v>
      </c>
      <c r="BG213" t="e">
        <f>IF(M213="FIASA",VLOOKUP(Y213,'[4]FIASA, CKD, MOPAR '!$B:$F,5,0),IF(OR(M213="FPT BETIM - FIRE",M213="FPT BETIM - MECANICA"),VLOOKUP(Y213,'[4]FPT BETIM'!$B:$F,5,0),"Volume"))</f>
        <v>#N/A</v>
      </c>
      <c r="BH213" t="str">
        <f t="shared" si="87"/>
        <v>552677041800044479</v>
      </c>
      <c r="BI213" t="str">
        <f>VLOOKUP(BH213,[1]PFEP!$A:$A,1,0)</f>
        <v>552677041800044479</v>
      </c>
      <c r="BK213" s="44"/>
      <c r="BL213">
        <f>COUNTIF(' Suppliers DB '!C:C,PFEP!Y213)</f>
        <v>2</v>
      </c>
    </row>
    <row r="214" spans="1:64">
      <c r="A214" t="s">
        <v>59</v>
      </c>
      <c r="B214" s="2" t="s">
        <v>323</v>
      </c>
      <c r="C214" s="2">
        <v>21796</v>
      </c>
      <c r="D214" s="2">
        <v>552808040</v>
      </c>
      <c r="E214">
        <v>1920</v>
      </c>
      <c r="F214" t="s">
        <v>134</v>
      </c>
      <c r="J214">
        <v>7680</v>
      </c>
      <c r="K214">
        <v>4</v>
      </c>
      <c r="L214" s="3">
        <v>45401</v>
      </c>
      <c r="M214" s="5" t="str">
        <f t="shared" si="71"/>
        <v>FPT BETIM - FIRE</v>
      </c>
      <c r="N214" s="2" t="str">
        <f t="shared" ca="1" si="70"/>
        <v>WEEK 43</v>
      </c>
      <c r="O214">
        <f t="shared" si="72"/>
        <v>552808040</v>
      </c>
      <c r="P214" t="str">
        <f t="shared" si="73"/>
        <v>BIELA MOTOR COMPLETA</v>
      </c>
      <c r="Q214" s="21">
        <f>VLOOKUP(O214,[1]PFEP!$B:$G,6,0)</f>
        <v>0.39500000000000002</v>
      </c>
      <c r="R214" t="str">
        <f t="shared" ca="1" si="74"/>
        <v xml:space="preserve"> </v>
      </c>
      <c r="S214">
        <f t="shared" ca="1" si="75"/>
        <v>7680</v>
      </c>
      <c r="T214" t="str">
        <f t="shared" ca="1" si="76"/>
        <v xml:space="preserve"> </v>
      </c>
      <c r="U214" t="str">
        <f t="shared" ca="1" si="77"/>
        <v xml:space="preserve"> </v>
      </c>
      <c r="V214" t="str">
        <f t="shared" ca="1" si="78"/>
        <v xml:space="preserve"> </v>
      </c>
      <c r="W214" t="str">
        <f t="shared" ca="1" si="79"/>
        <v xml:space="preserve"> </v>
      </c>
      <c r="Y214" s="2">
        <f>VLOOKUP(C214,[1]PFEP!$O:$P,2,0)</f>
        <v>800015715</v>
      </c>
      <c r="Z214" s="8" t="e">
        <f>VLOOKUP(Y214,[2]INDEX!$C:$D,2,0)</f>
        <v>#N/A</v>
      </c>
      <c r="AA214" s="9" t="str">
        <f>VLOOKUP(Y214,'[1]Suppliers DB'!$A:$D,4,0)</f>
        <v>RUA AUGUSTO TONIN704LOT AMERICDISTRITO INDUSTRIAL NOVA ERA</v>
      </c>
      <c r="AB214" s="9" t="str">
        <f>VLOOKUP(Y214,'[1]Suppliers DB'!$A:$E,5,0)</f>
        <v>Indaiatuba</v>
      </c>
      <c r="AC214" s="2" t="str">
        <f>VLOOKUP(Y214,'[1]Suppliers DB'!$A:$F,6,0)</f>
        <v>SP</v>
      </c>
      <c r="AD214" s="6">
        <v>5733</v>
      </c>
      <c r="AE214" s="8" t="str">
        <f>VLOOKUP(Y214,[3]DB_FORNECEDORES!$C:$D,2,0)</f>
        <v>METALDYNE COMP.</v>
      </c>
      <c r="AF214" s="10" t="str">
        <f>IFERROR(IF(OR(M214="FPT BETIM - FIRE",M214="FPT BETIM - MECANICA",M214="FPT BETIM"),VLOOKUP(Y214,'[4]FPT BETIM'!$B:$E,4,0),IF(OR(M214="MOPAR",M214="CKD",M214="FIASA"),VLOOKUP(Y214,'[4]FIASA, CKD, MOPAR '!$B:$D,3,0)," ")),"")</f>
        <v/>
      </c>
      <c r="AG214" s="2" t="str">
        <f>VLOOKUP(O214,[1]PFEP!$B:$AN,39,0)</f>
        <v>T215</v>
      </c>
      <c r="AH214" s="2">
        <f>VLOOKUP(O214,[1]PFEP!$B:$AV,47,0)</f>
        <v>10</v>
      </c>
      <c r="AI214" s="2">
        <f>VLOOKUP(AG214,[1]PFEP!$AN:$AW,10,0)</f>
        <v>0.4</v>
      </c>
      <c r="AJ214" s="2">
        <f>VLOOKUP(O214,[1]PFEP!$B:$AX,49,0)</f>
        <v>0.3</v>
      </c>
      <c r="AK214" s="2">
        <f>VLOOKUP(O214,[1]PFEP!$B:$AY,50,0)</f>
        <v>0.02</v>
      </c>
      <c r="AL214" s="2" t="str">
        <f>IFERROR(IF(OR(VLOOKUP(BH214,[1]PFEP!$A:$BD,56,0)=1,VLOOKUP(BH214,[1]PFEP!$A:$BD,56,0)=0),"N","S"),"")</f>
        <v>S</v>
      </c>
      <c r="AM214" t="str">
        <f>VLOOKUP(AG214,[1]PFEP!$AH:$AZ,19,0)</f>
        <v>NO</v>
      </c>
      <c r="AN214" t="str">
        <f>VLOOKUP(AG214,[1]PFEP!$AH:$BA,20,0)</f>
        <v/>
      </c>
      <c r="AO214" t="str">
        <f>VLOOKUP(AG214,[1]PFEP!$AH:$BB,21,0)</f>
        <v/>
      </c>
      <c r="AP214" s="2">
        <f>VLOOKUP(AG214,[1]PFEP!$AN:$BE,18,0)</f>
        <v>0.02</v>
      </c>
      <c r="AQ214" s="8" t="str">
        <f>IFERROR(VLOOKUP(Y214,'[4]Restrição de veículos'!$A:$C,3,0),"")</f>
        <v>Não recebe carreta</v>
      </c>
      <c r="AR214" s="8" t="str">
        <f t="shared" ca="1" si="80"/>
        <v/>
      </c>
      <c r="AS214" s="8">
        <f t="shared" ca="1" si="81"/>
        <v>768</v>
      </c>
      <c r="AT214" s="8" t="str">
        <f t="shared" ca="1" si="82"/>
        <v/>
      </c>
      <c r="AU214" s="8" t="str">
        <f t="shared" ca="1" si="83"/>
        <v/>
      </c>
      <c r="AV214" s="8" t="str">
        <f t="shared" ca="1" si="84"/>
        <v/>
      </c>
      <c r="AW214" s="8" t="str">
        <f t="shared" ca="1" si="85"/>
        <v/>
      </c>
      <c r="AX214" s="8" t="str">
        <f>VLOOKUP(Y214,'[1]Suppliers DB'!$A:$X,24,0)</f>
        <v>Milk Run SP</v>
      </c>
      <c r="AZ214" s="2" t="s">
        <v>62</v>
      </c>
      <c r="BD214" s="2" t="str">
        <f t="shared" si="86"/>
        <v>Indaiatuba</v>
      </c>
      <c r="BE214" s="7">
        <f>VLOOKUP(Y214,[3]DB_FORNECEDORES!$C:$E,3,0)</f>
        <v>1947943000199</v>
      </c>
      <c r="BF214" s="7" t="b">
        <f>IF(AY214="FIASA",16701716000156,IF(AY214="FPT BETIM - FIRE",16701716003171,IF(AY214="FPT BETIM - MECANICA",16701716003333,IF(AY214="CKD",16701716001713,IF(AY214="MOPAR",16701716002957,IF(AZ214="SIM",VLOOKUP(AY214,[3]DB_FORNECEDORES!$C:$E,3,0)))))))</f>
        <v>0</v>
      </c>
      <c r="BG214" t="e">
        <f>IF(M214="FIASA",VLOOKUP(Y214,'[4]FIASA, CKD, MOPAR '!$B:$F,5,0),IF(OR(M214="FPT BETIM - FIRE",M214="FPT BETIM - MECANICA"),VLOOKUP(Y214,'[4]FPT BETIM'!$B:$F,5,0),"Volume"))</f>
        <v>#N/A</v>
      </c>
      <c r="BH214" t="str">
        <f t="shared" si="87"/>
        <v>552808040800015715</v>
      </c>
      <c r="BI214" t="str">
        <f>VLOOKUP(BH214,[1]PFEP!$A:$A,1,0)</f>
        <v>552808040800015715</v>
      </c>
      <c r="BK214" s="44"/>
      <c r="BL214">
        <f>COUNTIF(' Suppliers DB '!C:C,PFEP!Y214)</f>
        <v>1</v>
      </c>
    </row>
    <row r="215" spans="1:64">
      <c r="A215" t="s">
        <v>59</v>
      </c>
      <c r="B215" s="2" t="s">
        <v>324</v>
      </c>
      <c r="C215" s="2">
        <v>42932</v>
      </c>
      <c r="D215" s="2">
        <v>463404510</v>
      </c>
      <c r="E215">
        <v>60</v>
      </c>
      <c r="F215" t="s">
        <v>135</v>
      </c>
      <c r="J215">
        <v>600</v>
      </c>
      <c r="K215">
        <v>10</v>
      </c>
      <c r="L215" s="3">
        <v>45401</v>
      </c>
      <c r="M215" s="5" t="str">
        <f t="shared" si="71"/>
        <v>FPT BETIM - FIRE</v>
      </c>
      <c r="N215" s="2" t="str">
        <f t="shared" ca="1" si="70"/>
        <v>WEEK 43</v>
      </c>
      <c r="O215">
        <f t="shared" si="72"/>
        <v>463404510</v>
      </c>
      <c r="P215" t="str">
        <f t="shared" si="73"/>
        <v>TAMPA CABECOTE MOTOR COMPLETA</v>
      </c>
      <c r="Q215" s="21">
        <f>VLOOKUP(O215,[1]PFEP!$B:$G,6,0)</f>
        <v>0.81100000000000005</v>
      </c>
      <c r="R215" t="str">
        <f t="shared" ca="1" si="74"/>
        <v xml:space="preserve"> </v>
      </c>
      <c r="S215">
        <f t="shared" ca="1" si="75"/>
        <v>600</v>
      </c>
      <c r="T215" t="str">
        <f t="shared" ca="1" si="76"/>
        <v xml:space="preserve"> </v>
      </c>
      <c r="U215" t="str">
        <f t="shared" ca="1" si="77"/>
        <v xml:space="preserve"> </v>
      </c>
      <c r="V215" t="str">
        <f t="shared" ca="1" si="78"/>
        <v xml:space="preserve"> </v>
      </c>
      <c r="W215" t="str">
        <f t="shared" ca="1" si="79"/>
        <v xml:space="preserve"> </v>
      </c>
      <c r="Y215" s="2">
        <f>VLOOKUP(C215,[1]PFEP!$O:$P,2,0)</f>
        <v>800042863</v>
      </c>
      <c r="Z215" s="8" t="e">
        <f>VLOOKUP(Y215,[2]INDEX!$C:$D,2,0)</f>
        <v>#N/A</v>
      </c>
      <c r="AA215" s="9" t="str">
        <f>VLOOKUP(Y215,'[1]Suppliers DB'!$A:$D,4,0)</f>
        <v>RODOVIA DOM PEDRO I, SP 65s/nKM 90DO PINHAL</v>
      </c>
      <c r="AB215" s="9" t="str">
        <f>VLOOKUP(Y215,'[1]Suppliers DB'!$A:$E,5,0)</f>
        <v>Jarinu</v>
      </c>
      <c r="AC215" s="2" t="str">
        <f>VLOOKUP(Y215,'[1]Suppliers DB'!$A:$F,6,0)</f>
        <v>SP</v>
      </c>
      <c r="AD215" s="6">
        <v>5734</v>
      </c>
      <c r="AE215" s="8" t="str">
        <f>VLOOKUP(Y215,[3]DB_FORNECEDORES!$C:$D,2,0)</f>
        <v>SOGEFI FILTRATI</v>
      </c>
      <c r="AF215" s="10" t="str">
        <f>IFERROR(IF(OR(M215="FPT BETIM - FIRE",M215="FPT BETIM - MECANICA",M215="FPT BETIM"),VLOOKUP(Y215,'[4]FPT BETIM'!$B:$E,4,0),IF(OR(M215="MOPAR",M215="CKD",M215="FIASA"),VLOOKUP(Y215,'[4]FIASA, CKD, MOPAR '!$B:$D,3,0)," ")),"")</f>
        <v/>
      </c>
      <c r="AG215" s="2" t="str">
        <f>VLOOKUP(O215,[1]PFEP!$B:$AN,39,0)</f>
        <v>T170</v>
      </c>
      <c r="AH215" s="2">
        <f>VLOOKUP(O215,[1]PFEP!$B:$AV,47,0)</f>
        <v>4</v>
      </c>
      <c r="AI215" s="2">
        <f>VLOOKUP(AG215,[1]PFEP!$AN:$AW,10,0)</f>
        <v>0.6</v>
      </c>
      <c r="AJ215" s="2">
        <f>VLOOKUP(O215,[1]PFEP!$B:$AX,49,0)</f>
        <v>0.4</v>
      </c>
      <c r="AK215" s="2">
        <f>VLOOKUP(O215,[1]PFEP!$B:$AY,50,0)</f>
        <v>0.32</v>
      </c>
      <c r="AL215" s="2" t="str">
        <f>IFERROR(IF(OR(VLOOKUP(BH215,[1]PFEP!$A:$BD,56,0)=1,VLOOKUP(BH215,[1]PFEP!$A:$BD,56,0)=0),"N","S"),"")</f>
        <v>S</v>
      </c>
      <c r="AM215" t="str">
        <f>VLOOKUP(AG215,[1]PFEP!$AH:$AZ,19,0)</f>
        <v>YES</v>
      </c>
      <c r="AN215">
        <f>VLOOKUP(AG215,[1]PFEP!$AH:$BA,20,0)</f>
        <v>5</v>
      </c>
      <c r="AO215">
        <f>VLOOKUP(AG215,[1]PFEP!$AH:$BB,21,0)</f>
        <v>3</v>
      </c>
      <c r="AP215" s="2">
        <f>VLOOKUP(AG215,[1]PFEP!$AN:$BE,18,0)</f>
        <v>4.4550000000000001</v>
      </c>
      <c r="AQ215" s="8" t="str">
        <f>IFERROR(VLOOKUP(Y215,'[4]Restrição de veículos'!$A:$C,3,0),"")</f>
        <v/>
      </c>
      <c r="AR215" s="8" t="str">
        <f t="shared" ca="1" si="80"/>
        <v/>
      </c>
      <c r="AS215" s="8">
        <f t="shared" ca="1" si="81"/>
        <v>150</v>
      </c>
      <c r="AT215" s="8" t="str">
        <f t="shared" ca="1" si="82"/>
        <v/>
      </c>
      <c r="AU215" s="8" t="str">
        <f t="shared" ca="1" si="83"/>
        <v/>
      </c>
      <c r="AV215" s="8" t="str">
        <f t="shared" ca="1" si="84"/>
        <v/>
      </c>
      <c r="AW215" s="8" t="str">
        <f t="shared" ca="1" si="85"/>
        <v/>
      </c>
      <c r="AX215" s="8" t="str">
        <f>VLOOKUP(Y215,'[1]Suppliers DB'!$A:$X,24,0)</f>
        <v>DR SP Sogefi</v>
      </c>
      <c r="AZ215" s="2" t="s">
        <v>62</v>
      </c>
      <c r="BD215" s="2" t="str">
        <f t="shared" si="86"/>
        <v>Jarinu</v>
      </c>
      <c r="BE215" s="7">
        <f>VLOOKUP(Y215,[3]DB_FORNECEDORES!$C:$E,3,0)</f>
        <v>66975699000547</v>
      </c>
      <c r="BF215" s="7" t="b">
        <f>IF(AY215="FIASA",16701716000156,IF(AY215="FPT BETIM - FIRE",16701716003171,IF(AY215="FPT BETIM - MECANICA",16701716003333,IF(AY215="CKD",16701716001713,IF(AY215="MOPAR",16701716002957,IF(AZ215="SIM",VLOOKUP(AY215,[3]DB_FORNECEDORES!$C:$E,3,0)))))))</f>
        <v>0</v>
      </c>
      <c r="BG215" t="e">
        <f>IF(M215="FIASA",VLOOKUP(Y215,'[4]FIASA, CKD, MOPAR '!$B:$F,5,0),IF(OR(M215="FPT BETIM - FIRE",M215="FPT BETIM - MECANICA"),VLOOKUP(Y215,'[4]FPT BETIM'!$B:$F,5,0),"Volume"))</f>
        <v>#N/A</v>
      </c>
      <c r="BH215" t="str">
        <f t="shared" si="87"/>
        <v>463404510800042863</v>
      </c>
      <c r="BI215" t="str">
        <f>VLOOKUP(BH215,[1]PFEP!$A:$A,1,0)</f>
        <v>463404510800042863</v>
      </c>
      <c r="BK215" s="44"/>
      <c r="BL215">
        <f>COUNTIF(' Suppliers DB '!C:C,PFEP!Y215)</f>
        <v>1</v>
      </c>
    </row>
    <row r="216" spans="1:64">
      <c r="A216" t="s">
        <v>59</v>
      </c>
      <c r="B216" s="2" t="s">
        <v>324</v>
      </c>
      <c r="C216" s="2">
        <v>42932</v>
      </c>
      <c r="D216" s="2">
        <v>463404780</v>
      </c>
      <c r="E216">
        <v>60</v>
      </c>
      <c r="F216" t="s">
        <v>135</v>
      </c>
      <c r="J216">
        <v>900</v>
      </c>
      <c r="K216">
        <v>15</v>
      </c>
      <c r="L216" s="3">
        <v>45401</v>
      </c>
      <c r="M216" s="5" t="str">
        <f t="shared" si="71"/>
        <v>FPT BETIM - FIRE</v>
      </c>
      <c r="N216" s="2" t="str">
        <f t="shared" ca="1" si="70"/>
        <v>WEEK 43</v>
      </c>
      <c r="O216">
        <f t="shared" si="72"/>
        <v>463404780</v>
      </c>
      <c r="P216" t="str">
        <f t="shared" si="73"/>
        <v>TAMPA CABECOTE MOTOR COMPLETA</v>
      </c>
      <c r="Q216" s="21">
        <f>VLOOKUP(O216,[1]PFEP!$B:$G,6,0)</f>
        <v>1.0109999999999999</v>
      </c>
      <c r="R216" t="str">
        <f t="shared" ca="1" si="74"/>
        <v xml:space="preserve"> </v>
      </c>
      <c r="S216">
        <f t="shared" ca="1" si="75"/>
        <v>900</v>
      </c>
      <c r="T216" t="str">
        <f t="shared" ca="1" si="76"/>
        <v xml:space="preserve"> </v>
      </c>
      <c r="U216" t="str">
        <f t="shared" ca="1" si="77"/>
        <v xml:space="preserve"> </v>
      </c>
      <c r="V216" t="str">
        <f t="shared" ca="1" si="78"/>
        <v xml:space="preserve"> </v>
      </c>
      <c r="W216" t="str">
        <f t="shared" ca="1" si="79"/>
        <v xml:space="preserve"> </v>
      </c>
      <c r="Y216" s="2">
        <f>VLOOKUP(C216,[1]PFEP!$O:$P,2,0)</f>
        <v>800042863</v>
      </c>
      <c r="Z216" s="8" t="e">
        <f>VLOOKUP(Y216,[2]INDEX!$C:$D,2,0)</f>
        <v>#N/A</v>
      </c>
      <c r="AA216" s="9" t="str">
        <f>VLOOKUP(Y216,'[1]Suppliers DB'!$A:$D,4,0)</f>
        <v>RODOVIA DOM PEDRO I, SP 65s/nKM 90DO PINHAL</v>
      </c>
      <c r="AB216" s="9" t="str">
        <f>VLOOKUP(Y216,'[1]Suppliers DB'!$A:$E,5,0)</f>
        <v>Jarinu</v>
      </c>
      <c r="AC216" s="2" t="str">
        <f>VLOOKUP(Y216,'[1]Suppliers DB'!$A:$F,6,0)</f>
        <v>SP</v>
      </c>
      <c r="AD216" s="6">
        <v>5735</v>
      </c>
      <c r="AE216" s="8" t="str">
        <f>VLOOKUP(Y216,[3]DB_FORNECEDORES!$C:$D,2,0)</f>
        <v>SOGEFI FILTRATI</v>
      </c>
      <c r="AF216" s="10" t="str">
        <f>IFERROR(IF(OR(M216="FPT BETIM - FIRE",M216="FPT BETIM - MECANICA",M216="FPT BETIM"),VLOOKUP(Y216,'[4]FPT BETIM'!$B:$E,4,0),IF(OR(M216="MOPAR",M216="CKD",M216="FIASA"),VLOOKUP(Y216,'[4]FIASA, CKD, MOPAR '!$B:$D,3,0)," ")),"")</f>
        <v/>
      </c>
      <c r="AG216" s="2" t="str">
        <f>VLOOKUP(O216,[1]PFEP!$B:$AN,39,0)</f>
        <v>T170</v>
      </c>
      <c r="AH216" s="2">
        <f>VLOOKUP(O216,[1]PFEP!$B:$AV,47,0)</f>
        <v>4</v>
      </c>
      <c r="AI216" s="2">
        <f>VLOOKUP(AG216,[1]PFEP!$AN:$AW,10,0)</f>
        <v>0.6</v>
      </c>
      <c r="AJ216" s="2">
        <f>VLOOKUP(O216,[1]PFEP!$B:$AX,49,0)</f>
        <v>0.4</v>
      </c>
      <c r="AK216" s="2">
        <f>VLOOKUP(O216,[1]PFEP!$B:$AY,50,0)</f>
        <v>0.32</v>
      </c>
      <c r="AL216" s="2" t="str">
        <f>IFERROR(IF(OR(VLOOKUP(BH216,[1]PFEP!$A:$BD,56,0)=1,VLOOKUP(BH216,[1]PFEP!$A:$BD,56,0)=0),"N","S"),"")</f>
        <v>S</v>
      </c>
      <c r="AM216" t="str">
        <f>VLOOKUP(AG216,[1]PFEP!$AH:$AZ,19,0)</f>
        <v>YES</v>
      </c>
      <c r="AN216">
        <f>VLOOKUP(AG216,[1]PFEP!$AH:$BA,20,0)</f>
        <v>5</v>
      </c>
      <c r="AO216">
        <f>VLOOKUP(AG216,[1]PFEP!$AH:$BB,21,0)</f>
        <v>3</v>
      </c>
      <c r="AP216" s="2">
        <f>VLOOKUP(AG216,[1]PFEP!$AN:$BE,18,0)</f>
        <v>4.4550000000000001</v>
      </c>
      <c r="AQ216" s="8" t="str">
        <f>IFERROR(VLOOKUP(Y216,'[4]Restrição de veículos'!$A:$C,3,0),"")</f>
        <v/>
      </c>
      <c r="AR216" s="8" t="str">
        <f t="shared" ca="1" si="80"/>
        <v/>
      </c>
      <c r="AS216" s="8">
        <f t="shared" ca="1" si="81"/>
        <v>225</v>
      </c>
      <c r="AT216" s="8" t="str">
        <f t="shared" ca="1" si="82"/>
        <v/>
      </c>
      <c r="AU216" s="8" t="str">
        <f t="shared" ca="1" si="83"/>
        <v/>
      </c>
      <c r="AV216" s="8" t="str">
        <f t="shared" ca="1" si="84"/>
        <v/>
      </c>
      <c r="AW216" s="8" t="str">
        <f t="shared" ca="1" si="85"/>
        <v/>
      </c>
      <c r="AX216" s="8" t="str">
        <f>VLOOKUP(Y216,'[1]Suppliers DB'!$A:$X,24,0)</f>
        <v>DR SP Sogefi</v>
      </c>
      <c r="AZ216" s="2" t="s">
        <v>62</v>
      </c>
      <c r="BD216" s="2" t="str">
        <f t="shared" si="86"/>
        <v>Jarinu</v>
      </c>
      <c r="BE216" s="7">
        <f>VLOOKUP(Y216,[3]DB_FORNECEDORES!$C:$E,3,0)</f>
        <v>66975699000547</v>
      </c>
      <c r="BF216" s="7" t="b">
        <f>IF(AY216="FIASA",16701716000156,IF(AY216="FPT BETIM - FIRE",16701716003171,IF(AY216="FPT BETIM - MECANICA",16701716003333,IF(AY216="CKD",16701716001713,IF(AY216="MOPAR",16701716002957,IF(AZ216="SIM",VLOOKUP(AY216,[3]DB_FORNECEDORES!$C:$E,3,0)))))))</f>
        <v>0</v>
      </c>
      <c r="BG216" t="e">
        <f>IF(M216="FIASA",VLOOKUP(Y216,'[4]FIASA, CKD, MOPAR '!$B:$F,5,0),IF(OR(M216="FPT BETIM - FIRE",M216="FPT BETIM - MECANICA"),VLOOKUP(Y216,'[4]FPT BETIM'!$B:$F,5,0),"Volume"))</f>
        <v>#N/A</v>
      </c>
      <c r="BH216" t="str">
        <f t="shared" si="87"/>
        <v>463404780800042863</v>
      </c>
      <c r="BI216" t="str">
        <f>VLOOKUP(BH216,[1]PFEP!$A:$A,1,0)</f>
        <v>463404780800042863</v>
      </c>
      <c r="BK216" s="44"/>
      <c r="BL216">
        <f>COUNTIF(' Suppliers DB '!C:C,PFEP!Y216)</f>
        <v>1</v>
      </c>
    </row>
    <row r="217" spans="1:64">
      <c r="A217" t="s">
        <v>59</v>
      </c>
      <c r="B217" s="2" t="s">
        <v>325</v>
      </c>
      <c r="C217" s="2">
        <v>41469</v>
      </c>
      <c r="D217" s="2">
        <v>463462830</v>
      </c>
      <c r="E217">
        <v>30</v>
      </c>
      <c r="F217" t="s">
        <v>176</v>
      </c>
      <c r="J217">
        <v>1290</v>
      </c>
      <c r="K217">
        <v>43</v>
      </c>
      <c r="L217" s="3">
        <v>45401</v>
      </c>
      <c r="M217" s="5" t="str">
        <f t="shared" si="71"/>
        <v>FPT BETIM - FIRE</v>
      </c>
      <c r="N217" s="2" t="str">
        <f t="shared" ca="1" si="70"/>
        <v>WEEK 43</v>
      </c>
      <c r="O217">
        <f t="shared" si="72"/>
        <v>463462830</v>
      </c>
      <c r="P217" t="str">
        <f t="shared" si="73"/>
        <v>TAMPA FRONTAL (FRONT COVER)</v>
      </c>
      <c r="Q217" s="21">
        <f>VLOOKUP(O217,[1]PFEP!$B:$G,6,0)</f>
        <v>3.7949999999999999</v>
      </c>
      <c r="R217" t="str">
        <f t="shared" ca="1" si="74"/>
        <v xml:space="preserve"> </v>
      </c>
      <c r="S217">
        <f t="shared" ca="1" si="75"/>
        <v>1290</v>
      </c>
      <c r="T217" t="str">
        <f t="shared" ca="1" si="76"/>
        <v xml:space="preserve"> </v>
      </c>
      <c r="U217" t="str">
        <f t="shared" ca="1" si="77"/>
        <v xml:space="preserve"> </v>
      </c>
      <c r="V217" t="str">
        <f t="shared" ca="1" si="78"/>
        <v xml:space="preserve"> </v>
      </c>
      <c r="W217" t="str">
        <f t="shared" ca="1" si="79"/>
        <v xml:space="preserve"> </v>
      </c>
      <c r="Y217" s="2">
        <f>VLOOKUP(C217,[1]PFEP!$O:$P,2,0)</f>
        <v>800041909</v>
      </c>
      <c r="Z217" s="8" t="e">
        <f>VLOOKUP(Y217,[2]INDEX!$C:$D,2,0)</f>
        <v>#N/A</v>
      </c>
      <c r="AA217" s="9" t="str">
        <f>VLOOKUP(Y217,'[1]Suppliers DB'!$A:$D,4,0)</f>
        <v>Rodovia Waldomiro Corrêa de Camargo, Km 52,8</v>
      </c>
      <c r="AB217" s="9" t="str">
        <f>VLOOKUP(Y217,'[1]Suppliers DB'!$A:$E,5,0)</f>
        <v>Itu</v>
      </c>
      <c r="AC217" s="2" t="str">
        <f>VLOOKUP(Y217,'[1]Suppliers DB'!$A:$F,6,0)</f>
        <v>SP</v>
      </c>
      <c r="AD217" s="6">
        <v>5736</v>
      </c>
      <c r="AE217" s="8" t="str">
        <f>VLOOKUP(Y217,[3]DB_FORNECEDORES!$C:$D,2,0)</f>
        <v>AISIN</v>
      </c>
      <c r="AF217" s="10" t="str">
        <f>IFERROR(IF(OR(M217="FPT BETIM - FIRE",M217="FPT BETIM - MECANICA",M217="FPT BETIM"),VLOOKUP(Y217,'[4]FPT BETIM'!$B:$E,4,0),IF(OR(M217="MOPAR",M217="CKD",M217="FIASA"),VLOOKUP(Y217,'[4]FIASA, CKD, MOPAR '!$B:$D,3,0)," ")),"")</f>
        <v/>
      </c>
      <c r="AG217" s="2" t="str">
        <f>VLOOKUP(O217,[1]PFEP!$B:$AN,39,0)</f>
        <v>T303</v>
      </c>
      <c r="AH217" s="2">
        <f>VLOOKUP(O217,[1]PFEP!$B:$AV,47,0)</f>
        <v>2</v>
      </c>
      <c r="AI217" s="2">
        <f>VLOOKUP(AG217,[1]PFEP!$AN:$AW,10,0)</f>
        <v>0.6</v>
      </c>
      <c r="AJ217" s="2">
        <f>VLOOKUP(O217,[1]PFEP!$B:$AX,49,0)</f>
        <v>0.4</v>
      </c>
      <c r="AK217" s="2">
        <f>VLOOKUP(O217,[1]PFEP!$B:$AY,50,0)</f>
        <v>0.32</v>
      </c>
      <c r="AL217" s="2" t="str">
        <f>IFERROR(IF(OR(VLOOKUP(BH217,[1]PFEP!$A:$BD,56,0)=1,VLOOKUP(BH217,[1]PFEP!$A:$BD,56,0)=0),"N","S"),"")</f>
        <v>N</v>
      </c>
      <c r="AM217" t="str">
        <f>VLOOKUP(AG217,[1]PFEP!$AH:$AZ,19,0)</f>
        <v>YES</v>
      </c>
      <c r="AN217">
        <f>VLOOKUP(AG217,[1]PFEP!$AH:$BA,20,0)</f>
        <v>4</v>
      </c>
      <c r="AO217">
        <f>VLOOKUP(AG217,[1]PFEP!$AH:$BB,21,0)</f>
        <v>3</v>
      </c>
      <c r="AP217" s="2">
        <f>VLOOKUP(AG217,[1]PFEP!$AN:$BE,18,0)</f>
        <v>3.02</v>
      </c>
      <c r="AQ217" s="8" t="str">
        <f>IFERROR(VLOOKUP(Y217,'[4]Restrição de veículos'!$A:$C,3,0),"")</f>
        <v/>
      </c>
      <c r="AR217" s="8" t="str">
        <f t="shared" ca="1" si="80"/>
        <v/>
      </c>
      <c r="AS217" s="8">
        <f t="shared" ca="1" si="81"/>
        <v>645</v>
      </c>
      <c r="AT217" s="8" t="str">
        <f t="shared" ca="1" si="82"/>
        <v/>
      </c>
      <c r="AU217" s="8" t="str">
        <f t="shared" ca="1" si="83"/>
        <v/>
      </c>
      <c r="AV217" s="8" t="str">
        <f t="shared" ca="1" si="84"/>
        <v/>
      </c>
      <c r="AW217" s="8" t="str">
        <f t="shared" ca="1" si="85"/>
        <v/>
      </c>
      <c r="AX217" s="8" t="str">
        <f>VLOOKUP(Y217,'[1]Suppliers DB'!$A:$X,24,0)</f>
        <v>Milk Run SP</v>
      </c>
      <c r="AZ217" s="2" t="s">
        <v>62</v>
      </c>
      <c r="BD217" s="2" t="str">
        <f t="shared" si="86"/>
        <v>Itu</v>
      </c>
      <c r="BE217" s="7">
        <f>VLOOKUP(Y217,[3]DB_FORNECEDORES!$C:$E,3,0)</f>
        <v>14011603000101</v>
      </c>
      <c r="BF217" s="7" t="b">
        <f>IF(AY217="FIASA",16701716000156,IF(AY217="FPT BETIM - FIRE",16701716003171,IF(AY217="FPT BETIM - MECANICA",16701716003333,IF(AY217="CKD",16701716001713,IF(AY217="MOPAR",16701716002957,IF(AZ217="SIM",VLOOKUP(AY217,[3]DB_FORNECEDORES!$C:$E,3,0)))))))</f>
        <v>0</v>
      </c>
      <c r="BG217" t="e">
        <f>IF(M217="FIASA",VLOOKUP(Y217,'[4]FIASA, CKD, MOPAR '!$B:$F,5,0),IF(OR(M217="FPT BETIM - FIRE",M217="FPT BETIM - MECANICA"),VLOOKUP(Y217,'[4]FPT BETIM'!$B:$F,5,0),"Volume"))</f>
        <v>#N/A</v>
      </c>
      <c r="BH217" t="str">
        <f t="shared" si="87"/>
        <v>463462830800041909</v>
      </c>
      <c r="BI217" t="str">
        <f>VLOOKUP(BH217,[1]PFEP!$A:$A,1,0)</f>
        <v>463462830800041909</v>
      </c>
      <c r="BK217" s="44"/>
      <c r="BL217">
        <f>COUNTIF(' Suppliers DB '!C:C,PFEP!Y217)</f>
        <v>1</v>
      </c>
    </row>
    <row r="218" spans="1:64">
      <c r="A218" t="s">
        <v>59</v>
      </c>
      <c r="B218" s="2" t="s">
        <v>326</v>
      </c>
      <c r="C218" s="2">
        <v>31775</v>
      </c>
      <c r="D218" s="2">
        <v>463530880</v>
      </c>
      <c r="E218">
        <v>30</v>
      </c>
      <c r="F218" t="s">
        <v>327</v>
      </c>
      <c r="J218">
        <v>6000</v>
      </c>
      <c r="K218">
        <v>200</v>
      </c>
      <c r="L218" s="3">
        <v>45401</v>
      </c>
      <c r="M218" s="5" t="str">
        <f t="shared" si="71"/>
        <v>FPT BETIM - FIRE</v>
      </c>
      <c r="N218" s="2" t="str">
        <f t="shared" ca="1" si="70"/>
        <v>WEEK 43</v>
      </c>
      <c r="O218">
        <f t="shared" si="72"/>
        <v>463530880</v>
      </c>
      <c r="P218" t="str">
        <f t="shared" si="73"/>
        <v>CONJUNTO SUPORTE E ABRACADEIRA</v>
      </c>
      <c r="Q218" s="21">
        <f>VLOOKUP(O218,[1]PFEP!$B:$G,6,0)</f>
        <v>0.05</v>
      </c>
      <c r="R218" t="str">
        <f t="shared" ca="1" si="74"/>
        <v xml:space="preserve"> </v>
      </c>
      <c r="S218">
        <f t="shared" ca="1" si="75"/>
        <v>6000</v>
      </c>
      <c r="T218" t="str">
        <f t="shared" ca="1" si="76"/>
        <v xml:space="preserve"> </v>
      </c>
      <c r="U218" t="str">
        <f t="shared" ca="1" si="77"/>
        <v xml:space="preserve"> </v>
      </c>
      <c r="V218" t="str">
        <f t="shared" ca="1" si="78"/>
        <v xml:space="preserve"> </v>
      </c>
      <c r="W218" t="str">
        <f t="shared" ca="1" si="79"/>
        <v xml:space="preserve"> </v>
      </c>
      <c r="Y218" s="2">
        <f>VLOOKUP(C218,[1]PFEP!$O:$P,2,0)</f>
        <v>800028458</v>
      </c>
      <c r="Z218" s="8" t="e">
        <f>VLOOKUP(Y218,[2]INDEX!$C:$D,2,0)</f>
        <v>#N/A</v>
      </c>
      <c r="AA218" s="9" t="str">
        <f>VLOOKUP(Y218,'[1]Suppliers DB'!$A:$D,4,0)</f>
        <v>AVENIDA PIRAPORINHA1210VILA NOGUEIRA</v>
      </c>
      <c r="AB218" s="9" t="str">
        <f>VLOOKUP(Y218,'[1]Suppliers DB'!$A:$E,5,0)</f>
        <v>Diadema</v>
      </c>
      <c r="AC218" s="2" t="str">
        <f>VLOOKUP(Y218,'[1]Suppliers DB'!$A:$F,6,0)</f>
        <v>SP</v>
      </c>
      <c r="AD218" s="6">
        <v>5737</v>
      </c>
      <c r="AE218" s="8" t="str">
        <f>VLOOKUP(Y218,[3]DB_FORNECEDORES!$C:$D,2,0)</f>
        <v>ITAESBRA</v>
      </c>
      <c r="AF218" s="10" t="str">
        <f>IFERROR(IF(OR(M218="FPT BETIM - FIRE",M218="FPT BETIM - MECANICA",M218="FPT BETIM"),VLOOKUP(Y218,'[4]FPT BETIM'!$B:$E,4,0),IF(OR(M218="MOPAR",M218="CKD",M218="FIASA"),VLOOKUP(Y218,'[4]FIASA, CKD, MOPAR '!$B:$D,3,0)," ")),"")</f>
        <v/>
      </c>
      <c r="AG218" s="2" t="str">
        <f>VLOOKUP(O218,[1]PFEP!$B:$AN,39,0)</f>
        <v>T344</v>
      </c>
      <c r="AH218" s="2">
        <f>VLOOKUP(O218,[1]PFEP!$B:$AV,47,0)</f>
        <v>120</v>
      </c>
      <c r="AI218" s="2">
        <f>VLOOKUP(AG218,[1]PFEP!$AN:$AW,10,0)</f>
        <v>0.4</v>
      </c>
      <c r="AJ218" s="2">
        <f>VLOOKUP(O218,[1]PFEP!$B:$AX,49,0)</f>
        <v>0.3</v>
      </c>
      <c r="AK218" s="2">
        <f>VLOOKUP(O218,[1]PFEP!$B:$AY,50,0)</f>
        <v>0.15</v>
      </c>
      <c r="AL218" s="2" t="str">
        <f>IFERROR(IF(OR(VLOOKUP(BH218,[1]PFEP!$A:$BD,56,0)=1,VLOOKUP(BH218,[1]PFEP!$A:$BD,56,0)=0),"N","S"),"")</f>
        <v>N</v>
      </c>
      <c r="AM218" t="str">
        <f>VLOOKUP(AG218,[1]PFEP!$AH:$AZ,19,0)</f>
        <v>NO</v>
      </c>
      <c r="AN218" t="str">
        <f>VLOOKUP(AG218,[1]PFEP!$AH:$BA,20,0)</f>
        <v/>
      </c>
      <c r="AO218" t="str">
        <f>VLOOKUP(AG218,[1]PFEP!$AH:$BB,21,0)</f>
        <v/>
      </c>
      <c r="AP218" s="2">
        <f>VLOOKUP(AG218,[1]PFEP!$AN:$BE,18,0)</f>
        <v>1.65</v>
      </c>
      <c r="AQ218" s="8" t="str">
        <f>IFERROR(VLOOKUP(Y218,'[4]Restrição de veículos'!$A:$C,3,0),"")</f>
        <v/>
      </c>
      <c r="AR218" s="8" t="str">
        <f t="shared" ca="1" si="80"/>
        <v/>
      </c>
      <c r="AS218" s="8">
        <f t="shared" ca="1" si="81"/>
        <v>50</v>
      </c>
      <c r="AT218" s="8" t="str">
        <f t="shared" ca="1" si="82"/>
        <v/>
      </c>
      <c r="AU218" s="8" t="str">
        <f t="shared" ca="1" si="83"/>
        <v/>
      </c>
      <c r="AV218" s="8" t="str">
        <f t="shared" ca="1" si="84"/>
        <v/>
      </c>
      <c r="AW218" s="8" t="str">
        <f t="shared" ca="1" si="85"/>
        <v/>
      </c>
      <c r="AX218" s="8" t="str">
        <f>VLOOKUP(Y218,'[1]Suppliers DB'!$A:$X,24,0)</f>
        <v>Direto SP</v>
      </c>
      <c r="AZ218" s="2" t="s">
        <v>62</v>
      </c>
      <c r="BD218" s="2" t="str">
        <f t="shared" si="86"/>
        <v>Diadema</v>
      </c>
      <c r="BE218" s="7">
        <f>VLOOKUP(Y218,[3]DB_FORNECEDORES!$C:$E,3,0)</f>
        <v>61381323000248</v>
      </c>
      <c r="BF218" s="7" t="b">
        <f>IF(AY218="FIASA",16701716000156,IF(AY218="FPT BETIM - FIRE",16701716003171,IF(AY218="FPT BETIM - MECANICA",16701716003333,IF(AY218="CKD",16701716001713,IF(AY218="MOPAR",16701716002957,IF(AZ218="SIM",VLOOKUP(AY218,[3]DB_FORNECEDORES!$C:$E,3,0)))))))</f>
        <v>0</v>
      </c>
      <c r="BG218" t="e">
        <f>IF(M218="FIASA",VLOOKUP(Y218,'[4]FIASA, CKD, MOPAR '!$B:$F,5,0),IF(OR(M218="FPT BETIM - FIRE",M218="FPT BETIM - MECANICA"),VLOOKUP(Y218,'[4]FPT BETIM'!$B:$F,5,0),"Volume"))</f>
        <v>#N/A</v>
      </c>
      <c r="BH218" t="str">
        <f t="shared" si="87"/>
        <v>463530880800028458</v>
      </c>
      <c r="BI218" t="str">
        <f>VLOOKUP(BH218,[1]PFEP!$A:$A,1,0)</f>
        <v>463530880800028458</v>
      </c>
      <c r="BK218" s="44"/>
      <c r="BL218">
        <f>COUNTIF(' Suppliers DB '!C:C,PFEP!Y218)</f>
        <v>2</v>
      </c>
    </row>
    <row r="219" spans="1:64">
      <c r="A219" t="s">
        <v>328</v>
      </c>
      <c r="B219" s="2" t="s">
        <v>329</v>
      </c>
      <c r="C219" s="2">
        <v>30460</v>
      </c>
      <c r="D219" s="2">
        <v>463557158</v>
      </c>
      <c r="E219">
        <v>672</v>
      </c>
      <c r="F219" t="s">
        <v>330</v>
      </c>
      <c r="J219">
        <v>1344</v>
      </c>
      <c r="K219">
        <v>2</v>
      </c>
      <c r="L219" s="3">
        <v>45401</v>
      </c>
      <c r="M219" s="5" t="str">
        <f t="shared" si="71"/>
        <v>FPT BETIM - MECANICA</v>
      </c>
      <c r="N219" s="2" t="str">
        <f t="shared" ca="1" si="70"/>
        <v>WEEK 43</v>
      </c>
      <c r="O219">
        <f t="shared" si="72"/>
        <v>463557158</v>
      </c>
      <c r="P219" t="str">
        <f t="shared" si="73"/>
        <v>Engr. 3ª Desliz. (rel. 38/25) - 1572</v>
      </c>
      <c r="Q219" s="21">
        <f>VLOOKUP(O219,[1]PFEP!$B:$G,6,0)</f>
        <v>0.42</v>
      </c>
      <c r="R219" t="str">
        <f t="shared" ca="1" si="74"/>
        <v xml:space="preserve"> </v>
      </c>
      <c r="S219">
        <f t="shared" ca="1" si="75"/>
        <v>1344</v>
      </c>
      <c r="T219" t="str">
        <f t="shared" ca="1" si="76"/>
        <v xml:space="preserve"> </v>
      </c>
      <c r="U219" t="str">
        <f t="shared" ca="1" si="77"/>
        <v xml:space="preserve"> </v>
      </c>
      <c r="V219" t="str">
        <f t="shared" ca="1" si="78"/>
        <v xml:space="preserve"> </v>
      </c>
      <c r="W219" t="str">
        <f t="shared" ca="1" si="79"/>
        <v xml:space="preserve"> </v>
      </c>
      <c r="Y219" s="2">
        <f>VLOOKUP(C219,[1]PFEP!$O:$P,2,0)</f>
        <v>800005847</v>
      </c>
      <c r="Z219" s="8" t="e">
        <f>VLOOKUP(Y219,[2]INDEX!$C:$D,2,0)</f>
        <v>#N/A</v>
      </c>
      <c r="AA219" s="9" t="str">
        <f>VLOOKUP(Y219,'[1]Suppliers DB'!$A:$D,4,0)</f>
        <v>R SENADOR GIOVANNI AGNELLI800800 A 830DISTR.INDL.PAULO CAMIL</v>
      </c>
      <c r="AB219" s="9" t="str">
        <f>VLOOKUP(Y219,'[1]Suppliers DB'!$A:$E,5,0)</f>
        <v>Betim</v>
      </c>
      <c r="AC219" s="2" t="str">
        <f>VLOOKUP(Y219,'[1]Suppliers DB'!$A:$F,6,0)</f>
        <v>MG</v>
      </c>
      <c r="AD219" s="6">
        <v>5738</v>
      </c>
      <c r="AE219" s="8" t="str">
        <f>VLOOKUP(Y219,[3]DB_FORNECEDORES!$C:$D,2,0)</f>
        <v>NEUMAYER TEKFOR</v>
      </c>
      <c r="AF219" s="10" t="str">
        <f>IFERROR(IF(OR(M219="FPT BETIM - FIRE",M219="FPT BETIM - MECANICA",M219="FPT BETIM"),VLOOKUP(Y219,'[4]FPT BETIM'!$B:$E,4,0),IF(OR(M219="MOPAR",M219="CKD",M219="FIASA"),VLOOKUP(Y219,'[4]FIASA, CKD, MOPAR '!$B:$D,3,0)," ")),"")</f>
        <v/>
      </c>
      <c r="AG219" s="2" t="str">
        <f>VLOOKUP(O219,[1]PFEP!$B:$AN,39,0)</f>
        <v>THPJ</v>
      </c>
      <c r="AH219" s="2">
        <f>VLOOKUP(O219,[1]PFEP!$B:$AV,47,0)</f>
        <v>672</v>
      </c>
      <c r="AI219" s="2">
        <f>VLOOKUP(AG219,[1]PFEP!$AN:$AW,10,0)</f>
        <v>1</v>
      </c>
      <c r="AJ219" s="2">
        <f>VLOOKUP(O219,[1]PFEP!$B:$AX,49,0)</f>
        <v>0.8</v>
      </c>
      <c r="AK219" s="2">
        <f>VLOOKUP(O219,[1]PFEP!$B:$AY,50,0)</f>
        <v>0.9</v>
      </c>
      <c r="AL219" s="2" t="str">
        <f>IFERROR(IF(OR(VLOOKUP(BH219,[1]PFEP!$A:$BD,56,0)=1,VLOOKUP(BH219,[1]PFEP!$A:$BD,56,0)=0),"N","S"),"")</f>
        <v>S</v>
      </c>
      <c r="AM219" t="str">
        <f>VLOOKUP(AG219,[1]PFEP!$AH:$AZ,19,0)</f>
        <v>NO</v>
      </c>
      <c r="AN219" t="str">
        <f>VLOOKUP(AG219,[1]PFEP!$AH:$BA,20,0)</f>
        <v/>
      </c>
      <c r="AO219" t="str">
        <f>VLOOKUP(AG219,[1]PFEP!$AH:$BB,21,0)</f>
        <v/>
      </c>
      <c r="AP219" s="2">
        <f>VLOOKUP(AG219,[1]PFEP!$AN:$BE,18,0)</f>
        <v>3</v>
      </c>
      <c r="AQ219" s="8" t="str">
        <f>IFERROR(VLOOKUP(Y219,'[4]Restrição de veículos'!$A:$C,3,0),"")</f>
        <v/>
      </c>
      <c r="AR219" s="8" t="str">
        <f t="shared" ca="1" si="80"/>
        <v/>
      </c>
      <c r="AS219" s="8">
        <f t="shared" ca="1" si="81"/>
        <v>2</v>
      </c>
      <c r="AT219" s="8" t="str">
        <f t="shared" ca="1" si="82"/>
        <v/>
      </c>
      <c r="AU219" s="8" t="str">
        <f t="shared" ca="1" si="83"/>
        <v/>
      </c>
      <c r="AV219" s="8" t="str">
        <f t="shared" ca="1" si="84"/>
        <v/>
      </c>
      <c r="AW219" s="8" t="str">
        <f t="shared" ca="1" si="85"/>
        <v/>
      </c>
      <c r="AX219" s="8" t="str">
        <f>VLOOKUP(Y219,'[1]Suppliers DB'!$A:$X,24,0)</f>
        <v>Geoship Nemak + Neumayer</v>
      </c>
      <c r="AZ219" s="2" t="s">
        <v>62</v>
      </c>
      <c r="BD219" s="2" t="str">
        <f t="shared" si="86"/>
        <v>Betim</v>
      </c>
      <c r="BE219" s="7">
        <f>VLOOKUP(Y219,[3]DB_FORNECEDORES!$C:$E,3,0)</f>
        <v>61096996000841</v>
      </c>
      <c r="BF219" s="7" t="b">
        <f>IF(AY219="FIASA",16701716000156,IF(AY219="FPT BETIM - FIRE",16701716003171,IF(AY219="FPT BETIM - MECANICA",16701716003333,IF(AY219="CKD",16701716001713,IF(AY219="MOPAR",16701716002957,IF(AZ219="SIM",VLOOKUP(AY219,[3]DB_FORNECEDORES!$C:$E,3,0)))))))</f>
        <v>0</v>
      </c>
      <c r="BG219" t="e">
        <f>IF(M219="FIASA",VLOOKUP(Y219,'[4]FIASA, CKD, MOPAR '!$B:$F,5,0),IF(OR(M219="FPT BETIM - FIRE",M219="FPT BETIM - MECANICA"),VLOOKUP(Y219,'[4]FPT BETIM'!$B:$F,5,0),"Volume"))</f>
        <v>#N/A</v>
      </c>
      <c r="BH219" t="str">
        <f t="shared" si="87"/>
        <v>463557158800005847</v>
      </c>
      <c r="BI219" t="str">
        <f>VLOOKUP(BH219,[1]PFEP!$A:$A,1,0)</f>
        <v>463557158800005847</v>
      </c>
      <c r="BK219" s="44"/>
      <c r="BL219">
        <f>COUNTIF(' Suppliers DB '!C:C,PFEP!Y219)</f>
        <v>1</v>
      </c>
    </row>
    <row r="220" spans="1:64">
      <c r="A220" t="s">
        <v>328</v>
      </c>
      <c r="B220" s="2" t="s">
        <v>329</v>
      </c>
      <c r="C220" s="2">
        <v>30460</v>
      </c>
      <c r="D220" s="2">
        <v>552664537</v>
      </c>
      <c r="E220">
        <v>792</v>
      </c>
      <c r="F220" t="s">
        <v>331</v>
      </c>
      <c r="J220">
        <v>2376</v>
      </c>
      <c r="K220">
        <v>3</v>
      </c>
      <c r="L220" s="3">
        <v>45401</v>
      </c>
      <c r="M220" s="5" t="str">
        <f t="shared" si="71"/>
        <v>FPT BETIM - MECANICA</v>
      </c>
      <c r="N220" s="2" t="str">
        <f t="shared" ca="1" si="70"/>
        <v>WEEK 43</v>
      </c>
      <c r="O220">
        <f t="shared" si="72"/>
        <v>552664537</v>
      </c>
      <c r="P220" t="str">
        <f t="shared" si="73"/>
        <v>Engr. 3ª Fixa (rel. 38/25)</v>
      </c>
      <c r="Q220" s="21">
        <f>VLOOKUP(O220,[1]PFEP!$B:$G,6,0)</f>
        <v>0.46</v>
      </c>
      <c r="R220" t="str">
        <f t="shared" ca="1" si="74"/>
        <v xml:space="preserve"> </v>
      </c>
      <c r="S220">
        <f t="shared" ca="1" si="75"/>
        <v>2376</v>
      </c>
      <c r="T220" t="str">
        <f t="shared" ca="1" si="76"/>
        <v xml:space="preserve"> </v>
      </c>
      <c r="U220" t="str">
        <f t="shared" ca="1" si="77"/>
        <v xml:space="preserve"> </v>
      </c>
      <c r="V220" t="str">
        <f t="shared" ca="1" si="78"/>
        <v xml:space="preserve"> </v>
      </c>
      <c r="W220" t="str">
        <f t="shared" ca="1" si="79"/>
        <v xml:space="preserve"> </v>
      </c>
      <c r="Y220" s="2">
        <f>VLOOKUP(C220,[1]PFEP!$O:$P,2,0)</f>
        <v>800005847</v>
      </c>
      <c r="Z220" s="8" t="e">
        <f>VLOOKUP(Y220,[2]INDEX!$C:$D,2,0)</f>
        <v>#N/A</v>
      </c>
      <c r="AA220" s="9" t="str">
        <f>VLOOKUP(Y220,'[1]Suppliers DB'!$A:$D,4,0)</f>
        <v>R SENADOR GIOVANNI AGNELLI800800 A 830DISTR.INDL.PAULO CAMIL</v>
      </c>
      <c r="AB220" s="9" t="str">
        <f>VLOOKUP(Y220,'[1]Suppliers DB'!$A:$E,5,0)</f>
        <v>Betim</v>
      </c>
      <c r="AC220" s="2" t="str">
        <f>VLOOKUP(Y220,'[1]Suppliers DB'!$A:$F,6,0)</f>
        <v>MG</v>
      </c>
      <c r="AD220" s="6">
        <v>5739</v>
      </c>
      <c r="AE220" s="8" t="str">
        <f>VLOOKUP(Y220,[3]DB_FORNECEDORES!$C:$D,2,0)</f>
        <v>NEUMAYER TEKFOR</v>
      </c>
      <c r="AF220" s="10" t="str">
        <f>IFERROR(IF(OR(M220="FPT BETIM - FIRE",M220="FPT BETIM - MECANICA",M220="FPT BETIM"),VLOOKUP(Y220,'[4]FPT BETIM'!$B:$E,4,0),IF(OR(M220="MOPAR",M220="CKD",M220="FIASA"),VLOOKUP(Y220,'[4]FIASA, CKD, MOPAR '!$B:$D,3,0)," ")),"")</f>
        <v/>
      </c>
      <c r="AG220" s="2" t="str">
        <f>VLOOKUP(O220,[1]PFEP!$B:$AN,39,0)</f>
        <v>OTHPJ - Tekfor 11</v>
      </c>
      <c r="AH220" s="2">
        <f>VLOOKUP(O220,[1]PFEP!$B:$AV,47,0)</f>
        <v>792</v>
      </c>
      <c r="AI220" s="2">
        <f>VLOOKUP(AG220,[1]PFEP!$AN:$AW,10,0)</f>
        <v>0.75</v>
      </c>
      <c r="AJ220" s="2">
        <f>VLOOKUP(O220,[1]PFEP!$B:$AX,49,0)</f>
        <v>0.8</v>
      </c>
      <c r="AK220" s="2">
        <f>VLOOKUP(O220,[1]PFEP!$B:$AY,50,0)</f>
        <v>0.65</v>
      </c>
      <c r="AL220" s="2" t="str">
        <f>IFERROR(IF(OR(VLOOKUP(BH220,[1]PFEP!$A:$BD,56,0)=1,VLOOKUP(BH220,[1]PFEP!$A:$BD,56,0)=0),"N","S"),"")</f>
        <v>S</v>
      </c>
      <c r="AM220" t="str">
        <f>VLOOKUP(AG220,[1]PFEP!$AH:$AZ,19,0)</f>
        <v>NO</v>
      </c>
      <c r="AN220" t="str">
        <f>VLOOKUP(AG220,[1]PFEP!$AH:$BA,20,0)</f>
        <v/>
      </c>
      <c r="AO220" t="str">
        <f>VLOOKUP(AG220,[1]PFEP!$AH:$BB,21,0)</f>
        <v/>
      </c>
      <c r="AP220" s="2">
        <f>VLOOKUP(AG220,[1]PFEP!$AN:$BE,18,0)</f>
        <v>65</v>
      </c>
      <c r="AQ220" s="8" t="str">
        <f>IFERROR(VLOOKUP(Y220,'[4]Restrição de veículos'!$A:$C,3,0),"")</f>
        <v/>
      </c>
      <c r="AR220" s="8" t="str">
        <f t="shared" ca="1" si="80"/>
        <v/>
      </c>
      <c r="AS220" s="8">
        <f t="shared" ca="1" si="81"/>
        <v>3</v>
      </c>
      <c r="AT220" s="8" t="str">
        <f t="shared" ca="1" si="82"/>
        <v/>
      </c>
      <c r="AU220" s="8" t="str">
        <f t="shared" ca="1" si="83"/>
        <v/>
      </c>
      <c r="AV220" s="8" t="str">
        <f t="shared" ca="1" si="84"/>
        <v/>
      </c>
      <c r="AW220" s="8" t="str">
        <f t="shared" ca="1" si="85"/>
        <v/>
      </c>
      <c r="AX220" s="8" t="str">
        <f>VLOOKUP(Y220,'[1]Suppliers DB'!$A:$X,24,0)</f>
        <v>Geoship Nemak + Neumayer</v>
      </c>
      <c r="AZ220" s="2" t="s">
        <v>62</v>
      </c>
      <c r="BD220" s="2" t="str">
        <f t="shared" si="86"/>
        <v>Betim</v>
      </c>
      <c r="BE220" s="7">
        <f>VLOOKUP(Y220,[3]DB_FORNECEDORES!$C:$E,3,0)</f>
        <v>61096996000841</v>
      </c>
      <c r="BF220" s="7" t="b">
        <f>IF(AY220="FIASA",16701716000156,IF(AY220="FPT BETIM - FIRE",16701716003171,IF(AY220="FPT BETIM - MECANICA",16701716003333,IF(AY220="CKD",16701716001713,IF(AY220="MOPAR",16701716002957,IF(AZ220="SIM",VLOOKUP(AY220,[3]DB_FORNECEDORES!$C:$E,3,0)))))))</f>
        <v>0</v>
      </c>
      <c r="BG220" t="e">
        <f>IF(M220="FIASA",VLOOKUP(Y220,'[4]FIASA, CKD, MOPAR '!$B:$F,5,0),IF(OR(M220="FPT BETIM - FIRE",M220="FPT BETIM - MECANICA"),VLOOKUP(Y220,'[4]FPT BETIM'!$B:$F,5,0),"Volume"))</f>
        <v>#N/A</v>
      </c>
      <c r="BH220" t="str">
        <f t="shared" si="87"/>
        <v>552664537800005847</v>
      </c>
      <c r="BI220" t="str">
        <f>VLOOKUP(BH220,[1]PFEP!$A:$A,1,0)</f>
        <v>552664537800005847</v>
      </c>
      <c r="BK220" s="44"/>
      <c r="BL220">
        <f>COUNTIF(' Suppliers DB '!C:C,PFEP!Y220)</f>
        <v>1</v>
      </c>
    </row>
    <row r="221" spans="1:64">
      <c r="A221" t="s">
        <v>328</v>
      </c>
      <c r="B221" s="2" t="s">
        <v>329</v>
      </c>
      <c r="C221" s="2">
        <v>30460</v>
      </c>
      <c r="D221" s="2">
        <v>552664547</v>
      </c>
      <c r="E221">
        <v>672</v>
      </c>
      <c r="F221" t="s">
        <v>332</v>
      </c>
      <c r="J221">
        <v>1344</v>
      </c>
      <c r="K221">
        <v>2</v>
      </c>
      <c r="L221" s="3">
        <v>45401</v>
      </c>
      <c r="M221" s="5" t="str">
        <f t="shared" si="71"/>
        <v>FPT BETIM - MECANICA</v>
      </c>
      <c r="N221" s="2" t="str">
        <f t="shared" ca="1" si="70"/>
        <v>WEEK 43</v>
      </c>
      <c r="O221">
        <f t="shared" si="72"/>
        <v>552664547</v>
      </c>
      <c r="P221" t="str">
        <f t="shared" si="73"/>
        <v>Engr. 4ª Desliz. (rel. 35/34)</v>
      </c>
      <c r="Q221" s="21">
        <f>VLOOKUP(O221,[1]PFEP!$B:$G,6,0)</f>
        <v>0.3</v>
      </c>
      <c r="R221" t="str">
        <f t="shared" ca="1" si="74"/>
        <v xml:space="preserve"> </v>
      </c>
      <c r="S221">
        <f t="shared" ca="1" si="75"/>
        <v>1344</v>
      </c>
      <c r="T221" t="str">
        <f t="shared" ca="1" si="76"/>
        <v xml:space="preserve"> </v>
      </c>
      <c r="U221" t="str">
        <f t="shared" ca="1" si="77"/>
        <v xml:space="preserve"> </v>
      </c>
      <c r="V221" t="str">
        <f t="shared" ca="1" si="78"/>
        <v xml:space="preserve"> </v>
      </c>
      <c r="W221" t="str">
        <f t="shared" ca="1" si="79"/>
        <v xml:space="preserve"> </v>
      </c>
      <c r="Y221" s="2">
        <f>VLOOKUP(C221,[1]PFEP!$O:$P,2,0)</f>
        <v>800005847</v>
      </c>
      <c r="Z221" s="8" t="e">
        <f>VLOOKUP(Y221,[2]INDEX!$C:$D,2,0)</f>
        <v>#N/A</v>
      </c>
      <c r="AA221" s="9" t="str">
        <f>VLOOKUP(Y221,'[1]Suppliers DB'!$A:$D,4,0)</f>
        <v>R SENADOR GIOVANNI AGNELLI800800 A 830DISTR.INDL.PAULO CAMIL</v>
      </c>
      <c r="AB221" s="9" t="str">
        <f>VLOOKUP(Y221,'[1]Suppliers DB'!$A:$E,5,0)</f>
        <v>Betim</v>
      </c>
      <c r="AC221" s="2" t="str">
        <f>VLOOKUP(Y221,'[1]Suppliers DB'!$A:$F,6,0)</f>
        <v>MG</v>
      </c>
      <c r="AD221" s="6">
        <v>5740</v>
      </c>
      <c r="AE221" s="8" t="str">
        <f>VLOOKUP(Y221,[3]DB_FORNECEDORES!$C:$D,2,0)</f>
        <v>NEUMAYER TEKFOR</v>
      </c>
      <c r="AF221" s="10" t="str">
        <f>IFERROR(IF(OR(M221="FPT BETIM - FIRE",M221="FPT BETIM - MECANICA",M221="FPT BETIM"),VLOOKUP(Y221,'[4]FPT BETIM'!$B:$E,4,0),IF(OR(M221="MOPAR",M221="CKD",M221="FIASA"),VLOOKUP(Y221,'[4]FIASA, CKD, MOPAR '!$B:$D,3,0)," ")),"")</f>
        <v/>
      </c>
      <c r="AG221" s="2" t="str">
        <f>VLOOKUP(O221,[1]PFEP!$B:$AN,39,0)</f>
        <v>OTHPJ - Tekfor 8</v>
      </c>
      <c r="AH221" s="2">
        <f>VLOOKUP(O221,[1]PFEP!$B:$AV,47,0)</f>
        <v>672</v>
      </c>
      <c r="AI221" s="2">
        <f>VLOOKUP(AG221,[1]PFEP!$AN:$AW,10,0)</f>
        <v>0.75</v>
      </c>
      <c r="AJ221" s="2">
        <f>VLOOKUP(O221,[1]PFEP!$B:$AX,49,0)</f>
        <v>0.8</v>
      </c>
      <c r="AK221" s="2">
        <f>VLOOKUP(O221,[1]PFEP!$B:$AY,50,0)</f>
        <v>0.65</v>
      </c>
      <c r="AL221" s="2" t="str">
        <f>IFERROR(IF(OR(VLOOKUP(BH221,[1]PFEP!$A:$BD,56,0)=1,VLOOKUP(BH221,[1]PFEP!$A:$BD,56,0)=0),"N","S"),"")</f>
        <v>S</v>
      </c>
      <c r="AM221" t="str">
        <f>VLOOKUP(AG221,[1]PFEP!$AH:$AZ,19,0)</f>
        <v>NO</v>
      </c>
      <c r="AN221" t="str">
        <f>VLOOKUP(AG221,[1]PFEP!$AH:$BA,20,0)</f>
        <v/>
      </c>
      <c r="AO221" t="str">
        <f>VLOOKUP(AG221,[1]PFEP!$AH:$BB,21,0)</f>
        <v/>
      </c>
      <c r="AP221" s="2">
        <f>VLOOKUP(AG221,[1]PFEP!$AN:$BE,18,0)</f>
        <v>56.896000000000001</v>
      </c>
      <c r="AQ221" s="8" t="str">
        <f>IFERROR(VLOOKUP(Y221,'[4]Restrição de veículos'!$A:$C,3,0),"")</f>
        <v/>
      </c>
      <c r="AR221" s="8" t="str">
        <f t="shared" ca="1" si="80"/>
        <v/>
      </c>
      <c r="AS221" s="8">
        <f t="shared" ca="1" si="81"/>
        <v>2</v>
      </c>
      <c r="AT221" s="8" t="str">
        <f t="shared" ca="1" si="82"/>
        <v/>
      </c>
      <c r="AU221" s="8" t="str">
        <f t="shared" ca="1" si="83"/>
        <v/>
      </c>
      <c r="AV221" s="8" t="str">
        <f t="shared" ca="1" si="84"/>
        <v/>
      </c>
      <c r="AW221" s="8" t="str">
        <f t="shared" ca="1" si="85"/>
        <v/>
      </c>
      <c r="AX221" s="8" t="str">
        <f>VLOOKUP(Y221,'[1]Suppliers DB'!$A:$X,24,0)</f>
        <v>Geoship Nemak + Neumayer</v>
      </c>
      <c r="AZ221" s="2" t="s">
        <v>62</v>
      </c>
      <c r="BD221" s="2" t="str">
        <f t="shared" si="86"/>
        <v>Betim</v>
      </c>
      <c r="BE221" s="7">
        <f>VLOOKUP(Y221,[3]DB_FORNECEDORES!$C:$E,3,0)</f>
        <v>61096996000841</v>
      </c>
      <c r="BF221" s="7" t="b">
        <f>IF(AY221="FIASA",16701716000156,IF(AY221="FPT BETIM - FIRE",16701716003171,IF(AY221="FPT BETIM - MECANICA",16701716003333,IF(AY221="CKD",16701716001713,IF(AY221="MOPAR",16701716002957,IF(AZ221="SIM",VLOOKUP(AY221,[3]DB_FORNECEDORES!$C:$E,3,0)))))))</f>
        <v>0</v>
      </c>
      <c r="BG221" t="e">
        <f>IF(M221="FIASA",VLOOKUP(Y221,'[4]FIASA, CKD, MOPAR '!$B:$F,5,0),IF(OR(M221="FPT BETIM - FIRE",M221="FPT BETIM - MECANICA"),VLOOKUP(Y221,'[4]FPT BETIM'!$B:$F,5,0),"Volume"))</f>
        <v>#N/A</v>
      </c>
      <c r="BH221" t="str">
        <f t="shared" si="87"/>
        <v>552664547800005847</v>
      </c>
      <c r="BI221" t="str">
        <f>VLOOKUP(BH221,[1]PFEP!$A:$A,1,0)</f>
        <v>552664547800005847</v>
      </c>
      <c r="BK221" s="44"/>
      <c r="BL221">
        <f>COUNTIF(' Suppliers DB '!C:C,PFEP!Y221)</f>
        <v>1</v>
      </c>
    </row>
    <row r="222" spans="1:64">
      <c r="A222" t="s">
        <v>328</v>
      </c>
      <c r="B222" s="2" t="s">
        <v>329</v>
      </c>
      <c r="C222" s="2">
        <v>30460</v>
      </c>
      <c r="D222" s="2">
        <v>552664567</v>
      </c>
      <c r="E222">
        <v>756</v>
      </c>
      <c r="F222" t="s">
        <v>333</v>
      </c>
      <c r="J222">
        <v>1512</v>
      </c>
      <c r="K222">
        <v>2</v>
      </c>
      <c r="L222" s="3">
        <v>45401</v>
      </c>
      <c r="M222" s="5" t="str">
        <f t="shared" si="71"/>
        <v>FPT BETIM - MECANICA</v>
      </c>
      <c r="N222" s="2" t="str">
        <f t="shared" ca="1" si="70"/>
        <v>WEEK 43</v>
      </c>
      <c r="O222">
        <f t="shared" si="72"/>
        <v>552664567</v>
      </c>
      <c r="P222" t="str">
        <f t="shared" si="73"/>
        <v>Engr. 4ª Fixa (rel.35/34)</v>
      </c>
      <c r="Q222" s="21">
        <f>VLOOKUP(O222,[1]PFEP!$B:$G,6,0)</f>
        <v>0.34</v>
      </c>
      <c r="R222" t="str">
        <f t="shared" ca="1" si="74"/>
        <v xml:space="preserve"> </v>
      </c>
      <c r="S222">
        <f t="shared" ca="1" si="75"/>
        <v>1512</v>
      </c>
      <c r="T222" t="str">
        <f t="shared" ca="1" si="76"/>
        <v xml:space="preserve"> </v>
      </c>
      <c r="U222" t="str">
        <f t="shared" ca="1" si="77"/>
        <v xml:space="preserve"> </v>
      </c>
      <c r="V222" t="str">
        <f t="shared" ca="1" si="78"/>
        <v xml:space="preserve"> </v>
      </c>
      <c r="W222" t="str">
        <f t="shared" ca="1" si="79"/>
        <v xml:space="preserve"> </v>
      </c>
      <c r="Y222" s="2">
        <f>VLOOKUP(C222,[1]PFEP!$O:$P,2,0)</f>
        <v>800005847</v>
      </c>
      <c r="Z222" s="8" t="e">
        <f>VLOOKUP(Y222,[2]INDEX!$C:$D,2,0)</f>
        <v>#N/A</v>
      </c>
      <c r="AA222" s="9" t="str">
        <f>VLOOKUP(Y222,'[1]Suppliers DB'!$A:$D,4,0)</f>
        <v>R SENADOR GIOVANNI AGNELLI800800 A 830DISTR.INDL.PAULO CAMIL</v>
      </c>
      <c r="AB222" s="9" t="str">
        <f>VLOOKUP(Y222,'[1]Suppliers DB'!$A:$E,5,0)</f>
        <v>Betim</v>
      </c>
      <c r="AC222" s="2" t="str">
        <f>VLOOKUP(Y222,'[1]Suppliers DB'!$A:$F,6,0)</f>
        <v>MG</v>
      </c>
      <c r="AD222" s="6">
        <v>5741</v>
      </c>
      <c r="AE222" s="8" t="str">
        <f>VLOOKUP(Y222,[3]DB_FORNECEDORES!$C:$D,2,0)</f>
        <v>NEUMAYER TEKFOR</v>
      </c>
      <c r="AF222" s="10" t="str">
        <f>IFERROR(IF(OR(M222="FPT BETIM - FIRE",M222="FPT BETIM - MECANICA",M222="FPT BETIM"),VLOOKUP(Y222,'[4]FPT BETIM'!$B:$E,4,0),IF(OR(M222="MOPAR",M222="CKD",M222="FIASA"),VLOOKUP(Y222,'[4]FIASA, CKD, MOPAR '!$B:$D,3,0)," ")),"")</f>
        <v/>
      </c>
      <c r="AG222" s="2" t="str">
        <f>VLOOKUP(O222,[1]PFEP!$B:$AN,39,0)</f>
        <v>OTHPJ - Tekfor 10</v>
      </c>
      <c r="AH222" s="2">
        <f>VLOOKUP(O222,[1]PFEP!$B:$AV,47,0)</f>
        <v>756</v>
      </c>
      <c r="AI222" s="2">
        <f>VLOOKUP(AG222,[1]PFEP!$AN:$AW,10,0)</f>
        <v>0.75</v>
      </c>
      <c r="AJ222" s="2">
        <f>VLOOKUP(O222,[1]PFEP!$B:$AX,49,0)</f>
        <v>0.8</v>
      </c>
      <c r="AK222" s="2">
        <f>VLOOKUP(O222,[1]PFEP!$B:$AY,50,0)</f>
        <v>0.65</v>
      </c>
      <c r="AL222" s="2" t="str">
        <f>IFERROR(IF(OR(VLOOKUP(BH222,[1]PFEP!$A:$BD,56,0)=1,VLOOKUP(BH222,[1]PFEP!$A:$BD,56,0)=0),"N","S"),"")</f>
        <v>S</v>
      </c>
      <c r="AM222" t="str">
        <f>VLOOKUP(AG222,[1]PFEP!$AH:$AZ,19,0)</f>
        <v>NO</v>
      </c>
      <c r="AN222" t="str">
        <f>VLOOKUP(AG222,[1]PFEP!$AH:$BA,20,0)</f>
        <v/>
      </c>
      <c r="AO222" t="str">
        <f>VLOOKUP(AG222,[1]PFEP!$AH:$BB,21,0)</f>
        <v/>
      </c>
      <c r="AP222" s="2">
        <f>VLOOKUP(AG222,[1]PFEP!$AN:$BE,18,0)</f>
        <v>63.5</v>
      </c>
      <c r="AQ222" s="8" t="str">
        <f>IFERROR(VLOOKUP(Y222,'[4]Restrição de veículos'!$A:$C,3,0),"")</f>
        <v/>
      </c>
      <c r="AR222" s="8" t="str">
        <f t="shared" ca="1" si="80"/>
        <v/>
      </c>
      <c r="AS222" s="8">
        <f t="shared" ca="1" si="81"/>
        <v>2</v>
      </c>
      <c r="AT222" s="8" t="str">
        <f t="shared" ca="1" si="82"/>
        <v/>
      </c>
      <c r="AU222" s="8" t="str">
        <f t="shared" ca="1" si="83"/>
        <v/>
      </c>
      <c r="AV222" s="8" t="str">
        <f t="shared" ca="1" si="84"/>
        <v/>
      </c>
      <c r="AW222" s="8" t="str">
        <f t="shared" ca="1" si="85"/>
        <v/>
      </c>
      <c r="AX222" s="8" t="str">
        <f>VLOOKUP(Y222,'[1]Suppliers DB'!$A:$X,24,0)</f>
        <v>Geoship Nemak + Neumayer</v>
      </c>
      <c r="AZ222" s="2" t="s">
        <v>62</v>
      </c>
      <c r="BD222" s="2" t="str">
        <f t="shared" si="86"/>
        <v>Betim</v>
      </c>
      <c r="BE222" s="7">
        <f>VLOOKUP(Y222,[3]DB_FORNECEDORES!$C:$E,3,0)</f>
        <v>61096996000841</v>
      </c>
      <c r="BF222" s="7" t="b">
        <f>IF(AY222="FIASA",16701716000156,IF(AY222="FPT BETIM - FIRE",16701716003171,IF(AY222="FPT BETIM - MECANICA",16701716003333,IF(AY222="CKD",16701716001713,IF(AY222="MOPAR",16701716002957,IF(AZ222="SIM",VLOOKUP(AY222,[3]DB_FORNECEDORES!$C:$E,3,0)))))))</f>
        <v>0</v>
      </c>
      <c r="BG222" t="e">
        <f>IF(M222="FIASA",VLOOKUP(Y222,'[4]FIASA, CKD, MOPAR '!$B:$F,5,0),IF(OR(M222="FPT BETIM - FIRE",M222="FPT BETIM - MECANICA"),VLOOKUP(Y222,'[4]FPT BETIM'!$B:$F,5,0),"Volume"))</f>
        <v>#N/A</v>
      </c>
      <c r="BH222" t="str">
        <f t="shared" si="87"/>
        <v>552664567800005847</v>
      </c>
      <c r="BI222" t="str">
        <f>VLOOKUP(BH222,[1]PFEP!$A:$A,1,0)</f>
        <v>552664567800005847</v>
      </c>
      <c r="BK222" s="44"/>
      <c r="BL222">
        <f>COUNTIF(' Suppliers DB '!C:C,PFEP!Y222)</f>
        <v>1</v>
      </c>
    </row>
    <row r="223" spans="1:64">
      <c r="A223" t="s">
        <v>328</v>
      </c>
      <c r="B223" s="2" t="s">
        <v>329</v>
      </c>
      <c r="C223" s="2">
        <v>30460</v>
      </c>
      <c r="D223" s="2">
        <v>552724278</v>
      </c>
      <c r="E223">
        <v>588</v>
      </c>
      <c r="F223" t="s">
        <v>334</v>
      </c>
      <c r="J223">
        <v>1176</v>
      </c>
      <c r="K223">
        <v>2</v>
      </c>
      <c r="L223" s="3">
        <v>45401</v>
      </c>
      <c r="M223" s="5" t="str">
        <f t="shared" si="71"/>
        <v>FPT BETIM - MECANICA</v>
      </c>
      <c r="N223" s="2" t="str">
        <f t="shared" ca="1" si="70"/>
        <v>WEEK 43</v>
      </c>
      <c r="O223">
        <f t="shared" si="72"/>
        <v>552724278</v>
      </c>
      <c r="P223" t="str">
        <f t="shared" si="73"/>
        <v>Engr. 5ª Desliz. (rel.34/45) - (X6H) 18B4 / 13B6</v>
      </c>
      <c r="Q223" s="21">
        <f>VLOOKUP(O223,[1]PFEP!$B:$G,6,0)</f>
        <v>0.42</v>
      </c>
      <c r="R223" t="str">
        <f t="shared" ca="1" si="74"/>
        <v xml:space="preserve"> </v>
      </c>
      <c r="S223">
        <f t="shared" ca="1" si="75"/>
        <v>1176</v>
      </c>
      <c r="T223" t="str">
        <f t="shared" ca="1" si="76"/>
        <v xml:space="preserve"> </v>
      </c>
      <c r="U223" t="str">
        <f t="shared" ca="1" si="77"/>
        <v xml:space="preserve"> </v>
      </c>
      <c r="V223" t="str">
        <f t="shared" ca="1" si="78"/>
        <v xml:space="preserve"> </v>
      </c>
      <c r="W223" t="str">
        <f t="shared" ca="1" si="79"/>
        <v xml:space="preserve"> </v>
      </c>
      <c r="Y223" s="2">
        <f>VLOOKUP(C223,[1]PFEP!$O:$P,2,0)</f>
        <v>800005847</v>
      </c>
      <c r="Z223" s="8" t="e">
        <f>VLOOKUP(Y223,[2]INDEX!$C:$D,2,0)</f>
        <v>#N/A</v>
      </c>
      <c r="AA223" s="9" t="str">
        <f>VLOOKUP(Y223,'[1]Suppliers DB'!$A:$D,4,0)</f>
        <v>R SENADOR GIOVANNI AGNELLI800800 A 830DISTR.INDL.PAULO CAMIL</v>
      </c>
      <c r="AB223" s="9" t="str">
        <f>VLOOKUP(Y223,'[1]Suppliers DB'!$A:$E,5,0)</f>
        <v>Betim</v>
      </c>
      <c r="AC223" s="2" t="str">
        <f>VLOOKUP(Y223,'[1]Suppliers DB'!$A:$F,6,0)</f>
        <v>MG</v>
      </c>
      <c r="AD223" s="6">
        <v>5742</v>
      </c>
      <c r="AE223" s="8" t="str">
        <f>VLOOKUP(Y223,[3]DB_FORNECEDORES!$C:$D,2,0)</f>
        <v>NEUMAYER TEKFOR</v>
      </c>
      <c r="AF223" s="10" t="str">
        <f>IFERROR(IF(OR(M223="FPT BETIM - FIRE",M223="FPT BETIM - MECANICA",M223="FPT BETIM"),VLOOKUP(Y223,'[4]FPT BETIM'!$B:$E,4,0),IF(OR(M223="MOPAR",M223="CKD",M223="FIASA"),VLOOKUP(Y223,'[4]FIASA, CKD, MOPAR '!$B:$D,3,0)," ")),"")</f>
        <v/>
      </c>
      <c r="AG223" s="2" t="str">
        <f>VLOOKUP(O223,[1]PFEP!$B:$AN,39,0)</f>
        <v>THPJ</v>
      </c>
      <c r="AH223" s="2">
        <f>VLOOKUP(O223,[1]PFEP!$B:$AV,47,0)</f>
        <v>588</v>
      </c>
      <c r="AI223" s="2">
        <f>VLOOKUP(AG223,[1]PFEP!$AN:$AW,10,0)</f>
        <v>1</v>
      </c>
      <c r="AJ223" s="2">
        <f>VLOOKUP(O223,[1]PFEP!$B:$AX,49,0)</f>
        <v>0.8</v>
      </c>
      <c r="AK223" s="2">
        <f>VLOOKUP(O223,[1]PFEP!$B:$AY,50,0)</f>
        <v>0.9</v>
      </c>
      <c r="AL223" s="2" t="str">
        <f>IFERROR(IF(OR(VLOOKUP(BH223,[1]PFEP!$A:$BD,56,0)=1,VLOOKUP(BH223,[1]PFEP!$A:$BD,56,0)=0),"N","S"),"")</f>
        <v>S</v>
      </c>
      <c r="AM223" t="str">
        <f>VLOOKUP(AG223,[1]PFEP!$AH:$AZ,19,0)</f>
        <v>NO</v>
      </c>
      <c r="AN223" t="str">
        <f>VLOOKUP(AG223,[1]PFEP!$AH:$BA,20,0)</f>
        <v/>
      </c>
      <c r="AO223" t="str">
        <f>VLOOKUP(AG223,[1]PFEP!$AH:$BB,21,0)</f>
        <v/>
      </c>
      <c r="AP223" s="2">
        <f>VLOOKUP(AG223,[1]PFEP!$AN:$BE,18,0)</f>
        <v>3</v>
      </c>
      <c r="AQ223" s="8" t="str">
        <f>IFERROR(VLOOKUP(Y223,'[4]Restrição de veículos'!$A:$C,3,0),"")</f>
        <v/>
      </c>
      <c r="AR223" s="8" t="str">
        <f t="shared" ca="1" si="80"/>
        <v/>
      </c>
      <c r="AS223" s="8">
        <f t="shared" ca="1" si="81"/>
        <v>2</v>
      </c>
      <c r="AT223" s="8" t="str">
        <f t="shared" ca="1" si="82"/>
        <v/>
      </c>
      <c r="AU223" s="8" t="str">
        <f t="shared" ca="1" si="83"/>
        <v/>
      </c>
      <c r="AV223" s="8" t="str">
        <f t="shared" ca="1" si="84"/>
        <v/>
      </c>
      <c r="AW223" s="8" t="str">
        <f t="shared" ca="1" si="85"/>
        <v/>
      </c>
      <c r="AX223" s="8" t="str">
        <f>VLOOKUP(Y223,'[1]Suppliers DB'!$A:$X,24,0)</f>
        <v>Geoship Nemak + Neumayer</v>
      </c>
      <c r="AZ223" s="2" t="s">
        <v>62</v>
      </c>
      <c r="BD223" s="2" t="str">
        <f t="shared" si="86"/>
        <v>Betim</v>
      </c>
      <c r="BE223" s="7">
        <f>VLOOKUP(Y223,[3]DB_FORNECEDORES!$C:$E,3,0)</f>
        <v>61096996000841</v>
      </c>
      <c r="BF223" s="7" t="b">
        <f>IF(AY223="FIASA",16701716000156,IF(AY223="FPT BETIM - FIRE",16701716003171,IF(AY223="FPT BETIM - MECANICA",16701716003333,IF(AY223="CKD",16701716001713,IF(AY223="MOPAR",16701716002957,IF(AZ223="SIM",VLOOKUP(AY223,[3]DB_FORNECEDORES!$C:$E,3,0)))))))</f>
        <v>0</v>
      </c>
      <c r="BG223" t="e">
        <f>IF(M223="FIASA",VLOOKUP(Y223,'[4]FIASA, CKD, MOPAR '!$B:$F,5,0),IF(OR(M223="FPT BETIM - FIRE",M223="FPT BETIM - MECANICA"),VLOOKUP(Y223,'[4]FPT BETIM'!$B:$F,5,0),"Volume"))</f>
        <v>#N/A</v>
      </c>
      <c r="BH223" t="str">
        <f t="shared" si="87"/>
        <v>552724278800005847</v>
      </c>
      <c r="BI223" t="str">
        <f>VLOOKUP(BH223,[1]PFEP!$A:$A,1,0)</f>
        <v>552724278800005847</v>
      </c>
      <c r="BK223" s="44"/>
      <c r="BL223">
        <f>COUNTIF(' Suppliers DB '!C:C,PFEP!Y223)</f>
        <v>1</v>
      </c>
    </row>
    <row r="224" spans="1:64">
      <c r="A224" t="s">
        <v>328</v>
      </c>
      <c r="B224" s="2" t="s">
        <v>329</v>
      </c>
      <c r="C224" s="2">
        <v>30460</v>
      </c>
      <c r="D224" s="2">
        <v>552724288</v>
      </c>
      <c r="E224">
        <v>672</v>
      </c>
      <c r="F224" t="s">
        <v>335</v>
      </c>
      <c r="J224">
        <v>1344</v>
      </c>
      <c r="K224">
        <v>2</v>
      </c>
      <c r="L224" s="3">
        <v>45401</v>
      </c>
      <c r="M224" s="5" t="str">
        <f t="shared" si="71"/>
        <v>FPT BETIM - MECANICA</v>
      </c>
      <c r="N224" s="2" t="str">
        <f t="shared" ca="1" si="70"/>
        <v>WEEK 43</v>
      </c>
      <c r="O224">
        <f t="shared" si="72"/>
        <v>552724288</v>
      </c>
      <c r="P224" t="str">
        <f t="shared" si="73"/>
        <v>Engr. 5ª Fixa. (rel.34/45) - (X6H) 18B4 / 13B6</v>
      </c>
      <c r="Q224" s="21">
        <f>VLOOKUP(O224,[1]PFEP!$B:$G,6,0)</f>
        <v>0.41599999999999998</v>
      </c>
      <c r="R224" t="str">
        <f t="shared" ca="1" si="74"/>
        <v xml:space="preserve"> </v>
      </c>
      <c r="S224">
        <f t="shared" ca="1" si="75"/>
        <v>1344</v>
      </c>
      <c r="T224" t="str">
        <f t="shared" ca="1" si="76"/>
        <v xml:space="preserve"> </v>
      </c>
      <c r="U224" t="str">
        <f t="shared" ca="1" si="77"/>
        <v xml:space="preserve"> </v>
      </c>
      <c r="V224" t="str">
        <f t="shared" ca="1" si="78"/>
        <v xml:space="preserve"> </v>
      </c>
      <c r="W224" t="str">
        <f t="shared" ca="1" si="79"/>
        <v xml:space="preserve"> </v>
      </c>
      <c r="Y224" s="2">
        <f>VLOOKUP(C224,[1]PFEP!$O:$P,2,0)</f>
        <v>800005847</v>
      </c>
      <c r="Z224" s="8" t="e">
        <f>VLOOKUP(Y224,[2]INDEX!$C:$D,2,0)</f>
        <v>#N/A</v>
      </c>
      <c r="AA224" s="9" t="str">
        <f>VLOOKUP(Y224,'[1]Suppliers DB'!$A:$D,4,0)</f>
        <v>R SENADOR GIOVANNI AGNELLI800800 A 830DISTR.INDL.PAULO CAMIL</v>
      </c>
      <c r="AB224" s="9" t="str">
        <f>VLOOKUP(Y224,'[1]Suppliers DB'!$A:$E,5,0)</f>
        <v>Betim</v>
      </c>
      <c r="AC224" s="2" t="str">
        <f>VLOOKUP(Y224,'[1]Suppliers DB'!$A:$F,6,0)</f>
        <v>MG</v>
      </c>
      <c r="AD224" s="6">
        <v>5743</v>
      </c>
      <c r="AE224" s="8" t="str">
        <f>VLOOKUP(Y224,[3]DB_FORNECEDORES!$C:$D,2,0)</f>
        <v>NEUMAYER TEKFOR</v>
      </c>
      <c r="AF224" s="10" t="str">
        <f>IFERROR(IF(OR(M224="FPT BETIM - FIRE",M224="FPT BETIM - MECANICA",M224="FPT BETIM"),VLOOKUP(Y224,'[4]FPT BETIM'!$B:$E,4,0),IF(OR(M224="MOPAR",M224="CKD",M224="FIASA"),VLOOKUP(Y224,'[4]FIASA, CKD, MOPAR '!$B:$D,3,0)," ")),"")</f>
        <v/>
      </c>
      <c r="AG224" s="2" t="str">
        <f>VLOOKUP(O224,[1]PFEP!$B:$AN,39,0)</f>
        <v>OTHPJ - Tekfor 7</v>
      </c>
      <c r="AH224" s="2">
        <f>VLOOKUP(O224,[1]PFEP!$B:$AV,47,0)</f>
        <v>672</v>
      </c>
      <c r="AI224" s="2">
        <f>VLOOKUP(AG224,[1]PFEP!$AN:$AW,10,0)</f>
        <v>0.75</v>
      </c>
      <c r="AJ224" s="2">
        <f>VLOOKUP(O224,[1]PFEP!$B:$AX,49,0)</f>
        <v>0.8</v>
      </c>
      <c r="AK224" s="2">
        <f>VLOOKUP(O224,[1]PFEP!$B:$AY,50,0)</f>
        <v>0.65</v>
      </c>
      <c r="AL224" s="2" t="str">
        <f>IFERROR(IF(OR(VLOOKUP(BH224,[1]PFEP!$A:$BD,56,0)=1,VLOOKUP(BH224,[1]PFEP!$A:$BD,56,0)=0),"N","S"),"")</f>
        <v>S</v>
      </c>
      <c r="AM224" t="str">
        <f>VLOOKUP(AG224,[1]PFEP!$AH:$AZ,19,0)</f>
        <v>NO</v>
      </c>
      <c r="AN224" t="str">
        <f>VLOOKUP(AG224,[1]PFEP!$AH:$BA,20,0)</f>
        <v/>
      </c>
      <c r="AO224" t="str">
        <f>VLOOKUP(AG224,[1]PFEP!$AH:$BB,21,0)</f>
        <v/>
      </c>
      <c r="AP224" s="2">
        <f>VLOOKUP(AG224,[1]PFEP!$AN:$BE,18,0)</f>
        <v>55</v>
      </c>
      <c r="AQ224" s="8" t="str">
        <f>IFERROR(VLOOKUP(Y224,'[4]Restrição de veículos'!$A:$C,3,0),"")</f>
        <v/>
      </c>
      <c r="AR224" s="8" t="str">
        <f t="shared" ca="1" si="80"/>
        <v/>
      </c>
      <c r="AS224" s="8">
        <f t="shared" ca="1" si="81"/>
        <v>2</v>
      </c>
      <c r="AT224" s="8" t="str">
        <f t="shared" ca="1" si="82"/>
        <v/>
      </c>
      <c r="AU224" s="8" t="str">
        <f t="shared" ca="1" si="83"/>
        <v/>
      </c>
      <c r="AV224" s="8" t="str">
        <f t="shared" ca="1" si="84"/>
        <v/>
      </c>
      <c r="AW224" s="8" t="str">
        <f t="shared" ca="1" si="85"/>
        <v/>
      </c>
      <c r="AX224" s="8" t="str">
        <f>VLOOKUP(Y224,'[1]Suppliers DB'!$A:$X,24,0)</f>
        <v>Geoship Nemak + Neumayer</v>
      </c>
      <c r="AZ224" s="2" t="s">
        <v>62</v>
      </c>
      <c r="BD224" s="2" t="str">
        <f t="shared" si="86"/>
        <v>Betim</v>
      </c>
      <c r="BE224" s="7">
        <f>VLOOKUP(Y224,[3]DB_FORNECEDORES!$C:$E,3,0)</f>
        <v>61096996000841</v>
      </c>
      <c r="BF224" s="7" t="b">
        <f>IF(AY224="FIASA",16701716000156,IF(AY224="FPT BETIM - FIRE",16701716003171,IF(AY224="FPT BETIM - MECANICA",16701716003333,IF(AY224="CKD",16701716001713,IF(AY224="MOPAR",16701716002957,IF(AZ224="SIM",VLOOKUP(AY224,[3]DB_FORNECEDORES!$C:$E,3,0)))))))</f>
        <v>0</v>
      </c>
      <c r="BG224" t="e">
        <f>IF(M224="FIASA",VLOOKUP(Y224,'[4]FIASA, CKD, MOPAR '!$B:$F,5,0),IF(OR(M224="FPT BETIM - FIRE",M224="FPT BETIM - MECANICA"),VLOOKUP(Y224,'[4]FPT BETIM'!$B:$F,5,0),"Volume"))</f>
        <v>#N/A</v>
      </c>
      <c r="BH224" t="str">
        <f t="shared" si="87"/>
        <v>552724288800005847</v>
      </c>
      <c r="BI224" t="str">
        <f>VLOOKUP(BH224,[1]PFEP!$A:$A,1,0)</f>
        <v>552724288800005847</v>
      </c>
      <c r="BK224" s="44"/>
      <c r="BL224">
        <f>COUNTIF(' Suppliers DB '!C:C,PFEP!Y224)</f>
        <v>1</v>
      </c>
    </row>
    <row r="225" spans="1:64">
      <c r="A225" t="s">
        <v>328</v>
      </c>
      <c r="B225" s="2" t="s">
        <v>329</v>
      </c>
      <c r="C225" s="2">
        <v>30460</v>
      </c>
      <c r="D225" s="2">
        <v>467670637</v>
      </c>
      <c r="E225">
        <v>792</v>
      </c>
      <c r="F225" t="s">
        <v>336</v>
      </c>
      <c r="J225">
        <v>3960</v>
      </c>
      <c r="K225">
        <v>5</v>
      </c>
      <c r="L225" s="3">
        <v>45401</v>
      </c>
      <c r="M225" s="5" t="str">
        <f t="shared" si="71"/>
        <v>FPT BETIM - MECANICA</v>
      </c>
      <c r="N225" s="2" t="str">
        <f t="shared" ca="1" si="70"/>
        <v>WEEK 43</v>
      </c>
      <c r="O225">
        <f t="shared" si="72"/>
        <v>467670637</v>
      </c>
      <c r="P225" t="str">
        <f t="shared" si="73"/>
        <v>Coroa Sincroniz.</v>
      </c>
      <c r="Q225" s="21">
        <f>VLOOKUP(O225,[1]PFEP!$B:$G,6,0)</f>
        <v>0.115</v>
      </c>
      <c r="R225" t="str">
        <f t="shared" ca="1" si="74"/>
        <v xml:space="preserve"> </v>
      </c>
      <c r="S225">
        <f t="shared" ca="1" si="75"/>
        <v>3960</v>
      </c>
      <c r="T225" t="str">
        <f t="shared" ca="1" si="76"/>
        <v xml:space="preserve"> </v>
      </c>
      <c r="U225" t="str">
        <f t="shared" ca="1" si="77"/>
        <v xml:space="preserve"> </v>
      </c>
      <c r="V225" t="str">
        <f t="shared" ca="1" si="78"/>
        <v xml:space="preserve"> </v>
      </c>
      <c r="W225" t="str">
        <f t="shared" ca="1" si="79"/>
        <v xml:space="preserve"> </v>
      </c>
      <c r="Y225" s="2">
        <f>VLOOKUP(C225,[1]PFEP!$O:$P,2,0)</f>
        <v>800005847</v>
      </c>
      <c r="Z225" s="8" t="e">
        <f>VLOOKUP(Y225,[2]INDEX!$C:$D,2,0)</f>
        <v>#N/A</v>
      </c>
      <c r="AA225" s="9" t="str">
        <f>VLOOKUP(Y225,'[1]Suppliers DB'!$A:$D,4,0)</f>
        <v>R SENADOR GIOVANNI AGNELLI800800 A 830DISTR.INDL.PAULO CAMIL</v>
      </c>
      <c r="AB225" s="9" t="str">
        <f>VLOOKUP(Y225,'[1]Suppliers DB'!$A:$E,5,0)</f>
        <v>Betim</v>
      </c>
      <c r="AC225" s="2" t="str">
        <f>VLOOKUP(Y225,'[1]Suppliers DB'!$A:$F,6,0)</f>
        <v>MG</v>
      </c>
      <c r="AD225" s="6">
        <v>5744</v>
      </c>
      <c r="AE225" s="8" t="str">
        <f>VLOOKUP(Y225,[3]DB_FORNECEDORES!$C:$D,2,0)</f>
        <v>NEUMAYER TEKFOR</v>
      </c>
      <c r="AF225" s="10" t="str">
        <f>IFERROR(IF(OR(M225="FPT BETIM - FIRE",M225="FPT BETIM - MECANICA",M225="FPT BETIM"),VLOOKUP(Y225,'[4]FPT BETIM'!$B:$E,4,0),IF(OR(M225="MOPAR",M225="CKD",M225="FIASA"),VLOOKUP(Y225,'[4]FIASA, CKD, MOPAR '!$B:$D,3,0)," ")),"")</f>
        <v/>
      </c>
      <c r="AG225" s="2" t="str">
        <f>VLOOKUP(O225,[1]PFEP!$B:$AN,39,0)</f>
        <v>OTHPJ - Tekfor 11</v>
      </c>
      <c r="AH225" s="2">
        <f>VLOOKUP(O225,[1]PFEP!$B:$AV,47,0)</f>
        <v>792</v>
      </c>
      <c r="AI225" s="2">
        <f>VLOOKUP(AG225,[1]PFEP!$AN:$AW,10,0)</f>
        <v>0.75</v>
      </c>
      <c r="AJ225" s="2">
        <f>VLOOKUP(O225,[1]PFEP!$B:$AX,49,0)</f>
        <v>0.8</v>
      </c>
      <c r="AK225" s="2">
        <f>VLOOKUP(O225,[1]PFEP!$B:$AY,50,0)</f>
        <v>0.65</v>
      </c>
      <c r="AL225" s="2" t="str">
        <f>IFERROR(IF(OR(VLOOKUP(BH225,[1]PFEP!$A:$BD,56,0)=1,VLOOKUP(BH225,[1]PFEP!$A:$BD,56,0)=0),"N","S"),"")</f>
        <v>S</v>
      </c>
      <c r="AM225" t="str">
        <f>VLOOKUP(AG225,[1]PFEP!$AH:$AZ,19,0)</f>
        <v>NO</v>
      </c>
      <c r="AN225" t="str">
        <f>VLOOKUP(AG225,[1]PFEP!$AH:$BA,20,0)</f>
        <v/>
      </c>
      <c r="AO225" t="str">
        <f>VLOOKUP(AG225,[1]PFEP!$AH:$BB,21,0)</f>
        <v/>
      </c>
      <c r="AP225" s="2">
        <f>VLOOKUP(AG225,[1]PFEP!$AN:$BE,18,0)</f>
        <v>65</v>
      </c>
      <c r="AQ225" s="8" t="str">
        <f>IFERROR(VLOOKUP(Y225,'[4]Restrição de veículos'!$A:$C,3,0),"")</f>
        <v/>
      </c>
      <c r="AR225" s="8" t="str">
        <f t="shared" ca="1" si="80"/>
        <v/>
      </c>
      <c r="AS225" s="8">
        <f t="shared" ca="1" si="81"/>
        <v>5</v>
      </c>
      <c r="AT225" s="8" t="str">
        <f t="shared" ca="1" si="82"/>
        <v/>
      </c>
      <c r="AU225" s="8" t="str">
        <f t="shared" ca="1" si="83"/>
        <v/>
      </c>
      <c r="AV225" s="8" t="str">
        <f t="shared" ca="1" si="84"/>
        <v/>
      </c>
      <c r="AW225" s="8" t="str">
        <f t="shared" ca="1" si="85"/>
        <v/>
      </c>
      <c r="AX225" s="8" t="str">
        <f>VLOOKUP(Y225,'[1]Suppliers DB'!$A:$X,24,0)</f>
        <v>Geoship Nemak + Neumayer</v>
      </c>
      <c r="AZ225" s="2" t="s">
        <v>62</v>
      </c>
      <c r="BD225" s="2" t="str">
        <f t="shared" si="86"/>
        <v>Betim</v>
      </c>
      <c r="BE225" s="7">
        <f>VLOOKUP(Y225,[3]DB_FORNECEDORES!$C:$E,3,0)</f>
        <v>61096996000841</v>
      </c>
      <c r="BF225" s="7" t="b">
        <f>IF(AY225="FIASA",16701716000156,IF(AY225="FPT BETIM - FIRE",16701716003171,IF(AY225="FPT BETIM - MECANICA",16701716003333,IF(AY225="CKD",16701716001713,IF(AY225="MOPAR",16701716002957,IF(AZ225="SIM",VLOOKUP(AY225,[3]DB_FORNECEDORES!$C:$E,3,0)))))))</f>
        <v>0</v>
      </c>
      <c r="BG225" t="e">
        <f>IF(M225="FIASA",VLOOKUP(Y225,'[4]FIASA, CKD, MOPAR '!$B:$F,5,0),IF(OR(M225="FPT BETIM - FIRE",M225="FPT BETIM - MECANICA"),VLOOKUP(Y225,'[4]FPT BETIM'!$B:$F,5,0),"Volume"))</f>
        <v>#N/A</v>
      </c>
      <c r="BH225" t="str">
        <f t="shared" si="87"/>
        <v>467670637800005847</v>
      </c>
      <c r="BI225" t="str">
        <f>VLOOKUP(BH225,[1]PFEP!$A:$A,1,0)</f>
        <v>467670637800005847</v>
      </c>
      <c r="BK225" s="44"/>
      <c r="BL225">
        <f>COUNTIF(' Suppliers DB '!C:C,PFEP!Y225)</f>
        <v>1</v>
      </c>
    </row>
    <row r="226" spans="1:64">
      <c r="A226" t="s">
        <v>328</v>
      </c>
      <c r="B226" s="2" t="s">
        <v>329</v>
      </c>
      <c r="C226" s="2">
        <v>30460</v>
      </c>
      <c r="D226" s="2">
        <v>467784288</v>
      </c>
      <c r="E226">
        <v>392</v>
      </c>
      <c r="F226" t="s">
        <v>337</v>
      </c>
      <c r="J226">
        <v>1960</v>
      </c>
      <c r="K226">
        <v>5</v>
      </c>
      <c r="L226" s="3">
        <v>45401</v>
      </c>
      <c r="M226" s="5" t="str">
        <f t="shared" si="71"/>
        <v>FPT BETIM - MECANICA</v>
      </c>
      <c r="N226" s="2" t="str">
        <f t="shared" ca="1" si="70"/>
        <v>WEEK 43</v>
      </c>
      <c r="O226">
        <f t="shared" si="72"/>
        <v>467784288</v>
      </c>
      <c r="P226" t="str">
        <f t="shared" si="73"/>
        <v>Engr. 1ª Desliz 19Mn ( Rel. 47/11)</v>
      </c>
      <c r="Q226" s="21">
        <f>VLOOKUP(O226,[1]PFEP!$B:$G,6,0)</f>
        <v>1.06</v>
      </c>
      <c r="R226" t="str">
        <f t="shared" ca="1" si="74"/>
        <v xml:space="preserve"> </v>
      </c>
      <c r="S226">
        <f t="shared" ca="1" si="75"/>
        <v>1960</v>
      </c>
      <c r="T226" t="str">
        <f t="shared" ca="1" si="76"/>
        <v xml:space="preserve"> </v>
      </c>
      <c r="U226" t="str">
        <f t="shared" ca="1" si="77"/>
        <v xml:space="preserve"> </v>
      </c>
      <c r="V226" t="str">
        <f t="shared" ca="1" si="78"/>
        <v xml:space="preserve"> </v>
      </c>
      <c r="W226" t="str">
        <f t="shared" ca="1" si="79"/>
        <v xml:space="preserve"> </v>
      </c>
      <c r="Y226" s="2">
        <f>VLOOKUP(C226,[1]PFEP!$O:$P,2,0)</f>
        <v>800005847</v>
      </c>
      <c r="Z226" s="8" t="e">
        <f>VLOOKUP(Y226,[2]INDEX!$C:$D,2,0)</f>
        <v>#N/A</v>
      </c>
      <c r="AA226" s="9" t="str">
        <f>VLOOKUP(Y226,'[1]Suppliers DB'!$A:$D,4,0)</f>
        <v>R SENADOR GIOVANNI AGNELLI800800 A 830DISTR.INDL.PAULO CAMIL</v>
      </c>
      <c r="AB226" s="9" t="str">
        <f>VLOOKUP(Y226,'[1]Suppliers DB'!$A:$E,5,0)</f>
        <v>Betim</v>
      </c>
      <c r="AC226" s="2" t="str">
        <f>VLOOKUP(Y226,'[1]Suppliers DB'!$A:$F,6,0)</f>
        <v>MG</v>
      </c>
      <c r="AD226" s="6">
        <v>5745</v>
      </c>
      <c r="AE226" s="8" t="str">
        <f>VLOOKUP(Y226,[3]DB_FORNECEDORES!$C:$D,2,0)</f>
        <v>NEUMAYER TEKFOR</v>
      </c>
      <c r="AF226" s="10" t="str">
        <f>IFERROR(IF(OR(M226="FPT BETIM - FIRE",M226="FPT BETIM - MECANICA",M226="FPT BETIM"),VLOOKUP(Y226,'[4]FPT BETIM'!$B:$E,4,0),IF(OR(M226="MOPAR",M226="CKD",M226="FIASA"),VLOOKUP(Y226,'[4]FIASA, CKD, MOPAR '!$B:$D,3,0)," ")),"")</f>
        <v/>
      </c>
      <c r="AG226" s="2" t="str">
        <f>VLOOKUP(O226,[1]PFEP!$B:$AN,39,0)</f>
        <v>THPJ</v>
      </c>
      <c r="AH226" s="2">
        <f>VLOOKUP(O226,[1]PFEP!$B:$AV,47,0)</f>
        <v>392</v>
      </c>
      <c r="AI226" s="2">
        <f>VLOOKUP(AG226,[1]PFEP!$AN:$AW,10,0)</f>
        <v>1</v>
      </c>
      <c r="AJ226" s="2">
        <f>VLOOKUP(O226,[1]PFEP!$B:$AX,49,0)</f>
        <v>0.8</v>
      </c>
      <c r="AK226" s="2">
        <f>VLOOKUP(O226,[1]PFEP!$B:$AY,50,0)</f>
        <v>0.9</v>
      </c>
      <c r="AL226" s="2" t="str">
        <f>IFERROR(IF(OR(VLOOKUP(BH226,[1]PFEP!$A:$BD,56,0)=1,VLOOKUP(BH226,[1]PFEP!$A:$BD,56,0)=0),"N","S"),"")</f>
        <v>S</v>
      </c>
      <c r="AM226" t="str">
        <f>VLOOKUP(AG226,[1]PFEP!$AH:$AZ,19,0)</f>
        <v>NO</v>
      </c>
      <c r="AN226" t="str">
        <f>VLOOKUP(AG226,[1]PFEP!$AH:$BA,20,0)</f>
        <v/>
      </c>
      <c r="AO226" t="str">
        <f>VLOOKUP(AG226,[1]PFEP!$AH:$BB,21,0)</f>
        <v/>
      </c>
      <c r="AP226" s="2">
        <f>VLOOKUP(AG226,[1]PFEP!$AN:$BE,18,0)</f>
        <v>3</v>
      </c>
      <c r="AQ226" s="8" t="str">
        <f>IFERROR(VLOOKUP(Y226,'[4]Restrição de veículos'!$A:$C,3,0),"")</f>
        <v/>
      </c>
      <c r="AR226" s="8" t="str">
        <f t="shared" ca="1" si="80"/>
        <v/>
      </c>
      <c r="AS226" s="8">
        <f t="shared" ca="1" si="81"/>
        <v>5</v>
      </c>
      <c r="AT226" s="8" t="str">
        <f t="shared" ca="1" si="82"/>
        <v/>
      </c>
      <c r="AU226" s="8" t="str">
        <f t="shared" ca="1" si="83"/>
        <v/>
      </c>
      <c r="AV226" s="8" t="str">
        <f t="shared" ca="1" si="84"/>
        <v/>
      </c>
      <c r="AW226" s="8" t="str">
        <f t="shared" ca="1" si="85"/>
        <v/>
      </c>
      <c r="AX226" s="8" t="str">
        <f>VLOOKUP(Y226,'[1]Suppliers DB'!$A:$X,24,0)</f>
        <v>Geoship Nemak + Neumayer</v>
      </c>
      <c r="AZ226" s="2" t="s">
        <v>62</v>
      </c>
      <c r="BD226" s="2" t="str">
        <f t="shared" si="86"/>
        <v>Betim</v>
      </c>
      <c r="BE226" s="7">
        <f>VLOOKUP(Y226,[3]DB_FORNECEDORES!$C:$E,3,0)</f>
        <v>61096996000841</v>
      </c>
      <c r="BF226" s="7" t="b">
        <f>IF(AY226="FIASA",16701716000156,IF(AY226="FPT BETIM - FIRE",16701716003171,IF(AY226="FPT BETIM - MECANICA",16701716003333,IF(AY226="CKD",16701716001713,IF(AY226="MOPAR",16701716002957,IF(AZ226="SIM",VLOOKUP(AY226,[3]DB_FORNECEDORES!$C:$E,3,0)))))))</f>
        <v>0</v>
      </c>
      <c r="BG226" t="e">
        <f>IF(M226="FIASA",VLOOKUP(Y226,'[4]FIASA, CKD, MOPAR '!$B:$F,5,0),IF(OR(M226="FPT BETIM - FIRE",M226="FPT BETIM - MECANICA"),VLOOKUP(Y226,'[4]FPT BETIM'!$B:$F,5,0),"Volume"))</f>
        <v>#N/A</v>
      </c>
      <c r="BH226" t="str">
        <f t="shared" si="87"/>
        <v>467784288800005847</v>
      </c>
      <c r="BI226" t="str">
        <f>VLOOKUP(BH226,[1]PFEP!$A:$A,1,0)</f>
        <v>467784288800005847</v>
      </c>
      <c r="BK226" s="44"/>
      <c r="BL226">
        <f>COUNTIF(' Suppliers DB '!C:C,PFEP!Y226)</f>
        <v>1</v>
      </c>
    </row>
    <row r="227" spans="1:64">
      <c r="A227" t="s">
        <v>328</v>
      </c>
      <c r="B227" s="2" t="s">
        <v>329</v>
      </c>
      <c r="C227" s="2">
        <v>30460</v>
      </c>
      <c r="D227" s="2">
        <v>463503958</v>
      </c>
      <c r="E227">
        <v>392</v>
      </c>
      <c r="F227" t="s">
        <v>338</v>
      </c>
      <c r="J227">
        <v>1568</v>
      </c>
      <c r="K227">
        <v>4</v>
      </c>
      <c r="L227" s="3">
        <v>45401</v>
      </c>
      <c r="M227" s="5" t="str">
        <f t="shared" si="71"/>
        <v>FPT BETIM - MECANICA</v>
      </c>
      <c r="N227" s="2" t="str">
        <f t="shared" ca="1" si="70"/>
        <v>WEEK 43</v>
      </c>
      <c r="O227">
        <f t="shared" si="72"/>
        <v>463503958</v>
      </c>
      <c r="P227" t="str">
        <f t="shared" si="73"/>
        <v>Engr 2°Conduzida 281-  51/21</v>
      </c>
      <c r="Q227" s="21">
        <f>VLOOKUP(O227,[1]PFEP!$B:$G,6,0)</f>
        <v>0.9</v>
      </c>
      <c r="R227" t="str">
        <f t="shared" ca="1" si="74"/>
        <v xml:space="preserve"> </v>
      </c>
      <c r="S227">
        <f t="shared" ca="1" si="75"/>
        <v>1568</v>
      </c>
      <c r="T227" t="str">
        <f t="shared" ca="1" si="76"/>
        <v xml:space="preserve"> </v>
      </c>
      <c r="U227" t="str">
        <f t="shared" ca="1" si="77"/>
        <v xml:space="preserve"> </v>
      </c>
      <c r="V227" t="str">
        <f t="shared" ca="1" si="78"/>
        <v xml:space="preserve"> </v>
      </c>
      <c r="W227" t="str">
        <f t="shared" ca="1" si="79"/>
        <v xml:space="preserve"> </v>
      </c>
      <c r="Y227" s="2">
        <f>VLOOKUP(C227,[1]PFEP!$O:$P,2,0)</f>
        <v>800005847</v>
      </c>
      <c r="Z227" s="8" t="e">
        <f>VLOOKUP(Y227,[2]INDEX!$C:$D,2,0)</f>
        <v>#N/A</v>
      </c>
      <c r="AA227" s="9" t="str">
        <f>VLOOKUP(Y227,'[1]Suppliers DB'!$A:$D,4,0)</f>
        <v>R SENADOR GIOVANNI AGNELLI800800 A 830DISTR.INDL.PAULO CAMIL</v>
      </c>
      <c r="AB227" s="9" t="str">
        <f>VLOOKUP(Y227,'[1]Suppliers DB'!$A:$E,5,0)</f>
        <v>Betim</v>
      </c>
      <c r="AC227" s="2" t="str">
        <f>VLOOKUP(Y227,'[1]Suppliers DB'!$A:$F,6,0)</f>
        <v>MG</v>
      </c>
      <c r="AD227" s="6">
        <v>5746</v>
      </c>
      <c r="AE227" s="8" t="str">
        <f>VLOOKUP(Y227,[3]DB_FORNECEDORES!$C:$D,2,0)</f>
        <v>NEUMAYER TEKFOR</v>
      </c>
      <c r="AF227" s="10" t="str">
        <f>IFERROR(IF(OR(M227="FPT BETIM - FIRE",M227="FPT BETIM - MECANICA",M227="FPT BETIM"),VLOOKUP(Y227,'[4]FPT BETIM'!$B:$E,4,0),IF(OR(M227="MOPAR",M227="CKD",M227="FIASA"),VLOOKUP(Y227,'[4]FIASA, CKD, MOPAR '!$B:$D,3,0)," ")),"")</f>
        <v/>
      </c>
      <c r="AG227" s="2" t="str">
        <f>VLOOKUP(O227,[1]PFEP!$B:$AN,39,0)</f>
        <v>OTHPJ - Tekfor 6</v>
      </c>
      <c r="AH227" s="2">
        <f>VLOOKUP(O227,[1]PFEP!$B:$AV,47,0)</f>
        <v>392</v>
      </c>
      <c r="AI227" s="2">
        <f>VLOOKUP(AG227,[1]PFEP!$AN:$AW,10,0)</f>
        <v>0.75</v>
      </c>
      <c r="AJ227" s="2">
        <f>VLOOKUP(O227,[1]PFEP!$B:$AX,49,0)</f>
        <v>0.8</v>
      </c>
      <c r="AK227" s="2">
        <f>VLOOKUP(O227,[1]PFEP!$B:$AY,50,0)</f>
        <v>0.65</v>
      </c>
      <c r="AL227" s="2" t="str">
        <f>IFERROR(IF(OR(VLOOKUP(BH227,[1]PFEP!$A:$BD,56,0)=1,VLOOKUP(BH227,[1]PFEP!$A:$BD,56,0)=0),"N","S"),"")</f>
        <v>S</v>
      </c>
      <c r="AM227" t="str">
        <f>VLOOKUP(AG227,[1]PFEP!$AH:$AZ,19,0)</f>
        <v>NO</v>
      </c>
      <c r="AN227" t="str">
        <f>VLOOKUP(AG227,[1]PFEP!$AH:$BA,20,0)</f>
        <v/>
      </c>
      <c r="AO227" t="str">
        <f>VLOOKUP(AG227,[1]PFEP!$AH:$BB,21,0)</f>
        <v/>
      </c>
      <c r="AP227" s="2">
        <f>VLOOKUP(AG227,[1]PFEP!$AN:$BE,18,0)</f>
        <v>53.95</v>
      </c>
      <c r="AQ227" s="8" t="str">
        <f>IFERROR(VLOOKUP(Y227,'[4]Restrição de veículos'!$A:$C,3,0),"")</f>
        <v/>
      </c>
      <c r="AR227" s="8" t="str">
        <f t="shared" ca="1" si="80"/>
        <v/>
      </c>
      <c r="AS227" s="8">
        <f t="shared" ca="1" si="81"/>
        <v>4</v>
      </c>
      <c r="AT227" s="8" t="str">
        <f t="shared" ca="1" si="82"/>
        <v/>
      </c>
      <c r="AU227" s="8" t="str">
        <f t="shared" ca="1" si="83"/>
        <v/>
      </c>
      <c r="AV227" s="8" t="str">
        <f t="shared" ca="1" si="84"/>
        <v/>
      </c>
      <c r="AW227" s="8" t="str">
        <f t="shared" ca="1" si="85"/>
        <v/>
      </c>
      <c r="AX227" s="8" t="str">
        <f>VLOOKUP(Y227,'[1]Suppliers DB'!$A:$X,24,0)</f>
        <v>Geoship Nemak + Neumayer</v>
      </c>
      <c r="AZ227" s="2" t="s">
        <v>62</v>
      </c>
      <c r="BD227" s="2" t="str">
        <f t="shared" si="86"/>
        <v>Betim</v>
      </c>
      <c r="BE227" s="7">
        <f>VLOOKUP(Y227,[3]DB_FORNECEDORES!$C:$E,3,0)</f>
        <v>61096996000841</v>
      </c>
      <c r="BF227" s="7" t="b">
        <f>IF(AY227="FIASA",16701716000156,IF(AY227="FPT BETIM - FIRE",16701716003171,IF(AY227="FPT BETIM - MECANICA",16701716003333,IF(AY227="CKD",16701716001713,IF(AY227="MOPAR",16701716002957,IF(AZ227="SIM",VLOOKUP(AY227,[3]DB_FORNECEDORES!$C:$E,3,0)))))))</f>
        <v>0</v>
      </c>
      <c r="BG227" t="e">
        <f>IF(M227="FIASA",VLOOKUP(Y227,'[4]FIASA, CKD, MOPAR '!$B:$F,5,0),IF(OR(M227="FPT BETIM - FIRE",M227="FPT BETIM - MECANICA"),VLOOKUP(Y227,'[4]FPT BETIM'!$B:$F,5,0),"Volume"))</f>
        <v>#N/A</v>
      </c>
      <c r="BH227" t="str">
        <f t="shared" si="87"/>
        <v>463503958800005847</v>
      </c>
      <c r="BI227" t="str">
        <f>VLOOKUP(BH227,[1]PFEP!$A:$A,1,0)</f>
        <v>463503958800005847</v>
      </c>
      <c r="BK227" s="44"/>
      <c r="BL227">
        <f>COUNTIF(' Suppliers DB '!C:C,PFEP!Y227)</f>
        <v>1</v>
      </c>
    </row>
    <row r="228" spans="1:64">
      <c r="A228" t="s">
        <v>328</v>
      </c>
      <c r="B228" s="2" t="s">
        <v>329</v>
      </c>
      <c r="C228" s="2">
        <v>30460</v>
      </c>
      <c r="D228" s="2">
        <v>552727098</v>
      </c>
      <c r="E228">
        <v>546</v>
      </c>
      <c r="F228" t="s">
        <v>339</v>
      </c>
      <c r="J228">
        <v>2730</v>
      </c>
      <c r="K228">
        <v>5</v>
      </c>
      <c r="L228" s="3">
        <v>45401</v>
      </c>
      <c r="M228" s="5" t="str">
        <f t="shared" si="71"/>
        <v>FPT BETIM - MECANICA</v>
      </c>
      <c r="N228" s="2" t="str">
        <f t="shared" ca="1" si="70"/>
        <v>WEEK 43</v>
      </c>
      <c r="O228">
        <f t="shared" si="72"/>
        <v>552727098</v>
      </c>
      <c r="P228" t="str">
        <f t="shared" si="73"/>
        <v>Engr. Ré (GSE)</v>
      </c>
      <c r="Q228" s="21">
        <f>VLOOKUP(O228,[1]PFEP!$B:$G,6,0)</f>
        <v>0.35</v>
      </c>
      <c r="R228" t="str">
        <f t="shared" ca="1" si="74"/>
        <v xml:space="preserve"> </v>
      </c>
      <c r="S228">
        <f t="shared" ca="1" si="75"/>
        <v>2730</v>
      </c>
      <c r="T228" t="str">
        <f t="shared" ca="1" si="76"/>
        <v xml:space="preserve"> </v>
      </c>
      <c r="U228" t="str">
        <f t="shared" ca="1" si="77"/>
        <v xml:space="preserve"> </v>
      </c>
      <c r="V228" t="str">
        <f t="shared" ca="1" si="78"/>
        <v xml:space="preserve"> </v>
      </c>
      <c r="W228" t="str">
        <f t="shared" ca="1" si="79"/>
        <v xml:space="preserve"> </v>
      </c>
      <c r="Y228" s="2">
        <f>VLOOKUP(C228,[1]PFEP!$O:$P,2,0)</f>
        <v>800005847</v>
      </c>
      <c r="Z228" s="8" t="e">
        <f>VLOOKUP(Y228,[2]INDEX!$C:$D,2,0)</f>
        <v>#N/A</v>
      </c>
      <c r="AA228" s="9" t="str">
        <f>VLOOKUP(Y228,'[1]Suppliers DB'!$A:$D,4,0)</f>
        <v>R SENADOR GIOVANNI AGNELLI800800 A 830DISTR.INDL.PAULO CAMIL</v>
      </c>
      <c r="AB228" s="9" t="str">
        <f>VLOOKUP(Y228,'[1]Suppliers DB'!$A:$E,5,0)</f>
        <v>Betim</v>
      </c>
      <c r="AC228" s="2" t="str">
        <f>VLOOKUP(Y228,'[1]Suppliers DB'!$A:$F,6,0)</f>
        <v>MG</v>
      </c>
      <c r="AD228" s="6">
        <v>5747</v>
      </c>
      <c r="AE228" s="8" t="str">
        <f>VLOOKUP(Y228,[3]DB_FORNECEDORES!$C:$D,2,0)</f>
        <v>NEUMAYER TEKFOR</v>
      </c>
      <c r="AF228" s="10" t="str">
        <f>IFERROR(IF(OR(M228="FPT BETIM - FIRE",M228="FPT BETIM - MECANICA",M228="FPT BETIM"),VLOOKUP(Y228,'[4]FPT BETIM'!$B:$E,4,0),IF(OR(M228="MOPAR",M228="CKD",M228="FIASA"),VLOOKUP(Y228,'[4]FIASA, CKD, MOPAR '!$B:$D,3,0)," ")),"")</f>
        <v/>
      </c>
      <c r="AG228" s="2" t="str">
        <f>VLOOKUP(O228,[1]PFEP!$B:$AN,39,0)</f>
        <v>THPJ</v>
      </c>
      <c r="AH228" s="2">
        <f>VLOOKUP(O228,[1]PFEP!$B:$AV,47,0)</f>
        <v>546</v>
      </c>
      <c r="AI228" s="2">
        <f>VLOOKUP(AG228,[1]PFEP!$AN:$AW,10,0)</f>
        <v>1</v>
      </c>
      <c r="AJ228" s="2">
        <f>VLOOKUP(O228,[1]PFEP!$B:$AX,49,0)</f>
        <v>0.8</v>
      </c>
      <c r="AK228" s="2">
        <f>VLOOKUP(O228,[1]PFEP!$B:$AY,50,0)</f>
        <v>0.9</v>
      </c>
      <c r="AL228" s="2" t="str">
        <f>IFERROR(IF(OR(VLOOKUP(BH228,[1]PFEP!$A:$BD,56,0)=1,VLOOKUP(BH228,[1]PFEP!$A:$BD,56,0)=0),"N","S"),"")</f>
        <v>S</v>
      </c>
      <c r="AM228" t="str">
        <f>VLOOKUP(AG228,[1]PFEP!$AH:$AZ,19,0)</f>
        <v>NO</v>
      </c>
      <c r="AN228" t="str">
        <f>VLOOKUP(AG228,[1]PFEP!$AH:$BA,20,0)</f>
        <v/>
      </c>
      <c r="AO228" t="str">
        <f>VLOOKUP(AG228,[1]PFEP!$AH:$BB,21,0)</f>
        <v/>
      </c>
      <c r="AP228" s="2">
        <f>VLOOKUP(AG228,[1]PFEP!$AN:$BE,18,0)</f>
        <v>3</v>
      </c>
      <c r="AQ228" s="8" t="str">
        <f>IFERROR(VLOOKUP(Y228,'[4]Restrição de veículos'!$A:$C,3,0),"")</f>
        <v/>
      </c>
      <c r="AR228" s="8" t="str">
        <f t="shared" ca="1" si="80"/>
        <v/>
      </c>
      <c r="AS228" s="8">
        <f t="shared" ca="1" si="81"/>
        <v>5</v>
      </c>
      <c r="AT228" s="8" t="str">
        <f t="shared" ca="1" si="82"/>
        <v/>
      </c>
      <c r="AU228" s="8" t="str">
        <f t="shared" ca="1" si="83"/>
        <v/>
      </c>
      <c r="AV228" s="8" t="str">
        <f t="shared" ca="1" si="84"/>
        <v/>
      </c>
      <c r="AW228" s="8" t="str">
        <f t="shared" ca="1" si="85"/>
        <v/>
      </c>
      <c r="AX228" s="8" t="str">
        <f>VLOOKUP(Y228,'[1]Suppliers DB'!$A:$X,24,0)</f>
        <v>Geoship Nemak + Neumayer</v>
      </c>
      <c r="AZ228" s="2" t="s">
        <v>62</v>
      </c>
      <c r="BD228" s="2" t="str">
        <f t="shared" si="86"/>
        <v>Betim</v>
      </c>
      <c r="BE228" s="7">
        <f>VLOOKUP(Y228,[3]DB_FORNECEDORES!$C:$E,3,0)</f>
        <v>61096996000841</v>
      </c>
      <c r="BF228" s="7" t="b">
        <f>IF(AY228="FIASA",16701716000156,IF(AY228="FPT BETIM - FIRE",16701716003171,IF(AY228="FPT BETIM - MECANICA",16701716003333,IF(AY228="CKD",16701716001713,IF(AY228="MOPAR",16701716002957,IF(AZ228="SIM",VLOOKUP(AY228,[3]DB_FORNECEDORES!$C:$E,3,0)))))))</f>
        <v>0</v>
      </c>
      <c r="BG228" t="e">
        <f>IF(M228="FIASA",VLOOKUP(Y228,'[4]FIASA, CKD, MOPAR '!$B:$F,5,0),IF(OR(M228="FPT BETIM - FIRE",M228="FPT BETIM - MECANICA"),VLOOKUP(Y228,'[4]FPT BETIM'!$B:$F,5,0),"Volume"))</f>
        <v>#N/A</v>
      </c>
      <c r="BH228" t="str">
        <f t="shared" si="87"/>
        <v>552727098800005847</v>
      </c>
      <c r="BI228" t="str">
        <f>VLOOKUP(BH228,[1]PFEP!$A:$A,1,0)</f>
        <v>552727098800005847</v>
      </c>
      <c r="BK228" s="44"/>
      <c r="BL228">
        <f>COUNTIF(' Suppliers DB '!C:C,PFEP!Y228)</f>
        <v>1</v>
      </c>
    </row>
    <row r="229" spans="1:64">
      <c r="A229" t="s">
        <v>328</v>
      </c>
      <c r="B229" s="2" t="s">
        <v>329</v>
      </c>
      <c r="C229" s="2">
        <v>30460</v>
      </c>
      <c r="D229" s="2">
        <v>59507209</v>
      </c>
      <c r="E229">
        <v>450</v>
      </c>
      <c r="F229" t="s">
        <v>340</v>
      </c>
      <c r="J229">
        <v>8100</v>
      </c>
      <c r="K229">
        <v>18</v>
      </c>
      <c r="L229" s="3">
        <v>45401</v>
      </c>
      <c r="M229" s="5" t="str">
        <f t="shared" si="71"/>
        <v>FPT BETIM - MECANICA</v>
      </c>
      <c r="N229" s="2" t="str">
        <f t="shared" ca="1" si="70"/>
        <v>WEEK 43</v>
      </c>
      <c r="O229">
        <f t="shared" si="72"/>
        <v>59507209</v>
      </c>
      <c r="P229" t="str">
        <f t="shared" si="73"/>
        <v>Engr. Planetária</v>
      </c>
      <c r="Q229" s="21">
        <f>VLOOKUP(O229,[1]PFEP!$B:$G,6,0)</f>
        <v>0.68</v>
      </c>
      <c r="R229" t="str">
        <f t="shared" ca="1" si="74"/>
        <v xml:space="preserve"> </v>
      </c>
      <c r="S229">
        <f t="shared" ca="1" si="75"/>
        <v>8100</v>
      </c>
      <c r="T229" t="str">
        <f t="shared" ca="1" si="76"/>
        <v xml:space="preserve"> </v>
      </c>
      <c r="U229" t="str">
        <f t="shared" ca="1" si="77"/>
        <v xml:space="preserve"> </v>
      </c>
      <c r="V229" t="str">
        <f t="shared" ca="1" si="78"/>
        <v xml:space="preserve"> </v>
      </c>
      <c r="W229" t="str">
        <f t="shared" ca="1" si="79"/>
        <v xml:space="preserve"> </v>
      </c>
      <c r="Y229" s="2">
        <f>VLOOKUP(C229,[1]PFEP!$O:$P,2,0)</f>
        <v>800005847</v>
      </c>
      <c r="Z229" s="8" t="e">
        <f>VLOOKUP(Y229,[2]INDEX!$C:$D,2,0)</f>
        <v>#N/A</v>
      </c>
      <c r="AA229" s="9" t="str">
        <f>VLOOKUP(Y229,'[1]Suppliers DB'!$A:$D,4,0)</f>
        <v>R SENADOR GIOVANNI AGNELLI800800 A 830DISTR.INDL.PAULO CAMIL</v>
      </c>
      <c r="AB229" s="9" t="str">
        <f>VLOOKUP(Y229,'[1]Suppliers DB'!$A:$E,5,0)</f>
        <v>Betim</v>
      </c>
      <c r="AC229" s="2" t="str">
        <f>VLOOKUP(Y229,'[1]Suppliers DB'!$A:$F,6,0)</f>
        <v>MG</v>
      </c>
      <c r="AD229" s="6">
        <v>5748</v>
      </c>
      <c r="AE229" s="8" t="str">
        <f>VLOOKUP(Y229,[3]DB_FORNECEDORES!$C:$D,2,0)</f>
        <v>NEUMAYER TEKFOR</v>
      </c>
      <c r="AF229" s="10" t="str">
        <f>IFERROR(IF(OR(M229="FPT BETIM - FIRE",M229="FPT BETIM - MECANICA",M229="FPT BETIM"),VLOOKUP(Y229,'[4]FPT BETIM'!$B:$E,4,0),IF(OR(M229="MOPAR",M229="CKD",M229="FIASA"),VLOOKUP(Y229,'[4]FIASA, CKD, MOPAR '!$B:$D,3,0)," ")),"")</f>
        <v/>
      </c>
      <c r="AG229" s="2" t="str">
        <f>VLOOKUP(O229,[1]PFEP!$B:$AN,39,0)</f>
        <v>OTHHR - Tekfor 3</v>
      </c>
      <c r="AH229" s="2">
        <f>VLOOKUP(O229,[1]PFEP!$B:$AV,47,0)</f>
        <v>450</v>
      </c>
      <c r="AI229" s="2">
        <f>VLOOKUP(AG229,[1]PFEP!$AN:$AW,10,0)</f>
        <v>0.2</v>
      </c>
      <c r="AJ229" s="2">
        <f>VLOOKUP(O229,[1]PFEP!$B:$AX,49,0)</f>
        <v>0.6</v>
      </c>
      <c r="AK229" s="2">
        <f>VLOOKUP(O229,[1]PFEP!$B:$AY,50,0)</f>
        <v>0.19</v>
      </c>
      <c r="AL229" s="2" t="str">
        <f>IFERROR(IF(OR(VLOOKUP(BH229,[1]PFEP!$A:$BD,56,0)=1,VLOOKUP(BH229,[1]PFEP!$A:$BD,56,0)=0),"N","S"),"")</f>
        <v>S</v>
      </c>
      <c r="AM229" t="str">
        <f>VLOOKUP(AG229,[1]PFEP!$AH:$AZ,19,0)</f>
        <v>YES</v>
      </c>
      <c r="AN229">
        <f>VLOOKUP(AG229,[1]PFEP!$AH:$BA,20,0)</f>
        <v>10</v>
      </c>
      <c r="AO229">
        <f>VLOOKUP(AG229,[1]PFEP!$AH:$BB,21,0)</f>
        <v>5</v>
      </c>
      <c r="AP229" s="2">
        <f>VLOOKUP(AG229,[1]PFEP!$AN:$BE,18,0)</f>
        <v>2.0699999999999998</v>
      </c>
      <c r="AQ229" s="8" t="str">
        <f>IFERROR(VLOOKUP(Y229,'[4]Restrição de veículos'!$A:$C,3,0),"")</f>
        <v/>
      </c>
      <c r="AR229" s="8" t="str">
        <f t="shared" ca="1" si="80"/>
        <v/>
      </c>
      <c r="AS229" s="8">
        <f t="shared" ca="1" si="81"/>
        <v>18</v>
      </c>
      <c r="AT229" s="8" t="str">
        <f t="shared" ca="1" si="82"/>
        <v/>
      </c>
      <c r="AU229" s="8" t="str">
        <f t="shared" ca="1" si="83"/>
        <v/>
      </c>
      <c r="AV229" s="8" t="str">
        <f t="shared" ca="1" si="84"/>
        <v/>
      </c>
      <c r="AW229" s="8" t="str">
        <f t="shared" ca="1" si="85"/>
        <v/>
      </c>
      <c r="AX229" s="8" t="str">
        <f>VLOOKUP(Y229,'[1]Suppliers DB'!$A:$X,24,0)</f>
        <v>Geoship Nemak + Neumayer</v>
      </c>
      <c r="AZ229" s="2" t="s">
        <v>62</v>
      </c>
      <c r="BD229" s="2" t="str">
        <f t="shared" si="86"/>
        <v>Betim</v>
      </c>
      <c r="BE229" s="7">
        <f>VLOOKUP(Y229,[3]DB_FORNECEDORES!$C:$E,3,0)</f>
        <v>61096996000841</v>
      </c>
      <c r="BF229" s="7" t="b">
        <f>IF(AY229="FIASA",16701716000156,IF(AY229="FPT BETIM - FIRE",16701716003171,IF(AY229="FPT BETIM - MECANICA",16701716003333,IF(AY229="CKD",16701716001713,IF(AY229="MOPAR",16701716002957,IF(AZ229="SIM",VLOOKUP(AY229,[3]DB_FORNECEDORES!$C:$E,3,0)))))))</f>
        <v>0</v>
      </c>
      <c r="BG229" t="e">
        <f>IF(M229="FIASA",VLOOKUP(Y229,'[4]FIASA, CKD, MOPAR '!$B:$F,5,0),IF(OR(M229="FPT BETIM - FIRE",M229="FPT BETIM - MECANICA"),VLOOKUP(Y229,'[4]FPT BETIM'!$B:$F,5,0),"Volume"))</f>
        <v>#N/A</v>
      </c>
      <c r="BH229" t="str">
        <f t="shared" si="87"/>
        <v>59507209800005847</v>
      </c>
      <c r="BI229" t="str">
        <f>VLOOKUP(BH229,[1]PFEP!$A:$A,1,0)</f>
        <v>59507209800005847</v>
      </c>
      <c r="BK229" s="44"/>
      <c r="BL229">
        <f>COUNTIF(' Suppliers DB '!C:C,PFEP!Y229)</f>
        <v>1</v>
      </c>
    </row>
    <row r="230" spans="1:64">
      <c r="A230" t="s">
        <v>328</v>
      </c>
      <c r="B230" s="2" t="s">
        <v>329</v>
      </c>
      <c r="C230" s="2">
        <v>30460</v>
      </c>
      <c r="D230" s="2">
        <v>551955737</v>
      </c>
      <c r="E230">
        <v>700</v>
      </c>
      <c r="F230" t="s">
        <v>341</v>
      </c>
      <c r="J230">
        <v>1400</v>
      </c>
      <c r="K230">
        <v>2</v>
      </c>
      <c r="L230" s="3">
        <v>45401</v>
      </c>
      <c r="M230" s="5" t="str">
        <f t="shared" si="71"/>
        <v>FPT BETIM - MECANICA</v>
      </c>
      <c r="N230" s="2" t="str">
        <f t="shared" ca="1" si="70"/>
        <v>WEEK 43</v>
      </c>
      <c r="O230">
        <f t="shared" si="72"/>
        <v>551955737</v>
      </c>
      <c r="P230" t="str">
        <f t="shared" si="73"/>
        <v>Luva 1ª/ 2ª vel. (c513) + 1899</v>
      </c>
      <c r="Q230" s="21">
        <f>VLOOKUP(O230,[1]PFEP!$B:$G,6,0)</f>
        <v>0.42</v>
      </c>
      <c r="R230" t="str">
        <f t="shared" ca="1" si="74"/>
        <v xml:space="preserve"> </v>
      </c>
      <c r="S230">
        <f t="shared" ca="1" si="75"/>
        <v>1400</v>
      </c>
      <c r="T230" t="str">
        <f t="shared" ca="1" si="76"/>
        <v xml:space="preserve"> </v>
      </c>
      <c r="U230" t="str">
        <f t="shared" ca="1" si="77"/>
        <v xml:space="preserve"> </v>
      </c>
      <c r="V230" t="str">
        <f t="shared" ca="1" si="78"/>
        <v xml:space="preserve"> </v>
      </c>
      <c r="W230" t="str">
        <f t="shared" ca="1" si="79"/>
        <v xml:space="preserve"> </v>
      </c>
      <c r="Y230" s="2">
        <f>VLOOKUP(C230,[1]PFEP!$O:$P,2,0)</f>
        <v>800005847</v>
      </c>
      <c r="Z230" s="8" t="e">
        <f>VLOOKUP(Y230,[2]INDEX!$C:$D,2,0)</f>
        <v>#N/A</v>
      </c>
      <c r="AA230" s="9" t="str">
        <f>VLOOKUP(Y230,'[1]Suppliers DB'!$A:$D,4,0)</f>
        <v>R SENADOR GIOVANNI AGNELLI800800 A 830DISTR.INDL.PAULO CAMIL</v>
      </c>
      <c r="AB230" s="9" t="str">
        <f>VLOOKUP(Y230,'[1]Suppliers DB'!$A:$E,5,0)</f>
        <v>Betim</v>
      </c>
      <c r="AC230" s="2" t="str">
        <f>VLOOKUP(Y230,'[1]Suppliers DB'!$A:$F,6,0)</f>
        <v>MG</v>
      </c>
      <c r="AD230" s="6">
        <v>5749</v>
      </c>
      <c r="AE230" s="8" t="str">
        <f>VLOOKUP(Y230,[3]DB_FORNECEDORES!$C:$D,2,0)</f>
        <v>NEUMAYER TEKFOR</v>
      </c>
      <c r="AF230" s="10" t="str">
        <f>IFERROR(IF(OR(M230="FPT BETIM - FIRE",M230="FPT BETIM - MECANICA",M230="FPT BETIM"),VLOOKUP(Y230,'[4]FPT BETIM'!$B:$E,4,0),IF(OR(M230="MOPAR",M230="CKD",M230="FIASA"),VLOOKUP(Y230,'[4]FIASA, CKD, MOPAR '!$B:$D,3,0)," ")),"")</f>
        <v/>
      </c>
      <c r="AG230" s="2" t="str">
        <f>VLOOKUP(O230,[1]PFEP!$B:$AN,39,0)</f>
        <v>OTHHR - Tekfor 1</v>
      </c>
      <c r="AH230" s="2">
        <f>VLOOKUP(O230,[1]PFEP!$B:$AV,47,0)</f>
        <v>700</v>
      </c>
      <c r="AI230" s="2">
        <f>VLOOKUP(AG230,[1]PFEP!$AN:$AW,10,0)</f>
        <v>0.2</v>
      </c>
      <c r="AJ230" s="2">
        <f>VLOOKUP(O230,[1]PFEP!$B:$AX,49,0)</f>
        <v>0.6</v>
      </c>
      <c r="AK230" s="2">
        <f>VLOOKUP(O230,[1]PFEP!$B:$AY,50,0)</f>
        <v>0.19</v>
      </c>
      <c r="AL230" s="2" t="str">
        <f>IFERROR(IF(OR(VLOOKUP(BH230,[1]PFEP!$A:$BD,56,0)=1,VLOOKUP(BH230,[1]PFEP!$A:$BD,56,0)=0),"N","S"),"")</f>
        <v>S</v>
      </c>
      <c r="AM230" t="str">
        <f>VLOOKUP(AG230,[1]PFEP!$AH:$AZ,19,0)</f>
        <v>YES</v>
      </c>
      <c r="AN230">
        <f>VLOOKUP(AG230,[1]PFEP!$AH:$BA,20,0)</f>
        <v>10</v>
      </c>
      <c r="AO230">
        <f>VLOOKUP(AG230,[1]PFEP!$AH:$BB,21,0)</f>
        <v>5</v>
      </c>
      <c r="AP230" s="2">
        <f>VLOOKUP(AG230,[1]PFEP!$AN:$BE,18,0)</f>
        <v>1.954</v>
      </c>
      <c r="AQ230" s="8" t="str">
        <f>IFERROR(VLOOKUP(Y230,'[4]Restrição de veículos'!$A:$C,3,0),"")</f>
        <v/>
      </c>
      <c r="AR230" s="8" t="str">
        <f t="shared" ca="1" si="80"/>
        <v/>
      </c>
      <c r="AS230" s="8">
        <f t="shared" ca="1" si="81"/>
        <v>2</v>
      </c>
      <c r="AT230" s="8" t="str">
        <f t="shared" ca="1" si="82"/>
        <v/>
      </c>
      <c r="AU230" s="8" t="str">
        <f t="shared" ca="1" si="83"/>
        <v/>
      </c>
      <c r="AV230" s="8" t="str">
        <f t="shared" ca="1" si="84"/>
        <v/>
      </c>
      <c r="AW230" s="8" t="str">
        <f t="shared" ca="1" si="85"/>
        <v/>
      </c>
      <c r="AX230" s="8" t="str">
        <f>VLOOKUP(Y230,'[1]Suppliers DB'!$A:$X,24,0)</f>
        <v>Geoship Nemak + Neumayer</v>
      </c>
      <c r="AZ230" s="2" t="s">
        <v>62</v>
      </c>
      <c r="BD230" s="2" t="str">
        <f t="shared" si="86"/>
        <v>Betim</v>
      </c>
      <c r="BE230" s="7">
        <f>VLOOKUP(Y230,[3]DB_FORNECEDORES!$C:$E,3,0)</f>
        <v>61096996000841</v>
      </c>
      <c r="BF230" s="7" t="b">
        <f>IF(AY230="FIASA",16701716000156,IF(AY230="FPT BETIM - FIRE",16701716003171,IF(AY230="FPT BETIM - MECANICA",16701716003333,IF(AY230="CKD",16701716001713,IF(AY230="MOPAR",16701716002957,IF(AZ230="SIM",VLOOKUP(AY230,[3]DB_FORNECEDORES!$C:$E,3,0)))))))</f>
        <v>0</v>
      </c>
      <c r="BG230" t="e">
        <f>IF(M230="FIASA",VLOOKUP(Y230,'[4]FIASA, CKD, MOPAR '!$B:$F,5,0),IF(OR(M230="FPT BETIM - FIRE",M230="FPT BETIM - MECANICA"),VLOOKUP(Y230,'[4]FPT BETIM'!$B:$F,5,0),"Volume"))</f>
        <v>#N/A</v>
      </c>
      <c r="BH230" t="str">
        <f t="shared" si="87"/>
        <v>551955737800005847</v>
      </c>
      <c r="BI230" t="str">
        <f>VLOOKUP(BH230,[1]PFEP!$A:$A,1,0)</f>
        <v>551955737800005847</v>
      </c>
      <c r="BK230" s="44"/>
      <c r="BL230">
        <f>COUNTIF(' Suppliers DB '!C:C,PFEP!Y230)</f>
        <v>1</v>
      </c>
    </row>
    <row r="231" spans="1:64">
      <c r="A231" t="s">
        <v>328</v>
      </c>
      <c r="B231" s="2" t="s">
        <v>320</v>
      </c>
      <c r="C231" s="2">
        <v>45150</v>
      </c>
      <c r="D231" s="2">
        <v>77894011</v>
      </c>
      <c r="E231">
        <v>300</v>
      </c>
      <c r="F231" t="s">
        <v>342</v>
      </c>
      <c r="J231">
        <v>6000</v>
      </c>
      <c r="K231">
        <v>20</v>
      </c>
      <c r="L231" s="3">
        <v>45401</v>
      </c>
      <c r="M231" s="5" t="str">
        <f t="shared" si="71"/>
        <v>FPT BETIM - MECANICA</v>
      </c>
      <c r="N231" s="2" t="str">
        <f t="shared" ca="1" si="70"/>
        <v>WEEK 43</v>
      </c>
      <c r="O231">
        <f t="shared" si="72"/>
        <v>77894011</v>
      </c>
      <c r="P231" t="str">
        <f t="shared" si="73"/>
        <v>Tampa Diferencial</v>
      </c>
      <c r="Q231" s="21">
        <f>VLOOKUP(O231,[1]PFEP!$B:$G,6,0)</f>
        <v>1.5</v>
      </c>
      <c r="R231" t="str">
        <f t="shared" ca="1" si="74"/>
        <v xml:space="preserve"> </v>
      </c>
      <c r="S231">
        <f t="shared" ca="1" si="75"/>
        <v>6000</v>
      </c>
      <c r="T231" t="str">
        <f t="shared" ca="1" si="76"/>
        <v xml:space="preserve"> </v>
      </c>
      <c r="U231" t="str">
        <f t="shared" ca="1" si="77"/>
        <v xml:space="preserve"> </v>
      </c>
      <c r="V231" t="str">
        <f t="shared" ca="1" si="78"/>
        <v xml:space="preserve"> </v>
      </c>
      <c r="W231" t="str">
        <f t="shared" ca="1" si="79"/>
        <v xml:space="preserve"> </v>
      </c>
      <c r="Y231" s="2">
        <f>VLOOKUP(C231,[1]PFEP!$O:$P,2,0)</f>
        <v>800044479</v>
      </c>
      <c r="Z231" s="8" t="e">
        <f>VLOOKUP(Y231,[2]INDEX!$C:$D,2,0)</f>
        <v>#N/A</v>
      </c>
      <c r="AA231" s="9" t="str">
        <f>VLOOKUP(Y231,'[1]Suppliers DB'!$A:$D,4,0)</f>
        <v>RUA SENADOR GIOVANNI AGNELLI230DISTRITO INDUSTRIAL PAULO CAM</v>
      </c>
      <c r="AB231" s="9" t="str">
        <f>VLOOKUP(Y231,'[1]Suppliers DB'!$A:$E,5,0)</f>
        <v>Betim</v>
      </c>
      <c r="AC231" s="2" t="str">
        <f>VLOOKUP(Y231,'[1]Suppliers DB'!$A:$F,6,0)</f>
        <v>MG</v>
      </c>
      <c r="AD231" s="6">
        <v>5750</v>
      </c>
      <c r="AE231" s="8" t="str">
        <f>VLOOKUP(Y231,[3]DB_FORNECEDORES!$C:$D,2,0)</f>
        <v>TEKSID IRON DO</v>
      </c>
      <c r="AF231" s="10" t="str">
        <f>IFERROR(IF(OR(M231="FPT BETIM - FIRE",M231="FPT BETIM - MECANICA",M231="FPT BETIM"),VLOOKUP(Y231,'[4]FPT BETIM'!$B:$E,4,0),IF(OR(M231="MOPAR",M231="CKD",M231="FIASA"),VLOOKUP(Y231,'[4]FIASA, CKD, MOPAR '!$B:$D,3,0)," ")),"")</f>
        <v/>
      </c>
      <c r="AG231" s="2" t="str">
        <f>VLOOKUP(O231,[1]PFEP!$B:$AN,39,0)</f>
        <v>P402</v>
      </c>
      <c r="AH231" s="2">
        <f>VLOOKUP(O231,[1]PFEP!$B:$AV,47,0)</f>
        <v>300</v>
      </c>
      <c r="AI231" s="2">
        <f>VLOOKUP(AG231,[1]PFEP!$AN:$AW,10,0)</f>
        <v>1</v>
      </c>
      <c r="AJ231" s="2">
        <f>VLOOKUP(O231,[1]PFEP!$B:$AX,49,0)</f>
        <v>0.7</v>
      </c>
      <c r="AK231" s="2">
        <f>VLOOKUP(O231,[1]PFEP!$B:$AY,50,0)</f>
        <v>0.9</v>
      </c>
      <c r="AL231" s="2" t="str">
        <f>IFERROR(IF(OR(VLOOKUP(BH231,[1]PFEP!$A:$BD,56,0)=1,VLOOKUP(BH231,[1]PFEP!$A:$BD,56,0)=0),"N","S"),"")</f>
        <v>S</v>
      </c>
      <c r="AM231" t="str">
        <f>VLOOKUP(AG231,[1]PFEP!$AH:$AZ,19,0)</f>
        <v>NO</v>
      </c>
      <c r="AN231" t="str">
        <f>VLOOKUP(AG231,[1]PFEP!$AH:$BA,20,0)</f>
        <v/>
      </c>
      <c r="AO231" t="str">
        <f>VLOOKUP(AG231,[1]PFEP!$AH:$BB,21,0)</f>
        <v/>
      </c>
      <c r="AP231" s="2">
        <f>VLOOKUP(AG231,[1]PFEP!$AN:$BE,18,0)</f>
        <v>1500</v>
      </c>
      <c r="AQ231" s="8" t="str">
        <f>IFERROR(VLOOKUP(Y231,'[4]Restrição de veículos'!$A:$C,3,0),"")</f>
        <v/>
      </c>
      <c r="AR231" s="8" t="str">
        <f t="shared" ca="1" si="80"/>
        <v/>
      </c>
      <c r="AS231" s="8">
        <f t="shared" ca="1" si="81"/>
        <v>20</v>
      </c>
      <c r="AT231" s="8" t="str">
        <f t="shared" ca="1" si="82"/>
        <v/>
      </c>
      <c r="AU231" s="8" t="str">
        <f t="shared" ca="1" si="83"/>
        <v/>
      </c>
      <c r="AV231" s="8" t="str">
        <f t="shared" ca="1" si="84"/>
        <v/>
      </c>
      <c r="AW231" s="8" t="str">
        <f t="shared" ca="1" si="85"/>
        <v/>
      </c>
      <c r="AX231" s="8" t="str">
        <f>VLOOKUP(Y231,'[1]Suppliers DB'!$A:$X,24,0)</f>
        <v>Direto MG</v>
      </c>
      <c r="AZ231" s="2" t="s">
        <v>62</v>
      </c>
      <c r="BD231" s="2" t="str">
        <f t="shared" si="86"/>
        <v>Betim</v>
      </c>
      <c r="BE231" s="7">
        <f>VLOOKUP(Y231,[3]DB_FORNECEDORES!$C:$E,3,0)</f>
        <v>36448137000150</v>
      </c>
      <c r="BF231" s="7" t="b">
        <f>IF(AY231="FIASA",16701716000156,IF(AY231="FPT BETIM - FIRE",16701716003171,IF(AY231="FPT BETIM - MECANICA",16701716003333,IF(AY231="CKD",16701716001713,IF(AY231="MOPAR",16701716002957,IF(AZ231="SIM",VLOOKUP(AY231,[3]DB_FORNECEDORES!$C:$E,3,0)))))))</f>
        <v>0</v>
      </c>
      <c r="BG231" t="e">
        <f>IF(M231="FIASA",VLOOKUP(Y231,'[4]FIASA, CKD, MOPAR '!$B:$F,5,0),IF(OR(M231="FPT BETIM - FIRE",M231="FPT BETIM - MECANICA"),VLOOKUP(Y231,'[4]FPT BETIM'!$B:$F,5,0),"Volume"))</f>
        <v>#N/A</v>
      </c>
      <c r="BH231" t="str">
        <f t="shared" si="87"/>
        <v>77894011800044479</v>
      </c>
      <c r="BI231" t="str">
        <f>VLOOKUP(BH231,[1]PFEP!$A:$A,1,0)</f>
        <v>77894011800044479</v>
      </c>
      <c r="BK231" s="44"/>
      <c r="BL231">
        <f>COUNTIF(' Suppliers DB '!C:C,PFEP!Y231)</f>
        <v>2</v>
      </c>
    </row>
    <row r="232" spans="1:64">
      <c r="A232" t="s">
        <v>328</v>
      </c>
      <c r="B232" s="2" t="s">
        <v>320</v>
      </c>
      <c r="C232" s="2">
        <v>45150</v>
      </c>
      <c r="D232" s="2">
        <v>467721611</v>
      </c>
      <c r="E232">
        <v>240</v>
      </c>
      <c r="F232" t="s">
        <v>343</v>
      </c>
      <c r="J232">
        <v>6720</v>
      </c>
      <c r="K232">
        <v>28</v>
      </c>
      <c r="L232" s="3">
        <v>45401</v>
      </c>
      <c r="M232" s="5" t="str">
        <f t="shared" si="71"/>
        <v>FPT BETIM - MECANICA</v>
      </c>
      <c r="N232" s="2" t="str">
        <f t="shared" ca="1" si="70"/>
        <v>WEEK 43</v>
      </c>
      <c r="O232">
        <f t="shared" si="72"/>
        <v>467721611</v>
      </c>
      <c r="P232" t="str">
        <f t="shared" si="73"/>
        <v>Caixa Diferencial</v>
      </c>
      <c r="Q232" s="21">
        <f>VLOOKUP(O232,[1]PFEP!$B:$G,6,0)</f>
        <v>1.55</v>
      </c>
      <c r="R232" t="str">
        <f t="shared" ca="1" si="74"/>
        <v xml:space="preserve"> </v>
      </c>
      <c r="S232">
        <f t="shared" ca="1" si="75"/>
        <v>6720</v>
      </c>
      <c r="T232" t="str">
        <f t="shared" ca="1" si="76"/>
        <v xml:space="preserve"> </v>
      </c>
      <c r="U232" t="str">
        <f t="shared" ca="1" si="77"/>
        <v xml:space="preserve"> </v>
      </c>
      <c r="V232" t="str">
        <f t="shared" ca="1" si="78"/>
        <v xml:space="preserve"> </v>
      </c>
      <c r="W232" t="str">
        <f t="shared" ca="1" si="79"/>
        <v xml:space="preserve"> </v>
      </c>
      <c r="Y232" s="2">
        <f>VLOOKUP(C232,[1]PFEP!$O:$P,2,0)</f>
        <v>800044479</v>
      </c>
      <c r="Z232" s="8" t="e">
        <f>VLOOKUP(Y232,[2]INDEX!$C:$D,2,0)</f>
        <v>#N/A</v>
      </c>
      <c r="AA232" s="9" t="str">
        <f>VLOOKUP(Y232,'[1]Suppliers DB'!$A:$D,4,0)</f>
        <v>RUA SENADOR GIOVANNI AGNELLI230DISTRITO INDUSTRIAL PAULO CAM</v>
      </c>
      <c r="AB232" s="9" t="str">
        <f>VLOOKUP(Y232,'[1]Suppliers DB'!$A:$E,5,0)</f>
        <v>Betim</v>
      </c>
      <c r="AC232" s="2" t="str">
        <f>VLOOKUP(Y232,'[1]Suppliers DB'!$A:$F,6,0)</f>
        <v>MG</v>
      </c>
      <c r="AD232" s="6">
        <v>5751</v>
      </c>
      <c r="AE232" s="8" t="str">
        <f>VLOOKUP(Y232,[3]DB_FORNECEDORES!$C:$D,2,0)</f>
        <v>TEKSID IRON DO</v>
      </c>
      <c r="AF232" s="10" t="str">
        <f>IFERROR(IF(OR(M232="FPT BETIM - FIRE",M232="FPT BETIM - MECANICA",M232="FPT BETIM"),VLOOKUP(Y232,'[4]FPT BETIM'!$B:$E,4,0),IF(OR(M232="MOPAR",M232="CKD",M232="FIASA"),VLOOKUP(Y232,'[4]FIASA, CKD, MOPAR '!$B:$D,3,0)," ")),"")</f>
        <v/>
      </c>
      <c r="AG232" s="2" t="str">
        <f>VLOOKUP(O232,[1]PFEP!$B:$AN,39,0)</f>
        <v>P402</v>
      </c>
      <c r="AH232" s="2">
        <f>VLOOKUP(O232,[1]PFEP!$B:$AV,47,0)</f>
        <v>240</v>
      </c>
      <c r="AI232" s="2">
        <f>VLOOKUP(AG232,[1]PFEP!$AN:$AW,10,0)</f>
        <v>1</v>
      </c>
      <c r="AJ232" s="2">
        <f>VLOOKUP(O232,[1]PFEP!$B:$AX,49,0)</f>
        <v>0.7</v>
      </c>
      <c r="AK232" s="2">
        <f>VLOOKUP(O232,[1]PFEP!$B:$AY,50,0)</f>
        <v>0.9</v>
      </c>
      <c r="AL232" s="2" t="str">
        <f>IFERROR(IF(OR(VLOOKUP(BH232,[1]PFEP!$A:$BD,56,0)=1,VLOOKUP(BH232,[1]PFEP!$A:$BD,56,0)=0),"N","S"),"")</f>
        <v>S</v>
      </c>
      <c r="AM232" t="str">
        <f>VLOOKUP(AG232,[1]PFEP!$AH:$AZ,19,0)</f>
        <v>NO</v>
      </c>
      <c r="AN232" t="str">
        <f>VLOOKUP(AG232,[1]PFEP!$AH:$BA,20,0)</f>
        <v/>
      </c>
      <c r="AO232" t="str">
        <f>VLOOKUP(AG232,[1]PFEP!$AH:$BB,21,0)</f>
        <v/>
      </c>
      <c r="AP232" s="2">
        <f>VLOOKUP(AG232,[1]PFEP!$AN:$BE,18,0)</f>
        <v>1500</v>
      </c>
      <c r="AQ232" s="8" t="str">
        <f>IFERROR(VLOOKUP(Y232,'[4]Restrição de veículos'!$A:$C,3,0),"")</f>
        <v/>
      </c>
      <c r="AR232" s="8" t="str">
        <f t="shared" ca="1" si="80"/>
        <v/>
      </c>
      <c r="AS232" s="8">
        <f t="shared" ca="1" si="81"/>
        <v>28</v>
      </c>
      <c r="AT232" s="8" t="str">
        <f t="shared" ca="1" si="82"/>
        <v/>
      </c>
      <c r="AU232" s="8" t="str">
        <f t="shared" ca="1" si="83"/>
        <v/>
      </c>
      <c r="AV232" s="8" t="str">
        <f t="shared" ca="1" si="84"/>
        <v/>
      </c>
      <c r="AW232" s="8" t="str">
        <f t="shared" ca="1" si="85"/>
        <v/>
      </c>
      <c r="AX232" s="8" t="str">
        <f>VLOOKUP(Y232,'[1]Suppliers DB'!$A:$X,24,0)</f>
        <v>Direto MG</v>
      </c>
      <c r="AZ232" s="2" t="s">
        <v>62</v>
      </c>
      <c r="BD232" s="2" t="str">
        <f t="shared" si="86"/>
        <v>Betim</v>
      </c>
      <c r="BE232" s="7">
        <f>VLOOKUP(Y232,[3]DB_FORNECEDORES!$C:$E,3,0)</f>
        <v>36448137000150</v>
      </c>
      <c r="BF232" s="7" t="b">
        <f>IF(AY232="FIASA",16701716000156,IF(AY232="FPT BETIM - FIRE",16701716003171,IF(AY232="FPT BETIM - MECANICA",16701716003333,IF(AY232="CKD",16701716001713,IF(AY232="MOPAR",16701716002957,IF(AZ232="SIM",VLOOKUP(AY232,[3]DB_FORNECEDORES!$C:$E,3,0)))))))</f>
        <v>0</v>
      </c>
      <c r="BG232" t="e">
        <f>IF(M232="FIASA",VLOOKUP(Y232,'[4]FIASA, CKD, MOPAR '!$B:$F,5,0),IF(OR(M232="FPT BETIM - FIRE",M232="FPT BETIM - MECANICA"),VLOOKUP(Y232,'[4]FPT BETIM'!$B:$F,5,0),"Volume"))</f>
        <v>#N/A</v>
      </c>
      <c r="BH232" t="str">
        <f t="shared" si="87"/>
        <v>467721611800044479</v>
      </c>
      <c r="BI232" t="str">
        <f>VLOOKUP(BH232,[1]PFEP!$A:$A,1,0)</f>
        <v>467721611800044479</v>
      </c>
      <c r="BK232" s="44"/>
      <c r="BL232">
        <f>COUNTIF(' Suppliers DB '!C:C,PFEP!Y232)</f>
        <v>2</v>
      </c>
    </row>
    <row r="233" spans="1:64">
      <c r="A233" t="s">
        <v>328</v>
      </c>
      <c r="B233" s="2" t="s">
        <v>344</v>
      </c>
      <c r="C233" s="2">
        <v>46051</v>
      </c>
      <c r="D233" s="2">
        <v>463433241</v>
      </c>
      <c r="E233">
        <v>270</v>
      </c>
      <c r="F233" t="s">
        <v>345</v>
      </c>
      <c r="J233">
        <v>540</v>
      </c>
      <c r="K233">
        <v>2</v>
      </c>
      <c r="L233" s="3">
        <v>45401</v>
      </c>
      <c r="M233" s="5" t="str">
        <f t="shared" si="71"/>
        <v>FPT BETIM - MECANICA</v>
      </c>
      <c r="N233" s="2" t="str">
        <f t="shared" ca="1" si="70"/>
        <v>WEEK 43</v>
      </c>
      <c r="O233">
        <f t="shared" si="72"/>
        <v>463433241</v>
      </c>
      <c r="P233" t="str">
        <f t="shared" si="73"/>
        <v xml:space="preserve">Coroa C513 - 17Ni
</v>
      </c>
      <c r="Q233" s="21">
        <f>VLOOKUP(O233,[1]PFEP!$B:$G,6,0)</f>
        <v>1.6</v>
      </c>
      <c r="R233" t="str">
        <f t="shared" ca="1" si="74"/>
        <v xml:space="preserve"> </v>
      </c>
      <c r="S233">
        <f t="shared" ca="1" si="75"/>
        <v>540</v>
      </c>
      <c r="T233" t="str">
        <f t="shared" ca="1" si="76"/>
        <v xml:space="preserve"> </v>
      </c>
      <c r="U233" t="str">
        <f t="shared" ca="1" si="77"/>
        <v xml:space="preserve"> </v>
      </c>
      <c r="V233" t="str">
        <f t="shared" ca="1" si="78"/>
        <v xml:space="preserve"> </v>
      </c>
      <c r="W233" t="str">
        <f t="shared" ca="1" si="79"/>
        <v xml:space="preserve"> </v>
      </c>
      <c r="Y233" s="2">
        <f>VLOOKUP(C233,[1]PFEP!$O:$P,2,0)</f>
        <v>800045091</v>
      </c>
      <c r="Z233" s="8" t="e">
        <f>VLOOKUP(Y233,[2]INDEX!$C:$D,2,0)</f>
        <v>#N/A</v>
      </c>
      <c r="AA233" s="9" t="str">
        <f>VLOOKUP(Y233,'[1]Suppliers DB'!$A:$D,4,0)</f>
        <v>AVENIDA PREFEITO ALBERTO MOURA 900</v>
      </c>
      <c r="AB233" s="9" t="str">
        <f>VLOOKUP(Y233,'[1]Suppliers DB'!$A:$E,5,0)</f>
        <v>OUT</v>
      </c>
      <c r="AC233" s="2" t="str">
        <f>VLOOKUP(Y233,'[1]Suppliers DB'!$A:$F,6,0)</f>
        <v>OUT</v>
      </c>
      <c r="AD233" s="6">
        <v>5752</v>
      </c>
      <c r="AE233" s="8" t="str">
        <f>VLOOKUP(Y233,[3]DB_FORNECEDORES!$C:$D,2,0)</f>
        <v>CIE FORJAS MINA</v>
      </c>
      <c r="AF233" s="10" t="str">
        <f>IFERROR(IF(OR(M233="FPT BETIM - FIRE",M233="FPT BETIM - MECANICA",M233="FPT BETIM"),VLOOKUP(Y233,'[4]FPT BETIM'!$B:$E,4,0),IF(OR(M233="MOPAR",M233="CKD",M233="FIASA"),VLOOKUP(Y233,'[4]FIASA, CKD, MOPAR '!$B:$D,3,0)," ")),"")</f>
        <v/>
      </c>
      <c r="AG233" s="2" t="str">
        <f>VLOOKUP(O233,[1]PFEP!$B:$AN,39,0)</f>
        <v>P402</v>
      </c>
      <c r="AH233" s="2">
        <f>VLOOKUP(O233,[1]PFEP!$B:$AV,47,0)</f>
        <v>270</v>
      </c>
      <c r="AI233" s="2">
        <f>VLOOKUP(AG233,[1]PFEP!$AN:$AW,10,0)</f>
        <v>1</v>
      </c>
      <c r="AJ233" s="2">
        <f>VLOOKUP(O233,[1]PFEP!$B:$AX,49,0)</f>
        <v>0.7</v>
      </c>
      <c r="AK233" s="2">
        <f>VLOOKUP(O233,[1]PFEP!$B:$AY,50,0)</f>
        <v>0.9</v>
      </c>
      <c r="AL233" s="2" t="str">
        <f>IFERROR(IF(OR(VLOOKUP(BH233,[1]PFEP!$A:$BD,56,0)=1,VLOOKUP(BH233,[1]PFEP!$A:$BD,56,0)=0),"N","S"),"")</f>
        <v>S</v>
      </c>
      <c r="AM233" t="str">
        <f>VLOOKUP(AG233,[1]PFEP!$AH:$AZ,19,0)</f>
        <v>NO</v>
      </c>
      <c r="AN233" t="str">
        <f>VLOOKUP(AG233,[1]PFEP!$AH:$BA,20,0)</f>
        <v/>
      </c>
      <c r="AO233" t="str">
        <f>VLOOKUP(AG233,[1]PFEP!$AH:$BB,21,0)</f>
        <v/>
      </c>
      <c r="AP233" s="2">
        <f>VLOOKUP(AG233,[1]PFEP!$AN:$BE,18,0)</f>
        <v>1500</v>
      </c>
      <c r="AQ233" s="8" t="str">
        <f>IFERROR(VLOOKUP(Y233,'[4]Restrição de veículos'!$A:$C,3,0),"")</f>
        <v/>
      </c>
      <c r="AR233" s="8" t="str">
        <f t="shared" ca="1" si="80"/>
        <v/>
      </c>
      <c r="AS233" s="8">
        <f t="shared" ca="1" si="81"/>
        <v>2</v>
      </c>
      <c r="AT233" s="8" t="str">
        <f t="shared" ca="1" si="82"/>
        <v/>
      </c>
      <c r="AU233" s="8" t="str">
        <f t="shared" ca="1" si="83"/>
        <v/>
      </c>
      <c r="AV233" s="8" t="str">
        <f t="shared" ca="1" si="84"/>
        <v/>
      </c>
      <c r="AW233" s="8" t="str">
        <f t="shared" ca="1" si="85"/>
        <v/>
      </c>
      <c r="AX233" s="8" t="str">
        <f>VLOOKUP(Y233,'[1]Suppliers DB'!$A:$X,24,0)</f>
        <v>DR MG Auto Forjas + OMR</v>
      </c>
      <c r="AZ233" s="2" t="s">
        <v>62</v>
      </c>
      <c r="BD233" s="2" t="str">
        <f t="shared" si="86"/>
        <v>OUT</v>
      </c>
      <c r="BE233" s="7">
        <f>VLOOKUP(Y233,[3]DB_FORNECEDORES!$C:$E,3,0)</f>
        <v>22751408000219</v>
      </c>
      <c r="BF233" s="7" t="b">
        <f>IF(AY233="FIASA",16701716000156,IF(AY233="FPT BETIM - FIRE",16701716003171,IF(AY233="FPT BETIM - MECANICA",16701716003333,IF(AY233="CKD",16701716001713,IF(AY233="MOPAR",16701716002957,IF(AZ233="SIM",VLOOKUP(AY233,[3]DB_FORNECEDORES!$C:$E,3,0)))))))</f>
        <v>0</v>
      </c>
      <c r="BG233" t="e">
        <f>IF(M233="FIASA",VLOOKUP(Y233,'[4]FIASA, CKD, MOPAR '!$B:$F,5,0),IF(OR(M233="FPT BETIM - FIRE",M233="FPT BETIM - MECANICA"),VLOOKUP(Y233,'[4]FPT BETIM'!$B:$F,5,0),"Volume"))</f>
        <v>#N/A</v>
      </c>
      <c r="BH233" t="str">
        <f t="shared" si="87"/>
        <v>463433241800045091</v>
      </c>
      <c r="BI233" t="str">
        <f>VLOOKUP(BH233,[1]PFEP!$A:$A,1,0)</f>
        <v>463433241800045091</v>
      </c>
      <c r="BK233" s="44"/>
      <c r="BL233">
        <f>COUNTIF(' Suppliers DB '!C:C,PFEP!Y233)</f>
        <v>1</v>
      </c>
    </row>
    <row r="234" spans="1:64">
      <c r="A234" t="s">
        <v>328</v>
      </c>
      <c r="B234" s="2" t="s">
        <v>344</v>
      </c>
      <c r="C234" s="2">
        <v>46051</v>
      </c>
      <c r="D234" s="2">
        <v>463433238</v>
      </c>
      <c r="E234">
        <v>270</v>
      </c>
      <c r="F234" t="s">
        <v>346</v>
      </c>
      <c r="J234">
        <v>1350</v>
      </c>
      <c r="K234">
        <v>5</v>
      </c>
      <c r="L234" s="3">
        <v>45401</v>
      </c>
      <c r="M234" s="5" t="str">
        <f t="shared" si="71"/>
        <v>FPT BETIM - MECANICA</v>
      </c>
      <c r="N234" s="2" t="str">
        <f t="shared" ca="1" si="70"/>
        <v>WEEK 43</v>
      </c>
      <c r="O234">
        <f t="shared" si="72"/>
        <v>463433238</v>
      </c>
      <c r="P234" t="str">
        <f t="shared" si="73"/>
        <v>Eixo Secundário15X69</v>
      </c>
      <c r="Q234" s="21">
        <f>VLOOKUP(O234,[1]PFEP!$B:$G,6,0)</f>
        <v>2.15</v>
      </c>
      <c r="R234" t="str">
        <f t="shared" ca="1" si="74"/>
        <v xml:space="preserve"> </v>
      </c>
      <c r="S234">
        <f t="shared" ca="1" si="75"/>
        <v>1350</v>
      </c>
      <c r="T234" t="str">
        <f t="shared" ca="1" si="76"/>
        <v xml:space="preserve"> </v>
      </c>
      <c r="U234" t="str">
        <f t="shared" ca="1" si="77"/>
        <v xml:space="preserve"> </v>
      </c>
      <c r="V234" t="str">
        <f t="shared" ca="1" si="78"/>
        <v xml:space="preserve"> </v>
      </c>
      <c r="W234" t="str">
        <f t="shared" ca="1" si="79"/>
        <v xml:space="preserve"> </v>
      </c>
      <c r="Y234" s="2">
        <f>VLOOKUP(C234,[1]PFEP!$O:$P,2,0)</f>
        <v>800045091</v>
      </c>
      <c r="Z234" s="8" t="e">
        <f>VLOOKUP(Y234,[2]INDEX!$C:$D,2,0)</f>
        <v>#N/A</v>
      </c>
      <c r="AA234" s="9" t="str">
        <f>VLOOKUP(Y234,'[1]Suppliers DB'!$A:$D,4,0)</f>
        <v>AVENIDA PREFEITO ALBERTO MOURA 900</v>
      </c>
      <c r="AB234" s="9" t="str">
        <f>VLOOKUP(Y234,'[1]Suppliers DB'!$A:$E,5,0)</f>
        <v>OUT</v>
      </c>
      <c r="AC234" s="2" t="str">
        <f>VLOOKUP(Y234,'[1]Suppliers DB'!$A:$F,6,0)</f>
        <v>OUT</v>
      </c>
      <c r="AD234" s="6">
        <v>5753</v>
      </c>
      <c r="AE234" s="8" t="str">
        <f>VLOOKUP(Y234,[3]DB_FORNECEDORES!$C:$D,2,0)</f>
        <v>CIE FORJAS MINA</v>
      </c>
      <c r="AF234" s="10" t="str">
        <f>IFERROR(IF(OR(M234="FPT BETIM - FIRE",M234="FPT BETIM - MECANICA",M234="FPT BETIM"),VLOOKUP(Y234,'[4]FPT BETIM'!$B:$E,4,0),IF(OR(M234="MOPAR",M234="CKD",M234="FIASA"),VLOOKUP(Y234,'[4]FIASA, CKD, MOPAR '!$B:$D,3,0)," ")),"")</f>
        <v/>
      </c>
      <c r="AG234" s="2" t="str">
        <f>VLOOKUP(O234,[1]PFEP!$B:$AN,39,0)</f>
        <v>T070</v>
      </c>
      <c r="AH234" s="2">
        <f>VLOOKUP(O234,[1]PFEP!$B:$AV,47,0)</f>
        <v>270</v>
      </c>
      <c r="AI234" s="2">
        <f>VLOOKUP(AG234,[1]PFEP!$AN:$AW,10,0)</f>
        <v>0.8</v>
      </c>
      <c r="AJ234" s="2">
        <f>VLOOKUP(O234,[1]PFEP!$B:$AX,49,0)</f>
        <v>0.6</v>
      </c>
      <c r="AK234" s="2">
        <f>VLOOKUP(O234,[1]PFEP!$B:$AY,50,0)</f>
        <v>0.9</v>
      </c>
      <c r="AL234" s="2" t="str">
        <f>IFERROR(IF(OR(VLOOKUP(BH234,[1]PFEP!$A:$BD,56,0)=1,VLOOKUP(BH234,[1]PFEP!$A:$BD,56,0)=0),"N","S"),"")</f>
        <v>S</v>
      </c>
      <c r="AM234" t="str">
        <f>VLOOKUP(AG234,[1]PFEP!$AH:$AZ,19,0)</f>
        <v>NO</v>
      </c>
      <c r="AN234" t="str">
        <f>VLOOKUP(AG234,[1]PFEP!$AH:$BA,20,0)</f>
        <v/>
      </c>
      <c r="AO234" t="str">
        <f>VLOOKUP(AG234,[1]PFEP!$AH:$BB,21,0)</f>
        <v/>
      </c>
      <c r="AP234" s="2">
        <f>VLOOKUP(AG234,[1]PFEP!$AN:$BE,18,0)</f>
        <v>3</v>
      </c>
      <c r="AQ234" s="8" t="str">
        <f>IFERROR(VLOOKUP(Y234,'[4]Restrição de veículos'!$A:$C,3,0),"")</f>
        <v/>
      </c>
      <c r="AR234" s="8" t="str">
        <f t="shared" ca="1" si="80"/>
        <v/>
      </c>
      <c r="AS234" s="8">
        <f t="shared" ca="1" si="81"/>
        <v>5</v>
      </c>
      <c r="AT234" s="8" t="str">
        <f t="shared" ca="1" si="82"/>
        <v/>
      </c>
      <c r="AU234" s="8" t="str">
        <f t="shared" ca="1" si="83"/>
        <v/>
      </c>
      <c r="AV234" s="8" t="str">
        <f t="shared" ca="1" si="84"/>
        <v/>
      </c>
      <c r="AW234" s="8" t="str">
        <f t="shared" ca="1" si="85"/>
        <v/>
      </c>
      <c r="AX234" s="8" t="str">
        <f>VLOOKUP(Y234,'[1]Suppliers DB'!$A:$X,24,0)</f>
        <v>DR MG Auto Forjas + OMR</v>
      </c>
      <c r="AZ234" s="2" t="s">
        <v>62</v>
      </c>
      <c r="BD234" s="2" t="str">
        <f t="shared" si="86"/>
        <v>OUT</v>
      </c>
      <c r="BE234" s="7">
        <f>VLOOKUP(Y234,[3]DB_FORNECEDORES!$C:$E,3,0)</f>
        <v>22751408000219</v>
      </c>
      <c r="BF234" s="7" t="b">
        <f>IF(AY234="FIASA",16701716000156,IF(AY234="FPT BETIM - FIRE",16701716003171,IF(AY234="FPT BETIM - MECANICA",16701716003333,IF(AY234="CKD",16701716001713,IF(AY234="MOPAR",16701716002957,IF(AZ234="SIM",VLOOKUP(AY234,[3]DB_FORNECEDORES!$C:$E,3,0)))))))</f>
        <v>0</v>
      </c>
      <c r="BG234" t="e">
        <f>IF(M234="FIASA",VLOOKUP(Y234,'[4]FIASA, CKD, MOPAR '!$B:$F,5,0),IF(OR(M234="FPT BETIM - FIRE",M234="FPT BETIM - MECANICA"),VLOOKUP(Y234,'[4]FPT BETIM'!$B:$F,5,0),"Volume"))</f>
        <v>#N/A</v>
      </c>
      <c r="BH234" t="str">
        <f t="shared" si="87"/>
        <v>463433238800045091</v>
      </c>
      <c r="BI234" t="str">
        <f>VLOOKUP(BH234,[1]PFEP!$A:$A,1,0)</f>
        <v>463433238800045091</v>
      </c>
      <c r="BK234" s="44"/>
      <c r="BL234">
        <f>COUNTIF(' Suppliers DB '!C:C,PFEP!Y234)</f>
        <v>1</v>
      </c>
    </row>
    <row r="235" spans="1:64">
      <c r="A235" t="s">
        <v>328</v>
      </c>
      <c r="B235" s="2" t="s">
        <v>344</v>
      </c>
      <c r="C235" s="2">
        <v>46051</v>
      </c>
      <c r="D235" s="2">
        <v>463508568</v>
      </c>
      <c r="E235">
        <v>180</v>
      </c>
      <c r="F235" t="s">
        <v>347</v>
      </c>
      <c r="J235">
        <v>2160</v>
      </c>
      <c r="K235">
        <v>12</v>
      </c>
      <c r="L235" s="3">
        <v>45401</v>
      </c>
      <c r="M235" s="5" t="str">
        <f t="shared" si="71"/>
        <v>FPT BETIM - MECANICA</v>
      </c>
      <c r="N235" s="2" t="str">
        <f t="shared" ca="1" si="70"/>
        <v>WEEK 43</v>
      </c>
      <c r="O235">
        <f t="shared" si="72"/>
        <v>463508568</v>
      </c>
      <c r="P235" t="str">
        <f t="shared" si="73"/>
        <v xml:space="preserve">EIXO PRIMARIO 19 Ni HCR - LONGO </v>
      </c>
      <c r="Q235" s="21">
        <f>VLOOKUP(O235,[1]PFEP!$B:$G,6,0)</f>
        <v>1.56</v>
      </c>
      <c r="R235" t="str">
        <f t="shared" ca="1" si="74"/>
        <v xml:space="preserve"> </v>
      </c>
      <c r="S235">
        <f t="shared" ca="1" si="75"/>
        <v>2160</v>
      </c>
      <c r="T235" t="str">
        <f t="shared" ca="1" si="76"/>
        <v xml:space="preserve"> </v>
      </c>
      <c r="U235" t="str">
        <f t="shared" ca="1" si="77"/>
        <v xml:space="preserve"> </v>
      </c>
      <c r="V235" t="str">
        <f t="shared" ca="1" si="78"/>
        <v xml:space="preserve"> </v>
      </c>
      <c r="W235" t="str">
        <f t="shared" ca="1" si="79"/>
        <v xml:space="preserve"> </v>
      </c>
      <c r="Y235" s="2">
        <f>VLOOKUP(C235,[1]PFEP!$O:$P,2,0)</f>
        <v>800045091</v>
      </c>
      <c r="Z235" s="8" t="e">
        <f>VLOOKUP(Y235,[2]INDEX!$C:$D,2,0)</f>
        <v>#N/A</v>
      </c>
      <c r="AA235" s="9" t="str">
        <f>VLOOKUP(Y235,'[1]Suppliers DB'!$A:$D,4,0)</f>
        <v>AVENIDA PREFEITO ALBERTO MOURA 900</v>
      </c>
      <c r="AB235" s="9" t="str">
        <f>VLOOKUP(Y235,'[1]Suppliers DB'!$A:$E,5,0)</f>
        <v>OUT</v>
      </c>
      <c r="AC235" s="2" t="str">
        <f>VLOOKUP(Y235,'[1]Suppliers DB'!$A:$F,6,0)</f>
        <v>OUT</v>
      </c>
      <c r="AD235" s="6">
        <v>5754</v>
      </c>
      <c r="AE235" s="8" t="str">
        <f>VLOOKUP(Y235,[3]DB_FORNECEDORES!$C:$D,2,0)</f>
        <v>CIE FORJAS MINA</v>
      </c>
      <c r="AF235" s="10" t="str">
        <f>IFERROR(IF(OR(M235="FPT BETIM - FIRE",M235="FPT BETIM - MECANICA",M235="FPT BETIM"),VLOOKUP(Y235,'[4]FPT BETIM'!$B:$E,4,0),IF(OR(M235="MOPAR",M235="CKD",M235="FIASA"),VLOOKUP(Y235,'[4]FIASA, CKD, MOPAR '!$B:$D,3,0)," ")),"")</f>
        <v/>
      </c>
      <c r="AG235" s="2" t="str">
        <f>VLOOKUP(O235,[1]PFEP!$B:$AN,39,0)</f>
        <v>T070</v>
      </c>
      <c r="AH235" s="2">
        <f>VLOOKUP(O235,[1]PFEP!$B:$AV,47,0)</f>
        <v>180</v>
      </c>
      <c r="AI235" s="2">
        <f>VLOOKUP(AG235,[1]PFEP!$AN:$AW,10,0)</f>
        <v>0.8</v>
      </c>
      <c r="AJ235" s="2">
        <f>VLOOKUP(O235,[1]PFEP!$B:$AX,49,0)</f>
        <v>0.6</v>
      </c>
      <c r="AK235" s="2">
        <f>VLOOKUP(O235,[1]PFEP!$B:$AY,50,0)</f>
        <v>0.9</v>
      </c>
      <c r="AL235" s="2" t="str">
        <f>IFERROR(IF(OR(VLOOKUP(BH235,[1]PFEP!$A:$BD,56,0)=1,VLOOKUP(BH235,[1]PFEP!$A:$BD,56,0)=0),"N","S"),"")</f>
        <v>S</v>
      </c>
      <c r="AM235" t="str">
        <f>VLOOKUP(AG235,[1]PFEP!$AH:$AZ,19,0)</f>
        <v>NO</v>
      </c>
      <c r="AN235" t="str">
        <f>VLOOKUP(AG235,[1]PFEP!$AH:$BA,20,0)</f>
        <v/>
      </c>
      <c r="AO235" t="str">
        <f>VLOOKUP(AG235,[1]PFEP!$AH:$BB,21,0)</f>
        <v/>
      </c>
      <c r="AP235" s="2">
        <f>VLOOKUP(AG235,[1]PFEP!$AN:$BE,18,0)</f>
        <v>3</v>
      </c>
      <c r="AQ235" s="8" t="str">
        <f>IFERROR(VLOOKUP(Y235,'[4]Restrição de veículos'!$A:$C,3,0),"")</f>
        <v/>
      </c>
      <c r="AR235" s="8" t="str">
        <f t="shared" ca="1" si="80"/>
        <v/>
      </c>
      <c r="AS235" s="8">
        <f t="shared" ca="1" si="81"/>
        <v>12</v>
      </c>
      <c r="AT235" s="8" t="str">
        <f t="shared" ca="1" si="82"/>
        <v/>
      </c>
      <c r="AU235" s="8" t="str">
        <f t="shared" ca="1" si="83"/>
        <v/>
      </c>
      <c r="AV235" s="8" t="str">
        <f t="shared" ca="1" si="84"/>
        <v/>
      </c>
      <c r="AW235" s="8" t="str">
        <f t="shared" ca="1" si="85"/>
        <v/>
      </c>
      <c r="AX235" s="8" t="str">
        <f>VLOOKUP(Y235,'[1]Suppliers DB'!$A:$X,24,0)</f>
        <v>DR MG Auto Forjas + OMR</v>
      </c>
      <c r="AZ235" s="2" t="s">
        <v>62</v>
      </c>
      <c r="BD235" s="2" t="str">
        <f t="shared" si="86"/>
        <v>OUT</v>
      </c>
      <c r="BE235" s="7">
        <f>VLOOKUP(Y235,[3]DB_FORNECEDORES!$C:$E,3,0)</f>
        <v>22751408000219</v>
      </c>
      <c r="BF235" s="7" t="b">
        <f>IF(AY235="FIASA",16701716000156,IF(AY235="FPT BETIM - FIRE",16701716003171,IF(AY235="FPT BETIM - MECANICA",16701716003333,IF(AY235="CKD",16701716001713,IF(AY235="MOPAR",16701716002957,IF(AZ235="SIM",VLOOKUP(AY235,[3]DB_FORNECEDORES!$C:$E,3,0)))))))</f>
        <v>0</v>
      </c>
      <c r="BG235" t="e">
        <f>IF(M235="FIASA",VLOOKUP(Y235,'[4]FIASA, CKD, MOPAR '!$B:$F,5,0),IF(OR(M235="FPT BETIM - FIRE",M235="FPT BETIM - MECANICA"),VLOOKUP(Y235,'[4]FPT BETIM'!$B:$F,5,0),"Volume"))</f>
        <v>#N/A</v>
      </c>
      <c r="BH235" t="str">
        <f t="shared" si="87"/>
        <v>463508568800045091</v>
      </c>
      <c r="BI235" t="str">
        <f>VLOOKUP(BH235,[1]PFEP!$A:$A,1,0)</f>
        <v>463508568800045091</v>
      </c>
      <c r="BK235" s="44"/>
      <c r="BL235">
        <f>COUNTIF(' Suppliers DB '!C:C,PFEP!Y235)</f>
        <v>1</v>
      </c>
    </row>
    <row r="236" spans="1:64">
      <c r="A236" t="s">
        <v>328</v>
      </c>
      <c r="B236" s="2" t="s">
        <v>344</v>
      </c>
      <c r="C236" s="2">
        <v>46051</v>
      </c>
      <c r="D236" s="2">
        <v>463503948</v>
      </c>
      <c r="E236">
        <v>180</v>
      </c>
      <c r="F236" t="s">
        <v>348</v>
      </c>
      <c r="J236">
        <v>1440</v>
      </c>
      <c r="K236">
        <v>8</v>
      </c>
      <c r="L236" s="3">
        <v>45401</v>
      </c>
      <c r="M236" s="5" t="str">
        <f t="shared" si="71"/>
        <v>FPT BETIM - MECANICA</v>
      </c>
      <c r="N236" s="2" t="str">
        <f t="shared" ca="1" si="70"/>
        <v>WEEK 43</v>
      </c>
      <c r="O236">
        <f t="shared" si="72"/>
        <v>463503948</v>
      </c>
      <c r="P236" t="str">
        <f t="shared" si="73"/>
        <v>EIXO PRIMARIO  19 Ni HCR - CURTO.</v>
      </c>
      <c r="Q236" s="21">
        <f>VLOOKUP(O236,[1]PFEP!$B:$G,6,0)</f>
        <v>1.56</v>
      </c>
      <c r="R236" t="str">
        <f t="shared" ca="1" si="74"/>
        <v xml:space="preserve"> </v>
      </c>
      <c r="S236">
        <f t="shared" ca="1" si="75"/>
        <v>1440</v>
      </c>
      <c r="T236" t="str">
        <f t="shared" ca="1" si="76"/>
        <v xml:space="preserve"> </v>
      </c>
      <c r="U236" t="str">
        <f t="shared" ca="1" si="77"/>
        <v xml:space="preserve"> </v>
      </c>
      <c r="V236" t="str">
        <f t="shared" ca="1" si="78"/>
        <v xml:space="preserve"> </v>
      </c>
      <c r="W236" t="str">
        <f t="shared" ca="1" si="79"/>
        <v xml:space="preserve"> </v>
      </c>
      <c r="Y236" s="2">
        <f>VLOOKUP(C236,[1]PFEP!$O:$P,2,0)</f>
        <v>800045091</v>
      </c>
      <c r="Z236" s="8" t="e">
        <f>VLOOKUP(Y236,[2]INDEX!$C:$D,2,0)</f>
        <v>#N/A</v>
      </c>
      <c r="AA236" s="9" t="str">
        <f>VLOOKUP(Y236,'[1]Suppliers DB'!$A:$D,4,0)</f>
        <v>AVENIDA PREFEITO ALBERTO MOURA 900</v>
      </c>
      <c r="AB236" s="9" t="str">
        <f>VLOOKUP(Y236,'[1]Suppliers DB'!$A:$E,5,0)</f>
        <v>OUT</v>
      </c>
      <c r="AC236" s="2" t="str">
        <f>VLOOKUP(Y236,'[1]Suppliers DB'!$A:$F,6,0)</f>
        <v>OUT</v>
      </c>
      <c r="AD236" s="6">
        <v>5755</v>
      </c>
      <c r="AE236" s="8" t="str">
        <f>VLOOKUP(Y236,[3]DB_FORNECEDORES!$C:$D,2,0)</f>
        <v>CIE FORJAS MINA</v>
      </c>
      <c r="AF236" s="10" t="str">
        <f>IFERROR(IF(OR(M236="FPT BETIM - FIRE",M236="FPT BETIM - MECANICA",M236="FPT BETIM"),VLOOKUP(Y236,'[4]FPT BETIM'!$B:$E,4,0),IF(OR(M236="MOPAR",M236="CKD",M236="FIASA"),VLOOKUP(Y236,'[4]FIASA, CKD, MOPAR '!$B:$D,3,0)," ")),"")</f>
        <v/>
      </c>
      <c r="AG236" s="2" t="str">
        <f>VLOOKUP(O236,[1]PFEP!$B:$AN,39,0)</f>
        <v>T070</v>
      </c>
      <c r="AH236" s="2">
        <f>VLOOKUP(O236,[1]PFEP!$B:$AV,47,0)</f>
        <v>180</v>
      </c>
      <c r="AI236" s="2">
        <f>VLOOKUP(AG236,[1]PFEP!$AN:$AW,10,0)</f>
        <v>0.8</v>
      </c>
      <c r="AJ236" s="2">
        <f>VLOOKUP(O236,[1]PFEP!$B:$AX,49,0)</f>
        <v>0.6</v>
      </c>
      <c r="AK236" s="2">
        <f>VLOOKUP(O236,[1]PFEP!$B:$AY,50,0)</f>
        <v>0.9</v>
      </c>
      <c r="AL236" s="2" t="str">
        <f>IFERROR(IF(OR(VLOOKUP(BH236,[1]PFEP!$A:$BD,56,0)=1,VLOOKUP(BH236,[1]PFEP!$A:$BD,56,0)=0),"N","S"),"")</f>
        <v>S</v>
      </c>
      <c r="AM236" t="str">
        <f>VLOOKUP(AG236,[1]PFEP!$AH:$AZ,19,0)</f>
        <v>NO</v>
      </c>
      <c r="AN236" t="str">
        <f>VLOOKUP(AG236,[1]PFEP!$AH:$BA,20,0)</f>
        <v/>
      </c>
      <c r="AO236" t="str">
        <f>VLOOKUP(AG236,[1]PFEP!$AH:$BB,21,0)</f>
        <v/>
      </c>
      <c r="AP236" s="2">
        <f>VLOOKUP(AG236,[1]PFEP!$AN:$BE,18,0)</f>
        <v>3</v>
      </c>
      <c r="AQ236" s="8" t="str">
        <f>IFERROR(VLOOKUP(Y236,'[4]Restrição de veículos'!$A:$C,3,0),"")</f>
        <v/>
      </c>
      <c r="AR236" s="8" t="str">
        <f t="shared" ca="1" si="80"/>
        <v/>
      </c>
      <c r="AS236" s="8">
        <f t="shared" ca="1" si="81"/>
        <v>8</v>
      </c>
      <c r="AT236" s="8" t="str">
        <f t="shared" ca="1" si="82"/>
        <v/>
      </c>
      <c r="AU236" s="8" t="str">
        <f t="shared" ca="1" si="83"/>
        <v/>
      </c>
      <c r="AV236" s="8" t="str">
        <f t="shared" ca="1" si="84"/>
        <v/>
      </c>
      <c r="AW236" s="8" t="str">
        <f t="shared" ca="1" si="85"/>
        <v/>
      </c>
      <c r="AX236" s="8" t="str">
        <f>VLOOKUP(Y236,'[1]Suppliers DB'!$A:$X,24,0)</f>
        <v>DR MG Auto Forjas + OMR</v>
      </c>
      <c r="AZ236" s="2" t="s">
        <v>62</v>
      </c>
      <c r="BD236" s="2" t="str">
        <f t="shared" si="86"/>
        <v>OUT</v>
      </c>
      <c r="BE236" s="7">
        <f>VLOOKUP(Y236,[3]DB_FORNECEDORES!$C:$E,3,0)</f>
        <v>22751408000219</v>
      </c>
      <c r="BF236" s="7" t="b">
        <f>IF(AY236="FIASA",16701716000156,IF(AY236="FPT BETIM - FIRE",16701716003171,IF(AY236="FPT BETIM - MECANICA",16701716003333,IF(AY236="CKD",16701716001713,IF(AY236="MOPAR",16701716002957,IF(AZ236="SIM",VLOOKUP(AY236,[3]DB_FORNECEDORES!$C:$E,3,0)))))))</f>
        <v>0</v>
      </c>
      <c r="BG236" t="e">
        <f>IF(M236="FIASA",VLOOKUP(Y236,'[4]FIASA, CKD, MOPAR '!$B:$F,5,0),IF(OR(M236="FPT BETIM - FIRE",M236="FPT BETIM - MECANICA"),VLOOKUP(Y236,'[4]FPT BETIM'!$B:$F,5,0),"Volume"))</f>
        <v>#N/A</v>
      </c>
      <c r="BH236" t="str">
        <f t="shared" si="87"/>
        <v>463503948800045091</v>
      </c>
      <c r="BI236" t="str">
        <f>VLOOKUP(BH236,[1]PFEP!$A:$A,1,0)</f>
        <v>463503948800045091</v>
      </c>
      <c r="BK236" s="44"/>
      <c r="BL236">
        <f>COUNTIF(' Suppliers DB '!C:C,PFEP!Y236)</f>
        <v>1</v>
      </c>
    </row>
    <row r="237" spans="1:64">
      <c r="A237" t="s">
        <v>328</v>
      </c>
      <c r="B237" s="2" t="s">
        <v>349</v>
      </c>
      <c r="C237" s="2">
        <v>19414</v>
      </c>
      <c r="D237" s="2">
        <v>187519210</v>
      </c>
      <c r="E237">
        <v>400</v>
      </c>
      <c r="F237" t="s">
        <v>350</v>
      </c>
      <c r="J237">
        <v>16000</v>
      </c>
      <c r="K237">
        <v>40</v>
      </c>
      <c r="L237" s="3">
        <v>45401</v>
      </c>
      <c r="M237" s="5" t="str">
        <f t="shared" si="71"/>
        <v>FPT BETIM - MECANICA</v>
      </c>
      <c r="N237" s="2" t="str">
        <f t="shared" ca="1" si="70"/>
        <v>WEEK 43</v>
      </c>
      <c r="O237">
        <f t="shared" si="72"/>
        <v>187519210</v>
      </c>
      <c r="P237" t="str">
        <f t="shared" si="73"/>
        <v>PARAFUSO M8 X 48MM</v>
      </c>
      <c r="Q237" s="21">
        <f>VLOOKUP(O237,[1]PFEP!$B:$G,6,0)</f>
        <v>0.03</v>
      </c>
      <c r="R237" t="str">
        <f t="shared" ca="1" si="74"/>
        <v xml:space="preserve"> </v>
      </c>
      <c r="S237">
        <f t="shared" ca="1" si="75"/>
        <v>16000</v>
      </c>
      <c r="T237" t="str">
        <f t="shared" ca="1" si="76"/>
        <v xml:space="preserve"> </v>
      </c>
      <c r="U237" t="str">
        <f t="shared" ca="1" si="77"/>
        <v xml:space="preserve"> </v>
      </c>
      <c r="V237" t="str">
        <f t="shared" ca="1" si="78"/>
        <v xml:space="preserve"> </v>
      </c>
      <c r="W237" t="str">
        <f t="shared" ca="1" si="79"/>
        <v xml:space="preserve"> </v>
      </c>
      <c r="Y237" s="2">
        <f>VLOOKUP(C237,[1]PFEP!$O:$P,2,0)</f>
        <v>800005687</v>
      </c>
      <c r="Z237" s="8" t="e">
        <f>VLOOKUP(Y237,[2]INDEX!$C:$D,2,0)</f>
        <v>#N/A</v>
      </c>
      <c r="AA237" s="9" t="str">
        <f>VLOOKUP(Y237,'[1]Suppliers DB'!$A:$D,4,0)</f>
        <v>R TRAJANO DE A VIANNA1177CINCO</v>
      </c>
      <c r="AB237" s="9" t="str">
        <f>VLOOKUP(Y237,'[1]Suppliers DB'!$A:$E,5,0)</f>
        <v>Contagem</v>
      </c>
      <c r="AC237" s="2" t="str">
        <f>VLOOKUP(Y237,'[1]Suppliers DB'!$A:$F,6,0)</f>
        <v>MG</v>
      </c>
      <c r="AD237" s="6">
        <v>5756</v>
      </c>
      <c r="AE237" s="8" t="str">
        <f>VLOOKUP(Y237,[3]DB_FORNECEDORES!$C:$D,2,0)</f>
        <v>ACUMENT</v>
      </c>
      <c r="AF237" s="10" t="str">
        <f>IFERROR(IF(OR(M237="FPT BETIM - FIRE",M237="FPT BETIM - MECANICA",M237="FPT BETIM"),VLOOKUP(Y237,'[4]FPT BETIM'!$B:$E,4,0),IF(OR(M237="MOPAR",M237="CKD",M237="FIASA"),VLOOKUP(Y237,'[4]FIASA, CKD, MOPAR '!$B:$D,3,0)," ")),"")</f>
        <v/>
      </c>
      <c r="AG237" s="2" t="str">
        <f>VLOOKUP(O237,[1]PFEP!$B:$AN,39,0)</f>
        <v>P57</v>
      </c>
      <c r="AH237" s="2">
        <f>VLOOKUP(O237,[1]PFEP!$B:$AV,47,0)</f>
        <v>400</v>
      </c>
      <c r="AI237" s="2">
        <f>VLOOKUP(AG237,[1]PFEP!$AN:$AW,10,0)</f>
        <v>0.3</v>
      </c>
      <c r="AJ237" s="2">
        <f>VLOOKUP(O237,[1]PFEP!$B:$AX,49,0)</f>
        <v>0.2</v>
      </c>
      <c r="AK237" s="2">
        <f>VLOOKUP(O237,[1]PFEP!$B:$AY,50,0)</f>
        <v>0.15</v>
      </c>
      <c r="AL237" s="2" t="str">
        <f>IFERROR(IF(OR(VLOOKUP(BH237,[1]PFEP!$A:$BD,56,0)=1,VLOOKUP(BH237,[1]PFEP!$A:$BD,56,0)=0),"N","S"),"")</f>
        <v>S</v>
      </c>
      <c r="AM237" t="str">
        <f>VLOOKUP(AG237,[1]PFEP!$AH:$AZ,19,0)</f>
        <v>YES</v>
      </c>
      <c r="AN237">
        <f>VLOOKUP(AG237,[1]PFEP!$AH:$BA,20,0)</f>
        <v>20</v>
      </c>
      <c r="AO237">
        <f>VLOOKUP(AG237,[1]PFEP!$AH:$BB,21,0)</f>
        <v>5</v>
      </c>
      <c r="AP237" s="2">
        <f>VLOOKUP(AG237,[1]PFEP!$AN:$BE,18,0)</f>
        <v>2.5</v>
      </c>
      <c r="AQ237" s="8" t="str">
        <f>IFERROR(VLOOKUP(Y237,'[4]Restrição de veículos'!$A:$C,3,0),"")</f>
        <v/>
      </c>
      <c r="AR237" s="8" t="str">
        <f t="shared" ca="1" si="80"/>
        <v/>
      </c>
      <c r="AS237" s="8">
        <f t="shared" ca="1" si="81"/>
        <v>40</v>
      </c>
      <c r="AT237" s="8" t="str">
        <f t="shared" ca="1" si="82"/>
        <v/>
      </c>
      <c r="AU237" s="8" t="str">
        <f t="shared" ca="1" si="83"/>
        <v/>
      </c>
      <c r="AV237" s="8" t="str">
        <f t="shared" ca="1" si="84"/>
        <v/>
      </c>
      <c r="AW237" s="8" t="str">
        <f t="shared" ca="1" si="85"/>
        <v/>
      </c>
      <c r="AX237" s="8" t="str">
        <f>VLOOKUP(Y237,'[1]Suppliers DB'!$A:$X,24,0)</f>
        <v>Direto MG</v>
      </c>
      <c r="AZ237" s="2" t="s">
        <v>62</v>
      </c>
      <c r="BD237" s="2" t="str">
        <f t="shared" si="86"/>
        <v>Contagem</v>
      </c>
      <c r="BE237" s="7">
        <f>VLOOKUP(Y237,[3]DB_FORNECEDORES!$C:$E,3,0)</f>
        <v>61526836000461</v>
      </c>
      <c r="BF237" s="7" t="b">
        <f>IF(AY237="FIASA",16701716000156,IF(AY237="FPT BETIM - FIRE",16701716003171,IF(AY237="FPT BETIM - MECANICA",16701716003333,IF(AY237="CKD",16701716001713,IF(AY237="MOPAR",16701716002957,IF(AZ237="SIM",VLOOKUP(AY237,[3]DB_FORNECEDORES!$C:$E,3,0)))))))</f>
        <v>0</v>
      </c>
      <c r="BG237" t="e">
        <f>IF(M237="FIASA",VLOOKUP(Y237,'[4]FIASA, CKD, MOPAR '!$B:$F,5,0),IF(OR(M237="FPT BETIM - FIRE",M237="FPT BETIM - MECANICA"),VLOOKUP(Y237,'[4]FPT BETIM'!$B:$F,5,0),"Volume"))</f>
        <v>#N/A</v>
      </c>
      <c r="BH237" t="str">
        <f t="shared" si="87"/>
        <v>187519210800005687</v>
      </c>
      <c r="BI237" t="str">
        <f>VLOOKUP(BH237,[1]PFEP!$A:$A,1,0)</f>
        <v>187519210800005687</v>
      </c>
      <c r="BK237" s="44"/>
      <c r="BL237">
        <f>COUNTIF(' Suppliers DB '!C:C,PFEP!Y237)</f>
        <v>2</v>
      </c>
    </row>
    <row r="238" spans="1:64">
      <c r="A238" t="s">
        <v>328</v>
      </c>
      <c r="B238" s="2" t="s">
        <v>349</v>
      </c>
      <c r="C238" s="2">
        <v>19414</v>
      </c>
      <c r="D238" s="2">
        <v>75754720</v>
      </c>
      <c r="E238">
        <v>1500</v>
      </c>
      <c r="F238" t="s">
        <v>351</v>
      </c>
      <c r="J238">
        <v>15000</v>
      </c>
      <c r="K238">
        <v>10</v>
      </c>
      <c r="L238" s="3">
        <v>45401</v>
      </c>
      <c r="M238" s="5" t="str">
        <f t="shared" si="71"/>
        <v>FPT BETIM - MECANICA</v>
      </c>
      <c r="N238" s="2" t="str">
        <f t="shared" ca="1" si="70"/>
        <v>WEEK 43</v>
      </c>
      <c r="O238">
        <f t="shared" si="72"/>
        <v>75754720</v>
      </c>
      <c r="P238" t="str">
        <f t="shared" si="73"/>
        <v>PARAFUSO TE M6 X 11 FLANGEADO</v>
      </c>
      <c r="Q238" s="21">
        <f>VLOOKUP(O238,[1]PFEP!$B:$G,6,0)</f>
        <v>6.0000000000000001E-3</v>
      </c>
      <c r="R238" t="str">
        <f t="shared" ca="1" si="74"/>
        <v xml:space="preserve"> </v>
      </c>
      <c r="S238">
        <f t="shared" ca="1" si="75"/>
        <v>15000</v>
      </c>
      <c r="T238" t="str">
        <f t="shared" ca="1" si="76"/>
        <v xml:space="preserve"> </v>
      </c>
      <c r="U238" t="str">
        <f t="shared" ca="1" si="77"/>
        <v xml:space="preserve"> </v>
      </c>
      <c r="V238" t="str">
        <f t="shared" ca="1" si="78"/>
        <v xml:space="preserve"> </v>
      </c>
      <c r="W238" t="str">
        <f t="shared" ca="1" si="79"/>
        <v xml:space="preserve"> </v>
      </c>
      <c r="Y238" s="2">
        <f>VLOOKUP(C238,[1]PFEP!$O:$P,2,0)</f>
        <v>800005687</v>
      </c>
      <c r="Z238" s="8" t="e">
        <f>VLOOKUP(Y238,[2]INDEX!$C:$D,2,0)</f>
        <v>#N/A</v>
      </c>
      <c r="AA238" s="9" t="str">
        <f>VLOOKUP(Y238,'[1]Suppliers DB'!$A:$D,4,0)</f>
        <v>R TRAJANO DE A VIANNA1177CINCO</v>
      </c>
      <c r="AB238" s="9" t="str">
        <f>VLOOKUP(Y238,'[1]Suppliers DB'!$A:$E,5,0)</f>
        <v>Contagem</v>
      </c>
      <c r="AC238" s="2" t="str">
        <f>VLOOKUP(Y238,'[1]Suppliers DB'!$A:$F,6,0)</f>
        <v>MG</v>
      </c>
      <c r="AD238" s="6">
        <v>5757</v>
      </c>
      <c r="AE238" s="8" t="str">
        <f>VLOOKUP(Y238,[3]DB_FORNECEDORES!$C:$D,2,0)</f>
        <v>ACUMENT</v>
      </c>
      <c r="AF238" s="10" t="str">
        <f>IFERROR(IF(OR(M238="FPT BETIM - FIRE",M238="FPT BETIM - MECANICA",M238="FPT BETIM"),VLOOKUP(Y238,'[4]FPT BETIM'!$B:$E,4,0),IF(OR(M238="MOPAR",M238="CKD",M238="FIASA"),VLOOKUP(Y238,'[4]FIASA, CKD, MOPAR '!$B:$D,3,0)," ")),"")</f>
        <v/>
      </c>
      <c r="AG238" s="2" t="str">
        <f>VLOOKUP(O238,[1]PFEP!$B:$AN,39,0)</f>
        <v>P57</v>
      </c>
      <c r="AH238" s="2">
        <f>VLOOKUP(O238,[1]PFEP!$B:$AV,47,0)</f>
        <v>1500</v>
      </c>
      <c r="AI238" s="2">
        <f>VLOOKUP(AG238,[1]PFEP!$AN:$AW,10,0)</f>
        <v>0.3</v>
      </c>
      <c r="AJ238" s="2">
        <f>VLOOKUP(O238,[1]PFEP!$B:$AX,49,0)</f>
        <v>0.2</v>
      </c>
      <c r="AK238" s="2">
        <f>VLOOKUP(O238,[1]PFEP!$B:$AY,50,0)</f>
        <v>0.15</v>
      </c>
      <c r="AL238" s="2" t="str">
        <f>IFERROR(IF(OR(VLOOKUP(BH238,[1]PFEP!$A:$BD,56,0)=1,VLOOKUP(BH238,[1]PFEP!$A:$BD,56,0)=0),"N","S"),"")</f>
        <v>S</v>
      </c>
      <c r="AM238" t="str">
        <f>VLOOKUP(AG238,[1]PFEP!$AH:$AZ,19,0)</f>
        <v>YES</v>
      </c>
      <c r="AN238">
        <f>VLOOKUP(AG238,[1]PFEP!$AH:$BA,20,0)</f>
        <v>20</v>
      </c>
      <c r="AO238">
        <f>VLOOKUP(AG238,[1]PFEP!$AH:$BB,21,0)</f>
        <v>5</v>
      </c>
      <c r="AP238" s="2">
        <f>VLOOKUP(AG238,[1]PFEP!$AN:$BE,18,0)</f>
        <v>2.5</v>
      </c>
      <c r="AQ238" s="8" t="str">
        <f>IFERROR(VLOOKUP(Y238,'[4]Restrição de veículos'!$A:$C,3,0),"")</f>
        <v/>
      </c>
      <c r="AR238" s="8" t="str">
        <f t="shared" ca="1" si="80"/>
        <v/>
      </c>
      <c r="AS238" s="8">
        <f t="shared" ca="1" si="81"/>
        <v>10</v>
      </c>
      <c r="AT238" s="8" t="str">
        <f t="shared" ca="1" si="82"/>
        <v/>
      </c>
      <c r="AU238" s="8" t="str">
        <f t="shared" ca="1" si="83"/>
        <v/>
      </c>
      <c r="AV238" s="8" t="str">
        <f t="shared" ca="1" si="84"/>
        <v/>
      </c>
      <c r="AW238" s="8" t="str">
        <f t="shared" ca="1" si="85"/>
        <v/>
      </c>
      <c r="AX238" s="8" t="str">
        <f>VLOOKUP(Y238,'[1]Suppliers DB'!$A:$X,24,0)</f>
        <v>Direto MG</v>
      </c>
      <c r="AZ238" s="2" t="s">
        <v>62</v>
      </c>
      <c r="BD238" s="2" t="str">
        <f t="shared" si="86"/>
        <v>Contagem</v>
      </c>
      <c r="BE238" s="7">
        <f>VLOOKUP(Y238,[3]DB_FORNECEDORES!$C:$E,3,0)</f>
        <v>61526836000461</v>
      </c>
      <c r="BF238" s="7" t="b">
        <f>IF(AY238="FIASA",16701716000156,IF(AY238="FPT BETIM - FIRE",16701716003171,IF(AY238="FPT BETIM - MECANICA",16701716003333,IF(AY238="CKD",16701716001713,IF(AY238="MOPAR",16701716002957,IF(AZ238="SIM",VLOOKUP(AY238,[3]DB_FORNECEDORES!$C:$E,3,0)))))))</f>
        <v>0</v>
      </c>
      <c r="BG238" t="e">
        <f>IF(M238="FIASA",VLOOKUP(Y238,'[4]FIASA, CKD, MOPAR '!$B:$F,5,0),IF(OR(M238="FPT BETIM - FIRE",M238="FPT BETIM - MECANICA"),VLOOKUP(Y238,'[4]FPT BETIM'!$B:$F,5,0),"Volume"))</f>
        <v>#N/A</v>
      </c>
      <c r="BH238" t="str">
        <f t="shared" si="87"/>
        <v>75754720800005687</v>
      </c>
      <c r="BI238" t="str">
        <f>VLOOKUP(BH238,[1]PFEP!$A:$A,1,0)</f>
        <v>75754720800005687</v>
      </c>
      <c r="BK238" s="44"/>
      <c r="BL238">
        <f>COUNTIF(' Suppliers DB '!C:C,PFEP!Y238)</f>
        <v>2</v>
      </c>
    </row>
    <row r="239" spans="1:64">
      <c r="A239" t="s">
        <v>328</v>
      </c>
      <c r="B239" s="2" t="s">
        <v>349</v>
      </c>
      <c r="C239" s="2">
        <v>19414</v>
      </c>
      <c r="D239" s="2">
        <v>552599580</v>
      </c>
      <c r="E239">
        <v>800</v>
      </c>
      <c r="F239" t="s">
        <v>352</v>
      </c>
      <c r="J239">
        <v>8000</v>
      </c>
      <c r="K239">
        <v>10</v>
      </c>
      <c r="L239" s="3">
        <v>45401</v>
      </c>
      <c r="M239" s="5" t="str">
        <f t="shared" si="71"/>
        <v>FPT BETIM - MECANICA</v>
      </c>
      <c r="N239" s="2" t="str">
        <f t="shared" ca="1" si="70"/>
        <v>WEEK 43</v>
      </c>
      <c r="O239">
        <f t="shared" si="72"/>
        <v>552599580</v>
      </c>
      <c r="P239" t="str">
        <f t="shared" si="73"/>
        <v>PARAFUSO FIXACAO PLACA GUIA</v>
      </c>
      <c r="Q239" s="21">
        <f>VLOOKUP(O239,[1]PFEP!$B:$G,6,0)</f>
        <v>1.4999999999999999E-2</v>
      </c>
      <c r="R239" t="str">
        <f t="shared" ca="1" si="74"/>
        <v xml:space="preserve"> </v>
      </c>
      <c r="S239">
        <f t="shared" ca="1" si="75"/>
        <v>8000</v>
      </c>
      <c r="T239" t="str">
        <f t="shared" ca="1" si="76"/>
        <v xml:space="preserve"> </v>
      </c>
      <c r="U239" t="str">
        <f t="shared" ca="1" si="77"/>
        <v xml:space="preserve"> </v>
      </c>
      <c r="V239" t="str">
        <f t="shared" ca="1" si="78"/>
        <v xml:space="preserve"> </v>
      </c>
      <c r="W239" t="str">
        <f t="shared" ca="1" si="79"/>
        <v xml:space="preserve"> </v>
      </c>
      <c r="Y239" s="2">
        <f>VLOOKUP(C239,[1]PFEP!$O:$P,2,0)</f>
        <v>800005687</v>
      </c>
      <c r="Z239" s="8" t="e">
        <f>VLOOKUP(Y239,[2]INDEX!$C:$D,2,0)</f>
        <v>#N/A</v>
      </c>
      <c r="AA239" s="9" t="str">
        <f>VLOOKUP(Y239,'[1]Suppliers DB'!$A:$D,4,0)</f>
        <v>R TRAJANO DE A VIANNA1177CINCO</v>
      </c>
      <c r="AB239" s="9" t="str">
        <f>VLOOKUP(Y239,'[1]Suppliers DB'!$A:$E,5,0)</f>
        <v>Contagem</v>
      </c>
      <c r="AC239" s="2" t="str">
        <f>VLOOKUP(Y239,'[1]Suppliers DB'!$A:$F,6,0)</f>
        <v>MG</v>
      </c>
      <c r="AD239" s="6">
        <v>5758</v>
      </c>
      <c r="AE239" s="8" t="str">
        <f>VLOOKUP(Y239,[3]DB_FORNECEDORES!$C:$D,2,0)</f>
        <v>ACUMENT</v>
      </c>
      <c r="AF239" s="10" t="str">
        <f>IFERROR(IF(OR(M239="FPT BETIM - FIRE",M239="FPT BETIM - MECANICA",M239="FPT BETIM"),VLOOKUP(Y239,'[4]FPT BETIM'!$B:$E,4,0),IF(OR(M239="MOPAR",M239="CKD",M239="FIASA"),VLOOKUP(Y239,'[4]FIASA, CKD, MOPAR '!$B:$D,3,0)," ")),"")</f>
        <v/>
      </c>
      <c r="AG239" s="2" t="str">
        <f>VLOOKUP(O239,[1]PFEP!$B:$AN,39,0)</f>
        <v>THXD</v>
      </c>
      <c r="AH239" s="2">
        <f>VLOOKUP(O239,[1]PFEP!$B:$AV,47,0)</f>
        <v>600</v>
      </c>
      <c r="AI239" s="2">
        <f>VLOOKUP(AG239,[1]PFEP!$AN:$AW,10,0)</f>
        <v>0.3</v>
      </c>
      <c r="AJ239" s="2">
        <f>VLOOKUP(O239,[1]PFEP!$B:$AX,49,0)</f>
        <v>0.2</v>
      </c>
      <c r="AK239" s="2">
        <f>VLOOKUP(O239,[1]PFEP!$B:$AY,50,0)</f>
        <v>0.15</v>
      </c>
      <c r="AL239" s="2" t="str">
        <f>IFERROR(IF(OR(VLOOKUP(BH239,[1]PFEP!$A:$BD,56,0)=1,VLOOKUP(BH239,[1]PFEP!$A:$BD,56,0)=0),"N","S"),"")</f>
        <v>S</v>
      </c>
      <c r="AM239" t="str">
        <f>VLOOKUP(AG239,[1]PFEP!$AH:$AZ,19,0)</f>
        <v>YES</v>
      </c>
      <c r="AN239">
        <f>VLOOKUP(AG239,[1]PFEP!$AH:$BA,20,0)</f>
        <v>20</v>
      </c>
      <c r="AO239">
        <f>VLOOKUP(AG239,[1]PFEP!$AH:$BB,21,0)</f>
        <v>5</v>
      </c>
      <c r="AP239" s="2">
        <f>VLOOKUP(AG239,[1]PFEP!$AN:$BE,18,0)</f>
        <v>2.5</v>
      </c>
      <c r="AQ239" s="8" t="str">
        <f>IFERROR(VLOOKUP(Y239,'[4]Restrição de veículos'!$A:$C,3,0),"")</f>
        <v/>
      </c>
      <c r="AR239" s="8" t="str">
        <f t="shared" ca="1" si="80"/>
        <v/>
      </c>
      <c r="AS239" s="8">
        <f t="shared" ca="1" si="81"/>
        <v>14</v>
      </c>
      <c r="AT239" s="8" t="str">
        <f t="shared" ca="1" si="82"/>
        <v/>
      </c>
      <c r="AU239" s="8" t="str">
        <f t="shared" ca="1" si="83"/>
        <v/>
      </c>
      <c r="AV239" s="8" t="str">
        <f t="shared" ca="1" si="84"/>
        <v/>
      </c>
      <c r="AW239" s="8" t="str">
        <f t="shared" ca="1" si="85"/>
        <v/>
      </c>
      <c r="AX239" s="8" t="str">
        <f>VLOOKUP(Y239,'[1]Suppliers DB'!$A:$X,24,0)</f>
        <v>Direto MG</v>
      </c>
      <c r="AZ239" s="2" t="s">
        <v>62</v>
      </c>
      <c r="BD239" s="2" t="str">
        <f t="shared" si="86"/>
        <v>Contagem</v>
      </c>
      <c r="BE239" s="7">
        <f>VLOOKUP(Y239,[3]DB_FORNECEDORES!$C:$E,3,0)</f>
        <v>61526836000461</v>
      </c>
      <c r="BF239" s="7" t="b">
        <f>IF(AY239="FIASA",16701716000156,IF(AY239="FPT BETIM - FIRE",16701716003171,IF(AY239="FPT BETIM - MECANICA",16701716003333,IF(AY239="CKD",16701716001713,IF(AY239="MOPAR",16701716002957,IF(AZ239="SIM",VLOOKUP(AY239,[3]DB_FORNECEDORES!$C:$E,3,0)))))))</f>
        <v>0</v>
      </c>
      <c r="BG239" t="e">
        <f>IF(M239="FIASA",VLOOKUP(Y239,'[4]FIASA, CKD, MOPAR '!$B:$F,5,0),IF(OR(M239="FPT BETIM - FIRE",M239="FPT BETIM - MECANICA"),VLOOKUP(Y239,'[4]FPT BETIM'!$B:$F,5,0),"Volume"))</f>
        <v>#N/A</v>
      </c>
      <c r="BH239" t="str">
        <f t="shared" si="87"/>
        <v>552599580800005687</v>
      </c>
      <c r="BI239" t="str">
        <f>VLOOKUP(BH239,[1]PFEP!$A:$A,1,0)</f>
        <v>552599580800005687</v>
      </c>
      <c r="BK239" s="44"/>
      <c r="BL239">
        <f>COUNTIF(' Suppliers DB '!C:C,PFEP!Y239)</f>
        <v>2</v>
      </c>
    </row>
    <row r="240" spans="1:64">
      <c r="A240" t="s">
        <v>328</v>
      </c>
      <c r="B240" s="2" t="s">
        <v>349</v>
      </c>
      <c r="C240" s="2">
        <v>19414</v>
      </c>
      <c r="D240" s="2">
        <v>552599570</v>
      </c>
      <c r="E240">
        <v>1400</v>
      </c>
      <c r="F240" t="s">
        <v>352</v>
      </c>
      <c r="J240">
        <v>7000</v>
      </c>
      <c r="K240">
        <v>5</v>
      </c>
      <c r="L240" s="3">
        <v>45401</v>
      </c>
      <c r="M240" s="5" t="str">
        <f t="shared" si="71"/>
        <v>FPT BETIM - MECANICA</v>
      </c>
      <c r="N240" s="2" t="str">
        <f t="shared" ca="1" si="70"/>
        <v>WEEK 43</v>
      </c>
      <c r="O240">
        <f t="shared" si="72"/>
        <v>552599570</v>
      </c>
      <c r="P240" t="str">
        <f t="shared" si="73"/>
        <v>PARAFUSO FIXACAO PLACA GUIA</v>
      </c>
      <c r="Q240" s="21">
        <f>VLOOKUP(O240,[1]PFEP!$B:$G,6,0)</f>
        <v>8.9999999999999993E-3</v>
      </c>
      <c r="R240" t="str">
        <f t="shared" ca="1" si="74"/>
        <v xml:space="preserve"> </v>
      </c>
      <c r="S240">
        <f t="shared" ca="1" si="75"/>
        <v>7000</v>
      </c>
      <c r="T240" t="str">
        <f t="shared" ca="1" si="76"/>
        <v xml:space="preserve"> </v>
      </c>
      <c r="U240" t="str">
        <f t="shared" ca="1" si="77"/>
        <v xml:space="preserve"> </v>
      </c>
      <c r="V240" t="str">
        <f t="shared" ca="1" si="78"/>
        <v xml:space="preserve"> </v>
      </c>
      <c r="W240" t="str">
        <f t="shared" ca="1" si="79"/>
        <v xml:space="preserve"> </v>
      </c>
      <c r="Y240" s="2">
        <f>VLOOKUP(C240,[1]PFEP!$O:$P,2,0)</f>
        <v>800005687</v>
      </c>
      <c r="Z240" s="8" t="e">
        <f>VLOOKUP(Y240,[2]INDEX!$C:$D,2,0)</f>
        <v>#N/A</v>
      </c>
      <c r="AA240" s="9" t="str">
        <f>VLOOKUP(Y240,'[1]Suppliers DB'!$A:$D,4,0)</f>
        <v>R TRAJANO DE A VIANNA1177CINCO</v>
      </c>
      <c r="AB240" s="9" t="str">
        <f>VLOOKUP(Y240,'[1]Suppliers DB'!$A:$E,5,0)</f>
        <v>Contagem</v>
      </c>
      <c r="AC240" s="2" t="str">
        <f>VLOOKUP(Y240,'[1]Suppliers DB'!$A:$F,6,0)</f>
        <v>MG</v>
      </c>
      <c r="AD240" s="6">
        <v>5759</v>
      </c>
      <c r="AE240" s="8" t="str">
        <f>VLOOKUP(Y240,[3]DB_FORNECEDORES!$C:$D,2,0)</f>
        <v>ACUMENT</v>
      </c>
      <c r="AF240" s="10" t="str">
        <f>IFERROR(IF(OR(M240="FPT BETIM - FIRE",M240="FPT BETIM - MECANICA",M240="FPT BETIM"),VLOOKUP(Y240,'[4]FPT BETIM'!$B:$E,4,0),IF(OR(M240="MOPAR",M240="CKD",M240="FIASA"),VLOOKUP(Y240,'[4]FIASA, CKD, MOPAR '!$B:$D,3,0)," ")),"")</f>
        <v/>
      </c>
      <c r="AG240" s="2" t="str">
        <f>VLOOKUP(O240,[1]PFEP!$B:$AN,39,0)</f>
        <v>THXD</v>
      </c>
      <c r="AH240" s="2">
        <f>VLOOKUP(O240,[1]PFEP!$B:$AV,47,0)</f>
        <v>1200</v>
      </c>
      <c r="AI240" s="2">
        <f>VLOOKUP(AG240,[1]PFEP!$AN:$AW,10,0)</f>
        <v>0.3</v>
      </c>
      <c r="AJ240" s="2">
        <f>VLOOKUP(O240,[1]PFEP!$B:$AX,49,0)</f>
        <v>0.2</v>
      </c>
      <c r="AK240" s="2">
        <f>VLOOKUP(O240,[1]PFEP!$B:$AY,50,0)</f>
        <v>0.15</v>
      </c>
      <c r="AL240" s="2" t="str">
        <f>IFERROR(IF(OR(VLOOKUP(BH240,[1]PFEP!$A:$BD,56,0)=1,VLOOKUP(BH240,[1]PFEP!$A:$BD,56,0)=0),"N","S"),"")</f>
        <v>S</v>
      </c>
      <c r="AM240" t="str">
        <f>VLOOKUP(AG240,[1]PFEP!$AH:$AZ,19,0)</f>
        <v>YES</v>
      </c>
      <c r="AN240">
        <f>VLOOKUP(AG240,[1]PFEP!$AH:$BA,20,0)</f>
        <v>20</v>
      </c>
      <c r="AO240">
        <f>VLOOKUP(AG240,[1]PFEP!$AH:$BB,21,0)</f>
        <v>5</v>
      </c>
      <c r="AP240" s="2">
        <f>VLOOKUP(AG240,[1]PFEP!$AN:$BE,18,0)</f>
        <v>2.5</v>
      </c>
      <c r="AQ240" s="8" t="str">
        <f>IFERROR(VLOOKUP(Y240,'[4]Restrição de veículos'!$A:$C,3,0),"")</f>
        <v/>
      </c>
      <c r="AR240" s="8" t="str">
        <f t="shared" ca="1" si="80"/>
        <v/>
      </c>
      <c r="AS240" s="8">
        <f t="shared" ca="1" si="81"/>
        <v>6</v>
      </c>
      <c r="AT240" s="8" t="str">
        <f t="shared" ca="1" si="82"/>
        <v/>
      </c>
      <c r="AU240" s="8" t="str">
        <f t="shared" ca="1" si="83"/>
        <v/>
      </c>
      <c r="AV240" s="8" t="str">
        <f t="shared" ca="1" si="84"/>
        <v/>
      </c>
      <c r="AW240" s="8" t="str">
        <f t="shared" ca="1" si="85"/>
        <v/>
      </c>
      <c r="AX240" s="8" t="str">
        <f>VLOOKUP(Y240,'[1]Suppliers DB'!$A:$X,24,0)</f>
        <v>Direto MG</v>
      </c>
      <c r="AZ240" s="2" t="s">
        <v>62</v>
      </c>
      <c r="BD240" s="2" t="str">
        <f t="shared" si="86"/>
        <v>Contagem</v>
      </c>
      <c r="BE240" s="7">
        <f>VLOOKUP(Y240,[3]DB_FORNECEDORES!$C:$E,3,0)</f>
        <v>61526836000461</v>
      </c>
      <c r="BF240" s="7" t="b">
        <f>IF(AY240="FIASA",16701716000156,IF(AY240="FPT BETIM - FIRE",16701716003171,IF(AY240="FPT BETIM - MECANICA",16701716003333,IF(AY240="CKD",16701716001713,IF(AY240="MOPAR",16701716002957,IF(AZ240="SIM",VLOOKUP(AY240,[3]DB_FORNECEDORES!$C:$E,3,0)))))))</f>
        <v>0</v>
      </c>
      <c r="BG240" t="e">
        <f>IF(M240="FIASA",VLOOKUP(Y240,'[4]FIASA, CKD, MOPAR '!$B:$F,5,0),IF(OR(M240="FPT BETIM - FIRE",M240="FPT BETIM - MECANICA"),VLOOKUP(Y240,'[4]FPT BETIM'!$B:$F,5,0),"Volume"))</f>
        <v>#N/A</v>
      </c>
      <c r="BH240" t="str">
        <f t="shared" si="87"/>
        <v>552599570800005687</v>
      </c>
      <c r="BI240" t="str">
        <f>VLOOKUP(BH240,[1]PFEP!$A:$A,1,0)</f>
        <v>552599570800005687</v>
      </c>
      <c r="BK240" s="44"/>
      <c r="BL240">
        <f>COUNTIF(' Suppliers DB '!C:C,PFEP!Y240)</f>
        <v>2</v>
      </c>
    </row>
    <row r="241" spans="1:64">
      <c r="A241" t="s">
        <v>328</v>
      </c>
      <c r="B241" s="2" t="s">
        <v>353</v>
      </c>
      <c r="C241" s="2">
        <v>19271</v>
      </c>
      <c r="D241" s="2">
        <v>75810590</v>
      </c>
      <c r="E241">
        <v>900</v>
      </c>
      <c r="F241" t="s">
        <v>354</v>
      </c>
      <c r="J241">
        <v>4500</v>
      </c>
      <c r="K241">
        <v>5</v>
      </c>
      <c r="L241" s="3">
        <v>45401</v>
      </c>
      <c r="M241" s="5" t="str">
        <f t="shared" si="71"/>
        <v>FPT BETIM - MECANICA</v>
      </c>
      <c r="N241" s="2" t="str">
        <f t="shared" ca="1" si="70"/>
        <v>WEEK 43</v>
      </c>
      <c r="O241">
        <f t="shared" si="72"/>
        <v>75810590</v>
      </c>
      <c r="P241" t="str">
        <f t="shared" si="73"/>
        <v>ARRUELA (PRIMARIO)</v>
      </c>
      <c r="Q241" s="21">
        <f>VLOOKUP(O241,[1]PFEP!$B:$G,6,0)</f>
        <v>2.5000000000000001E-2</v>
      </c>
      <c r="R241" t="str">
        <f t="shared" ca="1" si="74"/>
        <v xml:space="preserve"> </v>
      </c>
      <c r="S241">
        <f t="shared" ca="1" si="75"/>
        <v>4500</v>
      </c>
      <c r="T241" t="str">
        <f t="shared" ca="1" si="76"/>
        <v xml:space="preserve"> </v>
      </c>
      <c r="U241" t="str">
        <f t="shared" ca="1" si="77"/>
        <v xml:space="preserve"> </v>
      </c>
      <c r="V241" t="str">
        <f t="shared" ca="1" si="78"/>
        <v xml:space="preserve"> </v>
      </c>
      <c r="W241" t="str">
        <f t="shared" ca="1" si="79"/>
        <v xml:space="preserve"> </v>
      </c>
      <c r="Y241" s="2">
        <f>VLOOKUP(C241,[1]PFEP!$O:$P,2,0)</f>
        <v>800014838</v>
      </c>
      <c r="Z241" s="8" t="e">
        <f>VLOOKUP(Y241,[2]INDEX!$C:$D,2,0)</f>
        <v>#N/A</v>
      </c>
      <c r="AA241" s="9" t="str">
        <f>VLOOKUP(Y241,'[1]Suppliers DB'!$A:$D,4,0)</f>
        <v>AV DOLORES MARTINS RUBINHO803DISTRITO INDUSTRIAL</v>
      </c>
      <c r="AB241" s="9" t="str">
        <f>VLOOKUP(Y241,'[1]Suppliers DB'!$A:$E,5,0)</f>
        <v>OUT</v>
      </c>
      <c r="AC241" s="2" t="str">
        <f>VLOOKUP(Y241,'[1]Suppliers DB'!$A:$F,6,0)</f>
        <v>OUT</v>
      </c>
      <c r="AD241" s="6">
        <v>5760</v>
      </c>
      <c r="AE241" s="8" t="str">
        <f>VLOOKUP(Y241,[3]DB_FORNECEDORES!$C:$D,2,0)</f>
        <v>AUTOCAM DO BRAS</v>
      </c>
      <c r="AF241" s="10" t="str">
        <f>IFERROR(IF(OR(M241="FPT BETIM - FIRE",M241="FPT BETIM - MECANICA",M241="FPT BETIM"),VLOOKUP(Y241,'[4]FPT BETIM'!$B:$E,4,0),IF(OR(M241="MOPAR",M241="CKD",M241="FIASA"),VLOOKUP(Y241,'[4]FIASA, CKD, MOPAR '!$B:$D,3,0)," ")),"")</f>
        <v/>
      </c>
      <c r="AG241" s="2" t="str">
        <f>VLOOKUP(O241,[1]PFEP!$B:$AN,39,0)</f>
        <v>THBF</v>
      </c>
      <c r="AH241" s="2">
        <f>VLOOKUP(O241,[1]PFEP!$B:$AV,47,0)</f>
        <v>14</v>
      </c>
      <c r="AI241" s="2">
        <f>VLOOKUP(AG241,[1]PFEP!$AN:$AW,10,0)</f>
        <v>0.4</v>
      </c>
      <c r="AJ241" s="2">
        <f>VLOOKUP(O241,[1]PFEP!$B:$AX,49,0)</f>
        <v>0.3</v>
      </c>
      <c r="AK241" s="2">
        <f>VLOOKUP(O241,[1]PFEP!$B:$AY,50,0)</f>
        <v>0.15</v>
      </c>
      <c r="AL241" s="2" t="str">
        <f>IFERROR(IF(OR(VLOOKUP(BH241,[1]PFEP!$A:$BD,56,0)=1,VLOOKUP(BH241,[1]PFEP!$A:$BD,56,0)=0),"N","S"),"")</f>
        <v>S</v>
      </c>
      <c r="AM241" t="str">
        <f>VLOOKUP(AG241,[1]PFEP!$AH:$AZ,19,0)</f>
        <v>YES</v>
      </c>
      <c r="AN241">
        <f>VLOOKUP(AG241,[1]PFEP!$AH:$BA,20,0)</f>
        <v>9</v>
      </c>
      <c r="AO241">
        <f>VLOOKUP(AG241,[1]PFEP!$AH:$BB,21,0)</f>
        <v>5</v>
      </c>
      <c r="AP241" s="2">
        <f>VLOOKUP(AG241,[1]PFEP!$AN:$BE,18,0)</f>
        <v>3.5</v>
      </c>
      <c r="AQ241" s="8" t="str">
        <f>IFERROR(VLOOKUP(Y241,'[4]Restrição de veículos'!$A:$C,3,0),"")</f>
        <v/>
      </c>
      <c r="AR241" s="8" t="str">
        <f t="shared" ca="1" si="80"/>
        <v/>
      </c>
      <c r="AS241" s="8">
        <f t="shared" ca="1" si="81"/>
        <v>322</v>
      </c>
      <c r="AT241" s="8" t="str">
        <f t="shared" ca="1" si="82"/>
        <v/>
      </c>
      <c r="AU241" s="8" t="str">
        <f t="shared" ca="1" si="83"/>
        <v/>
      </c>
      <c r="AV241" s="8" t="str">
        <f t="shared" ca="1" si="84"/>
        <v/>
      </c>
      <c r="AW241" s="8" t="str">
        <f t="shared" ca="1" si="85"/>
        <v/>
      </c>
      <c r="AX241" s="8" t="str">
        <f>VLOOKUP(Y241,'[1]Suppliers DB'!$A:$X,24,0)</f>
        <v>Line Haul SP</v>
      </c>
      <c r="AZ241" s="2" t="s">
        <v>62</v>
      </c>
      <c r="BD241" s="2" t="str">
        <f t="shared" si="86"/>
        <v>OUT</v>
      </c>
      <c r="BE241" s="7">
        <f>VLOOKUP(Y241,[3]DB_FORNECEDORES!$C:$E,3,0)</f>
        <v>25160000608</v>
      </c>
      <c r="BF241" s="7" t="b">
        <f>IF(AY241="FIASA",16701716000156,IF(AY241="FPT BETIM - FIRE",16701716003171,IF(AY241="FPT BETIM - MECANICA",16701716003333,IF(AY241="CKD",16701716001713,IF(AY241="MOPAR",16701716002957,IF(AZ241="SIM",VLOOKUP(AY241,[3]DB_FORNECEDORES!$C:$E,3,0)))))))</f>
        <v>0</v>
      </c>
      <c r="BG241" t="e">
        <f>IF(M241="FIASA",VLOOKUP(Y241,'[4]FIASA, CKD, MOPAR '!$B:$F,5,0),IF(OR(M241="FPT BETIM - FIRE",M241="FPT BETIM - MECANICA"),VLOOKUP(Y241,'[4]FPT BETIM'!$B:$F,5,0),"Volume"))</f>
        <v>#N/A</v>
      </c>
      <c r="BH241" t="str">
        <f t="shared" si="87"/>
        <v>75810590800014838</v>
      </c>
      <c r="BI241" t="str">
        <f>VLOOKUP(BH241,[1]PFEP!$A:$A,1,0)</f>
        <v>75810590800014838</v>
      </c>
      <c r="BK241" s="44"/>
      <c r="BL241">
        <f>COUNTIF(' Suppliers DB '!C:C,PFEP!Y241)</f>
        <v>1</v>
      </c>
    </row>
    <row r="242" spans="1:64">
      <c r="A242" t="s">
        <v>328</v>
      </c>
      <c r="B242" s="2" t="s">
        <v>353</v>
      </c>
      <c r="C242" s="2">
        <v>19271</v>
      </c>
      <c r="D242" s="2">
        <v>465162750</v>
      </c>
      <c r="E242">
        <v>1620</v>
      </c>
      <c r="F242" t="s">
        <v>355</v>
      </c>
      <c r="J242">
        <v>1620</v>
      </c>
      <c r="K242">
        <v>1</v>
      </c>
      <c r="L242" s="3">
        <v>45401</v>
      </c>
      <c r="M242" s="5" t="str">
        <f t="shared" si="71"/>
        <v>FPT BETIM - MECANICA</v>
      </c>
      <c r="N242" s="2" t="str">
        <f t="shared" ca="1" si="70"/>
        <v>WEEK 43</v>
      </c>
      <c r="O242">
        <f t="shared" si="72"/>
        <v>465162750</v>
      </c>
      <c r="P242" t="str">
        <f t="shared" si="73"/>
        <v>ESPACADOR</v>
      </c>
      <c r="Q242" s="21">
        <f>VLOOKUP(O242,[1]PFEP!$B:$G,6,0)</f>
        <v>0.11799999999999999</v>
      </c>
      <c r="R242" t="str">
        <f t="shared" ca="1" si="74"/>
        <v xml:space="preserve"> </v>
      </c>
      <c r="S242">
        <f t="shared" ca="1" si="75"/>
        <v>1620</v>
      </c>
      <c r="T242" t="str">
        <f t="shared" ca="1" si="76"/>
        <v xml:space="preserve"> </v>
      </c>
      <c r="U242" t="str">
        <f t="shared" ca="1" si="77"/>
        <v xml:space="preserve"> </v>
      </c>
      <c r="V242" t="str">
        <f t="shared" ca="1" si="78"/>
        <v xml:space="preserve"> </v>
      </c>
      <c r="W242" t="str">
        <f t="shared" ca="1" si="79"/>
        <v xml:space="preserve"> </v>
      </c>
      <c r="Y242" s="2">
        <f>VLOOKUP(C242,[1]PFEP!$O:$P,2,0)</f>
        <v>800014838</v>
      </c>
      <c r="Z242" s="8" t="e">
        <f>VLOOKUP(Y242,[2]INDEX!$C:$D,2,0)</f>
        <v>#N/A</v>
      </c>
      <c r="AA242" s="9" t="str">
        <f>VLOOKUP(Y242,'[1]Suppliers DB'!$A:$D,4,0)</f>
        <v>AV DOLORES MARTINS RUBINHO803DISTRITO INDUSTRIAL</v>
      </c>
      <c r="AB242" s="9" t="str">
        <f>VLOOKUP(Y242,'[1]Suppliers DB'!$A:$E,5,0)</f>
        <v>OUT</v>
      </c>
      <c r="AC242" s="2" t="str">
        <f>VLOOKUP(Y242,'[1]Suppliers DB'!$A:$F,6,0)</f>
        <v>OUT</v>
      </c>
      <c r="AD242" s="6">
        <v>5761</v>
      </c>
      <c r="AE242" s="8" t="str">
        <f>VLOOKUP(Y242,[3]DB_FORNECEDORES!$C:$D,2,0)</f>
        <v>AUTOCAM DO BRAS</v>
      </c>
      <c r="AF242" s="10" t="str">
        <f>IFERROR(IF(OR(M242="FPT BETIM - FIRE",M242="FPT BETIM - MECANICA",M242="FPT BETIM"),VLOOKUP(Y242,'[4]FPT BETIM'!$B:$E,4,0),IF(OR(M242="MOPAR",M242="CKD",M242="FIASA"),VLOOKUP(Y242,'[4]FIASA, CKD, MOPAR '!$B:$D,3,0)," ")),"")</f>
        <v/>
      </c>
      <c r="AG242" s="2" t="str">
        <f>VLOOKUP(O242,[1]PFEP!$B:$AN,39,0)</f>
        <v>THBF</v>
      </c>
      <c r="AH242" s="2">
        <f>VLOOKUP(O242,[1]PFEP!$B:$AV,47,0)</f>
        <v>54</v>
      </c>
      <c r="AI242" s="2">
        <f>VLOOKUP(AG242,[1]PFEP!$AN:$AW,10,0)</f>
        <v>0.4</v>
      </c>
      <c r="AJ242" s="2">
        <f>VLOOKUP(O242,[1]PFEP!$B:$AX,49,0)</f>
        <v>0.3</v>
      </c>
      <c r="AK242" s="2">
        <f>VLOOKUP(O242,[1]PFEP!$B:$AY,50,0)</f>
        <v>0.15</v>
      </c>
      <c r="AL242" s="2" t="str">
        <f>IFERROR(IF(OR(VLOOKUP(BH242,[1]PFEP!$A:$BD,56,0)=1,VLOOKUP(BH242,[1]PFEP!$A:$BD,56,0)=0),"N","S"),"")</f>
        <v>S</v>
      </c>
      <c r="AM242" t="str">
        <f>VLOOKUP(AG242,[1]PFEP!$AH:$AZ,19,0)</f>
        <v>YES</v>
      </c>
      <c r="AN242">
        <f>VLOOKUP(AG242,[1]PFEP!$AH:$BA,20,0)</f>
        <v>9</v>
      </c>
      <c r="AO242">
        <f>VLOOKUP(AG242,[1]PFEP!$AH:$BB,21,0)</f>
        <v>5</v>
      </c>
      <c r="AP242" s="2">
        <f>VLOOKUP(AG242,[1]PFEP!$AN:$BE,18,0)</f>
        <v>3.5</v>
      </c>
      <c r="AQ242" s="8" t="str">
        <f>IFERROR(VLOOKUP(Y242,'[4]Restrição de veículos'!$A:$C,3,0),"")</f>
        <v/>
      </c>
      <c r="AR242" s="8" t="str">
        <f t="shared" ca="1" si="80"/>
        <v/>
      </c>
      <c r="AS242" s="8">
        <f t="shared" ca="1" si="81"/>
        <v>30</v>
      </c>
      <c r="AT242" s="8" t="str">
        <f t="shared" ca="1" si="82"/>
        <v/>
      </c>
      <c r="AU242" s="8" t="str">
        <f t="shared" ca="1" si="83"/>
        <v/>
      </c>
      <c r="AV242" s="8" t="str">
        <f t="shared" ca="1" si="84"/>
        <v/>
      </c>
      <c r="AW242" s="8" t="str">
        <f t="shared" ca="1" si="85"/>
        <v/>
      </c>
      <c r="AX242" s="8" t="str">
        <f>VLOOKUP(Y242,'[1]Suppliers DB'!$A:$X,24,0)</f>
        <v>Line Haul SP</v>
      </c>
      <c r="AZ242" s="2" t="s">
        <v>62</v>
      </c>
      <c r="BD242" s="2" t="str">
        <f t="shared" si="86"/>
        <v>OUT</v>
      </c>
      <c r="BE242" s="7">
        <f>VLOOKUP(Y242,[3]DB_FORNECEDORES!$C:$E,3,0)</f>
        <v>25160000608</v>
      </c>
      <c r="BF242" s="7" t="b">
        <f>IF(AY242="FIASA",16701716000156,IF(AY242="FPT BETIM - FIRE",16701716003171,IF(AY242="FPT BETIM - MECANICA",16701716003333,IF(AY242="CKD",16701716001713,IF(AY242="MOPAR",16701716002957,IF(AZ242="SIM",VLOOKUP(AY242,[3]DB_FORNECEDORES!$C:$E,3,0)))))))</f>
        <v>0</v>
      </c>
      <c r="BG242" t="e">
        <f>IF(M242="FIASA",VLOOKUP(Y242,'[4]FIASA, CKD, MOPAR '!$B:$F,5,0),IF(OR(M242="FPT BETIM - FIRE",M242="FPT BETIM - MECANICA"),VLOOKUP(Y242,'[4]FPT BETIM'!$B:$F,5,0),"Volume"))</f>
        <v>#N/A</v>
      </c>
      <c r="BH242" t="str">
        <f t="shared" si="87"/>
        <v>465162750800014838</v>
      </c>
      <c r="BI242" t="str">
        <f>VLOOKUP(BH242,[1]PFEP!$A:$A,1,0)</f>
        <v>465162750800014838</v>
      </c>
      <c r="BK242" s="44"/>
      <c r="BL242">
        <f>COUNTIF(' Suppliers DB '!C:C,PFEP!Y242)</f>
        <v>1</v>
      </c>
    </row>
    <row r="243" spans="1:64">
      <c r="A243" t="s">
        <v>328</v>
      </c>
      <c r="B243" s="2" t="s">
        <v>353</v>
      </c>
      <c r="C243" s="2">
        <v>19271</v>
      </c>
      <c r="D243" s="2">
        <v>468147230</v>
      </c>
      <c r="E243">
        <v>1600</v>
      </c>
      <c r="F243" t="s">
        <v>356</v>
      </c>
      <c r="J243">
        <v>3200</v>
      </c>
      <c r="K243">
        <v>2</v>
      </c>
      <c r="L243" s="3">
        <v>45401</v>
      </c>
      <c r="M243" s="5" t="str">
        <f t="shared" si="71"/>
        <v>FPT BETIM - MECANICA</v>
      </c>
      <c r="N243" s="2" t="str">
        <f t="shared" ca="1" si="70"/>
        <v>WEEK 43</v>
      </c>
      <c r="O243">
        <f t="shared" si="72"/>
        <v>468147230</v>
      </c>
      <c r="P243" t="str">
        <f t="shared" si="73"/>
        <v>EIXO COMANDO EMBREAGEM</v>
      </c>
      <c r="Q243" s="21">
        <f>VLOOKUP(O243,[1]PFEP!$B:$G,6,0)</f>
        <v>0.39</v>
      </c>
      <c r="R243" t="str">
        <f t="shared" ca="1" si="74"/>
        <v xml:space="preserve"> </v>
      </c>
      <c r="S243">
        <f t="shared" ca="1" si="75"/>
        <v>3200</v>
      </c>
      <c r="T243" t="str">
        <f t="shared" ca="1" si="76"/>
        <v xml:space="preserve"> </v>
      </c>
      <c r="U243" t="str">
        <f t="shared" ca="1" si="77"/>
        <v xml:space="preserve"> </v>
      </c>
      <c r="V243" t="str">
        <f t="shared" ca="1" si="78"/>
        <v xml:space="preserve"> </v>
      </c>
      <c r="W243" t="str">
        <f t="shared" ca="1" si="79"/>
        <v xml:space="preserve"> </v>
      </c>
      <c r="Y243" s="2">
        <f>VLOOKUP(C243,[1]PFEP!$O:$P,2,0)</f>
        <v>800014838</v>
      </c>
      <c r="Z243" s="8" t="e">
        <f>VLOOKUP(Y243,[2]INDEX!$C:$D,2,0)</f>
        <v>#N/A</v>
      </c>
      <c r="AA243" s="9" t="str">
        <f>VLOOKUP(Y243,'[1]Suppliers DB'!$A:$D,4,0)</f>
        <v>AV DOLORES MARTINS RUBINHO803DISTRITO INDUSTRIAL</v>
      </c>
      <c r="AB243" s="9" t="str">
        <f>VLOOKUP(Y243,'[1]Suppliers DB'!$A:$E,5,0)</f>
        <v>OUT</v>
      </c>
      <c r="AC243" s="2" t="str">
        <f>VLOOKUP(Y243,'[1]Suppliers DB'!$A:$F,6,0)</f>
        <v>OUT</v>
      </c>
      <c r="AD243" s="6">
        <v>5762</v>
      </c>
      <c r="AE243" s="8" t="str">
        <f>VLOOKUP(Y243,[3]DB_FORNECEDORES!$C:$D,2,0)</f>
        <v>AUTOCAM DO BRAS</v>
      </c>
      <c r="AF243" s="10" t="str">
        <f>IFERROR(IF(OR(M243="FPT BETIM - FIRE",M243="FPT BETIM - MECANICA",M243="FPT BETIM"),VLOOKUP(Y243,'[4]FPT BETIM'!$B:$E,4,0),IF(OR(M243="MOPAR",M243="CKD",M243="FIASA"),VLOOKUP(Y243,'[4]FIASA, CKD, MOPAR '!$B:$D,3,0)," ")),"")</f>
        <v/>
      </c>
      <c r="AG243" s="2" t="str">
        <f>VLOOKUP(O243,[1]PFEP!$B:$AN,39,0)</f>
        <v>T273</v>
      </c>
      <c r="AH243" s="2">
        <f>VLOOKUP(O243,[1]PFEP!$B:$AV,47,0)</f>
        <v>16</v>
      </c>
      <c r="AI243" s="2">
        <f>VLOOKUP(AG243,[1]PFEP!$AN:$AW,10,0)</f>
        <v>0.4</v>
      </c>
      <c r="AJ243" s="2">
        <f>VLOOKUP(O243,[1]PFEP!$B:$AX,49,0)</f>
        <v>0.3</v>
      </c>
      <c r="AK243" s="2">
        <f>VLOOKUP(O243,[1]PFEP!$B:$AY,50,0)</f>
        <v>0.15</v>
      </c>
      <c r="AL243" s="2" t="str">
        <f>IFERROR(IF(OR(VLOOKUP(BH243,[1]PFEP!$A:$BD,56,0)=1,VLOOKUP(BH243,[1]PFEP!$A:$BD,56,0)=0),"N","S"),"")</f>
        <v/>
      </c>
      <c r="AM243" t="str">
        <f>VLOOKUP(AG243,[1]PFEP!$AH:$AZ,19,0)</f>
        <v>YES</v>
      </c>
      <c r="AN243">
        <f>VLOOKUP(AG243,[1]PFEP!$AH:$BA,20,0)</f>
        <v>9</v>
      </c>
      <c r="AO243">
        <f>VLOOKUP(AG243,[1]PFEP!$AH:$BB,21,0)</f>
        <v>5</v>
      </c>
      <c r="AP243" s="2">
        <f>VLOOKUP(AG243,[1]PFEP!$AN:$BE,18,0)</f>
        <v>3.5</v>
      </c>
      <c r="AQ243" s="8" t="str">
        <f>IFERROR(VLOOKUP(Y243,'[4]Restrição de veículos'!$A:$C,3,0),"")</f>
        <v/>
      </c>
      <c r="AR243" s="8" t="str">
        <f t="shared" ca="1" si="80"/>
        <v/>
      </c>
      <c r="AS243" s="8">
        <f t="shared" ca="1" si="81"/>
        <v>200</v>
      </c>
      <c r="AT243" s="8" t="str">
        <f t="shared" ca="1" si="82"/>
        <v/>
      </c>
      <c r="AU243" s="8" t="str">
        <f t="shared" ca="1" si="83"/>
        <v/>
      </c>
      <c r="AV243" s="8" t="str">
        <f t="shared" ca="1" si="84"/>
        <v/>
      </c>
      <c r="AW243" s="8" t="str">
        <f t="shared" ca="1" si="85"/>
        <v/>
      </c>
      <c r="AX243" s="8" t="str">
        <f>VLOOKUP(Y243,'[1]Suppliers DB'!$A:$X,24,0)</f>
        <v>Line Haul SP</v>
      </c>
      <c r="AZ243" s="2" t="s">
        <v>62</v>
      </c>
      <c r="BD243" s="2" t="str">
        <f t="shared" si="86"/>
        <v>OUT</v>
      </c>
      <c r="BE243" s="7">
        <f>VLOOKUP(Y243,[3]DB_FORNECEDORES!$C:$E,3,0)</f>
        <v>25160000608</v>
      </c>
      <c r="BF243" s="7" t="b">
        <f>IF(AY243="FIASA",16701716000156,IF(AY243="FPT BETIM - FIRE",16701716003171,IF(AY243="FPT BETIM - MECANICA",16701716003333,IF(AY243="CKD",16701716001713,IF(AY243="MOPAR",16701716002957,IF(AZ243="SIM",VLOOKUP(AY243,[3]DB_FORNECEDORES!$C:$E,3,0)))))))</f>
        <v>0</v>
      </c>
      <c r="BG243" t="e">
        <f>IF(M243="FIASA",VLOOKUP(Y243,'[4]FIASA, CKD, MOPAR '!$B:$F,5,0),IF(OR(M243="FPT BETIM - FIRE",M243="FPT BETIM - MECANICA"),VLOOKUP(Y243,'[4]FPT BETIM'!$B:$F,5,0),"Volume"))</f>
        <v>#N/A</v>
      </c>
      <c r="BH243" t="str">
        <f t="shared" si="87"/>
        <v>468147230800014838</v>
      </c>
      <c r="BI243" t="e">
        <f>VLOOKUP(BH243,[1]PFEP!$A:$A,1,0)</f>
        <v>#N/A</v>
      </c>
      <c r="BK243" s="44"/>
      <c r="BL243">
        <f>COUNTIF(' Suppliers DB '!C:C,PFEP!Y243)</f>
        <v>1</v>
      </c>
    </row>
    <row r="244" spans="1:64">
      <c r="A244" t="s">
        <v>328</v>
      </c>
      <c r="B244" s="2" t="s">
        <v>353</v>
      </c>
      <c r="C244" s="2">
        <v>19271</v>
      </c>
      <c r="D244" s="2">
        <v>735017020</v>
      </c>
      <c r="E244">
        <v>1440</v>
      </c>
      <c r="F244" t="s">
        <v>357</v>
      </c>
      <c r="J244">
        <v>1440</v>
      </c>
      <c r="K244">
        <v>1</v>
      </c>
      <c r="L244" s="3">
        <v>45401</v>
      </c>
      <c r="M244" s="5" t="str">
        <f t="shared" si="71"/>
        <v>FPT BETIM - MECANICA</v>
      </c>
      <c r="N244" s="2" t="str">
        <f t="shared" ca="1" si="70"/>
        <v>WEEK 43</v>
      </c>
      <c r="O244">
        <f t="shared" si="72"/>
        <v>735017020</v>
      </c>
      <c r="P244" t="str">
        <f t="shared" si="73"/>
        <v>EIXO MARCHA-RE</v>
      </c>
      <c r="Q244" s="21">
        <f>VLOOKUP(O244,[1]PFEP!$B:$G,6,0)</f>
        <v>0.185</v>
      </c>
      <c r="R244" t="str">
        <f t="shared" ca="1" si="74"/>
        <v xml:space="preserve"> </v>
      </c>
      <c r="S244">
        <f t="shared" ca="1" si="75"/>
        <v>1440</v>
      </c>
      <c r="T244" t="str">
        <f t="shared" ca="1" si="76"/>
        <v xml:space="preserve"> </v>
      </c>
      <c r="U244" t="str">
        <f t="shared" ca="1" si="77"/>
        <v xml:space="preserve"> </v>
      </c>
      <c r="V244" t="str">
        <f t="shared" ca="1" si="78"/>
        <v xml:space="preserve"> </v>
      </c>
      <c r="W244" t="str">
        <f t="shared" ca="1" si="79"/>
        <v xml:space="preserve"> </v>
      </c>
      <c r="Y244" s="2">
        <f>VLOOKUP(C244,[1]PFEP!$O:$P,2,0)</f>
        <v>800014838</v>
      </c>
      <c r="Z244" s="8" t="e">
        <f>VLOOKUP(Y244,[2]INDEX!$C:$D,2,0)</f>
        <v>#N/A</v>
      </c>
      <c r="AA244" s="9" t="str">
        <f>VLOOKUP(Y244,'[1]Suppliers DB'!$A:$D,4,0)</f>
        <v>AV DOLORES MARTINS RUBINHO803DISTRITO INDUSTRIAL</v>
      </c>
      <c r="AB244" s="9" t="str">
        <f>VLOOKUP(Y244,'[1]Suppliers DB'!$A:$E,5,0)</f>
        <v>OUT</v>
      </c>
      <c r="AC244" s="2" t="str">
        <f>VLOOKUP(Y244,'[1]Suppliers DB'!$A:$F,6,0)</f>
        <v>OUT</v>
      </c>
      <c r="AD244" s="6">
        <v>5763</v>
      </c>
      <c r="AE244" s="8" t="str">
        <f>VLOOKUP(Y244,[3]DB_FORNECEDORES!$C:$D,2,0)</f>
        <v>AUTOCAM DO BRAS</v>
      </c>
      <c r="AF244" s="10" t="str">
        <f>IFERROR(IF(OR(M244="FPT BETIM - FIRE",M244="FPT BETIM - MECANICA",M244="FPT BETIM"),VLOOKUP(Y244,'[4]FPT BETIM'!$B:$E,4,0),IF(OR(M244="MOPAR",M244="CKD",M244="FIASA"),VLOOKUP(Y244,'[4]FIASA, CKD, MOPAR '!$B:$D,3,0)," ")),"")</f>
        <v/>
      </c>
      <c r="AG244" s="2" t="str">
        <f>VLOOKUP(O244,[1]PFEP!$B:$AN,39,0)</f>
        <v>TGHD</v>
      </c>
      <c r="AH244" s="2">
        <f>VLOOKUP(O244,[1]PFEP!$B:$AV,47,0)</f>
        <v>1960</v>
      </c>
      <c r="AI244" s="2">
        <f>VLOOKUP(AG244,[1]PFEP!$AN:$AW,10,0)</f>
        <v>1.2</v>
      </c>
      <c r="AJ244" s="2">
        <f>VLOOKUP(O244,[1]PFEP!$B:$AX,49,0)</f>
        <v>1</v>
      </c>
      <c r="AK244" s="2">
        <f>VLOOKUP(O244,[1]PFEP!$B:$AY,50,0)</f>
        <v>0.1</v>
      </c>
      <c r="AL244" s="2" t="str">
        <f>IFERROR(IF(OR(VLOOKUP(BH244,[1]PFEP!$A:$BD,56,0)=1,VLOOKUP(BH244,[1]PFEP!$A:$BD,56,0)=0),"N","S"),"")</f>
        <v>S</v>
      </c>
      <c r="AM244" t="str">
        <f>VLOOKUP(AG244,[1]PFEP!$AH:$AZ,19,0)</f>
        <v>NO</v>
      </c>
      <c r="AN244" t="str">
        <f>VLOOKUP(AG244,[1]PFEP!$AH:$BA,20,0)</f>
        <v/>
      </c>
      <c r="AO244" t="str">
        <f>VLOOKUP(AG244,[1]PFEP!$AH:$BB,21,0)</f>
        <v/>
      </c>
      <c r="AP244" s="2">
        <f>VLOOKUP(AG244,[1]PFEP!$AN:$BE,18,0)</f>
        <v>1.5</v>
      </c>
      <c r="AQ244" s="8" t="str">
        <f>IFERROR(VLOOKUP(Y244,'[4]Restrição de veículos'!$A:$C,3,0),"")</f>
        <v/>
      </c>
      <c r="AR244" s="8" t="str">
        <f t="shared" ca="1" si="80"/>
        <v/>
      </c>
      <c r="AS244" s="8">
        <f t="shared" ca="1" si="81"/>
        <v>1</v>
      </c>
      <c r="AT244" s="8" t="str">
        <f t="shared" ca="1" si="82"/>
        <v/>
      </c>
      <c r="AU244" s="8" t="str">
        <f t="shared" ca="1" si="83"/>
        <v/>
      </c>
      <c r="AV244" s="8" t="str">
        <f t="shared" ca="1" si="84"/>
        <v/>
      </c>
      <c r="AW244" s="8" t="str">
        <f t="shared" ca="1" si="85"/>
        <v/>
      </c>
      <c r="AX244" s="8" t="str">
        <f>VLOOKUP(Y244,'[1]Suppliers DB'!$A:$X,24,0)</f>
        <v>Line Haul SP</v>
      </c>
      <c r="AZ244" s="2" t="s">
        <v>62</v>
      </c>
      <c r="BD244" s="2" t="str">
        <f t="shared" si="86"/>
        <v>OUT</v>
      </c>
      <c r="BE244" s="7">
        <f>VLOOKUP(Y244,[3]DB_FORNECEDORES!$C:$E,3,0)</f>
        <v>25160000608</v>
      </c>
      <c r="BF244" s="7" t="b">
        <f>IF(AY244="FIASA",16701716000156,IF(AY244="FPT BETIM - FIRE",16701716003171,IF(AY244="FPT BETIM - MECANICA",16701716003333,IF(AY244="CKD",16701716001713,IF(AY244="MOPAR",16701716002957,IF(AZ244="SIM",VLOOKUP(AY244,[3]DB_FORNECEDORES!$C:$E,3,0)))))))</f>
        <v>0</v>
      </c>
      <c r="BG244" t="e">
        <f>IF(M244="FIASA",VLOOKUP(Y244,'[4]FIASA, CKD, MOPAR '!$B:$F,5,0),IF(OR(M244="FPT BETIM - FIRE",M244="FPT BETIM - MECANICA"),VLOOKUP(Y244,'[4]FPT BETIM'!$B:$F,5,0),"Volume"))</f>
        <v>#N/A</v>
      </c>
      <c r="BH244" t="str">
        <f t="shared" si="87"/>
        <v>735017020800014838</v>
      </c>
      <c r="BI244" t="str">
        <f>VLOOKUP(BH244,[1]PFEP!$A:$A,1,0)</f>
        <v>735017020800014838</v>
      </c>
      <c r="BK244" s="44"/>
      <c r="BL244">
        <f>COUNTIF(' Suppliers DB '!C:C,PFEP!Y244)</f>
        <v>1</v>
      </c>
    </row>
    <row r="245" spans="1:64">
      <c r="A245" t="s">
        <v>328</v>
      </c>
      <c r="B245" s="2" t="s">
        <v>353</v>
      </c>
      <c r="C245" s="2">
        <v>19271</v>
      </c>
      <c r="D245" s="2">
        <v>552054650</v>
      </c>
      <c r="E245">
        <v>1440</v>
      </c>
      <c r="F245" t="s">
        <v>358</v>
      </c>
      <c r="J245">
        <v>1440</v>
      </c>
      <c r="K245">
        <v>1</v>
      </c>
      <c r="L245" s="3">
        <v>45401</v>
      </c>
      <c r="M245" s="5" t="str">
        <f t="shared" si="71"/>
        <v>FPT BETIM - MECANICA</v>
      </c>
      <c r="N245" s="2" t="str">
        <f t="shared" ca="1" si="70"/>
        <v>WEEK 43</v>
      </c>
      <c r="O245">
        <f t="shared" si="72"/>
        <v>552054650</v>
      </c>
      <c r="P245" t="str">
        <f t="shared" si="73"/>
        <v>PINO PORTA ENGRENAGEM SATELITE</v>
      </c>
      <c r="Q245" s="21">
        <f>VLOOKUP(O245,[1]PFEP!$B:$G,6,0)</f>
        <v>0.18</v>
      </c>
      <c r="R245" t="str">
        <f t="shared" ca="1" si="74"/>
        <v xml:space="preserve"> </v>
      </c>
      <c r="S245">
        <f t="shared" ca="1" si="75"/>
        <v>1440</v>
      </c>
      <c r="T245" t="str">
        <f t="shared" ca="1" si="76"/>
        <v xml:space="preserve"> </v>
      </c>
      <c r="U245" t="str">
        <f t="shared" ca="1" si="77"/>
        <v xml:space="preserve"> </v>
      </c>
      <c r="V245" t="str">
        <f t="shared" ca="1" si="78"/>
        <v xml:space="preserve"> </v>
      </c>
      <c r="W245" t="str">
        <f t="shared" ca="1" si="79"/>
        <v xml:space="preserve"> </v>
      </c>
      <c r="Y245" s="2">
        <f>VLOOKUP(C245,[1]PFEP!$O:$P,2,0)</f>
        <v>800014838</v>
      </c>
      <c r="Z245" s="8" t="e">
        <f>VLOOKUP(Y245,[2]INDEX!$C:$D,2,0)</f>
        <v>#N/A</v>
      </c>
      <c r="AA245" s="9" t="str">
        <f>VLOOKUP(Y245,'[1]Suppliers DB'!$A:$D,4,0)</f>
        <v>AV DOLORES MARTINS RUBINHO803DISTRITO INDUSTRIAL</v>
      </c>
      <c r="AB245" s="9" t="str">
        <f>VLOOKUP(Y245,'[1]Suppliers DB'!$A:$E,5,0)</f>
        <v>OUT</v>
      </c>
      <c r="AC245" s="2" t="str">
        <f>VLOOKUP(Y245,'[1]Suppliers DB'!$A:$F,6,0)</f>
        <v>OUT</v>
      </c>
      <c r="AD245" s="6">
        <v>5764</v>
      </c>
      <c r="AE245" s="8" t="str">
        <f>VLOOKUP(Y245,[3]DB_FORNECEDORES!$C:$D,2,0)</f>
        <v>AUTOCAM DO BRAS</v>
      </c>
      <c r="AF245" s="10" t="str">
        <f>IFERROR(IF(OR(M245="FPT BETIM - FIRE",M245="FPT BETIM - MECANICA",M245="FPT BETIM"),VLOOKUP(Y245,'[4]FPT BETIM'!$B:$E,4,0),IF(OR(M245="MOPAR",M245="CKD",M245="FIASA"),VLOOKUP(Y245,'[4]FIASA, CKD, MOPAR '!$B:$D,3,0)," ")),"")</f>
        <v/>
      </c>
      <c r="AG245" s="2" t="str">
        <f>VLOOKUP(O245,[1]PFEP!$B:$AN,39,0)</f>
        <v>T320</v>
      </c>
      <c r="AH245" s="2">
        <f>VLOOKUP(O245,[1]PFEP!$B:$AV,47,0)</f>
        <v>14</v>
      </c>
      <c r="AI245" s="2">
        <f>VLOOKUP(AG245,[1]PFEP!$AN:$AW,10,0)</f>
        <v>0.3</v>
      </c>
      <c r="AJ245" s="2">
        <f>VLOOKUP(O245,[1]PFEP!$B:$AX,49,0)</f>
        <v>0.22</v>
      </c>
      <c r="AK245" s="2">
        <f>VLOOKUP(O245,[1]PFEP!$B:$AY,50,0)</f>
        <v>0.22</v>
      </c>
      <c r="AL245" s="2" t="str">
        <f>IFERROR(IF(OR(VLOOKUP(BH245,[1]PFEP!$A:$BD,56,0)=1,VLOOKUP(BH245,[1]PFEP!$A:$BD,56,0)=0),"N","S"),"")</f>
        <v>S</v>
      </c>
      <c r="AM245" t="str">
        <f>VLOOKUP(AG245,[1]PFEP!$AH:$AZ,19,0)</f>
        <v>YES</v>
      </c>
      <c r="AN245">
        <f>VLOOKUP(AG245,[1]PFEP!$AH:$BA,20,0)</f>
        <v>20</v>
      </c>
      <c r="AO245">
        <f>VLOOKUP(AG245,[1]PFEP!$AH:$BB,21,0)</f>
        <v>5</v>
      </c>
      <c r="AP245" s="2">
        <f>VLOOKUP(AG245,[1]PFEP!$AN:$BE,18,0)</f>
        <v>3.5</v>
      </c>
      <c r="AQ245" s="8" t="str">
        <f>IFERROR(VLOOKUP(Y245,'[4]Restrição de veículos'!$A:$C,3,0),"")</f>
        <v/>
      </c>
      <c r="AR245" s="8" t="str">
        <f t="shared" ca="1" si="80"/>
        <v/>
      </c>
      <c r="AS245" s="8">
        <f t="shared" ca="1" si="81"/>
        <v>103</v>
      </c>
      <c r="AT245" s="8" t="str">
        <f t="shared" ca="1" si="82"/>
        <v/>
      </c>
      <c r="AU245" s="8" t="str">
        <f t="shared" ca="1" si="83"/>
        <v/>
      </c>
      <c r="AV245" s="8" t="str">
        <f t="shared" ca="1" si="84"/>
        <v/>
      </c>
      <c r="AW245" s="8" t="str">
        <f t="shared" ca="1" si="85"/>
        <v/>
      </c>
      <c r="AX245" s="8" t="str">
        <f>VLOOKUP(Y245,'[1]Suppliers DB'!$A:$X,24,0)</f>
        <v>Line Haul SP</v>
      </c>
      <c r="AZ245" s="2" t="s">
        <v>62</v>
      </c>
      <c r="BD245" s="2" t="str">
        <f t="shared" si="86"/>
        <v>OUT</v>
      </c>
      <c r="BE245" s="7">
        <f>VLOOKUP(Y245,[3]DB_FORNECEDORES!$C:$E,3,0)</f>
        <v>25160000608</v>
      </c>
      <c r="BF245" s="7" t="b">
        <f>IF(AY245="FIASA",16701716000156,IF(AY245="FPT BETIM - FIRE",16701716003171,IF(AY245="FPT BETIM - MECANICA",16701716003333,IF(AY245="CKD",16701716001713,IF(AY245="MOPAR",16701716002957,IF(AZ245="SIM",VLOOKUP(AY245,[3]DB_FORNECEDORES!$C:$E,3,0)))))))</f>
        <v>0</v>
      </c>
      <c r="BG245" t="e">
        <f>IF(M245="FIASA",VLOOKUP(Y245,'[4]FIASA, CKD, MOPAR '!$B:$F,5,0),IF(OR(M245="FPT BETIM - FIRE",M245="FPT BETIM - MECANICA"),VLOOKUP(Y245,'[4]FPT BETIM'!$B:$F,5,0),"Volume"))</f>
        <v>#N/A</v>
      </c>
      <c r="BH245" t="str">
        <f t="shared" si="87"/>
        <v>552054650800014838</v>
      </c>
      <c r="BI245" t="str">
        <f>VLOOKUP(BH245,[1]PFEP!$A:$A,1,0)</f>
        <v>552054650800014838</v>
      </c>
      <c r="BK245" s="44"/>
      <c r="BL245">
        <f>COUNTIF(' Suppliers DB '!C:C,PFEP!Y245)</f>
        <v>1</v>
      </c>
    </row>
    <row r="246" spans="1:64">
      <c r="A246" t="s">
        <v>328</v>
      </c>
      <c r="B246" s="2" t="s">
        <v>353</v>
      </c>
      <c r="C246" s="2">
        <v>19271</v>
      </c>
      <c r="D246" s="2">
        <v>463409620</v>
      </c>
      <c r="E246">
        <v>360</v>
      </c>
      <c r="F246" t="s">
        <v>359</v>
      </c>
      <c r="J246">
        <v>720</v>
      </c>
      <c r="K246">
        <v>2</v>
      </c>
      <c r="L246" s="3">
        <v>45401</v>
      </c>
      <c r="M246" s="5" t="str">
        <f t="shared" si="71"/>
        <v>FPT BETIM - MECANICA</v>
      </c>
      <c r="N246" s="2" t="str">
        <f t="shared" ca="1" si="70"/>
        <v>WEEK 43</v>
      </c>
      <c r="O246">
        <f t="shared" si="72"/>
        <v>463409620</v>
      </c>
      <c r="P246" t="str">
        <f t="shared" si="73"/>
        <v>CONJUNTO ARVORE COMPLETA</v>
      </c>
      <c r="Q246" s="21">
        <f>VLOOKUP(O246,[1]PFEP!$B:$G,6,0)</f>
        <v>0.91100000000000003</v>
      </c>
      <c r="R246" t="str">
        <f t="shared" ca="1" si="74"/>
        <v xml:space="preserve"> </v>
      </c>
      <c r="S246">
        <f t="shared" ca="1" si="75"/>
        <v>720</v>
      </c>
      <c r="T246" t="str">
        <f t="shared" ca="1" si="76"/>
        <v xml:space="preserve"> </v>
      </c>
      <c r="U246" t="str">
        <f t="shared" ca="1" si="77"/>
        <v xml:space="preserve"> </v>
      </c>
      <c r="V246" t="str">
        <f t="shared" ca="1" si="78"/>
        <v xml:space="preserve"> </v>
      </c>
      <c r="W246" t="str">
        <f t="shared" ca="1" si="79"/>
        <v xml:space="preserve"> </v>
      </c>
      <c r="Y246" s="2">
        <f>VLOOKUP(C246,[1]PFEP!$O:$P,2,0)</f>
        <v>800014838</v>
      </c>
      <c r="Z246" s="8" t="e">
        <f>VLOOKUP(Y246,[2]INDEX!$C:$D,2,0)</f>
        <v>#N/A</v>
      </c>
      <c r="AA246" s="9" t="str">
        <f>VLOOKUP(Y246,'[1]Suppliers DB'!$A:$D,4,0)</f>
        <v>AV DOLORES MARTINS RUBINHO803DISTRITO INDUSTRIAL</v>
      </c>
      <c r="AB246" s="9" t="str">
        <f>VLOOKUP(Y246,'[1]Suppliers DB'!$A:$E,5,0)</f>
        <v>OUT</v>
      </c>
      <c r="AC246" s="2" t="str">
        <f>VLOOKUP(Y246,'[1]Suppliers DB'!$A:$F,6,0)</f>
        <v>OUT</v>
      </c>
      <c r="AD246" s="6">
        <v>5765</v>
      </c>
      <c r="AE246" s="8" t="str">
        <f>VLOOKUP(Y246,[3]DB_FORNECEDORES!$C:$D,2,0)</f>
        <v>AUTOCAM DO BRAS</v>
      </c>
      <c r="AF246" s="10" t="str">
        <f>IFERROR(IF(OR(M246="FPT BETIM - FIRE",M246="FPT BETIM - MECANICA",M246="FPT BETIM"),VLOOKUP(Y246,'[4]FPT BETIM'!$B:$E,4,0),IF(OR(M246="MOPAR",M246="CKD",M246="FIASA"),VLOOKUP(Y246,'[4]FIASA, CKD, MOPAR '!$B:$D,3,0)," ")),"")</f>
        <v/>
      </c>
      <c r="AG246" s="2" t="str">
        <f>VLOOKUP(O246,[1]PFEP!$B:$AN,39,0)</f>
        <v>T276</v>
      </c>
      <c r="AH246" s="2">
        <f>VLOOKUP(O246,[1]PFEP!$B:$AV,47,0)</f>
        <v>19600</v>
      </c>
      <c r="AI246" s="2">
        <f>VLOOKUP(AG246,[1]PFEP!$AN:$AW,10,0)</f>
        <v>1.2</v>
      </c>
      <c r="AJ246" s="2">
        <f>VLOOKUP(O246,[1]PFEP!$B:$AX,49,0)</f>
        <v>1</v>
      </c>
      <c r="AK246" s="2">
        <f>VLOOKUP(O246,[1]PFEP!$B:$AY,50,0)</f>
        <v>0.15</v>
      </c>
      <c r="AL246" s="2" t="str">
        <f>IFERROR(IF(OR(VLOOKUP(BH246,[1]PFEP!$A:$BD,56,0)=1,VLOOKUP(BH246,[1]PFEP!$A:$BD,56,0)=0),"N","S"),"")</f>
        <v/>
      </c>
      <c r="AM246" t="str">
        <f>VLOOKUP(AG246,[1]PFEP!$AH:$AZ,19,0)</f>
        <v>NO</v>
      </c>
      <c r="AN246" t="str">
        <f>VLOOKUP(AG246,[1]PFEP!$AH:$BA,20,0)</f>
        <v/>
      </c>
      <c r="AO246" t="str">
        <f>VLOOKUP(AG246,[1]PFEP!$AH:$BB,21,0)</f>
        <v/>
      </c>
      <c r="AP246" s="2">
        <f>VLOOKUP(AG246,[1]PFEP!$AN:$BE,18,0)</f>
        <v>5</v>
      </c>
      <c r="AQ246" s="8" t="str">
        <f>IFERROR(VLOOKUP(Y246,'[4]Restrição de veículos'!$A:$C,3,0),"")</f>
        <v/>
      </c>
      <c r="AR246" s="8" t="str">
        <f t="shared" ca="1" si="80"/>
        <v/>
      </c>
      <c r="AS246" s="8">
        <f t="shared" ca="1" si="81"/>
        <v>1</v>
      </c>
      <c r="AT246" s="8" t="str">
        <f t="shared" ca="1" si="82"/>
        <v/>
      </c>
      <c r="AU246" s="8" t="str">
        <f t="shared" ca="1" si="83"/>
        <v/>
      </c>
      <c r="AV246" s="8" t="str">
        <f t="shared" ca="1" si="84"/>
        <v/>
      </c>
      <c r="AW246" s="8" t="str">
        <f t="shared" ca="1" si="85"/>
        <v/>
      </c>
      <c r="AX246" s="8" t="str">
        <f>VLOOKUP(Y246,'[1]Suppliers DB'!$A:$X,24,0)</f>
        <v>Line Haul SP</v>
      </c>
      <c r="AZ246" s="2" t="s">
        <v>62</v>
      </c>
      <c r="BD246" s="2" t="str">
        <f t="shared" si="86"/>
        <v>OUT</v>
      </c>
      <c r="BE246" s="7">
        <f>VLOOKUP(Y246,[3]DB_FORNECEDORES!$C:$E,3,0)</f>
        <v>25160000608</v>
      </c>
      <c r="BF246" s="7" t="b">
        <f>IF(AY246="FIASA",16701716000156,IF(AY246="FPT BETIM - FIRE",16701716003171,IF(AY246="FPT BETIM - MECANICA",16701716003333,IF(AY246="CKD",16701716001713,IF(AY246="MOPAR",16701716002957,IF(AZ246="SIM",VLOOKUP(AY246,[3]DB_FORNECEDORES!$C:$E,3,0)))))))</f>
        <v>0</v>
      </c>
      <c r="BG246" t="e">
        <f>IF(M246="FIASA",VLOOKUP(Y246,'[4]FIASA, CKD, MOPAR '!$B:$F,5,0),IF(OR(M246="FPT BETIM - FIRE",M246="FPT BETIM - MECANICA"),VLOOKUP(Y246,'[4]FPT BETIM'!$B:$F,5,0),"Volume"))</f>
        <v>#N/A</v>
      </c>
      <c r="BH246" t="str">
        <f t="shared" si="87"/>
        <v>463409620800014838</v>
      </c>
      <c r="BI246" t="e">
        <f>VLOOKUP(BH246,[1]PFEP!$A:$A,1,0)</f>
        <v>#N/A</v>
      </c>
      <c r="BK246" s="44"/>
      <c r="BL246">
        <f>COUNTIF(' Suppliers DB '!C:C,PFEP!Y246)</f>
        <v>1</v>
      </c>
    </row>
    <row r="247" spans="1:64">
      <c r="A247" t="s">
        <v>328</v>
      </c>
      <c r="B247" s="2" t="s">
        <v>353</v>
      </c>
      <c r="C247" s="2">
        <v>19271</v>
      </c>
      <c r="D247" s="2">
        <v>463409610</v>
      </c>
      <c r="E247">
        <v>360</v>
      </c>
      <c r="F247" t="s">
        <v>360</v>
      </c>
      <c r="J247">
        <v>720</v>
      </c>
      <c r="K247">
        <v>2</v>
      </c>
      <c r="L247" s="3">
        <v>45401</v>
      </c>
      <c r="M247" s="5" t="str">
        <f t="shared" si="71"/>
        <v>FPT BETIM - MECANICA</v>
      </c>
      <c r="N247" s="2" t="str">
        <f t="shared" ca="1" si="70"/>
        <v>WEEK 43</v>
      </c>
      <c r="O247">
        <f t="shared" si="72"/>
        <v>463409610</v>
      </c>
      <c r="P247" t="str">
        <f t="shared" si="73"/>
        <v>CONJUNTO ARVORE COMPLETA COXINIZADA</v>
      </c>
      <c r="Q247" s="21">
        <f>VLOOKUP(O247,[1]PFEP!$B:$G,6,0)</f>
        <v>0.91100000000000003</v>
      </c>
      <c r="R247" t="str">
        <f t="shared" ca="1" si="74"/>
        <v xml:space="preserve"> </v>
      </c>
      <c r="S247">
        <f t="shared" ca="1" si="75"/>
        <v>720</v>
      </c>
      <c r="T247" t="str">
        <f t="shared" ca="1" si="76"/>
        <v xml:space="preserve"> </v>
      </c>
      <c r="U247" t="str">
        <f t="shared" ca="1" si="77"/>
        <v xml:space="preserve"> </v>
      </c>
      <c r="V247" t="str">
        <f t="shared" ca="1" si="78"/>
        <v xml:space="preserve"> </v>
      </c>
      <c r="W247" t="str">
        <f t="shared" ca="1" si="79"/>
        <v xml:space="preserve"> </v>
      </c>
      <c r="Y247" s="2">
        <f>VLOOKUP(C247,[1]PFEP!$O:$P,2,0)</f>
        <v>800014838</v>
      </c>
      <c r="Z247" s="8" t="e">
        <f>VLOOKUP(Y247,[2]INDEX!$C:$D,2,0)</f>
        <v>#N/A</v>
      </c>
      <c r="AA247" s="9" t="str">
        <f>VLOOKUP(Y247,'[1]Suppliers DB'!$A:$D,4,0)</f>
        <v>AV DOLORES MARTINS RUBINHO803DISTRITO INDUSTRIAL</v>
      </c>
      <c r="AB247" s="9" t="str">
        <f>VLOOKUP(Y247,'[1]Suppliers DB'!$A:$E,5,0)</f>
        <v>OUT</v>
      </c>
      <c r="AC247" s="2" t="str">
        <f>VLOOKUP(Y247,'[1]Suppliers DB'!$A:$F,6,0)</f>
        <v>OUT</v>
      </c>
      <c r="AD247" s="6">
        <v>5766</v>
      </c>
      <c r="AE247" s="8" t="str">
        <f>VLOOKUP(Y247,[3]DB_FORNECEDORES!$C:$D,2,0)</f>
        <v>AUTOCAM DO BRAS</v>
      </c>
      <c r="AF247" s="10" t="str">
        <f>IFERROR(IF(OR(M247="FPT BETIM - FIRE",M247="FPT BETIM - MECANICA",M247="FPT BETIM"),VLOOKUP(Y247,'[4]FPT BETIM'!$B:$E,4,0),IF(OR(M247="MOPAR",M247="CKD",M247="FIASA"),VLOOKUP(Y247,'[4]FIASA, CKD, MOPAR '!$B:$D,3,0)," ")),"")</f>
        <v/>
      </c>
      <c r="AG247" s="2" t="str">
        <f>VLOOKUP(O247,[1]PFEP!$B:$AN,39,0)</f>
        <v>T276</v>
      </c>
      <c r="AH247" s="2">
        <f>VLOOKUP(O247,[1]PFEP!$B:$AV,47,0)</f>
        <v>19600</v>
      </c>
      <c r="AI247" s="2">
        <f>VLOOKUP(AG247,[1]PFEP!$AN:$AW,10,0)</f>
        <v>1.2</v>
      </c>
      <c r="AJ247" s="2">
        <f>VLOOKUP(O247,[1]PFEP!$B:$AX,49,0)</f>
        <v>1</v>
      </c>
      <c r="AK247" s="2">
        <f>VLOOKUP(O247,[1]PFEP!$B:$AY,50,0)</f>
        <v>0.15</v>
      </c>
      <c r="AL247" s="2" t="str">
        <f>IFERROR(IF(OR(VLOOKUP(BH247,[1]PFEP!$A:$BD,56,0)=1,VLOOKUP(BH247,[1]PFEP!$A:$BD,56,0)=0),"N","S"),"")</f>
        <v/>
      </c>
      <c r="AM247" t="str">
        <f>VLOOKUP(AG247,[1]PFEP!$AH:$AZ,19,0)</f>
        <v>NO</v>
      </c>
      <c r="AN247" t="str">
        <f>VLOOKUP(AG247,[1]PFEP!$AH:$BA,20,0)</f>
        <v/>
      </c>
      <c r="AO247" t="str">
        <f>VLOOKUP(AG247,[1]PFEP!$AH:$BB,21,0)</f>
        <v/>
      </c>
      <c r="AP247" s="2">
        <f>VLOOKUP(AG247,[1]PFEP!$AN:$BE,18,0)</f>
        <v>5</v>
      </c>
      <c r="AQ247" s="8" t="str">
        <f>IFERROR(VLOOKUP(Y247,'[4]Restrição de veículos'!$A:$C,3,0),"")</f>
        <v/>
      </c>
      <c r="AR247" s="8" t="str">
        <f t="shared" ca="1" si="80"/>
        <v/>
      </c>
      <c r="AS247" s="8">
        <f t="shared" ca="1" si="81"/>
        <v>1</v>
      </c>
      <c r="AT247" s="8" t="str">
        <f t="shared" ca="1" si="82"/>
        <v/>
      </c>
      <c r="AU247" s="8" t="str">
        <f t="shared" ca="1" si="83"/>
        <v/>
      </c>
      <c r="AV247" s="8" t="str">
        <f t="shared" ca="1" si="84"/>
        <v/>
      </c>
      <c r="AW247" s="8" t="str">
        <f t="shared" ca="1" si="85"/>
        <v/>
      </c>
      <c r="AX247" s="8" t="str">
        <f>VLOOKUP(Y247,'[1]Suppliers DB'!$A:$X,24,0)</f>
        <v>Line Haul SP</v>
      </c>
      <c r="AZ247" s="2" t="s">
        <v>62</v>
      </c>
      <c r="BD247" s="2" t="str">
        <f t="shared" si="86"/>
        <v>OUT</v>
      </c>
      <c r="BE247" s="7">
        <f>VLOOKUP(Y247,[3]DB_FORNECEDORES!$C:$E,3,0)</f>
        <v>25160000608</v>
      </c>
      <c r="BF247" s="7" t="b">
        <f>IF(AY247="FIASA",16701716000156,IF(AY247="FPT BETIM - FIRE",16701716003171,IF(AY247="FPT BETIM - MECANICA",16701716003333,IF(AY247="CKD",16701716001713,IF(AY247="MOPAR",16701716002957,IF(AZ247="SIM",VLOOKUP(AY247,[3]DB_FORNECEDORES!$C:$E,3,0)))))))</f>
        <v>0</v>
      </c>
      <c r="BG247" t="e">
        <f>IF(M247="FIASA",VLOOKUP(Y247,'[4]FIASA, CKD, MOPAR '!$B:$F,5,0),IF(OR(M247="FPT BETIM - FIRE",M247="FPT BETIM - MECANICA"),VLOOKUP(Y247,'[4]FPT BETIM'!$B:$F,5,0),"Volume"))</f>
        <v>#N/A</v>
      </c>
      <c r="BH247" t="str">
        <f t="shared" si="87"/>
        <v>463409610800014838</v>
      </c>
      <c r="BI247" t="e">
        <f>VLOOKUP(BH247,[1]PFEP!$A:$A,1,0)</f>
        <v>#N/A</v>
      </c>
      <c r="BK247" s="44"/>
      <c r="BL247">
        <f>COUNTIF(' Suppliers DB '!C:C,PFEP!Y247)</f>
        <v>1</v>
      </c>
    </row>
    <row r="248" spans="1:64">
      <c r="A248" t="s">
        <v>328</v>
      </c>
      <c r="B248" s="2" t="s">
        <v>361</v>
      </c>
      <c r="C248" s="2">
        <v>19807</v>
      </c>
      <c r="D248" s="2">
        <v>552594720</v>
      </c>
      <c r="E248">
        <v>900</v>
      </c>
      <c r="F248" t="s">
        <v>362</v>
      </c>
      <c r="J248">
        <v>1800</v>
      </c>
      <c r="K248">
        <v>2</v>
      </c>
      <c r="L248" s="3">
        <v>45401</v>
      </c>
      <c r="M248" s="5" t="str">
        <f t="shared" si="71"/>
        <v>FPT BETIM - MECANICA</v>
      </c>
      <c r="N248" s="2" t="str">
        <f t="shared" ca="1" si="70"/>
        <v>WEEK 43</v>
      </c>
      <c r="O248">
        <f t="shared" si="72"/>
        <v>552594720</v>
      </c>
      <c r="P248" t="str">
        <f t="shared" si="73"/>
        <v>GARFO COMANDO 1/2A VELOCIDADE</v>
      </c>
      <c r="Q248" s="21">
        <f>VLOOKUP(O248,[1]PFEP!$B:$G,6,0)</f>
        <v>0.25</v>
      </c>
      <c r="R248" t="str">
        <f t="shared" ca="1" si="74"/>
        <v xml:space="preserve"> </v>
      </c>
      <c r="S248">
        <f t="shared" ca="1" si="75"/>
        <v>1800</v>
      </c>
      <c r="T248" t="str">
        <f t="shared" ca="1" si="76"/>
        <v xml:space="preserve"> </v>
      </c>
      <c r="U248" t="str">
        <f t="shared" ca="1" si="77"/>
        <v xml:space="preserve"> </v>
      </c>
      <c r="V248" t="str">
        <f t="shared" ca="1" si="78"/>
        <v xml:space="preserve"> </v>
      </c>
      <c r="W248" t="str">
        <f t="shared" ca="1" si="79"/>
        <v xml:space="preserve"> </v>
      </c>
      <c r="Y248" s="2">
        <f>VLOOKUP(C248,[1]PFEP!$O:$P,2,0)</f>
        <v>800009076</v>
      </c>
      <c r="Z248" s="8" t="e">
        <f>VLOOKUP(Y248,[2]INDEX!$C:$D,2,0)</f>
        <v>#N/A</v>
      </c>
      <c r="AA248" s="9" t="str">
        <f>VLOOKUP(Y248,'[1]Suppliers DB'!$A:$D,4,0)</f>
        <v>Rua Eurico Ambrogi, 2100 Distrito Industrial do Piracangágua</v>
      </c>
      <c r="AB248" s="9" t="str">
        <f>VLOOKUP(Y248,'[1]Suppliers DB'!$A:$E,5,0)</f>
        <v>Taubate</v>
      </c>
      <c r="AC248" s="2" t="str">
        <f>VLOOKUP(Y248,'[1]Suppliers DB'!$A:$F,6,0)</f>
        <v>SP</v>
      </c>
      <c r="AD248" s="6">
        <v>5767</v>
      </c>
      <c r="AE248" s="8" t="str">
        <f>VLOOKUP(Y248,[3]DB_FORNECEDORES!$C:$D,2,0)</f>
        <v>AUTOMETAL</v>
      </c>
      <c r="AF248" s="10" t="str">
        <f>IFERROR(IF(OR(M248="FPT BETIM - FIRE",M248="FPT BETIM - MECANICA",M248="FPT BETIM"),VLOOKUP(Y248,'[4]FPT BETIM'!$B:$E,4,0),IF(OR(M248="MOPAR",M248="CKD",M248="FIASA"),VLOOKUP(Y248,'[4]FIASA, CKD, MOPAR '!$B:$D,3,0)," ")),"")</f>
        <v/>
      </c>
      <c r="AG248" s="2" t="str">
        <f>VLOOKUP(O248,[1]PFEP!$B:$AN,39,0)</f>
        <v>TGKQ</v>
      </c>
      <c r="AH248" s="2">
        <f>VLOOKUP(O248,[1]PFEP!$B:$AV,47,0)</f>
        <v>18</v>
      </c>
      <c r="AI248" s="2">
        <f>VLOOKUP(AG248,[1]PFEP!$AN:$AW,10,0)</f>
        <v>0.4</v>
      </c>
      <c r="AJ248" s="2">
        <f>VLOOKUP(O248,[1]PFEP!$B:$AX,49,0)</f>
        <v>0.3</v>
      </c>
      <c r="AK248" s="2">
        <f>VLOOKUP(O248,[1]PFEP!$B:$AY,50,0)</f>
        <v>0.15</v>
      </c>
      <c r="AL248" s="2" t="str">
        <f>IFERROR(IF(OR(VLOOKUP(BH248,[1]PFEP!$A:$BD,56,0)=1,VLOOKUP(BH248,[1]PFEP!$A:$BD,56,0)=0),"N","S"),"")</f>
        <v>S</v>
      </c>
      <c r="AM248" t="str">
        <f>VLOOKUP(AG248,[1]PFEP!$AH:$AZ,19,0)</f>
        <v>YES</v>
      </c>
      <c r="AN248">
        <f>VLOOKUP(AG248,[1]PFEP!$AH:$BA,20,0)</f>
        <v>10</v>
      </c>
      <c r="AO248">
        <f>VLOOKUP(AG248,[1]PFEP!$AH:$BB,21,0)</f>
        <v>8</v>
      </c>
      <c r="AP248" s="2">
        <f>VLOOKUP(AG248,[1]PFEP!$AN:$BE,18,0)</f>
        <v>3.5</v>
      </c>
      <c r="AQ248" s="8" t="str">
        <f>IFERROR(VLOOKUP(Y248,'[4]Restrição de veículos'!$A:$C,3,0),"")</f>
        <v/>
      </c>
      <c r="AR248" s="8" t="str">
        <f t="shared" ca="1" si="80"/>
        <v/>
      </c>
      <c r="AS248" s="8">
        <f t="shared" ca="1" si="81"/>
        <v>100</v>
      </c>
      <c r="AT248" s="8" t="str">
        <f t="shared" ca="1" si="82"/>
        <v/>
      </c>
      <c r="AU248" s="8" t="str">
        <f t="shared" ca="1" si="83"/>
        <v/>
      </c>
      <c r="AV248" s="8" t="str">
        <f t="shared" ca="1" si="84"/>
        <v/>
      </c>
      <c r="AW248" s="8" t="str">
        <f t="shared" ca="1" si="85"/>
        <v/>
      </c>
      <c r="AX248" s="8" t="str">
        <f>VLOOKUP(Y248,'[1]Suppliers DB'!$A:$X,24,0)</f>
        <v>Milk Run SP</v>
      </c>
      <c r="AZ248" s="2" t="s">
        <v>62</v>
      </c>
      <c r="BD248" s="2" t="str">
        <f t="shared" si="86"/>
        <v>Taubate</v>
      </c>
      <c r="BE248" s="7">
        <f>VLOOKUP(Y248,[3]DB_FORNECEDORES!$C:$E,3,0)</f>
        <v>59104513000519</v>
      </c>
      <c r="BF248" s="7" t="b">
        <f>IF(AY248="FIASA",16701716000156,IF(AY248="FPT BETIM - FIRE",16701716003171,IF(AY248="FPT BETIM - MECANICA",16701716003333,IF(AY248="CKD",16701716001713,IF(AY248="MOPAR",16701716002957,IF(AZ248="SIM",VLOOKUP(AY248,[3]DB_FORNECEDORES!$C:$E,3,0)))))))</f>
        <v>0</v>
      </c>
      <c r="BG248" t="e">
        <f>IF(M248="FIASA",VLOOKUP(Y248,'[4]FIASA, CKD, MOPAR '!$B:$F,5,0),IF(OR(M248="FPT BETIM - FIRE",M248="FPT BETIM - MECANICA"),VLOOKUP(Y248,'[4]FPT BETIM'!$B:$F,5,0),"Volume"))</f>
        <v>#N/A</v>
      </c>
      <c r="BH248" t="str">
        <f t="shared" si="87"/>
        <v>552594720800009076</v>
      </c>
      <c r="BI248" t="str">
        <f>VLOOKUP(BH248,[1]PFEP!$A:$A,1,0)</f>
        <v>552594720800009076</v>
      </c>
      <c r="BK248" s="44"/>
      <c r="BL248">
        <f>COUNTIF(' Suppliers DB '!C:C,PFEP!Y248)</f>
        <v>1</v>
      </c>
    </row>
    <row r="249" spans="1:64">
      <c r="A249" t="s">
        <v>328</v>
      </c>
      <c r="B249" s="2" t="s">
        <v>361</v>
      </c>
      <c r="C249" s="2">
        <v>19807</v>
      </c>
      <c r="D249" s="2">
        <v>552594730</v>
      </c>
      <c r="E249">
        <v>900</v>
      </c>
      <c r="F249" t="s">
        <v>363</v>
      </c>
      <c r="J249">
        <v>1800</v>
      </c>
      <c r="K249">
        <v>2</v>
      </c>
      <c r="L249" s="3">
        <v>45401</v>
      </c>
      <c r="M249" s="5" t="str">
        <f t="shared" si="71"/>
        <v>FPT BETIM - MECANICA</v>
      </c>
      <c r="N249" s="2" t="str">
        <f t="shared" ca="1" si="70"/>
        <v>WEEK 43</v>
      </c>
      <c r="O249">
        <f t="shared" si="72"/>
        <v>552594730</v>
      </c>
      <c r="P249" t="str">
        <f t="shared" si="73"/>
        <v>GARFO COMANDO 3/4A VELOCIDADE</v>
      </c>
      <c r="Q249" s="21">
        <f>VLOOKUP(O249,[1]PFEP!$B:$G,6,0)</f>
        <v>0.2</v>
      </c>
      <c r="R249" t="str">
        <f t="shared" ca="1" si="74"/>
        <v xml:space="preserve"> </v>
      </c>
      <c r="S249">
        <f t="shared" ca="1" si="75"/>
        <v>1800</v>
      </c>
      <c r="T249" t="str">
        <f t="shared" ca="1" si="76"/>
        <v xml:space="preserve"> </v>
      </c>
      <c r="U249" t="str">
        <f t="shared" ca="1" si="77"/>
        <v xml:space="preserve"> </v>
      </c>
      <c r="V249" t="str">
        <f t="shared" ca="1" si="78"/>
        <v xml:space="preserve"> </v>
      </c>
      <c r="W249" t="str">
        <f t="shared" ca="1" si="79"/>
        <v xml:space="preserve"> </v>
      </c>
      <c r="Y249" s="2">
        <f>VLOOKUP(C249,[1]PFEP!$O:$P,2,0)</f>
        <v>800009076</v>
      </c>
      <c r="Z249" s="8" t="e">
        <f>VLOOKUP(Y249,[2]INDEX!$C:$D,2,0)</f>
        <v>#N/A</v>
      </c>
      <c r="AA249" s="9" t="str">
        <f>VLOOKUP(Y249,'[1]Suppliers DB'!$A:$D,4,0)</f>
        <v>Rua Eurico Ambrogi, 2100 Distrito Industrial do Piracangágua</v>
      </c>
      <c r="AB249" s="9" t="str">
        <f>VLOOKUP(Y249,'[1]Suppliers DB'!$A:$E,5,0)</f>
        <v>Taubate</v>
      </c>
      <c r="AC249" s="2" t="str">
        <f>VLOOKUP(Y249,'[1]Suppliers DB'!$A:$F,6,0)</f>
        <v>SP</v>
      </c>
      <c r="AD249" s="6">
        <v>5768</v>
      </c>
      <c r="AE249" s="8" t="str">
        <f>VLOOKUP(Y249,[3]DB_FORNECEDORES!$C:$D,2,0)</f>
        <v>AUTOMETAL</v>
      </c>
      <c r="AF249" s="10" t="str">
        <f>IFERROR(IF(OR(M249="FPT BETIM - FIRE",M249="FPT BETIM - MECANICA",M249="FPT BETIM"),VLOOKUP(Y249,'[4]FPT BETIM'!$B:$E,4,0),IF(OR(M249="MOPAR",M249="CKD",M249="FIASA"),VLOOKUP(Y249,'[4]FIASA, CKD, MOPAR '!$B:$D,3,0)," ")),"")</f>
        <v/>
      </c>
      <c r="AG249" s="2" t="str">
        <f>VLOOKUP(O249,[1]PFEP!$B:$AN,39,0)</f>
        <v>TGKQ</v>
      </c>
      <c r="AH249" s="2">
        <f>VLOOKUP(O249,[1]PFEP!$B:$AV,47,0)</f>
        <v>18</v>
      </c>
      <c r="AI249" s="2">
        <f>VLOOKUP(AG249,[1]PFEP!$AN:$AW,10,0)</f>
        <v>0.4</v>
      </c>
      <c r="AJ249" s="2">
        <f>VLOOKUP(O249,[1]PFEP!$B:$AX,49,0)</f>
        <v>0.3</v>
      </c>
      <c r="AK249" s="2">
        <f>VLOOKUP(O249,[1]PFEP!$B:$AY,50,0)</f>
        <v>0.15</v>
      </c>
      <c r="AL249" s="2" t="str">
        <f>IFERROR(IF(OR(VLOOKUP(BH249,[1]PFEP!$A:$BD,56,0)=1,VLOOKUP(BH249,[1]PFEP!$A:$BD,56,0)=0),"N","S"),"")</f>
        <v>S</v>
      </c>
      <c r="AM249" t="str">
        <f>VLOOKUP(AG249,[1]PFEP!$AH:$AZ,19,0)</f>
        <v>YES</v>
      </c>
      <c r="AN249">
        <f>VLOOKUP(AG249,[1]PFEP!$AH:$BA,20,0)</f>
        <v>10</v>
      </c>
      <c r="AO249">
        <f>VLOOKUP(AG249,[1]PFEP!$AH:$BB,21,0)</f>
        <v>8</v>
      </c>
      <c r="AP249" s="2">
        <f>VLOOKUP(AG249,[1]PFEP!$AN:$BE,18,0)</f>
        <v>3.5</v>
      </c>
      <c r="AQ249" s="8" t="str">
        <f>IFERROR(VLOOKUP(Y249,'[4]Restrição de veículos'!$A:$C,3,0),"")</f>
        <v/>
      </c>
      <c r="AR249" s="8" t="str">
        <f t="shared" ca="1" si="80"/>
        <v/>
      </c>
      <c r="AS249" s="8">
        <f t="shared" ca="1" si="81"/>
        <v>100</v>
      </c>
      <c r="AT249" s="8" t="str">
        <f t="shared" ca="1" si="82"/>
        <v/>
      </c>
      <c r="AU249" s="8" t="str">
        <f t="shared" ca="1" si="83"/>
        <v/>
      </c>
      <c r="AV249" s="8" t="str">
        <f t="shared" ca="1" si="84"/>
        <v/>
      </c>
      <c r="AW249" s="8" t="str">
        <f t="shared" ca="1" si="85"/>
        <v/>
      </c>
      <c r="AX249" s="8" t="str">
        <f>VLOOKUP(Y249,'[1]Suppliers DB'!$A:$X,24,0)</f>
        <v>Milk Run SP</v>
      </c>
      <c r="AZ249" s="2" t="s">
        <v>62</v>
      </c>
      <c r="BD249" s="2" t="str">
        <f t="shared" si="86"/>
        <v>Taubate</v>
      </c>
      <c r="BE249" s="7">
        <f>VLOOKUP(Y249,[3]DB_FORNECEDORES!$C:$E,3,0)</f>
        <v>59104513000519</v>
      </c>
      <c r="BF249" s="7" t="b">
        <f>IF(AY249="FIASA",16701716000156,IF(AY249="FPT BETIM - FIRE",16701716003171,IF(AY249="FPT BETIM - MECANICA",16701716003333,IF(AY249="CKD",16701716001713,IF(AY249="MOPAR",16701716002957,IF(AZ249="SIM",VLOOKUP(AY249,[3]DB_FORNECEDORES!$C:$E,3,0)))))))</f>
        <v>0</v>
      </c>
      <c r="BG249" t="e">
        <f>IF(M249="FIASA",VLOOKUP(Y249,'[4]FIASA, CKD, MOPAR '!$B:$F,5,0),IF(OR(M249="FPT BETIM - FIRE",M249="FPT BETIM - MECANICA"),VLOOKUP(Y249,'[4]FPT BETIM'!$B:$F,5,0),"Volume"))</f>
        <v>#N/A</v>
      </c>
      <c r="BH249" t="str">
        <f t="shared" si="87"/>
        <v>552594730800009076</v>
      </c>
      <c r="BI249" t="str">
        <f>VLOOKUP(BH249,[1]PFEP!$A:$A,1,0)</f>
        <v>552594730800009076</v>
      </c>
      <c r="BK249" s="44"/>
      <c r="BL249">
        <f>COUNTIF(' Suppliers DB '!C:C,PFEP!Y249)</f>
        <v>1</v>
      </c>
    </row>
    <row r="250" spans="1:64">
      <c r="A250" t="s">
        <v>328</v>
      </c>
      <c r="B250" s="2" t="s">
        <v>364</v>
      </c>
      <c r="C250" s="2">
        <v>27951</v>
      </c>
      <c r="D250" s="2">
        <v>463436280</v>
      </c>
      <c r="E250">
        <v>600</v>
      </c>
      <c r="F250" t="s">
        <v>365</v>
      </c>
      <c r="J250">
        <v>21000</v>
      </c>
      <c r="K250">
        <v>35</v>
      </c>
      <c r="L250" s="3">
        <v>45401</v>
      </c>
      <c r="M250" s="5" t="str">
        <f t="shared" si="71"/>
        <v>FPT BETIM - MECANICA</v>
      </c>
      <c r="N250" s="2" t="str">
        <f t="shared" ca="1" si="70"/>
        <v>WEEK 43</v>
      </c>
      <c r="O250">
        <f t="shared" si="72"/>
        <v>463436280</v>
      </c>
      <c r="P250" t="str">
        <f t="shared" si="73"/>
        <v>PARAFUSO FIXACAO SUPORTE</v>
      </c>
      <c r="Q250" s="21">
        <f>VLOOKUP(O250,[1]PFEP!$B:$G,6,0)</f>
        <v>1.2E-2</v>
      </c>
      <c r="R250" t="str">
        <f t="shared" ca="1" si="74"/>
        <v xml:space="preserve"> </v>
      </c>
      <c r="S250">
        <f t="shared" ca="1" si="75"/>
        <v>21000</v>
      </c>
      <c r="T250" t="str">
        <f t="shared" ca="1" si="76"/>
        <v xml:space="preserve"> </v>
      </c>
      <c r="U250" t="str">
        <f t="shared" ca="1" si="77"/>
        <v xml:space="preserve"> </v>
      </c>
      <c r="V250" t="str">
        <f t="shared" ca="1" si="78"/>
        <v xml:space="preserve"> </v>
      </c>
      <c r="W250" t="str">
        <f t="shared" ca="1" si="79"/>
        <v xml:space="preserve"> </v>
      </c>
      <c r="Y250" s="2">
        <f>VLOOKUP(C250,[1]PFEP!$O:$P,2,0)</f>
        <v>800021967</v>
      </c>
      <c r="Z250" s="8" t="e">
        <f>VLOOKUP(Y250,[2]INDEX!$C:$D,2,0)</f>
        <v>#N/A</v>
      </c>
      <c r="AA250" s="9" t="str">
        <f>VLOOKUP(Y250,'[1]Suppliers DB'!$A:$D,4,0)</f>
        <v>AV COMENDADOR FRANCISCO ALVES QUINTAS123DISTRITO INDUSTRIAL</v>
      </c>
      <c r="AB250" s="9" t="str">
        <f>VLOOKUP(Y250,'[1]Suppliers DB'!$A:$E,5,0)</f>
        <v>Sarzedo</v>
      </c>
      <c r="AC250" s="2" t="str">
        <f>VLOOKUP(Y250,'[1]Suppliers DB'!$A:$F,6,0)</f>
        <v>MG</v>
      </c>
      <c r="AD250" s="6">
        <v>5769</v>
      </c>
      <c r="AE250" s="8" t="str">
        <f>VLOOKUP(Y250,[3]DB_FORNECEDORES!$C:$D,2,0)</f>
        <v>CISER</v>
      </c>
      <c r="AF250" s="10" t="str">
        <f>IFERROR(IF(OR(M250="FPT BETIM - FIRE",M250="FPT BETIM - MECANICA",M250="FPT BETIM"),VLOOKUP(Y250,'[4]FPT BETIM'!$B:$E,4,0),IF(OR(M250="MOPAR",M250="CKD",M250="FIASA"),VLOOKUP(Y250,'[4]FIASA, CKD, MOPAR '!$B:$D,3,0)," ")),"")</f>
        <v/>
      </c>
      <c r="AG250" s="2" t="str">
        <f>VLOOKUP(O250,[1]PFEP!$B:$AN,39,0)</f>
        <v>THNV</v>
      </c>
      <c r="AH250" s="2">
        <f>VLOOKUP(O250,[1]PFEP!$B:$AV,47,0)</f>
        <v>600</v>
      </c>
      <c r="AI250" s="2">
        <f>VLOOKUP(AG250,[1]PFEP!$AN:$AW,10,0)</f>
        <v>0.4</v>
      </c>
      <c r="AJ250" s="2">
        <f>VLOOKUP(O250,[1]PFEP!$B:$AX,49,0)</f>
        <v>0.3</v>
      </c>
      <c r="AK250" s="2">
        <f>VLOOKUP(O250,[1]PFEP!$B:$AY,50,0)</f>
        <v>0.15</v>
      </c>
      <c r="AL250" s="2" t="str">
        <f>IFERROR(IF(OR(VLOOKUP(BH250,[1]PFEP!$A:$BD,56,0)=1,VLOOKUP(BH250,[1]PFEP!$A:$BD,56,0)=0),"N","S"),"")</f>
        <v>S</v>
      </c>
      <c r="AM250" t="str">
        <f>VLOOKUP(AG250,[1]PFEP!$AH:$AZ,19,0)</f>
        <v>YES</v>
      </c>
      <c r="AN250">
        <f>VLOOKUP(AG250,[1]PFEP!$AH:$BA,20,0)</f>
        <v>10</v>
      </c>
      <c r="AO250">
        <f>VLOOKUP(AG250,[1]PFEP!$AH:$BB,21,0)</f>
        <v>2</v>
      </c>
      <c r="AP250" s="2">
        <f>VLOOKUP(AG250,[1]PFEP!$AN:$BE,18,0)</f>
        <v>3.5</v>
      </c>
      <c r="AQ250" s="8" t="str">
        <f>IFERROR(VLOOKUP(Y250,'[4]Restrição de veículos'!$A:$C,3,0),"")</f>
        <v/>
      </c>
      <c r="AR250" s="8" t="str">
        <f t="shared" ca="1" si="80"/>
        <v/>
      </c>
      <c r="AS250" s="8">
        <f t="shared" ca="1" si="81"/>
        <v>35</v>
      </c>
      <c r="AT250" s="8" t="str">
        <f t="shared" ca="1" si="82"/>
        <v/>
      </c>
      <c r="AU250" s="8" t="str">
        <f t="shared" ca="1" si="83"/>
        <v/>
      </c>
      <c r="AV250" s="8" t="str">
        <f t="shared" ca="1" si="84"/>
        <v/>
      </c>
      <c r="AW250" s="8" t="str">
        <f t="shared" ca="1" si="85"/>
        <v/>
      </c>
      <c r="AX250" s="8" t="str">
        <f>VLOOKUP(Y250,'[1]Suppliers DB'!$A:$X,24,0)</f>
        <v>Direto MG</v>
      </c>
      <c r="AZ250" s="2" t="s">
        <v>62</v>
      </c>
      <c r="BD250" s="2" t="str">
        <f t="shared" si="86"/>
        <v>Sarzedo</v>
      </c>
      <c r="BE250" s="7">
        <f>VLOOKUP(Y250,[3]DB_FORNECEDORES!$C:$E,3,0)</f>
        <v>12457996000148</v>
      </c>
      <c r="BF250" s="7" t="b">
        <f>IF(AY250="FIASA",16701716000156,IF(AY250="FPT BETIM - FIRE",16701716003171,IF(AY250="FPT BETIM - MECANICA",16701716003333,IF(AY250="CKD",16701716001713,IF(AY250="MOPAR",16701716002957,IF(AZ250="SIM",VLOOKUP(AY250,[3]DB_FORNECEDORES!$C:$E,3,0)))))))</f>
        <v>0</v>
      </c>
      <c r="BG250" t="e">
        <f>IF(M250="FIASA",VLOOKUP(Y250,'[4]FIASA, CKD, MOPAR '!$B:$F,5,0),IF(OR(M250="FPT BETIM - FIRE",M250="FPT BETIM - MECANICA"),VLOOKUP(Y250,'[4]FPT BETIM'!$B:$F,5,0),"Volume"))</f>
        <v>#N/A</v>
      </c>
      <c r="BH250" t="str">
        <f t="shared" si="87"/>
        <v>463436280800021967</v>
      </c>
      <c r="BI250" t="str">
        <f>VLOOKUP(BH250,[1]PFEP!$A:$A,1,0)</f>
        <v>463436280800021967</v>
      </c>
      <c r="BK250" s="44"/>
      <c r="BL250">
        <f>COUNTIF(' Suppliers DB '!C:C,PFEP!Y250)</f>
        <v>2</v>
      </c>
    </row>
    <row r="251" spans="1:64">
      <c r="A251" t="s">
        <v>328</v>
      </c>
      <c r="B251" s="2" t="s">
        <v>366</v>
      </c>
      <c r="C251" s="2">
        <v>10429</v>
      </c>
      <c r="D251" s="2">
        <v>467670560</v>
      </c>
      <c r="E251">
        <v>1152</v>
      </c>
      <c r="F251" t="s">
        <v>367</v>
      </c>
      <c r="J251">
        <v>2304</v>
      </c>
      <c r="K251">
        <v>2</v>
      </c>
      <c r="L251" s="3">
        <v>45401</v>
      </c>
      <c r="M251" s="5" t="str">
        <f t="shared" si="71"/>
        <v>FPT BETIM - MECANICA</v>
      </c>
      <c r="N251" s="2" t="str">
        <f t="shared" ca="1" si="70"/>
        <v>WEEK 43</v>
      </c>
      <c r="O251">
        <f t="shared" si="72"/>
        <v>467670560</v>
      </c>
      <c r="P251" t="str">
        <f t="shared" si="73"/>
        <v>ANEL SINCRONIZADOR 3A/4A VEL.</v>
      </c>
      <c r="Q251" s="21">
        <f>VLOOKUP(O251,[1]PFEP!$B:$G,6,0)</f>
        <v>0.05</v>
      </c>
      <c r="R251" t="str">
        <f t="shared" ca="1" si="74"/>
        <v xml:space="preserve"> </v>
      </c>
      <c r="S251">
        <f t="shared" ca="1" si="75"/>
        <v>2304</v>
      </c>
      <c r="T251" t="str">
        <f t="shared" ca="1" si="76"/>
        <v xml:space="preserve"> </v>
      </c>
      <c r="U251" t="str">
        <f t="shared" ca="1" si="77"/>
        <v xml:space="preserve"> </v>
      </c>
      <c r="V251" t="str">
        <f t="shared" ca="1" si="78"/>
        <v xml:space="preserve"> </v>
      </c>
      <c r="W251" t="str">
        <f t="shared" ca="1" si="79"/>
        <v xml:space="preserve"> </v>
      </c>
      <c r="Y251" s="2">
        <f>VLOOKUP(C251,[1]PFEP!$O:$P,2,0)</f>
        <v>800002368</v>
      </c>
      <c r="Z251" s="8" t="e">
        <f>VLOOKUP(Y251,[2]INDEX!$C:$D,2,0)</f>
        <v>#N/A</v>
      </c>
      <c r="AA251" s="9" t="str">
        <f>VLOOKUP(Y251,'[1]Suppliers DB'!$A:$D,4,0)</f>
        <v>R LAGRANGE171VILA SOCORRO</v>
      </c>
      <c r="AB251" s="9" t="str">
        <f>VLOOKUP(Y251,'[1]Suppliers DB'!$A:$E,5,0)</f>
        <v>Sao Paulo</v>
      </c>
      <c r="AC251" s="2" t="str">
        <f>VLOOKUP(Y251,'[1]Suppliers DB'!$A:$F,6,0)</f>
        <v>SP</v>
      </c>
      <c r="AD251" s="6">
        <v>5770</v>
      </c>
      <c r="AE251" s="8" t="str">
        <f>VLOOKUP(Y251,[3]DB_FORNECEDORES!$C:$D,2,0)</f>
        <v>DIEHL</v>
      </c>
      <c r="AF251" s="10" t="str">
        <f>IFERROR(IF(OR(M251="FPT BETIM - FIRE",M251="FPT BETIM - MECANICA",M251="FPT BETIM"),VLOOKUP(Y251,'[4]FPT BETIM'!$B:$E,4,0),IF(OR(M251="MOPAR",M251="CKD",M251="FIASA"),VLOOKUP(Y251,'[4]FIASA, CKD, MOPAR '!$B:$D,3,0)," ")),"")</f>
        <v/>
      </c>
      <c r="AG251" s="2" t="str">
        <f>VLOOKUP(O251,[1]PFEP!$B:$AN,39,0)</f>
        <v>TFD6</v>
      </c>
      <c r="AH251" s="2">
        <f>VLOOKUP(O251,[1]PFEP!$B:$AV,47,0)</f>
        <v>192</v>
      </c>
      <c r="AI251" s="2">
        <f>VLOOKUP(AG251,[1]PFEP!$AN:$AW,10,0)</f>
        <v>0.4</v>
      </c>
      <c r="AJ251" s="2">
        <f>VLOOKUP(O251,[1]PFEP!$B:$AX,49,0)</f>
        <v>0.3</v>
      </c>
      <c r="AK251" s="2">
        <f>VLOOKUP(O251,[1]PFEP!$B:$AY,50,0)</f>
        <v>0.15</v>
      </c>
      <c r="AL251" s="2" t="str">
        <f>IFERROR(IF(OR(VLOOKUP(BH251,[1]PFEP!$A:$BD,56,0)=1,VLOOKUP(BH251,[1]PFEP!$A:$BD,56,0)=0),"N","S"),"")</f>
        <v>S</v>
      </c>
      <c r="AM251" t="str">
        <f>VLOOKUP(AG251,[1]PFEP!$AH:$AZ,19,0)</f>
        <v>YES</v>
      </c>
      <c r="AN251">
        <f>VLOOKUP(AG251,[1]PFEP!$AH:$BA,20,0)</f>
        <v>6</v>
      </c>
      <c r="AO251">
        <f>VLOOKUP(AG251,[1]PFEP!$AH:$BB,21,0)</f>
        <v>7</v>
      </c>
      <c r="AP251" s="2">
        <f>VLOOKUP(AG251,[1]PFEP!$AN:$BE,18,0)</f>
        <v>3.5</v>
      </c>
      <c r="AQ251" s="8" t="str">
        <f>IFERROR(VLOOKUP(Y251,'[4]Restrição de veículos'!$A:$C,3,0),"")</f>
        <v>Não recebe carreta</v>
      </c>
      <c r="AR251" s="8" t="str">
        <f t="shared" ca="1" si="80"/>
        <v/>
      </c>
      <c r="AS251" s="8">
        <f t="shared" ca="1" si="81"/>
        <v>12</v>
      </c>
      <c r="AT251" s="8" t="str">
        <f t="shared" ca="1" si="82"/>
        <v/>
      </c>
      <c r="AU251" s="8" t="str">
        <f t="shared" ca="1" si="83"/>
        <v/>
      </c>
      <c r="AV251" s="8" t="str">
        <f t="shared" ca="1" si="84"/>
        <v/>
      </c>
      <c r="AW251" s="8" t="str">
        <f t="shared" ca="1" si="85"/>
        <v/>
      </c>
      <c r="AX251" s="8" t="str">
        <f>VLOOKUP(Y251,'[1]Suppliers DB'!$A:$X,24,0)</f>
        <v>Milk Run SP</v>
      </c>
      <c r="AZ251" s="2" t="s">
        <v>62</v>
      </c>
      <c r="BD251" s="2" t="str">
        <f t="shared" si="86"/>
        <v>Sao Paulo</v>
      </c>
      <c r="BE251" s="7">
        <f>VLOOKUP(Y251,[3]DB_FORNECEDORES!$C:$E,3,0)</f>
        <v>47987706000152</v>
      </c>
      <c r="BF251" s="7" t="b">
        <f>IF(AY251="FIASA",16701716000156,IF(AY251="FPT BETIM - FIRE",16701716003171,IF(AY251="FPT BETIM - MECANICA",16701716003333,IF(AY251="CKD",16701716001713,IF(AY251="MOPAR",16701716002957,IF(AZ251="SIM",VLOOKUP(AY251,[3]DB_FORNECEDORES!$C:$E,3,0)))))))</f>
        <v>0</v>
      </c>
      <c r="BG251" t="e">
        <f>IF(M251="FIASA",VLOOKUP(Y251,'[4]FIASA, CKD, MOPAR '!$B:$F,5,0),IF(OR(M251="FPT BETIM - FIRE",M251="FPT BETIM - MECANICA"),VLOOKUP(Y251,'[4]FPT BETIM'!$B:$F,5,0),"Volume"))</f>
        <v>#N/A</v>
      </c>
      <c r="BH251" t="str">
        <f t="shared" si="87"/>
        <v>467670560800002368</v>
      </c>
      <c r="BI251" t="str">
        <f>VLOOKUP(BH251,[1]PFEP!$A:$A,1,0)</f>
        <v>467670560800002368</v>
      </c>
      <c r="BK251" s="44"/>
      <c r="BL251">
        <f>COUNTIF(' Suppliers DB '!C:C,PFEP!Y251)</f>
        <v>1</v>
      </c>
    </row>
    <row r="252" spans="1:64">
      <c r="A252" t="s">
        <v>328</v>
      </c>
      <c r="B252" s="2" t="s">
        <v>366</v>
      </c>
      <c r="C252" s="2">
        <v>10429</v>
      </c>
      <c r="D252" s="2">
        <v>467689270</v>
      </c>
      <c r="E252">
        <v>1440</v>
      </c>
      <c r="F252" t="s">
        <v>368</v>
      </c>
      <c r="J252">
        <v>1440</v>
      </c>
      <c r="K252">
        <v>1</v>
      </c>
      <c r="L252" s="3">
        <v>45401</v>
      </c>
      <c r="M252" s="5" t="str">
        <f t="shared" si="71"/>
        <v>FPT BETIM - MECANICA</v>
      </c>
      <c r="N252" s="2" t="str">
        <f t="shared" ca="1" si="70"/>
        <v>WEEK 43</v>
      </c>
      <c r="O252">
        <f t="shared" si="72"/>
        <v>467689270</v>
      </c>
      <c r="P252" t="str">
        <f t="shared" si="73"/>
        <v>ANEL SINCRONIZADOR 5A VEL</v>
      </c>
      <c r="Q252" s="21">
        <f>VLOOKUP(O252,[1]PFEP!$B:$G,6,0)</f>
        <v>0.05</v>
      </c>
      <c r="R252" t="str">
        <f t="shared" ca="1" si="74"/>
        <v xml:space="preserve"> </v>
      </c>
      <c r="S252">
        <f t="shared" ca="1" si="75"/>
        <v>1440</v>
      </c>
      <c r="T252" t="str">
        <f t="shared" ca="1" si="76"/>
        <v xml:space="preserve"> </v>
      </c>
      <c r="U252" t="str">
        <f t="shared" ca="1" si="77"/>
        <v xml:space="preserve"> </v>
      </c>
      <c r="V252" t="str">
        <f t="shared" ca="1" si="78"/>
        <v xml:space="preserve"> </v>
      </c>
      <c r="W252" t="str">
        <f t="shared" ca="1" si="79"/>
        <v xml:space="preserve"> </v>
      </c>
      <c r="Y252" s="2">
        <f>VLOOKUP(C252,[1]PFEP!$O:$P,2,0)</f>
        <v>800002368</v>
      </c>
      <c r="Z252" s="8" t="e">
        <f>VLOOKUP(Y252,[2]INDEX!$C:$D,2,0)</f>
        <v>#N/A</v>
      </c>
      <c r="AA252" s="9" t="str">
        <f>VLOOKUP(Y252,'[1]Suppliers DB'!$A:$D,4,0)</f>
        <v>R LAGRANGE171VILA SOCORRO</v>
      </c>
      <c r="AB252" s="9" t="str">
        <f>VLOOKUP(Y252,'[1]Suppliers DB'!$A:$E,5,0)</f>
        <v>Sao Paulo</v>
      </c>
      <c r="AC252" s="2" t="str">
        <f>VLOOKUP(Y252,'[1]Suppliers DB'!$A:$F,6,0)</f>
        <v>SP</v>
      </c>
      <c r="AD252" s="6">
        <v>5771</v>
      </c>
      <c r="AE252" s="8" t="str">
        <f>VLOOKUP(Y252,[3]DB_FORNECEDORES!$C:$D,2,0)</f>
        <v>DIEHL</v>
      </c>
      <c r="AF252" s="10" t="str">
        <f>IFERROR(IF(OR(M252="FPT BETIM - FIRE",M252="FPT BETIM - MECANICA",M252="FPT BETIM"),VLOOKUP(Y252,'[4]FPT BETIM'!$B:$E,4,0),IF(OR(M252="MOPAR",M252="CKD",M252="FIASA"),VLOOKUP(Y252,'[4]FIASA, CKD, MOPAR '!$B:$D,3,0)," ")),"")</f>
        <v/>
      </c>
      <c r="AG252" s="2" t="str">
        <f>VLOOKUP(O252,[1]PFEP!$B:$AN,39,0)</f>
        <v>TFD6</v>
      </c>
      <c r="AH252" s="2">
        <f>VLOOKUP(O252,[1]PFEP!$B:$AV,47,0)</f>
        <v>240</v>
      </c>
      <c r="AI252" s="2">
        <f>VLOOKUP(AG252,[1]PFEP!$AN:$AW,10,0)</f>
        <v>0.4</v>
      </c>
      <c r="AJ252" s="2">
        <f>VLOOKUP(O252,[1]PFEP!$B:$AX,49,0)</f>
        <v>0.3</v>
      </c>
      <c r="AK252" s="2">
        <f>VLOOKUP(O252,[1]PFEP!$B:$AY,50,0)</f>
        <v>0.15</v>
      </c>
      <c r="AL252" s="2" t="str">
        <f>IFERROR(IF(OR(VLOOKUP(BH252,[1]PFEP!$A:$BD,56,0)=1,VLOOKUP(BH252,[1]PFEP!$A:$BD,56,0)=0),"N","S"),"")</f>
        <v>S</v>
      </c>
      <c r="AM252" t="str">
        <f>VLOOKUP(AG252,[1]PFEP!$AH:$AZ,19,0)</f>
        <v>YES</v>
      </c>
      <c r="AN252">
        <f>VLOOKUP(AG252,[1]PFEP!$AH:$BA,20,0)</f>
        <v>6</v>
      </c>
      <c r="AO252">
        <f>VLOOKUP(AG252,[1]PFEP!$AH:$BB,21,0)</f>
        <v>7</v>
      </c>
      <c r="AP252" s="2">
        <f>VLOOKUP(AG252,[1]PFEP!$AN:$BE,18,0)</f>
        <v>3.5</v>
      </c>
      <c r="AQ252" s="8" t="str">
        <f>IFERROR(VLOOKUP(Y252,'[4]Restrição de veículos'!$A:$C,3,0),"")</f>
        <v>Não recebe carreta</v>
      </c>
      <c r="AR252" s="8" t="str">
        <f t="shared" ca="1" si="80"/>
        <v/>
      </c>
      <c r="AS252" s="8">
        <f t="shared" ca="1" si="81"/>
        <v>6</v>
      </c>
      <c r="AT252" s="8" t="str">
        <f t="shared" ca="1" si="82"/>
        <v/>
      </c>
      <c r="AU252" s="8" t="str">
        <f t="shared" ca="1" si="83"/>
        <v/>
      </c>
      <c r="AV252" s="8" t="str">
        <f t="shared" ca="1" si="84"/>
        <v/>
      </c>
      <c r="AW252" s="8" t="str">
        <f t="shared" ca="1" si="85"/>
        <v/>
      </c>
      <c r="AX252" s="8" t="str">
        <f>VLOOKUP(Y252,'[1]Suppliers DB'!$A:$X,24,0)</f>
        <v>Milk Run SP</v>
      </c>
      <c r="AZ252" s="2" t="s">
        <v>62</v>
      </c>
      <c r="BD252" s="2" t="str">
        <f t="shared" si="86"/>
        <v>Sao Paulo</v>
      </c>
      <c r="BE252" s="7">
        <f>VLOOKUP(Y252,[3]DB_FORNECEDORES!$C:$E,3,0)</f>
        <v>47987706000152</v>
      </c>
      <c r="BF252" s="7" t="b">
        <f>IF(AY252="FIASA",16701716000156,IF(AY252="FPT BETIM - FIRE",16701716003171,IF(AY252="FPT BETIM - MECANICA",16701716003333,IF(AY252="CKD",16701716001713,IF(AY252="MOPAR",16701716002957,IF(AZ252="SIM",VLOOKUP(AY252,[3]DB_FORNECEDORES!$C:$E,3,0)))))))</f>
        <v>0</v>
      </c>
      <c r="BG252" t="e">
        <f>IF(M252="FIASA",VLOOKUP(Y252,'[4]FIASA, CKD, MOPAR '!$B:$F,5,0),IF(OR(M252="FPT BETIM - FIRE",M252="FPT BETIM - MECANICA"),VLOOKUP(Y252,'[4]FPT BETIM'!$B:$F,5,0),"Volume"))</f>
        <v>#N/A</v>
      </c>
      <c r="BH252" t="str">
        <f t="shared" si="87"/>
        <v>467689270800002368</v>
      </c>
      <c r="BI252" t="str">
        <f>VLOOKUP(BH252,[1]PFEP!$A:$A,1,0)</f>
        <v>467689270800002368</v>
      </c>
      <c r="BK252" s="44"/>
      <c r="BL252">
        <f>COUNTIF(' Suppliers DB '!C:C,PFEP!Y252)</f>
        <v>1</v>
      </c>
    </row>
    <row r="253" spans="1:64">
      <c r="A253" t="s">
        <v>328</v>
      </c>
      <c r="B253" s="2" t="s">
        <v>366</v>
      </c>
      <c r="C253" s="2">
        <v>10429</v>
      </c>
      <c r="D253" s="2">
        <v>467761970</v>
      </c>
      <c r="E253">
        <v>1200</v>
      </c>
      <c r="F253" t="s">
        <v>369</v>
      </c>
      <c r="J253">
        <v>3600</v>
      </c>
      <c r="K253">
        <v>3</v>
      </c>
      <c r="L253" s="3">
        <v>45401</v>
      </c>
      <c r="M253" s="5" t="str">
        <f t="shared" si="71"/>
        <v>FPT BETIM - MECANICA</v>
      </c>
      <c r="N253" s="2" t="str">
        <f t="shared" ca="1" si="70"/>
        <v>WEEK 43</v>
      </c>
      <c r="O253">
        <f t="shared" si="72"/>
        <v>467761970</v>
      </c>
      <c r="P253" t="str">
        <f t="shared" si="73"/>
        <v>ANEL SINCRONIZADOR INTERNO 1a/</v>
      </c>
      <c r="Q253" s="21">
        <f>VLOOKUP(O253,[1]PFEP!$B:$G,6,0)</f>
        <v>0.06</v>
      </c>
      <c r="R253" t="str">
        <f t="shared" ca="1" si="74"/>
        <v xml:space="preserve"> </v>
      </c>
      <c r="S253">
        <f t="shared" ca="1" si="75"/>
        <v>3600</v>
      </c>
      <c r="T253" t="str">
        <f t="shared" ca="1" si="76"/>
        <v xml:space="preserve"> </v>
      </c>
      <c r="U253" t="str">
        <f t="shared" ca="1" si="77"/>
        <v xml:space="preserve"> </v>
      </c>
      <c r="V253" t="str">
        <f t="shared" ca="1" si="78"/>
        <v xml:space="preserve"> </v>
      </c>
      <c r="W253" t="str">
        <f t="shared" ca="1" si="79"/>
        <v xml:space="preserve"> </v>
      </c>
      <c r="Y253" s="2">
        <f>VLOOKUP(C253,[1]PFEP!$O:$P,2,0)</f>
        <v>800002368</v>
      </c>
      <c r="Z253" s="8" t="e">
        <f>VLOOKUP(Y253,[2]INDEX!$C:$D,2,0)</f>
        <v>#N/A</v>
      </c>
      <c r="AA253" s="9" t="str">
        <f>VLOOKUP(Y253,'[1]Suppliers DB'!$A:$D,4,0)</f>
        <v>R LAGRANGE171VILA SOCORRO</v>
      </c>
      <c r="AB253" s="9" t="str">
        <f>VLOOKUP(Y253,'[1]Suppliers DB'!$A:$E,5,0)</f>
        <v>Sao Paulo</v>
      </c>
      <c r="AC253" s="2" t="str">
        <f>VLOOKUP(Y253,'[1]Suppliers DB'!$A:$F,6,0)</f>
        <v>SP</v>
      </c>
      <c r="AD253" s="6">
        <v>5772</v>
      </c>
      <c r="AE253" s="8" t="str">
        <f>VLOOKUP(Y253,[3]DB_FORNECEDORES!$C:$D,2,0)</f>
        <v>DIEHL</v>
      </c>
      <c r="AF253" s="10" t="str">
        <f>IFERROR(IF(OR(M253="FPT BETIM - FIRE",M253="FPT BETIM - MECANICA",M253="FPT BETIM"),VLOOKUP(Y253,'[4]FPT BETIM'!$B:$E,4,0),IF(OR(M253="MOPAR",M253="CKD",M253="FIASA"),VLOOKUP(Y253,'[4]FIASA, CKD, MOPAR '!$B:$D,3,0)," ")),"")</f>
        <v/>
      </c>
      <c r="AG253" s="2" t="str">
        <f>VLOOKUP(O253,[1]PFEP!$B:$AN,39,0)</f>
        <v>TFD6</v>
      </c>
      <c r="AH253" s="2">
        <f>VLOOKUP(O253,[1]PFEP!$B:$AV,47,0)</f>
        <v>200</v>
      </c>
      <c r="AI253" s="2">
        <f>VLOOKUP(AG253,[1]PFEP!$AN:$AW,10,0)</f>
        <v>0.4</v>
      </c>
      <c r="AJ253" s="2">
        <f>VLOOKUP(O253,[1]PFEP!$B:$AX,49,0)</f>
        <v>0.3</v>
      </c>
      <c r="AK253" s="2">
        <f>VLOOKUP(O253,[1]PFEP!$B:$AY,50,0)</f>
        <v>0.15</v>
      </c>
      <c r="AL253" s="2" t="str">
        <f>IFERROR(IF(OR(VLOOKUP(BH253,[1]PFEP!$A:$BD,56,0)=1,VLOOKUP(BH253,[1]PFEP!$A:$BD,56,0)=0),"N","S"),"")</f>
        <v>S</v>
      </c>
      <c r="AM253" t="str">
        <f>VLOOKUP(AG253,[1]PFEP!$AH:$AZ,19,0)</f>
        <v>YES</v>
      </c>
      <c r="AN253">
        <f>VLOOKUP(AG253,[1]PFEP!$AH:$BA,20,0)</f>
        <v>6</v>
      </c>
      <c r="AO253">
        <f>VLOOKUP(AG253,[1]PFEP!$AH:$BB,21,0)</f>
        <v>7</v>
      </c>
      <c r="AP253" s="2">
        <f>VLOOKUP(AG253,[1]PFEP!$AN:$BE,18,0)</f>
        <v>3.5</v>
      </c>
      <c r="AQ253" s="8" t="str">
        <f>IFERROR(VLOOKUP(Y253,'[4]Restrição de veículos'!$A:$C,3,0),"")</f>
        <v>Não recebe carreta</v>
      </c>
      <c r="AR253" s="8" t="str">
        <f t="shared" ca="1" si="80"/>
        <v/>
      </c>
      <c r="AS253" s="8">
        <f t="shared" ca="1" si="81"/>
        <v>18</v>
      </c>
      <c r="AT253" s="8" t="str">
        <f t="shared" ca="1" si="82"/>
        <v/>
      </c>
      <c r="AU253" s="8" t="str">
        <f t="shared" ca="1" si="83"/>
        <v/>
      </c>
      <c r="AV253" s="8" t="str">
        <f t="shared" ca="1" si="84"/>
        <v/>
      </c>
      <c r="AW253" s="8" t="str">
        <f t="shared" ca="1" si="85"/>
        <v/>
      </c>
      <c r="AX253" s="8" t="str">
        <f>VLOOKUP(Y253,'[1]Suppliers DB'!$A:$X,24,0)</f>
        <v>Milk Run SP</v>
      </c>
      <c r="AZ253" s="2" t="s">
        <v>62</v>
      </c>
      <c r="BD253" s="2" t="str">
        <f t="shared" si="86"/>
        <v>Sao Paulo</v>
      </c>
      <c r="BE253" s="7">
        <f>VLOOKUP(Y253,[3]DB_FORNECEDORES!$C:$E,3,0)</f>
        <v>47987706000152</v>
      </c>
      <c r="BF253" s="7" t="b">
        <f>IF(AY253="FIASA",16701716000156,IF(AY253="FPT BETIM - FIRE",16701716003171,IF(AY253="FPT BETIM - MECANICA",16701716003333,IF(AY253="CKD",16701716001713,IF(AY253="MOPAR",16701716002957,IF(AZ253="SIM",VLOOKUP(AY253,[3]DB_FORNECEDORES!$C:$E,3,0)))))))</f>
        <v>0</v>
      </c>
      <c r="BG253" t="e">
        <f>IF(M253="FIASA",VLOOKUP(Y253,'[4]FIASA, CKD, MOPAR '!$B:$F,5,0),IF(OR(M253="FPT BETIM - FIRE",M253="FPT BETIM - MECANICA"),VLOOKUP(Y253,'[4]FPT BETIM'!$B:$F,5,0),"Volume"))</f>
        <v>#N/A</v>
      </c>
      <c r="BH253" t="str">
        <f t="shared" si="87"/>
        <v>467761970800002368</v>
      </c>
      <c r="BI253" t="str">
        <f>VLOOKUP(BH253,[1]PFEP!$A:$A,1,0)</f>
        <v>467761970800002368</v>
      </c>
      <c r="BK253" s="44"/>
      <c r="BL253">
        <f>COUNTIF(' Suppliers DB '!C:C,PFEP!Y253)</f>
        <v>1</v>
      </c>
    </row>
    <row r="254" spans="1:64">
      <c r="A254" t="s">
        <v>328</v>
      </c>
      <c r="B254" s="2" t="s">
        <v>366</v>
      </c>
      <c r="C254" s="2">
        <v>10429</v>
      </c>
      <c r="D254" s="2">
        <v>467761990</v>
      </c>
      <c r="E254">
        <v>864</v>
      </c>
      <c r="F254" t="s">
        <v>370</v>
      </c>
      <c r="J254">
        <v>3456</v>
      </c>
      <c r="K254">
        <v>4</v>
      </c>
      <c r="L254" s="3">
        <v>45401</v>
      </c>
      <c r="M254" s="5" t="str">
        <f t="shared" si="71"/>
        <v>FPT BETIM - MECANICA</v>
      </c>
      <c r="N254" s="2" t="str">
        <f t="shared" ca="1" si="70"/>
        <v>WEEK 43</v>
      </c>
      <c r="O254">
        <f t="shared" si="72"/>
        <v>467761990</v>
      </c>
      <c r="P254" t="str">
        <f t="shared" si="73"/>
        <v>ANEL SINCRONIZADOR EXTERNO 1a/</v>
      </c>
      <c r="Q254" s="21">
        <f>VLOOKUP(O254,[1]PFEP!$B:$G,6,0)</f>
        <v>0.09</v>
      </c>
      <c r="R254" t="str">
        <f t="shared" ca="1" si="74"/>
        <v xml:space="preserve"> </v>
      </c>
      <c r="S254">
        <f t="shared" ca="1" si="75"/>
        <v>3456</v>
      </c>
      <c r="T254" t="str">
        <f t="shared" ca="1" si="76"/>
        <v xml:space="preserve"> </v>
      </c>
      <c r="U254" t="str">
        <f t="shared" ca="1" si="77"/>
        <v xml:space="preserve"> </v>
      </c>
      <c r="V254" t="str">
        <f t="shared" ca="1" si="78"/>
        <v xml:space="preserve"> </v>
      </c>
      <c r="W254" t="str">
        <f t="shared" ca="1" si="79"/>
        <v xml:space="preserve"> </v>
      </c>
      <c r="Y254" s="2">
        <f>VLOOKUP(C254,[1]PFEP!$O:$P,2,0)</f>
        <v>800002368</v>
      </c>
      <c r="Z254" s="8" t="e">
        <f>VLOOKUP(Y254,[2]INDEX!$C:$D,2,0)</f>
        <v>#N/A</v>
      </c>
      <c r="AA254" s="9" t="str">
        <f>VLOOKUP(Y254,'[1]Suppliers DB'!$A:$D,4,0)</f>
        <v>R LAGRANGE171VILA SOCORRO</v>
      </c>
      <c r="AB254" s="9" t="str">
        <f>VLOOKUP(Y254,'[1]Suppliers DB'!$A:$E,5,0)</f>
        <v>Sao Paulo</v>
      </c>
      <c r="AC254" s="2" t="str">
        <f>VLOOKUP(Y254,'[1]Suppliers DB'!$A:$F,6,0)</f>
        <v>SP</v>
      </c>
      <c r="AD254" s="6">
        <v>5773</v>
      </c>
      <c r="AE254" s="8" t="str">
        <f>VLOOKUP(Y254,[3]DB_FORNECEDORES!$C:$D,2,0)</f>
        <v>DIEHL</v>
      </c>
      <c r="AF254" s="10" t="str">
        <f>IFERROR(IF(OR(M254="FPT BETIM - FIRE",M254="FPT BETIM - MECANICA",M254="FPT BETIM"),VLOOKUP(Y254,'[4]FPT BETIM'!$B:$E,4,0),IF(OR(M254="MOPAR",M254="CKD",M254="FIASA"),VLOOKUP(Y254,'[4]FIASA, CKD, MOPAR '!$B:$D,3,0)," ")),"")</f>
        <v/>
      </c>
      <c r="AG254" s="2" t="str">
        <f>VLOOKUP(O254,[1]PFEP!$B:$AN,39,0)</f>
        <v>TFD6</v>
      </c>
      <c r="AH254" s="2">
        <f>VLOOKUP(O254,[1]PFEP!$B:$AV,47,0)</f>
        <v>144</v>
      </c>
      <c r="AI254" s="2">
        <f>VLOOKUP(AG254,[1]PFEP!$AN:$AW,10,0)</f>
        <v>0.4</v>
      </c>
      <c r="AJ254" s="2">
        <f>VLOOKUP(O254,[1]PFEP!$B:$AX,49,0)</f>
        <v>0.3</v>
      </c>
      <c r="AK254" s="2">
        <f>VLOOKUP(O254,[1]PFEP!$B:$AY,50,0)</f>
        <v>0.15</v>
      </c>
      <c r="AL254" s="2" t="str">
        <f>IFERROR(IF(OR(VLOOKUP(BH254,[1]PFEP!$A:$BD,56,0)=1,VLOOKUP(BH254,[1]PFEP!$A:$BD,56,0)=0),"N","S"),"")</f>
        <v>S</v>
      </c>
      <c r="AM254" t="str">
        <f>VLOOKUP(AG254,[1]PFEP!$AH:$AZ,19,0)</f>
        <v>YES</v>
      </c>
      <c r="AN254">
        <f>VLOOKUP(AG254,[1]PFEP!$AH:$BA,20,0)</f>
        <v>6</v>
      </c>
      <c r="AO254">
        <f>VLOOKUP(AG254,[1]PFEP!$AH:$BB,21,0)</f>
        <v>7</v>
      </c>
      <c r="AP254" s="2">
        <f>VLOOKUP(AG254,[1]PFEP!$AN:$BE,18,0)</f>
        <v>3.5</v>
      </c>
      <c r="AQ254" s="8" t="str">
        <f>IFERROR(VLOOKUP(Y254,'[4]Restrição de veículos'!$A:$C,3,0),"")</f>
        <v>Não recebe carreta</v>
      </c>
      <c r="AR254" s="8" t="str">
        <f t="shared" ca="1" si="80"/>
        <v/>
      </c>
      <c r="AS254" s="8">
        <f t="shared" ca="1" si="81"/>
        <v>24</v>
      </c>
      <c r="AT254" s="8" t="str">
        <f t="shared" ca="1" si="82"/>
        <v/>
      </c>
      <c r="AU254" s="8" t="str">
        <f t="shared" ca="1" si="83"/>
        <v/>
      </c>
      <c r="AV254" s="8" t="str">
        <f t="shared" ca="1" si="84"/>
        <v/>
      </c>
      <c r="AW254" s="8" t="str">
        <f t="shared" ca="1" si="85"/>
        <v/>
      </c>
      <c r="AX254" s="8" t="str">
        <f>VLOOKUP(Y254,'[1]Suppliers DB'!$A:$X,24,0)</f>
        <v>Milk Run SP</v>
      </c>
      <c r="AZ254" s="2" t="s">
        <v>62</v>
      </c>
      <c r="BD254" s="2" t="str">
        <f t="shared" si="86"/>
        <v>Sao Paulo</v>
      </c>
      <c r="BE254" s="7">
        <f>VLOOKUP(Y254,[3]DB_FORNECEDORES!$C:$E,3,0)</f>
        <v>47987706000152</v>
      </c>
      <c r="BF254" s="7" t="b">
        <f>IF(AY254="FIASA",16701716000156,IF(AY254="FPT BETIM - FIRE",16701716003171,IF(AY254="FPT BETIM - MECANICA",16701716003333,IF(AY254="CKD",16701716001713,IF(AY254="MOPAR",16701716002957,IF(AZ254="SIM",VLOOKUP(AY254,[3]DB_FORNECEDORES!$C:$E,3,0)))))))</f>
        <v>0</v>
      </c>
      <c r="BG254" t="e">
        <f>IF(M254="FIASA",VLOOKUP(Y254,'[4]FIASA, CKD, MOPAR '!$B:$F,5,0),IF(OR(M254="FPT BETIM - FIRE",M254="FPT BETIM - MECANICA"),VLOOKUP(Y254,'[4]FPT BETIM'!$B:$F,5,0),"Volume"))</f>
        <v>#N/A</v>
      </c>
      <c r="BH254" t="str">
        <f t="shared" si="87"/>
        <v>467761990800002368</v>
      </c>
      <c r="BI254" t="str">
        <f>VLOOKUP(BH254,[1]PFEP!$A:$A,1,0)</f>
        <v>467761990800002368</v>
      </c>
      <c r="BK254" s="44"/>
      <c r="BL254">
        <f>COUNTIF(' Suppliers DB '!C:C,PFEP!Y254)</f>
        <v>1</v>
      </c>
    </row>
    <row r="255" spans="1:64">
      <c r="A255" t="s">
        <v>328</v>
      </c>
      <c r="B255" s="2" t="s">
        <v>366</v>
      </c>
      <c r="C255" s="2">
        <v>10429</v>
      </c>
      <c r="D255" s="2">
        <v>552597100</v>
      </c>
      <c r="E255">
        <v>1152</v>
      </c>
      <c r="F255" t="s">
        <v>371</v>
      </c>
      <c r="J255">
        <v>2304</v>
      </c>
      <c r="K255">
        <v>2</v>
      </c>
      <c r="L255" s="3">
        <v>45401</v>
      </c>
      <c r="M255" s="5" t="str">
        <f t="shared" si="71"/>
        <v>FPT BETIM - MECANICA</v>
      </c>
      <c r="N255" s="2" t="str">
        <f t="shared" ca="1" si="70"/>
        <v>WEEK 43</v>
      </c>
      <c r="O255">
        <f t="shared" si="72"/>
        <v>552597100</v>
      </c>
      <c r="P255" t="str">
        <f t="shared" si="73"/>
        <v>ANEL SINCRONIZADOR 3A/4A VEL</v>
      </c>
      <c r="Q255" s="21">
        <f>VLOOKUP(O255,[1]PFEP!$B:$G,6,0)</f>
        <v>0.05</v>
      </c>
      <c r="R255" t="str">
        <f t="shared" ca="1" si="74"/>
        <v xml:space="preserve"> </v>
      </c>
      <c r="S255">
        <f t="shared" ca="1" si="75"/>
        <v>2304</v>
      </c>
      <c r="T255" t="str">
        <f t="shared" ca="1" si="76"/>
        <v xml:space="preserve"> </v>
      </c>
      <c r="U255" t="str">
        <f t="shared" ca="1" si="77"/>
        <v xml:space="preserve"> </v>
      </c>
      <c r="V255" t="str">
        <f t="shared" ca="1" si="78"/>
        <v xml:space="preserve"> </v>
      </c>
      <c r="W255" t="str">
        <f t="shared" ca="1" si="79"/>
        <v xml:space="preserve"> </v>
      </c>
      <c r="Y255" s="2">
        <f>VLOOKUP(C255,[1]PFEP!$O:$P,2,0)</f>
        <v>800002368</v>
      </c>
      <c r="Z255" s="8" t="e">
        <f>VLOOKUP(Y255,[2]INDEX!$C:$D,2,0)</f>
        <v>#N/A</v>
      </c>
      <c r="AA255" s="9" t="str">
        <f>VLOOKUP(Y255,'[1]Suppliers DB'!$A:$D,4,0)</f>
        <v>R LAGRANGE171VILA SOCORRO</v>
      </c>
      <c r="AB255" s="9" t="str">
        <f>VLOOKUP(Y255,'[1]Suppliers DB'!$A:$E,5,0)</f>
        <v>Sao Paulo</v>
      </c>
      <c r="AC255" s="2" t="str">
        <f>VLOOKUP(Y255,'[1]Suppliers DB'!$A:$F,6,0)</f>
        <v>SP</v>
      </c>
      <c r="AD255" s="6">
        <v>5774</v>
      </c>
      <c r="AE255" s="8" t="str">
        <f>VLOOKUP(Y255,[3]DB_FORNECEDORES!$C:$D,2,0)</f>
        <v>DIEHL</v>
      </c>
      <c r="AF255" s="10" t="str">
        <f>IFERROR(IF(OR(M255="FPT BETIM - FIRE",M255="FPT BETIM - MECANICA",M255="FPT BETIM"),VLOOKUP(Y255,'[4]FPT BETIM'!$B:$E,4,0),IF(OR(M255="MOPAR",M255="CKD",M255="FIASA"),VLOOKUP(Y255,'[4]FIASA, CKD, MOPAR '!$B:$D,3,0)," ")),"")</f>
        <v/>
      </c>
      <c r="AG255" s="2" t="str">
        <f>VLOOKUP(O255,[1]PFEP!$B:$AN,39,0)</f>
        <v>TFD6</v>
      </c>
      <c r="AH255" s="2">
        <f>VLOOKUP(O255,[1]PFEP!$B:$AV,47,0)</f>
        <v>192</v>
      </c>
      <c r="AI255" s="2">
        <f>VLOOKUP(AG255,[1]PFEP!$AN:$AW,10,0)</f>
        <v>0.4</v>
      </c>
      <c r="AJ255" s="2">
        <f>VLOOKUP(O255,[1]PFEP!$B:$AX,49,0)</f>
        <v>0.3</v>
      </c>
      <c r="AK255" s="2">
        <f>VLOOKUP(O255,[1]PFEP!$B:$AY,50,0)</f>
        <v>0.15</v>
      </c>
      <c r="AL255" s="2" t="str">
        <f>IFERROR(IF(OR(VLOOKUP(BH255,[1]PFEP!$A:$BD,56,0)=1,VLOOKUP(BH255,[1]PFEP!$A:$BD,56,0)=0),"N","S"),"")</f>
        <v>S</v>
      </c>
      <c r="AM255" t="str">
        <f>VLOOKUP(AG255,[1]PFEP!$AH:$AZ,19,0)</f>
        <v>YES</v>
      </c>
      <c r="AN255">
        <f>VLOOKUP(AG255,[1]PFEP!$AH:$BA,20,0)</f>
        <v>6</v>
      </c>
      <c r="AO255">
        <f>VLOOKUP(AG255,[1]PFEP!$AH:$BB,21,0)</f>
        <v>7</v>
      </c>
      <c r="AP255" s="2">
        <f>VLOOKUP(AG255,[1]PFEP!$AN:$BE,18,0)</f>
        <v>3.5</v>
      </c>
      <c r="AQ255" s="8" t="str">
        <f>IFERROR(VLOOKUP(Y255,'[4]Restrição de veículos'!$A:$C,3,0),"")</f>
        <v>Não recebe carreta</v>
      </c>
      <c r="AR255" s="8" t="str">
        <f t="shared" ca="1" si="80"/>
        <v/>
      </c>
      <c r="AS255" s="8">
        <f t="shared" ca="1" si="81"/>
        <v>12</v>
      </c>
      <c r="AT255" s="8" t="str">
        <f t="shared" ca="1" si="82"/>
        <v/>
      </c>
      <c r="AU255" s="8" t="str">
        <f t="shared" ca="1" si="83"/>
        <v/>
      </c>
      <c r="AV255" s="8" t="str">
        <f t="shared" ca="1" si="84"/>
        <v/>
      </c>
      <c r="AW255" s="8" t="str">
        <f t="shared" ca="1" si="85"/>
        <v/>
      </c>
      <c r="AX255" s="8" t="str">
        <f>VLOOKUP(Y255,'[1]Suppliers DB'!$A:$X,24,0)</f>
        <v>Milk Run SP</v>
      </c>
      <c r="AZ255" s="2" t="s">
        <v>62</v>
      </c>
      <c r="BD255" s="2" t="str">
        <f t="shared" si="86"/>
        <v>Sao Paulo</v>
      </c>
      <c r="BE255" s="7">
        <f>VLOOKUP(Y255,[3]DB_FORNECEDORES!$C:$E,3,0)</f>
        <v>47987706000152</v>
      </c>
      <c r="BF255" s="7" t="b">
        <f>IF(AY255="FIASA",16701716000156,IF(AY255="FPT BETIM - FIRE",16701716003171,IF(AY255="FPT BETIM - MECANICA",16701716003333,IF(AY255="CKD",16701716001713,IF(AY255="MOPAR",16701716002957,IF(AZ255="SIM",VLOOKUP(AY255,[3]DB_FORNECEDORES!$C:$E,3,0)))))))</f>
        <v>0</v>
      </c>
      <c r="BG255" t="e">
        <f>IF(M255="FIASA",VLOOKUP(Y255,'[4]FIASA, CKD, MOPAR '!$B:$F,5,0),IF(OR(M255="FPT BETIM - FIRE",M255="FPT BETIM - MECANICA"),VLOOKUP(Y255,'[4]FPT BETIM'!$B:$F,5,0),"Volume"))</f>
        <v>#N/A</v>
      </c>
      <c r="BH255" t="str">
        <f t="shared" si="87"/>
        <v>552597100800002368</v>
      </c>
      <c r="BI255" t="str">
        <f>VLOOKUP(BH255,[1]PFEP!$A:$A,1,0)</f>
        <v>552597100800002368</v>
      </c>
      <c r="BK255" s="44"/>
      <c r="BL255">
        <f>COUNTIF(' Suppliers DB '!C:C,PFEP!Y255)</f>
        <v>1</v>
      </c>
    </row>
    <row r="256" spans="1:64">
      <c r="A256" t="s">
        <v>328</v>
      </c>
      <c r="B256" s="2" t="s">
        <v>372</v>
      </c>
      <c r="C256" s="2">
        <v>23480</v>
      </c>
      <c r="D256" s="2">
        <v>43283640</v>
      </c>
      <c r="E256">
        <v>2000</v>
      </c>
      <c r="F256" t="s">
        <v>373</v>
      </c>
      <c r="J256">
        <v>2000</v>
      </c>
      <c r="K256">
        <v>1</v>
      </c>
      <c r="L256" s="3">
        <v>45401</v>
      </c>
      <c r="M256" s="5" t="str">
        <f t="shared" si="71"/>
        <v>FPT BETIM - MECANICA</v>
      </c>
      <c r="N256" s="2" t="str">
        <f t="shared" ca="1" si="70"/>
        <v>WEEK 43</v>
      </c>
      <c r="O256">
        <f t="shared" si="72"/>
        <v>43283640</v>
      </c>
      <c r="P256" t="str">
        <f t="shared" si="73"/>
        <v>JUNTA FLANGE TAMPA POST CX MUD</v>
      </c>
      <c r="Q256" s="21">
        <f>VLOOKUP(O256,[1]PFEP!$B:$G,6,0)</f>
        <v>2E-3</v>
      </c>
      <c r="R256" t="str">
        <f t="shared" ca="1" si="74"/>
        <v xml:space="preserve"> </v>
      </c>
      <c r="S256">
        <f t="shared" ca="1" si="75"/>
        <v>2000</v>
      </c>
      <c r="T256" t="str">
        <f t="shared" ca="1" si="76"/>
        <v xml:space="preserve"> </v>
      </c>
      <c r="U256" t="str">
        <f t="shared" ca="1" si="77"/>
        <v xml:space="preserve"> </v>
      </c>
      <c r="V256" t="str">
        <f t="shared" ca="1" si="78"/>
        <v xml:space="preserve"> </v>
      </c>
      <c r="W256" t="str">
        <f t="shared" ca="1" si="79"/>
        <v xml:space="preserve"> </v>
      </c>
      <c r="Y256" s="2">
        <f>VLOOKUP(C256,[1]PFEP!$O:$P,2,0)</f>
        <v>800005740</v>
      </c>
      <c r="Z256" s="8" t="e">
        <f>VLOOKUP(Y256,[2]INDEX!$C:$D,2,0)</f>
        <v>#N/A</v>
      </c>
      <c r="AA256" s="9" t="str">
        <f>VLOOKUP(Y256,'[1]Suppliers DB'!$A:$D,4,0)</f>
        <v>R DR CARLOS KIELANDER2CENTRO</v>
      </c>
      <c r="AB256" s="9" t="str">
        <f>VLOOKUP(Y256,'[1]Suppliers DB'!$A:$E,5,0)</f>
        <v>Monte Alto</v>
      </c>
      <c r="AC256" s="2" t="str">
        <f>VLOOKUP(Y256,'[1]Suppliers DB'!$A:$F,6,0)</f>
        <v>SP</v>
      </c>
      <c r="AD256" s="6">
        <v>5775</v>
      </c>
      <c r="AE256" s="8" t="str">
        <f>VLOOKUP(Y256,[3]DB_FORNECEDORES!$C:$D,2,0)</f>
        <v>HBA</v>
      </c>
      <c r="AF256" s="10" t="str">
        <f>IFERROR(IF(OR(M256="FPT BETIM - FIRE",M256="FPT BETIM - MECANICA",M256="FPT BETIM"),VLOOKUP(Y256,'[4]FPT BETIM'!$B:$E,4,0),IF(OR(M256="MOPAR",M256="CKD",M256="FIASA"),VLOOKUP(Y256,'[4]FIASA, CKD, MOPAR '!$B:$D,3,0)," ")),"")</f>
        <v/>
      </c>
      <c r="AG256" s="2" t="str">
        <f>VLOOKUP(O256,[1]PFEP!$B:$AN,39,0)</f>
        <v>THTU</v>
      </c>
      <c r="AH256" s="2">
        <f>VLOOKUP(O256,[1]PFEP!$B:$AV,47,0)</f>
        <v>18</v>
      </c>
      <c r="AI256" s="2">
        <f>VLOOKUP(AG256,[1]PFEP!$AN:$AW,10,0)</f>
        <v>0.4</v>
      </c>
      <c r="AJ256" s="2">
        <f>VLOOKUP(O256,[1]PFEP!$B:$AX,49,0)</f>
        <v>0.3</v>
      </c>
      <c r="AK256" s="2">
        <f>VLOOKUP(O256,[1]PFEP!$B:$AY,50,0)</f>
        <v>0.22</v>
      </c>
      <c r="AL256" s="2" t="str">
        <f>IFERROR(IF(OR(VLOOKUP(BH256,[1]PFEP!$A:$BD,56,0)=1,VLOOKUP(BH256,[1]PFEP!$A:$BD,56,0)=0),"N","S"),"")</f>
        <v>S</v>
      </c>
      <c r="AM256" t="str">
        <f>VLOOKUP(AG256,[1]PFEP!$AH:$AZ,19,0)</f>
        <v>YES</v>
      </c>
      <c r="AN256">
        <f>VLOOKUP(AG256,[1]PFEP!$AH:$BA,20,0)</f>
        <v>10</v>
      </c>
      <c r="AO256">
        <f>VLOOKUP(AG256,[1]PFEP!$AH:$BB,21,0)</f>
        <v>4</v>
      </c>
      <c r="AP256" s="2">
        <f>VLOOKUP(AG256,[1]PFEP!$AN:$BE,18,0)</f>
        <v>3</v>
      </c>
      <c r="AQ256" s="8" t="str">
        <f>IFERROR(VLOOKUP(Y256,'[4]Restrição de veículos'!$A:$C,3,0),"")</f>
        <v/>
      </c>
      <c r="AR256" s="8" t="str">
        <f t="shared" ca="1" si="80"/>
        <v/>
      </c>
      <c r="AS256" s="8">
        <f t="shared" ca="1" si="81"/>
        <v>112</v>
      </c>
      <c r="AT256" s="8" t="str">
        <f t="shared" ca="1" si="82"/>
        <v/>
      </c>
      <c r="AU256" s="8" t="str">
        <f t="shared" ca="1" si="83"/>
        <v/>
      </c>
      <c r="AV256" s="8" t="str">
        <f t="shared" ca="1" si="84"/>
        <v/>
      </c>
      <c r="AW256" s="8" t="str">
        <f t="shared" ca="1" si="85"/>
        <v/>
      </c>
      <c r="AX256" s="8" t="str">
        <f>VLOOKUP(Y256,'[1]Suppliers DB'!$A:$X,24,0)</f>
        <v>Direto SP</v>
      </c>
      <c r="AZ256" s="2" t="s">
        <v>62</v>
      </c>
      <c r="BD256" s="2" t="str">
        <f t="shared" si="86"/>
        <v>Monte Alto</v>
      </c>
      <c r="BE256" s="7">
        <f>VLOOKUP(Y256,[3]DB_FORNECEDORES!$C:$E,3,0)</f>
        <v>52850682000125</v>
      </c>
      <c r="BF256" s="7" t="b">
        <f>IF(AY256="FIASA",16701716000156,IF(AY256="FPT BETIM - FIRE",16701716003171,IF(AY256="FPT BETIM - MECANICA",16701716003333,IF(AY256="CKD",16701716001713,IF(AY256="MOPAR",16701716002957,IF(AZ256="SIM",VLOOKUP(AY256,[3]DB_FORNECEDORES!$C:$E,3,0)))))))</f>
        <v>0</v>
      </c>
      <c r="BG256" t="e">
        <f>IF(M256="FIASA",VLOOKUP(Y256,'[4]FIASA, CKD, MOPAR '!$B:$F,5,0),IF(OR(M256="FPT BETIM - FIRE",M256="FPT BETIM - MECANICA"),VLOOKUP(Y256,'[4]FPT BETIM'!$B:$F,5,0),"Volume"))</f>
        <v>#N/A</v>
      </c>
      <c r="BH256" t="str">
        <f t="shared" si="87"/>
        <v>43283640800005740</v>
      </c>
      <c r="BI256" t="str">
        <f>VLOOKUP(BH256,[1]PFEP!$A:$A,1,0)</f>
        <v>43283640800005740</v>
      </c>
      <c r="BK256" s="44"/>
      <c r="BL256">
        <f>COUNTIF(' Suppliers DB '!C:C,PFEP!Y256)</f>
        <v>2</v>
      </c>
    </row>
    <row r="257" spans="1:64">
      <c r="A257" t="s">
        <v>328</v>
      </c>
      <c r="B257" s="2" t="s">
        <v>372</v>
      </c>
      <c r="C257" s="2">
        <v>23480</v>
      </c>
      <c r="D257" s="2">
        <v>75395980</v>
      </c>
      <c r="E257">
        <v>4000</v>
      </c>
      <c r="F257" t="s">
        <v>374</v>
      </c>
      <c r="J257">
        <v>4000</v>
      </c>
      <c r="K257">
        <v>1</v>
      </c>
      <c r="L257" s="3">
        <v>45401</v>
      </c>
      <c r="M257" s="5" t="str">
        <f t="shared" si="71"/>
        <v>FPT BETIM - MECANICA</v>
      </c>
      <c r="N257" s="2" t="str">
        <f t="shared" ca="1" si="70"/>
        <v>WEEK 43</v>
      </c>
      <c r="O257">
        <f t="shared" si="72"/>
        <v>75395980</v>
      </c>
      <c r="P257" t="str">
        <f t="shared" si="73"/>
        <v>ANEL RETENTOR MARCHA-RE</v>
      </c>
      <c r="Q257" s="21">
        <f>VLOOKUP(O257,[1]PFEP!$B:$G,6,0)</f>
        <v>1E-3</v>
      </c>
      <c r="R257" t="str">
        <f t="shared" ca="1" si="74"/>
        <v xml:space="preserve"> </v>
      </c>
      <c r="S257">
        <f t="shared" ca="1" si="75"/>
        <v>4000</v>
      </c>
      <c r="T257" t="str">
        <f t="shared" ca="1" si="76"/>
        <v xml:space="preserve"> </v>
      </c>
      <c r="U257" t="str">
        <f t="shared" ca="1" si="77"/>
        <v xml:space="preserve"> </v>
      </c>
      <c r="V257" t="str">
        <f t="shared" ca="1" si="78"/>
        <v xml:space="preserve"> </v>
      </c>
      <c r="W257" t="str">
        <f t="shared" ca="1" si="79"/>
        <v xml:space="preserve"> </v>
      </c>
      <c r="Y257" s="2">
        <f>VLOOKUP(C257,[1]PFEP!$O:$P,2,0)</f>
        <v>800005740</v>
      </c>
      <c r="Z257" s="8" t="e">
        <f>VLOOKUP(Y257,[2]INDEX!$C:$D,2,0)</f>
        <v>#N/A</v>
      </c>
      <c r="AA257" s="9" t="str">
        <f>VLOOKUP(Y257,'[1]Suppliers DB'!$A:$D,4,0)</f>
        <v>R DR CARLOS KIELANDER2CENTRO</v>
      </c>
      <c r="AB257" s="9" t="str">
        <f>VLOOKUP(Y257,'[1]Suppliers DB'!$A:$E,5,0)</f>
        <v>Monte Alto</v>
      </c>
      <c r="AC257" s="2" t="str">
        <f>VLOOKUP(Y257,'[1]Suppliers DB'!$A:$F,6,0)</f>
        <v>SP</v>
      </c>
      <c r="AD257" s="6">
        <v>5776</v>
      </c>
      <c r="AE257" s="8" t="str">
        <f>VLOOKUP(Y257,[3]DB_FORNECEDORES!$C:$D,2,0)</f>
        <v>HBA</v>
      </c>
      <c r="AF257" s="10" t="str">
        <f>IFERROR(IF(OR(M257="FPT BETIM - FIRE",M257="FPT BETIM - MECANICA",M257="FPT BETIM"),VLOOKUP(Y257,'[4]FPT BETIM'!$B:$E,4,0),IF(OR(M257="MOPAR",M257="CKD",M257="FIASA"),VLOOKUP(Y257,'[4]FIASA, CKD, MOPAR '!$B:$D,3,0)," ")),"")</f>
        <v/>
      </c>
      <c r="AG257" s="2" t="str">
        <f>VLOOKUP(O257,[1]PFEP!$B:$AN,39,0)</f>
        <v>T074</v>
      </c>
      <c r="AH257" s="2">
        <f>VLOOKUP(O257,[1]PFEP!$B:$AV,47,0)</f>
        <v>1000</v>
      </c>
      <c r="AI257" s="2">
        <f>VLOOKUP(AG257,[1]PFEP!$AN:$AW,10,0)</f>
        <v>0.4</v>
      </c>
      <c r="AJ257" s="2">
        <f>VLOOKUP(O257,[1]PFEP!$B:$AX,49,0)</f>
        <v>0.3</v>
      </c>
      <c r="AK257" s="2">
        <f>VLOOKUP(O257,[1]PFEP!$B:$AY,50,0)</f>
        <v>0.15</v>
      </c>
      <c r="AL257" s="2" t="str">
        <f>IFERROR(IF(OR(VLOOKUP(BH257,[1]PFEP!$A:$BD,56,0)=1,VLOOKUP(BH257,[1]PFEP!$A:$BD,56,0)=0),"N","S"),"")</f>
        <v>S</v>
      </c>
      <c r="AM257" t="str">
        <f>VLOOKUP(AG257,[1]PFEP!$AH:$AZ,19,0)</f>
        <v>YES</v>
      </c>
      <c r="AN257">
        <f>VLOOKUP(AG257,[1]PFEP!$AH:$BA,20,0)</f>
        <v>10</v>
      </c>
      <c r="AO257">
        <f>VLOOKUP(AG257,[1]PFEP!$AH:$BB,21,0)</f>
        <v>5</v>
      </c>
      <c r="AP257" s="2">
        <f>VLOOKUP(AG257,[1]PFEP!$AN:$BE,18,0)</f>
        <v>0.56999999999999995</v>
      </c>
      <c r="AQ257" s="8" t="str">
        <f>IFERROR(VLOOKUP(Y257,'[4]Restrição de veículos'!$A:$C,3,0),"")</f>
        <v/>
      </c>
      <c r="AR257" s="8" t="str">
        <f t="shared" ca="1" si="80"/>
        <v/>
      </c>
      <c r="AS257" s="8">
        <f t="shared" ca="1" si="81"/>
        <v>4</v>
      </c>
      <c r="AT257" s="8" t="str">
        <f t="shared" ca="1" si="82"/>
        <v/>
      </c>
      <c r="AU257" s="8" t="str">
        <f t="shared" ca="1" si="83"/>
        <v/>
      </c>
      <c r="AV257" s="8" t="str">
        <f t="shared" ca="1" si="84"/>
        <v/>
      </c>
      <c r="AW257" s="8" t="str">
        <f t="shared" ca="1" si="85"/>
        <v/>
      </c>
      <c r="AX257" s="8" t="str">
        <f>VLOOKUP(Y257,'[1]Suppliers DB'!$A:$X,24,0)</f>
        <v>Direto SP</v>
      </c>
      <c r="AZ257" s="2" t="s">
        <v>62</v>
      </c>
      <c r="BD257" s="2" t="str">
        <f t="shared" si="86"/>
        <v>Monte Alto</v>
      </c>
      <c r="BE257" s="7">
        <f>VLOOKUP(Y257,[3]DB_FORNECEDORES!$C:$E,3,0)</f>
        <v>52850682000125</v>
      </c>
      <c r="BF257" s="7" t="b">
        <f>IF(AY257="FIASA",16701716000156,IF(AY257="FPT BETIM - FIRE",16701716003171,IF(AY257="FPT BETIM - MECANICA",16701716003333,IF(AY257="CKD",16701716001713,IF(AY257="MOPAR",16701716002957,IF(AZ257="SIM",VLOOKUP(AY257,[3]DB_FORNECEDORES!$C:$E,3,0)))))))</f>
        <v>0</v>
      </c>
      <c r="BG257" t="e">
        <f>IF(M257="FIASA",VLOOKUP(Y257,'[4]FIASA, CKD, MOPAR '!$B:$F,5,0),IF(OR(M257="FPT BETIM - FIRE",M257="FPT BETIM - MECANICA"),VLOOKUP(Y257,'[4]FPT BETIM'!$B:$F,5,0),"Volume"))</f>
        <v>#N/A</v>
      </c>
      <c r="BH257" t="str">
        <f t="shared" si="87"/>
        <v>75395980800005740</v>
      </c>
      <c r="BI257" t="str">
        <f>VLOOKUP(BH257,[1]PFEP!$A:$A,1,0)</f>
        <v>75395980800005740</v>
      </c>
      <c r="BK257" s="44"/>
      <c r="BL257">
        <f>COUNTIF(' Suppliers DB '!C:C,PFEP!Y257)</f>
        <v>2</v>
      </c>
    </row>
    <row r="258" spans="1:64">
      <c r="A258" t="s">
        <v>328</v>
      </c>
      <c r="B258" s="2" t="s">
        <v>372</v>
      </c>
      <c r="C258" s="2">
        <v>23480</v>
      </c>
      <c r="D258" s="2">
        <v>500080480</v>
      </c>
      <c r="E258">
        <v>3000</v>
      </c>
      <c r="F258" t="s">
        <v>375</v>
      </c>
      <c r="J258">
        <v>3000</v>
      </c>
      <c r="K258">
        <v>1</v>
      </c>
      <c r="L258" s="3">
        <v>45401</v>
      </c>
      <c r="M258" s="5" t="str">
        <f t="shared" si="71"/>
        <v>FPT BETIM - MECANICA</v>
      </c>
      <c r="N258" s="2" t="str">
        <f t="shared" ca="1" si="70"/>
        <v>WEEK 43</v>
      </c>
      <c r="O258">
        <f t="shared" si="72"/>
        <v>500080480</v>
      </c>
      <c r="P258" t="str">
        <f t="shared" si="73"/>
        <v>GUARNICAO TOROIDAL VEDACAO</v>
      </c>
      <c r="Q258" s="21">
        <f>VLOOKUP(O258,[1]PFEP!$B:$G,6,0)</f>
        <v>2E-3</v>
      </c>
      <c r="R258" t="str">
        <f t="shared" ca="1" si="74"/>
        <v xml:space="preserve"> </v>
      </c>
      <c r="S258">
        <f t="shared" ca="1" si="75"/>
        <v>3000</v>
      </c>
      <c r="T258" t="str">
        <f t="shared" ca="1" si="76"/>
        <v xml:space="preserve"> </v>
      </c>
      <c r="U258" t="str">
        <f t="shared" ca="1" si="77"/>
        <v xml:space="preserve"> </v>
      </c>
      <c r="V258" t="str">
        <f t="shared" ca="1" si="78"/>
        <v xml:space="preserve"> </v>
      </c>
      <c r="W258" t="str">
        <f t="shared" ca="1" si="79"/>
        <v xml:space="preserve"> </v>
      </c>
      <c r="Y258" s="2">
        <f>VLOOKUP(C258,[1]PFEP!$O:$P,2,0)</f>
        <v>800005740</v>
      </c>
      <c r="Z258" s="8" t="e">
        <f>VLOOKUP(Y258,[2]INDEX!$C:$D,2,0)</f>
        <v>#N/A</v>
      </c>
      <c r="AA258" s="9" t="str">
        <f>VLOOKUP(Y258,'[1]Suppliers DB'!$A:$D,4,0)</f>
        <v>R DR CARLOS KIELANDER2CENTRO</v>
      </c>
      <c r="AB258" s="9" t="str">
        <f>VLOOKUP(Y258,'[1]Suppliers DB'!$A:$E,5,0)</f>
        <v>Monte Alto</v>
      </c>
      <c r="AC258" s="2" t="str">
        <f>VLOOKUP(Y258,'[1]Suppliers DB'!$A:$F,6,0)</f>
        <v>SP</v>
      </c>
      <c r="AD258" s="6">
        <v>5777</v>
      </c>
      <c r="AE258" s="8" t="str">
        <f>VLOOKUP(Y258,[3]DB_FORNECEDORES!$C:$D,2,0)</f>
        <v>HBA</v>
      </c>
      <c r="AF258" s="10" t="str">
        <f>IFERROR(IF(OR(M258="FPT BETIM - FIRE",M258="FPT BETIM - MECANICA",M258="FPT BETIM"),VLOOKUP(Y258,'[4]FPT BETIM'!$B:$E,4,0),IF(OR(M258="MOPAR",M258="CKD",M258="FIASA"),VLOOKUP(Y258,'[4]FIASA, CKD, MOPAR '!$B:$D,3,0)," ")),"")</f>
        <v/>
      </c>
      <c r="AG258" s="2" t="str">
        <f>VLOOKUP(O258,[1]PFEP!$B:$AN,39,0)</f>
        <v>CX PLÁSTICA HBA II</v>
      </c>
      <c r="AH258" s="2">
        <f>VLOOKUP(O258,[1]PFEP!$B:$AV,47,0)</f>
        <v>3000</v>
      </c>
      <c r="AI258" s="2">
        <f>VLOOKUP(AG258,[1]PFEP!$AN:$AW,10,0)</f>
        <v>0.6</v>
      </c>
      <c r="AJ258" s="2">
        <f>VLOOKUP(O258,[1]PFEP!$B:$AX,49,0)</f>
        <v>0.42</v>
      </c>
      <c r="AK258" s="2">
        <f>VLOOKUP(O258,[1]PFEP!$B:$AY,50,0)</f>
        <v>0.16</v>
      </c>
      <c r="AL258" s="2" t="str">
        <f>IFERROR(IF(OR(VLOOKUP(BH258,[1]PFEP!$A:$BD,56,0)=1,VLOOKUP(BH258,[1]PFEP!$A:$BD,56,0)=0),"N","S"),"")</f>
        <v>S</v>
      </c>
      <c r="AM258" t="str">
        <f>VLOOKUP(AG258,[1]PFEP!$AH:$AZ,19,0)</f>
        <v>YES</v>
      </c>
      <c r="AN258">
        <f>VLOOKUP(AG258,[1]PFEP!$AH:$BA,20,0)</f>
        <v>4</v>
      </c>
      <c r="AO258">
        <f>VLOOKUP(AG258,[1]PFEP!$AH:$BB,21,0)</f>
        <v>1</v>
      </c>
      <c r="AP258" s="2">
        <f>VLOOKUP(AG258,[1]PFEP!$AN:$BE,18,0)</f>
        <v>3</v>
      </c>
      <c r="AQ258" s="8" t="str">
        <f>IFERROR(VLOOKUP(Y258,'[4]Restrição de veículos'!$A:$C,3,0),"")</f>
        <v/>
      </c>
      <c r="AR258" s="8" t="str">
        <f t="shared" ca="1" si="80"/>
        <v/>
      </c>
      <c r="AS258" s="8">
        <f t="shared" ca="1" si="81"/>
        <v>1</v>
      </c>
      <c r="AT258" s="8" t="str">
        <f t="shared" ca="1" si="82"/>
        <v/>
      </c>
      <c r="AU258" s="8" t="str">
        <f t="shared" ca="1" si="83"/>
        <v/>
      </c>
      <c r="AV258" s="8" t="str">
        <f t="shared" ca="1" si="84"/>
        <v/>
      </c>
      <c r="AW258" s="8" t="str">
        <f t="shared" ca="1" si="85"/>
        <v/>
      </c>
      <c r="AX258" s="8" t="str">
        <f>VLOOKUP(Y258,'[1]Suppliers DB'!$A:$X,24,0)</f>
        <v>Direto SP</v>
      </c>
      <c r="AZ258" s="2" t="s">
        <v>62</v>
      </c>
      <c r="BD258" s="2" t="str">
        <f t="shared" si="86"/>
        <v>Monte Alto</v>
      </c>
      <c r="BE258" s="7">
        <f>VLOOKUP(Y258,[3]DB_FORNECEDORES!$C:$E,3,0)</f>
        <v>52850682000125</v>
      </c>
      <c r="BF258" s="7" t="b">
        <f>IF(AY258="FIASA",16701716000156,IF(AY258="FPT BETIM - FIRE",16701716003171,IF(AY258="FPT BETIM - MECANICA",16701716003333,IF(AY258="CKD",16701716001713,IF(AY258="MOPAR",16701716002957,IF(AZ258="SIM",VLOOKUP(AY258,[3]DB_FORNECEDORES!$C:$E,3,0)))))))</f>
        <v>0</v>
      </c>
      <c r="BG258" t="e">
        <f>IF(M258="FIASA",VLOOKUP(Y258,'[4]FIASA, CKD, MOPAR '!$B:$F,5,0),IF(OR(M258="FPT BETIM - FIRE",M258="FPT BETIM - MECANICA"),VLOOKUP(Y258,'[4]FPT BETIM'!$B:$F,5,0),"Volume"))</f>
        <v>#N/A</v>
      </c>
      <c r="BH258" t="str">
        <f t="shared" si="87"/>
        <v>500080480800005740</v>
      </c>
      <c r="BI258" t="str">
        <f>VLOOKUP(BH258,[1]PFEP!$A:$A,1,0)</f>
        <v>500080480800005740</v>
      </c>
      <c r="BK258" s="44"/>
      <c r="BL258">
        <f>COUNTIF(' Suppliers DB '!C:C,PFEP!Y258)</f>
        <v>2</v>
      </c>
    </row>
    <row r="259" spans="1:64">
      <c r="A259" t="s">
        <v>328</v>
      </c>
      <c r="B259" s="2" t="s">
        <v>326</v>
      </c>
      <c r="C259" s="2">
        <v>31775</v>
      </c>
      <c r="D259" s="2">
        <v>552597070</v>
      </c>
      <c r="E259">
        <v>900</v>
      </c>
      <c r="F259" t="s">
        <v>376</v>
      </c>
      <c r="J259">
        <v>1800</v>
      </c>
      <c r="K259">
        <v>2</v>
      </c>
      <c r="L259" s="3">
        <v>45401</v>
      </c>
      <c r="M259" s="5" t="str">
        <f t="shared" si="71"/>
        <v>FPT BETIM - MECANICA</v>
      </c>
      <c r="N259" s="2" t="str">
        <f t="shared" ca="1" si="70"/>
        <v>WEEK 43</v>
      </c>
      <c r="O259">
        <f t="shared" si="72"/>
        <v>552597070</v>
      </c>
      <c r="P259" t="str">
        <f t="shared" si="73"/>
        <v>ESPACADOR CAIXA CAMBIO</v>
      </c>
      <c r="Q259" s="21">
        <f>VLOOKUP(O259,[1]PFEP!$B:$G,6,0)</f>
        <v>0.5</v>
      </c>
      <c r="R259" t="str">
        <f t="shared" ca="1" si="74"/>
        <v xml:space="preserve"> </v>
      </c>
      <c r="S259">
        <f t="shared" ca="1" si="75"/>
        <v>1800</v>
      </c>
      <c r="T259" t="str">
        <f t="shared" ca="1" si="76"/>
        <v xml:space="preserve"> </v>
      </c>
      <c r="U259" t="str">
        <f t="shared" ca="1" si="77"/>
        <v xml:space="preserve"> </v>
      </c>
      <c r="V259" t="str">
        <f t="shared" ca="1" si="78"/>
        <v xml:space="preserve"> </v>
      </c>
      <c r="W259" t="str">
        <f t="shared" ca="1" si="79"/>
        <v xml:space="preserve"> </v>
      </c>
      <c r="Y259" s="2">
        <f>VLOOKUP(C259,[1]PFEP!$O:$P,2,0)</f>
        <v>800028458</v>
      </c>
      <c r="Z259" s="8" t="e">
        <f>VLOOKUP(Y259,[2]INDEX!$C:$D,2,0)</f>
        <v>#N/A</v>
      </c>
      <c r="AA259" s="9" t="str">
        <f>VLOOKUP(Y259,'[1]Suppliers DB'!$A:$D,4,0)</f>
        <v>AVENIDA PIRAPORINHA1210VILA NOGUEIRA</v>
      </c>
      <c r="AB259" s="9" t="str">
        <f>VLOOKUP(Y259,'[1]Suppliers DB'!$A:$E,5,0)</f>
        <v>Diadema</v>
      </c>
      <c r="AC259" s="2" t="str">
        <f>VLOOKUP(Y259,'[1]Suppliers DB'!$A:$F,6,0)</f>
        <v>SP</v>
      </c>
      <c r="AD259" s="6">
        <v>5778</v>
      </c>
      <c r="AE259" s="8" t="str">
        <f>VLOOKUP(Y259,[3]DB_FORNECEDORES!$C:$D,2,0)</f>
        <v>ITAESBRA</v>
      </c>
      <c r="AF259" s="10" t="str">
        <f>IFERROR(IF(OR(M259="FPT BETIM - FIRE",M259="FPT BETIM - MECANICA",M259="FPT BETIM"),VLOOKUP(Y259,'[4]FPT BETIM'!$B:$E,4,0),IF(OR(M259="MOPAR",M259="CKD",M259="FIASA"),VLOOKUP(Y259,'[4]FIASA, CKD, MOPAR '!$B:$D,3,0)," ")),"")</f>
        <v/>
      </c>
      <c r="AG259" s="2">
        <f>VLOOKUP(O259,[1]PFEP!$B:$AN,39,0)</f>
        <v>3215</v>
      </c>
      <c r="AH259" s="2">
        <f>VLOOKUP(O259,[1]PFEP!$B:$AV,47,0)</f>
        <v>9</v>
      </c>
      <c r="AI259" s="2">
        <f>VLOOKUP(AG259,[1]PFEP!$AN:$AW,10,0)</f>
        <v>0.3</v>
      </c>
      <c r="AJ259" s="2">
        <f>VLOOKUP(O259,[1]PFEP!$B:$AX,49,0)</f>
        <v>0.2</v>
      </c>
      <c r="AK259" s="2">
        <f>VLOOKUP(O259,[1]PFEP!$B:$AY,50,0)</f>
        <v>0.15</v>
      </c>
      <c r="AL259" s="2" t="str">
        <f>IFERROR(IF(OR(VLOOKUP(BH259,[1]PFEP!$A:$BD,56,0)=1,VLOOKUP(BH259,[1]PFEP!$A:$BD,56,0)=0),"N","S"),"")</f>
        <v>S</v>
      </c>
      <c r="AM259" t="str">
        <f>VLOOKUP(AG259,[1]PFEP!$AH:$AZ,19,0)</f>
        <v>YES</v>
      </c>
      <c r="AN259">
        <f>VLOOKUP(AG259,[1]PFEP!$AH:$BA,20,0)</f>
        <v>20</v>
      </c>
      <c r="AO259">
        <f>VLOOKUP(AG259,[1]PFEP!$AH:$BB,21,0)</f>
        <v>5</v>
      </c>
      <c r="AP259" s="2">
        <f>VLOOKUP(AG259,[1]PFEP!$AN:$BE,18,0)</f>
        <v>2.5</v>
      </c>
      <c r="AQ259" s="8" t="str">
        <f>IFERROR(VLOOKUP(Y259,'[4]Restrição de veículos'!$A:$C,3,0),"")</f>
        <v/>
      </c>
      <c r="AR259" s="8" t="str">
        <f t="shared" ca="1" si="80"/>
        <v/>
      </c>
      <c r="AS259" s="8">
        <f t="shared" ca="1" si="81"/>
        <v>200</v>
      </c>
      <c r="AT259" s="8" t="str">
        <f t="shared" ca="1" si="82"/>
        <v/>
      </c>
      <c r="AU259" s="8" t="str">
        <f t="shared" ca="1" si="83"/>
        <v/>
      </c>
      <c r="AV259" s="8" t="str">
        <f t="shared" ca="1" si="84"/>
        <v/>
      </c>
      <c r="AW259" s="8" t="str">
        <f t="shared" ca="1" si="85"/>
        <v/>
      </c>
      <c r="AX259" s="8" t="str">
        <f>VLOOKUP(Y259,'[1]Suppliers DB'!$A:$X,24,0)</f>
        <v>Direto SP</v>
      </c>
      <c r="AZ259" s="2" t="s">
        <v>62</v>
      </c>
      <c r="BD259" s="2" t="str">
        <f t="shared" si="86"/>
        <v>Diadema</v>
      </c>
      <c r="BE259" s="7">
        <f>VLOOKUP(Y259,[3]DB_FORNECEDORES!$C:$E,3,0)</f>
        <v>61381323000248</v>
      </c>
      <c r="BF259" s="7" t="b">
        <f>IF(AY259="FIASA",16701716000156,IF(AY259="FPT BETIM - FIRE",16701716003171,IF(AY259="FPT BETIM - MECANICA",16701716003333,IF(AY259="CKD",16701716001713,IF(AY259="MOPAR",16701716002957,IF(AZ259="SIM",VLOOKUP(AY259,[3]DB_FORNECEDORES!$C:$E,3,0)))))))</f>
        <v>0</v>
      </c>
      <c r="BG259" t="e">
        <f>IF(M259="FIASA",VLOOKUP(Y259,'[4]FIASA, CKD, MOPAR '!$B:$F,5,0),IF(OR(M259="FPT BETIM - FIRE",M259="FPT BETIM - MECANICA"),VLOOKUP(Y259,'[4]FPT BETIM'!$B:$F,5,0),"Volume"))</f>
        <v>#N/A</v>
      </c>
      <c r="BH259" t="str">
        <f t="shared" si="87"/>
        <v>552597070800028458</v>
      </c>
      <c r="BI259" t="str">
        <f>VLOOKUP(BH259,[1]PFEP!$A:$A,1,0)</f>
        <v>552597070800028458</v>
      </c>
      <c r="BK259" s="44"/>
      <c r="BL259">
        <f>COUNTIF(' Suppliers DB '!C:C,PFEP!Y259)</f>
        <v>2</v>
      </c>
    </row>
    <row r="260" spans="1:64">
      <c r="A260" t="s">
        <v>328</v>
      </c>
      <c r="B260" s="2" t="s">
        <v>377</v>
      </c>
      <c r="C260" s="2">
        <v>50050</v>
      </c>
      <c r="D260" s="2">
        <v>552810000</v>
      </c>
      <c r="E260">
        <v>450</v>
      </c>
      <c r="F260" t="s">
        <v>378</v>
      </c>
      <c r="J260">
        <v>1350</v>
      </c>
      <c r="K260">
        <v>3</v>
      </c>
      <c r="L260" s="3">
        <v>45401</v>
      </c>
      <c r="M260" s="5" t="str">
        <f t="shared" si="71"/>
        <v>FPT BETIM - MECANICA</v>
      </c>
      <c r="N260" s="2" t="str">
        <f t="shared" ca="1" si="70"/>
        <v>WEEK 43</v>
      </c>
      <c r="O260">
        <f t="shared" si="72"/>
        <v>552810000</v>
      </c>
      <c r="P260" t="str">
        <f t="shared" si="73"/>
        <v>FLANGE DIFERENCIAL COMPLETA</v>
      </c>
      <c r="Q260" s="21">
        <f>VLOOKUP(O260,[1]PFEP!$B:$G,6,0)</f>
        <v>0.32</v>
      </c>
      <c r="R260" t="str">
        <f t="shared" ca="1" si="74"/>
        <v xml:space="preserve"> </v>
      </c>
      <c r="S260">
        <f t="shared" ca="1" si="75"/>
        <v>1350</v>
      </c>
      <c r="T260" t="str">
        <f t="shared" ca="1" si="76"/>
        <v xml:space="preserve"> </v>
      </c>
      <c r="U260" t="str">
        <f t="shared" ca="1" si="77"/>
        <v xml:space="preserve"> </v>
      </c>
      <c r="V260" t="str">
        <f t="shared" ca="1" si="78"/>
        <v xml:space="preserve"> </v>
      </c>
      <c r="W260" t="str">
        <f t="shared" ca="1" si="79"/>
        <v xml:space="preserve"> </v>
      </c>
      <c r="Y260" s="2">
        <f>VLOOKUP(C260,[1]PFEP!$O:$P,2,0)</f>
        <v>800006192</v>
      </c>
      <c r="Z260" s="8" t="e">
        <f>VLOOKUP(Y260,[2]INDEX!$C:$D,2,0)</f>
        <v>#N/A</v>
      </c>
      <c r="AA260" s="9" t="str">
        <f>VLOOKUP(Y260,'[1]Suppliers DB'!$A:$D,4,0)</f>
        <v>Rua Pedro Cambio Cortiano1295Jardim Pinheiros</v>
      </c>
      <c r="AB260" s="9" t="str">
        <f>VLOOKUP(Y260,'[1]Suppliers DB'!$A:$E,5,0)</f>
        <v>OUT</v>
      </c>
      <c r="AC260" s="2" t="str">
        <f>VLOOKUP(Y260,'[1]Suppliers DB'!$A:$F,6,0)</f>
        <v>OUT</v>
      </c>
      <c r="AD260" s="6">
        <v>5779</v>
      </c>
      <c r="AE260" s="8" t="str">
        <f>VLOOKUP(Y260,[3]DB_FORNECEDORES!$C:$D,2,0)</f>
        <v>METALKRAFT</v>
      </c>
      <c r="AF260" s="10" t="str">
        <f>IFERROR(IF(OR(M260="FPT BETIM - FIRE",M260="FPT BETIM - MECANICA",M260="FPT BETIM"),VLOOKUP(Y260,'[4]FPT BETIM'!$B:$E,4,0),IF(OR(M260="MOPAR",M260="CKD",M260="FIASA"),VLOOKUP(Y260,'[4]FIASA, CKD, MOPAR '!$B:$D,3,0)," ")),"")</f>
        <v/>
      </c>
      <c r="AG260" s="2" t="str">
        <f>VLOOKUP(O260,[1]PFEP!$B:$AN,39,0)</f>
        <v>P122</v>
      </c>
      <c r="AH260" s="2">
        <f>VLOOKUP(O260,[1]PFEP!$B:$AV,47,0)</f>
        <v>450</v>
      </c>
      <c r="AI260" s="2">
        <f>VLOOKUP(AG260,[1]PFEP!$AN:$AW,10,0)</f>
        <v>0.4</v>
      </c>
      <c r="AJ260" s="2">
        <f>VLOOKUP(O260,[1]PFEP!$B:$AX,49,0)</f>
        <v>0.3</v>
      </c>
      <c r="AK260" s="2">
        <f>VLOOKUP(O260,[1]PFEP!$B:$AY,50,0)</f>
        <v>0.15</v>
      </c>
      <c r="AL260" s="2" t="str">
        <f>IFERROR(IF(OR(VLOOKUP(BH260,[1]PFEP!$A:$BD,56,0)=1,VLOOKUP(BH260,[1]PFEP!$A:$BD,56,0)=0),"N","S"),"")</f>
        <v>S</v>
      </c>
      <c r="AM260" t="str">
        <f>VLOOKUP(AG260,[1]PFEP!$AH:$AZ,19,0)</f>
        <v>YES</v>
      </c>
      <c r="AN260">
        <f>VLOOKUP(AG260,[1]PFEP!$AH:$BA,20,0)</f>
        <v>10</v>
      </c>
      <c r="AO260">
        <f>VLOOKUP(AG260,[1]PFEP!$AH:$BB,21,0)</f>
        <v>4</v>
      </c>
      <c r="AP260" s="2">
        <f>VLOOKUP(AG260,[1]PFEP!$AN:$BE,18,0)</f>
        <v>3.5</v>
      </c>
      <c r="AQ260" s="8" t="str">
        <f>IFERROR(VLOOKUP(Y260,'[4]Restrição de veículos'!$A:$C,3,0),"")</f>
        <v/>
      </c>
      <c r="AR260" s="8" t="str">
        <f t="shared" ca="1" si="80"/>
        <v/>
      </c>
      <c r="AS260" s="8">
        <f t="shared" ca="1" si="81"/>
        <v>3</v>
      </c>
      <c r="AT260" s="8" t="str">
        <f t="shared" ca="1" si="82"/>
        <v/>
      </c>
      <c r="AU260" s="8" t="str">
        <f t="shared" ca="1" si="83"/>
        <v/>
      </c>
      <c r="AV260" s="8" t="str">
        <f t="shared" ca="1" si="84"/>
        <v/>
      </c>
      <c r="AW260" s="8" t="str">
        <f t="shared" ca="1" si="85"/>
        <v/>
      </c>
      <c r="AX260" s="8" t="str">
        <f>VLOOKUP(Y260,'[1]Suppliers DB'!$A:$X,24,0)</f>
        <v>DR MetalKraft + Vetore + WHB</v>
      </c>
      <c r="AZ260" s="2" t="s">
        <v>62</v>
      </c>
      <c r="BD260" s="2" t="str">
        <f t="shared" si="86"/>
        <v>OUT</v>
      </c>
      <c r="BE260" s="7">
        <f>VLOOKUP(Y260,[3]DB_FORNECEDORES!$C:$E,3,0)</f>
        <v>77529584000111</v>
      </c>
      <c r="BF260" s="7" t="b">
        <f>IF(AY260="FIASA",16701716000156,IF(AY260="FPT BETIM - FIRE",16701716003171,IF(AY260="FPT BETIM - MECANICA",16701716003333,IF(AY260="CKD",16701716001713,IF(AY260="MOPAR",16701716002957,IF(AZ260="SIM",VLOOKUP(AY260,[3]DB_FORNECEDORES!$C:$E,3,0)))))))</f>
        <v>0</v>
      </c>
      <c r="BG260" t="e">
        <f>IF(M260="FIASA",VLOOKUP(Y260,'[4]FIASA, CKD, MOPAR '!$B:$F,5,0),IF(OR(M260="FPT BETIM - FIRE",M260="FPT BETIM - MECANICA"),VLOOKUP(Y260,'[4]FPT BETIM'!$B:$F,5,0),"Volume"))</f>
        <v>#N/A</v>
      </c>
      <c r="BH260" t="str">
        <f t="shared" si="87"/>
        <v>552810000800006192</v>
      </c>
      <c r="BI260" t="str">
        <f>VLOOKUP(BH260,[1]PFEP!$A:$A,1,0)</f>
        <v>552810000800006192</v>
      </c>
      <c r="BK260" s="44"/>
      <c r="BL260">
        <f>COUNTIF(' Suppliers DB '!C:C,PFEP!Y260)</f>
        <v>2</v>
      </c>
    </row>
    <row r="261" spans="1:64">
      <c r="A261" t="s">
        <v>328</v>
      </c>
      <c r="B261" s="2" t="s">
        <v>377</v>
      </c>
      <c r="C261" s="2">
        <v>50050</v>
      </c>
      <c r="D261" s="2">
        <v>552512680</v>
      </c>
      <c r="E261">
        <v>1800</v>
      </c>
      <c r="F261" t="s">
        <v>379</v>
      </c>
      <c r="J261">
        <v>1800</v>
      </c>
      <c r="K261">
        <v>1</v>
      </c>
      <c r="L261" s="3">
        <v>45401</v>
      </c>
      <c r="M261" s="5" t="str">
        <f t="shared" si="71"/>
        <v>FPT BETIM - MECANICA</v>
      </c>
      <c r="N261" s="2" t="str">
        <f t="shared" ref="N261:N289" ca="1" si="88">"WEEK"&amp;" "&amp;WEEKNUM($N$1)</f>
        <v>WEEK 43</v>
      </c>
      <c r="O261">
        <f t="shared" si="72"/>
        <v>552512680</v>
      </c>
      <c r="P261" t="str">
        <f t="shared" si="73"/>
        <v>SUPORTE EM ALUMINIO P/FIX.COMA</v>
      </c>
      <c r="Q261" s="21">
        <f>VLOOKUP(O261,[1]PFEP!$B:$G,6,0)</f>
        <v>0.155</v>
      </c>
      <c r="R261" t="str">
        <f t="shared" ca="1" si="74"/>
        <v xml:space="preserve"> </v>
      </c>
      <c r="S261">
        <f t="shared" ca="1" si="75"/>
        <v>1800</v>
      </c>
      <c r="T261" t="str">
        <f t="shared" ca="1" si="76"/>
        <v xml:space="preserve"> </v>
      </c>
      <c r="U261" t="str">
        <f t="shared" ca="1" si="77"/>
        <v xml:space="preserve"> </v>
      </c>
      <c r="V261" t="str">
        <f t="shared" ca="1" si="78"/>
        <v xml:space="preserve"> </v>
      </c>
      <c r="W261" t="str">
        <f t="shared" ca="1" si="79"/>
        <v xml:space="preserve"> </v>
      </c>
      <c r="Y261" s="2">
        <f>VLOOKUP(C261,[1]PFEP!$O:$P,2,0)</f>
        <v>800006192</v>
      </c>
      <c r="Z261" s="8" t="e">
        <f>VLOOKUP(Y261,[2]INDEX!$C:$D,2,0)</f>
        <v>#N/A</v>
      </c>
      <c r="AA261" s="9" t="str">
        <f>VLOOKUP(Y261,'[1]Suppliers DB'!$A:$D,4,0)</f>
        <v>Rua Pedro Cambio Cortiano1295Jardim Pinheiros</v>
      </c>
      <c r="AB261" s="9" t="str">
        <f>VLOOKUP(Y261,'[1]Suppliers DB'!$A:$E,5,0)</f>
        <v>OUT</v>
      </c>
      <c r="AC261" s="2" t="str">
        <f>VLOOKUP(Y261,'[1]Suppliers DB'!$A:$F,6,0)</f>
        <v>OUT</v>
      </c>
      <c r="AD261" s="6">
        <v>5780</v>
      </c>
      <c r="AE261" s="8" t="str">
        <f>VLOOKUP(Y261,[3]DB_FORNECEDORES!$C:$D,2,0)</f>
        <v>METALKRAFT</v>
      </c>
      <c r="AF261" s="10" t="str">
        <f>IFERROR(IF(OR(M261="FPT BETIM - FIRE",M261="FPT BETIM - MECANICA",M261="FPT BETIM"),VLOOKUP(Y261,'[4]FPT BETIM'!$B:$E,4,0),IF(OR(M261="MOPAR",M261="CKD",M261="FIASA"),VLOOKUP(Y261,'[4]FIASA, CKD, MOPAR '!$B:$D,3,0)," ")),"")</f>
        <v/>
      </c>
      <c r="AG261" s="2" t="str">
        <f>VLOOKUP(O261,[1]PFEP!$B:$AN,39,0)</f>
        <v>THPS</v>
      </c>
      <c r="AH261" s="2">
        <f>VLOOKUP(O261,[1]PFEP!$B:$AV,47,0)</f>
        <v>1800</v>
      </c>
      <c r="AI261" s="2">
        <f>VLOOKUP(AG261,[1]PFEP!$AN:$AW,10,0)</f>
        <v>0.4</v>
      </c>
      <c r="AJ261" s="2">
        <f>VLOOKUP(O261,[1]PFEP!$B:$AX,49,0)</f>
        <v>0.3</v>
      </c>
      <c r="AK261" s="2">
        <f>VLOOKUP(O261,[1]PFEP!$B:$AY,50,0)</f>
        <v>0.15</v>
      </c>
      <c r="AL261" s="2" t="str">
        <f>IFERROR(IF(OR(VLOOKUP(BH261,[1]PFEP!$A:$BD,56,0)=1,VLOOKUP(BH261,[1]PFEP!$A:$BD,56,0)=0),"N","S"),"")</f>
        <v>S</v>
      </c>
      <c r="AM261" t="str">
        <f>VLOOKUP(AG261,[1]PFEP!$AH:$AZ,19,0)</f>
        <v>YES</v>
      </c>
      <c r="AN261">
        <f>VLOOKUP(AG261,[1]PFEP!$AH:$BA,20,0)</f>
        <v>10</v>
      </c>
      <c r="AO261">
        <f>VLOOKUP(AG261,[1]PFEP!$AH:$BB,21,0)</f>
        <v>5</v>
      </c>
      <c r="AP261" s="2">
        <f>VLOOKUP(AG261,[1]PFEP!$AN:$BE,18,0)</f>
        <v>3.5</v>
      </c>
      <c r="AQ261" s="8" t="str">
        <f>IFERROR(VLOOKUP(Y261,'[4]Restrição de veículos'!$A:$C,3,0),"")</f>
        <v/>
      </c>
      <c r="AR261" s="8" t="str">
        <f t="shared" ca="1" si="80"/>
        <v/>
      </c>
      <c r="AS261" s="8">
        <f t="shared" ca="1" si="81"/>
        <v>1</v>
      </c>
      <c r="AT261" s="8" t="str">
        <f t="shared" ca="1" si="82"/>
        <v/>
      </c>
      <c r="AU261" s="8" t="str">
        <f t="shared" ca="1" si="83"/>
        <v/>
      </c>
      <c r="AV261" s="8" t="str">
        <f t="shared" ca="1" si="84"/>
        <v/>
      </c>
      <c r="AW261" s="8" t="str">
        <f t="shared" ca="1" si="85"/>
        <v/>
      </c>
      <c r="AX261" s="8" t="str">
        <f>VLOOKUP(Y261,'[1]Suppliers DB'!$A:$X,24,0)</f>
        <v>DR MetalKraft + Vetore + WHB</v>
      </c>
      <c r="AZ261" s="2" t="s">
        <v>62</v>
      </c>
      <c r="BD261" s="2" t="str">
        <f t="shared" si="86"/>
        <v>OUT</v>
      </c>
      <c r="BE261" s="7">
        <f>VLOOKUP(Y261,[3]DB_FORNECEDORES!$C:$E,3,0)</f>
        <v>77529584000111</v>
      </c>
      <c r="BF261" s="7" t="b">
        <f>IF(AY261="FIASA",16701716000156,IF(AY261="FPT BETIM - FIRE",16701716003171,IF(AY261="FPT BETIM - MECANICA",16701716003333,IF(AY261="CKD",16701716001713,IF(AY261="MOPAR",16701716002957,IF(AZ261="SIM",VLOOKUP(AY261,[3]DB_FORNECEDORES!$C:$E,3,0)))))))</f>
        <v>0</v>
      </c>
      <c r="BG261" t="e">
        <f>IF(M261="FIASA",VLOOKUP(Y261,'[4]FIASA, CKD, MOPAR '!$B:$F,5,0),IF(OR(M261="FPT BETIM - FIRE",M261="FPT BETIM - MECANICA"),VLOOKUP(Y261,'[4]FPT BETIM'!$B:$F,5,0),"Volume"))</f>
        <v>#N/A</v>
      </c>
      <c r="BH261" t="str">
        <f t="shared" si="87"/>
        <v>552512680800006192</v>
      </c>
      <c r="BI261" t="str">
        <f>VLOOKUP(BH261,[1]PFEP!$A:$A,1,0)</f>
        <v>552512680800006192</v>
      </c>
      <c r="BK261" s="44"/>
      <c r="BL261">
        <f>COUNTIF(' Suppliers DB '!C:C,PFEP!Y261)</f>
        <v>2</v>
      </c>
    </row>
    <row r="262" spans="1:64">
      <c r="A262" t="s">
        <v>328</v>
      </c>
      <c r="B262" s="2" t="s">
        <v>377</v>
      </c>
      <c r="C262" s="2">
        <v>50050</v>
      </c>
      <c r="D262" s="2">
        <v>552807970</v>
      </c>
      <c r="E262">
        <v>180</v>
      </c>
      <c r="F262" t="s">
        <v>380</v>
      </c>
      <c r="J262">
        <v>1800</v>
      </c>
      <c r="K262">
        <v>10</v>
      </c>
      <c r="L262" s="3">
        <v>45401</v>
      </c>
      <c r="M262" s="5" t="str">
        <f t="shared" ref="M262:M289" si="89">IF(A262="MECA", "FPT BETIM - MECANICA","FPT BETIM - FIRE")</f>
        <v>FPT BETIM - MECANICA</v>
      </c>
      <c r="N262" s="2" t="str">
        <f t="shared" ca="1" si="88"/>
        <v>WEEK 43</v>
      </c>
      <c r="O262">
        <f t="shared" ref="O262:O289" si="90">D262</f>
        <v>552807970</v>
      </c>
      <c r="P262" t="str">
        <f t="shared" ref="P262:P289" si="91">F262</f>
        <v>TAMPA CAIXA DE CAMBIO SHIFT</v>
      </c>
      <c r="Q262" s="21">
        <f>VLOOKUP(O262,[1]PFEP!$B:$G,6,0)</f>
        <v>0.78800000000000003</v>
      </c>
      <c r="R262" t="str">
        <f t="shared" ref="R262:R289" ca="1" si="92">IF($R$2&lt;&gt;$O$1," ",J262)</f>
        <v xml:space="preserve"> </v>
      </c>
      <c r="S262">
        <f t="shared" ref="S262:S289" ca="1" si="93">IF($S$2&lt;&gt;$O$1," ",J262)</f>
        <v>1800</v>
      </c>
      <c r="T262" t="str">
        <f t="shared" ref="T262:T289" ca="1" si="94">IF($T$2&lt;&gt;$O$1," ",J262)</f>
        <v xml:space="preserve"> </v>
      </c>
      <c r="U262" t="str">
        <f t="shared" ref="U262:U289" ca="1" si="95">IF($U$2&lt;&gt;$O$1," ",J262)</f>
        <v xml:space="preserve"> </v>
      </c>
      <c r="V262" t="str">
        <f t="shared" ref="V262:V289" ca="1" si="96">IF($V$2&lt;&gt;$O$1," ",J262)</f>
        <v xml:space="preserve"> </v>
      </c>
      <c r="W262" t="str">
        <f t="shared" ref="W262:W289" ca="1" si="97">IF($W$2&lt;&gt;$O$1," ",J262)</f>
        <v xml:space="preserve"> </v>
      </c>
      <c r="Y262" s="2">
        <f>VLOOKUP(C262,[1]PFEP!$O:$P,2,0)</f>
        <v>800006192</v>
      </c>
      <c r="Z262" s="8" t="e">
        <f>VLOOKUP(Y262,[2]INDEX!$C:$D,2,0)</f>
        <v>#N/A</v>
      </c>
      <c r="AA262" s="9" t="str">
        <f>VLOOKUP(Y262,'[1]Suppliers DB'!$A:$D,4,0)</f>
        <v>Rua Pedro Cambio Cortiano1295Jardim Pinheiros</v>
      </c>
      <c r="AB262" s="9" t="str">
        <f>VLOOKUP(Y262,'[1]Suppliers DB'!$A:$E,5,0)</f>
        <v>OUT</v>
      </c>
      <c r="AC262" s="2" t="str">
        <f>VLOOKUP(Y262,'[1]Suppliers DB'!$A:$F,6,0)</f>
        <v>OUT</v>
      </c>
      <c r="AD262" s="6">
        <v>5781</v>
      </c>
      <c r="AE262" s="8" t="str">
        <f>VLOOKUP(Y262,[3]DB_FORNECEDORES!$C:$D,2,0)</f>
        <v>METALKRAFT</v>
      </c>
      <c r="AF262" s="10" t="str">
        <f>IFERROR(IF(OR(M262="FPT BETIM - FIRE",M262="FPT BETIM - MECANICA",M262="FPT BETIM"),VLOOKUP(Y262,'[4]FPT BETIM'!$B:$E,4,0),IF(OR(M262="MOPAR",M262="CKD",M262="FIASA"),VLOOKUP(Y262,'[4]FIASA, CKD, MOPAR '!$B:$D,3,0)," ")),"")</f>
        <v/>
      </c>
      <c r="AG262" s="2" t="str">
        <f>VLOOKUP(O262,[1]PFEP!$B:$AN,39,0)</f>
        <v>P119</v>
      </c>
      <c r="AH262" s="2">
        <f>VLOOKUP(O262,[1]PFEP!$B:$AV,47,0)</f>
        <v>180</v>
      </c>
      <c r="AI262" s="2">
        <f>VLOOKUP(AG262,[1]PFEP!$AN:$AW,10,0)</f>
        <v>0.6</v>
      </c>
      <c r="AJ262" s="2">
        <f>VLOOKUP(O262,[1]PFEP!$B:$AX,49,0)</f>
        <v>0.4</v>
      </c>
      <c r="AK262" s="2">
        <f>VLOOKUP(O262,[1]PFEP!$B:$AY,50,0)</f>
        <v>0.22</v>
      </c>
      <c r="AL262" s="2" t="str">
        <f>IFERROR(IF(OR(VLOOKUP(BH262,[1]PFEP!$A:$BD,56,0)=1,VLOOKUP(BH262,[1]PFEP!$A:$BD,56,0)=0),"N","S"),"")</f>
        <v>S</v>
      </c>
      <c r="AM262" t="str">
        <f>VLOOKUP(AG262,[1]PFEP!$AH:$AZ,19,0)</f>
        <v>YES</v>
      </c>
      <c r="AN262">
        <f>VLOOKUP(AG262,[1]PFEP!$AH:$BA,20,0)</f>
        <v>5</v>
      </c>
      <c r="AO262">
        <f>VLOOKUP(AG262,[1]PFEP!$AH:$BB,21,0)</f>
        <v>5</v>
      </c>
      <c r="AP262" s="2">
        <f>VLOOKUP(AG262,[1]PFEP!$AN:$BE,18,0)</f>
        <v>3.5</v>
      </c>
      <c r="AQ262" s="8" t="str">
        <f>IFERROR(VLOOKUP(Y262,'[4]Restrição de veículos'!$A:$C,3,0),"")</f>
        <v/>
      </c>
      <c r="AR262" s="8" t="str">
        <f t="shared" ref="AR262:AR289" ca="1" si="98">IFERROR(ROUNDUP(R262/$AH262,0),"")</f>
        <v/>
      </c>
      <c r="AS262" s="8">
        <f t="shared" ref="AS262:AS289" ca="1" si="99">IFERROR(ROUNDUP(S262/$AH262,0),"")</f>
        <v>10</v>
      </c>
      <c r="AT262" s="8" t="str">
        <f t="shared" ref="AT262:AT289" ca="1" si="100">IFERROR(ROUNDUP(T262/$AH262,0),"")</f>
        <v/>
      </c>
      <c r="AU262" s="8" t="str">
        <f t="shared" ref="AU262:AU289" ca="1" si="101">IFERROR(ROUNDUP(U262/$AH262,0),"")</f>
        <v/>
      </c>
      <c r="AV262" s="8" t="str">
        <f t="shared" ref="AV262:AV289" ca="1" si="102">IFERROR(ROUNDUP(V262/$AH262,0),"")</f>
        <v/>
      </c>
      <c r="AW262" s="8" t="str">
        <f t="shared" ref="AW262:AW289" ca="1" si="103">IFERROR(ROUNDUP(W262/$AH262,0),"")</f>
        <v/>
      </c>
      <c r="AX262" s="8" t="str">
        <f>VLOOKUP(Y262,'[1]Suppliers DB'!$A:$X,24,0)</f>
        <v>DR MetalKraft + Vetore + WHB</v>
      </c>
      <c r="AZ262" s="2" t="s">
        <v>62</v>
      </c>
      <c r="BD262" s="2" t="str">
        <f t="shared" ref="BD262:BD289" si="104">AB262</f>
        <v>OUT</v>
      </c>
      <c r="BE262" s="7">
        <f>VLOOKUP(Y262,[3]DB_FORNECEDORES!$C:$E,3,0)</f>
        <v>77529584000111</v>
      </c>
      <c r="BF262" s="7" t="b">
        <f>IF(AY262="FIASA",16701716000156,IF(AY262="FPT BETIM - FIRE",16701716003171,IF(AY262="FPT BETIM - MECANICA",16701716003333,IF(AY262="CKD",16701716001713,IF(AY262="MOPAR",16701716002957,IF(AZ262="SIM",VLOOKUP(AY262,[3]DB_FORNECEDORES!$C:$E,3,0)))))))</f>
        <v>0</v>
      </c>
      <c r="BG262" t="e">
        <f>IF(M262="FIASA",VLOOKUP(Y262,'[4]FIASA, CKD, MOPAR '!$B:$F,5,0),IF(OR(M262="FPT BETIM - FIRE",M262="FPT BETIM - MECANICA"),VLOOKUP(Y262,'[4]FPT BETIM'!$B:$F,5,0),"Volume"))</f>
        <v>#N/A</v>
      </c>
      <c r="BH262" t="str">
        <f t="shared" ref="BH262:BH289" si="105">D262&amp;Y262</f>
        <v>552807970800006192</v>
      </c>
      <c r="BI262" t="str">
        <f>VLOOKUP(BH262,[1]PFEP!$A:$A,1,0)</f>
        <v>552807970800006192</v>
      </c>
      <c r="BK262" s="44"/>
      <c r="BL262">
        <f>COUNTIF(' Suppliers DB '!C:C,PFEP!Y262)</f>
        <v>2</v>
      </c>
    </row>
    <row r="263" spans="1:64">
      <c r="A263" t="s">
        <v>328</v>
      </c>
      <c r="B263" s="2" t="s">
        <v>214</v>
      </c>
      <c r="C263" s="2">
        <v>51625</v>
      </c>
      <c r="D263" s="2">
        <v>463458000</v>
      </c>
      <c r="E263">
        <v>1800</v>
      </c>
      <c r="F263" t="s">
        <v>381</v>
      </c>
      <c r="J263">
        <v>1800</v>
      </c>
      <c r="K263">
        <v>1</v>
      </c>
      <c r="L263" s="3">
        <v>45401</v>
      </c>
      <c r="M263" s="5" t="str">
        <f t="shared" si="89"/>
        <v>FPT BETIM - MECANICA</v>
      </c>
      <c r="N263" s="2" t="str">
        <f t="shared" ca="1" si="88"/>
        <v>WEEK 43</v>
      </c>
      <c r="O263">
        <f t="shared" si="90"/>
        <v>463458000</v>
      </c>
      <c r="P263" t="str">
        <f t="shared" si="91"/>
        <v>CUBO 5A VELOCIDADE</v>
      </c>
      <c r="Q263" s="21">
        <f>VLOOKUP(O263,[1]PFEP!$B:$G,6,0)</f>
        <v>0.17100000000000001</v>
      </c>
      <c r="R263" t="str">
        <f t="shared" ca="1" si="92"/>
        <v xml:space="preserve"> </v>
      </c>
      <c r="S263">
        <f t="shared" ca="1" si="93"/>
        <v>1800</v>
      </c>
      <c r="T263" t="str">
        <f t="shared" ca="1" si="94"/>
        <v xml:space="preserve"> </v>
      </c>
      <c r="U263" t="str">
        <f t="shared" ca="1" si="95"/>
        <v xml:space="preserve"> </v>
      </c>
      <c r="V263" t="str">
        <f t="shared" ca="1" si="96"/>
        <v xml:space="preserve"> </v>
      </c>
      <c r="W263" t="str">
        <f t="shared" ca="1" si="97"/>
        <v xml:space="preserve"> </v>
      </c>
      <c r="Y263" s="2">
        <f>VLOOKUP(C263,[1]PFEP!$O:$P,2,0)</f>
        <v>800006215</v>
      </c>
      <c r="Z263" s="8" t="e">
        <f>VLOOKUP(Y263,[2]INDEX!$C:$D,2,0)</f>
        <v>#N/A</v>
      </c>
      <c r="AA263" s="9" t="str">
        <f>VLOOKUP(Y263,'[1]Suppliers DB'!$A:$D,4,0)</f>
        <v>Rodovia Santos Dumont, Km 57,2, s/n Parque São Lourenço, Indaiatuba</v>
      </c>
      <c r="AB263" s="9" t="str">
        <f>VLOOKUP(Y263,'[1]Suppliers DB'!$A:$E,5,0)</f>
        <v>Indaiatuba</v>
      </c>
      <c r="AC263" s="2" t="str">
        <f>VLOOKUP(Y263,'[1]Suppliers DB'!$A:$F,6,0)</f>
        <v>SP</v>
      </c>
      <c r="AD263" s="6">
        <v>5782</v>
      </c>
      <c r="AE263" s="8" t="str">
        <f>VLOOKUP(Y263,[3]DB_FORNECEDORES!$C:$D,2,0)</f>
        <v>MAHLE</v>
      </c>
      <c r="AF263" s="10" t="str">
        <f>IFERROR(IF(OR(M263="FPT BETIM - FIRE",M263="FPT BETIM - MECANICA",M263="FPT BETIM"),VLOOKUP(Y263,'[4]FPT BETIM'!$B:$E,4,0),IF(OR(M263="MOPAR",M263="CKD",M263="FIASA"),VLOOKUP(Y263,'[4]FIASA, CKD, MOPAR '!$B:$D,3,0)," ")),"")</f>
        <v/>
      </c>
      <c r="AG263" s="2" t="str">
        <f>VLOOKUP(O263,[1]PFEP!$B:$AN,39,0)</f>
        <v>TFVN</v>
      </c>
      <c r="AH263" s="2">
        <f>VLOOKUP(O263,[1]PFEP!$B:$AV,47,0)</f>
        <v>45</v>
      </c>
      <c r="AI263" s="2">
        <f>VLOOKUP(AG263,[1]PFEP!$AN:$AW,10,0)</f>
        <v>1.2</v>
      </c>
      <c r="AJ263" s="2">
        <f>VLOOKUP(O263,[1]PFEP!$B:$AX,49,0)</f>
        <v>1</v>
      </c>
      <c r="AK263" s="2">
        <f>VLOOKUP(O263,[1]PFEP!$B:$AY,50,0)</f>
        <v>0.01</v>
      </c>
      <c r="AL263" s="2" t="str">
        <f>IFERROR(IF(OR(VLOOKUP(BH263,[1]PFEP!$A:$BD,56,0)=1,VLOOKUP(BH263,[1]PFEP!$A:$BD,56,0)=0),"N","S"),"")</f>
        <v>S</v>
      </c>
      <c r="AM263" t="str">
        <f>VLOOKUP(AG263,[1]PFEP!$AH:$AZ,19,0)</f>
        <v>YES</v>
      </c>
      <c r="AN263">
        <f>VLOOKUP(AG263,[1]PFEP!$AH:$BA,20,0)</f>
        <v>1</v>
      </c>
      <c r="AO263">
        <f>VLOOKUP(AG263,[1]PFEP!$AH:$BB,21,0)</f>
        <v>50</v>
      </c>
      <c r="AP263" s="2">
        <f>VLOOKUP(AG263,[1]PFEP!$AN:$BE,18,0)</f>
        <v>1.5</v>
      </c>
      <c r="AQ263" s="8" t="str">
        <f>IFERROR(VLOOKUP(Y263,'[4]Restrição de veículos'!$A:$C,3,0),"")</f>
        <v/>
      </c>
      <c r="AR263" s="8" t="str">
        <f t="shared" ca="1" si="98"/>
        <v/>
      </c>
      <c r="AS263" s="8">
        <f t="shared" ca="1" si="99"/>
        <v>40</v>
      </c>
      <c r="AT263" s="8" t="str">
        <f t="shared" ca="1" si="100"/>
        <v/>
      </c>
      <c r="AU263" s="8" t="str">
        <f t="shared" ca="1" si="101"/>
        <v/>
      </c>
      <c r="AV263" s="8" t="str">
        <f t="shared" ca="1" si="102"/>
        <v/>
      </c>
      <c r="AW263" s="8" t="str">
        <f t="shared" ca="1" si="103"/>
        <v/>
      </c>
      <c r="AX263" s="8" t="str">
        <f>VLOOKUP(Y263,'[1]Suppliers DB'!$A:$X,24,0)</f>
        <v>Milk Run SP</v>
      </c>
      <c r="AZ263" s="2" t="s">
        <v>62</v>
      </c>
      <c r="BD263" s="2" t="str">
        <f t="shared" si="104"/>
        <v>Indaiatuba</v>
      </c>
      <c r="BE263" s="7">
        <f>VLOOKUP(Y263,[3]DB_FORNECEDORES!$C:$E,3,0)</f>
        <v>45542453000188</v>
      </c>
      <c r="BF263" s="7" t="b">
        <f>IF(AY263="FIASA",16701716000156,IF(AY263="FPT BETIM - FIRE",16701716003171,IF(AY263="FPT BETIM - MECANICA",16701716003333,IF(AY263="CKD",16701716001713,IF(AY263="MOPAR",16701716002957,IF(AZ263="SIM",VLOOKUP(AY263,[3]DB_FORNECEDORES!$C:$E,3,0)))))))</f>
        <v>0</v>
      </c>
      <c r="BG263" t="e">
        <f>IF(M263="FIASA",VLOOKUP(Y263,'[4]FIASA, CKD, MOPAR '!$B:$F,5,0),IF(OR(M263="FPT BETIM - FIRE",M263="FPT BETIM - MECANICA"),VLOOKUP(Y263,'[4]FPT BETIM'!$B:$F,5,0),"Volume"))</f>
        <v>#N/A</v>
      </c>
      <c r="BH263" t="str">
        <f t="shared" si="105"/>
        <v>463458000800006215</v>
      </c>
      <c r="BI263" t="str">
        <f>VLOOKUP(BH263,[1]PFEP!$A:$A,1,0)</f>
        <v>463458000800006215</v>
      </c>
      <c r="BK263" s="44"/>
      <c r="BL263">
        <f>COUNTIF(' Suppliers DB '!C:C,PFEP!Y263)</f>
        <v>2</v>
      </c>
    </row>
    <row r="264" spans="1:64">
      <c r="A264" t="s">
        <v>328</v>
      </c>
      <c r="B264" s="2" t="s">
        <v>214</v>
      </c>
      <c r="C264" s="2">
        <v>51625</v>
      </c>
      <c r="D264" s="2">
        <v>463457980</v>
      </c>
      <c r="E264">
        <v>1600</v>
      </c>
      <c r="F264" t="s">
        <v>382</v>
      </c>
      <c r="J264">
        <v>1600</v>
      </c>
      <c r="K264">
        <v>1</v>
      </c>
      <c r="L264" s="3">
        <v>45401</v>
      </c>
      <c r="M264" s="5" t="str">
        <f t="shared" si="89"/>
        <v>FPT BETIM - MECANICA</v>
      </c>
      <c r="N264" s="2" t="str">
        <f t="shared" ca="1" si="88"/>
        <v>WEEK 43</v>
      </c>
      <c r="O264">
        <f t="shared" si="90"/>
        <v>463457980</v>
      </c>
      <c r="P264" t="str">
        <f t="shared" si="91"/>
        <v>CUBO 1A/2A VELOCIDADE</v>
      </c>
      <c r="Q264" s="21">
        <f>VLOOKUP(O264,[1]PFEP!$B:$G,6,0)</f>
        <v>0.31</v>
      </c>
      <c r="R264" t="str">
        <f t="shared" ca="1" si="92"/>
        <v xml:space="preserve"> </v>
      </c>
      <c r="S264">
        <f t="shared" ca="1" si="93"/>
        <v>1600</v>
      </c>
      <c r="T264" t="str">
        <f t="shared" ca="1" si="94"/>
        <v xml:space="preserve"> </v>
      </c>
      <c r="U264" t="str">
        <f t="shared" ca="1" si="95"/>
        <v xml:space="preserve"> </v>
      </c>
      <c r="V264" t="str">
        <f t="shared" ca="1" si="96"/>
        <v xml:space="preserve"> </v>
      </c>
      <c r="W264" t="str">
        <f t="shared" ca="1" si="97"/>
        <v xml:space="preserve"> </v>
      </c>
      <c r="Y264" s="2">
        <f>VLOOKUP(C264,[1]PFEP!$O:$P,2,0)</f>
        <v>800006215</v>
      </c>
      <c r="Z264" s="8" t="e">
        <f>VLOOKUP(Y264,[2]INDEX!$C:$D,2,0)</f>
        <v>#N/A</v>
      </c>
      <c r="AA264" s="9" t="str">
        <f>VLOOKUP(Y264,'[1]Suppliers DB'!$A:$D,4,0)</f>
        <v>Rodovia Santos Dumont, Km 57,2, s/n Parque São Lourenço, Indaiatuba</v>
      </c>
      <c r="AB264" s="9" t="str">
        <f>VLOOKUP(Y264,'[1]Suppliers DB'!$A:$E,5,0)</f>
        <v>Indaiatuba</v>
      </c>
      <c r="AC264" s="2" t="str">
        <f>VLOOKUP(Y264,'[1]Suppliers DB'!$A:$F,6,0)</f>
        <v>SP</v>
      </c>
      <c r="AD264" s="6">
        <v>5783</v>
      </c>
      <c r="AE264" s="8" t="str">
        <f>VLOOKUP(Y264,[3]DB_FORNECEDORES!$C:$D,2,0)</f>
        <v>MAHLE</v>
      </c>
      <c r="AF264" s="10" t="str">
        <f>IFERROR(IF(OR(M264="FPT BETIM - FIRE",M264="FPT BETIM - MECANICA",M264="FPT BETIM"),VLOOKUP(Y264,'[4]FPT BETIM'!$B:$E,4,0),IF(OR(M264="MOPAR",M264="CKD",M264="FIASA"),VLOOKUP(Y264,'[4]FIASA, CKD, MOPAR '!$B:$D,3,0)," ")),"")</f>
        <v/>
      </c>
      <c r="AG264" s="2" t="str">
        <f>VLOOKUP(O264,[1]PFEP!$B:$AN,39,0)</f>
        <v>FVN</v>
      </c>
      <c r="AH264" s="2">
        <f>VLOOKUP(O264,[1]PFEP!$B:$AV,47,0)</f>
        <v>32</v>
      </c>
      <c r="AI264" s="2">
        <f>VLOOKUP(AG264,[1]PFEP!$AN:$AW,10,0)</f>
        <v>0.4</v>
      </c>
      <c r="AJ264" s="2">
        <f>VLOOKUP(O264,[1]PFEP!$B:$AX,49,0)</f>
        <v>0.3</v>
      </c>
      <c r="AK264" s="2">
        <f>VLOOKUP(O264,[1]PFEP!$B:$AY,50,0)</f>
        <v>0.11</v>
      </c>
      <c r="AL264" s="2" t="str">
        <f>IFERROR(IF(OR(VLOOKUP(BH264,[1]PFEP!$A:$BD,56,0)=1,VLOOKUP(BH264,[1]PFEP!$A:$BD,56,0)=0),"N","S"),"")</f>
        <v>S</v>
      </c>
      <c r="AM264" t="str">
        <f>VLOOKUP(AG264,[1]PFEP!$AH:$AZ,19,0)</f>
        <v>YES</v>
      </c>
      <c r="AN264">
        <f>VLOOKUP(AG264,[1]PFEP!$AH:$BA,20,0)</f>
        <v>9</v>
      </c>
      <c r="AO264">
        <f>VLOOKUP(AG264,[1]PFEP!$AH:$BB,21,0)</f>
        <v>2</v>
      </c>
      <c r="AP264" s="2">
        <f>VLOOKUP(AG264,[1]PFEP!$AN:$BE,18,0)</f>
        <v>5</v>
      </c>
      <c r="AQ264" s="8" t="str">
        <f>IFERROR(VLOOKUP(Y264,'[4]Restrição de veículos'!$A:$C,3,0),"")</f>
        <v/>
      </c>
      <c r="AR264" s="8" t="str">
        <f t="shared" ca="1" si="98"/>
        <v/>
      </c>
      <c r="AS264" s="8">
        <f t="shared" ca="1" si="99"/>
        <v>50</v>
      </c>
      <c r="AT264" s="8" t="str">
        <f t="shared" ca="1" si="100"/>
        <v/>
      </c>
      <c r="AU264" s="8" t="str">
        <f t="shared" ca="1" si="101"/>
        <v/>
      </c>
      <c r="AV264" s="8" t="str">
        <f t="shared" ca="1" si="102"/>
        <v/>
      </c>
      <c r="AW264" s="8" t="str">
        <f t="shared" ca="1" si="103"/>
        <v/>
      </c>
      <c r="AX264" s="8" t="str">
        <f>VLOOKUP(Y264,'[1]Suppliers DB'!$A:$X,24,0)</f>
        <v>Milk Run SP</v>
      </c>
      <c r="AZ264" s="2" t="s">
        <v>62</v>
      </c>
      <c r="BD264" s="2" t="str">
        <f t="shared" si="104"/>
        <v>Indaiatuba</v>
      </c>
      <c r="BE264" s="7">
        <f>VLOOKUP(Y264,[3]DB_FORNECEDORES!$C:$E,3,0)</f>
        <v>45542453000188</v>
      </c>
      <c r="BF264" s="7" t="b">
        <f>IF(AY264="FIASA",16701716000156,IF(AY264="FPT BETIM - FIRE",16701716003171,IF(AY264="FPT BETIM - MECANICA",16701716003333,IF(AY264="CKD",16701716001713,IF(AY264="MOPAR",16701716002957,IF(AZ264="SIM",VLOOKUP(AY264,[3]DB_FORNECEDORES!$C:$E,3,0)))))))</f>
        <v>0</v>
      </c>
      <c r="BG264" t="e">
        <f>IF(M264="FIASA",VLOOKUP(Y264,'[4]FIASA, CKD, MOPAR '!$B:$F,5,0),IF(OR(M264="FPT BETIM - FIRE",M264="FPT BETIM - MECANICA"),VLOOKUP(Y264,'[4]FPT BETIM'!$B:$F,5,0),"Volume"))</f>
        <v>#N/A</v>
      </c>
      <c r="BH264" t="str">
        <f t="shared" si="105"/>
        <v>463457980800006215</v>
      </c>
      <c r="BI264" t="str">
        <f>VLOOKUP(BH264,[1]PFEP!$A:$A,1,0)</f>
        <v>463457980800006215</v>
      </c>
      <c r="BK264" s="44"/>
      <c r="BL264">
        <f>COUNTIF(' Suppliers DB '!C:C,PFEP!Y264)</f>
        <v>2</v>
      </c>
    </row>
    <row r="265" spans="1:64">
      <c r="A265" t="s">
        <v>328</v>
      </c>
      <c r="B265" s="2" t="s">
        <v>214</v>
      </c>
      <c r="C265" s="2">
        <v>51625</v>
      </c>
      <c r="D265" s="2">
        <v>463457990</v>
      </c>
      <c r="E265">
        <v>1920</v>
      </c>
      <c r="F265" t="s">
        <v>383</v>
      </c>
      <c r="J265">
        <v>1920</v>
      </c>
      <c r="K265">
        <v>1</v>
      </c>
      <c r="L265" s="3">
        <v>45401</v>
      </c>
      <c r="M265" s="5" t="str">
        <f t="shared" si="89"/>
        <v>FPT BETIM - MECANICA</v>
      </c>
      <c r="N265" s="2" t="str">
        <f t="shared" ca="1" si="88"/>
        <v>WEEK 43</v>
      </c>
      <c r="O265">
        <f t="shared" si="90"/>
        <v>463457990</v>
      </c>
      <c r="P265" t="str">
        <f t="shared" si="91"/>
        <v>CUBO 3A/4A VELOCIDADE</v>
      </c>
      <c r="Q265" s="21">
        <f>VLOOKUP(O265,[1]PFEP!$B:$G,6,0)</f>
        <v>0.219</v>
      </c>
      <c r="R265" t="str">
        <f t="shared" ca="1" si="92"/>
        <v xml:space="preserve"> </v>
      </c>
      <c r="S265">
        <f t="shared" ca="1" si="93"/>
        <v>1920</v>
      </c>
      <c r="T265" t="str">
        <f t="shared" ca="1" si="94"/>
        <v xml:space="preserve"> </v>
      </c>
      <c r="U265" t="str">
        <f t="shared" ca="1" si="95"/>
        <v xml:space="preserve"> </v>
      </c>
      <c r="V265" t="str">
        <f t="shared" ca="1" si="96"/>
        <v xml:space="preserve"> </v>
      </c>
      <c r="W265" t="str">
        <f t="shared" ca="1" si="97"/>
        <v xml:space="preserve"> </v>
      </c>
      <c r="Y265" s="2">
        <f>VLOOKUP(C265,[1]PFEP!$O:$P,2,0)</f>
        <v>800006215</v>
      </c>
      <c r="Z265" s="8" t="e">
        <f>VLOOKUP(Y265,[2]INDEX!$C:$D,2,0)</f>
        <v>#N/A</v>
      </c>
      <c r="AA265" s="9" t="str">
        <f>VLOOKUP(Y265,'[1]Suppliers DB'!$A:$D,4,0)</f>
        <v>Rodovia Santos Dumont, Km 57,2, s/n Parque São Lourenço, Indaiatuba</v>
      </c>
      <c r="AB265" s="9" t="str">
        <f>VLOOKUP(Y265,'[1]Suppliers DB'!$A:$E,5,0)</f>
        <v>Indaiatuba</v>
      </c>
      <c r="AC265" s="2" t="str">
        <f>VLOOKUP(Y265,'[1]Suppliers DB'!$A:$F,6,0)</f>
        <v>SP</v>
      </c>
      <c r="AD265" s="6">
        <v>5784</v>
      </c>
      <c r="AE265" s="8" t="str">
        <f>VLOOKUP(Y265,[3]DB_FORNECEDORES!$C:$D,2,0)</f>
        <v>MAHLE</v>
      </c>
      <c r="AF265" s="10" t="str">
        <f>IFERROR(IF(OR(M265="FPT BETIM - FIRE",M265="FPT BETIM - MECANICA",M265="FPT BETIM"),VLOOKUP(Y265,'[4]FPT BETIM'!$B:$E,4,0),IF(OR(M265="MOPAR",M265="CKD",M265="FIASA"),VLOOKUP(Y265,'[4]FIASA, CKD, MOPAR '!$B:$D,3,0)," ")),"")</f>
        <v/>
      </c>
      <c r="AG265" s="2" t="str">
        <f>VLOOKUP(O265,[1]PFEP!$B:$AN,39,0)</f>
        <v>FVN</v>
      </c>
      <c r="AH265" s="2">
        <f>VLOOKUP(O265,[1]PFEP!$B:$AV,47,0)</f>
        <v>48</v>
      </c>
      <c r="AI265" s="2">
        <f>VLOOKUP(AG265,[1]PFEP!$AN:$AW,10,0)</f>
        <v>0.4</v>
      </c>
      <c r="AJ265" s="2">
        <f>VLOOKUP(O265,[1]PFEP!$B:$AX,49,0)</f>
        <v>0.3</v>
      </c>
      <c r="AK265" s="2">
        <f>VLOOKUP(O265,[1]PFEP!$B:$AY,50,0)</f>
        <v>0.11</v>
      </c>
      <c r="AL265" s="2" t="str">
        <f>IFERROR(IF(OR(VLOOKUP(BH265,[1]PFEP!$A:$BD,56,0)=1,VLOOKUP(BH265,[1]PFEP!$A:$BD,56,0)=0),"N","S"),"")</f>
        <v>S</v>
      </c>
      <c r="AM265" t="str">
        <f>VLOOKUP(AG265,[1]PFEP!$AH:$AZ,19,0)</f>
        <v>YES</v>
      </c>
      <c r="AN265">
        <f>VLOOKUP(AG265,[1]PFEP!$AH:$BA,20,0)</f>
        <v>9</v>
      </c>
      <c r="AO265">
        <f>VLOOKUP(AG265,[1]PFEP!$AH:$BB,21,0)</f>
        <v>2</v>
      </c>
      <c r="AP265" s="2">
        <f>VLOOKUP(AG265,[1]PFEP!$AN:$BE,18,0)</f>
        <v>5</v>
      </c>
      <c r="AQ265" s="8" t="str">
        <f>IFERROR(VLOOKUP(Y265,'[4]Restrição de veículos'!$A:$C,3,0),"")</f>
        <v/>
      </c>
      <c r="AR265" s="8" t="str">
        <f t="shared" ca="1" si="98"/>
        <v/>
      </c>
      <c r="AS265" s="8">
        <f t="shared" ca="1" si="99"/>
        <v>40</v>
      </c>
      <c r="AT265" s="8" t="str">
        <f t="shared" ca="1" si="100"/>
        <v/>
      </c>
      <c r="AU265" s="8" t="str">
        <f t="shared" ca="1" si="101"/>
        <v/>
      </c>
      <c r="AV265" s="8" t="str">
        <f t="shared" ca="1" si="102"/>
        <v/>
      </c>
      <c r="AW265" s="8" t="str">
        <f t="shared" ca="1" si="103"/>
        <v/>
      </c>
      <c r="AX265" s="8" t="str">
        <f>VLOOKUP(Y265,'[1]Suppliers DB'!$A:$X,24,0)</f>
        <v>Milk Run SP</v>
      </c>
      <c r="AZ265" s="2" t="s">
        <v>62</v>
      </c>
      <c r="BD265" s="2" t="str">
        <f t="shared" si="104"/>
        <v>Indaiatuba</v>
      </c>
      <c r="BE265" s="7">
        <f>VLOOKUP(Y265,[3]DB_FORNECEDORES!$C:$E,3,0)</f>
        <v>45542453000188</v>
      </c>
      <c r="BF265" s="7" t="b">
        <f>IF(AY265="FIASA",16701716000156,IF(AY265="FPT BETIM - FIRE",16701716003171,IF(AY265="FPT BETIM - MECANICA",16701716003333,IF(AY265="CKD",16701716001713,IF(AY265="MOPAR",16701716002957,IF(AZ265="SIM",VLOOKUP(AY265,[3]DB_FORNECEDORES!$C:$E,3,0)))))))</f>
        <v>0</v>
      </c>
      <c r="BG265" t="e">
        <f>IF(M265="FIASA",VLOOKUP(Y265,'[4]FIASA, CKD, MOPAR '!$B:$F,5,0),IF(OR(M265="FPT BETIM - FIRE",M265="FPT BETIM - MECANICA"),VLOOKUP(Y265,'[4]FPT BETIM'!$B:$F,5,0),"Volume"))</f>
        <v>#N/A</v>
      </c>
      <c r="BH265" t="str">
        <f t="shared" si="105"/>
        <v>463457990800006215</v>
      </c>
      <c r="BI265" t="str">
        <f>VLOOKUP(BH265,[1]PFEP!$A:$A,1,0)</f>
        <v>463457990800006215</v>
      </c>
      <c r="BK265" s="44"/>
      <c r="BL265">
        <f>COUNTIF(' Suppliers DB '!C:C,PFEP!Y265)</f>
        <v>2</v>
      </c>
    </row>
    <row r="266" spans="1:64">
      <c r="A266" t="s">
        <v>328</v>
      </c>
      <c r="B266" s="2" t="s">
        <v>384</v>
      </c>
      <c r="C266" s="2">
        <v>30467</v>
      </c>
      <c r="D266" s="2">
        <v>552757120</v>
      </c>
      <c r="E266">
        <v>300</v>
      </c>
      <c r="F266" t="s">
        <v>385</v>
      </c>
      <c r="J266">
        <v>6000</v>
      </c>
      <c r="K266">
        <v>20</v>
      </c>
      <c r="L266" s="3">
        <v>45401</v>
      </c>
      <c r="M266" s="5" t="str">
        <f t="shared" si="89"/>
        <v>FPT BETIM - MECANICA</v>
      </c>
      <c r="N266" s="2" t="str">
        <f t="shared" ca="1" si="88"/>
        <v>WEEK 43</v>
      </c>
      <c r="O266">
        <f t="shared" si="90"/>
        <v>552757120</v>
      </c>
      <c r="P266" t="str">
        <f t="shared" si="91"/>
        <v>PORCA FIX.ENGR.5A VEL.SOBRE AR</v>
      </c>
      <c r="Q266" s="21">
        <f>VLOOKUP(O266,[1]PFEP!$B:$G,6,0)</f>
        <v>2.5000000000000001E-2</v>
      </c>
      <c r="R266" t="str">
        <f t="shared" ca="1" si="92"/>
        <v xml:space="preserve"> </v>
      </c>
      <c r="S266">
        <f t="shared" ca="1" si="93"/>
        <v>6000</v>
      </c>
      <c r="T266" t="str">
        <f t="shared" ca="1" si="94"/>
        <v xml:space="preserve"> </v>
      </c>
      <c r="U266" t="str">
        <f t="shared" ca="1" si="95"/>
        <v xml:space="preserve"> </v>
      </c>
      <c r="V266" t="str">
        <f t="shared" ca="1" si="96"/>
        <v xml:space="preserve"> </v>
      </c>
      <c r="W266" t="str">
        <f t="shared" ca="1" si="97"/>
        <v xml:space="preserve"> </v>
      </c>
      <c r="Y266" s="2">
        <f>VLOOKUP(C266,[1]PFEP!$O:$P,2,0)</f>
        <v>800005850</v>
      </c>
      <c r="Z266" s="8" t="e">
        <f>VLOOKUP(Y266,[2]INDEX!$C:$D,2,0)</f>
        <v>#N/A</v>
      </c>
      <c r="AA266" s="9" t="str">
        <f>VLOOKUP(Y266,'[1]Suppliers DB'!$A:$D,4,0)</f>
        <v>AVENIDA ARQUIMEDES500DISTRITO INDUSTRIAL</v>
      </c>
      <c r="AB266" s="9" t="str">
        <f>VLOOKUP(Y266,'[1]Suppliers DB'!$A:$E,5,0)</f>
        <v>Jundiai</v>
      </c>
      <c r="AC266" s="2" t="str">
        <f>VLOOKUP(Y266,'[1]Suppliers DB'!$A:$F,6,0)</f>
        <v>SP</v>
      </c>
      <c r="AD266" s="6">
        <v>5785</v>
      </c>
      <c r="AE266" s="8" t="str">
        <f>VLOOKUP(Y266,[3]DB_FORNECEDORES!$C:$D,2,0)</f>
        <v>NEUMAYER TEKFOR</v>
      </c>
      <c r="AF266" s="10" t="str">
        <f>IFERROR(IF(OR(M266="FPT BETIM - FIRE",M266="FPT BETIM - MECANICA",M266="FPT BETIM"),VLOOKUP(Y266,'[4]FPT BETIM'!$B:$E,4,0),IF(OR(M266="MOPAR",M266="CKD",M266="FIASA"),VLOOKUP(Y266,'[4]FIASA, CKD, MOPAR '!$B:$D,3,0)," ")),"")</f>
        <v/>
      </c>
      <c r="AG266" s="2" t="str">
        <f>VLOOKUP(O266,[1]PFEP!$B:$AN,39,0)</f>
        <v>TGXQ</v>
      </c>
      <c r="AH266" s="2">
        <f>VLOOKUP(O266,[1]PFEP!$B:$AV,47,0)</f>
        <v>300</v>
      </c>
      <c r="AI266" s="2">
        <f>VLOOKUP(AG266,[1]PFEP!$AN:$AW,10,0)</f>
        <v>0.3</v>
      </c>
      <c r="AJ266" s="2">
        <f>VLOOKUP(O266,[1]PFEP!$B:$AX,49,0)</f>
        <v>0.2</v>
      </c>
      <c r="AK266" s="2">
        <f>VLOOKUP(O266,[1]PFEP!$B:$AY,50,0)</f>
        <v>0.15</v>
      </c>
      <c r="AL266" s="2" t="str">
        <f>IFERROR(IF(OR(VLOOKUP(BH266,[1]PFEP!$A:$BD,56,0)=1,VLOOKUP(BH266,[1]PFEP!$A:$BD,56,0)=0),"N","S"),"")</f>
        <v>S</v>
      </c>
      <c r="AM266" t="str">
        <f>VLOOKUP(AG266,[1]PFEP!$AH:$AZ,19,0)</f>
        <v>YES</v>
      </c>
      <c r="AN266">
        <f>VLOOKUP(AG266,[1]PFEP!$AH:$BA,20,0)</f>
        <v>20</v>
      </c>
      <c r="AO266">
        <f>VLOOKUP(AG266,[1]PFEP!$AH:$BB,21,0)</f>
        <v>2</v>
      </c>
      <c r="AP266" s="2">
        <f>VLOOKUP(AG266,[1]PFEP!$AN:$BE,18,0)</f>
        <v>3.5</v>
      </c>
      <c r="AQ266" s="8" t="str">
        <f>IFERROR(VLOOKUP(Y266,'[4]Restrição de veículos'!$A:$C,3,0),"")</f>
        <v/>
      </c>
      <c r="AR266" s="8" t="str">
        <f t="shared" ca="1" si="98"/>
        <v/>
      </c>
      <c r="AS266" s="8">
        <f t="shared" ca="1" si="99"/>
        <v>20</v>
      </c>
      <c r="AT266" s="8" t="str">
        <f t="shared" ca="1" si="100"/>
        <v/>
      </c>
      <c r="AU266" s="8" t="str">
        <f t="shared" ca="1" si="101"/>
        <v/>
      </c>
      <c r="AV266" s="8" t="str">
        <f t="shared" ca="1" si="102"/>
        <v/>
      </c>
      <c r="AW266" s="8" t="str">
        <f t="shared" ca="1" si="103"/>
        <v/>
      </c>
      <c r="AX266" s="8" t="str">
        <f>VLOOKUP(Y266,'[1]Suppliers DB'!$A:$X,24,0)</f>
        <v>Milk Run SP</v>
      </c>
      <c r="AZ266" s="2" t="s">
        <v>62</v>
      </c>
      <c r="BD266" s="2" t="str">
        <f t="shared" si="104"/>
        <v>Jundiai</v>
      </c>
      <c r="BE266" s="7">
        <f>VLOOKUP(Y266,[3]DB_FORNECEDORES!$C:$E,3,0)</f>
        <v>61096996000337</v>
      </c>
      <c r="BF266" s="7" t="b">
        <f>IF(AY266="FIASA",16701716000156,IF(AY266="FPT BETIM - FIRE",16701716003171,IF(AY266="FPT BETIM - MECANICA",16701716003333,IF(AY266="CKD",16701716001713,IF(AY266="MOPAR",16701716002957,IF(AZ266="SIM",VLOOKUP(AY266,[3]DB_FORNECEDORES!$C:$E,3,0)))))))</f>
        <v>0</v>
      </c>
      <c r="BG266" t="e">
        <f>IF(M266="FIASA",VLOOKUP(Y266,'[4]FIASA, CKD, MOPAR '!$B:$F,5,0),IF(OR(M266="FPT BETIM - FIRE",M266="FPT BETIM - MECANICA"),VLOOKUP(Y266,'[4]FPT BETIM'!$B:$F,5,0),"Volume"))</f>
        <v>#N/A</v>
      </c>
      <c r="BH266" t="str">
        <f t="shared" si="105"/>
        <v>552757120800005850</v>
      </c>
      <c r="BI266" t="str">
        <f>VLOOKUP(BH266,[1]PFEP!$A:$A,1,0)</f>
        <v>552757120800005850</v>
      </c>
      <c r="BK266" s="44"/>
      <c r="BL266">
        <f>COUNTIF(' Suppliers DB '!C:C,PFEP!Y266)</f>
        <v>2</v>
      </c>
    </row>
    <row r="267" spans="1:64">
      <c r="A267" t="s">
        <v>328</v>
      </c>
      <c r="B267" s="2" t="s">
        <v>384</v>
      </c>
      <c r="C267" s="2">
        <v>30467</v>
      </c>
      <c r="D267" s="2">
        <v>77894039</v>
      </c>
      <c r="E267">
        <v>2880</v>
      </c>
      <c r="F267" t="s">
        <v>386</v>
      </c>
      <c r="J267">
        <v>2880</v>
      </c>
      <c r="K267">
        <v>1</v>
      </c>
      <c r="L267" s="3">
        <v>45401</v>
      </c>
      <c r="M267" s="5" t="str">
        <f t="shared" si="89"/>
        <v>FPT BETIM - MECANICA</v>
      </c>
      <c r="N267" s="2" t="str">
        <f t="shared" ca="1" si="88"/>
        <v>WEEK 43</v>
      </c>
      <c r="O267">
        <f t="shared" si="90"/>
        <v>77894039</v>
      </c>
      <c r="P267" t="str">
        <f t="shared" si="91"/>
        <v>Engr. Satelite (C513)</v>
      </c>
      <c r="Q267" s="21">
        <f>VLOOKUP(O267,[1]PFEP!$B:$G,6,0)</f>
        <v>0.1</v>
      </c>
      <c r="R267" t="str">
        <f t="shared" ca="1" si="92"/>
        <v xml:space="preserve"> </v>
      </c>
      <c r="S267">
        <f t="shared" ca="1" si="93"/>
        <v>2880</v>
      </c>
      <c r="T267" t="str">
        <f t="shared" ca="1" si="94"/>
        <v xml:space="preserve"> </v>
      </c>
      <c r="U267" t="str">
        <f t="shared" ca="1" si="95"/>
        <v xml:space="preserve"> </v>
      </c>
      <c r="V267" t="str">
        <f t="shared" ca="1" si="96"/>
        <v xml:space="preserve"> </v>
      </c>
      <c r="W267" t="str">
        <f t="shared" ca="1" si="97"/>
        <v xml:space="preserve"> </v>
      </c>
      <c r="Y267" s="2">
        <f>VLOOKUP(C267,[1]PFEP!$O:$P,2,0)</f>
        <v>800005850</v>
      </c>
      <c r="Z267" s="8" t="e">
        <f>VLOOKUP(Y267,[2]INDEX!$C:$D,2,0)</f>
        <v>#N/A</v>
      </c>
      <c r="AA267" s="9" t="str">
        <f>VLOOKUP(Y267,'[1]Suppliers DB'!$A:$D,4,0)</f>
        <v>AVENIDA ARQUIMEDES500DISTRITO INDUSTRIAL</v>
      </c>
      <c r="AB267" s="9" t="str">
        <f>VLOOKUP(Y267,'[1]Suppliers DB'!$A:$E,5,0)</f>
        <v>Jundiai</v>
      </c>
      <c r="AC267" s="2" t="str">
        <f>VLOOKUP(Y267,'[1]Suppliers DB'!$A:$F,6,0)</f>
        <v>SP</v>
      </c>
      <c r="AD267" s="6">
        <v>5786</v>
      </c>
      <c r="AE267" s="8" t="str">
        <f>VLOOKUP(Y267,[3]DB_FORNECEDORES!$C:$D,2,0)</f>
        <v>NEUMAYER TEKFOR</v>
      </c>
      <c r="AF267" s="10" t="str">
        <f>IFERROR(IF(OR(M267="FPT BETIM - FIRE",M267="FPT BETIM - MECANICA",M267="FPT BETIM"),VLOOKUP(Y267,'[4]FPT BETIM'!$B:$E,4,0),IF(OR(M267="MOPAR",M267="CKD",M267="FIASA"),VLOOKUP(Y267,'[4]FIASA, CKD, MOPAR '!$B:$D,3,0)," ")),"")</f>
        <v/>
      </c>
      <c r="AG267" s="2" t="str">
        <f>VLOOKUP(O267,[1]PFEP!$B:$AN,39,0)</f>
        <v>OTHHR - Tekfor 2</v>
      </c>
      <c r="AH267" s="2">
        <f>VLOOKUP(O267,[1]PFEP!$B:$AV,47,0)</f>
        <v>2880</v>
      </c>
      <c r="AI267" s="2">
        <f>VLOOKUP(AG267,[1]PFEP!$AN:$AW,10,0)</f>
        <v>0.2</v>
      </c>
      <c r="AJ267" s="2">
        <f>VLOOKUP(O267,[1]PFEP!$B:$AX,49,0)</f>
        <v>0.6</v>
      </c>
      <c r="AK267" s="2">
        <f>VLOOKUP(O267,[1]PFEP!$B:$AY,50,0)</f>
        <v>0.24</v>
      </c>
      <c r="AL267" s="2" t="str">
        <f>IFERROR(IF(OR(VLOOKUP(BH267,[1]PFEP!$A:$BD,56,0)=1,VLOOKUP(BH267,[1]PFEP!$A:$BD,56,0)=0),"N","S"),"")</f>
        <v/>
      </c>
      <c r="AM267" t="str">
        <f>VLOOKUP(AG267,[1]PFEP!$AH:$AZ,19,0)</f>
        <v>YES</v>
      </c>
      <c r="AN267">
        <f>VLOOKUP(AG267,[1]PFEP!$AH:$BA,20,0)</f>
        <v>10</v>
      </c>
      <c r="AO267">
        <f>VLOOKUP(AG267,[1]PFEP!$AH:$BB,21,0)</f>
        <v>4</v>
      </c>
      <c r="AP267" s="2">
        <f>VLOOKUP(AG267,[1]PFEP!$AN:$BE,18,0)</f>
        <v>2.5449999999999999</v>
      </c>
      <c r="AQ267" s="8" t="str">
        <f>IFERROR(VLOOKUP(Y267,'[4]Restrição de veículos'!$A:$C,3,0),"")</f>
        <v/>
      </c>
      <c r="AR267" s="8" t="str">
        <f t="shared" ca="1" si="98"/>
        <v/>
      </c>
      <c r="AS267" s="8">
        <f t="shared" ca="1" si="99"/>
        <v>1</v>
      </c>
      <c r="AT267" s="8" t="str">
        <f t="shared" ca="1" si="100"/>
        <v/>
      </c>
      <c r="AU267" s="8" t="str">
        <f t="shared" ca="1" si="101"/>
        <v/>
      </c>
      <c r="AV267" s="8" t="str">
        <f t="shared" ca="1" si="102"/>
        <v/>
      </c>
      <c r="AW267" s="8" t="str">
        <f t="shared" ca="1" si="103"/>
        <v/>
      </c>
      <c r="AX267" s="8" t="str">
        <f>VLOOKUP(Y267,'[1]Suppliers DB'!$A:$X,24,0)</f>
        <v>Milk Run SP</v>
      </c>
      <c r="AZ267" s="2" t="s">
        <v>62</v>
      </c>
      <c r="BD267" s="2" t="str">
        <f t="shared" si="104"/>
        <v>Jundiai</v>
      </c>
      <c r="BE267" s="7">
        <f>VLOOKUP(Y267,[3]DB_FORNECEDORES!$C:$E,3,0)</f>
        <v>61096996000337</v>
      </c>
      <c r="BF267" s="7" t="b">
        <f>IF(AY267="FIASA",16701716000156,IF(AY267="FPT BETIM - FIRE",16701716003171,IF(AY267="FPT BETIM - MECANICA",16701716003333,IF(AY267="CKD",16701716001713,IF(AY267="MOPAR",16701716002957,IF(AZ267="SIM",VLOOKUP(AY267,[3]DB_FORNECEDORES!$C:$E,3,0)))))))</f>
        <v>0</v>
      </c>
      <c r="BG267" t="e">
        <f>IF(M267="FIASA",VLOOKUP(Y267,'[4]FIASA, CKD, MOPAR '!$B:$F,5,0),IF(OR(M267="FPT BETIM - FIRE",M267="FPT BETIM - MECANICA"),VLOOKUP(Y267,'[4]FPT BETIM'!$B:$F,5,0),"Volume"))</f>
        <v>#N/A</v>
      </c>
      <c r="BH267" t="str">
        <f t="shared" si="105"/>
        <v>77894039800005850</v>
      </c>
      <c r="BI267" t="e">
        <f>VLOOKUP(BH267,[1]PFEP!$A:$A,1,0)</f>
        <v>#N/A</v>
      </c>
      <c r="BK267" s="44"/>
      <c r="BL267">
        <f>COUNTIF(' Suppliers DB '!C:C,PFEP!Y267)</f>
        <v>2</v>
      </c>
    </row>
    <row r="268" spans="1:64">
      <c r="A268" t="s">
        <v>328</v>
      </c>
      <c r="B268" s="2" t="s">
        <v>387</v>
      </c>
      <c r="C268" s="2">
        <v>60644</v>
      </c>
      <c r="D268" s="2">
        <v>75742790</v>
      </c>
      <c r="E268">
        <v>400</v>
      </c>
      <c r="F268" t="s">
        <v>388</v>
      </c>
      <c r="J268">
        <v>4800</v>
      </c>
      <c r="K268">
        <v>12</v>
      </c>
      <c r="L268" s="3">
        <v>45401</v>
      </c>
      <c r="M268" s="5" t="str">
        <f t="shared" si="89"/>
        <v>FPT BETIM - MECANICA</v>
      </c>
      <c r="N268" s="2" t="str">
        <f t="shared" ca="1" si="88"/>
        <v>WEEK 43</v>
      </c>
      <c r="O268">
        <f t="shared" si="90"/>
        <v>75742790</v>
      </c>
      <c r="P268" t="str">
        <f t="shared" si="91"/>
        <v>DISTANCIADOR</v>
      </c>
      <c r="Q268" s="21">
        <f>VLOOKUP(O268,[1]PFEP!$B:$G,6,0)</f>
        <v>3.0000000000000001E-3</v>
      </c>
      <c r="R268" t="str">
        <f t="shared" ca="1" si="92"/>
        <v xml:space="preserve"> </v>
      </c>
      <c r="S268">
        <f t="shared" ca="1" si="93"/>
        <v>4800</v>
      </c>
      <c r="T268" t="str">
        <f t="shared" ca="1" si="94"/>
        <v xml:space="preserve"> </v>
      </c>
      <c r="U268" t="str">
        <f t="shared" ca="1" si="95"/>
        <v xml:space="preserve"> </v>
      </c>
      <c r="V268" t="str">
        <f t="shared" ca="1" si="96"/>
        <v xml:space="preserve"> </v>
      </c>
      <c r="W268" t="str">
        <f t="shared" ca="1" si="97"/>
        <v xml:space="preserve"> </v>
      </c>
      <c r="Y268" s="2">
        <f>VLOOKUP(C268,[1]PFEP!$O:$P,2,0)</f>
        <v>800006357</v>
      </c>
      <c r="Z268" s="8" t="e">
        <f>VLOOKUP(Y268,[2]INDEX!$C:$D,2,0)</f>
        <v>#N/A</v>
      </c>
      <c r="AA268" s="9" t="str">
        <f>VLOOKUP(Y268,'[1]Suppliers DB'!$A:$D,4,0)</f>
        <v>Al Do Café, 450</v>
      </c>
      <c r="AB268" s="9" t="str">
        <f>VLOOKUP(Y268,'[1]Suppliers DB'!$A:$E,5,0)</f>
        <v>Varginha</v>
      </c>
      <c r="AC268" s="2" t="str">
        <f>VLOOKUP(Y268,'[1]Suppliers DB'!$A:$F,6,0)</f>
        <v>MG</v>
      </c>
      <c r="AD268" s="6">
        <v>5787</v>
      </c>
      <c r="AE268" s="8" t="str">
        <f>VLOOKUP(Y268,[3]DB_FORNECEDORES!$C:$D,2,0)</f>
        <v>PLASCAR</v>
      </c>
      <c r="AF268" s="10" t="str">
        <f>IFERROR(IF(OR(M268="FPT BETIM - FIRE",M268="FPT BETIM - MECANICA",M268="FPT BETIM"),VLOOKUP(Y268,'[4]FPT BETIM'!$B:$E,4,0),IF(OR(M268="MOPAR",M268="CKD",M268="FIASA"),VLOOKUP(Y268,'[4]FIASA, CKD, MOPAR '!$B:$D,3,0)," ")),"")</f>
        <v/>
      </c>
      <c r="AG268" s="2" t="str">
        <f>VLOOKUP(O268,[1]PFEP!$B:$AN,39,0)</f>
        <v>P04</v>
      </c>
      <c r="AH268" s="2">
        <f>VLOOKUP(O268,[1]PFEP!$B:$AV,47,0)</f>
        <v>400</v>
      </c>
      <c r="AI268" s="2">
        <f>VLOOKUP(AG268,[1]PFEP!$AN:$AW,10,0)</f>
        <v>0.4</v>
      </c>
      <c r="AJ268" s="2">
        <f>VLOOKUP(O268,[1]PFEP!$B:$AX,49,0)</f>
        <v>0.3</v>
      </c>
      <c r="AK268" s="2">
        <f>VLOOKUP(O268,[1]PFEP!$B:$AY,50,0)</f>
        <v>0.15</v>
      </c>
      <c r="AL268" s="2" t="str">
        <f>IFERROR(IF(OR(VLOOKUP(BH268,[1]PFEP!$A:$BD,56,0)=1,VLOOKUP(BH268,[1]PFEP!$A:$BD,56,0)=0),"N","S"),"")</f>
        <v>S</v>
      </c>
      <c r="AM268" t="str">
        <f>VLOOKUP(AG268,[1]PFEP!$AH:$AZ,19,0)</f>
        <v>YES</v>
      </c>
      <c r="AN268">
        <f>VLOOKUP(AG268,[1]PFEP!$AH:$BA,20,0)</f>
        <v>10</v>
      </c>
      <c r="AO268">
        <f>VLOOKUP(AG268,[1]PFEP!$AH:$BB,21,0)</f>
        <v>5</v>
      </c>
      <c r="AP268" s="2">
        <f>VLOOKUP(AG268,[1]PFEP!$AN:$BE,18,0)</f>
        <v>3.5</v>
      </c>
      <c r="AQ268" s="8" t="str">
        <f>IFERROR(VLOOKUP(Y268,'[4]Restrição de veículos'!$A:$C,3,0),"")</f>
        <v/>
      </c>
      <c r="AR268" s="8" t="str">
        <f t="shared" ca="1" si="98"/>
        <v/>
      </c>
      <c r="AS268" s="8">
        <f t="shared" ca="1" si="99"/>
        <v>12</v>
      </c>
      <c r="AT268" s="8" t="str">
        <f t="shared" ca="1" si="100"/>
        <v/>
      </c>
      <c r="AU268" s="8" t="str">
        <f t="shared" ca="1" si="101"/>
        <v/>
      </c>
      <c r="AV268" s="8" t="str">
        <f t="shared" ca="1" si="102"/>
        <v/>
      </c>
      <c r="AW268" s="8" t="str">
        <f t="shared" ca="1" si="103"/>
        <v/>
      </c>
      <c r="AX268" s="8" t="str">
        <f>VLOOKUP(Y268,'[1]Suppliers DB'!$A:$X,24,0)</f>
        <v>Direto MG</v>
      </c>
      <c r="AZ268" s="2" t="s">
        <v>62</v>
      </c>
      <c r="BD268" s="2" t="str">
        <f t="shared" si="104"/>
        <v>Varginha</v>
      </c>
      <c r="BE268" s="7">
        <f>VLOOKUP(Y268,[3]DB_FORNECEDORES!$C:$E,3,0)</f>
        <v>50935576000542</v>
      </c>
      <c r="BF268" s="7" t="b">
        <f>IF(AY268="FIASA",16701716000156,IF(AY268="FPT BETIM - FIRE",16701716003171,IF(AY268="FPT BETIM - MECANICA",16701716003333,IF(AY268="CKD",16701716001713,IF(AY268="MOPAR",16701716002957,IF(AZ268="SIM",VLOOKUP(AY268,[3]DB_FORNECEDORES!$C:$E,3,0)))))))</f>
        <v>0</v>
      </c>
      <c r="BG268" t="e">
        <f>IF(M268="FIASA",VLOOKUP(Y268,'[4]FIASA, CKD, MOPAR '!$B:$F,5,0),IF(OR(M268="FPT BETIM - FIRE",M268="FPT BETIM - MECANICA"),VLOOKUP(Y268,'[4]FPT BETIM'!$B:$F,5,0),"Volume"))</f>
        <v>#N/A</v>
      </c>
      <c r="BH268" t="str">
        <f t="shared" si="105"/>
        <v>75742790800006357</v>
      </c>
      <c r="BI268" t="str">
        <f>VLOOKUP(BH268,[1]PFEP!$A:$A,1,0)</f>
        <v>75742790800006357</v>
      </c>
      <c r="BK268" s="44"/>
      <c r="BL268">
        <f>COUNTIF(' Suppliers DB '!C:C,PFEP!Y268)</f>
        <v>1</v>
      </c>
    </row>
    <row r="269" spans="1:64">
      <c r="A269" t="s">
        <v>328</v>
      </c>
      <c r="B269" s="2" t="s">
        <v>389</v>
      </c>
      <c r="C269" s="2">
        <v>64641</v>
      </c>
      <c r="D269" s="2">
        <v>143253110</v>
      </c>
      <c r="E269">
        <v>350</v>
      </c>
      <c r="F269" t="s">
        <v>390</v>
      </c>
      <c r="J269">
        <v>7000</v>
      </c>
      <c r="K269">
        <v>20</v>
      </c>
      <c r="L269" s="3">
        <v>45401</v>
      </c>
      <c r="M269" s="5" t="str">
        <f t="shared" si="89"/>
        <v>FPT BETIM - MECANICA</v>
      </c>
      <c r="N269" s="2" t="str">
        <f t="shared" ca="1" si="88"/>
        <v>WEEK 43</v>
      </c>
      <c r="O269">
        <f t="shared" si="90"/>
        <v>143253110</v>
      </c>
      <c r="P269" t="str">
        <f t="shared" si="91"/>
        <v>BUJAO 22X1,5 CONICO</v>
      </c>
      <c r="Q269" s="21">
        <f>VLOOKUP(O269,[1]PFEP!$B:$G,6,0)</f>
        <v>2.5999999999999999E-2</v>
      </c>
      <c r="R269" t="str">
        <f t="shared" ca="1" si="92"/>
        <v xml:space="preserve"> </v>
      </c>
      <c r="S269">
        <f t="shared" ca="1" si="93"/>
        <v>7000</v>
      </c>
      <c r="T269" t="str">
        <f t="shared" ca="1" si="94"/>
        <v xml:space="preserve"> </v>
      </c>
      <c r="U269" t="str">
        <f t="shared" ca="1" si="95"/>
        <v xml:space="preserve"> </v>
      </c>
      <c r="V269" t="str">
        <f t="shared" ca="1" si="96"/>
        <v xml:space="preserve"> </v>
      </c>
      <c r="W269" t="str">
        <f t="shared" ca="1" si="97"/>
        <v xml:space="preserve"> </v>
      </c>
      <c r="Y269" s="2">
        <f>VLOOKUP(C269,[1]PFEP!$O:$P,2,0)</f>
        <v>800006404</v>
      </c>
      <c r="Z269" s="8" t="e">
        <f>VLOOKUP(Y269,[2]INDEX!$C:$D,2,0)</f>
        <v>#N/A</v>
      </c>
      <c r="AA269" s="9" t="str">
        <f>VLOOKUP(Y269,'[1]Suppliers DB'!$A:$D,4,0)</f>
        <v>R Bertolina Maria103/125vila Vermelha</v>
      </c>
      <c r="AB269" s="9" t="str">
        <f>VLOOKUP(Y269,'[1]Suppliers DB'!$A:$E,5,0)</f>
        <v>Sao Paulo</v>
      </c>
      <c r="AC269" s="2" t="str">
        <f>VLOOKUP(Y269,'[1]Suppliers DB'!$A:$F,6,0)</f>
        <v>SP</v>
      </c>
      <c r="AD269" s="6">
        <v>5788</v>
      </c>
      <c r="AE269" s="8" t="str">
        <f>VLOOKUP(Y269,[3]DB_FORNECEDORES!$C:$D,2,0)</f>
        <v>RIVETS</v>
      </c>
      <c r="AF269" s="10" t="str">
        <f>IFERROR(IF(OR(M269="FPT BETIM - FIRE",M269="FPT BETIM - MECANICA",M269="FPT BETIM"),VLOOKUP(Y269,'[4]FPT BETIM'!$B:$E,4,0),IF(OR(M269="MOPAR",M269="CKD",M269="FIASA"),VLOOKUP(Y269,'[4]FIASA, CKD, MOPAR '!$B:$D,3,0)," ")),"")</f>
        <v/>
      </c>
      <c r="AG269" s="2" t="str">
        <f>VLOOKUP(O269,[1]PFEP!$B:$AN,39,0)</f>
        <v>T165</v>
      </c>
      <c r="AH269" s="2">
        <f>VLOOKUP(O269,[1]PFEP!$B:$AV,47,0)</f>
        <v>14</v>
      </c>
      <c r="AI269" s="2">
        <f>VLOOKUP(AG269,[1]PFEP!$AN:$AW,10,0)</f>
        <v>0.3</v>
      </c>
      <c r="AJ269" s="2">
        <f>VLOOKUP(O269,[1]PFEP!$B:$AX,49,0)</f>
        <v>0.2</v>
      </c>
      <c r="AK269" s="2">
        <f>VLOOKUP(O269,[1]PFEP!$B:$AY,50,0)</f>
        <v>0.15</v>
      </c>
      <c r="AL269" s="2" t="str">
        <f>IFERROR(IF(OR(VLOOKUP(BH269,[1]PFEP!$A:$BD,56,0)=1,VLOOKUP(BH269,[1]PFEP!$A:$BD,56,0)=0),"N","S"),"")</f>
        <v>S</v>
      </c>
      <c r="AM269" t="str">
        <f>VLOOKUP(AG269,[1]PFEP!$AH:$AZ,19,0)</f>
        <v>YES</v>
      </c>
      <c r="AN269">
        <f>VLOOKUP(AG269,[1]PFEP!$AH:$BA,20,0)</f>
        <v>20</v>
      </c>
      <c r="AO269">
        <f>VLOOKUP(AG269,[1]PFEP!$AH:$BB,21,0)</f>
        <v>1</v>
      </c>
      <c r="AP269" s="2">
        <f>VLOOKUP(AG269,[1]PFEP!$AN:$BE,18,0)</f>
        <v>2.5</v>
      </c>
      <c r="AQ269" s="8" t="str">
        <f>IFERROR(VLOOKUP(Y269,'[4]Restrição de veículos'!$A:$C,3,0),"")</f>
        <v>Não recebe carreta</v>
      </c>
      <c r="AR269" s="8" t="str">
        <f t="shared" ca="1" si="98"/>
        <v/>
      </c>
      <c r="AS269" s="8">
        <f t="shared" ca="1" si="99"/>
        <v>500</v>
      </c>
      <c r="AT269" s="8" t="str">
        <f t="shared" ca="1" si="100"/>
        <v/>
      </c>
      <c r="AU269" s="8" t="str">
        <f t="shared" ca="1" si="101"/>
        <v/>
      </c>
      <c r="AV269" s="8" t="str">
        <f t="shared" ca="1" si="102"/>
        <v/>
      </c>
      <c r="AW269" s="8" t="str">
        <f t="shared" ca="1" si="103"/>
        <v/>
      </c>
      <c r="AX269" s="8" t="str">
        <f>VLOOKUP(Y269,'[1]Suppliers DB'!$A:$X,24,0)</f>
        <v>Milk Run SP</v>
      </c>
      <c r="AZ269" s="2" t="s">
        <v>62</v>
      </c>
      <c r="BD269" s="2" t="str">
        <f t="shared" si="104"/>
        <v>Sao Paulo</v>
      </c>
      <c r="BE269" s="7">
        <f>VLOOKUP(Y269,[3]DB_FORNECEDORES!$C:$E,3,0)</f>
        <v>62757224000108</v>
      </c>
      <c r="BF269" s="7" t="b">
        <f>IF(AY269="FIASA",16701716000156,IF(AY269="FPT BETIM - FIRE",16701716003171,IF(AY269="FPT BETIM - MECANICA",16701716003333,IF(AY269="CKD",16701716001713,IF(AY269="MOPAR",16701716002957,IF(AZ269="SIM",VLOOKUP(AY269,[3]DB_FORNECEDORES!$C:$E,3,0)))))))</f>
        <v>0</v>
      </c>
      <c r="BG269" t="e">
        <f>IF(M269="FIASA",VLOOKUP(Y269,'[4]FIASA, CKD, MOPAR '!$B:$F,5,0),IF(OR(M269="FPT BETIM - FIRE",M269="FPT BETIM - MECANICA"),VLOOKUP(Y269,'[4]FPT BETIM'!$B:$F,5,0),"Volume"))</f>
        <v>#N/A</v>
      </c>
      <c r="BH269" t="str">
        <f t="shared" si="105"/>
        <v>143253110800006404</v>
      </c>
      <c r="BI269" t="str">
        <f>VLOOKUP(BH269,[1]PFEP!$A:$A,1,0)</f>
        <v>143253110800006404</v>
      </c>
      <c r="BK269" s="44"/>
      <c r="BL269">
        <f>COUNTIF(' Suppliers DB '!C:C,PFEP!Y269)</f>
        <v>1</v>
      </c>
    </row>
    <row r="270" spans="1:64">
      <c r="A270" t="s">
        <v>328</v>
      </c>
      <c r="B270" s="2" t="s">
        <v>391</v>
      </c>
      <c r="C270" s="2">
        <v>29928</v>
      </c>
      <c r="D270" s="2">
        <v>400048200</v>
      </c>
      <c r="E270">
        <v>480</v>
      </c>
      <c r="F270" t="s">
        <v>392</v>
      </c>
      <c r="J270">
        <v>8160</v>
      </c>
      <c r="K270">
        <v>17</v>
      </c>
      <c r="L270" s="3">
        <v>45401</v>
      </c>
      <c r="M270" s="5" t="str">
        <f t="shared" si="89"/>
        <v>FPT BETIM - MECANICA</v>
      </c>
      <c r="N270" s="2" t="str">
        <f t="shared" ca="1" si="88"/>
        <v>WEEK 43</v>
      </c>
      <c r="O270">
        <f t="shared" si="90"/>
        <v>400048200</v>
      </c>
      <c r="P270" t="str">
        <f t="shared" si="91"/>
        <v>RETENTOR 22,8 X 40 X 6,5/8 MM</v>
      </c>
      <c r="Q270" s="21">
        <f>VLOOKUP(O270,[1]PFEP!$B:$G,6,0)</f>
        <v>1.4999999999999999E-2</v>
      </c>
      <c r="R270" t="str">
        <f t="shared" ca="1" si="92"/>
        <v xml:space="preserve"> </v>
      </c>
      <c r="S270">
        <f t="shared" ca="1" si="93"/>
        <v>8160</v>
      </c>
      <c r="T270" t="str">
        <f t="shared" ca="1" si="94"/>
        <v xml:space="preserve"> </v>
      </c>
      <c r="U270" t="str">
        <f t="shared" ca="1" si="95"/>
        <v xml:space="preserve"> </v>
      </c>
      <c r="V270" t="str">
        <f t="shared" ca="1" si="96"/>
        <v xml:space="preserve"> </v>
      </c>
      <c r="W270" t="str">
        <f t="shared" ca="1" si="97"/>
        <v xml:space="preserve"> </v>
      </c>
      <c r="Y270" s="2">
        <f>VLOOKUP(C270,[1]PFEP!$O:$P,2,0)</f>
        <v>800024656</v>
      </c>
      <c r="Z270" s="8" t="e">
        <f>VLOOKUP(Y270,[2]INDEX!$C:$D,2,0)</f>
        <v>#N/A</v>
      </c>
      <c r="AA270" s="9" t="str">
        <f>VLOOKUP(Y270,'[1]Suppliers DB'!$A:$D,4,0)</f>
        <v>AV ROMARIO SCHINCARIOLS/NDISTRITO INDUSTRIAL</v>
      </c>
      <c r="AB270" s="9" t="str">
        <f>VLOOKUP(Y270,'[1]Suppliers DB'!$A:$E,5,0)</f>
        <v>Mogi-mirim</v>
      </c>
      <c r="AC270" s="2" t="str">
        <f>VLOOKUP(Y270,'[1]Suppliers DB'!$A:$F,6,0)</f>
        <v>SP</v>
      </c>
      <c r="AD270" s="6">
        <v>5789</v>
      </c>
      <c r="AE270" s="8" t="str">
        <f>VLOOKUP(Y270,[3]DB_FORNECEDORES!$C:$D,2,0)</f>
        <v>AUTOPECAS LTDA</v>
      </c>
      <c r="AF270" s="10" t="str">
        <f>IFERROR(IF(OR(M270="FPT BETIM - FIRE",M270="FPT BETIM - MECANICA",M270="FPT BETIM"),VLOOKUP(Y270,'[4]FPT BETIM'!$B:$E,4,0),IF(OR(M270="MOPAR",M270="CKD",M270="FIASA"),VLOOKUP(Y270,'[4]FIASA, CKD, MOPAR '!$B:$D,3,0)," ")),"")</f>
        <v/>
      </c>
      <c r="AG270" s="2" t="str">
        <f>VLOOKUP(O270,[1]PFEP!$B:$AN,39,0)</f>
        <v>P51</v>
      </c>
      <c r="AH270" s="2">
        <f>VLOOKUP(O270,[1]PFEP!$B:$AV,47,0)</f>
        <v>780</v>
      </c>
      <c r="AI270" s="2">
        <f>VLOOKUP(AG270,[1]PFEP!$AN:$AW,10,0)</f>
        <v>0.4</v>
      </c>
      <c r="AJ270" s="2">
        <f>VLOOKUP(O270,[1]PFEP!$B:$AX,49,0)</f>
        <v>0.3</v>
      </c>
      <c r="AK270" s="2">
        <f>VLOOKUP(O270,[1]PFEP!$B:$AY,50,0)</f>
        <v>0.15</v>
      </c>
      <c r="AL270" s="2" t="str">
        <f>IFERROR(IF(OR(VLOOKUP(BH270,[1]PFEP!$A:$BD,56,0)=1,VLOOKUP(BH270,[1]PFEP!$A:$BD,56,0)=0),"N","S"),"")</f>
        <v>S</v>
      </c>
      <c r="AM270" t="str">
        <f>VLOOKUP(AG270,[1]PFEP!$AH:$AZ,19,0)</f>
        <v>YES</v>
      </c>
      <c r="AN270">
        <f>VLOOKUP(AG270,[1]PFEP!$AH:$BA,20,0)</f>
        <v>4</v>
      </c>
      <c r="AO270">
        <f>VLOOKUP(AG270,[1]PFEP!$AH:$BB,21,0)</f>
        <v>3</v>
      </c>
      <c r="AP270" s="2">
        <f>VLOOKUP(AG270,[1]PFEP!$AN:$BE,18,0)</f>
        <v>3.5</v>
      </c>
      <c r="AQ270" s="8" t="str">
        <f>IFERROR(VLOOKUP(Y270,'[4]Restrição de veículos'!$A:$C,3,0),"")</f>
        <v/>
      </c>
      <c r="AR270" s="8" t="str">
        <f t="shared" ca="1" si="98"/>
        <v/>
      </c>
      <c r="AS270" s="8">
        <f t="shared" ca="1" si="99"/>
        <v>11</v>
      </c>
      <c r="AT270" s="8" t="str">
        <f t="shared" ca="1" si="100"/>
        <v/>
      </c>
      <c r="AU270" s="8" t="str">
        <f t="shared" ca="1" si="101"/>
        <v/>
      </c>
      <c r="AV270" s="8" t="str">
        <f t="shared" ca="1" si="102"/>
        <v/>
      </c>
      <c r="AW270" s="8" t="str">
        <f t="shared" ca="1" si="103"/>
        <v/>
      </c>
      <c r="AX270" s="8" t="str">
        <f>VLOOKUP(Y270,'[1]Suppliers DB'!$A:$X,24,0)</f>
        <v>Milk Run SP</v>
      </c>
      <c r="AZ270" s="2" t="s">
        <v>62</v>
      </c>
      <c r="BD270" s="2" t="str">
        <f t="shared" si="104"/>
        <v>Mogi-mirim</v>
      </c>
      <c r="BE270" s="7">
        <f>VLOOKUP(Y270,[3]DB_FORNECEDORES!$C:$E,3,0)</f>
        <v>60860681001323</v>
      </c>
      <c r="BF270" s="7" t="b">
        <f>IF(AY270="FIASA",16701716000156,IF(AY270="FPT BETIM - FIRE",16701716003171,IF(AY270="FPT BETIM - MECANICA",16701716003333,IF(AY270="CKD",16701716001713,IF(AY270="MOPAR",16701716002957,IF(AZ270="SIM",VLOOKUP(AY270,[3]DB_FORNECEDORES!$C:$E,3,0)))))))</f>
        <v>0</v>
      </c>
      <c r="BG270" t="e">
        <f>IF(M270="FIASA",VLOOKUP(Y270,'[4]FIASA, CKD, MOPAR '!$B:$F,5,0),IF(OR(M270="FPT BETIM - FIRE",M270="FPT BETIM - MECANICA"),VLOOKUP(Y270,'[4]FPT BETIM'!$B:$F,5,0),"Volume"))</f>
        <v>#N/A</v>
      </c>
      <c r="BH270" t="str">
        <f t="shared" si="105"/>
        <v>400048200800024656</v>
      </c>
      <c r="BI270" t="str">
        <f>VLOOKUP(BH270,[1]PFEP!$A:$A,1,0)</f>
        <v>400048200800024656</v>
      </c>
      <c r="BK270" s="44"/>
      <c r="BL270">
        <f>COUNTIF(' Suppliers DB '!C:C,PFEP!Y270)</f>
        <v>1</v>
      </c>
    </row>
    <row r="271" spans="1:64">
      <c r="A271" t="s">
        <v>328</v>
      </c>
      <c r="B271" s="2" t="s">
        <v>393</v>
      </c>
      <c r="C271" s="2">
        <v>68265</v>
      </c>
      <c r="D271" s="2">
        <v>59999700</v>
      </c>
      <c r="E271">
        <v>102</v>
      </c>
      <c r="F271" t="s">
        <v>394</v>
      </c>
      <c r="J271">
        <v>5100</v>
      </c>
      <c r="K271">
        <v>50</v>
      </c>
      <c r="L271" s="3">
        <v>45401</v>
      </c>
      <c r="M271" s="5" t="str">
        <f t="shared" si="89"/>
        <v>FPT BETIM - MECANICA</v>
      </c>
      <c r="N271" s="2" t="str">
        <f t="shared" ca="1" si="88"/>
        <v>WEEK 43</v>
      </c>
      <c r="O271">
        <f t="shared" si="90"/>
        <v>59999700</v>
      </c>
      <c r="P271" t="str">
        <f t="shared" si="91"/>
        <v>GAIOLA DO ROLAMENTO (ENGR. 1 E</v>
      </c>
      <c r="Q271" s="21">
        <f>VLOOKUP(O271,[1]PFEP!$B:$G,6,0)</f>
        <v>0.04</v>
      </c>
      <c r="R271" t="str">
        <f t="shared" ca="1" si="92"/>
        <v xml:space="preserve"> </v>
      </c>
      <c r="S271">
        <f t="shared" ca="1" si="93"/>
        <v>5100</v>
      </c>
      <c r="T271" t="str">
        <f t="shared" ca="1" si="94"/>
        <v xml:space="preserve"> </v>
      </c>
      <c r="U271" t="str">
        <f t="shared" ca="1" si="95"/>
        <v xml:space="preserve"> </v>
      </c>
      <c r="V271" t="str">
        <f t="shared" ca="1" si="96"/>
        <v xml:space="preserve"> </v>
      </c>
      <c r="W271" t="str">
        <f t="shared" ca="1" si="97"/>
        <v xml:space="preserve"> </v>
      </c>
      <c r="Y271" s="2">
        <f>VLOOKUP(C271,[1]PFEP!$O:$P,2,0)</f>
        <v>800006463</v>
      </c>
      <c r="Z271" s="8" t="e">
        <f>VLOOKUP(Y271,[2]INDEX!$C:$D,2,0)</f>
        <v>#N/A</v>
      </c>
      <c r="AA271" s="9" t="str">
        <f>VLOOKUP(Y271,'[1]Suppliers DB'!$A:$D,4,0)</f>
        <v>AV INDEPENDENCIA3500AEDEN</v>
      </c>
      <c r="AB271" s="9" t="str">
        <f>VLOOKUP(Y271,'[1]Suppliers DB'!$A:$E,5,0)</f>
        <v>OUT</v>
      </c>
      <c r="AC271" s="2" t="str">
        <f>VLOOKUP(Y271,'[1]Suppliers DB'!$A:$F,6,0)</f>
        <v>OUT</v>
      </c>
      <c r="AD271" s="6">
        <v>5790</v>
      </c>
      <c r="AE271" s="8" t="str">
        <f>VLOOKUP(Y271,[3]DB_FORNECEDORES!$C:$D,2,0)</f>
        <v>SCHAEFFLER</v>
      </c>
      <c r="AF271" s="10" t="str">
        <f>IFERROR(IF(OR(M271="FPT BETIM - FIRE",M271="FPT BETIM - MECANICA",M271="FPT BETIM"),VLOOKUP(Y271,'[4]FPT BETIM'!$B:$E,4,0),IF(OR(M271="MOPAR",M271="CKD",M271="FIASA"),VLOOKUP(Y271,'[4]FIASA, CKD, MOPAR '!$B:$D,3,0)," ")),"")</f>
        <v/>
      </c>
      <c r="AG271" s="2" t="str">
        <f>VLOOKUP(O271,[1]PFEP!$B:$AN,39,0)</f>
        <v>TFH8</v>
      </c>
      <c r="AH271" s="2">
        <f>VLOOKUP(O271,[1]PFEP!$B:$AV,47,0)</f>
        <v>102</v>
      </c>
      <c r="AI271" s="2">
        <f>VLOOKUP(AG271,[1]PFEP!$AN:$AW,10,0)</f>
        <v>0.4</v>
      </c>
      <c r="AJ271" s="2">
        <f>VLOOKUP(O271,[1]PFEP!$B:$AX,49,0)</f>
        <v>0.3</v>
      </c>
      <c r="AK271" s="2">
        <f>VLOOKUP(O271,[1]PFEP!$B:$AY,50,0)</f>
        <v>0.15</v>
      </c>
      <c r="AL271" s="2" t="str">
        <f>IFERROR(IF(OR(VLOOKUP(BH271,[1]PFEP!$A:$BD,56,0)=1,VLOOKUP(BH271,[1]PFEP!$A:$BD,56,0)=0),"N","S"),"")</f>
        <v>S</v>
      </c>
      <c r="AM271" t="str">
        <f>VLOOKUP(AG271,[1]PFEP!$AH:$AZ,19,0)</f>
        <v>YES</v>
      </c>
      <c r="AN271">
        <f>VLOOKUP(AG271,[1]PFEP!$AH:$BA,20,0)</f>
        <v>10</v>
      </c>
      <c r="AO271">
        <f>VLOOKUP(AG271,[1]PFEP!$AH:$BB,21,0)</f>
        <v>5</v>
      </c>
      <c r="AP271" s="2">
        <f>VLOOKUP(AG271,[1]PFEP!$AN:$BE,18,0)</f>
        <v>3</v>
      </c>
      <c r="AQ271" s="8" t="str">
        <f>IFERROR(VLOOKUP(Y271,'[4]Restrição de veículos'!$A:$C,3,0),"")</f>
        <v/>
      </c>
      <c r="AR271" s="8" t="str">
        <f t="shared" ca="1" si="98"/>
        <v/>
      </c>
      <c r="AS271" s="8">
        <f t="shared" ca="1" si="99"/>
        <v>50</v>
      </c>
      <c r="AT271" s="8" t="str">
        <f t="shared" ca="1" si="100"/>
        <v/>
      </c>
      <c r="AU271" s="8" t="str">
        <f t="shared" ca="1" si="101"/>
        <v/>
      </c>
      <c r="AV271" s="8" t="str">
        <f t="shared" ca="1" si="102"/>
        <v/>
      </c>
      <c r="AW271" s="8" t="str">
        <f t="shared" ca="1" si="103"/>
        <v/>
      </c>
      <c r="AX271" s="8" t="str">
        <f>VLOOKUP(Y271,'[1]Suppliers DB'!$A:$X,24,0)</f>
        <v>Milk Run SP</v>
      </c>
      <c r="AZ271" s="2" t="s">
        <v>62</v>
      </c>
      <c r="BD271" s="2" t="str">
        <f t="shared" si="104"/>
        <v>OUT</v>
      </c>
      <c r="BE271" s="7">
        <f>VLOOKUP(Y271,[3]DB_FORNECEDORES!$C:$E,3,0)</f>
        <v>57000036000192</v>
      </c>
      <c r="BF271" s="7" t="b">
        <f>IF(AY271="FIASA",16701716000156,IF(AY271="FPT BETIM - FIRE",16701716003171,IF(AY271="FPT BETIM - MECANICA",16701716003333,IF(AY271="CKD",16701716001713,IF(AY271="MOPAR",16701716002957,IF(AZ271="SIM",VLOOKUP(AY271,[3]DB_FORNECEDORES!$C:$E,3,0)))))))</f>
        <v>0</v>
      </c>
      <c r="BG271" t="e">
        <f>IF(M271="FIASA",VLOOKUP(Y271,'[4]FIASA, CKD, MOPAR '!$B:$F,5,0),IF(OR(M271="FPT BETIM - FIRE",M271="FPT BETIM - MECANICA"),VLOOKUP(Y271,'[4]FPT BETIM'!$B:$F,5,0),"Volume"))</f>
        <v>#N/A</v>
      </c>
      <c r="BH271" t="str">
        <f t="shared" si="105"/>
        <v>59999700800006463</v>
      </c>
      <c r="BI271" t="str">
        <f>VLOOKUP(BH271,[1]PFEP!$A:$A,1,0)</f>
        <v>59999700800006463</v>
      </c>
      <c r="BK271" s="44"/>
      <c r="BL271">
        <f>COUNTIF(' Suppliers DB '!C:C,PFEP!Y271)</f>
        <v>2</v>
      </c>
    </row>
    <row r="272" spans="1:64">
      <c r="A272" t="s">
        <v>328</v>
      </c>
      <c r="B272" s="2" t="s">
        <v>393</v>
      </c>
      <c r="C272" s="2">
        <v>68265</v>
      </c>
      <c r="D272" s="2">
        <v>75756860</v>
      </c>
      <c r="E272">
        <v>120</v>
      </c>
      <c r="F272" t="s">
        <v>395</v>
      </c>
      <c r="J272">
        <v>6000</v>
      </c>
      <c r="K272">
        <v>50</v>
      </c>
      <c r="L272" s="3">
        <v>45401</v>
      </c>
      <c r="M272" s="5" t="str">
        <f t="shared" si="89"/>
        <v>FPT BETIM - MECANICA</v>
      </c>
      <c r="N272" s="2" t="str">
        <f t="shared" ca="1" si="88"/>
        <v>WEEK 43</v>
      </c>
      <c r="O272">
        <f t="shared" si="90"/>
        <v>75756860</v>
      </c>
      <c r="P272" t="str">
        <f t="shared" si="91"/>
        <v>GAIOLA DE ROLAMENTO(ENGR.3 E 4</v>
      </c>
      <c r="Q272" s="21">
        <f>VLOOKUP(O272,[1]PFEP!$B:$G,6,0)</f>
        <v>3.5000000000000003E-2</v>
      </c>
      <c r="R272" t="str">
        <f t="shared" ca="1" si="92"/>
        <v xml:space="preserve"> </v>
      </c>
      <c r="S272">
        <f t="shared" ca="1" si="93"/>
        <v>6000</v>
      </c>
      <c r="T272" t="str">
        <f t="shared" ca="1" si="94"/>
        <v xml:space="preserve"> </v>
      </c>
      <c r="U272" t="str">
        <f t="shared" ca="1" si="95"/>
        <v xml:space="preserve"> </v>
      </c>
      <c r="V272" t="str">
        <f t="shared" ca="1" si="96"/>
        <v xml:space="preserve"> </v>
      </c>
      <c r="W272" t="str">
        <f t="shared" ca="1" si="97"/>
        <v xml:space="preserve"> </v>
      </c>
      <c r="Y272" s="2">
        <f>VLOOKUP(C272,[1]PFEP!$O:$P,2,0)</f>
        <v>800006463</v>
      </c>
      <c r="Z272" s="8" t="e">
        <f>VLOOKUP(Y272,[2]INDEX!$C:$D,2,0)</f>
        <v>#N/A</v>
      </c>
      <c r="AA272" s="9" t="str">
        <f>VLOOKUP(Y272,'[1]Suppliers DB'!$A:$D,4,0)</f>
        <v>AV INDEPENDENCIA3500AEDEN</v>
      </c>
      <c r="AB272" s="9" t="str">
        <f>VLOOKUP(Y272,'[1]Suppliers DB'!$A:$E,5,0)</f>
        <v>OUT</v>
      </c>
      <c r="AC272" s="2" t="str">
        <f>VLOOKUP(Y272,'[1]Suppliers DB'!$A:$F,6,0)</f>
        <v>OUT</v>
      </c>
      <c r="AD272" s="6">
        <v>5791</v>
      </c>
      <c r="AE272" s="8" t="str">
        <f>VLOOKUP(Y272,[3]DB_FORNECEDORES!$C:$D,2,0)</f>
        <v>SCHAEFFLER</v>
      </c>
      <c r="AF272" s="10" t="str">
        <f>IFERROR(IF(OR(M272="FPT BETIM - FIRE",M272="FPT BETIM - MECANICA",M272="FPT BETIM"),VLOOKUP(Y272,'[4]FPT BETIM'!$B:$E,4,0),IF(OR(M272="MOPAR",M272="CKD",M272="FIASA"),VLOOKUP(Y272,'[4]FIASA, CKD, MOPAR '!$B:$D,3,0)," ")),"")</f>
        <v/>
      </c>
      <c r="AG272" s="2" t="str">
        <f>VLOOKUP(O272,[1]PFEP!$B:$AN,39,0)</f>
        <v>TFH8</v>
      </c>
      <c r="AH272" s="2">
        <f>VLOOKUP(O272,[1]PFEP!$B:$AV,47,0)</f>
        <v>120</v>
      </c>
      <c r="AI272" s="2">
        <f>VLOOKUP(AG272,[1]PFEP!$AN:$AW,10,0)</f>
        <v>0.4</v>
      </c>
      <c r="AJ272" s="2">
        <f>VLOOKUP(O272,[1]PFEP!$B:$AX,49,0)</f>
        <v>0.3</v>
      </c>
      <c r="AK272" s="2">
        <f>VLOOKUP(O272,[1]PFEP!$B:$AY,50,0)</f>
        <v>0.15</v>
      </c>
      <c r="AL272" s="2" t="str">
        <f>IFERROR(IF(OR(VLOOKUP(BH272,[1]PFEP!$A:$BD,56,0)=1,VLOOKUP(BH272,[1]PFEP!$A:$BD,56,0)=0),"N","S"),"")</f>
        <v>S</v>
      </c>
      <c r="AM272" t="str">
        <f>VLOOKUP(AG272,[1]PFEP!$AH:$AZ,19,0)</f>
        <v>YES</v>
      </c>
      <c r="AN272">
        <f>VLOOKUP(AG272,[1]PFEP!$AH:$BA,20,0)</f>
        <v>10</v>
      </c>
      <c r="AO272">
        <f>VLOOKUP(AG272,[1]PFEP!$AH:$BB,21,0)</f>
        <v>5</v>
      </c>
      <c r="AP272" s="2">
        <f>VLOOKUP(AG272,[1]PFEP!$AN:$BE,18,0)</f>
        <v>3</v>
      </c>
      <c r="AQ272" s="8" t="str">
        <f>IFERROR(VLOOKUP(Y272,'[4]Restrição de veículos'!$A:$C,3,0),"")</f>
        <v/>
      </c>
      <c r="AR272" s="8" t="str">
        <f t="shared" ca="1" si="98"/>
        <v/>
      </c>
      <c r="AS272" s="8">
        <f t="shared" ca="1" si="99"/>
        <v>50</v>
      </c>
      <c r="AT272" s="8" t="str">
        <f t="shared" ca="1" si="100"/>
        <v/>
      </c>
      <c r="AU272" s="8" t="str">
        <f t="shared" ca="1" si="101"/>
        <v/>
      </c>
      <c r="AV272" s="8" t="str">
        <f t="shared" ca="1" si="102"/>
        <v/>
      </c>
      <c r="AW272" s="8" t="str">
        <f t="shared" ca="1" si="103"/>
        <v/>
      </c>
      <c r="AX272" s="8" t="str">
        <f>VLOOKUP(Y272,'[1]Suppliers DB'!$A:$X,24,0)</f>
        <v>Milk Run SP</v>
      </c>
      <c r="AZ272" s="2" t="s">
        <v>62</v>
      </c>
      <c r="BD272" s="2" t="str">
        <f t="shared" si="104"/>
        <v>OUT</v>
      </c>
      <c r="BE272" s="7">
        <f>VLOOKUP(Y272,[3]DB_FORNECEDORES!$C:$E,3,0)</f>
        <v>57000036000192</v>
      </c>
      <c r="BF272" s="7" t="b">
        <f>IF(AY272="FIASA",16701716000156,IF(AY272="FPT BETIM - FIRE",16701716003171,IF(AY272="FPT BETIM - MECANICA",16701716003333,IF(AY272="CKD",16701716001713,IF(AY272="MOPAR",16701716002957,IF(AZ272="SIM",VLOOKUP(AY272,[3]DB_FORNECEDORES!$C:$E,3,0)))))))</f>
        <v>0</v>
      </c>
      <c r="BG272" t="e">
        <f>IF(M272="FIASA",VLOOKUP(Y272,'[4]FIASA, CKD, MOPAR '!$B:$F,5,0),IF(OR(M272="FPT BETIM - FIRE",M272="FPT BETIM - MECANICA"),VLOOKUP(Y272,'[4]FPT BETIM'!$B:$F,5,0),"Volume"))</f>
        <v>#N/A</v>
      </c>
      <c r="BH272" t="str">
        <f t="shared" si="105"/>
        <v>75756860800006463</v>
      </c>
      <c r="BI272" t="str">
        <f>VLOOKUP(BH272,[1]PFEP!$A:$A,1,0)</f>
        <v>75756860800006463</v>
      </c>
      <c r="BK272" s="44"/>
      <c r="BL272">
        <f>COUNTIF(' Suppliers DB '!C:C,PFEP!Y272)</f>
        <v>2</v>
      </c>
    </row>
    <row r="273" spans="1:64">
      <c r="A273" t="s">
        <v>328</v>
      </c>
      <c r="B273" s="2" t="s">
        <v>393</v>
      </c>
      <c r="C273" s="2">
        <v>68265</v>
      </c>
      <c r="D273" s="2">
        <v>465364600</v>
      </c>
      <c r="E273">
        <v>90</v>
      </c>
      <c r="F273" t="s">
        <v>396</v>
      </c>
      <c r="J273">
        <v>4500</v>
      </c>
      <c r="K273">
        <v>50</v>
      </c>
      <c r="L273" s="3">
        <v>45401</v>
      </c>
      <c r="M273" s="5" t="str">
        <f t="shared" si="89"/>
        <v>FPT BETIM - MECANICA</v>
      </c>
      <c r="N273" s="2" t="str">
        <f t="shared" ca="1" si="88"/>
        <v>WEEK 43</v>
      </c>
      <c r="O273">
        <f t="shared" si="90"/>
        <v>465364600</v>
      </c>
      <c r="P273" t="str">
        <f t="shared" si="91"/>
        <v>ANEL EXTERNO ROLAMENTO C/ GAIO</v>
      </c>
      <c r="Q273" s="21">
        <f>VLOOKUP(O273,[1]PFEP!$B:$G,6,0)</f>
        <v>0.13500000000000001</v>
      </c>
      <c r="R273" t="str">
        <f t="shared" ca="1" si="92"/>
        <v xml:space="preserve"> </v>
      </c>
      <c r="S273">
        <f t="shared" ca="1" si="93"/>
        <v>4500</v>
      </c>
      <c r="T273" t="str">
        <f t="shared" ca="1" si="94"/>
        <v xml:space="preserve"> </v>
      </c>
      <c r="U273" t="str">
        <f t="shared" ca="1" si="95"/>
        <v xml:space="preserve"> </v>
      </c>
      <c r="V273" t="str">
        <f t="shared" ca="1" si="96"/>
        <v xml:space="preserve"> </v>
      </c>
      <c r="W273" t="str">
        <f t="shared" ca="1" si="97"/>
        <v xml:space="preserve"> </v>
      </c>
      <c r="Y273" s="2">
        <f>VLOOKUP(C273,[1]PFEP!$O:$P,2,0)</f>
        <v>800006463</v>
      </c>
      <c r="Z273" s="8" t="e">
        <f>VLOOKUP(Y273,[2]INDEX!$C:$D,2,0)</f>
        <v>#N/A</v>
      </c>
      <c r="AA273" s="9" t="str">
        <f>VLOOKUP(Y273,'[1]Suppliers DB'!$A:$D,4,0)</f>
        <v>AV INDEPENDENCIA3500AEDEN</v>
      </c>
      <c r="AB273" s="9" t="str">
        <f>VLOOKUP(Y273,'[1]Suppliers DB'!$A:$E,5,0)</f>
        <v>OUT</v>
      </c>
      <c r="AC273" s="2" t="str">
        <f>VLOOKUP(Y273,'[1]Suppliers DB'!$A:$F,6,0)</f>
        <v>OUT</v>
      </c>
      <c r="AD273" s="6">
        <v>5792</v>
      </c>
      <c r="AE273" s="8" t="str">
        <f>VLOOKUP(Y273,[3]DB_FORNECEDORES!$C:$D,2,0)</f>
        <v>SCHAEFFLER</v>
      </c>
      <c r="AF273" s="10" t="str">
        <f>IFERROR(IF(OR(M273="FPT BETIM - FIRE",M273="FPT BETIM - MECANICA",M273="FPT BETIM"),VLOOKUP(Y273,'[4]FPT BETIM'!$B:$E,4,0),IF(OR(M273="MOPAR",M273="CKD",M273="FIASA"),VLOOKUP(Y273,'[4]FIASA, CKD, MOPAR '!$B:$D,3,0)," ")),"")</f>
        <v/>
      </c>
      <c r="AG273" s="2" t="str">
        <f>VLOOKUP(O273,[1]PFEP!$B:$AN,39,0)</f>
        <v>TFH8</v>
      </c>
      <c r="AH273" s="2">
        <f>VLOOKUP(O273,[1]PFEP!$B:$AV,47,0)</f>
        <v>90</v>
      </c>
      <c r="AI273" s="2">
        <f>VLOOKUP(AG273,[1]PFEP!$AN:$AW,10,0)</f>
        <v>0.4</v>
      </c>
      <c r="AJ273" s="2">
        <f>VLOOKUP(O273,[1]PFEP!$B:$AX,49,0)</f>
        <v>0.3</v>
      </c>
      <c r="AK273" s="2">
        <f>VLOOKUP(O273,[1]PFEP!$B:$AY,50,0)</f>
        <v>0.15</v>
      </c>
      <c r="AL273" s="2" t="str">
        <f>IFERROR(IF(OR(VLOOKUP(BH273,[1]PFEP!$A:$BD,56,0)=1,VLOOKUP(BH273,[1]PFEP!$A:$BD,56,0)=0),"N","S"),"")</f>
        <v>S</v>
      </c>
      <c r="AM273" t="str">
        <f>VLOOKUP(AG273,[1]PFEP!$AH:$AZ,19,0)</f>
        <v>YES</v>
      </c>
      <c r="AN273">
        <f>VLOOKUP(AG273,[1]PFEP!$AH:$BA,20,0)</f>
        <v>10</v>
      </c>
      <c r="AO273">
        <f>VLOOKUP(AG273,[1]PFEP!$AH:$BB,21,0)</f>
        <v>5</v>
      </c>
      <c r="AP273" s="2">
        <f>VLOOKUP(AG273,[1]PFEP!$AN:$BE,18,0)</f>
        <v>3</v>
      </c>
      <c r="AQ273" s="8" t="str">
        <f>IFERROR(VLOOKUP(Y273,'[4]Restrição de veículos'!$A:$C,3,0),"")</f>
        <v/>
      </c>
      <c r="AR273" s="8" t="str">
        <f t="shared" ca="1" si="98"/>
        <v/>
      </c>
      <c r="AS273" s="8">
        <f t="shared" ca="1" si="99"/>
        <v>50</v>
      </c>
      <c r="AT273" s="8" t="str">
        <f t="shared" ca="1" si="100"/>
        <v/>
      </c>
      <c r="AU273" s="8" t="str">
        <f t="shared" ca="1" si="101"/>
        <v/>
      </c>
      <c r="AV273" s="8" t="str">
        <f t="shared" ca="1" si="102"/>
        <v/>
      </c>
      <c r="AW273" s="8" t="str">
        <f t="shared" ca="1" si="103"/>
        <v/>
      </c>
      <c r="AX273" s="8" t="str">
        <f>VLOOKUP(Y273,'[1]Suppliers DB'!$A:$X,24,0)</f>
        <v>Milk Run SP</v>
      </c>
      <c r="AZ273" s="2" t="s">
        <v>62</v>
      </c>
      <c r="BD273" s="2" t="str">
        <f t="shared" si="104"/>
        <v>OUT</v>
      </c>
      <c r="BE273" s="7">
        <f>VLOOKUP(Y273,[3]DB_FORNECEDORES!$C:$E,3,0)</f>
        <v>57000036000192</v>
      </c>
      <c r="BF273" s="7" t="b">
        <f>IF(AY273="FIASA",16701716000156,IF(AY273="FPT BETIM - FIRE",16701716003171,IF(AY273="FPT BETIM - MECANICA",16701716003333,IF(AY273="CKD",16701716001713,IF(AY273="MOPAR",16701716002957,IF(AZ273="SIM",VLOOKUP(AY273,[3]DB_FORNECEDORES!$C:$E,3,0)))))))</f>
        <v>0</v>
      </c>
      <c r="BG273" t="e">
        <f>IF(M273="FIASA",VLOOKUP(Y273,'[4]FIASA, CKD, MOPAR '!$B:$F,5,0),IF(OR(M273="FPT BETIM - FIRE",M273="FPT BETIM - MECANICA"),VLOOKUP(Y273,'[4]FPT BETIM'!$B:$F,5,0),"Volume"))</f>
        <v>#N/A</v>
      </c>
      <c r="BH273" t="str">
        <f t="shared" si="105"/>
        <v>465364600800006463</v>
      </c>
      <c r="BI273" t="str">
        <f>VLOOKUP(BH273,[1]PFEP!$A:$A,1,0)</f>
        <v>465364600800006463</v>
      </c>
      <c r="BK273" s="44"/>
      <c r="BL273">
        <f>COUNTIF(' Suppliers DB '!C:C,PFEP!Y273)</f>
        <v>2</v>
      </c>
    </row>
    <row r="274" spans="1:64">
      <c r="A274" t="s">
        <v>328</v>
      </c>
      <c r="B274" s="2" t="s">
        <v>393</v>
      </c>
      <c r="C274" s="2">
        <v>68265</v>
      </c>
      <c r="D274" s="2">
        <v>463457970</v>
      </c>
      <c r="E274">
        <v>2000</v>
      </c>
      <c r="F274" t="s">
        <v>397</v>
      </c>
      <c r="J274">
        <v>100000</v>
      </c>
      <c r="K274">
        <v>50</v>
      </c>
      <c r="L274" s="3">
        <v>45401</v>
      </c>
      <c r="M274" s="5" t="str">
        <f t="shared" si="89"/>
        <v>FPT BETIM - MECANICA</v>
      </c>
      <c r="N274" s="2" t="str">
        <f t="shared" ca="1" si="88"/>
        <v>WEEK 43</v>
      </c>
      <c r="O274">
        <f t="shared" si="90"/>
        <v>463457970</v>
      </c>
      <c r="P274" t="str">
        <f t="shared" si="91"/>
        <v>PINO DE RETENCAO PRE SINCRON</v>
      </c>
      <c r="Q274" s="21">
        <f>VLOOKUP(O274,[1]PFEP!$B:$G,6,0)</f>
        <v>2E-3</v>
      </c>
      <c r="R274" t="str">
        <f t="shared" ca="1" si="92"/>
        <v xml:space="preserve"> </v>
      </c>
      <c r="S274">
        <f t="shared" ca="1" si="93"/>
        <v>100000</v>
      </c>
      <c r="T274" t="str">
        <f t="shared" ca="1" si="94"/>
        <v xml:space="preserve"> </v>
      </c>
      <c r="U274" t="str">
        <f t="shared" ca="1" si="95"/>
        <v xml:space="preserve"> </v>
      </c>
      <c r="V274" t="str">
        <f t="shared" ca="1" si="96"/>
        <v xml:space="preserve"> </v>
      </c>
      <c r="W274" t="str">
        <f t="shared" ca="1" si="97"/>
        <v xml:space="preserve"> </v>
      </c>
      <c r="Y274" s="2">
        <f>VLOOKUP(C274,[1]PFEP!$O:$P,2,0)</f>
        <v>800006463</v>
      </c>
      <c r="Z274" s="8" t="e">
        <f>VLOOKUP(Y274,[2]INDEX!$C:$D,2,0)</f>
        <v>#N/A</v>
      </c>
      <c r="AA274" s="9" t="str">
        <f>VLOOKUP(Y274,'[1]Suppliers DB'!$A:$D,4,0)</f>
        <v>AV INDEPENDENCIA3500AEDEN</v>
      </c>
      <c r="AB274" s="9" t="str">
        <f>VLOOKUP(Y274,'[1]Suppliers DB'!$A:$E,5,0)</f>
        <v>OUT</v>
      </c>
      <c r="AC274" s="2" t="str">
        <f>VLOOKUP(Y274,'[1]Suppliers DB'!$A:$F,6,0)</f>
        <v>OUT</v>
      </c>
      <c r="AD274" s="6">
        <v>5793</v>
      </c>
      <c r="AE274" s="8" t="str">
        <f>VLOOKUP(Y274,[3]DB_FORNECEDORES!$C:$D,2,0)</f>
        <v>SCHAEFFLER</v>
      </c>
      <c r="AF274" s="10" t="str">
        <f>IFERROR(IF(OR(M274="FPT BETIM - FIRE",M274="FPT BETIM - MECANICA",M274="FPT BETIM"),VLOOKUP(Y274,'[4]FPT BETIM'!$B:$E,4,0),IF(OR(M274="MOPAR",M274="CKD",M274="FIASA"),VLOOKUP(Y274,'[4]FIASA, CKD, MOPAR '!$B:$D,3,0)," ")),"")</f>
        <v/>
      </c>
      <c r="AG274" s="2" t="str">
        <f>VLOOKUP(O274,[1]PFEP!$B:$AN,39,0)</f>
        <v>TFH8</v>
      </c>
      <c r="AH274" s="2">
        <f>VLOOKUP(O274,[1]PFEP!$B:$AV,47,0)</f>
        <v>2000</v>
      </c>
      <c r="AI274" s="2">
        <f>VLOOKUP(AG274,[1]PFEP!$AN:$AW,10,0)</f>
        <v>0.4</v>
      </c>
      <c r="AJ274" s="2">
        <f>VLOOKUP(O274,[1]PFEP!$B:$AX,49,0)</f>
        <v>0.3</v>
      </c>
      <c r="AK274" s="2">
        <f>VLOOKUP(O274,[1]PFEP!$B:$AY,50,0)</f>
        <v>0.15</v>
      </c>
      <c r="AL274" s="2" t="str">
        <f>IFERROR(IF(OR(VLOOKUP(BH274,[1]PFEP!$A:$BD,56,0)=1,VLOOKUP(BH274,[1]PFEP!$A:$BD,56,0)=0),"N","S"),"")</f>
        <v>S</v>
      </c>
      <c r="AM274" t="str">
        <f>VLOOKUP(AG274,[1]PFEP!$AH:$AZ,19,0)</f>
        <v>YES</v>
      </c>
      <c r="AN274">
        <f>VLOOKUP(AG274,[1]PFEP!$AH:$BA,20,0)</f>
        <v>10</v>
      </c>
      <c r="AO274">
        <f>VLOOKUP(AG274,[1]PFEP!$AH:$BB,21,0)</f>
        <v>5</v>
      </c>
      <c r="AP274" s="2">
        <f>VLOOKUP(AG274,[1]PFEP!$AN:$BE,18,0)</f>
        <v>3</v>
      </c>
      <c r="AQ274" s="8" t="str">
        <f>IFERROR(VLOOKUP(Y274,'[4]Restrição de veículos'!$A:$C,3,0),"")</f>
        <v/>
      </c>
      <c r="AR274" s="8" t="str">
        <f t="shared" ca="1" si="98"/>
        <v/>
      </c>
      <c r="AS274" s="8">
        <f t="shared" ca="1" si="99"/>
        <v>50</v>
      </c>
      <c r="AT274" s="8" t="str">
        <f t="shared" ca="1" si="100"/>
        <v/>
      </c>
      <c r="AU274" s="8" t="str">
        <f t="shared" ca="1" si="101"/>
        <v/>
      </c>
      <c r="AV274" s="8" t="str">
        <f t="shared" ca="1" si="102"/>
        <v/>
      </c>
      <c r="AW274" s="8" t="str">
        <f t="shared" ca="1" si="103"/>
        <v/>
      </c>
      <c r="AX274" s="8" t="str">
        <f>VLOOKUP(Y274,'[1]Suppliers DB'!$A:$X,24,0)</f>
        <v>Milk Run SP</v>
      </c>
      <c r="AZ274" s="2" t="s">
        <v>62</v>
      </c>
      <c r="BD274" s="2" t="str">
        <f t="shared" si="104"/>
        <v>OUT</v>
      </c>
      <c r="BE274" s="7">
        <f>VLOOKUP(Y274,[3]DB_FORNECEDORES!$C:$E,3,0)</f>
        <v>57000036000192</v>
      </c>
      <c r="BF274" s="7" t="b">
        <f>IF(AY274="FIASA",16701716000156,IF(AY274="FPT BETIM - FIRE",16701716003171,IF(AY274="FPT BETIM - MECANICA",16701716003333,IF(AY274="CKD",16701716001713,IF(AY274="MOPAR",16701716002957,IF(AZ274="SIM",VLOOKUP(AY274,[3]DB_FORNECEDORES!$C:$E,3,0)))))))</f>
        <v>0</v>
      </c>
      <c r="BG274" t="e">
        <f>IF(M274="FIASA",VLOOKUP(Y274,'[4]FIASA, CKD, MOPAR '!$B:$F,5,0),IF(OR(M274="FPT BETIM - FIRE",M274="FPT BETIM - MECANICA"),VLOOKUP(Y274,'[4]FPT BETIM'!$B:$F,5,0),"Volume"))</f>
        <v>#N/A</v>
      </c>
      <c r="BH274" t="str">
        <f t="shared" si="105"/>
        <v>463457970800006463</v>
      </c>
      <c r="BI274" t="str">
        <f>VLOOKUP(BH274,[1]PFEP!$A:$A,1,0)</f>
        <v>463457970800006463</v>
      </c>
      <c r="BK274" s="44"/>
      <c r="BL274">
        <f>COUNTIF(' Suppliers DB '!C:C,PFEP!Y274)</f>
        <v>2</v>
      </c>
    </row>
    <row r="275" spans="1:64">
      <c r="A275" t="s">
        <v>328</v>
      </c>
      <c r="B275" s="2" t="s">
        <v>393</v>
      </c>
      <c r="C275" s="2">
        <v>68265</v>
      </c>
      <c r="D275" s="2">
        <v>467984770</v>
      </c>
      <c r="E275">
        <v>216</v>
      </c>
      <c r="F275" t="s">
        <v>398</v>
      </c>
      <c r="J275">
        <v>10800</v>
      </c>
      <c r="K275">
        <v>50</v>
      </c>
      <c r="L275" s="3">
        <v>45401</v>
      </c>
      <c r="M275" s="5" t="str">
        <f t="shared" si="89"/>
        <v>FPT BETIM - MECANICA</v>
      </c>
      <c r="N275" s="2" t="str">
        <f t="shared" ca="1" si="88"/>
        <v>WEEK 43</v>
      </c>
      <c r="O275">
        <f t="shared" si="90"/>
        <v>467984770</v>
      </c>
      <c r="P275" t="str">
        <f t="shared" si="91"/>
        <v>ANEL INTERNO ROLAMENTO - INA</v>
      </c>
      <c r="Q275" s="21">
        <f>VLOOKUP(O275,[1]PFEP!$B:$G,6,0)</f>
        <v>0.05</v>
      </c>
      <c r="R275" t="str">
        <f t="shared" ca="1" si="92"/>
        <v xml:space="preserve"> </v>
      </c>
      <c r="S275">
        <f t="shared" ca="1" si="93"/>
        <v>10800</v>
      </c>
      <c r="T275" t="str">
        <f t="shared" ca="1" si="94"/>
        <v xml:space="preserve"> </v>
      </c>
      <c r="U275" t="str">
        <f t="shared" ca="1" si="95"/>
        <v xml:space="preserve"> </v>
      </c>
      <c r="V275" t="str">
        <f t="shared" ca="1" si="96"/>
        <v xml:space="preserve"> </v>
      </c>
      <c r="W275" t="str">
        <f t="shared" ca="1" si="97"/>
        <v xml:space="preserve"> </v>
      </c>
      <c r="Y275" s="2">
        <f>VLOOKUP(C275,[1]PFEP!$O:$P,2,0)</f>
        <v>800006463</v>
      </c>
      <c r="Z275" s="8" t="e">
        <f>VLOOKUP(Y275,[2]INDEX!$C:$D,2,0)</f>
        <v>#N/A</v>
      </c>
      <c r="AA275" s="9" t="str">
        <f>VLOOKUP(Y275,'[1]Suppliers DB'!$A:$D,4,0)</f>
        <v>AV INDEPENDENCIA3500AEDEN</v>
      </c>
      <c r="AB275" s="9" t="str">
        <f>VLOOKUP(Y275,'[1]Suppliers DB'!$A:$E,5,0)</f>
        <v>OUT</v>
      </c>
      <c r="AC275" s="2" t="str">
        <f>VLOOKUP(Y275,'[1]Suppliers DB'!$A:$F,6,0)</f>
        <v>OUT</v>
      </c>
      <c r="AD275" s="6">
        <v>5794</v>
      </c>
      <c r="AE275" s="8" t="str">
        <f>VLOOKUP(Y275,[3]DB_FORNECEDORES!$C:$D,2,0)</f>
        <v>SCHAEFFLER</v>
      </c>
      <c r="AF275" s="10" t="str">
        <f>IFERROR(IF(OR(M275="FPT BETIM - FIRE",M275="FPT BETIM - MECANICA",M275="FPT BETIM"),VLOOKUP(Y275,'[4]FPT BETIM'!$B:$E,4,0),IF(OR(M275="MOPAR",M275="CKD",M275="FIASA"),VLOOKUP(Y275,'[4]FIASA, CKD, MOPAR '!$B:$D,3,0)," ")),"")</f>
        <v/>
      </c>
      <c r="AG275" s="2" t="str">
        <f>VLOOKUP(O275,[1]PFEP!$B:$AN,39,0)</f>
        <v>TFH8</v>
      </c>
      <c r="AH275" s="2">
        <f>VLOOKUP(O275,[1]PFEP!$B:$AV,47,0)</f>
        <v>216</v>
      </c>
      <c r="AI275" s="2">
        <f>VLOOKUP(AG275,[1]PFEP!$AN:$AW,10,0)</f>
        <v>0.4</v>
      </c>
      <c r="AJ275" s="2">
        <f>VLOOKUP(O275,[1]PFEP!$B:$AX,49,0)</f>
        <v>0.3</v>
      </c>
      <c r="AK275" s="2">
        <f>VLOOKUP(O275,[1]PFEP!$B:$AY,50,0)</f>
        <v>0.15</v>
      </c>
      <c r="AL275" s="2" t="str">
        <f>IFERROR(IF(OR(VLOOKUP(BH275,[1]PFEP!$A:$BD,56,0)=1,VLOOKUP(BH275,[1]PFEP!$A:$BD,56,0)=0),"N","S"),"")</f>
        <v>S</v>
      </c>
      <c r="AM275" t="str">
        <f>VLOOKUP(AG275,[1]PFEP!$AH:$AZ,19,0)</f>
        <v>YES</v>
      </c>
      <c r="AN275">
        <f>VLOOKUP(AG275,[1]PFEP!$AH:$BA,20,0)</f>
        <v>10</v>
      </c>
      <c r="AO275">
        <f>VLOOKUP(AG275,[1]PFEP!$AH:$BB,21,0)</f>
        <v>5</v>
      </c>
      <c r="AP275" s="2">
        <f>VLOOKUP(AG275,[1]PFEP!$AN:$BE,18,0)</f>
        <v>3</v>
      </c>
      <c r="AQ275" s="8" t="str">
        <f>IFERROR(VLOOKUP(Y275,'[4]Restrição de veículos'!$A:$C,3,0),"")</f>
        <v/>
      </c>
      <c r="AR275" s="8" t="str">
        <f t="shared" ca="1" si="98"/>
        <v/>
      </c>
      <c r="AS275" s="8">
        <f t="shared" ca="1" si="99"/>
        <v>50</v>
      </c>
      <c r="AT275" s="8" t="str">
        <f t="shared" ca="1" si="100"/>
        <v/>
      </c>
      <c r="AU275" s="8" t="str">
        <f t="shared" ca="1" si="101"/>
        <v/>
      </c>
      <c r="AV275" s="8" t="str">
        <f t="shared" ca="1" si="102"/>
        <v/>
      </c>
      <c r="AW275" s="8" t="str">
        <f t="shared" ca="1" si="103"/>
        <v/>
      </c>
      <c r="AX275" s="8" t="str">
        <f>VLOOKUP(Y275,'[1]Suppliers DB'!$A:$X,24,0)</f>
        <v>Milk Run SP</v>
      </c>
      <c r="AZ275" s="2" t="s">
        <v>62</v>
      </c>
      <c r="BD275" s="2" t="str">
        <f t="shared" si="104"/>
        <v>OUT</v>
      </c>
      <c r="BE275" s="7">
        <f>VLOOKUP(Y275,[3]DB_FORNECEDORES!$C:$E,3,0)</f>
        <v>57000036000192</v>
      </c>
      <c r="BF275" s="7" t="b">
        <f>IF(AY275="FIASA",16701716000156,IF(AY275="FPT BETIM - FIRE",16701716003171,IF(AY275="FPT BETIM - MECANICA",16701716003333,IF(AY275="CKD",16701716001713,IF(AY275="MOPAR",16701716002957,IF(AZ275="SIM",VLOOKUP(AY275,[3]DB_FORNECEDORES!$C:$E,3,0)))))))</f>
        <v>0</v>
      </c>
      <c r="BG275" t="e">
        <f>IF(M275="FIASA",VLOOKUP(Y275,'[4]FIASA, CKD, MOPAR '!$B:$F,5,0),IF(OR(M275="FPT BETIM - FIRE",M275="FPT BETIM - MECANICA"),VLOOKUP(Y275,'[4]FPT BETIM'!$B:$F,5,0),"Volume"))</f>
        <v>#N/A</v>
      </c>
      <c r="BH275" t="str">
        <f t="shared" si="105"/>
        <v>467984770800006463</v>
      </c>
      <c r="BI275" t="str">
        <f>VLOOKUP(BH275,[1]PFEP!$A:$A,1,0)</f>
        <v>467984770800006463</v>
      </c>
      <c r="BK275" s="44"/>
      <c r="BL275">
        <f>COUNTIF(' Suppliers DB '!C:C,PFEP!Y275)</f>
        <v>2</v>
      </c>
    </row>
    <row r="276" spans="1:64">
      <c r="A276" t="s">
        <v>328</v>
      </c>
      <c r="B276" s="2" t="s">
        <v>393</v>
      </c>
      <c r="C276" s="2">
        <v>68265</v>
      </c>
      <c r="D276" s="2">
        <v>552180370</v>
      </c>
      <c r="E276">
        <v>39</v>
      </c>
      <c r="F276" t="s">
        <v>399</v>
      </c>
      <c r="J276">
        <v>3900</v>
      </c>
      <c r="K276">
        <v>100</v>
      </c>
      <c r="L276" s="3">
        <v>45401</v>
      </c>
      <c r="M276" s="5" t="str">
        <f t="shared" si="89"/>
        <v>FPT BETIM - MECANICA</v>
      </c>
      <c r="N276" s="2" t="str">
        <f t="shared" ca="1" si="88"/>
        <v>WEEK 43</v>
      </c>
      <c r="O276">
        <f t="shared" si="90"/>
        <v>552180370</v>
      </c>
      <c r="P276" t="str">
        <f t="shared" si="91"/>
        <v>COLAR DE EMBREAGEM</v>
      </c>
      <c r="Q276" s="21">
        <f>VLOOKUP(O276,[1]PFEP!$B:$G,6,0)</f>
        <v>0.248</v>
      </c>
      <c r="R276" t="str">
        <f t="shared" ca="1" si="92"/>
        <v xml:space="preserve"> </v>
      </c>
      <c r="S276">
        <f t="shared" ca="1" si="93"/>
        <v>3900</v>
      </c>
      <c r="T276" t="str">
        <f t="shared" ca="1" si="94"/>
        <v xml:space="preserve"> </v>
      </c>
      <c r="U276" t="str">
        <f t="shared" ca="1" si="95"/>
        <v xml:space="preserve"> </v>
      </c>
      <c r="V276" t="str">
        <f t="shared" ca="1" si="96"/>
        <v xml:space="preserve"> </v>
      </c>
      <c r="W276" t="str">
        <f t="shared" ca="1" si="97"/>
        <v xml:space="preserve"> </v>
      </c>
      <c r="Y276" s="2">
        <f>VLOOKUP(C276,[1]PFEP!$O:$P,2,0)</f>
        <v>800006463</v>
      </c>
      <c r="Z276" s="8" t="e">
        <f>VLOOKUP(Y276,[2]INDEX!$C:$D,2,0)</f>
        <v>#N/A</v>
      </c>
      <c r="AA276" s="9" t="str">
        <f>VLOOKUP(Y276,'[1]Suppliers DB'!$A:$D,4,0)</f>
        <v>AV INDEPENDENCIA3500AEDEN</v>
      </c>
      <c r="AB276" s="9" t="str">
        <f>VLOOKUP(Y276,'[1]Suppliers DB'!$A:$E,5,0)</f>
        <v>OUT</v>
      </c>
      <c r="AC276" s="2" t="str">
        <f>VLOOKUP(Y276,'[1]Suppliers DB'!$A:$F,6,0)</f>
        <v>OUT</v>
      </c>
      <c r="AD276" s="6">
        <v>5795</v>
      </c>
      <c r="AE276" s="8" t="str">
        <f>VLOOKUP(Y276,[3]DB_FORNECEDORES!$C:$D,2,0)</f>
        <v>SCHAEFFLER</v>
      </c>
      <c r="AF276" s="10" t="str">
        <f>IFERROR(IF(OR(M276="FPT BETIM - FIRE",M276="FPT BETIM - MECANICA",M276="FPT BETIM"),VLOOKUP(Y276,'[4]FPT BETIM'!$B:$E,4,0),IF(OR(M276="MOPAR",M276="CKD",M276="FIASA"),VLOOKUP(Y276,'[4]FIASA, CKD, MOPAR '!$B:$D,3,0)," ")),"")</f>
        <v/>
      </c>
      <c r="AG276" s="2" t="str">
        <f>VLOOKUP(O276,[1]PFEP!$B:$AN,39,0)</f>
        <v>TFH8</v>
      </c>
      <c r="AH276" s="2">
        <f>VLOOKUP(O276,[1]PFEP!$B:$AV,47,0)</f>
        <v>39</v>
      </c>
      <c r="AI276" s="2">
        <f>VLOOKUP(AG276,[1]PFEP!$AN:$AW,10,0)</f>
        <v>0.4</v>
      </c>
      <c r="AJ276" s="2">
        <f>VLOOKUP(O276,[1]PFEP!$B:$AX,49,0)</f>
        <v>0.3</v>
      </c>
      <c r="AK276" s="2">
        <f>VLOOKUP(O276,[1]PFEP!$B:$AY,50,0)</f>
        <v>0.15</v>
      </c>
      <c r="AL276" s="2" t="str">
        <f>IFERROR(IF(OR(VLOOKUP(BH276,[1]PFEP!$A:$BD,56,0)=1,VLOOKUP(BH276,[1]PFEP!$A:$BD,56,0)=0),"N","S"),"")</f>
        <v>S</v>
      </c>
      <c r="AM276" t="str">
        <f>VLOOKUP(AG276,[1]PFEP!$AH:$AZ,19,0)</f>
        <v>YES</v>
      </c>
      <c r="AN276">
        <f>VLOOKUP(AG276,[1]PFEP!$AH:$BA,20,0)</f>
        <v>10</v>
      </c>
      <c r="AO276">
        <f>VLOOKUP(AG276,[1]PFEP!$AH:$BB,21,0)</f>
        <v>5</v>
      </c>
      <c r="AP276" s="2">
        <f>VLOOKUP(AG276,[1]PFEP!$AN:$BE,18,0)</f>
        <v>3</v>
      </c>
      <c r="AQ276" s="8" t="str">
        <f>IFERROR(VLOOKUP(Y276,'[4]Restrição de veículos'!$A:$C,3,0),"")</f>
        <v/>
      </c>
      <c r="AR276" s="8" t="str">
        <f t="shared" ca="1" si="98"/>
        <v/>
      </c>
      <c r="AS276" s="8">
        <f t="shared" ca="1" si="99"/>
        <v>100</v>
      </c>
      <c r="AT276" s="8" t="str">
        <f t="shared" ca="1" si="100"/>
        <v/>
      </c>
      <c r="AU276" s="8" t="str">
        <f t="shared" ca="1" si="101"/>
        <v/>
      </c>
      <c r="AV276" s="8" t="str">
        <f t="shared" ca="1" si="102"/>
        <v/>
      </c>
      <c r="AW276" s="8" t="str">
        <f t="shared" ca="1" si="103"/>
        <v/>
      </c>
      <c r="AX276" s="8" t="str">
        <f>VLOOKUP(Y276,'[1]Suppliers DB'!$A:$X,24,0)</f>
        <v>Milk Run SP</v>
      </c>
      <c r="AZ276" s="2" t="s">
        <v>62</v>
      </c>
      <c r="BD276" s="2" t="str">
        <f t="shared" si="104"/>
        <v>OUT</v>
      </c>
      <c r="BE276" s="7">
        <f>VLOOKUP(Y276,[3]DB_FORNECEDORES!$C:$E,3,0)</f>
        <v>57000036000192</v>
      </c>
      <c r="BF276" s="7" t="b">
        <f>IF(AY276="FIASA",16701716000156,IF(AY276="FPT BETIM - FIRE",16701716003171,IF(AY276="FPT BETIM - MECANICA",16701716003333,IF(AY276="CKD",16701716001713,IF(AY276="MOPAR",16701716002957,IF(AZ276="SIM",VLOOKUP(AY276,[3]DB_FORNECEDORES!$C:$E,3,0)))))))</f>
        <v>0</v>
      </c>
      <c r="BG276" t="e">
        <f>IF(M276="FIASA",VLOOKUP(Y276,'[4]FIASA, CKD, MOPAR '!$B:$F,5,0),IF(OR(M276="FPT BETIM - FIRE",M276="FPT BETIM - MECANICA"),VLOOKUP(Y276,'[4]FPT BETIM'!$B:$F,5,0),"Volume"))</f>
        <v>#N/A</v>
      </c>
      <c r="BH276" t="str">
        <f t="shared" si="105"/>
        <v>552180370800006463</v>
      </c>
      <c r="BI276" t="str">
        <f>VLOOKUP(BH276,[1]PFEP!$A:$A,1,0)</f>
        <v>552180370800006463</v>
      </c>
      <c r="BK276" s="44"/>
      <c r="BL276">
        <f>COUNTIF(' Suppliers DB '!C:C,PFEP!Y276)</f>
        <v>2</v>
      </c>
    </row>
    <row r="277" spans="1:64">
      <c r="A277" t="s">
        <v>328</v>
      </c>
      <c r="B277" s="2" t="s">
        <v>400</v>
      </c>
      <c r="C277" s="2">
        <v>70930</v>
      </c>
      <c r="D277" s="2">
        <v>75095320</v>
      </c>
      <c r="E277">
        <v>600</v>
      </c>
      <c r="F277" t="s">
        <v>401</v>
      </c>
      <c r="J277">
        <v>3600</v>
      </c>
      <c r="K277">
        <v>6</v>
      </c>
      <c r="L277" s="3">
        <v>45401</v>
      </c>
      <c r="M277" s="5" t="str">
        <f t="shared" si="89"/>
        <v>FPT BETIM - MECANICA</v>
      </c>
      <c r="N277" s="2" t="str">
        <f t="shared" ca="1" si="88"/>
        <v>WEEK 43</v>
      </c>
      <c r="O277">
        <f t="shared" si="90"/>
        <v>75095320</v>
      </c>
      <c r="P277" t="str">
        <f t="shared" si="91"/>
        <v>ANEL INTERNO ROLAM CARCACA DIF</v>
      </c>
      <c r="Q277" s="21">
        <f>VLOOKUP(O277,[1]PFEP!$B:$G,6,0)</f>
        <v>0.28000000000000003</v>
      </c>
      <c r="R277" t="str">
        <f t="shared" ca="1" si="92"/>
        <v xml:space="preserve"> </v>
      </c>
      <c r="S277">
        <f t="shared" ca="1" si="93"/>
        <v>3600</v>
      </c>
      <c r="T277" t="str">
        <f t="shared" ca="1" si="94"/>
        <v xml:space="preserve"> </v>
      </c>
      <c r="U277" t="str">
        <f t="shared" ca="1" si="95"/>
        <v xml:space="preserve"> </v>
      </c>
      <c r="V277" t="str">
        <f t="shared" ca="1" si="96"/>
        <v xml:space="preserve"> </v>
      </c>
      <c r="W277" t="str">
        <f t="shared" ca="1" si="97"/>
        <v xml:space="preserve"> </v>
      </c>
      <c r="Y277" s="2">
        <f>VLOOKUP(C277,[1]PFEP!$O:$P,2,0)</f>
        <v>800006506</v>
      </c>
      <c r="Z277" s="8" t="e">
        <f>VLOOKUP(Y277,[2]INDEX!$C:$D,2,0)</f>
        <v>#N/A</v>
      </c>
      <c r="AA277" s="9" t="str">
        <f>VLOOKUP(Y277,'[1]Suppliers DB'!$A:$D,4,0)</f>
        <v>ROD ANHANGUERAS/NKM 30POLVILHO</v>
      </c>
      <c r="AB277" s="9" t="str">
        <f>VLOOKUP(Y277,'[1]Suppliers DB'!$A:$E,5,0)</f>
        <v>Cajamar</v>
      </c>
      <c r="AC277" s="2" t="str">
        <f>VLOOKUP(Y277,'[1]Suppliers DB'!$A:$F,6,0)</f>
        <v>SP</v>
      </c>
      <c r="AD277" s="6">
        <v>5796</v>
      </c>
      <c r="AE277" s="8" t="str">
        <f>VLOOKUP(Y277,[3]DB_FORNECEDORES!$C:$D,2,0)</f>
        <v>SKF DO BRASIL</v>
      </c>
      <c r="AF277" s="10" t="str">
        <f>IFERROR(IF(OR(M277="FPT BETIM - FIRE",M277="FPT BETIM - MECANICA",M277="FPT BETIM"),VLOOKUP(Y277,'[4]FPT BETIM'!$B:$E,4,0),IF(OR(M277="MOPAR",M277="CKD",M277="FIASA"),VLOOKUP(Y277,'[4]FIASA, CKD, MOPAR '!$B:$D,3,0)," ")),"")</f>
        <v/>
      </c>
      <c r="AG277" s="2" t="str">
        <f>VLOOKUP(O277,[1]PFEP!$B:$AN,39,0)</f>
        <v>TFDC</v>
      </c>
      <c r="AH277" s="2">
        <f>VLOOKUP(O277,[1]PFEP!$B:$AV,47,0)</f>
        <v>600</v>
      </c>
      <c r="AI277" s="2">
        <f>VLOOKUP(AG277,[1]PFEP!$AN:$AW,10,0)</f>
        <v>0.6</v>
      </c>
      <c r="AJ277" s="2">
        <f>VLOOKUP(O277,[1]PFEP!$B:$AX,49,0)</f>
        <v>0.6</v>
      </c>
      <c r="AK277" s="2">
        <f>VLOOKUP(O277,[1]PFEP!$B:$AY,50,0)</f>
        <v>0.22</v>
      </c>
      <c r="AL277" s="2" t="str">
        <f>IFERROR(IF(OR(VLOOKUP(BH277,[1]PFEP!$A:$BD,56,0)=1,VLOOKUP(BH277,[1]PFEP!$A:$BD,56,0)=0),"N","S"),"")</f>
        <v>S</v>
      </c>
      <c r="AM277" t="str">
        <f>VLOOKUP(AG277,[1]PFEP!$AH:$AZ,19,0)</f>
        <v>YES</v>
      </c>
      <c r="AN277">
        <f>VLOOKUP(AG277,[1]PFEP!$AH:$BA,20,0)</f>
        <v>3</v>
      </c>
      <c r="AO277">
        <f>VLOOKUP(AG277,[1]PFEP!$AH:$BB,21,0)</f>
        <v>2</v>
      </c>
      <c r="AP277" s="2">
        <f>VLOOKUP(AG277,[1]PFEP!$AN:$BE,18,0)</f>
        <v>3</v>
      </c>
      <c r="AQ277" s="8" t="str">
        <f>IFERROR(VLOOKUP(Y277,'[4]Restrição de veículos'!$A:$C,3,0),"")</f>
        <v/>
      </c>
      <c r="AR277" s="8" t="str">
        <f t="shared" ca="1" si="98"/>
        <v/>
      </c>
      <c r="AS277" s="8">
        <f t="shared" ca="1" si="99"/>
        <v>6</v>
      </c>
      <c r="AT277" s="8" t="str">
        <f t="shared" ca="1" si="100"/>
        <v/>
      </c>
      <c r="AU277" s="8" t="str">
        <f t="shared" ca="1" si="101"/>
        <v/>
      </c>
      <c r="AV277" s="8" t="str">
        <f t="shared" ca="1" si="102"/>
        <v/>
      </c>
      <c r="AW277" s="8" t="str">
        <f t="shared" ca="1" si="103"/>
        <v/>
      </c>
      <c r="AX277" s="8" t="str">
        <f>VLOOKUP(Y277,'[1]Suppliers DB'!$A:$X,24,0)</f>
        <v>Milk Run SP</v>
      </c>
      <c r="AZ277" s="2" t="s">
        <v>62</v>
      </c>
      <c r="BD277" s="2" t="str">
        <f t="shared" si="104"/>
        <v>Cajamar</v>
      </c>
      <c r="BE277" s="7">
        <f>VLOOKUP(Y277,[3]DB_FORNECEDORES!$C:$E,3,0)</f>
        <v>61077327000156</v>
      </c>
      <c r="BF277" s="7" t="b">
        <f>IF(AY277="FIASA",16701716000156,IF(AY277="FPT BETIM - FIRE",16701716003171,IF(AY277="FPT BETIM - MECANICA",16701716003333,IF(AY277="CKD",16701716001713,IF(AY277="MOPAR",16701716002957,IF(AZ277="SIM",VLOOKUP(AY277,[3]DB_FORNECEDORES!$C:$E,3,0)))))))</f>
        <v>0</v>
      </c>
      <c r="BG277" t="e">
        <f>IF(M277="FIASA",VLOOKUP(Y277,'[4]FIASA, CKD, MOPAR '!$B:$F,5,0),IF(OR(M277="FPT BETIM - FIRE",M277="FPT BETIM - MECANICA"),VLOOKUP(Y277,'[4]FPT BETIM'!$B:$F,5,0),"Volume"))</f>
        <v>#N/A</v>
      </c>
      <c r="BH277" t="str">
        <f t="shared" si="105"/>
        <v>75095320800006506</v>
      </c>
      <c r="BI277" t="str">
        <f>VLOOKUP(BH277,[1]PFEP!$A:$A,1,0)</f>
        <v>75095320800006506</v>
      </c>
      <c r="BK277" s="44"/>
      <c r="BL277">
        <f>COUNTIF(' Suppliers DB '!C:C,PFEP!Y277)</f>
        <v>1</v>
      </c>
    </row>
    <row r="278" spans="1:64">
      <c r="A278" t="s">
        <v>328</v>
      </c>
      <c r="B278" s="2" t="s">
        <v>400</v>
      </c>
      <c r="C278" s="2">
        <v>70930</v>
      </c>
      <c r="D278" s="2">
        <v>75095330</v>
      </c>
      <c r="E278">
        <v>840</v>
      </c>
      <c r="F278" t="s">
        <v>402</v>
      </c>
      <c r="J278">
        <v>3360</v>
      </c>
      <c r="K278">
        <v>4</v>
      </c>
      <c r="L278" s="3">
        <v>45401</v>
      </c>
      <c r="M278" s="5" t="str">
        <f t="shared" si="89"/>
        <v>FPT BETIM - MECANICA</v>
      </c>
      <c r="N278" s="2" t="str">
        <f t="shared" ca="1" si="88"/>
        <v>WEEK 43</v>
      </c>
      <c r="O278">
        <f t="shared" si="90"/>
        <v>75095330</v>
      </c>
      <c r="P278" t="str">
        <f t="shared" si="91"/>
        <v>ANEL EXTERNO ROLAM.CARCACA DIF</v>
      </c>
      <c r="Q278" s="21">
        <f>VLOOKUP(O278,[1]PFEP!$B:$G,6,0)</f>
        <v>0.125</v>
      </c>
      <c r="R278" t="str">
        <f t="shared" ca="1" si="92"/>
        <v xml:space="preserve"> </v>
      </c>
      <c r="S278">
        <f t="shared" ca="1" si="93"/>
        <v>3360</v>
      </c>
      <c r="T278" t="str">
        <f t="shared" ca="1" si="94"/>
        <v xml:space="preserve"> </v>
      </c>
      <c r="U278" t="str">
        <f t="shared" ca="1" si="95"/>
        <v xml:space="preserve"> </v>
      </c>
      <c r="V278" t="str">
        <f t="shared" ca="1" si="96"/>
        <v xml:space="preserve"> </v>
      </c>
      <c r="W278" t="str">
        <f t="shared" ca="1" si="97"/>
        <v xml:space="preserve"> </v>
      </c>
      <c r="Y278" s="2">
        <f>VLOOKUP(C278,[1]PFEP!$O:$P,2,0)</f>
        <v>800006506</v>
      </c>
      <c r="Z278" s="8" t="e">
        <f>VLOOKUP(Y278,[2]INDEX!$C:$D,2,0)</f>
        <v>#N/A</v>
      </c>
      <c r="AA278" s="9" t="str">
        <f>VLOOKUP(Y278,'[1]Suppliers DB'!$A:$D,4,0)</f>
        <v>ROD ANHANGUERAS/NKM 30POLVILHO</v>
      </c>
      <c r="AB278" s="9" t="str">
        <f>VLOOKUP(Y278,'[1]Suppliers DB'!$A:$E,5,0)</f>
        <v>Cajamar</v>
      </c>
      <c r="AC278" s="2" t="str">
        <f>VLOOKUP(Y278,'[1]Suppliers DB'!$A:$F,6,0)</f>
        <v>SP</v>
      </c>
      <c r="AD278" s="6">
        <v>5797</v>
      </c>
      <c r="AE278" s="8" t="str">
        <f>VLOOKUP(Y278,[3]DB_FORNECEDORES!$C:$D,2,0)</f>
        <v>SKF DO BRASIL</v>
      </c>
      <c r="AF278" s="10" t="str">
        <f>IFERROR(IF(OR(M278="FPT BETIM - FIRE",M278="FPT BETIM - MECANICA",M278="FPT BETIM"),VLOOKUP(Y278,'[4]FPT BETIM'!$B:$E,4,0),IF(OR(M278="MOPAR",M278="CKD",M278="FIASA"),VLOOKUP(Y278,'[4]FIASA, CKD, MOPAR '!$B:$D,3,0)," ")),"")</f>
        <v/>
      </c>
      <c r="AG278" s="2" t="str">
        <f>VLOOKUP(O278,[1]PFEP!$B:$AN,39,0)</f>
        <v>TFDC</v>
      </c>
      <c r="AH278" s="2">
        <f>VLOOKUP(O278,[1]PFEP!$B:$AV,47,0)</f>
        <v>840</v>
      </c>
      <c r="AI278" s="2">
        <f>VLOOKUP(AG278,[1]PFEP!$AN:$AW,10,0)</f>
        <v>0.6</v>
      </c>
      <c r="AJ278" s="2">
        <f>VLOOKUP(O278,[1]PFEP!$B:$AX,49,0)</f>
        <v>0.6</v>
      </c>
      <c r="AK278" s="2">
        <f>VLOOKUP(O278,[1]PFEP!$B:$AY,50,0)</f>
        <v>0.22</v>
      </c>
      <c r="AL278" s="2" t="str">
        <f>IFERROR(IF(OR(VLOOKUP(BH278,[1]PFEP!$A:$BD,56,0)=1,VLOOKUP(BH278,[1]PFEP!$A:$BD,56,0)=0),"N","S"),"")</f>
        <v>S</v>
      </c>
      <c r="AM278" t="str">
        <f>VLOOKUP(AG278,[1]PFEP!$AH:$AZ,19,0)</f>
        <v>YES</v>
      </c>
      <c r="AN278">
        <f>VLOOKUP(AG278,[1]PFEP!$AH:$BA,20,0)</f>
        <v>3</v>
      </c>
      <c r="AO278">
        <f>VLOOKUP(AG278,[1]PFEP!$AH:$BB,21,0)</f>
        <v>2</v>
      </c>
      <c r="AP278" s="2">
        <f>VLOOKUP(AG278,[1]PFEP!$AN:$BE,18,0)</f>
        <v>3</v>
      </c>
      <c r="AQ278" s="8" t="str">
        <f>IFERROR(VLOOKUP(Y278,'[4]Restrição de veículos'!$A:$C,3,0),"")</f>
        <v/>
      </c>
      <c r="AR278" s="8" t="str">
        <f t="shared" ca="1" si="98"/>
        <v/>
      </c>
      <c r="AS278" s="8">
        <f t="shared" ca="1" si="99"/>
        <v>4</v>
      </c>
      <c r="AT278" s="8" t="str">
        <f t="shared" ca="1" si="100"/>
        <v/>
      </c>
      <c r="AU278" s="8" t="str">
        <f t="shared" ca="1" si="101"/>
        <v/>
      </c>
      <c r="AV278" s="8" t="str">
        <f t="shared" ca="1" si="102"/>
        <v/>
      </c>
      <c r="AW278" s="8" t="str">
        <f t="shared" ca="1" si="103"/>
        <v/>
      </c>
      <c r="AX278" s="8" t="str">
        <f>VLOOKUP(Y278,'[1]Suppliers DB'!$A:$X,24,0)</f>
        <v>Milk Run SP</v>
      </c>
      <c r="AZ278" s="2" t="s">
        <v>62</v>
      </c>
      <c r="BD278" s="2" t="str">
        <f t="shared" si="104"/>
        <v>Cajamar</v>
      </c>
      <c r="BE278" s="7">
        <f>VLOOKUP(Y278,[3]DB_FORNECEDORES!$C:$E,3,0)</f>
        <v>61077327000156</v>
      </c>
      <c r="BF278" s="7" t="b">
        <f>IF(AY278="FIASA",16701716000156,IF(AY278="FPT BETIM - FIRE",16701716003171,IF(AY278="FPT BETIM - MECANICA",16701716003333,IF(AY278="CKD",16701716001713,IF(AY278="MOPAR",16701716002957,IF(AZ278="SIM",VLOOKUP(AY278,[3]DB_FORNECEDORES!$C:$E,3,0)))))))</f>
        <v>0</v>
      </c>
      <c r="BG278" t="e">
        <f>IF(M278="FIASA",VLOOKUP(Y278,'[4]FIASA, CKD, MOPAR '!$B:$F,5,0),IF(OR(M278="FPT BETIM - FIRE",M278="FPT BETIM - MECANICA"),VLOOKUP(Y278,'[4]FPT BETIM'!$B:$F,5,0),"Volume"))</f>
        <v>#N/A</v>
      </c>
      <c r="BH278" t="str">
        <f t="shared" si="105"/>
        <v>75095330800006506</v>
      </c>
      <c r="BI278" t="str">
        <f>VLOOKUP(BH278,[1]PFEP!$A:$A,1,0)</f>
        <v>75095330800006506</v>
      </c>
      <c r="BK278" s="44"/>
      <c r="BL278">
        <f>COUNTIF(' Suppliers DB '!C:C,PFEP!Y278)</f>
        <v>1</v>
      </c>
    </row>
    <row r="279" spans="1:64">
      <c r="A279" t="s">
        <v>328</v>
      </c>
      <c r="B279" s="2" t="s">
        <v>403</v>
      </c>
      <c r="C279" s="2">
        <v>14872</v>
      </c>
      <c r="D279" s="2">
        <v>77289830</v>
      </c>
      <c r="E279">
        <v>400</v>
      </c>
      <c r="F279" t="s">
        <v>404</v>
      </c>
      <c r="J279">
        <v>400</v>
      </c>
      <c r="K279">
        <v>1</v>
      </c>
      <c r="L279" s="3">
        <v>45401</v>
      </c>
      <c r="M279" s="5" t="str">
        <f t="shared" si="89"/>
        <v>FPT BETIM - MECANICA</v>
      </c>
      <c r="N279" s="2" t="str">
        <f t="shared" ca="1" si="88"/>
        <v>WEEK 43</v>
      </c>
      <c r="O279">
        <f t="shared" si="90"/>
        <v>77289830</v>
      </c>
      <c r="P279" t="str">
        <f t="shared" si="91"/>
        <v>ANEL ESPESSURA ESP.0,72</v>
      </c>
      <c r="Q279" s="21">
        <f>VLOOKUP(O279,[1]PFEP!$B:$G,6,0)</f>
        <v>6.0000000000000001E-3</v>
      </c>
      <c r="R279" t="str">
        <f t="shared" ca="1" si="92"/>
        <v xml:space="preserve"> </v>
      </c>
      <c r="S279">
        <f t="shared" ca="1" si="93"/>
        <v>400</v>
      </c>
      <c r="T279" t="str">
        <f t="shared" ca="1" si="94"/>
        <v xml:space="preserve"> </v>
      </c>
      <c r="U279" t="str">
        <f t="shared" ca="1" si="95"/>
        <v xml:space="preserve"> </v>
      </c>
      <c r="V279" t="str">
        <f t="shared" ca="1" si="96"/>
        <v xml:space="preserve"> </v>
      </c>
      <c r="W279" t="str">
        <f t="shared" ca="1" si="97"/>
        <v xml:space="preserve"> </v>
      </c>
      <c r="Y279" s="2">
        <f>VLOOKUP(C279,[1]PFEP!$O:$P,2,0)</f>
        <v>800031340</v>
      </c>
      <c r="Z279" s="8" t="e">
        <f>VLOOKUP(Y279,[2]INDEX!$C:$D,2,0)</f>
        <v>#N/A</v>
      </c>
      <c r="AA279" s="9" t="str">
        <f>VLOOKUP(Y279,'[1]Suppliers DB'!$A:$D,4,0)</f>
        <v>R Costa Barros3263G 1 e 2Vila Alpima</v>
      </c>
      <c r="AB279" s="9" t="str">
        <f>VLOOKUP(Y279,'[1]Suppliers DB'!$A:$E,5,0)</f>
        <v>Sao Paulo</v>
      </c>
      <c r="AC279" s="2" t="str">
        <f>VLOOKUP(Y279,'[1]Suppliers DB'!$A:$F,6,0)</f>
        <v>SP</v>
      </c>
      <c r="AD279" s="6">
        <v>5798</v>
      </c>
      <c r="AE279" s="8" t="str">
        <f>VLOOKUP(Y279,[3]DB_FORNECEDORES!$C:$D,2,0)</f>
        <v>STAMPTEC</v>
      </c>
      <c r="AF279" s="10" t="str">
        <f>IFERROR(IF(OR(M279="FPT BETIM - FIRE",M279="FPT BETIM - MECANICA",M279="FPT BETIM"),VLOOKUP(Y279,'[4]FPT BETIM'!$B:$E,4,0),IF(OR(M279="MOPAR",M279="CKD",M279="FIASA"),VLOOKUP(Y279,'[4]FIASA, CKD, MOPAR '!$B:$D,3,0)," ")),"")</f>
        <v/>
      </c>
      <c r="AG279" s="2" t="str">
        <f>VLOOKUP(O279,[1]PFEP!$B:$AN,39,0)</f>
        <v>T020</v>
      </c>
      <c r="AH279" s="2">
        <f>VLOOKUP(O279,[1]PFEP!$B:$AV,47,0)</f>
        <v>400</v>
      </c>
      <c r="AI279" s="2">
        <f>VLOOKUP(AG279,[1]PFEP!$AN:$AW,10,0)</f>
        <v>0.4</v>
      </c>
      <c r="AJ279" s="2">
        <f>VLOOKUP(O279,[1]PFEP!$B:$AX,49,0)</f>
        <v>0.3</v>
      </c>
      <c r="AK279" s="2">
        <f>VLOOKUP(O279,[1]PFEP!$B:$AY,50,0)</f>
        <v>0.15</v>
      </c>
      <c r="AL279" s="2" t="str">
        <f>IFERROR(IF(OR(VLOOKUP(BH279,[1]PFEP!$A:$BD,56,0)=1,VLOOKUP(BH279,[1]PFEP!$A:$BD,56,0)=0),"N","S"),"")</f>
        <v>S</v>
      </c>
      <c r="AM279" t="str">
        <f>VLOOKUP(AG279,[1]PFEP!$AH:$AZ,19,0)</f>
        <v>YES</v>
      </c>
      <c r="AN279">
        <f>VLOOKUP(AG279,[1]PFEP!$AH:$BA,20,0)</f>
        <v>10</v>
      </c>
      <c r="AO279">
        <f>VLOOKUP(AG279,[1]PFEP!$AH:$BB,21,0)</f>
        <v>2</v>
      </c>
      <c r="AP279" s="2">
        <f>VLOOKUP(AG279,[1]PFEP!$AN:$BE,18,0)</f>
        <v>10</v>
      </c>
      <c r="AQ279" s="8" t="str">
        <f>IFERROR(VLOOKUP(Y279,'[4]Restrição de veículos'!$A:$C,3,0),"")</f>
        <v/>
      </c>
      <c r="AR279" s="8" t="str">
        <f t="shared" ca="1" si="98"/>
        <v/>
      </c>
      <c r="AS279" s="8">
        <f t="shared" ca="1" si="99"/>
        <v>1</v>
      </c>
      <c r="AT279" s="8" t="str">
        <f t="shared" ca="1" si="100"/>
        <v/>
      </c>
      <c r="AU279" s="8" t="str">
        <f t="shared" ca="1" si="101"/>
        <v/>
      </c>
      <c r="AV279" s="8" t="str">
        <f t="shared" ca="1" si="102"/>
        <v/>
      </c>
      <c r="AW279" s="8" t="str">
        <f t="shared" ca="1" si="103"/>
        <v/>
      </c>
      <c r="AX279" s="8" t="str">
        <f>VLOOKUP(Y279,'[1]Suppliers DB'!$A:$X,24,0)</f>
        <v>Milk Run SP</v>
      </c>
      <c r="AZ279" s="2" t="s">
        <v>62</v>
      </c>
      <c r="BD279" s="2" t="str">
        <f t="shared" si="104"/>
        <v>Sao Paulo</v>
      </c>
      <c r="BE279" s="7">
        <f>VLOOKUP(Y279,[3]DB_FORNECEDORES!$C:$E,3,0)</f>
        <v>96477666000104</v>
      </c>
      <c r="BF279" s="7" t="b">
        <f>IF(AY279="FIASA",16701716000156,IF(AY279="FPT BETIM - FIRE",16701716003171,IF(AY279="FPT BETIM - MECANICA",16701716003333,IF(AY279="CKD",16701716001713,IF(AY279="MOPAR",16701716002957,IF(AZ279="SIM",VLOOKUP(AY279,[3]DB_FORNECEDORES!$C:$E,3,0)))))))</f>
        <v>0</v>
      </c>
      <c r="BG279" t="e">
        <f>IF(M279="FIASA",VLOOKUP(Y279,'[4]FIASA, CKD, MOPAR '!$B:$F,5,0),IF(OR(M279="FPT BETIM - FIRE",M279="FPT BETIM - MECANICA"),VLOOKUP(Y279,'[4]FPT BETIM'!$B:$F,5,0),"Volume"))</f>
        <v>#N/A</v>
      </c>
      <c r="BH279" t="str">
        <f t="shared" si="105"/>
        <v>77289830800031340</v>
      </c>
      <c r="BI279" t="str">
        <f>VLOOKUP(BH279,[1]PFEP!$A:$A,1,0)</f>
        <v>77289830800031340</v>
      </c>
      <c r="BK279" s="44"/>
      <c r="BL279">
        <f>COUNTIF(' Suppliers DB '!C:C,PFEP!Y279)</f>
        <v>1</v>
      </c>
    </row>
    <row r="280" spans="1:64">
      <c r="A280" t="s">
        <v>328</v>
      </c>
      <c r="B280" s="2" t="s">
        <v>403</v>
      </c>
      <c r="C280" s="2">
        <v>14872</v>
      </c>
      <c r="D280" s="2">
        <v>77289840</v>
      </c>
      <c r="E280">
        <v>200</v>
      </c>
      <c r="F280" t="s">
        <v>405</v>
      </c>
      <c r="J280">
        <v>1000</v>
      </c>
      <c r="K280">
        <v>5</v>
      </c>
      <c r="L280" s="3">
        <v>45401</v>
      </c>
      <c r="M280" s="5" t="str">
        <f t="shared" si="89"/>
        <v>FPT BETIM - MECANICA</v>
      </c>
      <c r="N280" s="2" t="str">
        <f t="shared" ca="1" si="88"/>
        <v>WEEK 43</v>
      </c>
      <c r="O280">
        <f t="shared" si="90"/>
        <v>77289840</v>
      </c>
      <c r="P280" t="str">
        <f t="shared" si="91"/>
        <v>ANEL ESPESSURA 0,84</v>
      </c>
      <c r="Q280" s="21">
        <f>VLOOKUP(O280,[1]PFEP!$B:$G,6,0)</f>
        <v>6.0000000000000001E-3</v>
      </c>
      <c r="R280" t="str">
        <f t="shared" ca="1" si="92"/>
        <v xml:space="preserve"> </v>
      </c>
      <c r="S280">
        <f t="shared" ca="1" si="93"/>
        <v>1000</v>
      </c>
      <c r="T280" t="str">
        <f t="shared" ca="1" si="94"/>
        <v xml:space="preserve"> </v>
      </c>
      <c r="U280" t="str">
        <f t="shared" ca="1" si="95"/>
        <v xml:space="preserve"> </v>
      </c>
      <c r="V280" t="str">
        <f t="shared" ca="1" si="96"/>
        <v xml:space="preserve"> </v>
      </c>
      <c r="W280" t="str">
        <f t="shared" ca="1" si="97"/>
        <v xml:space="preserve"> </v>
      </c>
      <c r="Y280" s="2">
        <f>VLOOKUP(C280,[1]PFEP!$O:$P,2,0)</f>
        <v>800031340</v>
      </c>
      <c r="Z280" s="8" t="e">
        <f>VLOOKUP(Y280,[2]INDEX!$C:$D,2,0)</f>
        <v>#N/A</v>
      </c>
      <c r="AA280" s="9" t="str">
        <f>VLOOKUP(Y280,'[1]Suppliers DB'!$A:$D,4,0)</f>
        <v>R Costa Barros3263G 1 e 2Vila Alpima</v>
      </c>
      <c r="AB280" s="9" t="str">
        <f>VLOOKUP(Y280,'[1]Suppliers DB'!$A:$E,5,0)</f>
        <v>Sao Paulo</v>
      </c>
      <c r="AC280" s="2" t="str">
        <f>VLOOKUP(Y280,'[1]Suppliers DB'!$A:$F,6,0)</f>
        <v>SP</v>
      </c>
      <c r="AD280" s="6">
        <v>5799</v>
      </c>
      <c r="AE280" s="8" t="str">
        <f>VLOOKUP(Y280,[3]DB_FORNECEDORES!$C:$D,2,0)</f>
        <v>STAMPTEC</v>
      </c>
      <c r="AF280" s="10" t="str">
        <f>IFERROR(IF(OR(M280="FPT BETIM - FIRE",M280="FPT BETIM - MECANICA",M280="FPT BETIM"),VLOOKUP(Y280,'[4]FPT BETIM'!$B:$E,4,0),IF(OR(M280="MOPAR",M280="CKD",M280="FIASA"),VLOOKUP(Y280,'[4]FIASA, CKD, MOPAR '!$B:$D,3,0)," ")),"")</f>
        <v/>
      </c>
      <c r="AG280" s="2" t="str">
        <f>VLOOKUP(O280,[1]PFEP!$B:$AN,39,0)</f>
        <v>T020</v>
      </c>
      <c r="AH280" s="2">
        <f>VLOOKUP(O280,[1]PFEP!$B:$AV,47,0)</f>
        <v>400</v>
      </c>
      <c r="AI280" s="2">
        <f>VLOOKUP(AG280,[1]PFEP!$AN:$AW,10,0)</f>
        <v>0.4</v>
      </c>
      <c r="AJ280" s="2">
        <f>VLOOKUP(O280,[1]PFEP!$B:$AX,49,0)</f>
        <v>0.3</v>
      </c>
      <c r="AK280" s="2">
        <f>VLOOKUP(O280,[1]PFEP!$B:$AY,50,0)</f>
        <v>0.15</v>
      </c>
      <c r="AL280" s="2" t="str">
        <f>IFERROR(IF(OR(VLOOKUP(BH280,[1]PFEP!$A:$BD,56,0)=1,VLOOKUP(BH280,[1]PFEP!$A:$BD,56,0)=0),"N","S"),"")</f>
        <v>S</v>
      </c>
      <c r="AM280" t="str">
        <f>VLOOKUP(AG280,[1]PFEP!$AH:$AZ,19,0)</f>
        <v>YES</v>
      </c>
      <c r="AN280">
        <f>VLOOKUP(AG280,[1]PFEP!$AH:$BA,20,0)</f>
        <v>10</v>
      </c>
      <c r="AO280">
        <f>VLOOKUP(AG280,[1]PFEP!$AH:$BB,21,0)</f>
        <v>2</v>
      </c>
      <c r="AP280" s="2">
        <f>VLOOKUP(AG280,[1]PFEP!$AN:$BE,18,0)</f>
        <v>10</v>
      </c>
      <c r="AQ280" s="8" t="str">
        <f>IFERROR(VLOOKUP(Y280,'[4]Restrição de veículos'!$A:$C,3,0),"")</f>
        <v/>
      </c>
      <c r="AR280" s="8" t="str">
        <f t="shared" ca="1" si="98"/>
        <v/>
      </c>
      <c r="AS280" s="8">
        <f t="shared" ca="1" si="99"/>
        <v>3</v>
      </c>
      <c r="AT280" s="8" t="str">
        <f t="shared" ca="1" si="100"/>
        <v/>
      </c>
      <c r="AU280" s="8" t="str">
        <f t="shared" ca="1" si="101"/>
        <v/>
      </c>
      <c r="AV280" s="8" t="str">
        <f t="shared" ca="1" si="102"/>
        <v/>
      </c>
      <c r="AW280" s="8" t="str">
        <f t="shared" ca="1" si="103"/>
        <v/>
      </c>
      <c r="AX280" s="8" t="str">
        <f>VLOOKUP(Y280,'[1]Suppliers DB'!$A:$X,24,0)</f>
        <v>Milk Run SP</v>
      </c>
      <c r="AZ280" s="2" t="s">
        <v>62</v>
      </c>
      <c r="BD280" s="2" t="str">
        <f t="shared" si="104"/>
        <v>Sao Paulo</v>
      </c>
      <c r="BE280" s="7">
        <f>VLOOKUP(Y280,[3]DB_FORNECEDORES!$C:$E,3,0)</f>
        <v>96477666000104</v>
      </c>
      <c r="BF280" s="7" t="b">
        <f>IF(AY280="FIASA",16701716000156,IF(AY280="FPT BETIM - FIRE",16701716003171,IF(AY280="FPT BETIM - MECANICA",16701716003333,IF(AY280="CKD",16701716001713,IF(AY280="MOPAR",16701716002957,IF(AZ280="SIM",VLOOKUP(AY280,[3]DB_FORNECEDORES!$C:$E,3,0)))))))</f>
        <v>0</v>
      </c>
      <c r="BG280" t="e">
        <f>IF(M280="FIASA",VLOOKUP(Y280,'[4]FIASA, CKD, MOPAR '!$B:$F,5,0),IF(OR(M280="FPT BETIM - FIRE",M280="FPT BETIM - MECANICA"),VLOOKUP(Y280,'[4]FPT BETIM'!$B:$F,5,0),"Volume"))</f>
        <v>#N/A</v>
      </c>
      <c r="BH280" t="str">
        <f t="shared" si="105"/>
        <v>77289840800031340</v>
      </c>
      <c r="BI280" t="str">
        <f>VLOOKUP(BH280,[1]PFEP!$A:$A,1,0)</f>
        <v>77289840800031340</v>
      </c>
      <c r="BK280" s="44"/>
      <c r="BL280">
        <f>COUNTIF(' Suppliers DB '!C:C,PFEP!Y280)</f>
        <v>1</v>
      </c>
    </row>
    <row r="281" spans="1:64">
      <c r="A281" t="s">
        <v>328</v>
      </c>
      <c r="B281" s="2" t="s">
        <v>403</v>
      </c>
      <c r="C281" s="2">
        <v>14872</v>
      </c>
      <c r="D281" s="2">
        <v>77289850</v>
      </c>
      <c r="E281">
        <v>200</v>
      </c>
      <c r="F281" t="s">
        <v>406</v>
      </c>
      <c r="J281">
        <v>1000</v>
      </c>
      <c r="K281">
        <v>5</v>
      </c>
      <c r="L281" s="3">
        <v>45401</v>
      </c>
      <c r="M281" s="5" t="str">
        <f t="shared" si="89"/>
        <v>FPT BETIM - MECANICA</v>
      </c>
      <c r="N281" s="2" t="str">
        <f t="shared" ca="1" si="88"/>
        <v>WEEK 43</v>
      </c>
      <c r="O281">
        <f t="shared" si="90"/>
        <v>77289850</v>
      </c>
      <c r="P281" t="str">
        <f t="shared" si="91"/>
        <v>ANEL ESPESSURA 0,96</v>
      </c>
      <c r="Q281" s="21">
        <f>VLOOKUP(O281,[1]PFEP!$B:$G,6,0)</f>
        <v>7.0000000000000001E-3</v>
      </c>
      <c r="R281" t="str">
        <f t="shared" ca="1" si="92"/>
        <v xml:space="preserve"> </v>
      </c>
      <c r="S281">
        <f t="shared" ca="1" si="93"/>
        <v>1000</v>
      </c>
      <c r="T281" t="str">
        <f t="shared" ca="1" si="94"/>
        <v xml:space="preserve"> </v>
      </c>
      <c r="U281" t="str">
        <f t="shared" ca="1" si="95"/>
        <v xml:space="preserve"> </v>
      </c>
      <c r="V281" t="str">
        <f t="shared" ca="1" si="96"/>
        <v xml:space="preserve"> </v>
      </c>
      <c r="W281" t="str">
        <f t="shared" ca="1" si="97"/>
        <v xml:space="preserve"> </v>
      </c>
      <c r="Y281" s="2">
        <f>VLOOKUP(C281,[1]PFEP!$O:$P,2,0)</f>
        <v>800031340</v>
      </c>
      <c r="Z281" s="8" t="e">
        <f>VLOOKUP(Y281,[2]INDEX!$C:$D,2,0)</f>
        <v>#N/A</v>
      </c>
      <c r="AA281" s="9" t="str">
        <f>VLOOKUP(Y281,'[1]Suppliers DB'!$A:$D,4,0)</f>
        <v>R Costa Barros3263G 1 e 2Vila Alpima</v>
      </c>
      <c r="AB281" s="9" t="str">
        <f>VLOOKUP(Y281,'[1]Suppliers DB'!$A:$E,5,0)</f>
        <v>Sao Paulo</v>
      </c>
      <c r="AC281" s="2" t="str">
        <f>VLOOKUP(Y281,'[1]Suppliers DB'!$A:$F,6,0)</f>
        <v>SP</v>
      </c>
      <c r="AD281" s="6">
        <v>5800</v>
      </c>
      <c r="AE281" s="8" t="str">
        <f>VLOOKUP(Y281,[3]DB_FORNECEDORES!$C:$D,2,0)</f>
        <v>STAMPTEC</v>
      </c>
      <c r="AF281" s="10" t="str">
        <f>IFERROR(IF(OR(M281="FPT BETIM - FIRE",M281="FPT BETIM - MECANICA",M281="FPT BETIM"),VLOOKUP(Y281,'[4]FPT BETIM'!$B:$E,4,0),IF(OR(M281="MOPAR",M281="CKD",M281="FIASA"),VLOOKUP(Y281,'[4]FIASA, CKD, MOPAR '!$B:$D,3,0)," ")),"")</f>
        <v/>
      </c>
      <c r="AG281" s="2" t="str">
        <f>VLOOKUP(O281,[1]PFEP!$B:$AN,39,0)</f>
        <v>T020</v>
      </c>
      <c r="AH281" s="2">
        <f>VLOOKUP(O281,[1]PFEP!$B:$AV,47,0)</f>
        <v>400</v>
      </c>
      <c r="AI281" s="2">
        <f>VLOOKUP(AG281,[1]PFEP!$AN:$AW,10,0)</f>
        <v>0.4</v>
      </c>
      <c r="AJ281" s="2">
        <f>VLOOKUP(O281,[1]PFEP!$B:$AX,49,0)</f>
        <v>0.3</v>
      </c>
      <c r="AK281" s="2">
        <f>VLOOKUP(O281,[1]PFEP!$B:$AY,50,0)</f>
        <v>0.15</v>
      </c>
      <c r="AL281" s="2" t="str">
        <f>IFERROR(IF(OR(VLOOKUP(BH281,[1]PFEP!$A:$BD,56,0)=1,VLOOKUP(BH281,[1]PFEP!$A:$BD,56,0)=0),"N","S"),"")</f>
        <v>S</v>
      </c>
      <c r="AM281" t="str">
        <f>VLOOKUP(AG281,[1]PFEP!$AH:$AZ,19,0)</f>
        <v>YES</v>
      </c>
      <c r="AN281">
        <f>VLOOKUP(AG281,[1]PFEP!$AH:$BA,20,0)</f>
        <v>10</v>
      </c>
      <c r="AO281">
        <f>VLOOKUP(AG281,[1]PFEP!$AH:$BB,21,0)</f>
        <v>2</v>
      </c>
      <c r="AP281" s="2">
        <f>VLOOKUP(AG281,[1]PFEP!$AN:$BE,18,0)</f>
        <v>10</v>
      </c>
      <c r="AQ281" s="8" t="str">
        <f>IFERROR(VLOOKUP(Y281,'[4]Restrição de veículos'!$A:$C,3,0),"")</f>
        <v/>
      </c>
      <c r="AR281" s="8" t="str">
        <f t="shared" ca="1" si="98"/>
        <v/>
      </c>
      <c r="AS281" s="8">
        <f t="shared" ca="1" si="99"/>
        <v>3</v>
      </c>
      <c r="AT281" s="8" t="str">
        <f t="shared" ca="1" si="100"/>
        <v/>
      </c>
      <c r="AU281" s="8" t="str">
        <f t="shared" ca="1" si="101"/>
        <v/>
      </c>
      <c r="AV281" s="8" t="str">
        <f t="shared" ca="1" si="102"/>
        <v/>
      </c>
      <c r="AW281" s="8" t="str">
        <f t="shared" ca="1" si="103"/>
        <v/>
      </c>
      <c r="AX281" s="8" t="str">
        <f>VLOOKUP(Y281,'[1]Suppliers DB'!$A:$X,24,0)</f>
        <v>Milk Run SP</v>
      </c>
      <c r="AZ281" s="2" t="s">
        <v>62</v>
      </c>
      <c r="BD281" s="2" t="str">
        <f t="shared" si="104"/>
        <v>Sao Paulo</v>
      </c>
      <c r="BE281" s="7">
        <f>VLOOKUP(Y281,[3]DB_FORNECEDORES!$C:$E,3,0)</f>
        <v>96477666000104</v>
      </c>
      <c r="BF281" s="7" t="b">
        <f>IF(AY281="FIASA",16701716000156,IF(AY281="FPT BETIM - FIRE",16701716003171,IF(AY281="FPT BETIM - MECANICA",16701716003333,IF(AY281="CKD",16701716001713,IF(AY281="MOPAR",16701716002957,IF(AZ281="SIM",VLOOKUP(AY281,[3]DB_FORNECEDORES!$C:$E,3,0)))))))</f>
        <v>0</v>
      </c>
      <c r="BG281" t="e">
        <f>IF(M281="FIASA",VLOOKUP(Y281,'[4]FIASA, CKD, MOPAR '!$B:$F,5,0),IF(OR(M281="FPT BETIM - FIRE",M281="FPT BETIM - MECANICA"),VLOOKUP(Y281,'[4]FPT BETIM'!$B:$F,5,0),"Volume"))</f>
        <v>#N/A</v>
      </c>
      <c r="BH281" t="str">
        <f t="shared" si="105"/>
        <v>77289850800031340</v>
      </c>
      <c r="BI281" t="str">
        <f>VLOOKUP(BH281,[1]PFEP!$A:$A,1,0)</f>
        <v>77289850800031340</v>
      </c>
      <c r="BK281" s="44"/>
      <c r="BL281">
        <f>COUNTIF(' Suppliers DB '!C:C,PFEP!Y281)</f>
        <v>1</v>
      </c>
    </row>
    <row r="282" spans="1:64">
      <c r="A282" t="s">
        <v>328</v>
      </c>
      <c r="B282" s="2" t="s">
        <v>403</v>
      </c>
      <c r="C282" s="2">
        <v>14872</v>
      </c>
      <c r="D282" s="2">
        <v>77894530</v>
      </c>
      <c r="E282">
        <v>400</v>
      </c>
      <c r="F282" t="s">
        <v>407</v>
      </c>
      <c r="J282">
        <v>4000</v>
      </c>
      <c r="K282">
        <v>10</v>
      </c>
      <c r="L282" s="3">
        <v>45401</v>
      </c>
      <c r="M282" s="5" t="str">
        <f t="shared" si="89"/>
        <v>FPT BETIM - MECANICA</v>
      </c>
      <c r="N282" s="2" t="str">
        <f t="shared" ca="1" si="88"/>
        <v>WEEK 43</v>
      </c>
      <c r="O282">
        <f t="shared" si="90"/>
        <v>77894530</v>
      </c>
      <c r="P282" t="str">
        <f t="shared" si="91"/>
        <v>ANEL ESP. 0,85</v>
      </c>
      <c r="Q282" s="21">
        <f>VLOOKUP(O282,[1]PFEP!$B:$G,6,0)</f>
        <v>1.0999999999999999E-2</v>
      </c>
      <c r="R282" t="str">
        <f t="shared" ca="1" si="92"/>
        <v xml:space="preserve"> </v>
      </c>
      <c r="S282">
        <f t="shared" ca="1" si="93"/>
        <v>4000</v>
      </c>
      <c r="T282" t="str">
        <f t="shared" ca="1" si="94"/>
        <v xml:space="preserve"> </v>
      </c>
      <c r="U282" t="str">
        <f t="shared" ca="1" si="95"/>
        <v xml:space="preserve"> </v>
      </c>
      <c r="V282" t="str">
        <f t="shared" ca="1" si="96"/>
        <v xml:space="preserve"> </v>
      </c>
      <c r="W282" t="str">
        <f t="shared" ca="1" si="97"/>
        <v xml:space="preserve"> </v>
      </c>
      <c r="Y282" s="2">
        <f>VLOOKUP(C282,[1]PFEP!$O:$P,2,0)</f>
        <v>800031340</v>
      </c>
      <c r="Z282" s="8" t="e">
        <f>VLOOKUP(Y282,[2]INDEX!$C:$D,2,0)</f>
        <v>#N/A</v>
      </c>
      <c r="AA282" s="9" t="str">
        <f>VLOOKUP(Y282,'[1]Suppliers DB'!$A:$D,4,0)</f>
        <v>R Costa Barros3263G 1 e 2Vila Alpima</v>
      </c>
      <c r="AB282" s="9" t="str">
        <f>VLOOKUP(Y282,'[1]Suppliers DB'!$A:$E,5,0)</f>
        <v>Sao Paulo</v>
      </c>
      <c r="AC282" s="2" t="str">
        <f>VLOOKUP(Y282,'[1]Suppliers DB'!$A:$F,6,0)</f>
        <v>SP</v>
      </c>
      <c r="AD282" s="6">
        <v>5801</v>
      </c>
      <c r="AE282" s="8" t="str">
        <f>VLOOKUP(Y282,[3]DB_FORNECEDORES!$C:$D,2,0)</f>
        <v>STAMPTEC</v>
      </c>
      <c r="AF282" s="10" t="str">
        <f>IFERROR(IF(OR(M282="FPT BETIM - FIRE",M282="FPT BETIM - MECANICA",M282="FPT BETIM"),VLOOKUP(Y282,'[4]FPT BETIM'!$B:$E,4,0),IF(OR(M282="MOPAR",M282="CKD",M282="FIASA"),VLOOKUP(Y282,'[4]FIASA, CKD, MOPAR '!$B:$D,3,0)," ")),"")</f>
        <v/>
      </c>
      <c r="AG282" s="2" t="str">
        <f>VLOOKUP(O282,[1]PFEP!$B:$AN,39,0)</f>
        <v>T020</v>
      </c>
      <c r="AH282" s="2">
        <f>VLOOKUP(O282,[1]PFEP!$B:$AV,47,0)</f>
        <v>480</v>
      </c>
      <c r="AI282" s="2">
        <f>VLOOKUP(AG282,[1]PFEP!$AN:$AW,10,0)</f>
        <v>0.4</v>
      </c>
      <c r="AJ282" s="2">
        <f>VLOOKUP(O282,[1]PFEP!$B:$AX,49,0)</f>
        <v>0.3</v>
      </c>
      <c r="AK282" s="2">
        <f>VLOOKUP(O282,[1]PFEP!$B:$AY,50,0)</f>
        <v>0.15</v>
      </c>
      <c r="AL282" s="2" t="str">
        <f>IFERROR(IF(OR(VLOOKUP(BH282,[1]PFEP!$A:$BD,56,0)=1,VLOOKUP(BH282,[1]PFEP!$A:$BD,56,0)=0),"N","S"),"")</f>
        <v>S</v>
      </c>
      <c r="AM282" t="str">
        <f>VLOOKUP(AG282,[1]PFEP!$AH:$AZ,19,0)</f>
        <v>YES</v>
      </c>
      <c r="AN282">
        <f>VLOOKUP(AG282,[1]PFEP!$AH:$BA,20,0)</f>
        <v>10</v>
      </c>
      <c r="AO282">
        <f>VLOOKUP(AG282,[1]PFEP!$AH:$BB,21,0)</f>
        <v>2</v>
      </c>
      <c r="AP282" s="2">
        <f>VLOOKUP(AG282,[1]PFEP!$AN:$BE,18,0)</f>
        <v>10</v>
      </c>
      <c r="AQ282" s="8" t="str">
        <f>IFERROR(VLOOKUP(Y282,'[4]Restrição de veículos'!$A:$C,3,0),"")</f>
        <v/>
      </c>
      <c r="AR282" s="8" t="str">
        <f t="shared" ca="1" si="98"/>
        <v/>
      </c>
      <c r="AS282" s="8">
        <f t="shared" ca="1" si="99"/>
        <v>9</v>
      </c>
      <c r="AT282" s="8" t="str">
        <f t="shared" ca="1" si="100"/>
        <v/>
      </c>
      <c r="AU282" s="8" t="str">
        <f t="shared" ca="1" si="101"/>
        <v/>
      </c>
      <c r="AV282" s="8" t="str">
        <f t="shared" ca="1" si="102"/>
        <v/>
      </c>
      <c r="AW282" s="8" t="str">
        <f t="shared" ca="1" si="103"/>
        <v/>
      </c>
      <c r="AX282" s="8" t="str">
        <f>VLOOKUP(Y282,'[1]Suppliers DB'!$A:$X,24,0)</f>
        <v>Milk Run SP</v>
      </c>
      <c r="AZ282" s="2" t="s">
        <v>62</v>
      </c>
      <c r="BD282" s="2" t="str">
        <f t="shared" si="104"/>
        <v>Sao Paulo</v>
      </c>
      <c r="BE282" s="7">
        <f>VLOOKUP(Y282,[3]DB_FORNECEDORES!$C:$E,3,0)</f>
        <v>96477666000104</v>
      </c>
      <c r="BF282" s="7" t="b">
        <f>IF(AY282="FIASA",16701716000156,IF(AY282="FPT BETIM - FIRE",16701716003171,IF(AY282="FPT BETIM - MECANICA",16701716003333,IF(AY282="CKD",16701716001713,IF(AY282="MOPAR",16701716002957,IF(AZ282="SIM",VLOOKUP(AY282,[3]DB_FORNECEDORES!$C:$E,3,0)))))))</f>
        <v>0</v>
      </c>
      <c r="BG282" t="e">
        <f>IF(M282="FIASA",VLOOKUP(Y282,'[4]FIASA, CKD, MOPAR '!$B:$F,5,0),IF(OR(M282="FPT BETIM - FIRE",M282="FPT BETIM - MECANICA"),VLOOKUP(Y282,'[4]FPT BETIM'!$B:$F,5,0),"Volume"))</f>
        <v>#N/A</v>
      </c>
      <c r="BH282" t="str">
        <f t="shared" si="105"/>
        <v>77894530800031340</v>
      </c>
      <c r="BI282" t="str">
        <f>VLOOKUP(BH282,[1]PFEP!$A:$A,1,0)</f>
        <v>77894530800031340</v>
      </c>
      <c r="BK282" s="44"/>
      <c r="BL282">
        <f>COUNTIF(' Suppliers DB '!C:C,PFEP!Y282)</f>
        <v>1</v>
      </c>
    </row>
    <row r="283" spans="1:64">
      <c r="A283" t="s">
        <v>328</v>
      </c>
      <c r="B283" s="2" t="s">
        <v>403</v>
      </c>
      <c r="C283" s="2">
        <v>14872</v>
      </c>
      <c r="D283" s="2">
        <v>77894560</v>
      </c>
      <c r="E283">
        <v>400</v>
      </c>
      <c r="F283" t="s">
        <v>408</v>
      </c>
      <c r="J283">
        <v>2800</v>
      </c>
      <c r="K283">
        <v>7</v>
      </c>
      <c r="L283" s="3">
        <v>45401</v>
      </c>
      <c r="M283" s="5" t="str">
        <f t="shared" si="89"/>
        <v>FPT BETIM - MECANICA</v>
      </c>
      <c r="N283" s="2" t="str">
        <f t="shared" ca="1" si="88"/>
        <v>WEEK 43</v>
      </c>
      <c r="O283">
        <f t="shared" si="90"/>
        <v>77894560</v>
      </c>
      <c r="P283" t="str">
        <f t="shared" si="91"/>
        <v>ANEL - ESPESSURA 0,95</v>
      </c>
      <c r="Q283" s="21">
        <f>VLOOKUP(O283,[1]PFEP!$B:$G,6,0)</f>
        <v>1.2E-2</v>
      </c>
      <c r="R283" t="str">
        <f t="shared" ca="1" si="92"/>
        <v xml:space="preserve"> </v>
      </c>
      <c r="S283">
        <f t="shared" ca="1" si="93"/>
        <v>2800</v>
      </c>
      <c r="T283" t="str">
        <f t="shared" ca="1" si="94"/>
        <v xml:space="preserve"> </v>
      </c>
      <c r="U283" t="str">
        <f t="shared" ca="1" si="95"/>
        <v xml:space="preserve"> </v>
      </c>
      <c r="V283" t="str">
        <f t="shared" ca="1" si="96"/>
        <v xml:space="preserve"> </v>
      </c>
      <c r="W283" t="str">
        <f t="shared" ca="1" si="97"/>
        <v xml:space="preserve"> </v>
      </c>
      <c r="Y283" s="2">
        <f>VLOOKUP(C283,[1]PFEP!$O:$P,2,0)</f>
        <v>800031340</v>
      </c>
      <c r="Z283" s="8" t="e">
        <f>VLOOKUP(Y283,[2]INDEX!$C:$D,2,0)</f>
        <v>#N/A</v>
      </c>
      <c r="AA283" s="9" t="str">
        <f>VLOOKUP(Y283,'[1]Suppliers DB'!$A:$D,4,0)</f>
        <v>R Costa Barros3263G 1 e 2Vila Alpima</v>
      </c>
      <c r="AB283" s="9" t="str">
        <f>VLOOKUP(Y283,'[1]Suppliers DB'!$A:$E,5,0)</f>
        <v>Sao Paulo</v>
      </c>
      <c r="AC283" s="2" t="str">
        <f>VLOOKUP(Y283,'[1]Suppliers DB'!$A:$F,6,0)</f>
        <v>SP</v>
      </c>
      <c r="AD283" s="6">
        <v>5802</v>
      </c>
      <c r="AE283" s="8" t="str">
        <f>VLOOKUP(Y283,[3]DB_FORNECEDORES!$C:$D,2,0)</f>
        <v>STAMPTEC</v>
      </c>
      <c r="AF283" s="10" t="str">
        <f>IFERROR(IF(OR(M283="FPT BETIM - FIRE",M283="FPT BETIM - MECANICA",M283="FPT BETIM"),VLOOKUP(Y283,'[4]FPT BETIM'!$B:$E,4,0),IF(OR(M283="MOPAR",M283="CKD",M283="FIASA"),VLOOKUP(Y283,'[4]FIASA, CKD, MOPAR '!$B:$D,3,0)," ")),"")</f>
        <v/>
      </c>
      <c r="AG283" s="2" t="str">
        <f>VLOOKUP(O283,[1]PFEP!$B:$AN,39,0)</f>
        <v>T020</v>
      </c>
      <c r="AH283" s="2">
        <f>VLOOKUP(O283,[1]PFEP!$B:$AV,47,0)</f>
        <v>480</v>
      </c>
      <c r="AI283" s="2">
        <f>VLOOKUP(AG283,[1]PFEP!$AN:$AW,10,0)</f>
        <v>0.4</v>
      </c>
      <c r="AJ283" s="2">
        <f>VLOOKUP(O283,[1]PFEP!$B:$AX,49,0)</f>
        <v>0.3</v>
      </c>
      <c r="AK283" s="2">
        <f>VLOOKUP(O283,[1]PFEP!$B:$AY,50,0)</f>
        <v>0.15</v>
      </c>
      <c r="AL283" s="2" t="str">
        <f>IFERROR(IF(OR(VLOOKUP(BH283,[1]PFEP!$A:$BD,56,0)=1,VLOOKUP(BH283,[1]PFEP!$A:$BD,56,0)=0),"N","S"),"")</f>
        <v>S</v>
      </c>
      <c r="AM283" t="str">
        <f>VLOOKUP(AG283,[1]PFEP!$AH:$AZ,19,0)</f>
        <v>YES</v>
      </c>
      <c r="AN283">
        <f>VLOOKUP(AG283,[1]PFEP!$AH:$BA,20,0)</f>
        <v>10</v>
      </c>
      <c r="AO283">
        <f>VLOOKUP(AG283,[1]PFEP!$AH:$BB,21,0)</f>
        <v>2</v>
      </c>
      <c r="AP283" s="2">
        <f>VLOOKUP(AG283,[1]PFEP!$AN:$BE,18,0)</f>
        <v>10</v>
      </c>
      <c r="AQ283" s="8" t="str">
        <f>IFERROR(VLOOKUP(Y283,'[4]Restrição de veículos'!$A:$C,3,0),"")</f>
        <v/>
      </c>
      <c r="AR283" s="8" t="str">
        <f t="shared" ca="1" si="98"/>
        <v/>
      </c>
      <c r="AS283" s="8">
        <f t="shared" ca="1" si="99"/>
        <v>6</v>
      </c>
      <c r="AT283" s="8" t="str">
        <f t="shared" ca="1" si="100"/>
        <v/>
      </c>
      <c r="AU283" s="8" t="str">
        <f t="shared" ca="1" si="101"/>
        <v/>
      </c>
      <c r="AV283" s="8" t="str">
        <f t="shared" ca="1" si="102"/>
        <v/>
      </c>
      <c r="AW283" s="8" t="str">
        <f t="shared" ca="1" si="103"/>
        <v/>
      </c>
      <c r="AX283" s="8" t="str">
        <f>VLOOKUP(Y283,'[1]Suppliers DB'!$A:$X,24,0)</f>
        <v>Milk Run SP</v>
      </c>
      <c r="AZ283" s="2" t="s">
        <v>62</v>
      </c>
      <c r="BD283" s="2" t="str">
        <f t="shared" si="104"/>
        <v>Sao Paulo</v>
      </c>
      <c r="BE283" s="7">
        <f>VLOOKUP(Y283,[3]DB_FORNECEDORES!$C:$E,3,0)</f>
        <v>96477666000104</v>
      </c>
      <c r="BF283" s="7" t="b">
        <f>IF(AY283="FIASA",16701716000156,IF(AY283="FPT BETIM - FIRE",16701716003171,IF(AY283="FPT BETIM - MECANICA",16701716003333,IF(AY283="CKD",16701716001713,IF(AY283="MOPAR",16701716002957,IF(AZ283="SIM",VLOOKUP(AY283,[3]DB_FORNECEDORES!$C:$E,3,0)))))))</f>
        <v>0</v>
      </c>
      <c r="BG283" t="e">
        <f>IF(M283="FIASA",VLOOKUP(Y283,'[4]FIASA, CKD, MOPAR '!$B:$F,5,0),IF(OR(M283="FPT BETIM - FIRE",M283="FPT BETIM - MECANICA"),VLOOKUP(Y283,'[4]FPT BETIM'!$B:$F,5,0),"Volume"))</f>
        <v>#N/A</v>
      </c>
      <c r="BH283" t="str">
        <f t="shared" si="105"/>
        <v>77894560800031340</v>
      </c>
      <c r="BI283" t="str">
        <f>VLOOKUP(BH283,[1]PFEP!$A:$A,1,0)</f>
        <v>77894560800031340</v>
      </c>
      <c r="BK283" s="44"/>
      <c r="BL283">
        <f>COUNTIF(' Suppliers DB '!C:C,PFEP!Y283)</f>
        <v>1</v>
      </c>
    </row>
    <row r="284" spans="1:64">
      <c r="A284" t="s">
        <v>328</v>
      </c>
      <c r="B284" s="2" t="s">
        <v>403</v>
      </c>
      <c r="C284" s="2">
        <v>14872</v>
      </c>
      <c r="D284" s="2">
        <v>77894570</v>
      </c>
      <c r="E284">
        <v>400</v>
      </c>
      <c r="F284" t="s">
        <v>409</v>
      </c>
      <c r="J284">
        <v>4000</v>
      </c>
      <c r="K284">
        <v>10</v>
      </c>
      <c r="L284" s="3">
        <v>45401</v>
      </c>
      <c r="M284" s="5" t="str">
        <f t="shared" si="89"/>
        <v>FPT BETIM - MECANICA</v>
      </c>
      <c r="N284" s="2" t="str">
        <f t="shared" ca="1" si="88"/>
        <v>WEEK 43</v>
      </c>
      <c r="O284">
        <f t="shared" si="90"/>
        <v>77894570</v>
      </c>
      <c r="P284" t="str">
        <f t="shared" si="91"/>
        <v>ANEL - ESPESSURA 1,00</v>
      </c>
      <c r="Q284" s="21">
        <f>VLOOKUP(O284,[1]PFEP!$B:$G,6,0)</f>
        <v>1.2999999999999999E-2</v>
      </c>
      <c r="R284" t="str">
        <f t="shared" ca="1" si="92"/>
        <v xml:space="preserve"> </v>
      </c>
      <c r="S284">
        <f t="shared" ca="1" si="93"/>
        <v>4000</v>
      </c>
      <c r="T284" t="str">
        <f t="shared" ca="1" si="94"/>
        <v xml:space="preserve"> </v>
      </c>
      <c r="U284" t="str">
        <f t="shared" ca="1" si="95"/>
        <v xml:space="preserve"> </v>
      </c>
      <c r="V284" t="str">
        <f t="shared" ca="1" si="96"/>
        <v xml:space="preserve"> </v>
      </c>
      <c r="W284" t="str">
        <f t="shared" ca="1" si="97"/>
        <v xml:space="preserve"> </v>
      </c>
      <c r="Y284" s="2">
        <f>VLOOKUP(C284,[1]PFEP!$O:$P,2,0)</f>
        <v>800031340</v>
      </c>
      <c r="Z284" s="8" t="e">
        <f>VLOOKUP(Y284,[2]INDEX!$C:$D,2,0)</f>
        <v>#N/A</v>
      </c>
      <c r="AA284" s="9" t="str">
        <f>VLOOKUP(Y284,'[1]Suppliers DB'!$A:$D,4,0)</f>
        <v>R Costa Barros3263G 1 e 2Vila Alpima</v>
      </c>
      <c r="AB284" s="9" t="str">
        <f>VLOOKUP(Y284,'[1]Suppliers DB'!$A:$E,5,0)</f>
        <v>Sao Paulo</v>
      </c>
      <c r="AC284" s="2" t="str">
        <f>VLOOKUP(Y284,'[1]Suppliers DB'!$A:$F,6,0)</f>
        <v>SP</v>
      </c>
      <c r="AD284" s="6">
        <v>5803</v>
      </c>
      <c r="AE284" s="8" t="str">
        <f>VLOOKUP(Y284,[3]DB_FORNECEDORES!$C:$D,2,0)</f>
        <v>STAMPTEC</v>
      </c>
      <c r="AF284" s="10" t="str">
        <f>IFERROR(IF(OR(M284="FPT BETIM - FIRE",M284="FPT BETIM - MECANICA",M284="FPT BETIM"),VLOOKUP(Y284,'[4]FPT BETIM'!$B:$E,4,0),IF(OR(M284="MOPAR",M284="CKD",M284="FIASA"),VLOOKUP(Y284,'[4]FIASA, CKD, MOPAR '!$B:$D,3,0)," ")),"")</f>
        <v/>
      </c>
      <c r="AG284" s="2" t="str">
        <f>VLOOKUP(O284,[1]PFEP!$B:$AN,39,0)</f>
        <v>T020</v>
      </c>
      <c r="AH284" s="2">
        <f>VLOOKUP(O284,[1]PFEP!$B:$AV,47,0)</f>
        <v>480</v>
      </c>
      <c r="AI284" s="2">
        <f>VLOOKUP(AG284,[1]PFEP!$AN:$AW,10,0)</f>
        <v>0.4</v>
      </c>
      <c r="AJ284" s="2">
        <f>VLOOKUP(O284,[1]PFEP!$B:$AX,49,0)</f>
        <v>0.3</v>
      </c>
      <c r="AK284" s="2">
        <f>VLOOKUP(O284,[1]PFEP!$B:$AY,50,0)</f>
        <v>0.15</v>
      </c>
      <c r="AL284" s="2" t="str">
        <f>IFERROR(IF(OR(VLOOKUP(BH284,[1]PFEP!$A:$BD,56,0)=1,VLOOKUP(BH284,[1]PFEP!$A:$BD,56,0)=0),"N","S"),"")</f>
        <v>S</v>
      </c>
      <c r="AM284" t="str">
        <f>VLOOKUP(AG284,[1]PFEP!$AH:$AZ,19,0)</f>
        <v>YES</v>
      </c>
      <c r="AN284">
        <f>VLOOKUP(AG284,[1]PFEP!$AH:$BA,20,0)</f>
        <v>10</v>
      </c>
      <c r="AO284">
        <f>VLOOKUP(AG284,[1]PFEP!$AH:$BB,21,0)</f>
        <v>2</v>
      </c>
      <c r="AP284" s="2">
        <f>VLOOKUP(AG284,[1]PFEP!$AN:$BE,18,0)</f>
        <v>10</v>
      </c>
      <c r="AQ284" s="8" t="str">
        <f>IFERROR(VLOOKUP(Y284,'[4]Restrição de veículos'!$A:$C,3,0),"")</f>
        <v/>
      </c>
      <c r="AR284" s="8" t="str">
        <f t="shared" ca="1" si="98"/>
        <v/>
      </c>
      <c r="AS284" s="8">
        <f t="shared" ca="1" si="99"/>
        <v>9</v>
      </c>
      <c r="AT284" s="8" t="str">
        <f t="shared" ca="1" si="100"/>
        <v/>
      </c>
      <c r="AU284" s="8" t="str">
        <f t="shared" ca="1" si="101"/>
        <v/>
      </c>
      <c r="AV284" s="8" t="str">
        <f t="shared" ca="1" si="102"/>
        <v/>
      </c>
      <c r="AW284" s="8" t="str">
        <f t="shared" ca="1" si="103"/>
        <v/>
      </c>
      <c r="AX284" s="8" t="str">
        <f>VLOOKUP(Y284,'[1]Suppliers DB'!$A:$X,24,0)</f>
        <v>Milk Run SP</v>
      </c>
      <c r="AZ284" s="2" t="s">
        <v>62</v>
      </c>
      <c r="BD284" s="2" t="str">
        <f t="shared" si="104"/>
        <v>Sao Paulo</v>
      </c>
      <c r="BE284" s="7">
        <f>VLOOKUP(Y284,[3]DB_FORNECEDORES!$C:$E,3,0)</f>
        <v>96477666000104</v>
      </c>
      <c r="BF284" s="7" t="b">
        <f>IF(AY284="FIASA",16701716000156,IF(AY284="FPT BETIM - FIRE",16701716003171,IF(AY284="FPT BETIM - MECANICA",16701716003333,IF(AY284="CKD",16701716001713,IF(AY284="MOPAR",16701716002957,IF(AZ284="SIM",VLOOKUP(AY284,[3]DB_FORNECEDORES!$C:$E,3,0)))))))</f>
        <v>0</v>
      </c>
      <c r="BG284" t="e">
        <f>IF(M284="FIASA",VLOOKUP(Y284,'[4]FIASA, CKD, MOPAR '!$B:$F,5,0),IF(OR(M284="FPT BETIM - FIRE",M284="FPT BETIM - MECANICA"),VLOOKUP(Y284,'[4]FPT BETIM'!$B:$F,5,0),"Volume"))</f>
        <v>#N/A</v>
      </c>
      <c r="BH284" t="str">
        <f t="shared" si="105"/>
        <v>77894570800031340</v>
      </c>
      <c r="BI284" t="str">
        <f>VLOOKUP(BH284,[1]PFEP!$A:$A,1,0)</f>
        <v>77894570800031340</v>
      </c>
      <c r="BK284" s="44"/>
      <c r="BL284">
        <f>COUNTIF(' Suppliers DB '!C:C,PFEP!Y284)</f>
        <v>1</v>
      </c>
    </row>
    <row r="285" spans="1:64">
      <c r="A285" t="s">
        <v>328</v>
      </c>
      <c r="B285" s="2" t="s">
        <v>403</v>
      </c>
      <c r="C285" s="2">
        <v>14872</v>
      </c>
      <c r="D285" s="2">
        <v>102980600</v>
      </c>
      <c r="E285">
        <v>2000</v>
      </c>
      <c r="F285" t="s">
        <v>410</v>
      </c>
      <c r="J285">
        <v>4000</v>
      </c>
      <c r="K285">
        <v>2</v>
      </c>
      <c r="L285" s="3">
        <v>45401</v>
      </c>
      <c r="M285" s="5" t="str">
        <f t="shared" si="89"/>
        <v>FPT BETIM - MECANICA</v>
      </c>
      <c r="N285" s="2" t="str">
        <f t="shared" ca="1" si="88"/>
        <v>WEEK 43</v>
      </c>
      <c r="O285">
        <f t="shared" si="90"/>
        <v>102980600</v>
      </c>
      <c r="P285" t="str">
        <f t="shared" si="91"/>
        <v>GUARNICAO SECAO RETANGULAR 8 X</v>
      </c>
      <c r="Q285" s="21">
        <f>VLOOKUP(O285,[1]PFEP!$B:$G,6,0)</f>
        <v>3.0000000000000001E-3</v>
      </c>
      <c r="R285" t="str">
        <f t="shared" ca="1" si="92"/>
        <v xml:space="preserve"> </v>
      </c>
      <c r="S285">
        <f t="shared" ca="1" si="93"/>
        <v>4000</v>
      </c>
      <c r="T285" t="str">
        <f t="shared" ca="1" si="94"/>
        <v xml:space="preserve"> </v>
      </c>
      <c r="U285" t="str">
        <f t="shared" ca="1" si="95"/>
        <v xml:space="preserve"> </v>
      </c>
      <c r="V285" t="str">
        <f t="shared" ca="1" si="96"/>
        <v xml:space="preserve"> </v>
      </c>
      <c r="W285" t="str">
        <f t="shared" ca="1" si="97"/>
        <v xml:space="preserve"> </v>
      </c>
      <c r="Y285" s="2">
        <f>VLOOKUP(C285,[1]PFEP!$O:$P,2,0)</f>
        <v>800031340</v>
      </c>
      <c r="Z285" s="8" t="e">
        <f>VLOOKUP(Y285,[2]INDEX!$C:$D,2,0)</f>
        <v>#N/A</v>
      </c>
      <c r="AA285" s="9" t="str">
        <f>VLOOKUP(Y285,'[1]Suppliers DB'!$A:$D,4,0)</f>
        <v>R Costa Barros3263G 1 e 2Vila Alpima</v>
      </c>
      <c r="AB285" s="9" t="str">
        <f>VLOOKUP(Y285,'[1]Suppliers DB'!$A:$E,5,0)</f>
        <v>Sao Paulo</v>
      </c>
      <c r="AC285" s="2" t="str">
        <f>VLOOKUP(Y285,'[1]Suppliers DB'!$A:$F,6,0)</f>
        <v>SP</v>
      </c>
      <c r="AD285" s="6">
        <v>5804</v>
      </c>
      <c r="AE285" s="8" t="str">
        <f>VLOOKUP(Y285,[3]DB_FORNECEDORES!$C:$D,2,0)</f>
        <v>STAMPTEC</v>
      </c>
      <c r="AF285" s="10" t="str">
        <f>IFERROR(IF(OR(M285="FPT BETIM - FIRE",M285="FPT BETIM - MECANICA",M285="FPT BETIM"),VLOOKUP(Y285,'[4]FPT BETIM'!$B:$E,4,0),IF(OR(M285="MOPAR",M285="CKD",M285="FIASA"),VLOOKUP(Y285,'[4]FIASA, CKD, MOPAR '!$B:$D,3,0)," ")),"")</f>
        <v/>
      </c>
      <c r="AG285" s="2" t="str">
        <f>VLOOKUP(O285,[1]PFEP!$B:$AN,39,0)</f>
        <v>T020</v>
      </c>
      <c r="AH285" s="2">
        <f>VLOOKUP(O285,[1]PFEP!$B:$AV,47,0)</f>
        <v>2500</v>
      </c>
      <c r="AI285" s="2">
        <f>VLOOKUP(AG285,[1]PFEP!$AN:$AW,10,0)</f>
        <v>0.4</v>
      </c>
      <c r="AJ285" s="2">
        <f>VLOOKUP(O285,[1]PFEP!$B:$AX,49,0)</f>
        <v>0.3</v>
      </c>
      <c r="AK285" s="2">
        <f>VLOOKUP(O285,[1]PFEP!$B:$AY,50,0)</f>
        <v>0.15</v>
      </c>
      <c r="AL285" s="2" t="str">
        <f>IFERROR(IF(OR(VLOOKUP(BH285,[1]PFEP!$A:$BD,56,0)=1,VLOOKUP(BH285,[1]PFEP!$A:$BD,56,0)=0),"N","S"),"")</f>
        <v>S</v>
      </c>
      <c r="AM285" t="str">
        <f>VLOOKUP(AG285,[1]PFEP!$AH:$AZ,19,0)</f>
        <v>YES</v>
      </c>
      <c r="AN285">
        <f>VLOOKUP(AG285,[1]PFEP!$AH:$BA,20,0)</f>
        <v>10</v>
      </c>
      <c r="AO285">
        <f>VLOOKUP(AG285,[1]PFEP!$AH:$BB,21,0)</f>
        <v>2</v>
      </c>
      <c r="AP285" s="2">
        <f>VLOOKUP(AG285,[1]PFEP!$AN:$BE,18,0)</f>
        <v>10</v>
      </c>
      <c r="AQ285" s="8" t="str">
        <f>IFERROR(VLOOKUP(Y285,'[4]Restrição de veículos'!$A:$C,3,0),"")</f>
        <v/>
      </c>
      <c r="AR285" s="8" t="str">
        <f t="shared" ca="1" si="98"/>
        <v/>
      </c>
      <c r="AS285" s="8">
        <f t="shared" ca="1" si="99"/>
        <v>2</v>
      </c>
      <c r="AT285" s="8" t="str">
        <f t="shared" ca="1" si="100"/>
        <v/>
      </c>
      <c r="AU285" s="8" t="str">
        <f t="shared" ca="1" si="101"/>
        <v/>
      </c>
      <c r="AV285" s="8" t="str">
        <f t="shared" ca="1" si="102"/>
        <v/>
      </c>
      <c r="AW285" s="8" t="str">
        <f t="shared" ca="1" si="103"/>
        <v/>
      </c>
      <c r="AX285" s="8" t="str">
        <f>VLOOKUP(Y285,'[1]Suppliers DB'!$A:$X,24,0)</f>
        <v>Milk Run SP</v>
      </c>
      <c r="AZ285" s="2" t="s">
        <v>62</v>
      </c>
      <c r="BD285" s="2" t="str">
        <f t="shared" si="104"/>
        <v>Sao Paulo</v>
      </c>
      <c r="BE285" s="7">
        <f>VLOOKUP(Y285,[3]DB_FORNECEDORES!$C:$E,3,0)</f>
        <v>96477666000104</v>
      </c>
      <c r="BF285" s="7" t="b">
        <f>IF(AY285="FIASA",16701716000156,IF(AY285="FPT BETIM - FIRE",16701716003171,IF(AY285="FPT BETIM - MECANICA",16701716003333,IF(AY285="CKD",16701716001713,IF(AY285="MOPAR",16701716002957,IF(AZ285="SIM",VLOOKUP(AY285,[3]DB_FORNECEDORES!$C:$E,3,0)))))))</f>
        <v>0</v>
      </c>
      <c r="BG285" t="e">
        <f>IF(M285="FIASA",VLOOKUP(Y285,'[4]FIASA, CKD, MOPAR '!$B:$F,5,0),IF(OR(M285="FPT BETIM - FIRE",M285="FPT BETIM - MECANICA"),VLOOKUP(Y285,'[4]FPT BETIM'!$B:$F,5,0),"Volume"))</f>
        <v>#N/A</v>
      </c>
      <c r="BH285" t="str">
        <f t="shared" si="105"/>
        <v>102980600800031340</v>
      </c>
      <c r="BI285" t="str">
        <f>VLOOKUP(BH285,[1]PFEP!$A:$A,1,0)</f>
        <v>102980600800031340</v>
      </c>
      <c r="BK285" s="44"/>
      <c r="BL285">
        <f>COUNTIF(' Suppliers DB '!C:C,PFEP!Y285)</f>
        <v>1</v>
      </c>
    </row>
    <row r="286" spans="1:64">
      <c r="A286" t="s">
        <v>328</v>
      </c>
      <c r="B286" s="2" t="s">
        <v>403</v>
      </c>
      <c r="C286" s="2">
        <v>14872</v>
      </c>
      <c r="D286" s="2">
        <v>552738480</v>
      </c>
      <c r="E286">
        <v>300</v>
      </c>
      <c r="F286" t="s">
        <v>411</v>
      </c>
      <c r="J286">
        <v>3000</v>
      </c>
      <c r="K286">
        <v>10</v>
      </c>
      <c r="L286" s="3">
        <v>45401</v>
      </c>
      <c r="M286" s="5" t="str">
        <f t="shared" si="89"/>
        <v>FPT BETIM - MECANICA</v>
      </c>
      <c r="N286" s="2" t="str">
        <f t="shared" ca="1" si="88"/>
        <v>WEEK 43</v>
      </c>
      <c r="O286">
        <f t="shared" si="90"/>
        <v>552738480</v>
      </c>
      <c r="P286" t="str">
        <f t="shared" si="91"/>
        <v>DISTANCIAL 5A VEL.</v>
      </c>
      <c r="Q286" s="21">
        <f>VLOOKUP(O286,[1]PFEP!$B:$G,6,0)</f>
        <v>1.6E-2</v>
      </c>
      <c r="R286" t="str">
        <f t="shared" ca="1" si="92"/>
        <v xml:space="preserve"> </v>
      </c>
      <c r="S286">
        <f t="shared" ca="1" si="93"/>
        <v>3000</v>
      </c>
      <c r="T286" t="str">
        <f t="shared" ca="1" si="94"/>
        <v xml:space="preserve"> </v>
      </c>
      <c r="U286" t="str">
        <f t="shared" ca="1" si="95"/>
        <v xml:space="preserve"> </v>
      </c>
      <c r="V286" t="str">
        <f t="shared" ca="1" si="96"/>
        <v xml:space="preserve"> </v>
      </c>
      <c r="W286" t="str">
        <f t="shared" ca="1" si="97"/>
        <v xml:space="preserve"> </v>
      </c>
      <c r="Y286" s="2">
        <f>VLOOKUP(C286,[1]PFEP!$O:$P,2,0)</f>
        <v>800031340</v>
      </c>
      <c r="Z286" s="8" t="e">
        <f>VLOOKUP(Y286,[2]INDEX!$C:$D,2,0)</f>
        <v>#N/A</v>
      </c>
      <c r="AA286" s="9" t="str">
        <f>VLOOKUP(Y286,'[1]Suppliers DB'!$A:$D,4,0)</f>
        <v>R Costa Barros3263G 1 e 2Vila Alpima</v>
      </c>
      <c r="AB286" s="9" t="str">
        <f>VLOOKUP(Y286,'[1]Suppliers DB'!$A:$E,5,0)</f>
        <v>Sao Paulo</v>
      </c>
      <c r="AC286" s="2" t="str">
        <f>VLOOKUP(Y286,'[1]Suppliers DB'!$A:$F,6,0)</f>
        <v>SP</v>
      </c>
      <c r="AD286" s="6">
        <v>5805</v>
      </c>
      <c r="AE286" s="8" t="str">
        <f>VLOOKUP(Y286,[3]DB_FORNECEDORES!$C:$D,2,0)</f>
        <v>STAMPTEC</v>
      </c>
      <c r="AF286" s="10" t="str">
        <f>IFERROR(IF(OR(M286="FPT BETIM - FIRE",M286="FPT BETIM - MECANICA",M286="FPT BETIM"),VLOOKUP(Y286,'[4]FPT BETIM'!$B:$E,4,0),IF(OR(M286="MOPAR",M286="CKD",M286="FIASA"),VLOOKUP(Y286,'[4]FIASA, CKD, MOPAR '!$B:$D,3,0)," ")),"")</f>
        <v/>
      </c>
      <c r="AG286" s="2" t="str">
        <f>VLOOKUP(O286,[1]PFEP!$B:$AN,39,0)</f>
        <v>T020</v>
      </c>
      <c r="AH286" s="2">
        <f>VLOOKUP(O286,[1]PFEP!$B:$AV,47,0)</f>
        <v>300</v>
      </c>
      <c r="AI286" s="2">
        <f>VLOOKUP(AG286,[1]PFEP!$AN:$AW,10,0)</f>
        <v>0.4</v>
      </c>
      <c r="AJ286" s="2">
        <f>VLOOKUP(O286,[1]PFEP!$B:$AX,49,0)</f>
        <v>0.3</v>
      </c>
      <c r="AK286" s="2">
        <f>VLOOKUP(O286,[1]PFEP!$B:$AY,50,0)</f>
        <v>0.15</v>
      </c>
      <c r="AL286" s="2" t="str">
        <f>IFERROR(IF(OR(VLOOKUP(BH286,[1]PFEP!$A:$BD,56,0)=1,VLOOKUP(BH286,[1]PFEP!$A:$BD,56,0)=0),"N","S"),"")</f>
        <v>S</v>
      </c>
      <c r="AM286" t="str">
        <f>VLOOKUP(AG286,[1]PFEP!$AH:$AZ,19,0)</f>
        <v>YES</v>
      </c>
      <c r="AN286">
        <f>VLOOKUP(AG286,[1]PFEP!$AH:$BA,20,0)</f>
        <v>10</v>
      </c>
      <c r="AO286">
        <f>VLOOKUP(AG286,[1]PFEP!$AH:$BB,21,0)</f>
        <v>2</v>
      </c>
      <c r="AP286" s="2">
        <f>VLOOKUP(AG286,[1]PFEP!$AN:$BE,18,0)</f>
        <v>10</v>
      </c>
      <c r="AQ286" s="8" t="str">
        <f>IFERROR(VLOOKUP(Y286,'[4]Restrição de veículos'!$A:$C,3,0),"")</f>
        <v/>
      </c>
      <c r="AR286" s="8" t="str">
        <f t="shared" ca="1" si="98"/>
        <v/>
      </c>
      <c r="AS286" s="8">
        <f t="shared" ca="1" si="99"/>
        <v>10</v>
      </c>
      <c r="AT286" s="8" t="str">
        <f t="shared" ca="1" si="100"/>
        <v/>
      </c>
      <c r="AU286" s="8" t="str">
        <f t="shared" ca="1" si="101"/>
        <v/>
      </c>
      <c r="AV286" s="8" t="str">
        <f t="shared" ca="1" si="102"/>
        <v/>
      </c>
      <c r="AW286" s="8" t="str">
        <f t="shared" ca="1" si="103"/>
        <v/>
      </c>
      <c r="AX286" s="8" t="str">
        <f>VLOOKUP(Y286,'[1]Suppliers DB'!$A:$X,24,0)</f>
        <v>Milk Run SP</v>
      </c>
      <c r="AZ286" s="2" t="s">
        <v>62</v>
      </c>
      <c r="BD286" s="2" t="str">
        <f t="shared" si="104"/>
        <v>Sao Paulo</v>
      </c>
      <c r="BE286" s="7">
        <f>VLOOKUP(Y286,[3]DB_FORNECEDORES!$C:$E,3,0)</f>
        <v>96477666000104</v>
      </c>
      <c r="BF286" s="7" t="b">
        <f>IF(AY286="FIASA",16701716000156,IF(AY286="FPT BETIM - FIRE",16701716003171,IF(AY286="FPT BETIM - MECANICA",16701716003333,IF(AY286="CKD",16701716001713,IF(AY286="MOPAR",16701716002957,IF(AZ286="SIM",VLOOKUP(AY286,[3]DB_FORNECEDORES!$C:$E,3,0)))))))</f>
        <v>0</v>
      </c>
      <c r="BG286" t="e">
        <f>IF(M286="FIASA",VLOOKUP(Y286,'[4]FIASA, CKD, MOPAR '!$B:$F,5,0),IF(OR(M286="FPT BETIM - FIRE",M286="FPT BETIM - MECANICA"),VLOOKUP(Y286,'[4]FPT BETIM'!$B:$F,5,0),"Volume"))</f>
        <v>#N/A</v>
      </c>
      <c r="BH286" t="str">
        <f t="shared" si="105"/>
        <v>552738480800031340</v>
      </c>
      <c r="BI286" t="str">
        <f>VLOOKUP(BH286,[1]PFEP!$A:$A,1,0)</f>
        <v>552738480800031340</v>
      </c>
      <c r="BK286" s="44"/>
      <c r="BL286">
        <f>COUNTIF(' Suppliers DB '!C:C,PFEP!Y286)</f>
        <v>1</v>
      </c>
    </row>
    <row r="287" spans="1:64">
      <c r="A287" t="s">
        <v>328</v>
      </c>
      <c r="B287" s="2" t="s">
        <v>164</v>
      </c>
      <c r="C287" s="2">
        <v>1073</v>
      </c>
      <c r="D287" s="2">
        <v>552795241</v>
      </c>
      <c r="E287">
        <v>28</v>
      </c>
      <c r="F287" t="s">
        <v>412</v>
      </c>
      <c r="J287">
        <v>336</v>
      </c>
      <c r="K287">
        <v>12</v>
      </c>
      <c r="L287" s="3">
        <v>45401</v>
      </c>
      <c r="M287" s="5" t="str">
        <f t="shared" si="89"/>
        <v>FPT BETIM - MECANICA</v>
      </c>
      <c r="N287" s="2" t="str">
        <f t="shared" ca="1" si="88"/>
        <v>WEEK 43</v>
      </c>
      <c r="O287">
        <f t="shared" si="90"/>
        <v>552795241</v>
      </c>
      <c r="P287" t="str">
        <f t="shared" si="91"/>
        <v>SUPORTE C513 SHIFT</v>
      </c>
      <c r="Q287" s="21">
        <f>VLOOKUP(O287,[1]PFEP!$B:$G,6,0)</f>
        <v>6.2779999999999996</v>
      </c>
      <c r="R287" t="str">
        <f t="shared" ca="1" si="92"/>
        <v xml:space="preserve"> </v>
      </c>
      <c r="S287">
        <f t="shared" ca="1" si="93"/>
        <v>336</v>
      </c>
      <c r="T287" t="str">
        <f t="shared" ca="1" si="94"/>
        <v xml:space="preserve"> </v>
      </c>
      <c r="U287" t="str">
        <f t="shared" ca="1" si="95"/>
        <v xml:space="preserve"> </v>
      </c>
      <c r="V287" t="str">
        <f t="shared" ca="1" si="96"/>
        <v xml:space="preserve"> </v>
      </c>
      <c r="W287" t="str">
        <f t="shared" ca="1" si="97"/>
        <v xml:space="preserve"> </v>
      </c>
      <c r="Y287" s="2">
        <f>VLOOKUP(C287,[1]PFEP!$O:$P,2,0)</f>
        <v>800000043</v>
      </c>
      <c r="Z287" s="8" t="e">
        <f>VLOOKUP(Y287,[2]INDEX!$C:$D,2,0)</f>
        <v>#N/A</v>
      </c>
      <c r="AA287" s="9" t="str">
        <f>VLOOKUP(Y287,'[1]Suppliers DB'!$A:$D,4,0)</f>
        <v>R SENADOR GIOVANNI AGNELLI580 A788INDL PAULO CAMILLO</v>
      </c>
      <c r="AB287" s="9" t="str">
        <f>VLOOKUP(Y287,'[1]Suppliers DB'!$A:$E,5,0)</f>
        <v>Betim</v>
      </c>
      <c r="AC287" s="2" t="str">
        <f>VLOOKUP(Y287,'[1]Suppliers DB'!$A:$F,6,0)</f>
        <v>MG</v>
      </c>
      <c r="AD287" s="6">
        <v>5806</v>
      </c>
      <c r="AE287" s="8" t="str">
        <f>VLOOKUP(Y287,[3]DB_FORNECEDORES!$C:$D,2,0)</f>
        <v>NEMAK ALUMINIO</v>
      </c>
      <c r="AF287" s="10" t="str">
        <f>IFERROR(IF(OR(M287="FPT BETIM - FIRE",M287="FPT BETIM - MECANICA",M287="FPT BETIM"),VLOOKUP(Y287,'[4]FPT BETIM'!$B:$E,4,0),IF(OR(M287="MOPAR",M287="CKD",M287="FIASA"),VLOOKUP(Y287,'[4]FIASA, CKD, MOPAR '!$B:$D,3,0)," ")),"")</f>
        <v/>
      </c>
      <c r="AG287" s="2" t="str">
        <f>VLOOKUP(O287,[1]PFEP!$B:$AN,39,0)</f>
        <v>P22</v>
      </c>
      <c r="AH287" s="2">
        <f>VLOOKUP(O287,[1]PFEP!$B:$AV,47,0)</f>
        <v>48</v>
      </c>
      <c r="AI287" s="2">
        <f>VLOOKUP(AG287,[1]PFEP!$AN:$AW,10,0)</f>
        <v>1.2</v>
      </c>
      <c r="AJ287" s="2">
        <f>VLOOKUP(O287,[1]PFEP!$B:$AX,49,0)</f>
        <v>1</v>
      </c>
      <c r="AK287" s="2">
        <f>VLOOKUP(O287,[1]PFEP!$B:$AY,50,0)</f>
        <v>0.9</v>
      </c>
      <c r="AL287" s="2" t="str">
        <f>IFERROR(IF(OR(VLOOKUP(BH287,[1]PFEP!$A:$BD,56,0)=1,VLOOKUP(BH287,[1]PFEP!$A:$BD,56,0)=0),"N","S"),"")</f>
        <v>S</v>
      </c>
      <c r="AM287" t="str">
        <f>VLOOKUP(AG287,[1]PFEP!$AH:$AZ,19,0)</f>
        <v>NO</v>
      </c>
      <c r="AN287" t="str">
        <f>VLOOKUP(AG287,[1]PFEP!$AH:$BA,20,0)</f>
        <v/>
      </c>
      <c r="AO287" t="str">
        <f>VLOOKUP(AG287,[1]PFEP!$AH:$BB,21,0)</f>
        <v/>
      </c>
      <c r="AP287" s="2">
        <f>VLOOKUP(AG287,[1]PFEP!$AN:$BE,18,0)</f>
        <v>3</v>
      </c>
      <c r="AQ287" s="8" t="str">
        <f>IFERROR(VLOOKUP(Y287,'[4]Restrição de veículos'!$A:$C,3,0),"")</f>
        <v/>
      </c>
      <c r="AR287" s="8" t="str">
        <f t="shared" ca="1" si="98"/>
        <v/>
      </c>
      <c r="AS287" s="8">
        <f t="shared" ca="1" si="99"/>
        <v>7</v>
      </c>
      <c r="AT287" s="8" t="str">
        <f t="shared" ca="1" si="100"/>
        <v/>
      </c>
      <c r="AU287" s="8" t="str">
        <f t="shared" ca="1" si="101"/>
        <v/>
      </c>
      <c r="AV287" s="8" t="str">
        <f t="shared" ca="1" si="102"/>
        <v/>
      </c>
      <c r="AW287" s="8" t="str">
        <f t="shared" ca="1" si="103"/>
        <v/>
      </c>
      <c r="AX287" s="8" t="str">
        <f>VLOOKUP(Y287,'[1]Suppliers DB'!$A:$X,24,0)</f>
        <v>Geoship Nemak + Neumayer</v>
      </c>
      <c r="AZ287" s="2" t="s">
        <v>62</v>
      </c>
      <c r="BD287" s="2" t="str">
        <f t="shared" si="104"/>
        <v>Betim</v>
      </c>
      <c r="BE287" s="7">
        <f>VLOOKUP(Y287,[3]DB_FORNECEDORES!$C:$E,3,0)</f>
        <v>4721073000123</v>
      </c>
      <c r="BF287" s="7" t="b">
        <f>IF(AY287="FIASA",16701716000156,IF(AY287="FPT BETIM - FIRE",16701716003171,IF(AY287="FPT BETIM - MECANICA",16701716003333,IF(AY287="CKD",16701716001713,IF(AY287="MOPAR",16701716002957,IF(AZ287="SIM",VLOOKUP(AY287,[3]DB_FORNECEDORES!$C:$E,3,0)))))))</f>
        <v>0</v>
      </c>
      <c r="BG287" t="e">
        <f>IF(M287="FIASA",VLOOKUP(Y287,'[4]FIASA, CKD, MOPAR '!$B:$F,5,0),IF(OR(M287="FPT BETIM - FIRE",M287="FPT BETIM - MECANICA"),VLOOKUP(Y287,'[4]FPT BETIM'!$B:$F,5,0),"Volume"))</f>
        <v>#N/A</v>
      </c>
      <c r="BH287" t="str">
        <f t="shared" si="105"/>
        <v>552795241800000043</v>
      </c>
      <c r="BI287" t="str">
        <f>VLOOKUP(BH287,[1]PFEP!$A:$A,1,0)</f>
        <v>552795241800000043</v>
      </c>
      <c r="BK287" s="44"/>
      <c r="BL287">
        <f>COUNTIF(' Suppliers DB '!C:C,PFEP!Y287)</f>
        <v>1</v>
      </c>
    </row>
    <row r="288" spans="1:64">
      <c r="A288" t="s">
        <v>328</v>
      </c>
      <c r="B288" s="2" t="s">
        <v>305</v>
      </c>
      <c r="C288" s="2">
        <v>56589</v>
      </c>
      <c r="D288" s="2">
        <v>463528128</v>
      </c>
      <c r="E288">
        <v>50</v>
      </c>
      <c r="F288" t="s">
        <v>413</v>
      </c>
      <c r="J288">
        <v>900</v>
      </c>
      <c r="K288">
        <v>18</v>
      </c>
      <c r="L288" s="3">
        <v>45401</v>
      </c>
      <c r="M288" s="5" t="str">
        <f t="shared" si="89"/>
        <v>FPT BETIM - MECANICA</v>
      </c>
      <c r="N288" s="2" t="str">
        <f t="shared" ca="1" si="88"/>
        <v>WEEK 43</v>
      </c>
      <c r="O288">
        <f t="shared" si="90"/>
        <v>463528128</v>
      </c>
      <c r="P288" t="str">
        <f t="shared" si="91"/>
        <v>CAIXA C513 SHIFT</v>
      </c>
      <c r="Q288" s="21">
        <f>VLOOKUP(O288,[1]PFEP!$B:$G,6,0)</f>
        <v>4.0940000000000003</v>
      </c>
      <c r="R288" t="str">
        <f t="shared" ca="1" si="92"/>
        <v xml:space="preserve"> </v>
      </c>
      <c r="S288">
        <f t="shared" ca="1" si="93"/>
        <v>900</v>
      </c>
      <c r="T288" t="str">
        <f t="shared" ca="1" si="94"/>
        <v xml:space="preserve"> </v>
      </c>
      <c r="U288" t="str">
        <f t="shared" ca="1" si="95"/>
        <v xml:space="preserve"> </v>
      </c>
      <c r="V288" t="str">
        <f t="shared" ca="1" si="96"/>
        <v xml:space="preserve"> </v>
      </c>
      <c r="W288" t="str">
        <f t="shared" ca="1" si="97"/>
        <v xml:space="preserve"> </v>
      </c>
      <c r="Y288" s="2">
        <f>VLOOKUP(C288,[1]PFEP!$O:$P,2,0)</f>
        <v>800006295</v>
      </c>
      <c r="Z288" s="8" t="e">
        <f>VLOOKUP(Y288,[2]INDEX!$C:$D,2,0)</f>
        <v>#N/A</v>
      </c>
      <c r="AA288" s="9" t="str">
        <f>VLOOKUP(Y288,'[1]Suppliers DB'!$A:$D,4,0)</f>
        <v>R RICARDO MEDIOLI100DISTRITO INDUSTRIAL</v>
      </c>
      <c r="AB288" s="9" t="str">
        <f>VLOOKUP(Y288,'[1]Suppliers DB'!$A:$E,5,0)</f>
        <v>OUT</v>
      </c>
      <c r="AC288" s="2" t="str">
        <f>VLOOKUP(Y288,'[1]Suppliers DB'!$A:$F,6,0)</f>
        <v>OUT</v>
      </c>
      <c r="AD288" s="6">
        <v>5807</v>
      </c>
      <c r="AE288" s="8" t="str">
        <f>VLOOKUP(Y288,[3]DB_FORNECEDORES!$C:$D,2,0)</f>
        <v>OMR</v>
      </c>
      <c r="AF288" s="10" t="str">
        <f>IFERROR(IF(OR(M288="FPT BETIM - FIRE",M288="FPT BETIM - MECANICA",M288="FPT BETIM"),VLOOKUP(Y288,'[4]FPT BETIM'!$B:$E,4,0),IF(OR(M288="MOPAR",M288="CKD",M288="FIASA"),VLOOKUP(Y288,'[4]FIASA, CKD, MOPAR '!$B:$D,3,0)," ")),"")</f>
        <v/>
      </c>
      <c r="AG288" s="2" t="str">
        <f>VLOOKUP(O288,[1]PFEP!$B:$AN,39,0)</f>
        <v>T218</v>
      </c>
      <c r="AH288" s="2">
        <f>VLOOKUP(O288,[1]PFEP!$B:$AV,47,0)</f>
        <v>10</v>
      </c>
      <c r="AI288" s="2">
        <f>VLOOKUP(AG288,[1]PFEP!$AN:$AW,10,0)</f>
        <v>1.2</v>
      </c>
      <c r="AJ288" s="2">
        <f>VLOOKUP(O288,[1]PFEP!$B:$AX,49,0)</f>
        <v>1</v>
      </c>
      <c r="AK288" s="2">
        <f>VLOOKUP(O288,[1]PFEP!$B:$AY,50,0)</f>
        <v>0.15</v>
      </c>
      <c r="AL288" s="2" t="str">
        <f>IFERROR(IF(OR(VLOOKUP(BH288,[1]PFEP!$A:$BD,56,0)=1,VLOOKUP(BH288,[1]PFEP!$A:$BD,56,0)=0),"N","S"),"")</f>
        <v>S</v>
      </c>
      <c r="AM288" t="str">
        <f>VLOOKUP(AG288,[1]PFEP!$AH:$AZ,19,0)</f>
        <v>NO</v>
      </c>
      <c r="AN288" t="str">
        <f>VLOOKUP(AG288,[1]PFEP!$AH:$BA,20,0)</f>
        <v/>
      </c>
      <c r="AO288" t="str">
        <f>VLOOKUP(AG288,[1]PFEP!$AH:$BB,21,0)</f>
        <v/>
      </c>
      <c r="AP288" s="2">
        <f>VLOOKUP(AG288,[1]PFEP!$AN:$BE,18,0)</f>
        <v>30</v>
      </c>
      <c r="AQ288" s="8" t="str">
        <f>IFERROR(VLOOKUP(Y288,'[4]Restrição de veículos'!$A:$C,3,0),"")</f>
        <v/>
      </c>
      <c r="AR288" s="8" t="str">
        <f t="shared" ca="1" si="98"/>
        <v/>
      </c>
      <c r="AS288" s="8">
        <f t="shared" ca="1" si="99"/>
        <v>90</v>
      </c>
      <c r="AT288" s="8" t="str">
        <f t="shared" ca="1" si="100"/>
        <v/>
      </c>
      <c r="AU288" s="8" t="str">
        <f t="shared" ca="1" si="101"/>
        <v/>
      </c>
      <c r="AV288" s="8" t="str">
        <f t="shared" ca="1" si="102"/>
        <v/>
      </c>
      <c r="AW288" s="8" t="str">
        <f t="shared" ca="1" si="103"/>
        <v/>
      </c>
      <c r="AX288" s="8" t="str">
        <f>VLOOKUP(Y288,'[1]Suppliers DB'!$A:$X,24,0)</f>
        <v>DR MG Auto Forjas + OMR</v>
      </c>
      <c r="AZ288" s="2" t="s">
        <v>62</v>
      </c>
      <c r="BD288" s="2" t="str">
        <f t="shared" si="104"/>
        <v>OUT</v>
      </c>
      <c r="BE288" s="7">
        <f>VLOOKUP(Y288,[3]DB_FORNECEDORES!$C:$E,3,0)</f>
        <v>3023840000168</v>
      </c>
      <c r="BF288" s="7" t="b">
        <f>IF(AY288="FIASA",16701716000156,IF(AY288="FPT BETIM - FIRE",16701716003171,IF(AY288="FPT BETIM - MECANICA",16701716003333,IF(AY288="CKD",16701716001713,IF(AY288="MOPAR",16701716002957,IF(AZ288="SIM",VLOOKUP(AY288,[3]DB_FORNECEDORES!$C:$E,3,0)))))))</f>
        <v>0</v>
      </c>
      <c r="BG288" t="e">
        <f>IF(M288="FIASA",VLOOKUP(Y288,'[4]FIASA, CKD, MOPAR '!$B:$F,5,0),IF(OR(M288="FPT BETIM - FIRE",M288="FPT BETIM - MECANICA"),VLOOKUP(Y288,'[4]FPT BETIM'!$B:$F,5,0),"Volume"))</f>
        <v>#N/A</v>
      </c>
      <c r="BH288" t="str">
        <f t="shared" si="105"/>
        <v>463528128800006295</v>
      </c>
      <c r="BI288" t="str">
        <f>VLOOKUP(BH288,[1]PFEP!$A:$A,1,0)</f>
        <v>463528128800006295</v>
      </c>
      <c r="BK288" s="44"/>
      <c r="BL288">
        <f>COUNTIF(' Suppliers DB '!C:C,PFEP!Y288)</f>
        <v>2</v>
      </c>
    </row>
    <row r="289" spans="1:64">
      <c r="A289" t="s">
        <v>328</v>
      </c>
      <c r="B289" s="2" t="s">
        <v>305</v>
      </c>
      <c r="C289" s="2">
        <v>56589</v>
      </c>
      <c r="D289" s="2">
        <v>463530718</v>
      </c>
      <c r="E289">
        <v>30</v>
      </c>
      <c r="F289" t="s">
        <v>414</v>
      </c>
      <c r="J289">
        <v>960</v>
      </c>
      <c r="K289">
        <v>32</v>
      </c>
      <c r="L289" s="3">
        <v>45401</v>
      </c>
      <c r="M289" s="5" t="str">
        <f t="shared" si="89"/>
        <v>FPT BETIM - MECANICA</v>
      </c>
      <c r="N289" s="2" t="str">
        <f t="shared" ca="1" si="88"/>
        <v>WEEK 43</v>
      </c>
      <c r="O289">
        <f t="shared" si="90"/>
        <v>463530718</v>
      </c>
      <c r="P289" t="str">
        <f t="shared" si="91"/>
        <v>SUPORTE C513 GSE</v>
      </c>
      <c r="Q289" s="21">
        <f>VLOOKUP(O289,[1]PFEP!$B:$G,6,0)</f>
        <v>6.2779999999999996</v>
      </c>
      <c r="R289" t="str">
        <f t="shared" ca="1" si="92"/>
        <v xml:space="preserve"> </v>
      </c>
      <c r="S289">
        <f t="shared" ca="1" si="93"/>
        <v>960</v>
      </c>
      <c r="T289" t="str">
        <f t="shared" ca="1" si="94"/>
        <v xml:space="preserve"> </v>
      </c>
      <c r="U289" t="str">
        <f t="shared" ca="1" si="95"/>
        <v xml:space="preserve"> </v>
      </c>
      <c r="V289" t="str">
        <f t="shared" ca="1" si="96"/>
        <v xml:space="preserve"> </v>
      </c>
      <c r="W289" t="str">
        <f t="shared" ca="1" si="97"/>
        <v xml:space="preserve"> </v>
      </c>
      <c r="Y289" s="2">
        <f>VLOOKUP(C289,[1]PFEP!$O:$P,2,0)</f>
        <v>800006295</v>
      </c>
      <c r="Z289" s="8" t="e">
        <f>VLOOKUP(Y289,[2]INDEX!$C:$D,2,0)</f>
        <v>#N/A</v>
      </c>
      <c r="AA289" s="9" t="str">
        <f>VLOOKUP(Y289,'[1]Suppliers DB'!$A:$D,4,0)</f>
        <v>R RICARDO MEDIOLI100DISTRITO INDUSTRIAL</v>
      </c>
      <c r="AB289" s="9" t="str">
        <f>VLOOKUP(Y289,'[1]Suppliers DB'!$A:$E,5,0)</f>
        <v>OUT</v>
      </c>
      <c r="AC289" s="2" t="str">
        <f>VLOOKUP(Y289,'[1]Suppliers DB'!$A:$F,6,0)</f>
        <v>OUT</v>
      </c>
      <c r="AD289" s="6">
        <v>5808</v>
      </c>
      <c r="AE289" s="8" t="str">
        <f>VLOOKUP(Y289,[3]DB_FORNECEDORES!$C:$D,2,0)</f>
        <v>OMR</v>
      </c>
      <c r="AF289" s="10" t="str">
        <f>IFERROR(IF(OR(M289="FPT BETIM - FIRE",M289="FPT BETIM - MECANICA",M289="FPT BETIM"),VLOOKUP(Y289,'[4]FPT BETIM'!$B:$E,4,0),IF(OR(M289="MOPAR",M289="CKD",M289="FIASA"),VLOOKUP(Y289,'[4]FIASA, CKD, MOPAR '!$B:$D,3,0)," ")),"")</f>
        <v/>
      </c>
      <c r="AG289" s="2" t="str">
        <f>VLOOKUP(O289,[1]PFEP!$B:$AN,39,0)</f>
        <v>THWY</v>
      </c>
      <c r="AH289" s="2">
        <f>VLOOKUP(O289,[1]PFEP!$B:$AV,47,0)</f>
        <v>6</v>
      </c>
      <c r="AI289" s="2">
        <f>VLOOKUP(AG289,[1]PFEP!$AN:$AW,10,0)</f>
        <v>1.2</v>
      </c>
      <c r="AJ289" s="2">
        <f>VLOOKUP(O289,[1]PFEP!$B:$AX,49,0)</f>
        <v>1</v>
      </c>
      <c r="AK289" s="2">
        <f>VLOOKUP(O289,[1]PFEP!$B:$AY,50,0)</f>
        <v>0.15</v>
      </c>
      <c r="AL289" s="2" t="str">
        <f>IFERROR(IF(OR(VLOOKUP(BH289,[1]PFEP!$A:$BD,56,0)=1,VLOOKUP(BH289,[1]PFEP!$A:$BD,56,0)=0),"N","S"),"")</f>
        <v>S</v>
      </c>
      <c r="AM289" t="str">
        <f>VLOOKUP(AG289,[1]PFEP!$AH:$AZ,19,0)</f>
        <v>YES</v>
      </c>
      <c r="AN289">
        <f>VLOOKUP(AG289,[1]PFEP!$AH:$BA,20,0)</f>
        <v>5</v>
      </c>
      <c r="AO289">
        <f>VLOOKUP(AG289,[1]PFEP!$AH:$BB,21,0)</f>
        <v>1</v>
      </c>
      <c r="AP289" s="2">
        <f>VLOOKUP(AG289,[1]PFEP!$AN:$BE,18,0)</f>
        <v>3</v>
      </c>
      <c r="AQ289" s="8" t="str">
        <f>IFERROR(VLOOKUP(Y289,'[4]Restrição de veículos'!$A:$C,3,0),"")</f>
        <v/>
      </c>
      <c r="AR289" s="8" t="str">
        <f t="shared" ca="1" si="98"/>
        <v/>
      </c>
      <c r="AS289" s="8">
        <f t="shared" ca="1" si="99"/>
        <v>160</v>
      </c>
      <c r="AT289" s="8" t="str">
        <f t="shared" ca="1" si="100"/>
        <v/>
      </c>
      <c r="AU289" s="8" t="str">
        <f t="shared" ca="1" si="101"/>
        <v/>
      </c>
      <c r="AV289" s="8" t="str">
        <f t="shared" ca="1" si="102"/>
        <v/>
      </c>
      <c r="AW289" s="8" t="str">
        <f t="shared" ca="1" si="103"/>
        <v/>
      </c>
      <c r="AX289" s="8" t="str">
        <f>VLOOKUP(Y289,'[1]Suppliers DB'!$A:$X,24,0)</f>
        <v>DR MG Auto Forjas + OMR</v>
      </c>
      <c r="AZ289" s="2" t="s">
        <v>62</v>
      </c>
      <c r="BD289" s="2" t="str">
        <f t="shared" si="104"/>
        <v>OUT</v>
      </c>
      <c r="BE289" s="7">
        <f>VLOOKUP(Y289,[3]DB_FORNECEDORES!$C:$E,3,0)</f>
        <v>3023840000168</v>
      </c>
      <c r="BF289" s="7" t="b">
        <f>IF(AY289="FIASA",16701716000156,IF(AY289="FPT BETIM - FIRE",16701716003171,IF(AY289="FPT BETIM - MECANICA",16701716003333,IF(AY289="CKD",16701716001713,IF(AY289="MOPAR",16701716002957,IF(AZ289="SIM",VLOOKUP(AY289,[3]DB_FORNECEDORES!$C:$E,3,0)))))))</f>
        <v>0</v>
      </c>
      <c r="BG289" t="e">
        <f>IF(M289="FIASA",VLOOKUP(Y289,'[4]FIASA, CKD, MOPAR '!$B:$F,5,0),IF(OR(M289="FPT BETIM - FIRE",M289="FPT BETIM - MECANICA"),VLOOKUP(Y289,'[4]FPT BETIM'!$B:$F,5,0),"Volume"))</f>
        <v>#N/A</v>
      </c>
      <c r="BH289" t="str">
        <f t="shared" si="105"/>
        <v>463530718800006295</v>
      </c>
      <c r="BI289" t="str">
        <f>VLOOKUP(BH289,[1]PFEP!$A:$A,1,0)</f>
        <v>463530718800006295</v>
      </c>
      <c r="BK289" s="44"/>
      <c r="BL289">
        <f>COUNTIF(' Suppliers DB '!C:C,PFEP!Y289)</f>
        <v>2</v>
      </c>
    </row>
  </sheetData>
  <autoFilter ref="A3:BL289" xr:uid="{00000000-0009-0000-0000-000000000000}"/>
  <mergeCells count="56">
    <mergeCell ref="J3:J4"/>
    <mergeCell ref="K3:K4"/>
    <mergeCell ref="L3:L4"/>
    <mergeCell ref="F3:F4"/>
    <mergeCell ref="A3:A4"/>
    <mergeCell ref="B3:B4"/>
    <mergeCell ref="C3:C4"/>
    <mergeCell ref="D3:D4"/>
    <mergeCell ref="E3:E4"/>
    <mergeCell ref="M3:M4"/>
    <mergeCell ref="N3:N4"/>
    <mergeCell ref="O3:O4"/>
    <mergeCell ref="P3:P4"/>
    <mergeCell ref="Q3:Q4"/>
    <mergeCell ref="R3:R4"/>
    <mergeCell ref="S3:S4"/>
    <mergeCell ref="T3:T4"/>
    <mergeCell ref="U3:U4"/>
    <mergeCell ref="V3:V4"/>
    <mergeCell ref="AB3:AB4"/>
    <mergeCell ref="AC3:AC4"/>
    <mergeCell ref="AD3:AD4"/>
    <mergeCell ref="AE3:AE4"/>
    <mergeCell ref="W3:W4"/>
    <mergeCell ref="X3:X4"/>
    <mergeCell ref="Y3:Y4"/>
    <mergeCell ref="Z3:Z4"/>
    <mergeCell ref="AA3:AA4"/>
    <mergeCell ref="AJ3:AJ4"/>
    <mergeCell ref="AK3:AK4"/>
    <mergeCell ref="AL3:AL4"/>
    <mergeCell ref="AM3:AM4"/>
    <mergeCell ref="AF3:AF4"/>
    <mergeCell ref="AG3:AG4"/>
    <mergeCell ref="AH3:AH4"/>
    <mergeCell ref="AI3:AI4"/>
    <mergeCell ref="AN3:AN4"/>
    <mergeCell ref="AO3:AO4"/>
    <mergeCell ref="AP3:AP4"/>
    <mergeCell ref="AQ3:AQ4"/>
    <mergeCell ref="AR3:AR4"/>
    <mergeCell ref="AS3:AS4"/>
    <mergeCell ref="AT3:AT4"/>
    <mergeCell ref="AU3:AU4"/>
    <mergeCell ref="AV3:AV4"/>
    <mergeCell ref="AW3:AW4"/>
    <mergeCell ref="AX3:AX4"/>
    <mergeCell ref="AY3:AY4"/>
    <mergeCell ref="AZ3:AZ4"/>
    <mergeCell ref="BA3:BA4"/>
    <mergeCell ref="BB3:BB4"/>
    <mergeCell ref="BE3:BE4"/>
    <mergeCell ref="BF3:BF4"/>
    <mergeCell ref="BG3:BG4"/>
    <mergeCell ref="BC3:BC4"/>
    <mergeCell ref="BD3:BD4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2"/>
  <dimension ref="A1:AS74"/>
  <sheetViews>
    <sheetView tabSelected="1" zoomScale="73" zoomScaleNormal="73" workbookViewId="0">
      <pane ySplit="2" topLeftCell="A3" activePane="bottomLeft" state="frozen"/>
      <selection pane="bottomLeft" activeCell="T3" sqref="T3"/>
    </sheetView>
  </sheetViews>
  <sheetFormatPr defaultColWidth="24.28515625" defaultRowHeight="14.45"/>
  <cols>
    <col min="1" max="1" width="21.5703125" bestFit="1" customWidth="1"/>
    <col min="2" max="2" width="24.140625" customWidth="1"/>
    <col min="3" max="3" width="20.28515625" style="2" bestFit="1" customWidth="1"/>
    <col min="4" max="4" width="36.140625" bestFit="1" customWidth="1"/>
    <col min="5" max="5" width="25.140625" customWidth="1"/>
    <col min="6" max="6" width="23.28515625" customWidth="1"/>
    <col min="7" max="7" width="12.42578125" customWidth="1"/>
    <col min="8" max="8" width="14.85546875" customWidth="1"/>
    <col min="9" max="9" width="13" style="2" customWidth="1"/>
    <col min="10" max="10" width="15.5703125" style="2" bestFit="1" customWidth="1"/>
    <col min="11" max="11" width="15.5703125" bestFit="1" customWidth="1"/>
    <col min="12" max="12" width="11.7109375" style="2" customWidth="1"/>
    <col min="13" max="13" width="13.85546875" style="2" customWidth="1"/>
    <col min="14" max="14" width="26" style="2" customWidth="1"/>
    <col min="15" max="15" width="19" style="2" customWidth="1"/>
    <col min="16" max="16" width="14" style="2" customWidth="1"/>
    <col min="17" max="17" width="13.7109375" style="2" customWidth="1"/>
    <col min="18" max="18" width="14.42578125" style="2" customWidth="1"/>
    <col min="19" max="19" width="13.85546875" style="2" customWidth="1"/>
    <col min="20" max="20" width="14" style="2" customWidth="1"/>
    <col min="21" max="21" width="14.28515625" style="2" customWidth="1"/>
    <col min="22" max="22" width="23.5703125" customWidth="1"/>
    <col min="23" max="23" width="32.85546875" customWidth="1"/>
    <col min="24" max="24" width="37.28515625" customWidth="1"/>
    <col min="25" max="25" width="14.85546875" customWidth="1"/>
    <col min="26" max="26" width="22.85546875" customWidth="1"/>
    <col min="27" max="27" width="31" customWidth="1"/>
    <col min="28" max="28" width="28.85546875" customWidth="1"/>
    <col min="29" max="29" width="28.7109375" customWidth="1"/>
    <col min="30" max="30" width="24" style="19" customWidth="1"/>
    <col min="31" max="31" width="19.140625" style="20" customWidth="1"/>
    <col min="32" max="32" width="19.7109375" style="20" customWidth="1"/>
    <col min="33" max="33" width="17" customWidth="1"/>
    <col min="34" max="34" width="23.85546875" hidden="1" customWidth="1"/>
    <col min="35" max="36" width="24.28515625" hidden="1" customWidth="1"/>
    <col min="37" max="37" width="12.7109375" hidden="1" customWidth="1"/>
    <col min="38" max="38" width="19.7109375" hidden="1" customWidth="1"/>
    <col min="39" max="39" width="22.28515625" hidden="1" customWidth="1"/>
    <col min="40" max="40" width="14.28515625" style="2" hidden="1" customWidth="1"/>
    <col min="41" max="41" width="0" hidden="1" customWidth="1"/>
    <col min="42" max="42" width="13" hidden="1" customWidth="1"/>
    <col min="43" max="43" width="12.7109375" hidden="1" customWidth="1"/>
    <col min="44" max="44" width="3.7109375" hidden="1" customWidth="1"/>
  </cols>
  <sheetData>
    <row r="1" spans="1:45">
      <c r="I1" s="39" t="s">
        <v>415</v>
      </c>
      <c r="J1" s="40"/>
      <c r="K1" s="40"/>
      <c r="L1" s="40"/>
      <c r="M1" s="40"/>
      <c r="N1" s="40"/>
      <c r="P1" s="39" t="s">
        <v>416</v>
      </c>
      <c r="Q1" s="40"/>
      <c r="R1" s="40"/>
      <c r="S1" s="40"/>
      <c r="T1" s="40"/>
      <c r="U1" s="40"/>
    </row>
    <row r="2" spans="1:45" s="15" customFormat="1">
      <c r="A2" s="4" t="s">
        <v>11</v>
      </c>
      <c r="B2" s="11" t="s">
        <v>12</v>
      </c>
      <c r="C2" s="4" t="s">
        <v>23</v>
      </c>
      <c r="D2" s="42" t="s">
        <v>417</v>
      </c>
      <c r="E2" s="11" t="s">
        <v>418</v>
      </c>
      <c r="F2" s="11" t="s">
        <v>419</v>
      </c>
      <c r="G2" s="11" t="s">
        <v>420</v>
      </c>
      <c r="H2" s="11" t="s">
        <v>421</v>
      </c>
      <c r="I2" s="4" t="s">
        <v>422</v>
      </c>
      <c r="J2" s="4" t="s">
        <v>423</v>
      </c>
      <c r="K2" s="4" t="s">
        <v>424</v>
      </c>
      <c r="L2" s="4" t="s">
        <v>425</v>
      </c>
      <c r="M2" s="4" t="s">
        <v>426</v>
      </c>
      <c r="N2" s="4" t="s">
        <v>427</v>
      </c>
      <c r="O2" s="30" t="s">
        <v>53</v>
      </c>
      <c r="P2" s="4" t="s">
        <v>428</v>
      </c>
      <c r="Q2" s="4" t="s">
        <v>429</v>
      </c>
      <c r="R2" s="4" t="s">
        <v>430</v>
      </c>
      <c r="S2" s="4" t="s">
        <v>431</v>
      </c>
      <c r="T2" s="4" t="s">
        <v>432</v>
      </c>
      <c r="U2" s="4" t="s">
        <v>433</v>
      </c>
      <c r="V2" s="30" t="s">
        <v>434</v>
      </c>
      <c r="W2" s="42" t="s">
        <v>40</v>
      </c>
      <c r="X2" s="11" t="s">
        <v>47</v>
      </c>
      <c r="Y2" s="30" t="s">
        <v>48</v>
      </c>
      <c r="Z2" s="30" t="s">
        <v>49</v>
      </c>
      <c r="AA2" s="30" t="s">
        <v>50</v>
      </c>
      <c r="AB2" s="30" t="s">
        <v>51</v>
      </c>
      <c r="AC2" s="30" t="s">
        <v>52</v>
      </c>
      <c r="AD2" s="12" t="s">
        <v>29</v>
      </c>
      <c r="AE2" s="13" t="s">
        <v>54</v>
      </c>
      <c r="AF2" s="13" t="s">
        <v>55</v>
      </c>
      <c r="AG2" s="14" t="s">
        <v>56</v>
      </c>
      <c r="AH2" s="15" t="s">
        <v>435</v>
      </c>
      <c r="AI2" s="15" t="s">
        <v>435</v>
      </c>
      <c r="AJ2" s="15" t="s">
        <v>435</v>
      </c>
      <c r="AK2" s="11" t="s">
        <v>436</v>
      </c>
      <c r="AL2" s="11" t="s">
        <v>437</v>
      </c>
      <c r="AM2" s="31" t="s">
        <v>438</v>
      </c>
      <c r="AN2" s="34" t="s">
        <v>439</v>
      </c>
      <c r="AO2" s="11"/>
      <c r="AP2" s="11" t="s">
        <v>440</v>
      </c>
      <c r="AQ2" s="11" t="s">
        <v>441</v>
      </c>
      <c r="AR2" s="11"/>
    </row>
    <row r="3" spans="1:45" ht="15" customHeight="1">
      <c r="A3" s="35" t="s">
        <v>442</v>
      </c>
      <c r="B3" t="str">
        <f ca="1">"WEEK"&amp;" "&amp;WEEKNUM(PFEP!$N$1)</f>
        <v>WEEK 43</v>
      </c>
      <c r="C3" s="2">
        <v>800005848</v>
      </c>
      <c r="D3" s="16" t="str">
        <f>IF(C3="","",VLOOKUP(C3,[3]DB_FORNECEDORES!$C:$D,2,0))</f>
        <v>A. RAYMOND</v>
      </c>
      <c r="E3" s="16" t="str">
        <f>IF(C3="","",VLOOKUP(C3,[3]DB_FORNECEDORES!$C:$G,5,0))</f>
        <v>AVENIDA COMENDADOR JOAO LUCAS 555</v>
      </c>
      <c r="F3" s="16" t="str">
        <f>IF(C3="","",VLOOKUP(C3,[3]DB_FORNECEDORES!$C:$I,7,0))</f>
        <v>Vinhedo</v>
      </c>
      <c r="G3" s="16" t="str">
        <f>IF(C3="","",VLOOKUP(C3,[3]DB_FORNECEDORES!$C:$J,8,0))</f>
        <v>SP</v>
      </c>
      <c r="H3" s="16" t="s">
        <v>443</v>
      </c>
      <c r="K3" s="2"/>
      <c r="M3" s="36"/>
      <c r="N3" s="36"/>
      <c r="O3" s="32"/>
      <c r="W3" s="16" t="str">
        <f>IFERROR(VLOOKUP(C3,'[4]Restrição de veículos'!$A:$C,3,0),"")</f>
        <v/>
      </c>
      <c r="X3" s="16" t="str">
        <f>VLOOKUP(C3,'[1]Suppliers DB'!$A:$X,24,0)</f>
        <v>Milk Run SP</v>
      </c>
      <c r="Y3" t="str">
        <f t="shared" ref="Y3" si="0">A3</f>
        <v>FPT BETIM - FIRE</v>
      </c>
      <c r="Z3" t="s">
        <v>62</v>
      </c>
      <c r="AC3" s="41" t="s">
        <v>444</v>
      </c>
      <c r="AD3" s="43">
        <f>IFERROR(VLOOKUP(C3,'[4]FPT BETIM'!$C:$E,3,0),"")</f>
        <v>0.83333333333333337</v>
      </c>
      <c r="AE3" s="17">
        <f>VLOOKUP(C3,[3]DB_FORNECEDORES!$C:$E,3,0)</f>
        <v>1144384000189</v>
      </c>
      <c r="AF3" s="17">
        <f t="shared" ref="AF3" si="1">IF(Y3="FPT BETIM - MECANICA",16701716003333,16701716003171)</f>
        <v>16701716003171</v>
      </c>
      <c r="AG3" s="18" t="str">
        <f>IFERROR(VLOOKUP(C3,'[4]FPT BETIM'!$C:$F,4,0),"")</f>
        <v>Volume</v>
      </c>
      <c r="AI3" s="25"/>
      <c r="AJ3" s="25"/>
      <c r="AK3" s="27">
        <f>IFERROR(IF(AM3="Sem saldo Embalagem",0,(AM3-#REF!)),0)</f>
        <v>0</v>
      </c>
      <c r="AL3" s="2" t="str">
        <f>IF(AK3&gt;0,"Volume Embalagem","Volume de peças")</f>
        <v>Volume de peças</v>
      </c>
      <c r="AM3" s="2" t="str">
        <f>IFERROR(VLOOKUP(C3,[2]INDEX!$G:$K,5,0),"Sem Saldo Embalagem")</f>
        <v>Sem Saldo Embalagem</v>
      </c>
      <c r="AN3" s="2">
        <v>1.5119999999999998</v>
      </c>
      <c r="AO3" s="28"/>
      <c r="AP3" s="36"/>
      <c r="AQ3" s="29"/>
      <c r="AR3">
        <f>COUNTIF(PFEP!Y:Y,' Suppliers DB '!C3)</f>
        <v>1</v>
      </c>
      <c r="AS3" s="25"/>
    </row>
    <row r="4" spans="1:45" ht="15" customHeight="1">
      <c r="A4" s="35" t="s">
        <v>442</v>
      </c>
      <c r="B4" t="str">
        <f ca="1">"WEEK"&amp;" "&amp;WEEKNUM(PFEP!$N$1)</f>
        <v>WEEK 43</v>
      </c>
      <c r="C4" s="2">
        <v>800005687</v>
      </c>
      <c r="D4" s="16" t="str">
        <f>IF(C4="","",VLOOKUP(C4,[3]DB_FORNECEDORES!$C:$D,2,0))</f>
        <v>ACUMENT</v>
      </c>
      <c r="E4" s="16" t="str">
        <f>IF(C4="","",VLOOKUP(C4,[3]DB_FORNECEDORES!$C:$G,5,0))</f>
        <v>R TRAJANO DE A VIANNA 1177</v>
      </c>
      <c r="F4" s="16" t="str">
        <f>IF(C4="","",VLOOKUP(C4,[3]DB_FORNECEDORES!$C:$I,7,0))</f>
        <v>Contagem</v>
      </c>
      <c r="G4" s="16" t="str">
        <f>IF(C4="","",VLOOKUP(C4,[3]DB_FORNECEDORES!$C:$J,8,0))</f>
        <v>MG</v>
      </c>
      <c r="H4" s="16" t="s">
        <v>443</v>
      </c>
      <c r="K4" s="2"/>
      <c r="M4" s="36"/>
      <c r="N4" s="36"/>
      <c r="O4" s="32"/>
      <c r="W4" s="16" t="str">
        <f>IFERROR(VLOOKUP(C4,'[4]Restrição de veículos'!$A:$C,3,0),"")</f>
        <v/>
      </c>
      <c r="X4" s="16" t="str">
        <f>VLOOKUP(C4,'[1]Suppliers DB'!$A:$X,24,0)</f>
        <v>Direto MG</v>
      </c>
      <c r="Y4" t="str">
        <f t="shared" ref="Y4:Y6" si="2">A4</f>
        <v>FPT BETIM - FIRE</v>
      </c>
      <c r="Z4" t="s">
        <v>62</v>
      </c>
      <c r="AC4" s="41" t="s">
        <v>444</v>
      </c>
      <c r="AD4" s="43" t="str">
        <f>IFERROR(VLOOKUP(C4,'[4]FPT BETIM'!$C:$E,3,0),"")</f>
        <v/>
      </c>
      <c r="AE4" s="17">
        <f>VLOOKUP(C4,[3]DB_FORNECEDORES!$C:$E,3,0)</f>
        <v>61526836000461</v>
      </c>
      <c r="AF4" s="17">
        <f t="shared" ref="AF4:AF6" si="3">IF(Y4="FPT BETIM - MECANICA",16701716003333,16701716003171)</f>
        <v>16701716003171</v>
      </c>
      <c r="AG4" s="18" t="str">
        <f>IFERROR(VLOOKUP(C4,'[4]FPT BETIM'!$C:$F,4,0),"")</f>
        <v/>
      </c>
      <c r="AI4" s="25"/>
      <c r="AJ4" s="25"/>
      <c r="AK4" s="27">
        <f>IFERROR(IF(AM4="Sem saldo Embalagem",0,(AM4-#REF!)),0)</f>
        <v>0</v>
      </c>
      <c r="AL4" s="2" t="str">
        <f t="shared" ref="AL4" si="4">IF(AK4&gt;0,"Volume Embalagem","Volume de peças")</f>
        <v>Volume de peças</v>
      </c>
      <c r="AM4" s="2" t="str">
        <f>IFERROR(VLOOKUP(C4,[2]INDEX!$G:$K,5,0),"Sem Saldo Embalagem")</f>
        <v>Sem Saldo Embalagem</v>
      </c>
      <c r="AN4" s="2">
        <v>5.2080000000000002</v>
      </c>
      <c r="AO4" s="28"/>
      <c r="AP4" s="36"/>
      <c r="AQ4" s="29"/>
      <c r="AR4">
        <f>COUNTIF(PFEP!Y:Y,' Suppliers DB '!C4)</f>
        <v>12</v>
      </c>
      <c r="AS4" s="25"/>
    </row>
    <row r="5" spans="1:45" ht="15" customHeight="1">
      <c r="A5" s="35" t="s">
        <v>445</v>
      </c>
      <c r="B5" t="str">
        <f ca="1">"WEEK"&amp;" "&amp;WEEKNUM(PFEP!$N$1)</f>
        <v>WEEK 43</v>
      </c>
      <c r="C5" s="2">
        <v>800005687</v>
      </c>
      <c r="D5" s="16" t="str">
        <f>IF(C5="","",VLOOKUP(C5,[3]DB_FORNECEDORES!$C:$D,2,0))</f>
        <v>ACUMENT</v>
      </c>
      <c r="E5" s="16" t="str">
        <f>IF(C5="","",VLOOKUP(C5,[3]DB_FORNECEDORES!$C:$G,5,0))</f>
        <v>R TRAJANO DE A VIANNA 1177</v>
      </c>
      <c r="F5" s="16" t="str">
        <f>IF(C5="","",VLOOKUP(C5,[3]DB_FORNECEDORES!$C:$I,7,0))</f>
        <v>Contagem</v>
      </c>
      <c r="G5" s="16" t="str">
        <f>IF(C5="","",VLOOKUP(C5,[3]DB_FORNECEDORES!$C:$J,8,0))</f>
        <v>MG</v>
      </c>
      <c r="H5" s="16" t="s">
        <v>443</v>
      </c>
      <c r="K5" s="2"/>
      <c r="M5" s="36"/>
      <c r="N5" s="36"/>
      <c r="O5" s="32"/>
      <c r="W5" s="16" t="str">
        <f>IFERROR(VLOOKUP(C5,'[4]Restrição de veículos'!$A:$C,3,0),"")</f>
        <v/>
      </c>
      <c r="X5" s="16" t="str">
        <f>VLOOKUP(C5,'[1]Suppliers DB'!$A:$X,24,0)</f>
        <v>Direto MG</v>
      </c>
      <c r="Y5" t="str">
        <f t="shared" si="2"/>
        <v>FPT BETIM - MECANICA</v>
      </c>
      <c r="Z5" t="s">
        <v>62</v>
      </c>
      <c r="AC5" s="41" t="s">
        <v>444</v>
      </c>
      <c r="AD5" s="43" t="str">
        <f>IFERROR(VLOOKUP(C5,'[4]FPT BETIM'!$C:$E,3,0),"")</f>
        <v/>
      </c>
      <c r="AE5" s="17">
        <f>VLOOKUP(C5,[3]DB_FORNECEDORES!$C:$E,3,0)</f>
        <v>61526836000461</v>
      </c>
      <c r="AF5" s="17">
        <f t="shared" si="3"/>
        <v>16701716003333</v>
      </c>
      <c r="AG5" s="18" t="str">
        <f>IFERROR(VLOOKUP(C5,'[4]FPT BETIM'!$C:$F,4,0),"")</f>
        <v/>
      </c>
      <c r="AI5" s="25"/>
      <c r="AJ5" s="25"/>
      <c r="AK5" s="27"/>
      <c r="AL5" s="2"/>
      <c r="AM5" s="2"/>
      <c r="AO5" s="28"/>
      <c r="AP5" s="36"/>
      <c r="AQ5" s="29"/>
      <c r="AS5" s="25"/>
    </row>
    <row r="6" spans="1:45" ht="15" customHeight="1">
      <c r="A6" s="35" t="s">
        <v>442</v>
      </c>
      <c r="B6" t="str">
        <f ca="1">"WEEK"&amp;" "&amp;WEEKNUM(PFEP!$N$1)</f>
        <v>WEEK 43</v>
      </c>
      <c r="C6" s="2">
        <v>800006330</v>
      </c>
      <c r="D6" s="16" t="str">
        <f>IF(C6="","",VLOOKUP(C6,[3]DB_FORNECEDORES!$C:$D,2,0))</f>
        <v>ADLER</v>
      </c>
      <c r="E6" s="16" t="str">
        <f>IF(C6="","",VLOOKUP(C6,[3]DB_FORNECEDORES!$C:$G,5,0))</f>
        <v>R AMAZONITA 555, AREA 02</v>
      </c>
      <c r="F6" s="16" t="str">
        <f>IF(C6="","",VLOOKUP(C6,[3]DB_FORNECEDORES!$C:$I,7,0))</f>
        <v>Betim</v>
      </c>
      <c r="G6" s="16" t="str">
        <f>IF(C6="","",VLOOKUP(C6,[3]DB_FORNECEDORES!$C:$J,8,0))</f>
        <v>MG</v>
      </c>
      <c r="H6" s="16" t="s">
        <v>443</v>
      </c>
      <c r="K6" s="2"/>
      <c r="M6" s="36"/>
      <c r="N6" s="36"/>
      <c r="O6" s="32"/>
      <c r="W6" s="16" t="str">
        <f>IFERROR(VLOOKUP(C6,'[4]Restrição de veículos'!$A:$C,3,0),"")</f>
        <v/>
      </c>
      <c r="X6" s="16" t="str">
        <f>VLOOKUP(C6,'[1]Suppliers DB'!$A:$X,24,0)</f>
        <v>Direto MG</v>
      </c>
      <c r="Y6" t="str">
        <f t="shared" si="2"/>
        <v>FPT BETIM - FIRE</v>
      </c>
      <c r="Z6" t="s">
        <v>62</v>
      </c>
      <c r="AC6" s="41" t="s">
        <v>444</v>
      </c>
      <c r="AD6" s="43" t="str">
        <f>IFERROR(VLOOKUP(C6,'[4]FPT BETIM'!$C:$E,3,0),"")</f>
        <v/>
      </c>
      <c r="AE6" s="17">
        <f>VLOOKUP(C6,[3]DB_FORNECEDORES!$C:$E,3,0)</f>
        <v>673500000194</v>
      </c>
      <c r="AF6" s="17">
        <f t="shared" si="3"/>
        <v>16701716003171</v>
      </c>
      <c r="AG6" s="18" t="str">
        <f>IFERROR(VLOOKUP(C6,'[4]FPT BETIM'!$C:$F,4,0),"")</f>
        <v/>
      </c>
      <c r="AI6" s="25"/>
      <c r="AJ6" s="25"/>
      <c r="AK6" s="27"/>
      <c r="AL6" s="2"/>
      <c r="AM6" s="2"/>
      <c r="AO6" s="28"/>
      <c r="AP6" s="36"/>
      <c r="AQ6" s="29"/>
      <c r="AS6" s="25"/>
    </row>
    <row r="7" spans="1:45" ht="15" customHeight="1">
      <c r="A7" s="35" t="s">
        <v>442</v>
      </c>
      <c r="B7" t="str">
        <f ca="1">"WEEK"&amp;" "&amp;WEEKNUM(PFEP!$N$1)</f>
        <v>WEEK 43</v>
      </c>
      <c r="C7" s="2">
        <v>800041909</v>
      </c>
      <c r="D7" s="16" t="str">
        <f>IF(C7="","",VLOOKUP(C7,[3]DB_FORNECEDORES!$C:$D,2,0))</f>
        <v>AISIN</v>
      </c>
      <c r="E7" s="16" t="str">
        <f>IF(C7="","",VLOOKUP(C7,[3]DB_FORNECEDORES!$C:$G,5,0))</f>
        <v xml:space="preserve"> Rodovia Waldomiro Correa de Camargo, km 55 - Cruz das Almas - Itu/SP</v>
      </c>
      <c r="F7" s="16" t="str">
        <f>IF(C7="","",VLOOKUP(C7,[3]DB_FORNECEDORES!$C:$I,7,0))</f>
        <v>Itu</v>
      </c>
      <c r="G7" s="16" t="str">
        <f>IF(C7="","",VLOOKUP(C7,[3]DB_FORNECEDORES!$C:$J,8,0))</f>
        <v>SP</v>
      </c>
      <c r="H7" s="16" t="s">
        <v>443</v>
      </c>
      <c r="K7" s="2"/>
      <c r="M7" s="36"/>
      <c r="N7" s="36"/>
      <c r="O7" s="32"/>
      <c r="W7" s="16" t="str">
        <f>IFERROR(VLOOKUP(C7,'[4]Restrição de veículos'!$A:$C,3,0),"")</f>
        <v/>
      </c>
      <c r="X7" s="16" t="str">
        <f>VLOOKUP(C7,'[1]Suppliers DB'!$A:$X,24,0)</f>
        <v>Milk Run SP</v>
      </c>
      <c r="Y7" t="str">
        <f t="shared" ref="Y7:Y14" si="5">A7</f>
        <v>FPT BETIM - FIRE</v>
      </c>
      <c r="Z7" t="s">
        <v>62</v>
      </c>
      <c r="AC7" s="41" t="s">
        <v>444</v>
      </c>
      <c r="AD7" s="43">
        <f>IFERROR(VLOOKUP(C7,'[4]FPT BETIM'!$C:$E,3,0),"")</f>
        <v>0.3611111111111111</v>
      </c>
      <c r="AE7" s="17">
        <f>VLOOKUP(C7,[3]DB_FORNECEDORES!$C:$E,3,0)</f>
        <v>14011603000101</v>
      </c>
      <c r="AF7" s="17">
        <f t="shared" ref="AF7:AF14" si="6">IF(Y7="FPT BETIM - MECANICA",16701716003333,16701716003171)</f>
        <v>16701716003171</v>
      </c>
      <c r="AG7" s="18" t="str">
        <f>IFERROR(VLOOKUP(C7,'[4]FPT BETIM'!$C:$F,4,0),"")</f>
        <v>Volume</v>
      </c>
      <c r="AI7" s="25"/>
      <c r="AJ7" s="25"/>
      <c r="AK7" s="27"/>
      <c r="AL7" s="2"/>
      <c r="AM7" s="2"/>
      <c r="AO7" s="28"/>
      <c r="AP7" s="36"/>
      <c r="AQ7" s="29"/>
      <c r="AS7" s="25"/>
    </row>
    <row r="8" spans="1:45" ht="14.25" customHeight="1">
      <c r="A8" s="35" t="s">
        <v>442</v>
      </c>
      <c r="B8" t="str">
        <f ca="1">"WEEK"&amp;" "&amp;WEEKNUM(PFEP!$N$1)</f>
        <v>WEEK 43</v>
      </c>
      <c r="C8" s="2">
        <v>800009856</v>
      </c>
      <c r="D8" s="16" t="str">
        <f>IF(C8="","",VLOOKUP(C8,[3]DB_FORNECEDORES!$C:$D,2,0))</f>
        <v>ALPINO IND META</v>
      </c>
      <c r="E8" s="16" t="str">
        <f>IF(C8="","",VLOOKUP(C8,[3]DB_FORNECEDORES!$C:$G,5,0))</f>
        <v xml:space="preserve">venida Marginal da Rodovia dos Bandeirantes, 100, Bairro Distrito Industrial </v>
      </c>
      <c r="F8" s="16" t="str">
        <f>IF(C8="","",VLOOKUP(C8,[3]DB_FORNECEDORES!$C:$I,7,0))</f>
        <v>Jundiai</v>
      </c>
      <c r="G8" s="16" t="str">
        <f>IF(C8="","",VLOOKUP(C8,[3]DB_FORNECEDORES!$C:$J,8,0))</f>
        <v>SP</v>
      </c>
      <c r="H8" s="16" t="s">
        <v>443</v>
      </c>
      <c r="K8" s="2"/>
      <c r="M8" s="36"/>
      <c r="N8" s="36"/>
      <c r="O8" s="32"/>
      <c r="W8" s="16" t="str">
        <f>IFERROR(VLOOKUP(C8,'[4]Restrição de veículos'!$A:$C,3,0),"")</f>
        <v>Não recebe veículo Baú</v>
      </c>
      <c r="X8" s="16" t="str">
        <f>VLOOKUP(C8,'[1]Suppliers DB'!$A:$X,24,0)</f>
        <v>Milk Run SP</v>
      </c>
      <c r="Y8" t="str">
        <f t="shared" si="5"/>
        <v>FPT BETIM - FIRE</v>
      </c>
      <c r="Z8" t="s">
        <v>62</v>
      </c>
      <c r="AC8" s="41" t="s">
        <v>444</v>
      </c>
      <c r="AD8" s="43">
        <f>IFERROR(VLOOKUP(C8,'[4]FPT BETIM'!$C:$E,3,0),"")</f>
        <v>0.45833333333333331</v>
      </c>
      <c r="AE8" s="17">
        <f>VLOOKUP(C8,[3]DB_FORNECEDORES!$C:$E,3,0)</f>
        <v>61451027000195</v>
      </c>
      <c r="AF8" s="17">
        <f t="shared" si="6"/>
        <v>16701716003171</v>
      </c>
      <c r="AG8" s="18" t="str">
        <f>IFERROR(VLOOKUP(C8,'[4]FPT BETIM'!$C:$F,4,0),"")</f>
        <v>Pallet</v>
      </c>
      <c r="AI8" s="25"/>
      <c r="AJ8" s="25"/>
      <c r="AK8" s="27"/>
      <c r="AL8" s="2"/>
      <c r="AM8" s="2"/>
      <c r="AO8" s="28"/>
      <c r="AP8" s="36"/>
      <c r="AQ8" s="29"/>
      <c r="AS8" s="25"/>
    </row>
    <row r="9" spans="1:45" ht="14.25" customHeight="1">
      <c r="A9" s="35" t="s">
        <v>442</v>
      </c>
      <c r="B9" t="str">
        <f ca="1">"WEEK"&amp;" "&amp;WEEKNUM(PFEP!$N$1)</f>
        <v>WEEK 43</v>
      </c>
      <c r="C9" s="2">
        <v>800009856</v>
      </c>
      <c r="D9" s="16" t="str">
        <f>IF(C9="","",VLOOKUP(C9,[3]DB_FORNECEDORES!$C:$D,2,0))</f>
        <v>ALPINO IND META</v>
      </c>
      <c r="E9" s="16" t="str">
        <f>IF(C9="","",VLOOKUP(C9,[3]DB_FORNECEDORES!$C:$G,5,0))</f>
        <v xml:space="preserve">venida Marginal da Rodovia dos Bandeirantes, 100, Bairro Distrito Industrial </v>
      </c>
      <c r="F9" s="16" t="str">
        <f>IF(C9="","",VLOOKUP(C9,[3]DB_FORNECEDORES!$C:$I,7,0))</f>
        <v>Jundiai</v>
      </c>
      <c r="G9" s="16" t="str">
        <f>IF(C9="","",VLOOKUP(C9,[3]DB_FORNECEDORES!$C:$J,8,0))</f>
        <v>SP</v>
      </c>
      <c r="H9" s="16" t="s">
        <v>443</v>
      </c>
      <c r="K9" s="2"/>
      <c r="M9" s="36"/>
      <c r="N9" s="36"/>
      <c r="O9" s="32"/>
      <c r="W9" s="16" t="str">
        <f>IFERROR(VLOOKUP(C9,'[4]Restrição de veículos'!$A:$C,3,0),"")</f>
        <v>Não recebe veículo Baú</v>
      </c>
      <c r="X9" s="16" t="str">
        <f>VLOOKUP(C9,'[1]Suppliers DB'!$A:$X,24,0)</f>
        <v>Milk Run SP</v>
      </c>
      <c r="Y9" t="str">
        <f t="shared" ref="Y9" si="7">A9</f>
        <v>FPT BETIM - FIRE</v>
      </c>
      <c r="Z9" t="s">
        <v>62</v>
      </c>
      <c r="AC9" s="41" t="s">
        <v>444</v>
      </c>
      <c r="AD9" s="43">
        <f>IFERROR(VLOOKUP(C9,'[4]FPT BETIM'!$C:$E,3,0),"")</f>
        <v>0.45833333333333331</v>
      </c>
      <c r="AE9" s="17">
        <f>VLOOKUP(C9,[3]DB_FORNECEDORES!$C:$E,3,0)</f>
        <v>61451027000195</v>
      </c>
      <c r="AF9" s="17">
        <f t="shared" ref="AF9" si="8">IF(Y9="FPT BETIM - MECANICA",16701716003333,16701716003171)</f>
        <v>16701716003171</v>
      </c>
      <c r="AG9" s="18" t="str">
        <f>IFERROR(VLOOKUP(C9,'[4]FPT BETIM'!$C:$F,4,0),"")</f>
        <v>Pallet</v>
      </c>
      <c r="AI9" s="25"/>
      <c r="AJ9" s="25"/>
      <c r="AK9" s="27"/>
      <c r="AL9" s="2"/>
      <c r="AM9" s="2"/>
      <c r="AO9" s="28"/>
      <c r="AP9" s="36"/>
      <c r="AQ9" s="29"/>
      <c r="AS9" s="25"/>
    </row>
    <row r="10" spans="1:45" ht="15" customHeight="1">
      <c r="A10" s="35" t="s">
        <v>442</v>
      </c>
      <c r="B10" t="str">
        <f ca="1">"WEEK"&amp;" "&amp;WEEKNUM(PFEP!$N$1)</f>
        <v>WEEK 43</v>
      </c>
      <c r="C10" s="2">
        <v>800036407</v>
      </c>
      <c r="D10" s="16" t="str">
        <f>IF(C10="","",VLOOKUP(C10,[3]DB_FORNECEDORES!$C:$D,2,0))</f>
        <v>APTIV</v>
      </c>
      <c r="E10" s="16" t="str">
        <f>IF(C10="","",VLOOKUP(C10,[3]DB_FORNECEDORES!$C:$G,5,0))</f>
        <v>TRAVESSA ANT. EUGENIO DA FONSEC 250</v>
      </c>
      <c r="F10" s="16" t="str">
        <f>IF(C10="","",VLOOKUP(C10,[3]DB_FORNECEDORES!$C:$I,7,0))</f>
        <v>CONCEICAO DOS OUROS</v>
      </c>
      <c r="G10" s="16" t="str">
        <f>IF(C10="","",VLOOKUP(C10,[3]DB_FORNECEDORES!$C:$J,8,0))</f>
        <v>MG</v>
      </c>
      <c r="H10" s="16" t="s">
        <v>443</v>
      </c>
      <c r="K10" s="2"/>
      <c r="M10" s="36"/>
      <c r="N10" s="36"/>
      <c r="O10" s="32"/>
      <c r="W10" s="16" t="str">
        <f>IFERROR(VLOOKUP(C10,'[4]Restrição de veículos'!$A:$C,3,0),"")</f>
        <v/>
      </c>
      <c r="X10" s="16" t="str">
        <f>VLOOKUP(C10,'[1]Suppliers DB'!$A:$X,24,0)</f>
        <v>Geoship Federal Mogul + Aptiv</v>
      </c>
      <c r="Y10" t="str">
        <f t="shared" si="5"/>
        <v>FPT BETIM - FIRE</v>
      </c>
      <c r="Z10" t="s">
        <v>62</v>
      </c>
      <c r="AC10" s="41" t="s">
        <v>444</v>
      </c>
      <c r="AD10" s="43" t="str">
        <f>IFERROR(VLOOKUP(C10,'[4]FPT BETIM'!$C:$E,3,0),"")</f>
        <v/>
      </c>
      <c r="AE10" s="17">
        <f>VLOOKUP(C10,[3]DB_FORNECEDORES!$C:$E,3,0)</f>
        <v>857758002356</v>
      </c>
      <c r="AF10" s="17">
        <f t="shared" si="6"/>
        <v>16701716003171</v>
      </c>
      <c r="AG10" s="18" t="str">
        <f>IFERROR(VLOOKUP(C10,'[4]FPT BETIM'!$C:$F,4,0),"")</f>
        <v/>
      </c>
      <c r="AI10" s="25"/>
      <c r="AJ10" s="25"/>
      <c r="AK10" s="27"/>
      <c r="AL10" s="2"/>
      <c r="AM10" s="2"/>
      <c r="AO10" s="28"/>
      <c r="AP10" s="36"/>
      <c r="AQ10" s="29"/>
      <c r="AS10" s="25"/>
    </row>
    <row r="11" spans="1:45" ht="15" customHeight="1">
      <c r="A11" s="35" t="s">
        <v>446</v>
      </c>
      <c r="B11" t="str">
        <f ca="1">"WEEK"&amp;" "&amp;WEEKNUM(PFEP!$N$1)</f>
        <v>WEEK 43</v>
      </c>
      <c r="C11" s="2">
        <v>800014838</v>
      </c>
      <c r="D11" s="16" t="str">
        <f>IF(C11="","",VLOOKUP(C11,[3]DB_FORNECEDORES!$C:$D,2,0))</f>
        <v>AUTOCAM DO BRAS</v>
      </c>
      <c r="E11" s="16" t="str">
        <f>IF(C11="","",VLOOKUP(C11,[3]DB_FORNECEDORES!$C:$G,5,0))</f>
        <v>Av. Dolores Martins Rubinho, 803</v>
      </c>
      <c r="F11" s="16" t="str">
        <f>IF(C11="","",VLOOKUP(C11,[3]DB_FORNECEDORES!$C:$I,7,0))</f>
        <v>Sao Joao Da Boa Vista</v>
      </c>
      <c r="G11" s="16" t="str">
        <f>IF(C11="","",VLOOKUP(C11,[3]DB_FORNECEDORES!$C:$J,8,0))</f>
        <v>SP</v>
      </c>
      <c r="H11" s="16" t="s">
        <v>443</v>
      </c>
      <c r="K11" s="2"/>
      <c r="M11" s="36"/>
      <c r="N11" s="36"/>
      <c r="O11" s="32"/>
      <c r="W11" s="16" t="str">
        <f>IFERROR(VLOOKUP(C11,'[4]Restrição de veículos'!$A:$C,3,0),"")</f>
        <v/>
      </c>
      <c r="X11" s="16" t="str">
        <f>VLOOKUP(C11,'[1]Suppliers DB'!$A:$X,24,0)</f>
        <v>Line Haul SP</v>
      </c>
      <c r="Y11" t="str">
        <f t="shared" si="5"/>
        <v>FPT BETIM - MECA</v>
      </c>
      <c r="Z11" t="s">
        <v>62</v>
      </c>
      <c r="AC11" s="41" t="s">
        <v>444</v>
      </c>
      <c r="AD11" s="43" t="str">
        <f>IFERROR(VLOOKUP(C11,'[4]FPT BETIM'!$C:$E,3,0),"")</f>
        <v/>
      </c>
      <c r="AE11" s="17">
        <f>VLOOKUP(C11,[3]DB_FORNECEDORES!$C:$E,3,0)</f>
        <v>25160000608</v>
      </c>
      <c r="AF11" s="17">
        <f t="shared" si="6"/>
        <v>16701716003171</v>
      </c>
      <c r="AG11" s="18" t="str">
        <f>IFERROR(VLOOKUP(C11,'[4]FPT BETIM'!$C:$F,4,0),"")</f>
        <v/>
      </c>
      <c r="AI11" s="25"/>
      <c r="AJ11" s="25"/>
      <c r="AK11" s="27"/>
      <c r="AL11" s="2"/>
      <c r="AM11" s="2"/>
      <c r="AO11" s="28"/>
      <c r="AP11" s="36"/>
      <c r="AQ11" s="29"/>
      <c r="AS11" s="25"/>
    </row>
    <row r="12" spans="1:45" ht="15" customHeight="1">
      <c r="A12" s="35" t="s">
        <v>445</v>
      </c>
      <c r="B12" t="str">
        <f ca="1">"WEEK"&amp;" "&amp;WEEKNUM(PFEP!$N$1)</f>
        <v>WEEK 43</v>
      </c>
      <c r="C12" s="2">
        <v>800009076</v>
      </c>
      <c r="D12" s="16" t="str">
        <f>IF(C12="","",VLOOKUP(C12,[3]DB_FORNECEDORES!$C:$D,2,0))</f>
        <v>AUTOMETAL</v>
      </c>
      <c r="E12" s="16" t="str">
        <f>IF(C12="","",VLOOKUP(C12,[3]DB_FORNECEDORES!$C:$G,5,0))</f>
        <v>Rua Eurico Ambrogi, 2100 Distrito Industrial do Piracangágua</v>
      </c>
      <c r="F12" s="16" t="str">
        <f>IF(C12="","",VLOOKUP(C12,[3]DB_FORNECEDORES!$C:$I,7,0))</f>
        <v>Taubate</v>
      </c>
      <c r="G12" s="16" t="str">
        <f>IF(C12="","",VLOOKUP(C12,[3]DB_FORNECEDORES!$C:$J,8,0))</f>
        <v>SP</v>
      </c>
      <c r="H12" s="16" t="s">
        <v>443</v>
      </c>
      <c r="K12" s="2"/>
      <c r="M12" s="36"/>
      <c r="N12" s="36"/>
      <c r="O12" s="32"/>
      <c r="W12" s="16" t="str">
        <f>IFERROR(VLOOKUP(C12,'[4]Restrição de veículos'!$A:$C,3,0),"")</f>
        <v/>
      </c>
      <c r="X12" s="16" t="str">
        <f>VLOOKUP(C12,'[1]Suppliers DB'!$A:$X,24,0)</f>
        <v>Milk Run SP</v>
      </c>
      <c r="Y12" t="str">
        <f t="shared" si="5"/>
        <v>FPT BETIM - MECANICA</v>
      </c>
      <c r="Z12" t="s">
        <v>62</v>
      </c>
      <c r="AC12" s="41" t="s">
        <v>444</v>
      </c>
      <c r="AD12" s="43">
        <f>IFERROR(VLOOKUP(C12,'[4]FPT BETIM'!$C:$E,3,0),"")</f>
        <v>0.59027777777777779</v>
      </c>
      <c r="AE12" s="17">
        <f>VLOOKUP(C12,[3]DB_FORNECEDORES!$C:$E,3,0)</f>
        <v>59104513000519</v>
      </c>
      <c r="AF12" s="17">
        <f t="shared" si="6"/>
        <v>16701716003333</v>
      </c>
      <c r="AG12" s="18" t="str">
        <f>IFERROR(VLOOKUP(C12,'[4]FPT BETIM'!$C:$F,4,0),"")</f>
        <v>Peso</v>
      </c>
      <c r="AI12" s="25"/>
      <c r="AJ12" s="25"/>
      <c r="AK12" s="27"/>
      <c r="AL12" s="2"/>
      <c r="AM12" s="2"/>
      <c r="AO12" s="28"/>
      <c r="AP12" s="36"/>
      <c r="AQ12" s="29"/>
      <c r="AS12" s="25"/>
    </row>
    <row r="13" spans="1:45" ht="15" customHeight="1">
      <c r="A13" s="35" t="s">
        <v>442</v>
      </c>
      <c r="B13" t="str">
        <f ca="1">"WEEK"&amp;" "&amp;WEEKNUM(PFEP!$N$1)</f>
        <v>WEEK 43</v>
      </c>
      <c r="C13" s="2">
        <v>800029515</v>
      </c>
      <c r="D13" s="16" t="str">
        <f>IF(C13="","",VLOOKUP(C13,[3]DB_FORNECEDORES!$C:$D,2,0))</f>
        <v>AUTOMOTIVOS IND</v>
      </c>
      <c r="E13" s="16" t="str">
        <f>IF(C13="","",VLOOKUP(C13,[3]DB_FORNECEDORES!$C:$G,5,0))</f>
        <v>AV ALAMEDA JUPTER818DISTRITO INDUSTRIAL AMERICAN PARK</v>
      </c>
      <c r="F13" s="16" t="str">
        <f>IF(C13="","",VLOOKUP(C13,[3]DB_FORNECEDORES!$C:$I,7,0))</f>
        <v>Indaiatuba</v>
      </c>
      <c r="G13" s="16" t="str">
        <f>IF(C13="","",VLOOKUP(C13,[3]DB_FORNECEDORES!$C:$J,8,0))</f>
        <v>SP</v>
      </c>
      <c r="H13" s="16" t="s">
        <v>443</v>
      </c>
      <c r="K13" s="2"/>
      <c r="M13" s="36"/>
      <c r="N13" s="36"/>
      <c r="O13" s="32"/>
      <c r="W13" s="16" t="str">
        <f>IFERROR(VLOOKUP(C13,'[4]Restrição de veículos'!$A:$C,3,0),"")</f>
        <v>Não recebe carreta</v>
      </c>
      <c r="X13" s="16" t="str">
        <f>VLOOKUP(C13,'[1]Suppliers DB'!$A:$X,24,0)</f>
        <v>Milk Run SP</v>
      </c>
      <c r="Y13" t="str">
        <f t="shared" si="5"/>
        <v>FPT BETIM - FIRE</v>
      </c>
      <c r="Z13" t="s">
        <v>62</v>
      </c>
      <c r="AC13" s="41" t="s">
        <v>444</v>
      </c>
      <c r="AD13" s="43">
        <f>IFERROR(VLOOKUP(C13,'[4]FPT BETIM'!$C:$E,3,0),"")</f>
        <v>0.5</v>
      </c>
      <c r="AE13" s="17">
        <f>VLOOKUP(C13,[3]DB_FORNECEDORES!$C:$E,3,0)</f>
        <v>13353050000102</v>
      </c>
      <c r="AF13" s="17">
        <f t="shared" si="6"/>
        <v>16701716003171</v>
      </c>
      <c r="AG13" s="18" t="str">
        <f>IFERROR(VLOOKUP(C13,'[4]FPT BETIM'!$C:$F,4,0),"")</f>
        <v>Pallet</v>
      </c>
      <c r="AI13" s="25"/>
      <c r="AJ13" s="25"/>
      <c r="AK13" s="27"/>
      <c r="AL13" s="2"/>
      <c r="AM13" s="2"/>
      <c r="AO13" s="28"/>
      <c r="AP13" s="36"/>
      <c r="AQ13" s="29"/>
      <c r="AS13" s="25"/>
    </row>
    <row r="14" spans="1:45" ht="15" customHeight="1">
      <c r="A14" s="35" t="s">
        <v>446</v>
      </c>
      <c r="B14" t="str">
        <f ca="1">"WEEK"&amp;" "&amp;WEEKNUM(PFEP!$N$1)</f>
        <v>WEEK 43</v>
      </c>
      <c r="C14" s="2">
        <v>800024656</v>
      </c>
      <c r="D14" s="16" t="str">
        <f>IF(C14="","",VLOOKUP(C14,[3]DB_FORNECEDORES!$C:$D,2,0))</f>
        <v>AUTOPECAS LTDA</v>
      </c>
      <c r="E14" s="16" t="str">
        <f>IF(C14="","",VLOOKUP(C14,[3]DB_FORNECEDORES!$C:$G,5,0))</f>
        <v>AV ROMARIO SCHINCARIOLS/NDISTRITO INDUSTRIAL</v>
      </c>
      <c r="F14" s="16" t="str">
        <f>IF(C14="","",VLOOKUP(C14,[3]DB_FORNECEDORES!$C:$I,7,0))</f>
        <v>Mogi-mirim</v>
      </c>
      <c r="G14" s="16" t="str">
        <f>IF(C14="","",VLOOKUP(C14,[3]DB_FORNECEDORES!$C:$J,8,0))</f>
        <v>SP</v>
      </c>
      <c r="H14" s="16" t="s">
        <v>443</v>
      </c>
      <c r="K14" s="2"/>
      <c r="M14" s="36"/>
      <c r="N14" s="36"/>
      <c r="O14" s="32"/>
      <c r="W14" s="16" t="str">
        <f>IFERROR(VLOOKUP(C14,'[4]Restrição de veículos'!$A:$C,3,0),"")</f>
        <v/>
      </c>
      <c r="X14" s="16" t="str">
        <f>VLOOKUP(C14,'[1]Suppliers DB'!$A:$X,24,0)</f>
        <v>Milk Run SP</v>
      </c>
      <c r="Y14" t="str">
        <f t="shared" si="5"/>
        <v>FPT BETIM - MECA</v>
      </c>
      <c r="Z14" t="s">
        <v>62</v>
      </c>
      <c r="AC14" s="41" t="s">
        <v>444</v>
      </c>
      <c r="AD14" s="43">
        <f>IFERROR(VLOOKUP(C14,'[4]FPT BETIM'!$C:$E,3,0),"")</f>
        <v>0.91666666666666663</v>
      </c>
      <c r="AE14" s="17">
        <f>VLOOKUP(C14,[3]DB_FORNECEDORES!$C:$E,3,0)</f>
        <v>60860681001323</v>
      </c>
      <c r="AF14" s="17">
        <f t="shared" si="6"/>
        <v>16701716003171</v>
      </c>
      <c r="AG14" s="18" t="str">
        <f>IFERROR(VLOOKUP(C14,'[4]FPT BETIM'!$C:$F,4,0),"")</f>
        <v>Volume</v>
      </c>
      <c r="AI14" s="25"/>
      <c r="AJ14" s="25"/>
      <c r="AK14" s="27"/>
      <c r="AL14" s="2"/>
      <c r="AM14" s="2"/>
      <c r="AO14" s="28"/>
      <c r="AP14" s="36"/>
      <c r="AQ14" s="29"/>
      <c r="AS14" s="25"/>
    </row>
    <row r="15" spans="1:45" ht="15" customHeight="1">
      <c r="A15" s="35" t="s">
        <v>442</v>
      </c>
      <c r="B15" t="str">
        <f ca="1">"WEEK"&amp;" "&amp;WEEKNUM(PFEP!$N$1)</f>
        <v>WEEK 43</v>
      </c>
      <c r="C15" s="2">
        <v>800028822</v>
      </c>
      <c r="D15" s="16" t="str">
        <f>IF(C15="","",VLOOKUP(C15,[3]DB_FORNECEDORES!$C:$D,2,0))</f>
        <v>BONTAZ CENTRE B</v>
      </c>
      <c r="E15" s="16" t="str">
        <f>IF(C15="","",VLOOKUP(C15,[3]DB_FORNECEDORES!$C:$G,5,0))</f>
        <v>rua José Ayrton Machado, 110   bairro Feital</v>
      </c>
      <c r="F15" s="16" t="str">
        <f>IF(C15="","",VLOOKUP(C15,[3]DB_FORNECEDORES!$C:$I,7,0))</f>
        <v>Pindamonhangaba</v>
      </c>
      <c r="G15" s="16" t="str">
        <f>IF(C15="","",VLOOKUP(C15,[3]DB_FORNECEDORES!$C:$J,8,0))</f>
        <v>SP</v>
      </c>
      <c r="H15" s="16" t="s">
        <v>443</v>
      </c>
      <c r="K15" s="2"/>
      <c r="M15" s="36"/>
      <c r="N15" s="36"/>
      <c r="O15" s="32"/>
      <c r="W15" s="16" t="str">
        <f>IFERROR(VLOOKUP(C15,'[4]Restrição de veículos'!$A:$C,3,0),"")</f>
        <v/>
      </c>
      <c r="X15" s="16" t="str">
        <f>VLOOKUP(C15,'[1]Suppliers DB'!$A:$X,24,0)</f>
        <v>Milk Run SP</v>
      </c>
      <c r="Y15" t="str">
        <f t="shared" ref="Y15:Y68" si="9">A15</f>
        <v>FPT BETIM - FIRE</v>
      </c>
      <c r="Z15" t="s">
        <v>62</v>
      </c>
      <c r="AC15" s="41" t="s">
        <v>444</v>
      </c>
      <c r="AD15" s="43">
        <f>IFERROR(VLOOKUP(C15,'[4]FPT BETIM'!$C:$E,3,0),"")</f>
        <v>0.625</v>
      </c>
      <c r="AE15" s="17">
        <f>VLOOKUP(C15,[3]DB_FORNECEDORES!$C:$E,3,0)</f>
        <v>3614032000175</v>
      </c>
      <c r="AF15" s="17">
        <f t="shared" ref="AF15:AF68" si="10">IF(Y15="FPT BETIM - MECANICA",16701716003333,16701716003171)</f>
        <v>16701716003171</v>
      </c>
      <c r="AG15" s="18" t="str">
        <f>IFERROR(VLOOKUP(C15,'[4]FPT BETIM'!$C:$F,4,0),"")</f>
        <v>Pallet</v>
      </c>
      <c r="AI15" s="25"/>
      <c r="AJ15" s="25"/>
      <c r="AK15" s="27"/>
      <c r="AL15" s="2"/>
      <c r="AM15" s="2"/>
      <c r="AO15" s="28"/>
      <c r="AP15" s="36"/>
      <c r="AQ15" s="29"/>
      <c r="AS15" s="25"/>
    </row>
    <row r="16" spans="1:45" ht="15" customHeight="1">
      <c r="A16" s="35" t="s">
        <v>442</v>
      </c>
      <c r="B16" t="str">
        <f ca="1">"WEEK"&amp;" "&amp;WEEKNUM(PFEP!$N$1)</f>
        <v>WEEK 43</v>
      </c>
      <c r="C16" s="2">
        <v>800006651</v>
      </c>
      <c r="D16" s="16" t="str">
        <f>IF(C16="","",VLOOKUP(C16,[3]DB_FORNECEDORES!$C:$D,2,0))</f>
        <v>BORGWARNER EMIS</v>
      </c>
      <c r="E16" s="16" t="str">
        <f>IF(C16="","",VLOOKUP(C16,[3]DB_FORNECEDORES!$C:$G,5,0))</f>
        <v>AV COM LEOPOLDO DEDINI310DIST INDL UNILESTE</v>
      </c>
      <c r="F16" s="16" t="str">
        <f>IF(C16="","",VLOOKUP(C16,[3]DB_FORNECEDORES!$C:$I,7,0))</f>
        <v>Piracicaba</v>
      </c>
      <c r="G16" s="16" t="str">
        <f>IF(C16="","",VLOOKUP(C16,[3]DB_FORNECEDORES!$C:$J,8,0))</f>
        <v>SP</v>
      </c>
      <c r="H16" s="16" t="s">
        <v>443</v>
      </c>
      <c r="K16" s="2"/>
      <c r="M16" s="36"/>
      <c r="N16" s="36"/>
      <c r="O16" s="32"/>
      <c r="W16" s="16" t="str">
        <f>IFERROR(VLOOKUP(C16,'[4]Restrição de veículos'!$A:$C,3,0),"")</f>
        <v/>
      </c>
      <c r="X16" s="16" t="str">
        <f>VLOOKUP(C16,'[1]Suppliers DB'!$A:$X,24,0)</f>
        <v>Milk Run SP</v>
      </c>
      <c r="Y16" t="str">
        <f t="shared" si="9"/>
        <v>FPT BETIM - FIRE</v>
      </c>
      <c r="Z16" t="s">
        <v>62</v>
      </c>
      <c r="AC16" s="41" t="s">
        <v>444</v>
      </c>
      <c r="AD16" s="43">
        <f>IFERROR(VLOOKUP(C16,'[4]FPT BETIM'!$C:$E,3,0),"")</f>
        <v>0.625</v>
      </c>
      <c r="AE16" s="17">
        <f>VLOOKUP(C16,[3]DB_FORNECEDORES!$C:$E,3,0)</f>
        <v>46242558000184</v>
      </c>
      <c r="AF16" s="17">
        <f t="shared" si="10"/>
        <v>16701716003171</v>
      </c>
      <c r="AG16" s="18" t="str">
        <f>IFERROR(VLOOKUP(C16,'[4]FPT BETIM'!$C:$F,4,0),"")</f>
        <v>Pallet</v>
      </c>
      <c r="AI16" s="25"/>
      <c r="AJ16" s="25"/>
      <c r="AK16" s="27"/>
      <c r="AL16" s="2"/>
      <c r="AM16" s="2"/>
      <c r="AO16" s="28"/>
      <c r="AP16" s="36"/>
      <c r="AQ16" s="29"/>
      <c r="AS16" s="25"/>
    </row>
    <row r="17" spans="1:45" ht="15" customHeight="1">
      <c r="A17" s="35" t="s">
        <v>445</v>
      </c>
      <c r="B17" t="str">
        <f ca="1">"WEEK"&amp;" "&amp;WEEKNUM(PFEP!$N$1)</f>
        <v>WEEK 43</v>
      </c>
      <c r="C17" s="2">
        <v>800045091</v>
      </c>
      <c r="D17" s="16" t="str">
        <f>IF(C17="","",VLOOKUP(C17,[3]DB_FORNECEDORES!$C:$D,2,0))</f>
        <v>CIE FORJAS MINA</v>
      </c>
      <c r="E17" s="16" t="str">
        <f>IF(C17="","",VLOOKUP(C17,[3]DB_FORNECEDORES!$C:$G,5,0))</f>
        <v>AVENIDA PREFEITO ALBERTO MOURA900DISTRITO INDUSTRIAL</v>
      </c>
      <c r="F17" s="16" t="str">
        <f>IF(C17="","",VLOOKUP(C17,[3]DB_FORNECEDORES!$C:$I,7,0))</f>
        <v>SETE LAGOAS</v>
      </c>
      <c r="G17" s="16" t="str">
        <f>IF(C17="","",VLOOKUP(C17,[3]DB_FORNECEDORES!$C:$J,8,0))</f>
        <v>MG</v>
      </c>
      <c r="H17" s="16" t="s">
        <v>443</v>
      </c>
      <c r="K17" s="2"/>
      <c r="M17" s="36"/>
      <c r="N17" s="36"/>
      <c r="O17" s="32"/>
      <c r="W17" s="16" t="str">
        <f>IFERROR(VLOOKUP(C17,'[4]Restrição de veículos'!$A:$C,3,0),"")</f>
        <v/>
      </c>
      <c r="X17" s="16" t="str">
        <f>VLOOKUP(C17,'[1]Suppliers DB'!$A:$X,24,0)</f>
        <v>DR MG Auto Forjas + OMR</v>
      </c>
      <c r="Y17" t="str">
        <f t="shared" si="9"/>
        <v>FPT BETIM - MECANICA</v>
      </c>
      <c r="Z17" t="s">
        <v>62</v>
      </c>
      <c r="AC17" s="41" t="s">
        <v>444</v>
      </c>
      <c r="AD17" s="43" t="str">
        <f>IFERROR(VLOOKUP(C17,'[4]FPT BETIM'!$C:$E,3,0),"")</f>
        <v/>
      </c>
      <c r="AE17" s="17">
        <f>VLOOKUP(C17,[3]DB_FORNECEDORES!$C:$E,3,0)</f>
        <v>22751408000219</v>
      </c>
      <c r="AF17" s="17">
        <f t="shared" si="10"/>
        <v>16701716003333</v>
      </c>
      <c r="AG17" s="18" t="str">
        <f>IFERROR(VLOOKUP(C17,'[4]FPT BETIM'!$C:$F,4,0),"")</f>
        <v/>
      </c>
      <c r="AI17" s="25"/>
      <c r="AJ17" s="25"/>
      <c r="AK17" s="27"/>
      <c r="AL17" s="2"/>
      <c r="AM17" s="2"/>
      <c r="AO17" s="28"/>
      <c r="AP17" s="36"/>
      <c r="AQ17" s="29"/>
      <c r="AS17" s="25"/>
    </row>
    <row r="18" spans="1:45" ht="15" customHeight="1">
      <c r="A18" s="35" t="s">
        <v>442</v>
      </c>
      <c r="B18" t="str">
        <f ca="1">"WEEK"&amp;" "&amp;WEEKNUM(PFEP!$N$1)</f>
        <v>WEEK 43</v>
      </c>
      <c r="C18" s="2">
        <v>800021967</v>
      </c>
      <c r="D18" s="16" t="str">
        <f>IF(C18="","",VLOOKUP(C18,[3]DB_FORNECEDORES!$C:$D,2,0))</f>
        <v>CISER</v>
      </c>
      <c r="E18" s="16" t="str">
        <f>IF(C18="","",VLOOKUP(C18,[3]DB_FORNECEDORES!$C:$G,5,0))</f>
        <v>AV COMENDADOR FRANCISCO ALVES Q 123</v>
      </c>
      <c r="F18" s="16" t="str">
        <f>IF(C18="","",VLOOKUP(C18,[3]DB_FORNECEDORES!$C:$I,7,0))</f>
        <v>Sarzedo</v>
      </c>
      <c r="G18" s="16" t="str">
        <f>IF(C18="","",VLOOKUP(C18,[3]DB_FORNECEDORES!$C:$J,8,0))</f>
        <v>MG</v>
      </c>
      <c r="H18" s="16" t="s">
        <v>443</v>
      </c>
      <c r="K18" s="2"/>
      <c r="M18" s="36"/>
      <c r="N18" s="36"/>
      <c r="O18" s="32"/>
      <c r="W18" s="16" t="str">
        <f>IFERROR(VLOOKUP(C18,'[4]Restrição de veículos'!$A:$C,3,0),"")</f>
        <v/>
      </c>
      <c r="X18" s="16" t="str">
        <f>VLOOKUP(C18,'[1]Suppliers DB'!$A:$X,24,0)</f>
        <v>Direto MG</v>
      </c>
      <c r="Y18" t="str">
        <f t="shared" si="9"/>
        <v>FPT BETIM - FIRE</v>
      </c>
      <c r="Z18" t="s">
        <v>62</v>
      </c>
      <c r="AC18" s="41" t="s">
        <v>444</v>
      </c>
      <c r="AD18" s="43" t="str">
        <f>IFERROR(VLOOKUP(C18,'[4]FPT BETIM'!$C:$E,3,0),"")</f>
        <v/>
      </c>
      <c r="AE18" s="17">
        <f>VLOOKUP(C18,[3]DB_FORNECEDORES!$C:$E,3,0)</f>
        <v>12457996000148</v>
      </c>
      <c r="AF18" s="17">
        <f t="shared" si="10"/>
        <v>16701716003171</v>
      </c>
      <c r="AG18" s="18" t="str">
        <f>IFERROR(VLOOKUP(C18,'[4]FPT BETIM'!$C:$F,4,0),"")</f>
        <v/>
      </c>
      <c r="AI18" s="25"/>
      <c r="AJ18" s="25"/>
      <c r="AK18" s="27"/>
      <c r="AL18" s="2"/>
      <c r="AM18" s="2"/>
      <c r="AO18" s="28"/>
      <c r="AP18" s="36"/>
      <c r="AQ18" s="29"/>
      <c r="AS18" s="25"/>
    </row>
    <row r="19" spans="1:45" ht="15" customHeight="1">
      <c r="A19" s="35" t="s">
        <v>445</v>
      </c>
      <c r="B19" t="str">
        <f ca="1">"WEEK"&amp;" "&amp;WEEKNUM(PFEP!$N$1)</f>
        <v>WEEK 43</v>
      </c>
      <c r="C19" s="2">
        <v>800021967</v>
      </c>
      <c r="D19" s="16" t="str">
        <f>IF(C19="","",VLOOKUP(C19,[3]DB_FORNECEDORES!$C:$D,2,0))</f>
        <v>CISER</v>
      </c>
      <c r="E19" s="16" t="str">
        <f>IF(C19="","",VLOOKUP(C19,[3]DB_FORNECEDORES!$C:$G,5,0))</f>
        <v>AV COMENDADOR FRANCISCO ALVES Q 123</v>
      </c>
      <c r="F19" s="16" t="str">
        <f>IF(C19="","",VLOOKUP(C19,[3]DB_FORNECEDORES!$C:$I,7,0))</f>
        <v>Sarzedo</v>
      </c>
      <c r="G19" s="16" t="str">
        <f>IF(C19="","",VLOOKUP(C19,[3]DB_FORNECEDORES!$C:$J,8,0))</f>
        <v>MG</v>
      </c>
      <c r="H19" s="16" t="s">
        <v>443</v>
      </c>
      <c r="K19" s="2"/>
      <c r="M19" s="36"/>
      <c r="N19" s="36"/>
      <c r="O19" s="32"/>
      <c r="W19" s="16" t="str">
        <f>IFERROR(VLOOKUP(C19,'[4]Restrição de veículos'!$A:$C,3,0),"")</f>
        <v/>
      </c>
      <c r="X19" s="16" t="str">
        <f>VLOOKUP(C19,'[1]Suppliers DB'!$A:$X,24,0)</f>
        <v>Direto MG</v>
      </c>
      <c r="Y19" t="str">
        <f t="shared" si="9"/>
        <v>FPT BETIM - MECANICA</v>
      </c>
      <c r="Z19" t="s">
        <v>62</v>
      </c>
      <c r="AC19" s="41" t="s">
        <v>444</v>
      </c>
      <c r="AD19" s="43" t="str">
        <f>IFERROR(VLOOKUP(C19,'[4]FPT BETIM'!$C:$E,3,0),"")</f>
        <v/>
      </c>
      <c r="AE19" s="17">
        <f>VLOOKUP(C19,[3]DB_FORNECEDORES!$C:$E,3,0)</f>
        <v>12457996000148</v>
      </c>
      <c r="AF19" s="17">
        <f t="shared" si="10"/>
        <v>16701716003333</v>
      </c>
      <c r="AG19" s="18" t="str">
        <f>IFERROR(VLOOKUP(C19,'[4]FPT BETIM'!$C:$F,4,0),"")</f>
        <v/>
      </c>
      <c r="AI19" s="25"/>
      <c r="AJ19" s="25"/>
      <c r="AK19" s="27"/>
      <c r="AL19" s="2"/>
      <c r="AM19" s="2"/>
      <c r="AO19" s="28"/>
      <c r="AP19" s="36"/>
      <c r="AQ19" s="29"/>
      <c r="AS19" s="25"/>
    </row>
    <row r="20" spans="1:45" ht="15" customHeight="1">
      <c r="A20" s="35" t="s">
        <v>442</v>
      </c>
      <c r="B20" t="str">
        <f ca="1">"WEEK"&amp;" "&amp;WEEKNUM(PFEP!$N$1)</f>
        <v>WEEK 43</v>
      </c>
      <c r="C20" s="2">
        <v>800005902</v>
      </c>
      <c r="D20" s="16" t="str">
        <f>IF(C20="","",VLOOKUP(C20,[3]DB_FORNECEDORES!$C:$D,2,0))</f>
        <v>CMA INDUSTRIA</v>
      </c>
      <c r="E20" s="16" t="str">
        <f>IF(C20="","",VLOOKUP(C20,[3]DB_FORNECEDORES!$C:$G,5,0))</f>
        <v>RODOVIA MG 431 S/N, KM 51,7</v>
      </c>
      <c r="F20" s="16" t="str">
        <f>IF(C20="","",VLOOKUP(C20,[3]DB_FORNECEDORES!$C:$I,7,0))</f>
        <v>Itauna</v>
      </c>
      <c r="G20" s="16" t="str">
        <f>IF(C20="","",VLOOKUP(C20,[3]DB_FORNECEDORES!$C:$J,8,0))</f>
        <v>MG</v>
      </c>
      <c r="H20" s="16" t="s">
        <v>443</v>
      </c>
      <c r="K20" s="2"/>
      <c r="M20" s="36"/>
      <c r="N20" s="36"/>
      <c r="O20" s="32"/>
      <c r="W20" s="16" t="str">
        <f>IFERROR(VLOOKUP(C20,'[4]Restrição de veículos'!$A:$C,3,0),"")</f>
        <v/>
      </c>
      <c r="X20" s="16" t="str">
        <f>VLOOKUP(C20,'[1]Suppliers DB'!$A:$X,24,0)</f>
        <v>Direto MG</v>
      </c>
      <c r="Y20" t="str">
        <f t="shared" si="9"/>
        <v>FPT BETIM - FIRE</v>
      </c>
      <c r="Z20" t="s">
        <v>62</v>
      </c>
      <c r="AC20" s="41" t="s">
        <v>444</v>
      </c>
      <c r="AD20" s="43" t="str">
        <f>IFERROR(VLOOKUP(C20,'[4]FPT BETIM'!$C:$E,3,0),"")</f>
        <v/>
      </c>
      <c r="AE20" s="17">
        <f>VLOOKUP(C20,[3]DB_FORNECEDORES!$C:$E,3,0)</f>
        <v>1111971000171</v>
      </c>
      <c r="AF20" s="17">
        <f t="shared" si="10"/>
        <v>16701716003171</v>
      </c>
      <c r="AG20" s="18" t="str">
        <f>IFERROR(VLOOKUP(C20,'[4]FPT BETIM'!$C:$F,4,0),"")</f>
        <v/>
      </c>
      <c r="AI20" s="25"/>
      <c r="AJ20" s="25"/>
      <c r="AK20" s="27"/>
      <c r="AL20" s="2"/>
      <c r="AM20" s="2"/>
      <c r="AO20" s="28"/>
      <c r="AP20" s="36"/>
      <c r="AQ20" s="29"/>
      <c r="AS20" s="25"/>
    </row>
    <row r="21" spans="1:45" ht="15" customHeight="1">
      <c r="A21" s="35" t="s">
        <v>442</v>
      </c>
      <c r="B21" t="str">
        <f ca="1">"WEEK"&amp;" "&amp;WEEKNUM(PFEP!$N$1)</f>
        <v>WEEK 43</v>
      </c>
      <c r="C21" s="2">
        <v>800016859</v>
      </c>
      <c r="D21" s="16" t="str">
        <f>IF(C21="","",VLOOKUP(C21,[3]DB_FORNECEDORES!$C:$D,2,0))</f>
        <v>CONTINENTAL</v>
      </c>
      <c r="E21" s="16" t="str">
        <f>IF(C21="","",VLOOKUP(C21,[3]DB_FORNECEDORES!$C:$G,5,0))</f>
        <v>AVENIDA DUQUE DE CAX 2422, PRÉDIO A</v>
      </c>
      <c r="F21" s="16" t="str">
        <f>IF(C21="","",VLOOKUP(C21,[3]DB_FORNECEDORES!$C:$I,7,0))</f>
        <v>Varzea Paulista</v>
      </c>
      <c r="G21" s="16" t="str">
        <f>IF(C21="","",VLOOKUP(C21,[3]DB_FORNECEDORES!$C:$J,8,0))</f>
        <v>SP</v>
      </c>
      <c r="H21" s="16" t="s">
        <v>443</v>
      </c>
      <c r="K21" s="2"/>
      <c r="M21" s="36"/>
      <c r="N21" s="36"/>
      <c r="O21" s="32"/>
      <c r="W21" s="16" t="str">
        <f>IFERROR(VLOOKUP(C21,'[4]Restrição de veículos'!$A:$C,3,0),"")</f>
        <v/>
      </c>
      <c r="X21" s="16" t="str">
        <f>VLOOKUP(C21,'[1]Suppliers DB'!$A:$X,24,0)</f>
        <v>Direto SP</v>
      </c>
      <c r="Y21" t="str">
        <f t="shared" si="9"/>
        <v>FPT BETIM - FIRE</v>
      </c>
      <c r="Z21" t="s">
        <v>62</v>
      </c>
      <c r="AC21" s="41" t="s">
        <v>444</v>
      </c>
      <c r="AD21" s="43">
        <f>IFERROR(VLOOKUP(C21,'[4]FPT BETIM'!$C:$E,3,0),"")</f>
        <v>0.45833333333333331</v>
      </c>
      <c r="AE21" s="17">
        <f>VLOOKUP(C21,[3]DB_FORNECEDORES!$C:$E,3,0)</f>
        <v>11111752000146</v>
      </c>
      <c r="AF21" s="17">
        <f t="shared" si="10"/>
        <v>16701716003171</v>
      </c>
      <c r="AG21" s="18" t="str">
        <f>IFERROR(VLOOKUP(C21,'[4]FPT BETIM'!$C:$F,4,0),"")</f>
        <v>Peso</v>
      </c>
      <c r="AI21" s="25"/>
      <c r="AJ21" s="25"/>
      <c r="AK21" s="27"/>
      <c r="AL21" s="2"/>
      <c r="AM21" s="2"/>
      <c r="AO21" s="28"/>
      <c r="AP21" s="36"/>
      <c r="AQ21" s="29"/>
      <c r="AS21" s="25"/>
    </row>
    <row r="22" spans="1:45" ht="15" customHeight="1">
      <c r="A22" s="35" t="s">
        <v>442</v>
      </c>
      <c r="B22" t="str">
        <f ca="1">"WEEK"&amp;" "&amp;WEEKNUM(PFEP!$N$1)</f>
        <v>WEEK 43</v>
      </c>
      <c r="C22" s="2">
        <v>800033930</v>
      </c>
      <c r="D22" s="16" t="str">
        <f>IF(C22="","",VLOOKUP(C22,[3]DB_FORNECEDORES!$C:$D,2,0))</f>
        <v>CONTINENTAL PAR</v>
      </c>
      <c r="E22" s="16" t="str">
        <f>IF(C22="","",VLOOKUP(C22,[3]DB_FORNECEDORES!$C:$G,5,0))</f>
        <v>FUKUICHI NAKATA 630</v>
      </c>
      <c r="F22" s="16" t="str">
        <f>IF(C22="","",VLOOKUP(C22,[3]DB_FORNECEDORES!$C:$I,7,0))</f>
        <v>Diadema</v>
      </c>
      <c r="G22" s="16" t="str">
        <f>IF(C22="","",VLOOKUP(C22,[3]DB_FORNECEDORES!$C:$J,8,0))</f>
        <v>SP</v>
      </c>
      <c r="H22" s="16" t="s">
        <v>443</v>
      </c>
      <c r="K22" s="2"/>
      <c r="M22" s="36"/>
      <c r="N22" s="36"/>
      <c r="O22" s="32"/>
      <c r="W22" s="16" t="str">
        <f>IFERROR(VLOOKUP(C22,'[4]Restrição de veículos'!$A:$C,3,0),"")</f>
        <v/>
      </c>
      <c r="X22" s="16" t="str">
        <f>VLOOKUP(C22,'[1]Suppliers DB'!$A:$X,24,0)</f>
        <v>Direto SP</v>
      </c>
      <c r="Y22" t="str">
        <f t="shared" si="9"/>
        <v>FPT BETIM - FIRE</v>
      </c>
      <c r="Z22" t="s">
        <v>62</v>
      </c>
      <c r="AC22" s="41" t="s">
        <v>444</v>
      </c>
      <c r="AD22" s="43">
        <f>IFERROR(VLOOKUP(C22,'[4]FPT BETIM'!$C:$E,3,0),"")</f>
        <v>0.8125</v>
      </c>
      <c r="AE22" s="17">
        <f>VLOOKUP(C22,[3]DB_FORNECEDORES!$C:$E,3,0)</f>
        <v>45580693000843</v>
      </c>
      <c r="AF22" s="17">
        <f t="shared" si="10"/>
        <v>16701716003171</v>
      </c>
      <c r="AG22" s="18" t="str">
        <f>IFERROR(VLOOKUP(C22,'[4]FPT BETIM'!$C:$F,4,0),"")</f>
        <v>Peso</v>
      </c>
      <c r="AI22" s="25"/>
      <c r="AJ22" s="25"/>
      <c r="AK22" s="27"/>
      <c r="AL22" s="2"/>
      <c r="AM22" s="2"/>
      <c r="AO22" s="28"/>
      <c r="AP22" s="36"/>
      <c r="AQ22" s="29"/>
      <c r="AS22" s="25"/>
    </row>
    <row r="23" spans="1:45" ht="15" customHeight="1">
      <c r="A23" s="35" t="s">
        <v>442</v>
      </c>
      <c r="B23" t="str">
        <f ca="1">"WEEK"&amp;" "&amp;WEEKNUM(PFEP!$N$1)</f>
        <v>WEEK 43</v>
      </c>
      <c r="C23" s="2">
        <v>800000020</v>
      </c>
      <c r="D23" s="16" t="str">
        <f>IF(C23="","",VLOOKUP(C23,[3]DB_FORNECEDORES!$C:$D,2,0))</f>
        <v>DENSO II</v>
      </c>
      <c r="E23" s="16" t="str">
        <f>IF(C23="","",VLOOKUP(C23,[3]DB_FORNECEDORES!$C:$G,5,0))</f>
        <v>Av Campo De Ourique 856, jardim Das Alterosas</v>
      </c>
      <c r="F23" s="16" t="str">
        <f>IF(C23="","",VLOOKUP(C23,[3]DB_FORNECEDORES!$C:$I,7,0))</f>
        <v>Betim</v>
      </c>
      <c r="G23" s="16" t="str">
        <f>IF(C23="","",VLOOKUP(C23,[3]DB_FORNECEDORES!$C:$J,8,0))</f>
        <v>MG</v>
      </c>
      <c r="H23" s="16" t="s">
        <v>443</v>
      </c>
      <c r="K23" s="2"/>
      <c r="M23" s="36"/>
      <c r="N23" s="36"/>
      <c r="O23" s="32"/>
      <c r="W23" s="16" t="str">
        <f>IFERROR(VLOOKUP(C23,'[4]Restrição de veículos'!$A:$C,3,0),"")</f>
        <v/>
      </c>
      <c r="X23" s="16" t="str">
        <f>VLOOKUP(C23,'[1]Suppliers DB'!$A:$X,24,0)</f>
        <v>Direto MG</v>
      </c>
      <c r="Y23" t="str">
        <f t="shared" si="9"/>
        <v>FPT BETIM - FIRE</v>
      </c>
      <c r="Z23" t="s">
        <v>62</v>
      </c>
      <c r="AC23" s="41" t="s">
        <v>444</v>
      </c>
      <c r="AD23" s="43" t="str">
        <f>IFERROR(VLOOKUP(C23,'[4]FPT BETIM'!$C:$E,3,0),"")</f>
        <v/>
      </c>
      <c r="AE23" s="17">
        <f>VLOOKUP(C23,[3]DB_FORNECEDORES!$C:$E,3,0)</f>
        <v>3005698000126</v>
      </c>
      <c r="AF23" s="17">
        <f t="shared" si="10"/>
        <v>16701716003171</v>
      </c>
      <c r="AG23" s="18" t="str">
        <f>IFERROR(VLOOKUP(C23,'[4]FPT BETIM'!$C:$F,4,0),"")</f>
        <v/>
      </c>
      <c r="AI23" s="25"/>
      <c r="AJ23" s="25"/>
      <c r="AK23" s="27"/>
      <c r="AL23" s="2"/>
      <c r="AM23" s="2"/>
      <c r="AO23" s="28"/>
      <c r="AP23" s="36"/>
      <c r="AQ23" s="29"/>
      <c r="AS23" s="25"/>
    </row>
    <row r="24" spans="1:45" ht="15" customHeight="1">
      <c r="A24" s="35" t="s">
        <v>445</v>
      </c>
      <c r="B24" t="str">
        <f ca="1">"WEEK"&amp;" "&amp;WEEKNUM(PFEP!$N$1)</f>
        <v>WEEK 43</v>
      </c>
      <c r="C24" s="2">
        <v>800002368</v>
      </c>
      <c r="D24" s="16" t="str">
        <f>IF(C24="","",VLOOKUP(C24,[3]DB_FORNECEDORES!$C:$D,2,0))</f>
        <v>DIEHL</v>
      </c>
      <c r="E24" s="16" t="str">
        <f>IF(C24="","",VLOOKUP(C24,[3]DB_FORNECEDORES!$C:$G,5,0))</f>
        <v>R LAGRANGE171VILA SOCORRO</v>
      </c>
      <c r="F24" s="16" t="str">
        <f>IF(C24="","",VLOOKUP(C24,[3]DB_FORNECEDORES!$C:$I,7,0))</f>
        <v>Sao Paulo</v>
      </c>
      <c r="G24" s="16" t="str">
        <f>IF(C24="","",VLOOKUP(C24,[3]DB_FORNECEDORES!$C:$J,8,0))</f>
        <v>SP</v>
      </c>
      <c r="H24" s="16" t="s">
        <v>443</v>
      </c>
      <c r="K24" s="2"/>
      <c r="M24" s="36"/>
      <c r="N24" s="36"/>
      <c r="O24" s="32"/>
      <c r="W24" s="16" t="str">
        <f>IFERROR(VLOOKUP(C24,'[4]Restrição de veículos'!$A:$C,3,0),"")</f>
        <v>Não recebe carreta</v>
      </c>
      <c r="X24" s="16" t="str">
        <f>VLOOKUP(C24,'[1]Suppliers DB'!$A:$X,24,0)</f>
        <v>Milk Run SP</v>
      </c>
      <c r="Y24" t="str">
        <f t="shared" si="9"/>
        <v>FPT BETIM - MECANICA</v>
      </c>
      <c r="Z24" t="s">
        <v>62</v>
      </c>
      <c r="AC24" s="41" t="s">
        <v>444</v>
      </c>
      <c r="AD24" s="43">
        <f>IFERROR(VLOOKUP(C24,'[4]FPT BETIM'!$C:$E,3,0),"")</f>
        <v>0.45833333333333331</v>
      </c>
      <c r="AE24" s="17">
        <f>VLOOKUP(C24,[3]DB_FORNECEDORES!$C:$E,3,0)</f>
        <v>47987706000152</v>
      </c>
      <c r="AF24" s="17">
        <f t="shared" si="10"/>
        <v>16701716003333</v>
      </c>
      <c r="AG24" s="18" t="str">
        <f>IFERROR(VLOOKUP(C24,'[4]FPT BETIM'!$C:$F,4,0),"")</f>
        <v>Pallet</v>
      </c>
      <c r="AI24" s="25"/>
      <c r="AJ24" s="25"/>
      <c r="AK24" s="27"/>
      <c r="AL24" s="2"/>
      <c r="AM24" s="2"/>
      <c r="AO24" s="28"/>
      <c r="AP24" s="36"/>
      <c r="AQ24" s="29"/>
      <c r="AS24" s="25"/>
    </row>
    <row r="25" spans="1:45" ht="15" customHeight="1">
      <c r="A25" s="35" t="s">
        <v>442</v>
      </c>
      <c r="B25" t="str">
        <f ca="1">"WEEK"&amp;" "&amp;WEEKNUM(PFEP!$N$1)</f>
        <v>WEEK 43</v>
      </c>
      <c r="C25" s="2">
        <v>800002414</v>
      </c>
      <c r="D25" s="16" t="str">
        <f>IF(C25="","",VLOOKUP(C25,[3]DB_FORNECEDORES!$C:$D,2,0))</f>
        <v>EATON PROD.AUTO</v>
      </c>
      <c r="E25" s="16" t="str">
        <f>IF(C25="","",VLOOKUP(C25,[3]DB_FORNECEDORES!$C:$G,5,0))</f>
        <v>RDV PRESIDENTE DUTRA S/N, KM.156</v>
      </c>
      <c r="F25" s="16" t="str">
        <f>IF(C25="","",VLOOKUP(C25,[3]DB_FORNECEDORES!$C:$I,7,0))</f>
        <v>Sao Jose Dos Campos</v>
      </c>
      <c r="G25" s="16" t="str">
        <f>IF(C25="","",VLOOKUP(C25,[3]DB_FORNECEDORES!$C:$J,8,0))</f>
        <v>SP</v>
      </c>
      <c r="H25" s="16" t="s">
        <v>443</v>
      </c>
      <c r="K25" s="2"/>
      <c r="M25" s="36"/>
      <c r="N25" s="36"/>
      <c r="O25" s="32"/>
      <c r="W25" s="16" t="str">
        <f>IFERROR(VLOOKUP(C25,'[4]Restrição de veículos'!$A:$C,3,0),"")</f>
        <v>Não enviar veículo menor que 3/4</v>
      </c>
      <c r="X25" s="16" t="str">
        <f>VLOOKUP(C25,'[1]Suppliers DB'!$A:$X,24,0)</f>
        <v>Milk Run SP</v>
      </c>
      <c r="Y25" t="str">
        <f t="shared" si="9"/>
        <v>FPT BETIM - FIRE</v>
      </c>
      <c r="Z25" t="s">
        <v>62</v>
      </c>
      <c r="AC25" s="41" t="s">
        <v>444</v>
      </c>
      <c r="AD25" s="43">
        <f>IFERROR(VLOOKUP(C25,'[4]FPT BETIM'!$C:$E,3,0),"")</f>
        <v>0.66666666666666663</v>
      </c>
      <c r="AE25" s="17">
        <f>VLOOKUP(C25,[3]DB_FORNECEDORES!$C:$E,3,0)</f>
        <v>54625819002621</v>
      </c>
      <c r="AF25" s="17">
        <f t="shared" si="10"/>
        <v>16701716003171</v>
      </c>
      <c r="AG25" s="18" t="str">
        <f>IFERROR(VLOOKUP(C25,'[4]FPT BETIM'!$C:$F,4,0),"")</f>
        <v>Peso</v>
      </c>
      <c r="AI25" s="25"/>
      <c r="AJ25" s="25"/>
      <c r="AK25" s="27"/>
      <c r="AL25" s="2"/>
      <c r="AM25" s="2"/>
      <c r="AO25" s="28"/>
      <c r="AP25" s="36"/>
      <c r="AQ25" s="29"/>
      <c r="AS25" s="25"/>
    </row>
    <row r="26" spans="1:45" ht="15" customHeight="1">
      <c r="A26" s="35" t="s">
        <v>442</v>
      </c>
      <c r="B26" t="str">
        <f ca="1">"WEEK"&amp;" "&amp;WEEKNUM(PFEP!$N$1)</f>
        <v>WEEK 43</v>
      </c>
      <c r="C26" s="2">
        <v>800005883</v>
      </c>
      <c r="D26" s="16" t="str">
        <f>IF(C26="","",VLOOKUP(C26,[3]DB_FORNECEDORES!$C:$D,2,0))</f>
        <v>ELRINGKLINGER</v>
      </c>
      <c r="E26" s="16" t="str">
        <f>IF(C26="","",VLOOKUP(C26,[3]DB_FORNECEDORES!$C:$G,5,0))</f>
        <v>R FRANCISCO CARLOS DE CASTRO NE 945</v>
      </c>
      <c r="F26" s="16" t="str">
        <f>IF(C26="","",VLOOKUP(C26,[3]DB_FORNECEDORES!$C:$I,7,0))</f>
        <v>Piracicaba</v>
      </c>
      <c r="G26" s="16" t="str">
        <f>IF(C26="","",VLOOKUP(C26,[3]DB_FORNECEDORES!$C:$J,8,0))</f>
        <v>SP</v>
      </c>
      <c r="H26" s="16" t="s">
        <v>443</v>
      </c>
      <c r="K26" s="2"/>
      <c r="M26" s="36"/>
      <c r="N26" s="36"/>
      <c r="O26" s="32"/>
      <c r="W26" s="16" t="str">
        <f>IFERROR(VLOOKUP(C26,'[4]Restrição de veículos'!$A:$C,3,0),"")</f>
        <v>Não recebe veículo Baú</v>
      </c>
      <c r="X26" s="16" t="str">
        <f>VLOOKUP(C26,'[1]Suppliers DB'!$A:$X,24,0)</f>
        <v>Milk Run SP</v>
      </c>
      <c r="Y26" t="str">
        <f t="shared" si="9"/>
        <v>FPT BETIM - FIRE</v>
      </c>
      <c r="Z26" t="s">
        <v>62</v>
      </c>
      <c r="AC26" s="41" t="s">
        <v>444</v>
      </c>
      <c r="AD26" s="43">
        <f>IFERROR(VLOOKUP(C26,'[4]FPT BETIM'!$C:$E,3,0),"")</f>
        <v>0.83333333333333337</v>
      </c>
      <c r="AE26" s="17">
        <f>VLOOKUP(C26,[3]DB_FORNECEDORES!$C:$E,3,0)</f>
        <v>1576749000144</v>
      </c>
      <c r="AF26" s="17">
        <f t="shared" si="10"/>
        <v>16701716003171</v>
      </c>
      <c r="AG26" s="18" t="str">
        <f>IFERROR(VLOOKUP(C26,'[4]FPT BETIM'!$C:$F,4,0),"")</f>
        <v>Pallet</v>
      </c>
      <c r="AI26" s="25"/>
      <c r="AJ26" s="25"/>
      <c r="AK26" s="27"/>
      <c r="AL26" s="2"/>
      <c r="AM26" s="2"/>
      <c r="AO26" s="28"/>
      <c r="AP26" s="36"/>
      <c r="AQ26" s="29"/>
      <c r="AS26" s="25"/>
    </row>
    <row r="27" spans="1:45" ht="15" customHeight="1">
      <c r="A27" s="35" t="s">
        <v>442</v>
      </c>
      <c r="B27" t="str">
        <f ca="1">"WEEK"&amp;" "&amp;WEEKNUM(PFEP!$N$1)</f>
        <v>WEEK 43</v>
      </c>
      <c r="C27" s="2">
        <v>800023200</v>
      </c>
      <c r="D27" s="16" t="str">
        <f>IF(C27="","",VLOOKUP(C27,[3]DB_FORNECEDORES!$C:$D,2,0))</f>
        <v>FEDERAL MOGUL</v>
      </c>
      <c r="E27" s="16" t="str">
        <f>IF(C27="","",VLOOKUP(C27,[3]DB_FORNECEDORES!$C:$G,5,0))</f>
        <v>RODOVIA ANHANGUERAKM 163DISTRITO INDUSTRIAL</v>
      </c>
      <c r="F27" s="16" t="str">
        <f>IF(C27="","",VLOOKUP(C27,[3]DB_FORNECEDORES!$C:$I,7,0))</f>
        <v>Araras</v>
      </c>
      <c r="G27" s="16" t="str">
        <f>IF(C27="","",VLOOKUP(C27,[3]DB_FORNECEDORES!$C:$J,8,0))</f>
        <v>SP</v>
      </c>
      <c r="H27" s="16" t="s">
        <v>443</v>
      </c>
      <c r="K27" s="2"/>
      <c r="M27" s="36"/>
      <c r="N27" s="36"/>
      <c r="O27" s="32"/>
      <c r="W27" s="16" t="str">
        <f>IFERROR(VLOOKUP(C27,'[4]Restrição de veículos'!$A:$C,3,0),"")</f>
        <v/>
      </c>
      <c r="X27" s="16" t="str">
        <f>VLOOKUP(C27,'[1]Suppliers DB'!$A:$X,24,0)</f>
        <v>DR SP Denso(FIASA) + Federal Mogul</v>
      </c>
      <c r="Y27" t="str">
        <f t="shared" si="9"/>
        <v>FPT BETIM - FIRE</v>
      </c>
      <c r="Z27" t="s">
        <v>62</v>
      </c>
      <c r="AC27" s="41" t="s">
        <v>444</v>
      </c>
      <c r="AD27" s="43">
        <f>IFERROR(VLOOKUP(C27,'[4]FPT BETIM'!$C:$E,3,0),"")</f>
        <v>0.40625</v>
      </c>
      <c r="AE27" s="17">
        <f>VLOOKUP(C27,[3]DB_FORNECEDORES!$C:$E,3,0)</f>
        <v>747901000222</v>
      </c>
      <c r="AF27" s="17">
        <f t="shared" si="10"/>
        <v>16701716003171</v>
      </c>
      <c r="AG27" s="18" t="str">
        <f>IFERROR(VLOOKUP(C27,'[4]FPT BETIM'!$C:$F,4,0),"")</f>
        <v>Pallet</v>
      </c>
      <c r="AI27" s="25"/>
      <c r="AJ27" s="25"/>
      <c r="AK27" s="27"/>
      <c r="AL27" s="2"/>
      <c r="AM27" s="2"/>
      <c r="AO27" s="28"/>
      <c r="AP27" s="36"/>
      <c r="AQ27" s="29"/>
      <c r="AS27" s="25"/>
    </row>
    <row r="28" spans="1:45" ht="15" customHeight="1">
      <c r="A28" s="35" t="s">
        <v>442</v>
      </c>
      <c r="B28" t="str">
        <f ca="1">"WEEK"&amp;" "&amp;WEEKNUM(PFEP!$N$1)</f>
        <v>WEEK 43</v>
      </c>
      <c r="C28" s="2">
        <v>800032490</v>
      </c>
      <c r="D28" s="16" t="str">
        <f>IF(C28="","",VLOOKUP(C28,[3]DB_FORNECEDORES!$C:$D,2,0))</f>
        <v>FEDERAL MOGUL</v>
      </c>
      <c r="E28" s="16" t="str">
        <f>IF(C28="","",VLOOKUP(C28,[3]DB_FORNECEDORES!$C:$G,5,0))</f>
        <v>Rodovia Fernao DiasSNkm 754Distrito Indutrial</v>
      </c>
      <c r="F28" s="16" t="str">
        <f>IF(C28="","",VLOOKUP(C28,[3]DB_FORNECEDORES!$C:$I,7,0))</f>
        <v>Tres Coracoes</v>
      </c>
      <c r="G28" s="16" t="str">
        <f>IF(C28="","",VLOOKUP(C28,[3]DB_FORNECEDORES!$C:$J,8,0))</f>
        <v>MG</v>
      </c>
      <c r="H28" s="16" t="s">
        <v>443</v>
      </c>
      <c r="K28" s="2"/>
      <c r="M28" s="36"/>
      <c r="N28" s="36"/>
      <c r="O28" s="32"/>
      <c r="W28" s="16" t="str">
        <f>IFERROR(VLOOKUP(C28,'[4]Restrição de veículos'!$A:$C,3,0),"")</f>
        <v/>
      </c>
      <c r="X28" s="16" t="str">
        <f>VLOOKUP(C28,'[1]Suppliers DB'!$A:$X,24,0)</f>
        <v>Geoship Federal Mogul + Aptiv</v>
      </c>
      <c r="Y28" t="str">
        <f t="shared" si="9"/>
        <v>FPT BETIM - FIRE</v>
      </c>
      <c r="Z28" t="s">
        <v>62</v>
      </c>
      <c r="AC28" s="41" t="s">
        <v>444</v>
      </c>
      <c r="AD28" s="43" t="str">
        <f>IFERROR(VLOOKUP(C28,'[4]FPT BETIM'!$C:$E,3,0),"")</f>
        <v/>
      </c>
      <c r="AE28" s="17">
        <f>VLOOKUP(C28,[3]DB_FORNECEDORES!$C:$E,3,0)</f>
        <v>20697193000270</v>
      </c>
      <c r="AF28" s="17">
        <f t="shared" si="10"/>
        <v>16701716003171</v>
      </c>
      <c r="AG28" s="18" t="str">
        <f>IFERROR(VLOOKUP(C28,'[4]FPT BETIM'!$C:$F,4,0),"")</f>
        <v/>
      </c>
      <c r="AI28" s="25"/>
      <c r="AJ28" s="25"/>
      <c r="AK28" s="27"/>
      <c r="AL28" s="2"/>
      <c r="AM28" s="2"/>
      <c r="AO28" s="28"/>
      <c r="AP28" s="36"/>
      <c r="AQ28" s="29"/>
      <c r="AS28" s="25"/>
    </row>
    <row r="29" spans="1:45" ht="15" customHeight="1">
      <c r="A29" s="35" t="s">
        <v>442</v>
      </c>
      <c r="B29" t="str">
        <f ca="1">"WEEK"&amp;" "&amp;WEEKNUM(PFEP!$N$1)</f>
        <v>WEEK 43</v>
      </c>
      <c r="C29" s="2">
        <v>800002553</v>
      </c>
      <c r="D29" s="16" t="str">
        <f>IF(C29="","",VLOOKUP(C29,[3]DB_FORNECEDORES!$C:$D,2,0))</f>
        <v>FEEDER</v>
      </c>
      <c r="E29" s="16" t="str">
        <f>IF(C29="","",VLOOKUP(C29,[3]DB_FORNECEDORES!$C:$G,5,0))</f>
        <v>Rua Professor Cavalheiro Salem, 310</v>
      </c>
      <c r="F29" s="16" t="str">
        <f>IF(C29="","",VLOOKUP(C29,[3]DB_FORNECEDORES!$C:$I,7,0))</f>
        <v>Guarulhos</v>
      </c>
      <c r="G29" s="16" t="str">
        <f>IF(C29="","",VLOOKUP(C29,[3]DB_FORNECEDORES!$C:$J,8,0))</f>
        <v>SP</v>
      </c>
      <c r="H29" s="16" t="s">
        <v>443</v>
      </c>
      <c r="K29" s="2"/>
      <c r="M29" s="36"/>
      <c r="N29" s="36"/>
      <c r="O29" s="32"/>
      <c r="W29" s="16" t="str">
        <f>IFERROR(VLOOKUP(C29,'[4]Restrição de veículos'!$A:$C,3,0),"")</f>
        <v/>
      </c>
      <c r="X29" s="16" t="str">
        <f>VLOOKUP(C29,'[1]Suppliers DB'!$A:$X,24,0)</f>
        <v>Milk Run SP</v>
      </c>
      <c r="Y29" t="str">
        <f t="shared" si="9"/>
        <v>FPT BETIM - FIRE</v>
      </c>
      <c r="Z29" t="s">
        <v>62</v>
      </c>
      <c r="AC29" s="41" t="s">
        <v>444</v>
      </c>
      <c r="AD29" s="43">
        <f>IFERROR(VLOOKUP(C29,'[4]FPT BETIM'!$C:$E,3,0),"")</f>
        <v>0.70833333333333337</v>
      </c>
      <c r="AE29" s="17">
        <f>VLOOKUP(C29,[3]DB_FORNECEDORES!$C:$E,3,0)</f>
        <v>61914768000165</v>
      </c>
      <c r="AF29" s="17">
        <f t="shared" si="10"/>
        <v>16701716003171</v>
      </c>
      <c r="AG29" s="18" t="str">
        <f>IFERROR(VLOOKUP(C29,'[4]FPT BETIM'!$C:$F,4,0),"")</f>
        <v>Pallet</v>
      </c>
      <c r="AI29" s="25"/>
      <c r="AJ29" s="25"/>
      <c r="AK29" s="27"/>
      <c r="AL29" s="2"/>
      <c r="AM29" s="2"/>
      <c r="AO29" s="28"/>
      <c r="AP29" s="36"/>
      <c r="AQ29" s="29"/>
      <c r="AS29" s="25"/>
    </row>
    <row r="30" spans="1:45" ht="15" customHeight="1">
      <c r="A30" s="35" t="s">
        <v>442</v>
      </c>
      <c r="B30" t="str">
        <f ca="1">"WEEK"&amp;" "&amp;WEEKNUM(PFEP!$N$1)</f>
        <v>WEEK 43</v>
      </c>
      <c r="C30" s="2">
        <v>800014279</v>
      </c>
      <c r="D30" s="16" t="str">
        <f>IF(C30="","",VLOOKUP(C30,[3]DB_FORNECEDORES!$C:$D,2,0))</f>
        <v>GKN SINTER META</v>
      </c>
      <c r="E30" s="16" t="str">
        <f>IF(C30="","",VLOOKUP(C30,[3]DB_FORNECEDORES!$C:$G,5,0))</f>
        <v>Avenida Da Emancipacao4500santa Esmeralda</v>
      </c>
      <c r="F30" s="16" t="str">
        <f>IF(C30="","",VLOOKUP(C30,[3]DB_FORNECEDORES!$C:$I,7,0))</f>
        <v>Hortolandia</v>
      </c>
      <c r="G30" s="16" t="str">
        <f>IF(C30="","",VLOOKUP(C30,[3]DB_FORNECEDORES!$C:$J,8,0))</f>
        <v>SP</v>
      </c>
      <c r="H30" s="16" t="s">
        <v>443</v>
      </c>
      <c r="K30" s="2"/>
      <c r="M30" s="36"/>
      <c r="N30" s="36"/>
      <c r="O30" s="32"/>
      <c r="W30" s="16" t="str">
        <f>IFERROR(VLOOKUP(C30,'[4]Restrição de veículos'!$A:$C,3,0),"")</f>
        <v>Não recebe carreta</v>
      </c>
      <c r="X30" s="16" t="str">
        <f>VLOOKUP(C30,'[1]Suppliers DB'!$A:$X,24,0)</f>
        <v>Milk Run SP</v>
      </c>
      <c r="Y30" t="str">
        <f t="shared" si="9"/>
        <v>FPT BETIM - FIRE</v>
      </c>
      <c r="Z30" t="s">
        <v>62</v>
      </c>
      <c r="AC30" s="41" t="s">
        <v>444</v>
      </c>
      <c r="AD30" s="43">
        <f>IFERROR(VLOOKUP(C30,'[4]FPT BETIM'!$C:$E,3,0),"")</f>
        <v>0.70833333333333337</v>
      </c>
      <c r="AE30" s="17">
        <f>VLOOKUP(C30,[3]DB_FORNECEDORES!$C:$E,3,0)</f>
        <v>2778274000131</v>
      </c>
      <c r="AF30" s="17">
        <f t="shared" si="10"/>
        <v>16701716003171</v>
      </c>
      <c r="AG30" s="18" t="str">
        <f>IFERROR(VLOOKUP(C30,'[4]FPT BETIM'!$C:$F,4,0),"")</f>
        <v>Pallet</v>
      </c>
      <c r="AI30" s="25"/>
      <c r="AJ30" s="25"/>
      <c r="AK30" s="27"/>
      <c r="AL30" s="2"/>
      <c r="AM30" s="2"/>
      <c r="AO30" s="28"/>
      <c r="AP30" s="36"/>
      <c r="AQ30" s="29"/>
      <c r="AS30" s="25"/>
    </row>
    <row r="31" spans="1:45" ht="15" customHeight="1">
      <c r="A31" s="35" t="s">
        <v>442</v>
      </c>
      <c r="B31" t="str">
        <f ca="1">"WEEK"&amp;" "&amp;WEEKNUM(PFEP!$N$1)</f>
        <v>WEEK 43</v>
      </c>
      <c r="C31" s="2">
        <v>800005741</v>
      </c>
      <c r="D31" s="16" t="str">
        <f>IF(C31="","",VLOOKUP(C31,[3]DB_FORNECEDORES!$C:$D,2,0))</f>
        <v>HBA</v>
      </c>
      <c r="E31" s="16" t="str">
        <f>IF(C31="","",VLOOKUP(C31,[3]DB_FORNECEDORES!$C:$G,5,0))</f>
        <v>ESTRADA MUNICIPAL REMIGIO OLIVO 784</v>
      </c>
      <c r="F31" s="16" t="str">
        <f>IF(C31="","",VLOOKUP(C31,[3]DB_FORNECEDORES!$C:$I,7,0))</f>
        <v>Extrema</v>
      </c>
      <c r="G31" s="16" t="str">
        <f>IF(C31="","",VLOOKUP(C31,[3]DB_FORNECEDORES!$C:$J,8,0))</f>
        <v>MG</v>
      </c>
      <c r="H31" s="16" t="s">
        <v>443</v>
      </c>
      <c r="K31" s="2"/>
      <c r="M31" s="36"/>
      <c r="N31" s="36"/>
      <c r="O31" s="32"/>
      <c r="W31" s="16" t="str">
        <f>IFERROR(VLOOKUP(C31,'[4]Restrição de veículos'!$A:$C,3,0),"")</f>
        <v/>
      </c>
      <c r="X31" s="16" t="str">
        <f>VLOOKUP(C31,'[1]Suppliers DB'!$A:$X,24,0)</f>
        <v>Direto MG</v>
      </c>
      <c r="Y31" t="str">
        <f t="shared" si="9"/>
        <v>FPT BETIM - FIRE</v>
      </c>
      <c r="Z31" t="s">
        <v>62</v>
      </c>
      <c r="AC31" s="41" t="s">
        <v>444</v>
      </c>
      <c r="AD31" s="43" t="str">
        <f>IFERROR(VLOOKUP(C31,'[4]FPT BETIM'!$C:$E,3,0),"")</f>
        <v/>
      </c>
      <c r="AE31" s="17">
        <f>VLOOKUP(C31,[3]DB_FORNECEDORES!$C:$E,3,0)</f>
        <v>52850682001016</v>
      </c>
      <c r="AF31" s="17">
        <f t="shared" si="10"/>
        <v>16701716003171</v>
      </c>
      <c r="AG31" s="18" t="str">
        <f>IFERROR(VLOOKUP(C31,'[4]FPT BETIM'!$C:$F,4,0),"")</f>
        <v/>
      </c>
      <c r="AI31" s="25"/>
      <c r="AJ31" s="25"/>
      <c r="AK31" s="27"/>
      <c r="AL31" s="2"/>
      <c r="AM31" s="2"/>
      <c r="AO31" s="28"/>
      <c r="AP31" s="36"/>
      <c r="AQ31" s="29"/>
      <c r="AS31" s="25"/>
    </row>
    <row r="32" spans="1:45" ht="15" customHeight="1">
      <c r="A32" s="35" t="s">
        <v>442</v>
      </c>
      <c r="B32" t="str">
        <f ca="1">"WEEK"&amp;" "&amp;WEEKNUM(PFEP!$N$1)</f>
        <v>WEEK 43</v>
      </c>
      <c r="C32" s="2">
        <v>800005740</v>
      </c>
      <c r="D32" s="16" t="str">
        <f>IF(C32="","",VLOOKUP(C32,[3]DB_FORNECEDORES!$C:$D,2,0))</f>
        <v>HBA</v>
      </c>
      <c r="E32" s="16" t="str">
        <f>IF(C32="","",VLOOKUP(C32,[3]DB_FORNECEDORES!$C:$G,5,0))</f>
        <v>R DR CARLOS KIELANDER 2</v>
      </c>
      <c r="F32" s="16" t="str">
        <f>IF(C32="","",VLOOKUP(C32,[3]DB_FORNECEDORES!$C:$I,7,0))</f>
        <v>Monte Alto</v>
      </c>
      <c r="G32" s="16" t="str">
        <f>IF(C32="","",VLOOKUP(C32,[3]DB_FORNECEDORES!$C:$J,8,0))</f>
        <v>SP</v>
      </c>
      <c r="H32" s="16" t="s">
        <v>443</v>
      </c>
      <c r="K32" s="2"/>
      <c r="M32" s="36"/>
      <c r="N32" s="36"/>
      <c r="O32" s="32"/>
      <c r="W32" s="16" t="str">
        <f>IFERROR(VLOOKUP(C32,'[4]Restrição de veículos'!$A:$C,3,0),"")</f>
        <v/>
      </c>
      <c r="X32" s="16" t="str">
        <f>VLOOKUP(C32,'[1]Suppliers DB'!$A:$X,24,0)</f>
        <v>Direto SP</v>
      </c>
      <c r="Y32" t="str">
        <f t="shared" si="9"/>
        <v>FPT BETIM - FIRE</v>
      </c>
      <c r="Z32" t="s">
        <v>62</v>
      </c>
      <c r="AC32" s="41" t="s">
        <v>444</v>
      </c>
      <c r="AD32" s="43">
        <f>IFERROR(VLOOKUP(C32,'[4]FPT BETIM'!$C:$E,3,0),"")</f>
        <v>0.41666666666666669</v>
      </c>
      <c r="AE32" s="17">
        <f>VLOOKUP(C32,[3]DB_FORNECEDORES!$C:$E,3,0)</f>
        <v>52850682000125</v>
      </c>
      <c r="AF32" s="17">
        <f t="shared" si="10"/>
        <v>16701716003171</v>
      </c>
      <c r="AG32" s="18" t="str">
        <f>IFERROR(VLOOKUP(C32,'[4]FPT BETIM'!$C:$F,4,0),"")</f>
        <v>Volume</v>
      </c>
      <c r="AI32" s="25"/>
      <c r="AJ32" s="25"/>
      <c r="AK32" s="27"/>
      <c r="AL32" s="2"/>
      <c r="AM32" s="2"/>
      <c r="AO32" s="28"/>
      <c r="AP32" s="36"/>
      <c r="AQ32" s="29"/>
      <c r="AS32" s="25"/>
    </row>
    <row r="33" spans="1:45" ht="15" customHeight="1">
      <c r="A33" s="35" t="s">
        <v>445</v>
      </c>
      <c r="B33" t="str">
        <f ca="1">"WEEK"&amp;" "&amp;WEEKNUM(PFEP!$N$1)</f>
        <v>WEEK 43</v>
      </c>
      <c r="C33" s="2">
        <v>800005740</v>
      </c>
      <c r="D33" s="16" t="str">
        <f>IF(C33="","",VLOOKUP(C33,[3]DB_FORNECEDORES!$C:$D,2,0))</f>
        <v>HBA</v>
      </c>
      <c r="E33" s="16" t="str">
        <f>IF(C33="","",VLOOKUP(C33,[3]DB_FORNECEDORES!$C:$G,5,0))</f>
        <v>R DR CARLOS KIELANDER 2</v>
      </c>
      <c r="F33" s="16" t="str">
        <f>IF(C33="","",VLOOKUP(C33,[3]DB_FORNECEDORES!$C:$I,7,0))</f>
        <v>Monte Alto</v>
      </c>
      <c r="G33" s="16" t="str">
        <f>IF(C33="","",VLOOKUP(C33,[3]DB_FORNECEDORES!$C:$J,8,0))</f>
        <v>SP</v>
      </c>
      <c r="H33" s="16" t="s">
        <v>443</v>
      </c>
      <c r="K33" s="2"/>
      <c r="M33" s="36"/>
      <c r="N33" s="36"/>
      <c r="O33" s="32"/>
      <c r="W33" s="16" t="str">
        <f>IFERROR(VLOOKUP(C33,'[4]Restrição de veículos'!$A:$C,3,0),"")</f>
        <v/>
      </c>
      <c r="X33" s="16" t="str">
        <f>VLOOKUP(C33,'[1]Suppliers DB'!$A:$X,24,0)</f>
        <v>Direto SP</v>
      </c>
      <c r="Y33" t="str">
        <f t="shared" si="9"/>
        <v>FPT BETIM - MECANICA</v>
      </c>
      <c r="Z33" t="s">
        <v>62</v>
      </c>
      <c r="AC33" s="41" t="s">
        <v>444</v>
      </c>
      <c r="AD33" s="43">
        <f>IFERROR(VLOOKUP(C33,'[4]FPT BETIM'!$C:$E,3,0),"")</f>
        <v>0.41666666666666669</v>
      </c>
      <c r="AE33" s="17">
        <f>VLOOKUP(C33,[3]DB_FORNECEDORES!$C:$E,3,0)</f>
        <v>52850682000125</v>
      </c>
      <c r="AF33" s="17">
        <f t="shared" si="10"/>
        <v>16701716003333</v>
      </c>
      <c r="AG33" s="18" t="str">
        <f>IFERROR(VLOOKUP(C33,'[4]FPT BETIM'!$C:$F,4,0),"")</f>
        <v>Volume</v>
      </c>
      <c r="AI33" s="25"/>
      <c r="AJ33" s="25"/>
      <c r="AK33" s="27"/>
      <c r="AL33" s="2"/>
      <c r="AM33" s="2"/>
      <c r="AO33" s="28"/>
      <c r="AP33" s="36"/>
      <c r="AQ33" s="29"/>
      <c r="AS33" s="25"/>
    </row>
    <row r="34" spans="1:45" ht="15" customHeight="1">
      <c r="A34" s="35" t="s">
        <v>442</v>
      </c>
      <c r="B34" t="str">
        <f ca="1">"WEEK"&amp;" "&amp;WEEKNUM(PFEP!$N$1)</f>
        <v>WEEK 43</v>
      </c>
      <c r="C34" s="2">
        <v>800028458</v>
      </c>
      <c r="D34" s="16" t="str">
        <f>IF(C34="","",VLOOKUP(C34,[3]DB_FORNECEDORES!$C:$D,2,0))</f>
        <v>ITAESBRA</v>
      </c>
      <c r="E34" s="16" t="str">
        <f>IF(C34="","",VLOOKUP(C34,[3]DB_FORNECEDORES!$C:$G,5,0))</f>
        <v>AVENIDA PIRAPORINHA 1210</v>
      </c>
      <c r="F34" s="16" t="str">
        <f>IF(C34="","",VLOOKUP(C34,[3]DB_FORNECEDORES!$C:$I,7,0))</f>
        <v>Diadema</v>
      </c>
      <c r="G34" s="16" t="str">
        <f>IF(C34="","",VLOOKUP(C34,[3]DB_FORNECEDORES!$C:$J,8,0))</f>
        <v>SP</v>
      </c>
      <c r="H34" s="16" t="s">
        <v>443</v>
      </c>
      <c r="K34" s="2"/>
      <c r="M34" s="36"/>
      <c r="N34" s="36"/>
      <c r="O34" s="32"/>
      <c r="W34" s="16" t="str">
        <f>IFERROR(VLOOKUP(C34,'[4]Restrição de veículos'!$A:$C,3,0),"")</f>
        <v/>
      </c>
      <c r="X34" s="16" t="str">
        <f>VLOOKUP(C34,'[1]Suppliers DB'!$A:$X,24,0)</f>
        <v>Direto SP</v>
      </c>
      <c r="Y34" t="str">
        <f t="shared" si="9"/>
        <v>FPT BETIM - FIRE</v>
      </c>
      <c r="Z34" t="s">
        <v>62</v>
      </c>
      <c r="AC34" s="41" t="s">
        <v>444</v>
      </c>
      <c r="AD34" s="43">
        <f>IFERROR(VLOOKUP(C34,'[4]FPT BETIM'!$C:$E,3,0),"")</f>
        <v>0.875</v>
      </c>
      <c r="AE34" s="17">
        <f>VLOOKUP(C34,[3]DB_FORNECEDORES!$C:$E,3,0)</f>
        <v>61381323000248</v>
      </c>
      <c r="AF34" s="17">
        <f t="shared" si="10"/>
        <v>16701716003171</v>
      </c>
      <c r="AG34" s="18" t="str">
        <f>IFERROR(VLOOKUP(C34,'[4]FPT BETIM'!$C:$F,4,0),"")</f>
        <v>Volume</v>
      </c>
      <c r="AI34" s="25"/>
      <c r="AJ34" s="25"/>
      <c r="AK34" s="27"/>
      <c r="AL34" s="2"/>
      <c r="AM34" s="2"/>
      <c r="AO34" s="28"/>
      <c r="AP34" s="36"/>
      <c r="AQ34" s="29"/>
      <c r="AS34" s="25"/>
    </row>
    <row r="35" spans="1:45" ht="15" customHeight="1">
      <c r="A35" s="35" t="s">
        <v>446</v>
      </c>
      <c r="B35" t="str">
        <f ca="1">"WEEK"&amp;" "&amp;WEEKNUM(PFEP!$N$1)</f>
        <v>WEEK 43</v>
      </c>
      <c r="C35" s="2">
        <v>800028458</v>
      </c>
      <c r="D35" s="16" t="str">
        <f>IF(C35="","",VLOOKUP(C35,[3]DB_FORNECEDORES!$C:$D,2,0))</f>
        <v>ITAESBRA</v>
      </c>
      <c r="E35" s="16" t="str">
        <f>IF(C35="","",VLOOKUP(C35,[3]DB_FORNECEDORES!$C:$G,5,0))</f>
        <v>AVENIDA PIRAPORINHA 1210</v>
      </c>
      <c r="F35" s="16" t="str">
        <f>IF(C35="","",VLOOKUP(C35,[3]DB_FORNECEDORES!$C:$I,7,0))</f>
        <v>Diadema</v>
      </c>
      <c r="G35" s="16" t="str">
        <f>IF(C35="","",VLOOKUP(C35,[3]DB_FORNECEDORES!$C:$J,8,0))</f>
        <v>SP</v>
      </c>
      <c r="H35" s="16" t="s">
        <v>443</v>
      </c>
      <c r="K35" s="2"/>
      <c r="M35" s="36"/>
      <c r="N35" s="36"/>
      <c r="O35" s="32"/>
      <c r="W35" s="16" t="str">
        <f>IFERROR(VLOOKUP(C35,'[4]Restrição de veículos'!$A:$C,3,0),"")</f>
        <v/>
      </c>
      <c r="X35" s="16" t="str">
        <f>VLOOKUP(C35,'[1]Suppliers DB'!$A:$X,24,0)</f>
        <v>Direto SP</v>
      </c>
      <c r="Y35" t="str">
        <f t="shared" si="9"/>
        <v>FPT BETIM - MECA</v>
      </c>
      <c r="Z35" t="s">
        <v>62</v>
      </c>
      <c r="AC35" s="41" t="s">
        <v>444</v>
      </c>
      <c r="AD35" s="43">
        <f>IFERROR(VLOOKUP(C35,'[4]FPT BETIM'!$C:$E,3,0),"")</f>
        <v>0.875</v>
      </c>
      <c r="AE35" s="17">
        <f>VLOOKUP(C35,[3]DB_FORNECEDORES!$C:$E,3,0)</f>
        <v>61381323000248</v>
      </c>
      <c r="AF35" s="17">
        <f t="shared" si="10"/>
        <v>16701716003171</v>
      </c>
      <c r="AG35" s="18" t="str">
        <f>IFERROR(VLOOKUP(C35,'[4]FPT BETIM'!$C:$F,4,0),"")</f>
        <v>Volume</v>
      </c>
      <c r="AI35" s="25"/>
      <c r="AJ35" s="25"/>
      <c r="AK35" s="27"/>
      <c r="AL35" s="2"/>
      <c r="AM35" s="2"/>
      <c r="AO35" s="28"/>
      <c r="AP35" s="36"/>
      <c r="AQ35" s="29"/>
      <c r="AS35" s="25"/>
    </row>
    <row r="36" spans="1:45" ht="15" customHeight="1">
      <c r="A36" s="35" t="s">
        <v>442</v>
      </c>
      <c r="B36" t="str">
        <f ca="1">"WEEK"&amp;" "&amp;WEEKNUM(PFEP!$N$1)</f>
        <v>WEEK 43</v>
      </c>
      <c r="C36" s="2">
        <v>800008855</v>
      </c>
      <c r="D36" s="16" t="str">
        <f>IF(C36="","",VLOOKUP(C36,[3]DB_FORNECEDORES!$C:$D,2,0))</f>
        <v>LITENS</v>
      </c>
      <c r="E36" s="16" t="str">
        <f>IF(C36="","",VLOOKUP(C36,[3]DB_FORNECEDORES!$C:$G,5,0))</f>
        <v>ROD DOM PEDRO I SN, KM 87</v>
      </c>
      <c r="F36" s="16" t="str">
        <f>IF(C36="","",VLOOKUP(C36,[3]DB_FORNECEDORES!$C:$I,7,0))</f>
        <v>Atibaia</v>
      </c>
      <c r="G36" s="16" t="str">
        <f>IF(C36="","",VLOOKUP(C36,[3]DB_FORNECEDORES!$C:$J,8,0))</f>
        <v>SP</v>
      </c>
      <c r="H36" s="16" t="s">
        <v>443</v>
      </c>
      <c r="K36" s="2"/>
      <c r="M36" s="36"/>
      <c r="N36" s="36"/>
      <c r="O36" s="32"/>
      <c r="W36" s="16" t="str">
        <f>IFERROR(VLOOKUP(C36,'[4]Restrição de veículos'!$A:$C,3,0),"")</f>
        <v>Carregamento pela traseira</v>
      </c>
      <c r="X36" s="16" t="str">
        <f>VLOOKUP(C36,'[1]Suppliers DB'!$A:$X,24,0)</f>
        <v>Milk Run SP</v>
      </c>
      <c r="Y36" t="str">
        <f t="shared" si="9"/>
        <v>FPT BETIM - FIRE</v>
      </c>
      <c r="Z36" t="s">
        <v>62</v>
      </c>
      <c r="AC36" s="41" t="s">
        <v>444</v>
      </c>
      <c r="AD36" s="43">
        <f>IFERROR(VLOOKUP(C36,'[4]FPT BETIM'!$C:$E,3,0),"")</f>
        <v>0.45833333333333331</v>
      </c>
      <c r="AE36" s="17">
        <f>VLOOKUP(C36,[3]DB_FORNECEDORES!$C:$E,3,0)</f>
        <v>2588877000170</v>
      </c>
      <c r="AF36" s="17">
        <f t="shared" si="10"/>
        <v>16701716003171</v>
      </c>
      <c r="AG36" s="18" t="str">
        <f>IFERROR(VLOOKUP(C36,'[4]FPT BETIM'!$C:$F,4,0),"")</f>
        <v>Pallet</v>
      </c>
      <c r="AI36" s="25"/>
      <c r="AJ36" s="25"/>
      <c r="AK36" s="27"/>
      <c r="AL36" s="2"/>
      <c r="AM36" s="2"/>
      <c r="AO36" s="28"/>
      <c r="AP36" s="36"/>
      <c r="AQ36" s="29"/>
      <c r="AS36" s="25"/>
    </row>
    <row r="37" spans="1:45" ht="15" customHeight="1">
      <c r="A37" s="35" t="s">
        <v>442</v>
      </c>
      <c r="B37" t="str">
        <f ca="1">"WEEK"&amp;" "&amp;WEEKNUM(PFEP!$N$1)</f>
        <v>WEEK 43</v>
      </c>
      <c r="C37" s="2">
        <v>800000059</v>
      </c>
      <c r="D37" s="16" t="str">
        <f>IF(C37="","",VLOOKUP(C37,[3]DB_FORNECEDORES!$C:$D,2,0))</f>
        <v>MAGNETI MARELLI SISTEMAS II</v>
      </c>
      <c r="E37" s="16" t="str">
        <f>IF(C37="","",VLOOKUP(C37,[3]DB_FORNECEDORES!$C:$G,5,0))</f>
        <v>AV DA EMANCIPACAO 801, GALPAO 01</v>
      </c>
      <c r="F37" s="16" t="str">
        <f>IF(C37="","",VLOOKUP(C37,[3]DB_FORNECEDORES!$C:$I,7,0))</f>
        <v>Hortolandia</v>
      </c>
      <c r="G37" s="16" t="str">
        <f>IF(C37="","",VLOOKUP(C37,[3]DB_FORNECEDORES!$C:$J,8,0))</f>
        <v>SP</v>
      </c>
      <c r="H37" s="16" t="s">
        <v>443</v>
      </c>
      <c r="K37" s="2"/>
      <c r="M37" s="36"/>
      <c r="N37" s="36"/>
      <c r="O37" s="32"/>
      <c r="W37" s="16" t="str">
        <f>IFERROR(VLOOKUP(C37,'[4]Restrição de veículos'!$A:$C,3,0),"")</f>
        <v/>
      </c>
      <c r="X37" s="16" t="str">
        <f>VLOOKUP(C37,'[1]Suppliers DB'!$A:$X,24,0)</f>
        <v>Direto SP</v>
      </c>
      <c r="Y37" t="str">
        <f t="shared" si="9"/>
        <v>FPT BETIM - FIRE</v>
      </c>
      <c r="Z37" t="s">
        <v>62</v>
      </c>
      <c r="AC37" s="41" t="s">
        <v>444</v>
      </c>
      <c r="AD37" s="43" t="str">
        <f>IFERROR(VLOOKUP(C37,'[4]FPT BETIM'!$C:$E,3,0),"")</f>
        <v/>
      </c>
      <c r="AE37" s="17">
        <f>VLOOKUP(C37,[3]DB_FORNECEDORES!$C:$E,3,0)</f>
        <v>2990605000950</v>
      </c>
      <c r="AF37" s="17">
        <f t="shared" si="10"/>
        <v>16701716003171</v>
      </c>
      <c r="AG37" s="18" t="str">
        <f>IFERROR(VLOOKUP(C37,'[4]FPT BETIM'!$C:$F,4,0),"")</f>
        <v/>
      </c>
      <c r="AI37" s="25"/>
      <c r="AJ37" s="25"/>
      <c r="AK37" s="27"/>
      <c r="AL37" s="2"/>
      <c r="AM37" s="2"/>
      <c r="AO37" s="28"/>
      <c r="AP37" s="36"/>
      <c r="AQ37" s="29"/>
      <c r="AS37" s="25"/>
    </row>
    <row r="38" spans="1:45" ht="15" customHeight="1">
      <c r="A38" s="35" t="s">
        <v>442</v>
      </c>
      <c r="B38" t="str">
        <f ca="1">"WEEK"&amp;" "&amp;WEEKNUM(PFEP!$N$1)</f>
        <v>WEEK 43</v>
      </c>
      <c r="C38" s="2">
        <v>800006213</v>
      </c>
      <c r="D38" s="16" t="str">
        <f>IF(C38="","",VLOOKUP(C38,[3]DB_FORNECEDORES!$C:$D,2,0))</f>
        <v>MAHLE PISTOES</v>
      </c>
      <c r="E38" s="16" t="str">
        <f>IF(C38="","",VLOOKUP(C38,[3]DB_FORNECEDORES!$C:$G,5,0))</f>
        <v>AV ERNST MAHLE2000MOMBACA</v>
      </c>
      <c r="F38" s="16" t="str">
        <f>IF(C38="","",VLOOKUP(C38,[3]DB_FORNECEDORES!$C:$I,7,0))</f>
        <v>Mogi-guacu</v>
      </c>
      <c r="G38" s="16" t="str">
        <f>IF(C38="","",VLOOKUP(C38,[3]DB_FORNECEDORES!$C:$J,8,0))</f>
        <v>SP</v>
      </c>
      <c r="H38" s="16" t="s">
        <v>443</v>
      </c>
      <c r="K38" s="2"/>
      <c r="M38" s="36"/>
      <c r="N38" s="36"/>
      <c r="O38" s="32"/>
      <c r="W38" s="16" t="str">
        <f>IFERROR(VLOOKUP(C38,'[4]Restrição de veículos'!$A:$C,3,0),"")</f>
        <v/>
      </c>
      <c r="X38" s="16" t="str">
        <f>VLOOKUP(C38,'[1]Suppliers DB'!$A:$X,24,0)</f>
        <v>DR Mahles</v>
      </c>
      <c r="Y38" t="str">
        <f t="shared" si="9"/>
        <v>FPT BETIM - FIRE</v>
      </c>
      <c r="Z38" t="s">
        <v>62</v>
      </c>
      <c r="AC38" s="41" t="s">
        <v>444</v>
      </c>
      <c r="AD38" s="43">
        <f>IFERROR(VLOOKUP(C38,'[4]FPT BETIM'!$C:$E,3,0),"")</f>
        <v>0.47916666666666669</v>
      </c>
      <c r="AE38" s="17">
        <f>VLOOKUP(C38,[3]DB_FORNECEDORES!$C:$E,3,0)</f>
        <v>60476884000187</v>
      </c>
      <c r="AF38" s="17">
        <f t="shared" si="10"/>
        <v>16701716003171</v>
      </c>
      <c r="AG38" s="18" t="str">
        <f>IFERROR(VLOOKUP(C38,'[4]FPT BETIM'!$C:$F,4,0),"")</f>
        <v>Peso</v>
      </c>
      <c r="AI38" s="25"/>
      <c r="AJ38" s="25"/>
      <c r="AK38" s="27"/>
      <c r="AL38" s="2"/>
      <c r="AM38" s="2"/>
      <c r="AO38" s="28"/>
      <c r="AP38" s="36"/>
      <c r="AQ38" s="29"/>
      <c r="AS38" s="25"/>
    </row>
    <row r="39" spans="1:45" ht="15" customHeight="1">
      <c r="A39" s="35" t="s">
        <v>442</v>
      </c>
      <c r="B39" t="str">
        <f ca="1">"WEEK"&amp;" "&amp;WEEKNUM(PFEP!$N$1)</f>
        <v>WEEK 43</v>
      </c>
      <c r="C39" s="2">
        <v>800006215</v>
      </c>
      <c r="D39" s="16" t="str">
        <f>IF(C39="","",VLOOKUP(C39,[3]DB_FORNECEDORES!$C:$D,2,0))</f>
        <v>MAHLE</v>
      </c>
      <c r="E39" s="16" t="str">
        <f>IF(C39="","",VLOOKUP(C39,[3]DB_FORNECEDORES!$C:$G,5,0))</f>
        <v>RDV SANTOS DUMONT SP 7 S/N, KM 57 2</v>
      </c>
      <c r="F39" s="16" t="str">
        <f>IF(C39="","",VLOOKUP(C39,[3]DB_FORNECEDORES!$C:$I,7,0))</f>
        <v>Indaiatuba</v>
      </c>
      <c r="G39" s="16" t="str">
        <f>IF(C39="","",VLOOKUP(C39,[3]DB_FORNECEDORES!$C:$J,8,0))</f>
        <v>SP</v>
      </c>
      <c r="H39" s="16" t="s">
        <v>443</v>
      </c>
      <c r="K39" s="2"/>
      <c r="M39" s="36"/>
      <c r="N39" s="36"/>
      <c r="O39" s="32"/>
      <c r="W39" s="16" t="str">
        <f>IFERROR(VLOOKUP(C39,'[4]Restrição de veículos'!$A:$C,3,0),"")</f>
        <v/>
      </c>
      <c r="X39" s="16" t="str">
        <f>VLOOKUP(C39,'[1]Suppliers DB'!$A:$X,24,0)</f>
        <v>Milk Run SP</v>
      </c>
      <c r="Y39" t="str">
        <f t="shared" si="9"/>
        <v>FPT BETIM - FIRE</v>
      </c>
      <c r="Z39" t="s">
        <v>62</v>
      </c>
      <c r="AC39" s="41" t="s">
        <v>444</v>
      </c>
      <c r="AD39" s="43">
        <f>IFERROR(VLOOKUP(C39,'[4]FPT BETIM'!$C:$E,3,0),"")</f>
        <v>0.39583333333333331</v>
      </c>
      <c r="AE39" s="17">
        <f>VLOOKUP(C39,[3]DB_FORNECEDORES!$C:$E,3,0)</f>
        <v>45542453000188</v>
      </c>
      <c r="AF39" s="17">
        <f t="shared" si="10"/>
        <v>16701716003171</v>
      </c>
      <c r="AG39" s="18" t="str">
        <f>IFERROR(VLOOKUP(C39,'[4]FPT BETIM'!$C:$F,4,0),"")</f>
        <v>Volume</v>
      </c>
      <c r="AI39" s="25"/>
      <c r="AJ39" s="25"/>
      <c r="AK39" s="27"/>
      <c r="AL39" s="2"/>
      <c r="AM39" s="2"/>
      <c r="AO39" s="28"/>
      <c r="AP39" s="36"/>
      <c r="AQ39" s="29"/>
      <c r="AS39" s="25"/>
    </row>
    <row r="40" spans="1:45" ht="15" customHeight="1">
      <c r="A40" s="35" t="s">
        <v>445</v>
      </c>
      <c r="B40" t="str">
        <f ca="1">"WEEK"&amp;" "&amp;WEEKNUM(PFEP!$N$1)</f>
        <v>WEEK 43</v>
      </c>
      <c r="C40" s="2">
        <v>800006215</v>
      </c>
      <c r="D40" s="16" t="str">
        <f>IF(C40="","",VLOOKUP(C40,[3]DB_FORNECEDORES!$C:$D,2,0))</f>
        <v>MAHLE</v>
      </c>
      <c r="E40" s="16" t="str">
        <f>IF(C40="","",VLOOKUP(C40,[3]DB_FORNECEDORES!$C:$G,5,0))</f>
        <v>RDV SANTOS DUMONT SP 7 S/N, KM 57 2</v>
      </c>
      <c r="F40" s="16" t="str">
        <f>IF(C40="","",VLOOKUP(C40,[3]DB_FORNECEDORES!$C:$I,7,0))</f>
        <v>Indaiatuba</v>
      </c>
      <c r="G40" s="16" t="str">
        <f>IF(C40="","",VLOOKUP(C40,[3]DB_FORNECEDORES!$C:$J,8,0))</f>
        <v>SP</v>
      </c>
      <c r="H40" s="16" t="s">
        <v>443</v>
      </c>
      <c r="K40" s="2"/>
      <c r="M40" s="36"/>
      <c r="N40" s="36"/>
      <c r="O40" s="32"/>
      <c r="W40" s="16" t="str">
        <f>IFERROR(VLOOKUP(C40,'[4]Restrição de veículos'!$A:$C,3,0),"")</f>
        <v/>
      </c>
      <c r="X40" s="16" t="str">
        <f>VLOOKUP(C40,'[1]Suppliers DB'!$A:$X,24,0)</f>
        <v>Milk Run SP</v>
      </c>
      <c r="Y40" t="str">
        <f t="shared" si="9"/>
        <v>FPT BETIM - MECANICA</v>
      </c>
      <c r="Z40" t="s">
        <v>62</v>
      </c>
      <c r="AC40" s="41" t="s">
        <v>444</v>
      </c>
      <c r="AD40" s="43">
        <f>IFERROR(VLOOKUP(C40,'[4]FPT BETIM'!$C:$E,3,0),"")</f>
        <v>0.39583333333333331</v>
      </c>
      <c r="AE40" s="17">
        <f>VLOOKUP(C40,[3]DB_FORNECEDORES!$C:$E,3,0)</f>
        <v>45542453000188</v>
      </c>
      <c r="AF40" s="17">
        <f t="shared" si="10"/>
        <v>16701716003333</v>
      </c>
      <c r="AG40" s="18" t="str">
        <f>IFERROR(VLOOKUP(C40,'[4]FPT BETIM'!$C:$F,4,0),"")</f>
        <v>Volume</v>
      </c>
      <c r="AI40" s="25"/>
      <c r="AJ40" s="25"/>
      <c r="AK40" s="27"/>
      <c r="AL40" s="2"/>
      <c r="AM40" s="2"/>
      <c r="AO40" s="28"/>
      <c r="AP40" s="36"/>
      <c r="AQ40" s="29"/>
      <c r="AS40" s="25"/>
    </row>
    <row r="41" spans="1:45" ht="15" customHeight="1">
      <c r="A41" s="35" t="s">
        <v>442</v>
      </c>
      <c r="B41" t="str">
        <f ca="1">"WEEK"&amp;" "&amp;WEEKNUM(PFEP!$N$1)</f>
        <v>WEEK 43</v>
      </c>
      <c r="C41" s="2">
        <v>800033128</v>
      </c>
      <c r="D41" s="16" t="str">
        <f>IF(C41="","",VLOOKUP(C41,[3]DB_FORNECEDORES!$C:$D,2,0))</f>
        <v>MAHLE</v>
      </c>
      <c r="E41" s="16" t="str">
        <f>IF(C41="","",VLOOKUP(C41,[3]DB_FORNECEDORES!$C:$G,5,0))</f>
        <v>Rua Vincenzo Granchelli 10</v>
      </c>
      <c r="F41" s="16" t="str">
        <f>IF(C41="","",VLOOKUP(C41,[3]DB_FORNECEDORES!$C:$I,7,0))</f>
        <v>Jaguariuna</v>
      </c>
      <c r="G41" s="16" t="str">
        <f>IF(C41="","",VLOOKUP(C41,[3]DB_FORNECEDORES!$C:$J,8,0))</f>
        <v>SP</v>
      </c>
      <c r="H41" s="16" t="s">
        <v>443</v>
      </c>
      <c r="K41" s="2"/>
      <c r="M41" s="36"/>
      <c r="N41" s="36"/>
      <c r="O41" s="32"/>
      <c r="W41" s="16" t="str">
        <f>IFERROR(VLOOKUP(C41,'[4]Restrição de veículos'!$A:$C,3,0),"")</f>
        <v/>
      </c>
      <c r="X41" s="16" t="str">
        <f>VLOOKUP(C41,'[1]Suppliers DB'!$A:$X,24,0)</f>
        <v>Direto SP</v>
      </c>
      <c r="Y41" t="str">
        <f t="shared" si="9"/>
        <v>FPT BETIM - FIRE</v>
      </c>
      <c r="Z41" t="s">
        <v>62</v>
      </c>
      <c r="AC41" s="41" t="s">
        <v>444</v>
      </c>
      <c r="AD41" s="43">
        <f>IFERROR(VLOOKUP(C41,'[4]FPT BETIM'!$C:$E,3,0),"")</f>
        <v>0.64583333333333337</v>
      </c>
      <c r="AE41" s="17">
        <f>VLOOKUP(C41,[3]DB_FORNECEDORES!$C:$E,3,0)</f>
        <v>20985558000180</v>
      </c>
      <c r="AF41" s="17">
        <f t="shared" si="10"/>
        <v>16701716003171</v>
      </c>
      <c r="AG41" s="18" t="str">
        <f>IFERROR(VLOOKUP(C41,'[4]FPT BETIM'!$C:$F,4,0),"")</f>
        <v>Peso</v>
      </c>
      <c r="AI41" s="25"/>
      <c r="AJ41" s="25"/>
      <c r="AK41" s="27"/>
      <c r="AL41" s="2"/>
      <c r="AM41" s="2"/>
      <c r="AO41" s="28"/>
      <c r="AP41" s="36"/>
      <c r="AQ41" s="29"/>
      <c r="AS41" s="25"/>
    </row>
    <row r="42" spans="1:45" ht="15" customHeight="1">
      <c r="A42" s="35" t="s">
        <v>442</v>
      </c>
      <c r="B42" t="str">
        <f ca="1">"WEEK"&amp;" "&amp;WEEKNUM(PFEP!$N$1)</f>
        <v>WEEK 43</v>
      </c>
      <c r="C42" s="2">
        <v>800006176</v>
      </c>
      <c r="D42" s="16" t="str">
        <f>IF(C42="","",VLOOKUP(C42,[3]DB_FORNECEDORES!$C:$D,2,0))</f>
        <v>MANN+HUMMEL</v>
      </c>
      <c r="E42" s="16" t="str">
        <f>IF(C42="","",VLOOKUP(C42,[3]DB_FORNECEDORES!$C:$G,5,0))</f>
        <v>AL FILTROS MANN 555</v>
      </c>
      <c r="F42" s="16" t="str">
        <f>IF(C42="","",VLOOKUP(C42,[3]DB_FORNECEDORES!$C:$I,7,0))</f>
        <v>Indaiatuba</v>
      </c>
      <c r="G42" s="16" t="str">
        <f>IF(C42="","",VLOOKUP(C42,[3]DB_FORNECEDORES!$C:$J,8,0))</f>
        <v>SP</v>
      </c>
      <c r="H42" s="16" t="s">
        <v>443</v>
      </c>
      <c r="K42" s="2"/>
      <c r="M42" s="36"/>
      <c r="N42" s="36"/>
      <c r="O42" s="32"/>
      <c r="W42" s="16" t="str">
        <f>IFERROR(VLOOKUP(C42,'[4]Restrição de veículos'!$A:$C,3,0),"")</f>
        <v/>
      </c>
      <c r="X42" s="16" t="str">
        <f>VLOOKUP(C42,'[1]Suppliers DB'!$A:$X,24,0)</f>
        <v>Milk Run SP</v>
      </c>
      <c r="Y42" t="str">
        <f t="shared" si="9"/>
        <v>FPT BETIM - FIRE</v>
      </c>
      <c r="Z42" t="s">
        <v>62</v>
      </c>
      <c r="AC42" s="41" t="s">
        <v>444</v>
      </c>
      <c r="AD42" s="43">
        <f>IFERROR(VLOOKUP(C42,'[4]FPT BETIM'!$C:$E,3,0),"")</f>
        <v>0.875</v>
      </c>
      <c r="AE42" s="17">
        <f>VLOOKUP(C42,[3]DB_FORNECEDORES!$C:$E,3,0)</f>
        <v>57014862000190</v>
      </c>
      <c r="AF42" s="17">
        <f t="shared" si="10"/>
        <v>16701716003171</v>
      </c>
      <c r="AG42" s="18" t="str">
        <f>IFERROR(VLOOKUP(C42,'[4]FPT BETIM'!$C:$F,4,0),"")</f>
        <v>Volume</v>
      </c>
      <c r="AI42" s="25"/>
      <c r="AJ42" s="25"/>
      <c r="AK42" s="27"/>
      <c r="AL42" s="2"/>
      <c r="AM42" s="2"/>
      <c r="AO42" s="28"/>
      <c r="AP42" s="36"/>
      <c r="AQ42" s="29"/>
      <c r="AS42" s="25"/>
    </row>
    <row r="43" spans="1:45" ht="15" customHeight="1">
      <c r="A43" s="35" t="s">
        <v>442</v>
      </c>
      <c r="B43" t="str">
        <f ca="1">"WEEK"&amp;" "&amp;WEEKNUM(PFEP!$N$1)</f>
        <v>WEEK 43</v>
      </c>
      <c r="C43" s="2">
        <v>800006220</v>
      </c>
      <c r="D43" s="16" t="str">
        <f>IF(C43="","",VLOOKUP(C43,[3]DB_FORNECEDORES!$C:$D,2,0))</f>
        <v>METAL LEVE BRNZ</v>
      </c>
      <c r="E43" s="16" t="str">
        <f>IF(C43="","",VLOOKUP(C43,[3]DB_FORNECEDORES!$C:$G,5,0))</f>
        <v>AV 31 DE MARCO2000JARDIM BORBOREMA</v>
      </c>
      <c r="F43" s="16" t="str">
        <f>IF(C43="","",VLOOKUP(C43,[3]DB_FORNECEDORES!$C:$I,7,0))</f>
        <v>Sao Bernardo Do Campo</v>
      </c>
      <c r="G43" s="16" t="str">
        <f>IF(C43="","",VLOOKUP(C43,[3]DB_FORNECEDORES!$C:$J,8,0))</f>
        <v>SP</v>
      </c>
      <c r="H43" s="16" t="s">
        <v>443</v>
      </c>
      <c r="K43" s="2"/>
      <c r="M43" s="36"/>
      <c r="N43" s="36"/>
      <c r="O43" s="32"/>
      <c r="W43" s="16" t="str">
        <f>IFERROR(VLOOKUP(C43,'[4]Restrição de veículos'!$A:$C,3,0),"")</f>
        <v/>
      </c>
      <c r="X43" s="16" t="str">
        <f>VLOOKUP(C43,'[1]Suppliers DB'!$A:$X,24,0)</f>
        <v>Milk Run SP</v>
      </c>
      <c r="Y43" t="str">
        <f t="shared" si="9"/>
        <v>FPT BETIM - FIRE</v>
      </c>
      <c r="Z43" t="s">
        <v>62</v>
      </c>
      <c r="AC43" s="41" t="s">
        <v>444</v>
      </c>
      <c r="AD43" s="43">
        <f>IFERROR(VLOOKUP(C43,'[4]FPT BETIM'!$C:$E,3,0),"")</f>
        <v>0.625</v>
      </c>
      <c r="AE43" s="17">
        <f>VLOOKUP(C43,[3]DB_FORNECEDORES!$C:$E,3,0)</f>
        <v>60476884001744</v>
      </c>
      <c r="AF43" s="17">
        <f t="shared" si="10"/>
        <v>16701716003171</v>
      </c>
      <c r="AG43" s="18" t="str">
        <f>IFERROR(VLOOKUP(C43,'[4]FPT BETIM'!$C:$F,4,0),"")</f>
        <v>Peso</v>
      </c>
      <c r="AI43" s="25"/>
      <c r="AJ43" s="25"/>
      <c r="AK43" s="27"/>
      <c r="AL43" s="2"/>
      <c r="AM43" s="2"/>
      <c r="AO43" s="28"/>
      <c r="AP43" s="36"/>
      <c r="AQ43" s="29"/>
      <c r="AS43" s="25"/>
    </row>
    <row r="44" spans="1:45" ht="15" customHeight="1">
      <c r="A44" s="35" t="s">
        <v>442</v>
      </c>
      <c r="B44" t="str">
        <f ca="1">"WEEK"&amp;" "&amp;WEEKNUM(PFEP!$N$1)</f>
        <v>WEEK 43</v>
      </c>
      <c r="C44" s="2">
        <v>800015715</v>
      </c>
      <c r="D44" s="16" t="str">
        <f>IF(C44="","",VLOOKUP(C44,[3]DB_FORNECEDORES!$C:$D,2,0))</f>
        <v>METALDYNE COMP.</v>
      </c>
      <c r="E44" s="16" t="str">
        <f>IF(C44="","",VLOOKUP(C44,[3]DB_FORNECEDORES!$C:$G,5,0))</f>
        <v>RUA AUGUSTO TONIN704LOT AMERICDISTRITO INDUSTRIAL NOVA ERA</v>
      </c>
      <c r="F44" s="16" t="str">
        <f>IF(C44="","",VLOOKUP(C44,[3]DB_FORNECEDORES!$C:$I,7,0))</f>
        <v>Indaiatuba</v>
      </c>
      <c r="G44" s="16" t="str">
        <f>IF(C44="","",VLOOKUP(C44,[3]DB_FORNECEDORES!$C:$J,8,0))</f>
        <v>SP</v>
      </c>
      <c r="H44" s="16" t="s">
        <v>443</v>
      </c>
      <c r="K44" s="2"/>
      <c r="M44" s="36"/>
      <c r="N44" s="36"/>
      <c r="O44" s="32"/>
      <c r="W44" s="16" t="str">
        <f>IFERROR(VLOOKUP(C44,'[4]Restrição de veículos'!$A:$C,3,0),"")</f>
        <v>Não recebe carreta</v>
      </c>
      <c r="X44" s="16" t="str">
        <f>VLOOKUP(C44,'[1]Suppliers DB'!$A:$X,24,0)</f>
        <v>Milk Run SP</v>
      </c>
      <c r="Y44" t="str">
        <f t="shared" si="9"/>
        <v>FPT BETIM - FIRE</v>
      </c>
      <c r="Z44" t="s">
        <v>62</v>
      </c>
      <c r="AC44" s="41" t="s">
        <v>444</v>
      </c>
      <c r="AD44" s="43">
        <f>IFERROR(VLOOKUP(C44,'[4]FPT BETIM'!$C:$E,3,0),"")</f>
        <v>0.41666666666666669</v>
      </c>
      <c r="AE44" s="17">
        <f>VLOOKUP(C44,[3]DB_FORNECEDORES!$C:$E,3,0)</f>
        <v>1947943000199</v>
      </c>
      <c r="AF44" s="17">
        <f t="shared" si="10"/>
        <v>16701716003171</v>
      </c>
      <c r="AG44" s="18" t="str">
        <f>IFERROR(VLOOKUP(C44,'[4]FPT BETIM'!$C:$F,4,0),"")</f>
        <v>Pallet</v>
      </c>
      <c r="AI44" s="25"/>
      <c r="AJ44" s="25"/>
      <c r="AK44" s="27"/>
      <c r="AL44" s="2"/>
      <c r="AM44" s="2"/>
      <c r="AO44" s="28"/>
      <c r="AP44" s="36"/>
      <c r="AQ44" s="29"/>
      <c r="AS44" s="25"/>
    </row>
    <row r="45" spans="1:45" ht="15" customHeight="1">
      <c r="A45" s="35" t="s">
        <v>442</v>
      </c>
      <c r="B45" t="str">
        <f ca="1">"WEEK"&amp;" "&amp;WEEKNUM(PFEP!$N$1)</f>
        <v>WEEK 43</v>
      </c>
      <c r="C45" s="2">
        <v>800006192</v>
      </c>
      <c r="D45" s="16" t="str">
        <f>IF(C45="","",VLOOKUP(C45,[3]DB_FORNECEDORES!$C:$D,2,0))</f>
        <v>METALKRAFT</v>
      </c>
      <c r="E45" s="16" t="str">
        <f>IF(C45="","",VLOOKUP(C45,[3]DB_FORNECEDORES!$C:$G,5,0))</f>
        <v>Rua Pedro Cambio Cortiano 1295</v>
      </c>
      <c r="F45" s="16" t="str">
        <f>IF(C45="","",VLOOKUP(C45,[3]DB_FORNECEDORES!$C:$I,7,0))</f>
        <v>Quatro Barras</v>
      </c>
      <c r="G45" s="16" t="str">
        <f>IF(C45="","",VLOOKUP(C45,[3]DB_FORNECEDORES!$C:$J,8,0))</f>
        <v>PR</v>
      </c>
      <c r="H45" s="16" t="s">
        <v>443</v>
      </c>
      <c r="K45" s="2"/>
      <c r="M45" s="36"/>
      <c r="N45" s="36"/>
      <c r="O45" s="32"/>
      <c r="W45" s="16" t="str">
        <f>IFERROR(VLOOKUP(C45,'[4]Restrição de veículos'!$A:$C,3,0),"")</f>
        <v/>
      </c>
      <c r="X45" s="16" t="str">
        <f>VLOOKUP(C45,'[1]Suppliers DB'!$A:$X,24,0)</f>
        <v>DR MetalKraft + Vetore + WHB</v>
      </c>
      <c r="Y45" t="str">
        <f t="shared" si="9"/>
        <v>FPT BETIM - FIRE</v>
      </c>
      <c r="Z45" t="s">
        <v>62</v>
      </c>
      <c r="AC45" s="41" t="s">
        <v>444</v>
      </c>
      <c r="AD45" s="43" t="str">
        <f>IFERROR(VLOOKUP(C45,'[4]FPT BETIM'!$C:$E,3,0),"")</f>
        <v/>
      </c>
      <c r="AE45" s="17">
        <f>VLOOKUP(C45,[3]DB_FORNECEDORES!$C:$E,3,0)</f>
        <v>77529584000111</v>
      </c>
      <c r="AF45" s="17">
        <f t="shared" si="10"/>
        <v>16701716003171</v>
      </c>
      <c r="AG45" s="18" t="str">
        <f>IFERROR(VLOOKUP(C45,'[4]FPT BETIM'!$C:$F,4,0),"")</f>
        <v/>
      </c>
      <c r="AI45" s="25"/>
      <c r="AJ45" s="25"/>
      <c r="AK45" s="27"/>
      <c r="AL45" s="2"/>
      <c r="AM45" s="2"/>
      <c r="AO45" s="28"/>
      <c r="AP45" s="36"/>
      <c r="AQ45" s="29"/>
      <c r="AS45" s="25"/>
    </row>
    <row r="46" spans="1:45" ht="15" customHeight="1">
      <c r="A46" s="35" t="s">
        <v>445</v>
      </c>
      <c r="B46" t="str">
        <f ca="1">"WEEK"&amp;" "&amp;WEEKNUM(PFEP!$N$1)</f>
        <v>WEEK 43</v>
      </c>
      <c r="C46" s="2">
        <v>800006192</v>
      </c>
      <c r="D46" s="16" t="str">
        <f>IF(C46="","",VLOOKUP(C46,[3]DB_FORNECEDORES!$C:$D,2,0))</f>
        <v>METALKRAFT</v>
      </c>
      <c r="E46" s="16" t="str">
        <f>IF(C46="","",VLOOKUP(C46,[3]DB_FORNECEDORES!$C:$G,5,0))</f>
        <v>Rua Pedro Cambio Cortiano 1295</v>
      </c>
      <c r="F46" s="16" t="str">
        <f>IF(C46="","",VLOOKUP(C46,[3]DB_FORNECEDORES!$C:$I,7,0))</f>
        <v>Quatro Barras</v>
      </c>
      <c r="G46" s="16" t="str">
        <f>IF(C46="","",VLOOKUP(C46,[3]DB_FORNECEDORES!$C:$J,8,0))</f>
        <v>PR</v>
      </c>
      <c r="H46" s="16" t="s">
        <v>443</v>
      </c>
      <c r="K46" s="2"/>
      <c r="M46" s="36"/>
      <c r="N46" s="36"/>
      <c r="O46" s="32"/>
      <c r="W46" s="16" t="str">
        <f>IFERROR(VLOOKUP(C46,'[4]Restrição de veículos'!$A:$C,3,0),"")</f>
        <v/>
      </c>
      <c r="X46" s="16" t="str">
        <f>VLOOKUP(C46,'[1]Suppliers DB'!$A:$X,24,0)</f>
        <v>DR MetalKraft + Vetore + WHB</v>
      </c>
      <c r="Y46" t="str">
        <f t="shared" si="9"/>
        <v>FPT BETIM - MECANICA</v>
      </c>
      <c r="Z46" t="s">
        <v>62</v>
      </c>
      <c r="AC46" s="41" t="s">
        <v>444</v>
      </c>
      <c r="AD46" s="43" t="str">
        <f>IFERROR(VLOOKUP(C46,'[4]FPT BETIM'!$C:$E,3,0),"")</f>
        <v/>
      </c>
      <c r="AE46" s="17">
        <f>VLOOKUP(C46,[3]DB_FORNECEDORES!$C:$E,3,0)</f>
        <v>77529584000111</v>
      </c>
      <c r="AF46" s="17">
        <f t="shared" si="10"/>
        <v>16701716003333</v>
      </c>
      <c r="AG46" s="18" t="str">
        <f>IFERROR(VLOOKUP(C46,'[4]FPT BETIM'!$C:$F,4,0),"")</f>
        <v/>
      </c>
      <c r="AI46" s="25"/>
      <c r="AJ46" s="25"/>
      <c r="AK46" s="27"/>
      <c r="AL46" s="2"/>
      <c r="AM46" s="2"/>
      <c r="AO46" s="28"/>
      <c r="AP46" s="36"/>
      <c r="AQ46" s="29"/>
      <c r="AS46" s="25"/>
    </row>
    <row r="47" spans="1:45" ht="15" customHeight="1">
      <c r="A47" s="35" t="s">
        <v>442</v>
      </c>
      <c r="B47" t="str">
        <f ca="1">"WEEK"&amp;" "&amp;WEEKNUM(PFEP!$N$1)</f>
        <v>WEEK 43</v>
      </c>
      <c r="C47" s="2">
        <v>800030703</v>
      </c>
      <c r="D47" s="16" t="str">
        <f>IF(C47="","",VLOOKUP(C47,[3]DB_FORNECEDORES!$C:$D,2,0))</f>
        <v>METALURGICA NAK</v>
      </c>
      <c r="E47" s="16" t="str">
        <f>IF(C47="","",VLOOKUP(C47,[3]DB_FORNECEDORES!$C:$G,5,0))</f>
        <v>VIA FRANCISCO BOTTI 105</v>
      </c>
      <c r="F47" s="16" t="str">
        <f>IF(C47="","",VLOOKUP(C47,[3]DB_FORNECEDORES!$C:$I,7,0))</f>
        <v>Cabreuva</v>
      </c>
      <c r="G47" s="16" t="str">
        <f>IF(C47="","",VLOOKUP(C47,[3]DB_FORNECEDORES!$C:$J,8,0))</f>
        <v>SP</v>
      </c>
      <c r="H47" s="16" t="s">
        <v>443</v>
      </c>
      <c r="K47" s="2"/>
      <c r="M47" s="36"/>
      <c r="N47" s="36"/>
      <c r="O47" s="32"/>
      <c r="W47" s="16" t="str">
        <f>IFERROR(VLOOKUP(C47,'[4]Restrição de veículos'!$A:$C,3,0),"")</f>
        <v/>
      </c>
      <c r="X47" s="16" t="str">
        <f>VLOOKUP(C47,'[1]Suppliers DB'!$A:$X,24,0)</f>
        <v>Direto SP</v>
      </c>
      <c r="Y47" t="str">
        <f t="shared" si="9"/>
        <v>FPT BETIM - FIRE</v>
      </c>
      <c r="Z47" t="s">
        <v>62</v>
      </c>
      <c r="AC47" s="41" t="s">
        <v>444</v>
      </c>
      <c r="AD47" s="43">
        <f>IFERROR(VLOOKUP(C47,'[4]FPT BETIM'!$C:$E,3,0),"")</f>
        <v>0.625</v>
      </c>
      <c r="AE47" s="17">
        <f>VLOOKUP(C47,[3]DB_FORNECEDORES!$C:$E,3,0)</f>
        <v>57373375000203</v>
      </c>
      <c r="AF47" s="17">
        <f t="shared" si="10"/>
        <v>16701716003171</v>
      </c>
      <c r="AG47" s="18" t="str">
        <f>IFERROR(VLOOKUP(C47,'[4]FPT BETIM'!$C:$F,4,0),"")</f>
        <v>Pallet</v>
      </c>
      <c r="AI47" s="25"/>
      <c r="AJ47" s="25"/>
      <c r="AK47" s="27"/>
      <c r="AL47" s="2"/>
      <c r="AM47" s="2"/>
      <c r="AO47" s="28"/>
      <c r="AP47" s="36"/>
      <c r="AQ47" s="29"/>
      <c r="AS47" s="25"/>
    </row>
    <row r="48" spans="1:45" ht="15" customHeight="1">
      <c r="A48" s="35" t="s">
        <v>442</v>
      </c>
      <c r="B48" t="str">
        <f ca="1">"WEEK"&amp;" "&amp;WEEKNUM(PFEP!$N$1)</f>
        <v>WEEK 43</v>
      </c>
      <c r="C48" s="2">
        <v>800003752</v>
      </c>
      <c r="D48" s="16" t="str">
        <f>IF(C48="","",VLOOKUP(C48,[3]DB_FORNECEDORES!$C:$D,2,0))</f>
        <v>MIBA SINTER</v>
      </c>
      <c r="E48" s="16" t="str">
        <f>IF(C48="","",VLOOKUP(C48,[3]DB_FORNECEDORES!$C:$G,5,0))</f>
        <v>AV ERNST MAHLE 1500</v>
      </c>
      <c r="F48" s="16" t="str">
        <f>IF(C48="","",VLOOKUP(C48,[3]DB_FORNECEDORES!$C:$I,7,0))</f>
        <v>Mogi-guacu</v>
      </c>
      <c r="G48" s="16" t="str">
        <f>IF(C48="","",VLOOKUP(C48,[3]DB_FORNECEDORES!$C:$J,8,0))</f>
        <v>SP</v>
      </c>
      <c r="H48" s="16" t="s">
        <v>443</v>
      </c>
      <c r="K48" s="2"/>
      <c r="M48" s="36"/>
      <c r="N48" s="36"/>
      <c r="O48" s="32"/>
      <c r="W48" s="16" t="str">
        <f>IFERROR(VLOOKUP(C48,'[4]Restrição de veículos'!$A:$C,3,0),"")</f>
        <v/>
      </c>
      <c r="X48" s="16" t="str">
        <f>VLOOKUP(C48,'[1]Suppliers DB'!$A:$X,24,0)</f>
        <v>DR Mahles</v>
      </c>
      <c r="Y48" t="str">
        <f t="shared" si="9"/>
        <v>FPT BETIM - FIRE</v>
      </c>
      <c r="Z48" t="s">
        <v>62</v>
      </c>
      <c r="AC48" s="41" t="s">
        <v>444</v>
      </c>
      <c r="AD48" s="43">
        <f>IFERROR(VLOOKUP(C48,'[4]FPT BETIM'!$C:$E,3,0),"")</f>
        <v>0.64583333333333337</v>
      </c>
      <c r="AE48" s="17">
        <f>VLOOKUP(C48,[3]DB_FORNECEDORES!$C:$E,3,0)</f>
        <v>60476884000268</v>
      </c>
      <c r="AF48" s="17">
        <f t="shared" si="10"/>
        <v>16701716003171</v>
      </c>
      <c r="AG48" s="18" t="str">
        <f>IFERROR(VLOOKUP(C48,'[4]FPT BETIM'!$C:$F,4,0),"")</f>
        <v>Peso</v>
      </c>
      <c r="AI48" s="25"/>
      <c r="AJ48" s="25"/>
      <c r="AK48" s="27"/>
      <c r="AL48" s="2"/>
      <c r="AM48" s="2"/>
      <c r="AO48" s="28"/>
      <c r="AP48" s="36"/>
      <c r="AQ48" s="29"/>
      <c r="AS48" s="25"/>
    </row>
    <row r="49" spans="1:45" ht="15" customHeight="1">
      <c r="A49" s="35" t="s">
        <v>442</v>
      </c>
      <c r="B49" t="str">
        <f ca="1">"WEEK"&amp;" "&amp;WEEKNUM(PFEP!$N$1)</f>
        <v>WEEK 43</v>
      </c>
      <c r="C49" s="2">
        <v>800006198</v>
      </c>
      <c r="D49" s="16" t="str">
        <f>IF(C49="","",VLOOKUP(C49,[3]DB_FORNECEDORES!$C:$D,2,0))</f>
        <v>MUBEA</v>
      </c>
      <c r="E49" s="16" t="str">
        <f>IF(C49="","",VLOOKUP(C49,[3]DB_FORNECEDORES!$C:$G,5,0))</f>
        <v>AV EURICO AMBROGI SANTOS 2400</v>
      </c>
      <c r="F49" s="16" t="str">
        <f>IF(C49="","",VLOOKUP(C49,[3]DB_FORNECEDORES!$C:$I,7,0))</f>
        <v>Taubate</v>
      </c>
      <c r="G49" s="16" t="str">
        <f>IF(C49="","",VLOOKUP(C49,[3]DB_FORNECEDORES!$C:$J,8,0))</f>
        <v>SP</v>
      </c>
      <c r="H49" s="16" t="s">
        <v>443</v>
      </c>
      <c r="K49" s="2"/>
      <c r="M49" s="36"/>
      <c r="N49" s="36"/>
      <c r="O49" s="32"/>
      <c r="W49" s="16" t="str">
        <f>IFERROR(VLOOKUP(C49,'[4]Restrição de veículos'!$A:$C,3,0),"")</f>
        <v/>
      </c>
      <c r="X49" s="16" t="str">
        <f>VLOOKUP(C49,'[1]Suppliers DB'!$A:$X,24,0)</f>
        <v>Direto SP</v>
      </c>
      <c r="Y49" t="str">
        <f t="shared" si="9"/>
        <v>FPT BETIM - FIRE</v>
      </c>
      <c r="Z49" t="s">
        <v>62</v>
      </c>
      <c r="AC49" s="41" t="s">
        <v>444</v>
      </c>
      <c r="AD49" s="43">
        <f>IFERROR(VLOOKUP(C49,'[4]FPT BETIM'!$C:$E,3,0),"")</f>
        <v>0.6875</v>
      </c>
      <c r="AE49" s="17">
        <f>VLOOKUP(C49,[3]DB_FORNECEDORES!$C:$E,3,0)</f>
        <v>1776765000180</v>
      </c>
      <c r="AF49" s="17">
        <f t="shared" si="10"/>
        <v>16701716003171</v>
      </c>
      <c r="AG49" s="18" t="str">
        <f>IFERROR(VLOOKUP(C49,'[4]FPT BETIM'!$C:$F,4,0),"")</f>
        <v>Peso</v>
      </c>
      <c r="AI49" s="25"/>
      <c r="AJ49" s="25"/>
      <c r="AK49" s="27"/>
      <c r="AL49" s="2"/>
      <c r="AM49" s="2"/>
      <c r="AO49" s="28"/>
      <c r="AP49" s="36"/>
      <c r="AQ49" s="29"/>
      <c r="AS49" s="25"/>
    </row>
    <row r="50" spans="1:45" ht="15" customHeight="1">
      <c r="A50" s="35" t="s">
        <v>446</v>
      </c>
      <c r="B50" t="str">
        <f ca="1">"WEEK"&amp;" "&amp;WEEKNUM(PFEP!$N$1)</f>
        <v>WEEK 43</v>
      </c>
      <c r="C50" s="2">
        <v>800000043</v>
      </c>
      <c r="D50" s="16" t="str">
        <f>IF(C50="","",VLOOKUP(C50,[3]DB_FORNECEDORES!$C:$D,2,0))</f>
        <v>NEMAK ALUMINIO</v>
      </c>
      <c r="E50" s="16" t="str">
        <f>IF(C50="","",VLOOKUP(C50,[3]DB_FORNECEDORES!$C:$G,5,0))</f>
        <v>R SENADOR GIOVANNI AGNELLI580 A788INDL PAULO CAMILLO</v>
      </c>
      <c r="F50" s="16" t="str">
        <f>IF(C50="","",VLOOKUP(C50,[3]DB_FORNECEDORES!$C:$I,7,0))</f>
        <v>Betim</v>
      </c>
      <c r="G50" s="16" t="str">
        <f>IF(C50="","",VLOOKUP(C50,[3]DB_FORNECEDORES!$C:$J,8,0))</f>
        <v>MG</v>
      </c>
      <c r="H50" s="16" t="s">
        <v>443</v>
      </c>
      <c r="K50" s="2"/>
      <c r="M50" s="36"/>
      <c r="N50" s="36"/>
      <c r="O50" s="32"/>
      <c r="W50" s="16" t="str">
        <f>IFERROR(VLOOKUP(C50,'[4]Restrição de veículos'!$A:$C,3,0),"")</f>
        <v/>
      </c>
      <c r="X50" s="16" t="str">
        <f>VLOOKUP(C50,'[1]Suppliers DB'!$A:$X,24,0)</f>
        <v>Geoship Nemak + Neumayer</v>
      </c>
      <c r="Y50" t="str">
        <f t="shared" si="9"/>
        <v>FPT BETIM - MECA</v>
      </c>
      <c r="Z50" t="s">
        <v>62</v>
      </c>
      <c r="AC50" s="41" t="s">
        <v>444</v>
      </c>
      <c r="AD50" s="43" t="str">
        <f>IFERROR(VLOOKUP(C50,'[4]FPT BETIM'!$C:$E,3,0),"")</f>
        <v/>
      </c>
      <c r="AE50" s="17">
        <f>VLOOKUP(C50,[3]DB_FORNECEDORES!$C:$E,3,0)</f>
        <v>4721073000123</v>
      </c>
      <c r="AF50" s="17">
        <f t="shared" si="10"/>
        <v>16701716003171</v>
      </c>
      <c r="AG50" s="18" t="str">
        <f>IFERROR(VLOOKUP(C50,'[4]FPT BETIM'!$C:$F,4,0),"")</f>
        <v/>
      </c>
      <c r="AI50" s="25"/>
      <c r="AJ50" s="25"/>
      <c r="AK50" s="27"/>
      <c r="AL50" s="2"/>
      <c r="AM50" s="2"/>
      <c r="AO50" s="28"/>
      <c r="AP50" s="36"/>
      <c r="AQ50" s="29"/>
      <c r="AS50" s="25"/>
    </row>
    <row r="51" spans="1:45" ht="15" customHeight="1">
      <c r="A51" s="35" t="s">
        <v>446</v>
      </c>
      <c r="B51" t="str">
        <f ca="1">"WEEK"&amp;" "&amp;WEEKNUM(PFEP!$N$1)</f>
        <v>WEEK 43</v>
      </c>
      <c r="C51" s="2">
        <v>800005847</v>
      </c>
      <c r="D51" s="16" t="str">
        <f>IF(C51="","",VLOOKUP(C51,[3]DB_FORNECEDORES!$C:$D,2,0))</f>
        <v>NEUMAYER TEKFOR</v>
      </c>
      <c r="E51" s="16" t="str">
        <f>IF(C51="","",VLOOKUP(C51,[3]DB_FORNECEDORES!$C:$G,5,0))</f>
        <v>R SENADOR GIOVANNI AGNELLI800800 A 830DISTR.INDL.PAULO CAMIL</v>
      </c>
      <c r="F51" s="16" t="str">
        <f>IF(C51="","",VLOOKUP(C51,[3]DB_FORNECEDORES!$C:$I,7,0))</f>
        <v>Betim</v>
      </c>
      <c r="G51" s="16" t="str">
        <f>IF(C51="","",VLOOKUP(C51,[3]DB_FORNECEDORES!$C:$J,8,0))</f>
        <v>MG</v>
      </c>
      <c r="H51" s="16" t="s">
        <v>443</v>
      </c>
      <c r="K51" s="2"/>
      <c r="M51" s="36"/>
      <c r="N51" s="36"/>
      <c r="O51" s="32"/>
      <c r="W51" s="16" t="str">
        <f>IFERROR(VLOOKUP(C51,'[4]Restrição de veículos'!$A:$C,3,0),"")</f>
        <v/>
      </c>
      <c r="X51" s="16" t="str">
        <f>VLOOKUP(C51,'[1]Suppliers DB'!$A:$X,24,0)</f>
        <v>Geoship Nemak + Neumayer</v>
      </c>
      <c r="Y51" t="str">
        <f t="shared" si="9"/>
        <v>FPT BETIM - MECA</v>
      </c>
      <c r="Z51" t="s">
        <v>62</v>
      </c>
      <c r="AC51" s="41" t="s">
        <v>444</v>
      </c>
      <c r="AD51" s="43" t="str">
        <f>IFERROR(VLOOKUP(C51,'[4]FPT BETIM'!$C:$E,3,0),"")</f>
        <v/>
      </c>
      <c r="AE51" s="17">
        <f>VLOOKUP(C51,[3]DB_FORNECEDORES!$C:$E,3,0)</f>
        <v>61096996000841</v>
      </c>
      <c r="AF51" s="17">
        <f t="shared" si="10"/>
        <v>16701716003171</v>
      </c>
      <c r="AG51" s="18" t="str">
        <f>IFERROR(VLOOKUP(C51,'[4]FPT BETIM'!$C:$F,4,0),"")</f>
        <v/>
      </c>
      <c r="AI51" s="25"/>
      <c r="AJ51" s="25"/>
      <c r="AK51" s="27"/>
      <c r="AL51" s="2"/>
      <c r="AM51" s="2"/>
      <c r="AO51" s="28"/>
      <c r="AP51" s="36"/>
      <c r="AQ51" s="29"/>
      <c r="AS51" s="25"/>
    </row>
    <row r="52" spans="1:45" ht="15" customHeight="1">
      <c r="A52" s="35" t="s">
        <v>442</v>
      </c>
      <c r="B52" t="str">
        <f ca="1">"WEEK"&amp;" "&amp;WEEKNUM(PFEP!$N$1)</f>
        <v>WEEK 43</v>
      </c>
      <c r="C52" s="2">
        <v>800005850</v>
      </c>
      <c r="D52" s="16" t="str">
        <f>IF(C52="","",VLOOKUP(C52,[3]DB_FORNECEDORES!$C:$D,2,0))</f>
        <v>NEUMAYER TEKFOR</v>
      </c>
      <c r="E52" s="16" t="str">
        <f>IF(C52="","",VLOOKUP(C52,[3]DB_FORNECEDORES!$C:$G,5,0))</f>
        <v>AVENIDA ARQUIMEDES 500</v>
      </c>
      <c r="F52" s="16" t="str">
        <f>IF(C52="","",VLOOKUP(C52,[3]DB_FORNECEDORES!$C:$I,7,0))</f>
        <v>Jundiai</v>
      </c>
      <c r="G52" s="16" t="str">
        <f>IF(C52="","",VLOOKUP(C52,[3]DB_FORNECEDORES!$C:$J,8,0))</f>
        <v>SP</v>
      </c>
      <c r="H52" s="16" t="s">
        <v>443</v>
      </c>
      <c r="K52" s="2"/>
      <c r="M52" s="36"/>
      <c r="N52" s="36"/>
      <c r="O52" s="32"/>
      <c r="W52" s="16" t="str">
        <f>IFERROR(VLOOKUP(C52,'[4]Restrição de veículos'!$A:$C,3,0),"")</f>
        <v/>
      </c>
      <c r="X52" s="16" t="str">
        <f>VLOOKUP(C52,'[1]Suppliers DB'!$A:$X,24,0)</f>
        <v>Milk Run SP</v>
      </c>
      <c r="Y52" t="str">
        <f t="shared" si="9"/>
        <v>FPT BETIM - FIRE</v>
      </c>
      <c r="Z52" t="s">
        <v>62</v>
      </c>
      <c r="AC52" s="41" t="s">
        <v>444</v>
      </c>
      <c r="AD52" s="43">
        <f>IFERROR(VLOOKUP(C52,'[4]FPT BETIM'!$C:$E,3,0),"")</f>
        <v>0.66666666666666663</v>
      </c>
      <c r="AE52" s="17">
        <f>VLOOKUP(C52,[3]DB_FORNECEDORES!$C:$E,3,0)</f>
        <v>61096996000175</v>
      </c>
      <c r="AF52" s="17">
        <f t="shared" si="10"/>
        <v>16701716003171</v>
      </c>
      <c r="AG52" s="18" t="str">
        <f>IFERROR(VLOOKUP(C52,'[4]FPT BETIM'!$C:$F,4,0),"")</f>
        <v>Pallet</v>
      </c>
      <c r="AI52" s="25"/>
      <c r="AJ52" s="25"/>
      <c r="AK52" s="27"/>
      <c r="AL52" s="2"/>
      <c r="AM52" s="2"/>
      <c r="AO52" s="28"/>
      <c r="AP52" s="36"/>
      <c r="AQ52" s="29"/>
      <c r="AS52" s="25"/>
    </row>
    <row r="53" spans="1:45" ht="15" customHeight="1">
      <c r="A53" s="35" t="s">
        <v>445</v>
      </c>
      <c r="B53" t="str">
        <f ca="1">"WEEK"&amp;" "&amp;WEEKNUM(PFEP!$N$1)</f>
        <v>WEEK 43</v>
      </c>
      <c r="C53" s="2">
        <v>800005850</v>
      </c>
      <c r="D53" s="16" t="str">
        <f>IF(C53="","",VLOOKUP(C53,[3]DB_FORNECEDORES!$C:$D,2,0))</f>
        <v>NEUMAYER TEKFOR</v>
      </c>
      <c r="E53" s="16" t="str">
        <f>IF(C53="","",VLOOKUP(C53,[3]DB_FORNECEDORES!$C:$G,5,0))</f>
        <v>AVENIDA ARQUIMEDES 500</v>
      </c>
      <c r="F53" s="16" t="str">
        <f>IF(C53="","",VLOOKUP(C53,[3]DB_FORNECEDORES!$C:$I,7,0))</f>
        <v>Jundiai</v>
      </c>
      <c r="G53" s="16" t="str">
        <f>IF(C53="","",VLOOKUP(C53,[3]DB_FORNECEDORES!$C:$J,8,0))</f>
        <v>SP</v>
      </c>
      <c r="H53" s="16" t="s">
        <v>443</v>
      </c>
      <c r="K53" s="2"/>
      <c r="M53" s="36"/>
      <c r="N53" s="36"/>
      <c r="O53" s="32"/>
      <c r="W53" s="16" t="str">
        <f>IFERROR(VLOOKUP(C53,'[4]Restrição de veículos'!$A:$C,3,0),"")</f>
        <v/>
      </c>
      <c r="X53" s="16" t="str">
        <f>VLOOKUP(C53,'[1]Suppliers DB'!$A:$X,24,0)</f>
        <v>Milk Run SP</v>
      </c>
      <c r="Y53" t="str">
        <f t="shared" si="9"/>
        <v>FPT BETIM - MECANICA</v>
      </c>
      <c r="Z53" t="s">
        <v>62</v>
      </c>
      <c r="AC53" s="41" t="s">
        <v>444</v>
      </c>
      <c r="AD53" s="43">
        <f>IFERROR(VLOOKUP(C53,'[4]FPT BETIM'!$C:$E,3,0),"")</f>
        <v>0.66666666666666663</v>
      </c>
      <c r="AE53" s="17">
        <f>VLOOKUP(C53,[3]DB_FORNECEDORES!$C:$E,3,0)</f>
        <v>61096996000175</v>
      </c>
      <c r="AF53" s="17">
        <f t="shared" si="10"/>
        <v>16701716003333</v>
      </c>
      <c r="AG53" s="18" t="str">
        <f>IFERROR(VLOOKUP(C53,'[4]FPT BETIM'!$C:$F,4,0),"")</f>
        <v>Pallet</v>
      </c>
      <c r="AI53" s="25"/>
      <c r="AJ53" s="25"/>
      <c r="AK53" s="27"/>
      <c r="AL53" s="2"/>
      <c r="AM53" s="2"/>
      <c r="AO53" s="28"/>
      <c r="AP53" s="36"/>
      <c r="AQ53" s="29"/>
      <c r="AS53" s="25"/>
    </row>
    <row r="54" spans="1:45" ht="15" customHeight="1">
      <c r="A54" s="35" t="s">
        <v>442</v>
      </c>
      <c r="B54" t="str">
        <f ca="1">"WEEK"&amp;" "&amp;WEEKNUM(PFEP!$N$1)</f>
        <v>WEEK 43</v>
      </c>
      <c r="C54" s="2">
        <v>800006295</v>
      </c>
      <c r="D54" s="16" t="str">
        <f>IF(C54="","",VLOOKUP(C54,[3]DB_FORNECEDORES!$C:$D,2,0))</f>
        <v>OMR</v>
      </c>
      <c r="E54" s="16" t="str">
        <f>IF(C54="","",VLOOKUP(C54,[3]DB_FORNECEDORES!$C:$G,5,0))</f>
        <v>R RICARDO MEDIOLI 100</v>
      </c>
      <c r="F54" s="16" t="str">
        <f>IF(C54="","",VLOOKUP(C54,[3]DB_FORNECEDORES!$C:$I,7,0))</f>
        <v>Sete Lagoas</v>
      </c>
      <c r="G54" s="16" t="str">
        <f>IF(C54="","",VLOOKUP(C54,[3]DB_FORNECEDORES!$C:$J,8,0))</f>
        <v>MG</v>
      </c>
      <c r="H54" s="16" t="s">
        <v>443</v>
      </c>
      <c r="K54" s="2"/>
      <c r="M54" s="36"/>
      <c r="N54" s="36"/>
      <c r="O54" s="32"/>
      <c r="W54" s="16" t="str">
        <f>IFERROR(VLOOKUP(C54,'[4]Restrição de veículos'!$A:$C,3,0),"")</f>
        <v/>
      </c>
      <c r="X54" s="16" t="str">
        <f>VLOOKUP(C54,'[1]Suppliers DB'!$A:$X,24,0)</f>
        <v>DR MG Auto Forjas + OMR</v>
      </c>
      <c r="Y54" t="str">
        <f t="shared" si="9"/>
        <v>FPT BETIM - FIRE</v>
      </c>
      <c r="Z54" t="s">
        <v>62</v>
      </c>
      <c r="AC54" s="41" t="s">
        <v>444</v>
      </c>
      <c r="AD54" s="43" t="str">
        <f>IFERROR(VLOOKUP(C54,'[4]FPT BETIM'!$C:$E,3,0),"")</f>
        <v/>
      </c>
      <c r="AE54" s="17">
        <f>VLOOKUP(C54,[3]DB_FORNECEDORES!$C:$E,3,0)</f>
        <v>3023840000168</v>
      </c>
      <c r="AF54" s="17">
        <f t="shared" si="10"/>
        <v>16701716003171</v>
      </c>
      <c r="AG54" s="18" t="str">
        <f>IFERROR(VLOOKUP(C54,'[4]FPT BETIM'!$C:$F,4,0),"")</f>
        <v/>
      </c>
      <c r="AI54" s="25"/>
      <c r="AJ54" s="25"/>
      <c r="AK54" s="27"/>
      <c r="AL54" s="2"/>
      <c r="AM54" s="2"/>
      <c r="AO54" s="28"/>
      <c r="AP54" s="36"/>
      <c r="AQ54" s="29"/>
      <c r="AS54" s="25"/>
    </row>
    <row r="55" spans="1:45" ht="15" customHeight="1">
      <c r="A55" s="35" t="s">
        <v>445</v>
      </c>
      <c r="B55" t="str">
        <f ca="1">"WEEK"&amp;" "&amp;WEEKNUM(PFEP!$N$1)</f>
        <v>WEEK 43</v>
      </c>
      <c r="C55" s="2">
        <v>800006295</v>
      </c>
      <c r="D55" s="16" t="str">
        <f>IF(C55="","",VLOOKUP(C55,[3]DB_FORNECEDORES!$C:$D,2,0))</f>
        <v>OMR</v>
      </c>
      <c r="E55" s="16" t="str">
        <f>IF(C55="","",VLOOKUP(C55,[3]DB_FORNECEDORES!$C:$G,5,0))</f>
        <v>R RICARDO MEDIOLI 100</v>
      </c>
      <c r="F55" s="16" t="str">
        <f>IF(C55="","",VLOOKUP(C55,[3]DB_FORNECEDORES!$C:$I,7,0))</f>
        <v>Sete Lagoas</v>
      </c>
      <c r="G55" s="16" t="str">
        <f>IF(C55="","",VLOOKUP(C55,[3]DB_FORNECEDORES!$C:$J,8,0))</f>
        <v>MG</v>
      </c>
      <c r="H55" s="16" t="s">
        <v>443</v>
      </c>
      <c r="K55" s="2"/>
      <c r="M55" s="36"/>
      <c r="N55" s="36"/>
      <c r="O55" s="32"/>
      <c r="W55" s="16" t="str">
        <f>IFERROR(VLOOKUP(C55,'[4]Restrição de veículos'!$A:$C,3,0),"")</f>
        <v/>
      </c>
      <c r="X55" s="16" t="str">
        <f>VLOOKUP(C55,'[1]Suppliers DB'!$A:$X,24,0)</f>
        <v>DR MG Auto Forjas + OMR</v>
      </c>
      <c r="Y55" t="str">
        <f t="shared" si="9"/>
        <v>FPT BETIM - MECANICA</v>
      </c>
      <c r="Z55" t="s">
        <v>62</v>
      </c>
      <c r="AC55" s="41" t="s">
        <v>444</v>
      </c>
      <c r="AD55" s="43" t="str">
        <f>IFERROR(VLOOKUP(C55,'[4]FPT BETIM'!$C:$E,3,0),"")</f>
        <v/>
      </c>
      <c r="AE55" s="17">
        <f>VLOOKUP(C55,[3]DB_FORNECEDORES!$C:$E,3,0)</f>
        <v>3023840000168</v>
      </c>
      <c r="AF55" s="17">
        <f t="shared" si="10"/>
        <v>16701716003333</v>
      </c>
      <c r="AG55" s="18" t="str">
        <f>IFERROR(VLOOKUP(C55,'[4]FPT BETIM'!$C:$F,4,0),"")</f>
        <v/>
      </c>
      <c r="AI55" s="25"/>
      <c r="AJ55" s="25"/>
      <c r="AK55" s="27"/>
      <c r="AL55" s="2"/>
      <c r="AM55" s="2"/>
      <c r="AO55" s="28"/>
      <c r="AP55" s="36"/>
      <c r="AQ55" s="29"/>
      <c r="AS55" s="25"/>
    </row>
    <row r="56" spans="1:45" ht="15" customHeight="1">
      <c r="A56" s="35" t="s">
        <v>442</v>
      </c>
      <c r="B56" t="str">
        <f ca="1">"WEEK"&amp;" "&amp;WEEKNUM(PFEP!$N$1)</f>
        <v>WEEK 43</v>
      </c>
      <c r="C56" s="2">
        <v>800003531</v>
      </c>
      <c r="D56" s="16" t="str">
        <f>IF(C56="","",VLOOKUP(C56,[3]DB_FORNECEDORES!$C:$D,2,0))</f>
        <v>PIERBURG PUMP T</v>
      </c>
      <c r="E56" s="16" t="str">
        <f>IF(C56="","",VLOOKUP(C56,[3]DB_FORNECEDORES!$C:$G,5,0))</f>
        <v>RODOVIA ARNALDO JULIO MAUERBERG4000DISTRITO INDUSTRIAL I</v>
      </c>
      <c r="F56" s="16" t="str">
        <f>IF(C56="","",VLOOKUP(C56,[3]DB_FORNECEDORES!$C:$I,7,0))</f>
        <v>Nova Odessa</v>
      </c>
      <c r="G56" s="16" t="str">
        <f>IF(C56="","",VLOOKUP(C56,[3]DB_FORNECEDORES!$C:$J,8,0))</f>
        <v>SP</v>
      </c>
      <c r="H56" s="16" t="s">
        <v>443</v>
      </c>
      <c r="K56" s="2"/>
      <c r="M56" s="36"/>
      <c r="N56" s="36"/>
      <c r="O56" s="32"/>
      <c r="W56" s="16" t="str">
        <f>IFERROR(VLOOKUP(C56,'[4]Restrição de veículos'!$A:$C,3,0),"")</f>
        <v/>
      </c>
      <c r="X56" s="16" t="str">
        <f>VLOOKUP(C56,'[1]Suppliers DB'!$A:$X,24,0)</f>
        <v>Direto SP</v>
      </c>
      <c r="Y56" t="str">
        <f t="shared" si="9"/>
        <v>FPT BETIM - FIRE</v>
      </c>
      <c r="Z56" t="s">
        <v>62</v>
      </c>
      <c r="AC56" s="41" t="s">
        <v>444</v>
      </c>
      <c r="AD56" s="43">
        <f>IFERROR(VLOOKUP(C56,'[4]FPT BETIM'!$C:$E,3,0),"")</f>
        <v>0.54166666666666663</v>
      </c>
      <c r="AE56" s="17">
        <f>VLOOKUP(C56,[3]DB_FORNECEDORES!$C:$E,3,0)</f>
        <v>57576274000140</v>
      </c>
      <c r="AF56" s="17">
        <f t="shared" si="10"/>
        <v>16701716003171</v>
      </c>
      <c r="AG56" s="18" t="str">
        <f>IFERROR(VLOOKUP(C56,'[4]FPT BETIM'!$C:$F,4,0),"")</f>
        <v>Volume</v>
      </c>
      <c r="AI56" s="25"/>
      <c r="AJ56" s="25"/>
      <c r="AK56" s="27"/>
      <c r="AL56" s="2"/>
      <c r="AM56" s="2"/>
      <c r="AO56" s="28"/>
      <c r="AP56" s="36"/>
      <c r="AQ56" s="29"/>
      <c r="AS56" s="25"/>
    </row>
    <row r="57" spans="1:45" ht="15" customHeight="1">
      <c r="A57" s="35" t="s">
        <v>446</v>
      </c>
      <c r="B57" t="str">
        <f ca="1">"WEEK"&amp;" "&amp;WEEKNUM(PFEP!$N$1)</f>
        <v>WEEK 43</v>
      </c>
      <c r="C57" s="2">
        <v>800006357</v>
      </c>
      <c r="D57" s="16" t="str">
        <f>IF(C57="","",VLOOKUP(C57,[3]DB_FORNECEDORES!$C:$D,2,0))</f>
        <v>PLASCAR</v>
      </c>
      <c r="E57" s="16" t="str">
        <f>IF(C57="","",VLOOKUP(C57,[3]DB_FORNECEDORES!$C:$G,5,0))</f>
        <v>AL DO CAFE 450</v>
      </c>
      <c r="F57" s="16" t="str">
        <f>IF(C57="","",VLOOKUP(C57,[3]DB_FORNECEDORES!$C:$I,7,0))</f>
        <v>Varginha</v>
      </c>
      <c r="G57" s="16" t="str">
        <f>IF(C57="","",VLOOKUP(C57,[3]DB_FORNECEDORES!$C:$J,8,0))</f>
        <v>MG</v>
      </c>
      <c r="H57" s="16" t="s">
        <v>443</v>
      </c>
      <c r="K57" s="2"/>
      <c r="M57" s="36"/>
      <c r="N57" s="36"/>
      <c r="O57" s="32"/>
      <c r="W57" s="16" t="str">
        <f>IFERROR(VLOOKUP(C57,'[4]Restrição de veículos'!$A:$C,3,0),"")</f>
        <v/>
      </c>
      <c r="X57" s="16" t="str">
        <f>VLOOKUP(C57,'[1]Suppliers DB'!$A:$X,24,0)</f>
        <v>Direto MG</v>
      </c>
      <c r="Y57" t="str">
        <f t="shared" si="9"/>
        <v>FPT BETIM - MECA</v>
      </c>
      <c r="Z57" t="s">
        <v>62</v>
      </c>
      <c r="AC57" s="41" t="s">
        <v>444</v>
      </c>
      <c r="AD57" s="43" t="str">
        <f>IFERROR(VLOOKUP(C57,'[4]FPT BETIM'!$C:$E,3,0),"")</f>
        <v/>
      </c>
      <c r="AE57" s="17">
        <f>VLOOKUP(C57,[3]DB_FORNECEDORES!$C:$E,3,0)</f>
        <v>50935576000542</v>
      </c>
      <c r="AF57" s="17">
        <f t="shared" si="10"/>
        <v>16701716003171</v>
      </c>
      <c r="AG57" s="18" t="str">
        <f>IFERROR(VLOOKUP(C57,'[4]FPT BETIM'!$C:$F,4,0),"")</f>
        <v/>
      </c>
      <c r="AI57" s="25"/>
      <c r="AJ57" s="25"/>
      <c r="AK57" s="27"/>
      <c r="AL57" s="2"/>
      <c r="AM57" s="2"/>
      <c r="AO57" s="28"/>
      <c r="AP57" s="36"/>
      <c r="AQ57" s="29"/>
      <c r="AS57" s="25"/>
    </row>
    <row r="58" spans="1:45" ht="15" customHeight="1">
      <c r="A58" s="35" t="s">
        <v>442</v>
      </c>
      <c r="B58" t="str">
        <f ca="1">"WEEK"&amp;" "&amp;WEEKNUM(PFEP!$N$1)</f>
        <v>WEEK 43</v>
      </c>
      <c r="C58" s="2">
        <v>800022005</v>
      </c>
      <c r="D58" s="16" t="str">
        <f>IF(C58="","",VLOOKUP(C58,[3]DB_FORNECEDORES!$C:$D,2,0))</f>
        <v>POLISTAMPO</v>
      </c>
      <c r="E58" s="16" t="str">
        <f>IF(C58="","",VLOOKUP(C58,[3]DB_FORNECEDORES!$C:$G,5,0))</f>
        <v>RIO DE JANEIRO 44</v>
      </c>
      <c r="F58" s="16" t="str">
        <f>IF(C58="","",VLOOKUP(C58,[3]DB_FORNECEDORES!$C:$I,7,0))</f>
        <v>Diadema</v>
      </c>
      <c r="G58" s="16" t="str">
        <f>IF(C58="","",VLOOKUP(C58,[3]DB_FORNECEDORES!$C:$J,8,0))</f>
        <v>SP</v>
      </c>
      <c r="H58" s="16" t="s">
        <v>443</v>
      </c>
      <c r="K58" s="2"/>
      <c r="M58" s="36"/>
      <c r="N58" s="36"/>
      <c r="O58" s="32"/>
      <c r="W58" s="16" t="str">
        <f>IFERROR(VLOOKUP(C58,'[4]Restrição de veículos'!$A:$C,3,0),"")</f>
        <v/>
      </c>
      <c r="X58" s="16" t="str">
        <f>VLOOKUP(C58,'[1]Suppliers DB'!$A:$X,24,0)</f>
        <v>Milk Run SP</v>
      </c>
      <c r="Y58" t="str">
        <f t="shared" si="9"/>
        <v>FPT BETIM - FIRE</v>
      </c>
      <c r="Z58" t="s">
        <v>62</v>
      </c>
      <c r="AC58" s="41" t="s">
        <v>444</v>
      </c>
      <c r="AD58" s="43">
        <f>IFERROR(VLOOKUP(C58,'[4]FPT BETIM'!$C:$E,3,0),"")</f>
        <v>0.625</v>
      </c>
      <c r="AE58" s="17">
        <f>VLOOKUP(C58,[3]DB_FORNECEDORES!$C:$E,3,0)</f>
        <v>51120079000125</v>
      </c>
      <c r="AF58" s="17">
        <f t="shared" si="10"/>
        <v>16701716003171</v>
      </c>
      <c r="AG58" s="18" t="str">
        <f>IFERROR(VLOOKUP(C58,'[4]FPT BETIM'!$C:$F,4,0),"")</f>
        <v>Volume</v>
      </c>
      <c r="AI58" s="25"/>
      <c r="AJ58" s="25"/>
      <c r="AK58" s="27"/>
      <c r="AL58" s="2"/>
      <c r="AM58" s="2"/>
      <c r="AO58" s="28"/>
      <c r="AP58" s="36"/>
      <c r="AQ58" s="29"/>
      <c r="AS58" s="25"/>
    </row>
    <row r="59" spans="1:45" ht="15" customHeight="1">
      <c r="A59" s="35" t="s">
        <v>442</v>
      </c>
      <c r="B59" t="str">
        <f ca="1">"WEEK"&amp;" "&amp;WEEKNUM(PFEP!$N$1)</f>
        <v>WEEK 43</v>
      </c>
      <c r="C59" s="2">
        <v>800046782</v>
      </c>
      <c r="D59" s="16" t="str">
        <f>IF(C59="","",VLOOKUP(C59,[3]DB_FORNECEDORES!$C:$D,2,0))</f>
        <v>PROPULSION SOLUTIONS</v>
      </c>
      <c r="E59" s="16" t="str">
        <f>IF(C59="","",VLOOKUP(C59,[3]DB_FORNECEDORES!$C:$G,5,0))</f>
        <v>R EDUARDO BORSARI, 2345, DISTRITO INDUSTRIAL DOMINGOS</v>
      </c>
      <c r="F59" s="16" t="str">
        <f>IF(C59="","",VLOOKUP(C59,[3]DB_FORNECEDORES!$C:$I,7,0))</f>
        <v>Indaiatuba</v>
      </c>
      <c r="G59" s="16" t="str">
        <f>IF(C59="","",VLOOKUP(C59,[3]DB_FORNECEDORES!$C:$J,8,0))</f>
        <v>SP</v>
      </c>
      <c r="H59" s="16" t="s">
        <v>443</v>
      </c>
      <c r="K59" s="2"/>
      <c r="M59" s="36"/>
      <c r="N59" s="36"/>
      <c r="O59" s="32"/>
      <c r="W59" s="16" t="str">
        <f>IFERROR(VLOOKUP(C59,'[4]Restrição de veículos'!$A:$C,3,0),"")</f>
        <v/>
      </c>
      <c r="X59" s="16" t="str">
        <f>VLOOKUP(C59,'[1]Suppliers DB'!$A:$X,24,0)</f>
        <v>Milk Run SP</v>
      </c>
      <c r="Y59" t="str">
        <f t="shared" si="9"/>
        <v>FPT BETIM - FIRE</v>
      </c>
      <c r="Z59" t="s">
        <v>62</v>
      </c>
      <c r="AC59" s="41" t="s">
        <v>444</v>
      </c>
      <c r="AD59" s="43" t="str">
        <f>IFERROR(VLOOKUP(C59,'[4]FPT BETIM'!$C:$E,3,0),"")</f>
        <v/>
      </c>
      <c r="AE59" s="17">
        <f>VLOOKUP(C59,[3]DB_FORNECEDORES!$C:$E,3,0)</f>
        <v>1083192000452</v>
      </c>
      <c r="AF59" s="17">
        <f t="shared" si="10"/>
        <v>16701716003171</v>
      </c>
      <c r="AG59" s="18" t="str">
        <f>IFERROR(VLOOKUP(C59,'[4]FPT BETIM'!$C:$F,4,0),"")</f>
        <v/>
      </c>
      <c r="AI59" s="25"/>
      <c r="AJ59" s="25"/>
      <c r="AK59" s="27"/>
      <c r="AL59" s="2"/>
      <c r="AM59" s="2"/>
      <c r="AO59" s="28"/>
      <c r="AP59" s="36"/>
      <c r="AQ59" s="29"/>
      <c r="AS59" s="25"/>
    </row>
    <row r="60" spans="1:45" ht="15" customHeight="1">
      <c r="A60" s="35" t="s">
        <v>445</v>
      </c>
      <c r="B60" t="str">
        <f ca="1">"WEEK"&amp;" "&amp;WEEKNUM(PFEP!$N$1)</f>
        <v>WEEK 43</v>
      </c>
      <c r="C60" s="2">
        <v>800006404</v>
      </c>
      <c r="D60" s="16" t="str">
        <f>IF(C60="","",VLOOKUP(C60,[3]DB_FORNECEDORES!$C:$D,2,0))</f>
        <v>RIVETS</v>
      </c>
      <c r="E60" s="16" t="str">
        <f>IF(C60="","",VLOOKUP(C60,[3]DB_FORNECEDORES!$C:$G,5,0))</f>
        <v>R Bertolina Maria103/125vila Vermelha</v>
      </c>
      <c r="F60" s="16" t="str">
        <f>IF(C60="","",VLOOKUP(C60,[3]DB_FORNECEDORES!$C:$I,7,0))</f>
        <v>Sao Paulo</v>
      </c>
      <c r="G60" s="16" t="str">
        <f>IF(C60="","",VLOOKUP(C60,[3]DB_FORNECEDORES!$C:$J,8,0))</f>
        <v>SP</v>
      </c>
      <c r="H60" s="16" t="s">
        <v>443</v>
      </c>
      <c r="K60" s="2"/>
      <c r="M60" s="36"/>
      <c r="N60" s="36"/>
      <c r="O60" s="32"/>
      <c r="W60" s="16" t="str">
        <f>IFERROR(VLOOKUP(C60,'[4]Restrição de veículos'!$A:$C,3,0),"")</f>
        <v>Não recebe carreta</v>
      </c>
      <c r="X60" s="16" t="str">
        <f>VLOOKUP(C60,'[1]Suppliers DB'!$A:$X,24,0)</f>
        <v>Milk Run SP</v>
      </c>
      <c r="Y60" t="str">
        <f t="shared" si="9"/>
        <v>FPT BETIM - MECANICA</v>
      </c>
      <c r="Z60" t="s">
        <v>62</v>
      </c>
      <c r="AC60" s="41" t="s">
        <v>444</v>
      </c>
      <c r="AD60" s="43">
        <f>IFERROR(VLOOKUP(C60,'[4]FPT BETIM'!$C:$E,3,0),"")</f>
        <v>0.54166666666666663</v>
      </c>
      <c r="AE60" s="17">
        <f>VLOOKUP(C60,[3]DB_FORNECEDORES!$C:$E,3,0)</f>
        <v>62757224000108</v>
      </c>
      <c r="AF60" s="17">
        <f t="shared" si="10"/>
        <v>16701716003333</v>
      </c>
      <c r="AG60" s="18" t="str">
        <f>IFERROR(VLOOKUP(C60,'[4]FPT BETIM'!$C:$F,4,0),"")</f>
        <v>Pallet</v>
      </c>
      <c r="AI60" s="25"/>
      <c r="AJ60" s="25"/>
      <c r="AK60" s="27"/>
      <c r="AL60" s="2"/>
      <c r="AM60" s="2"/>
      <c r="AO60" s="28"/>
      <c r="AP60" s="36"/>
      <c r="AQ60" s="29"/>
      <c r="AS60" s="25"/>
    </row>
    <row r="61" spans="1:45" ht="15" customHeight="1">
      <c r="A61" s="35" t="s">
        <v>442</v>
      </c>
      <c r="B61" t="str">
        <f ca="1">"WEEK"&amp;" "&amp;WEEKNUM(PFEP!$N$1)</f>
        <v>WEEK 43</v>
      </c>
      <c r="C61" s="2">
        <v>800006408</v>
      </c>
      <c r="D61" s="16" t="str">
        <f>IF(C61="","",VLOOKUP(C61,[3]DB_FORNECEDORES!$C:$D,2,0))</f>
        <v>ROBERT BOSCH</v>
      </c>
      <c r="E61" s="16" t="str">
        <f>IF(C61="","",VLOOKUP(C61,[3]DB_FORNECEDORES!$C:$G,5,0))</f>
        <v>RDV ANHANGUERA S N, KM 98</v>
      </c>
      <c r="F61" s="16" t="str">
        <f>IF(C61="","",VLOOKUP(C61,[3]DB_FORNECEDORES!$C:$I,7,0))</f>
        <v>Campinas</v>
      </c>
      <c r="G61" s="16" t="str">
        <f>IF(C61="","",VLOOKUP(C61,[3]DB_FORNECEDORES!$C:$J,8,0))</f>
        <v>SP</v>
      </c>
      <c r="H61" s="16" t="s">
        <v>443</v>
      </c>
      <c r="K61" s="2"/>
      <c r="M61" s="36"/>
      <c r="N61" s="36"/>
      <c r="O61" s="32"/>
      <c r="W61" s="16" t="str">
        <f>IFERROR(VLOOKUP(C61,'[4]Restrição de veículos'!$A:$C,3,0),"")</f>
        <v/>
      </c>
      <c r="X61" s="16" t="str">
        <f>VLOOKUP(C61,'[1]Suppliers DB'!$A:$X,24,0)</f>
        <v>Direto SP</v>
      </c>
      <c r="Y61" t="str">
        <f t="shared" si="9"/>
        <v>FPT BETIM - FIRE</v>
      </c>
      <c r="Z61" t="s">
        <v>62</v>
      </c>
      <c r="AC61" s="41" t="s">
        <v>444</v>
      </c>
      <c r="AD61" s="43">
        <f>IFERROR(VLOOKUP(C61,'[4]FPT BETIM'!$C:$E,3,0),"")</f>
        <v>0.875</v>
      </c>
      <c r="AE61" s="17">
        <f>VLOOKUP(C61,[3]DB_FORNECEDORES!$C:$E,3,0)</f>
        <v>45990181000189</v>
      </c>
      <c r="AF61" s="17">
        <f t="shared" si="10"/>
        <v>16701716003171</v>
      </c>
      <c r="AG61" s="18" t="str">
        <f>IFERROR(VLOOKUP(C61,'[4]FPT BETIM'!$C:$F,4,0),"")</f>
        <v>Pallet</v>
      </c>
      <c r="AI61" s="25"/>
      <c r="AJ61" s="25"/>
      <c r="AK61" s="27"/>
      <c r="AL61" s="2"/>
      <c r="AM61" s="2"/>
      <c r="AO61" s="28"/>
      <c r="AP61" s="36"/>
      <c r="AQ61" s="29"/>
      <c r="AS61" s="25"/>
    </row>
    <row r="62" spans="1:45" ht="15" customHeight="1">
      <c r="A62" s="35" t="s">
        <v>442</v>
      </c>
      <c r="B62" t="str">
        <f ca="1">"WEEK"&amp;" "&amp;WEEKNUM(PFEP!$N$1)</f>
        <v>WEEK 43</v>
      </c>
      <c r="C62" s="2">
        <v>800030214</v>
      </c>
      <c r="D62" s="16" t="str">
        <f>IF(C62="","",VLOOKUP(C62,[3]DB_FORNECEDORES!$C:$D,2,0))</f>
        <v>ROCHLING AUTOMO</v>
      </c>
      <c r="E62" s="16" t="str">
        <f>IF(C62="","",VLOOKUP(C62,[3]DB_FORNECEDORES!$C:$G,5,0))</f>
        <v>Av. Emilio Chechinatto4195csao Roque Da Chave</v>
      </c>
      <c r="F62" s="16" t="str">
        <f>IF(C62="","",VLOOKUP(C62,[3]DB_FORNECEDORES!$C:$I,7,0))</f>
        <v>Itupeva</v>
      </c>
      <c r="G62" s="16" t="str">
        <f>IF(C62="","",VLOOKUP(C62,[3]DB_FORNECEDORES!$C:$J,8,0))</f>
        <v>SP</v>
      </c>
      <c r="H62" s="16" t="s">
        <v>443</v>
      </c>
      <c r="K62" s="2"/>
      <c r="M62" s="36"/>
      <c r="N62" s="36"/>
      <c r="O62" s="32"/>
      <c r="W62" s="16" t="str">
        <f>IFERROR(VLOOKUP(C62,'[4]Restrição de veículos'!$A:$C,3,0),"")</f>
        <v/>
      </c>
      <c r="X62" s="16" t="str">
        <f>VLOOKUP(C62,'[1]Suppliers DB'!$A:$X,24,0)</f>
        <v>Milk Run SP</v>
      </c>
      <c r="Y62" t="str">
        <f t="shared" si="9"/>
        <v>FPT BETIM - FIRE</v>
      </c>
      <c r="Z62" t="s">
        <v>62</v>
      </c>
      <c r="AC62" s="41" t="s">
        <v>444</v>
      </c>
      <c r="AD62" s="43">
        <f>IFERROR(VLOOKUP(C62,'[4]FPT BETIM'!$C:$E,3,0),"")</f>
        <v>0.625</v>
      </c>
      <c r="AE62" s="17">
        <f>VLOOKUP(C62,[3]DB_FORNECEDORES!$C:$E,3,0)</f>
        <v>2763005000100</v>
      </c>
      <c r="AF62" s="17">
        <f t="shared" si="10"/>
        <v>16701716003171</v>
      </c>
      <c r="AG62" s="18" t="str">
        <f>IFERROR(VLOOKUP(C62,'[4]FPT BETIM'!$C:$F,4,0),"")</f>
        <v>Volume</v>
      </c>
      <c r="AI62" s="25"/>
      <c r="AJ62" s="25"/>
      <c r="AK62" s="27"/>
      <c r="AL62" s="2"/>
      <c r="AM62" s="2"/>
      <c r="AO62" s="28"/>
      <c r="AP62" s="36"/>
      <c r="AQ62" s="29"/>
      <c r="AS62" s="25"/>
    </row>
    <row r="63" spans="1:45" ht="15" customHeight="1">
      <c r="A63" s="35" t="s">
        <v>442</v>
      </c>
      <c r="B63" t="str">
        <f ca="1">"WEEK"&amp;" "&amp;WEEKNUM(PFEP!$N$1)</f>
        <v>WEEK 43</v>
      </c>
      <c r="C63" s="2">
        <v>800006463</v>
      </c>
      <c r="D63" s="16" t="str">
        <f>IF(C63="","",VLOOKUP(C63,[3]DB_FORNECEDORES!$C:$D,2,0))</f>
        <v>SCHAEFFLER</v>
      </c>
      <c r="E63" s="16" t="str">
        <f>IF(C63="","",VLOOKUP(C63,[3]DB_FORNECEDORES!$C:$G,5,0))</f>
        <v>AV INDEPENDENCIA 3500, A</v>
      </c>
      <c r="F63" s="16" t="str">
        <f>IF(C63="","",VLOOKUP(C63,[3]DB_FORNECEDORES!$C:$I,7,0))</f>
        <v>Sorocaba</v>
      </c>
      <c r="G63" s="16" t="str">
        <f>IF(C63="","",VLOOKUP(C63,[3]DB_FORNECEDORES!$C:$J,8,0))</f>
        <v>SP</v>
      </c>
      <c r="H63" s="16" t="s">
        <v>443</v>
      </c>
      <c r="K63" s="2"/>
      <c r="M63" s="36"/>
      <c r="N63" s="36"/>
      <c r="O63" s="32"/>
      <c r="W63" s="16" t="str">
        <f>IFERROR(VLOOKUP(C63,'[4]Restrição de veículos'!$A:$C,3,0),"")</f>
        <v/>
      </c>
      <c r="X63" s="16" t="str">
        <f>VLOOKUP(C63,'[1]Suppliers DB'!$A:$X,24,0)</f>
        <v>Milk Run SP</v>
      </c>
      <c r="Y63" t="str">
        <f t="shared" si="9"/>
        <v>FPT BETIM - FIRE</v>
      </c>
      <c r="Z63" t="s">
        <v>62</v>
      </c>
      <c r="AC63" s="41" t="s">
        <v>444</v>
      </c>
      <c r="AD63" s="43">
        <f>IFERROR(VLOOKUP(C63,'[4]FPT BETIM'!$C:$E,3,0),"")</f>
        <v>0.6875</v>
      </c>
      <c r="AE63" s="17">
        <f>VLOOKUP(C63,[3]DB_FORNECEDORES!$C:$E,3,0)</f>
        <v>57000036000192</v>
      </c>
      <c r="AF63" s="17">
        <f t="shared" si="10"/>
        <v>16701716003171</v>
      </c>
      <c r="AG63" s="18" t="str">
        <f>IFERROR(VLOOKUP(C63,'[4]FPT BETIM'!$C:$F,4,0),"")</f>
        <v>Pallet</v>
      </c>
      <c r="AI63" s="25"/>
      <c r="AJ63" s="25"/>
      <c r="AK63" s="27"/>
      <c r="AL63" s="2"/>
      <c r="AM63" s="2"/>
      <c r="AO63" s="28"/>
      <c r="AP63" s="36"/>
      <c r="AQ63" s="29"/>
      <c r="AS63" s="25"/>
    </row>
    <row r="64" spans="1:45" ht="15" customHeight="1">
      <c r="A64" s="35" t="s">
        <v>445</v>
      </c>
      <c r="B64" t="str">
        <f ca="1">"WEEK"&amp;" "&amp;WEEKNUM(PFEP!$N$1)</f>
        <v>WEEK 43</v>
      </c>
      <c r="C64" s="2">
        <v>800006463</v>
      </c>
      <c r="D64" s="16" t="str">
        <f>IF(C64="","",VLOOKUP(C64,[3]DB_FORNECEDORES!$C:$D,2,0))</f>
        <v>SCHAEFFLER</v>
      </c>
      <c r="E64" s="16" t="str">
        <f>IF(C64="","",VLOOKUP(C64,[3]DB_FORNECEDORES!$C:$G,5,0))</f>
        <v>AV INDEPENDENCIA 3500, A</v>
      </c>
      <c r="F64" s="16" t="str">
        <f>IF(C64="","",VLOOKUP(C64,[3]DB_FORNECEDORES!$C:$I,7,0))</f>
        <v>Sorocaba</v>
      </c>
      <c r="G64" s="16" t="str">
        <f>IF(C64="","",VLOOKUP(C64,[3]DB_FORNECEDORES!$C:$J,8,0))</f>
        <v>SP</v>
      </c>
      <c r="H64" s="16" t="s">
        <v>443</v>
      </c>
      <c r="K64" s="2"/>
      <c r="M64" s="36"/>
      <c r="N64" s="36"/>
      <c r="O64" s="32"/>
      <c r="W64" s="16" t="str">
        <f>IFERROR(VLOOKUP(C64,'[4]Restrição de veículos'!$A:$C,3,0),"")</f>
        <v/>
      </c>
      <c r="X64" s="16" t="str">
        <f>VLOOKUP(C64,'[1]Suppliers DB'!$A:$X,24,0)</f>
        <v>Milk Run SP</v>
      </c>
      <c r="Y64" t="str">
        <f t="shared" si="9"/>
        <v>FPT BETIM - MECANICA</v>
      </c>
      <c r="Z64" t="s">
        <v>62</v>
      </c>
      <c r="AC64" s="41" t="s">
        <v>444</v>
      </c>
      <c r="AD64" s="43">
        <f>IFERROR(VLOOKUP(C64,'[4]FPT BETIM'!$C:$E,3,0),"")</f>
        <v>0.6875</v>
      </c>
      <c r="AE64" s="17">
        <f>VLOOKUP(C64,[3]DB_FORNECEDORES!$C:$E,3,0)</f>
        <v>57000036000192</v>
      </c>
      <c r="AF64" s="17">
        <f t="shared" si="10"/>
        <v>16701716003333</v>
      </c>
      <c r="AG64" s="18" t="str">
        <f>IFERROR(VLOOKUP(C64,'[4]FPT BETIM'!$C:$F,4,0),"")</f>
        <v>Pallet</v>
      </c>
      <c r="AI64" s="25"/>
      <c r="AJ64" s="25"/>
      <c r="AK64" s="27"/>
      <c r="AL64" s="2"/>
      <c r="AM64" s="2"/>
      <c r="AO64" s="28"/>
      <c r="AP64" s="36"/>
      <c r="AQ64" s="29"/>
      <c r="AS64" s="25"/>
    </row>
    <row r="65" spans="1:45" ht="15" customHeight="1">
      <c r="A65" s="35" t="s">
        <v>442</v>
      </c>
      <c r="B65" t="str">
        <f ca="1">"WEEK"&amp;" "&amp;WEEKNUM(PFEP!$N$1)</f>
        <v>WEEK 43</v>
      </c>
      <c r="C65" s="2">
        <v>800033417</v>
      </c>
      <c r="D65" s="16" t="str">
        <f>IF(C65="","",VLOOKUP(C65,[3]DB_FORNECEDORES!$C:$D,2,0))</f>
        <v>SCORPIOS</v>
      </c>
      <c r="E65" s="16" t="str">
        <f>IF(C65="","",VLOOKUP(C65,[3]DB_FORNECEDORES!$C:$G,5,0))</f>
        <v>R. Alfreds Paegle, 169, Campestre</v>
      </c>
      <c r="F65" s="16" t="str">
        <f>IF(C65="","",VLOOKUP(C65,[3]DB_FORNECEDORES!$C:$I,7,0))</f>
        <v>Santo Andre</v>
      </c>
      <c r="G65" s="16" t="str">
        <f>IF(C65="","",VLOOKUP(C65,[3]DB_FORNECEDORES!$C:$J,8,0))</f>
        <v>SP</v>
      </c>
      <c r="H65" s="16" t="s">
        <v>443</v>
      </c>
      <c r="K65" s="2"/>
      <c r="M65" s="36"/>
      <c r="N65" s="36"/>
      <c r="O65" s="32"/>
      <c r="W65" s="16" t="str">
        <f>IFERROR(VLOOKUP(C65,'[4]Restrição de veículos'!$A:$C,3,0),"")</f>
        <v/>
      </c>
      <c r="X65" s="16" t="str">
        <f>VLOOKUP(C65,'[1]Suppliers DB'!$A:$X,24,0)</f>
        <v>Milk Run SP</v>
      </c>
      <c r="Y65" t="str">
        <f t="shared" si="9"/>
        <v>FPT BETIM - FIRE</v>
      </c>
      <c r="Z65" t="s">
        <v>62</v>
      </c>
      <c r="AC65" s="41" t="s">
        <v>444</v>
      </c>
      <c r="AD65" s="43" t="str">
        <f>IFERROR(VLOOKUP(C65,'[4]FPT BETIM'!$C:$E,3,0),"")</f>
        <v/>
      </c>
      <c r="AE65" s="17">
        <f>VLOOKUP(C65,[3]DB_FORNECEDORES!$C:$E,3,0)</f>
        <v>44387629001345</v>
      </c>
      <c r="AF65" s="17">
        <f t="shared" si="10"/>
        <v>16701716003171</v>
      </c>
      <c r="AG65" s="18" t="str">
        <f>IFERROR(VLOOKUP(C65,'[4]FPT BETIM'!$C:$F,4,0),"")</f>
        <v/>
      </c>
      <c r="AI65" s="25"/>
      <c r="AJ65" s="25"/>
      <c r="AK65" s="27"/>
      <c r="AL65" s="2"/>
      <c r="AM65" s="2"/>
      <c r="AO65" s="28"/>
      <c r="AP65" s="36"/>
      <c r="AQ65" s="29"/>
      <c r="AS65" s="25"/>
    </row>
    <row r="66" spans="1:45" ht="15" customHeight="1">
      <c r="A66" s="35" t="s">
        <v>445</v>
      </c>
      <c r="B66" t="str">
        <f ca="1">"WEEK"&amp;" "&amp;WEEKNUM(PFEP!$N$1)</f>
        <v>WEEK 43</v>
      </c>
      <c r="C66" s="2">
        <v>800006506</v>
      </c>
      <c r="D66" s="16" t="str">
        <f>IF(C66="","",VLOOKUP(C66,[3]DB_FORNECEDORES!$C:$D,2,0))</f>
        <v>SKF DO BRASIL</v>
      </c>
      <c r="E66" s="16" t="str">
        <f>IF(C66="","",VLOOKUP(C66,[3]DB_FORNECEDORES!$C:$G,5,0))</f>
        <v>ROD ANHANGUERA S/N, KM 30</v>
      </c>
      <c r="F66" s="16" t="str">
        <f>IF(C66="","",VLOOKUP(C66,[3]DB_FORNECEDORES!$C:$I,7,0))</f>
        <v>Cajamar</v>
      </c>
      <c r="G66" s="16" t="str">
        <f>IF(C66="","",VLOOKUP(C66,[3]DB_FORNECEDORES!$C:$J,8,0))</f>
        <v>SP</v>
      </c>
      <c r="H66" s="16" t="s">
        <v>443</v>
      </c>
      <c r="K66" s="2"/>
      <c r="M66" s="36"/>
      <c r="N66" s="36"/>
      <c r="O66" s="32"/>
      <c r="W66" s="16" t="str">
        <f>IFERROR(VLOOKUP(C66,'[4]Restrição de veículos'!$A:$C,3,0),"")</f>
        <v/>
      </c>
      <c r="X66" s="16" t="str">
        <f>VLOOKUP(C66,'[1]Suppliers DB'!$A:$X,24,0)</f>
        <v>Milk Run SP</v>
      </c>
      <c r="Y66" t="str">
        <f t="shared" si="9"/>
        <v>FPT BETIM - MECANICA</v>
      </c>
      <c r="Z66" t="s">
        <v>62</v>
      </c>
      <c r="AC66" s="41" t="s">
        <v>444</v>
      </c>
      <c r="AD66" s="43">
        <f>IFERROR(VLOOKUP(C66,'[4]FPT BETIM'!$C:$E,3,0),"")</f>
        <v>0.66666666666666663</v>
      </c>
      <c r="AE66" s="17">
        <f>VLOOKUP(C66,[3]DB_FORNECEDORES!$C:$E,3,0)</f>
        <v>61077327000156</v>
      </c>
      <c r="AF66" s="17">
        <f t="shared" si="10"/>
        <v>16701716003333</v>
      </c>
      <c r="AG66" s="18" t="str">
        <f>IFERROR(VLOOKUP(C66,'[4]FPT BETIM'!$C:$F,4,0),"")</f>
        <v>Volume</v>
      </c>
      <c r="AI66" s="25"/>
      <c r="AJ66" s="25"/>
      <c r="AK66" s="27"/>
      <c r="AL66" s="2"/>
      <c r="AM66" s="2"/>
      <c r="AO66" s="28"/>
      <c r="AP66" s="36"/>
      <c r="AQ66" s="29"/>
      <c r="AS66" s="25"/>
    </row>
    <row r="67" spans="1:45" ht="15" customHeight="1">
      <c r="A67" s="35" t="s">
        <v>442</v>
      </c>
      <c r="B67" t="str">
        <f ca="1">"WEEK"&amp;" "&amp;WEEKNUM(PFEP!$N$1)</f>
        <v>WEEK 43</v>
      </c>
      <c r="C67" s="2">
        <v>800042863</v>
      </c>
      <c r="D67" s="16" t="str">
        <f>IF(C67="","",VLOOKUP(C67,[3]DB_FORNECEDORES!$C:$D,2,0))</f>
        <v>SOGEFI FILTRATI</v>
      </c>
      <c r="E67" s="16" t="str">
        <f>IF(C67="","",VLOOKUP(C67,[3]DB_FORNECEDORES!$C:$G,5,0))</f>
        <v>RODOVIA DOM PEDRO I, SP 65s/nKM 90DO PINHAL</v>
      </c>
      <c r="F67" s="16" t="str">
        <f>IF(C67="","",VLOOKUP(C67,[3]DB_FORNECEDORES!$C:$I,7,0))</f>
        <v>JARINU</v>
      </c>
      <c r="G67" s="16" t="str">
        <f>IF(C67="","",VLOOKUP(C67,[3]DB_FORNECEDORES!$C:$J,8,0))</f>
        <v>SP</v>
      </c>
      <c r="H67" s="16" t="s">
        <v>443</v>
      </c>
      <c r="K67" s="2"/>
      <c r="M67" s="36"/>
      <c r="N67" s="36"/>
      <c r="O67" s="32"/>
      <c r="W67" s="16" t="str">
        <f>IFERROR(VLOOKUP(C67,'[4]Restrição de veículos'!$A:$C,3,0),"")</f>
        <v/>
      </c>
      <c r="X67" s="16" t="str">
        <f>VLOOKUP(C67,'[1]Suppliers DB'!$A:$X,24,0)</f>
        <v>DR SP Sogefi</v>
      </c>
      <c r="Y67" t="str">
        <f t="shared" si="9"/>
        <v>FPT BETIM - FIRE</v>
      </c>
      <c r="Z67" t="s">
        <v>62</v>
      </c>
      <c r="AC67" s="41" t="s">
        <v>444</v>
      </c>
      <c r="AD67" s="43">
        <f>IFERROR(VLOOKUP(C67,'[4]FPT BETIM'!$C:$E,3,0),"")</f>
        <v>0.4375</v>
      </c>
      <c r="AE67" s="17">
        <f>VLOOKUP(C67,[3]DB_FORNECEDORES!$C:$E,3,0)</f>
        <v>66975699000547</v>
      </c>
      <c r="AF67" s="17">
        <f t="shared" si="10"/>
        <v>16701716003171</v>
      </c>
      <c r="AG67" s="18" t="str">
        <f>IFERROR(VLOOKUP(C67,'[4]FPT BETIM'!$C:$F,4,0),"")</f>
        <v>Volume</v>
      </c>
      <c r="AI67" s="25"/>
      <c r="AJ67" s="25"/>
      <c r="AK67" s="27"/>
      <c r="AL67" s="2"/>
      <c r="AM67" s="2"/>
      <c r="AO67" s="28"/>
      <c r="AP67" s="36"/>
      <c r="AQ67" s="29"/>
      <c r="AS67" s="25"/>
    </row>
    <row r="68" spans="1:45" ht="15" customHeight="1">
      <c r="A68" s="35" t="s">
        <v>445</v>
      </c>
      <c r="B68" t="str">
        <f ca="1">"WEEK"&amp;" "&amp;WEEKNUM(PFEP!$N$1)</f>
        <v>WEEK 43</v>
      </c>
      <c r="C68" s="2">
        <v>800031340</v>
      </c>
      <c r="D68" s="16" t="str">
        <f>IF(C68="","",VLOOKUP(C68,[3]DB_FORNECEDORES!$C:$D,2,0))</f>
        <v>STAMPTEC</v>
      </c>
      <c r="E68" s="16" t="str">
        <f>IF(C68="","",VLOOKUP(C68,[3]DB_FORNECEDORES!$C:$G,5,0))</f>
        <v>R Costa Barros 3263, G 1 e 2</v>
      </c>
      <c r="F68" s="16" t="str">
        <f>IF(C68="","",VLOOKUP(C68,[3]DB_FORNECEDORES!$C:$I,7,0))</f>
        <v>Sao Paulo</v>
      </c>
      <c r="G68" s="16" t="str">
        <f>IF(C68="","",VLOOKUP(C68,[3]DB_FORNECEDORES!$C:$J,8,0))</f>
        <v>SP</v>
      </c>
      <c r="H68" s="16" t="s">
        <v>443</v>
      </c>
      <c r="K68" s="2"/>
      <c r="M68" s="36"/>
      <c r="N68" s="36"/>
      <c r="O68" s="32"/>
      <c r="W68" s="16" t="str">
        <f>IFERROR(VLOOKUP(C68,'[4]Restrição de veículos'!$A:$C,3,0),"")</f>
        <v/>
      </c>
      <c r="X68" s="16" t="str">
        <f>VLOOKUP(C68,'[1]Suppliers DB'!$A:$X,24,0)</f>
        <v>Milk Run SP</v>
      </c>
      <c r="Y68" t="str">
        <f t="shared" si="9"/>
        <v>FPT BETIM - MECANICA</v>
      </c>
      <c r="Z68" t="s">
        <v>62</v>
      </c>
      <c r="AC68" s="41" t="s">
        <v>444</v>
      </c>
      <c r="AD68" s="43">
        <f>IFERROR(VLOOKUP(C68,'[4]FPT BETIM'!$C:$E,3,0),"")</f>
        <v>0.625</v>
      </c>
      <c r="AE68" s="17">
        <f>VLOOKUP(C68,[3]DB_FORNECEDORES!$C:$E,3,0)</f>
        <v>96477666000104</v>
      </c>
      <c r="AF68" s="17">
        <f t="shared" si="10"/>
        <v>16701716003333</v>
      </c>
      <c r="AG68" s="18" t="str">
        <f>IFERROR(VLOOKUP(C68,'[4]FPT BETIM'!$C:$F,4,0),"")</f>
        <v>Pallet</v>
      </c>
      <c r="AI68" s="25"/>
      <c r="AJ68" s="25"/>
      <c r="AK68" s="27"/>
      <c r="AL68" s="2"/>
      <c r="AM68" s="2"/>
      <c r="AO68" s="28"/>
      <c r="AP68" s="36"/>
      <c r="AQ68" s="29"/>
      <c r="AS68" s="25"/>
    </row>
    <row r="69" spans="1:45" ht="15" customHeight="1">
      <c r="A69" s="35" t="s">
        <v>442</v>
      </c>
      <c r="B69" t="str">
        <f ca="1">"WEEK"&amp;" "&amp;WEEKNUM(PFEP!$N$1)</f>
        <v>WEEK 43</v>
      </c>
      <c r="C69" s="2">
        <v>800006554</v>
      </c>
      <c r="D69" s="16" t="str">
        <f>IF(C69="","",VLOOKUP(C69,[3]DB_FORNECEDORES!$C:$D,2,0))</f>
        <v>TEKNIA TECNOTUB</v>
      </c>
      <c r="E69" s="16" t="str">
        <f>IF(C69="","",VLOOKUP(C69,[3]DB_FORNECEDORES!$C:$G,5,0))</f>
        <v>Estrada Municipal São Benedito do Fogio, 20</v>
      </c>
      <c r="F69" s="16" t="str">
        <f>IF(C69="","",VLOOKUP(C69,[3]DB_FORNECEDORES!$C:$I,7,0))</f>
        <v>Jacareí</v>
      </c>
      <c r="G69" s="16" t="str">
        <f>IF(C69="","",VLOOKUP(C69,[3]DB_FORNECEDORES!$C:$J,8,0))</f>
        <v>SP</v>
      </c>
      <c r="H69" s="16" t="s">
        <v>443</v>
      </c>
      <c r="K69" s="2"/>
      <c r="M69" s="36"/>
      <c r="N69" s="36"/>
      <c r="O69" s="32"/>
      <c r="W69" s="16" t="str">
        <f>IFERROR(VLOOKUP(C69,'[4]Restrição de veículos'!$A:$C,3,0),"")</f>
        <v/>
      </c>
      <c r="X69" s="16" t="str">
        <f>VLOOKUP(C69,'[1]Suppliers DB'!$A:$X,24,0)</f>
        <v>Milk Run SP</v>
      </c>
      <c r="Y69" t="str">
        <f t="shared" ref="Y69:Y72" si="11">A69</f>
        <v>FPT BETIM - FIRE</v>
      </c>
      <c r="Z69" t="s">
        <v>62</v>
      </c>
      <c r="AC69" s="41" t="s">
        <v>444</v>
      </c>
      <c r="AD69" s="43">
        <f>IFERROR(VLOOKUP(C69,'[4]FPT BETIM'!$C:$E,3,0),"")</f>
        <v>0.64583333333333337</v>
      </c>
      <c r="AE69" s="17">
        <f>VLOOKUP(C69,[3]DB_FORNECEDORES!$C:$E,3,0)</f>
        <v>61147518000147</v>
      </c>
      <c r="AF69" s="17">
        <f t="shared" ref="AF69:AF71" si="12">IF(Y69="FPT BETIM - MECANICA",16701716003333,16701716003171)</f>
        <v>16701716003171</v>
      </c>
      <c r="AG69" s="18" t="str">
        <f>IFERROR(VLOOKUP(C69,'[4]FPT BETIM'!$C:$F,4,0),"")</f>
        <v>Paletes ou Peso</v>
      </c>
      <c r="AI69" s="25"/>
      <c r="AJ69" s="25"/>
      <c r="AK69" s="27"/>
      <c r="AL69" s="2"/>
      <c r="AM69" s="2"/>
      <c r="AO69" s="28"/>
      <c r="AP69" s="36"/>
      <c r="AQ69" s="29"/>
      <c r="AS69" s="25"/>
    </row>
    <row r="70" spans="1:45" ht="15" customHeight="1">
      <c r="A70" s="35" t="s">
        <v>442</v>
      </c>
      <c r="B70" t="str">
        <f ca="1">"WEEK"&amp;" "&amp;WEEKNUM(PFEP!$N$1)</f>
        <v>WEEK 43</v>
      </c>
      <c r="C70" s="2">
        <v>800000015</v>
      </c>
      <c r="D70" s="16" t="str">
        <f>IF(C70="","",VLOOKUP(C70,[3]DB_FORNECEDORES!$C:$D,2,0))</f>
        <v>TEKSID GUSA</v>
      </c>
      <c r="E70" s="16" t="str">
        <f>IF(C70="","",VLOOKUP(C70,[3]DB_FORNECEDORES!$C:$G,5,0))</f>
        <v>R SENADOR GIOVANNI AGNELLI230 A906DISTRITO INDUSTRIAL PAULO</v>
      </c>
      <c r="F70" s="16" t="str">
        <f>IF(C70="","",VLOOKUP(C70,[3]DB_FORNECEDORES!$C:$I,7,0))</f>
        <v>Betim</v>
      </c>
      <c r="G70" s="16" t="str">
        <f>IF(C70="","",VLOOKUP(C70,[3]DB_FORNECEDORES!$C:$J,8,0))</f>
        <v>MG</v>
      </c>
      <c r="H70" s="16" t="s">
        <v>443</v>
      </c>
      <c r="K70" s="2"/>
      <c r="M70" s="36"/>
      <c r="N70" s="36"/>
      <c r="O70" s="32"/>
      <c r="W70" s="16" t="str">
        <f>IFERROR(VLOOKUP(C70,'[4]Restrição de veículos'!$A:$C,3,0),"")</f>
        <v/>
      </c>
      <c r="X70" s="16" t="str">
        <f>VLOOKUP(C70,'[1]Suppliers DB'!$A:$X,24,0)</f>
        <v>Direto MG</v>
      </c>
      <c r="Y70" t="str">
        <f t="shared" si="11"/>
        <v>FPT BETIM - FIRE</v>
      </c>
      <c r="Z70" t="s">
        <v>62</v>
      </c>
      <c r="AC70" s="41" t="s">
        <v>444</v>
      </c>
      <c r="AD70" s="43" t="str">
        <f>IFERROR(VLOOKUP(C70,'[4]FPT BETIM'!$C:$E,3,0),"")</f>
        <v/>
      </c>
      <c r="AE70" s="17">
        <f>VLOOKUP(C70,[3]DB_FORNECEDORES!$C:$E,3,0)</f>
        <v>16694812000114</v>
      </c>
      <c r="AF70" s="17">
        <f t="shared" si="12"/>
        <v>16701716003171</v>
      </c>
      <c r="AG70" s="18" t="str">
        <f>IFERROR(VLOOKUP(C70,'[4]FPT BETIM'!$C:$F,4,0),"")</f>
        <v/>
      </c>
      <c r="AI70" s="25"/>
      <c r="AJ70" s="25"/>
      <c r="AK70" s="27"/>
      <c r="AL70" s="2"/>
      <c r="AM70" s="2"/>
      <c r="AO70" s="28"/>
      <c r="AP70" s="36"/>
      <c r="AQ70" s="29"/>
      <c r="AS70" s="25"/>
    </row>
    <row r="71" spans="1:45" ht="15" customHeight="1">
      <c r="A71" s="35" t="s">
        <v>442</v>
      </c>
      <c r="B71" t="str">
        <f ca="1">"WEEK"&amp;" "&amp;WEEKNUM(PFEP!$N$1)</f>
        <v>WEEK 43</v>
      </c>
      <c r="C71" s="2">
        <v>800041377</v>
      </c>
      <c r="D71" s="16" t="str">
        <f>IF(C71="","",VLOOKUP(C71,[3]DB_FORNECEDORES!$C:$D,2,0))</f>
        <v>THYSSENKRUPP BR</v>
      </c>
      <c r="E71" s="16" t="str">
        <f>IF(C71="","",VLOOKUP(C71,[3]DB_FORNECEDORES!$C:$G,5,0))</f>
        <v>AV ESSEN1000DISTRITO INDUSTRIAL</v>
      </c>
      <c r="F71" s="16" t="str">
        <f>IF(C71="","",VLOOKUP(C71,[3]DB_FORNECEDORES!$C:$I,7,0))</f>
        <v>POCOS DE CALDAS</v>
      </c>
      <c r="G71" s="16" t="str">
        <f>IF(C71="","",VLOOKUP(C71,[3]DB_FORNECEDORES!$C:$J,8,0))</f>
        <v>MG</v>
      </c>
      <c r="H71" s="16" t="s">
        <v>443</v>
      </c>
      <c r="K71" s="2"/>
      <c r="M71" s="36"/>
      <c r="N71" s="36"/>
      <c r="O71" s="32"/>
      <c r="W71" s="16" t="str">
        <f>IFERROR(VLOOKUP(C71,'[4]Restrição de veículos'!$A:$C,3,0),"")</f>
        <v/>
      </c>
      <c r="X71" s="16" t="str">
        <f>VLOOKUP(C71,'[1]Suppliers DB'!$A:$X,24,0)</f>
        <v>Direto MG</v>
      </c>
      <c r="Y71" t="str">
        <f t="shared" si="11"/>
        <v>FPT BETIM - FIRE</v>
      </c>
      <c r="Z71" t="s">
        <v>62</v>
      </c>
      <c r="AC71" s="41" t="s">
        <v>444</v>
      </c>
      <c r="AD71" s="43" t="str">
        <f>IFERROR(VLOOKUP(C71,'[4]FPT BETIM'!$C:$E,3,0),"")</f>
        <v/>
      </c>
      <c r="AE71" s="17">
        <f>VLOOKUP(C71,[3]DB_FORNECEDORES!$C:$E,3,0)</f>
        <v>47366273001270</v>
      </c>
      <c r="AF71" s="17">
        <f t="shared" si="12"/>
        <v>16701716003171</v>
      </c>
      <c r="AG71" s="18" t="str">
        <f>IFERROR(VLOOKUP(C71,'[4]FPT BETIM'!$C:$F,4,0),"")</f>
        <v/>
      </c>
      <c r="AI71" s="25"/>
      <c r="AJ71" s="25"/>
      <c r="AK71" s="27"/>
      <c r="AL71" s="2"/>
      <c r="AM71" s="2"/>
      <c r="AO71" s="28"/>
      <c r="AP71" s="36"/>
      <c r="AQ71" s="29"/>
      <c r="AS71" s="25"/>
    </row>
    <row r="72" spans="1:45" ht="15" customHeight="1">
      <c r="A72" s="35" t="s">
        <v>442</v>
      </c>
      <c r="B72" t="str">
        <f ca="1">"WEEK"&amp;" "&amp;WEEKNUM(PFEP!$N$1)</f>
        <v>WEEK 43</v>
      </c>
      <c r="C72" s="2">
        <v>800044479</v>
      </c>
      <c r="D72" s="16" t="str">
        <f>IF(C72="","",VLOOKUP(C72,[3]DB_FORNECEDORES!$C:$D,2,0))</f>
        <v>TEKSID IRON DO</v>
      </c>
      <c r="E72" s="16" t="str">
        <f>IF(C72="","",VLOOKUP(C72,[3]DB_FORNECEDORES!$C:$G,5,0))</f>
        <v>RUA SENADOR GIOVANNI AGNELLI230DISTRITO INDUSTRIAL PAULO CAM</v>
      </c>
      <c r="F72" s="16" t="str">
        <f>IF(C72="","",VLOOKUP(C72,[3]DB_FORNECEDORES!$C:$I,7,0))</f>
        <v>BETIM</v>
      </c>
      <c r="G72" s="16" t="str">
        <f>IF(C72="","",VLOOKUP(C72,[3]DB_FORNECEDORES!$C:$J,8,0))</f>
        <v>MG</v>
      </c>
      <c r="H72" s="16" t="s">
        <v>443</v>
      </c>
      <c r="K72" s="2"/>
      <c r="M72" s="36"/>
      <c r="N72" s="36"/>
      <c r="O72" s="32"/>
      <c r="W72" s="16" t="str">
        <f>IFERROR(VLOOKUP(C72,'[4]Restrição de veículos'!$A:$C,3,0),"")</f>
        <v/>
      </c>
      <c r="X72" s="16" t="str">
        <f>VLOOKUP(C72,'[1]Suppliers DB'!$A:$X,24,0)</f>
        <v>Direto MG</v>
      </c>
      <c r="Y72" t="str">
        <f t="shared" si="11"/>
        <v>FPT BETIM - FIRE</v>
      </c>
      <c r="Z72" t="s">
        <v>62</v>
      </c>
      <c r="AC72" s="41" t="s">
        <v>444</v>
      </c>
      <c r="AD72" s="43" t="str">
        <f>IFERROR(VLOOKUP(C72,'[4]FPT BETIM'!$C:$E,3,0),"")</f>
        <v/>
      </c>
      <c r="AE72" s="17">
        <f>VLOOKUP(C72,[3]DB_FORNECEDORES!$C:$E,3,0)</f>
        <v>36448137000150</v>
      </c>
      <c r="AF72" s="17">
        <f>IF(Y72="FPT BETIM - MECANICA",16701716003333,16701716003171)</f>
        <v>16701716003171</v>
      </c>
      <c r="AG72" s="18" t="str">
        <f>IFERROR(VLOOKUP(C72,'[4]FPT BETIM'!$C:$F,4,0),"")</f>
        <v/>
      </c>
      <c r="AI72" s="25"/>
      <c r="AJ72" s="25"/>
      <c r="AK72" s="27"/>
      <c r="AL72" s="2"/>
      <c r="AM72" s="2"/>
      <c r="AO72" s="28"/>
      <c r="AP72" s="36"/>
      <c r="AQ72" s="29"/>
      <c r="AS72" s="25"/>
    </row>
    <row r="73" spans="1:45" ht="15" customHeight="1">
      <c r="A73" s="35" t="s">
        <v>445</v>
      </c>
      <c r="B73" t="str">
        <f ca="1">"WEEK"&amp;" "&amp;WEEKNUM(PFEP!$N$1)</f>
        <v>WEEK 43</v>
      </c>
      <c r="C73" s="2">
        <v>800044479</v>
      </c>
      <c r="D73" s="16" t="str">
        <f>IF(C73="","",VLOOKUP(C73,[3]DB_FORNECEDORES!$C:$D,2,0))</f>
        <v>TEKSID IRON DO</v>
      </c>
      <c r="E73" s="16" t="str">
        <f>IF(C73="","",VLOOKUP(C73,[3]DB_FORNECEDORES!$C:$G,5,0))</f>
        <v>RUA SENADOR GIOVANNI AGNELLI230DISTRITO INDUSTRIAL PAULO CAM</v>
      </c>
      <c r="F73" s="16" t="str">
        <f>IF(C73="","",VLOOKUP(C73,[3]DB_FORNECEDORES!$C:$I,7,0))</f>
        <v>BETIM</v>
      </c>
      <c r="G73" s="16" t="str">
        <f>IF(C73="","",VLOOKUP(C73,[3]DB_FORNECEDORES!$C:$J,8,0))</f>
        <v>MG</v>
      </c>
      <c r="H73" s="16" t="s">
        <v>443</v>
      </c>
      <c r="K73" s="2"/>
      <c r="M73" s="36"/>
      <c r="N73" s="36"/>
      <c r="O73" s="32"/>
      <c r="W73" s="16" t="str">
        <f>IFERROR(VLOOKUP(C73,'[4]Restrição de veículos'!$A:$C,3,0),"")</f>
        <v/>
      </c>
      <c r="X73" s="16" t="str">
        <f>VLOOKUP(C73,'[1]Suppliers DB'!$A:$X,24,0)</f>
        <v>Direto MG</v>
      </c>
      <c r="Y73" t="str">
        <f t="shared" ref="Y73" si="13">A73</f>
        <v>FPT BETIM - MECANICA</v>
      </c>
      <c r="Z73" t="s">
        <v>62</v>
      </c>
      <c r="AC73" s="41"/>
      <c r="AD73" s="43" t="str">
        <f>IFERROR(VLOOKUP(C73,'[4]FPT BETIM'!$C:$E,3,0),"")</f>
        <v/>
      </c>
      <c r="AE73" s="17">
        <f>VLOOKUP(C73,[3]DB_FORNECEDORES!$C:$E,3,0)</f>
        <v>36448137000150</v>
      </c>
      <c r="AF73" s="17">
        <f>IF(Y73="FPT BETIM - MECANICA",16701716003333,16701716003171)</f>
        <v>16701716003333</v>
      </c>
      <c r="AG73" s="18" t="str">
        <f>IFERROR(VLOOKUP(C73,'[4]FPT BETIM'!$C:$F,4,0),"")</f>
        <v/>
      </c>
      <c r="AI73" s="25"/>
      <c r="AJ73" s="25"/>
      <c r="AK73" s="27"/>
      <c r="AL73" s="2"/>
      <c r="AM73" s="2"/>
      <c r="AO73" s="28"/>
      <c r="AP73" s="36"/>
      <c r="AQ73" s="29"/>
      <c r="AS73" s="25"/>
    </row>
    <row r="74" spans="1:45" ht="15" customHeight="1">
      <c r="A74" s="35" t="s">
        <v>442</v>
      </c>
      <c r="B74" t="str">
        <f ca="1">"WEEK"&amp;" "&amp;WEEKNUM(PFEP!$N$1)</f>
        <v>WEEK 43</v>
      </c>
      <c r="C74" s="2">
        <v>800017374</v>
      </c>
      <c r="D74" s="16" t="str">
        <f>IF(C74="","",VLOOKUP(C74,[3]DB_FORNECEDORES!$C:$D,2,0))</f>
        <v>VETORE INDUSTRI</v>
      </c>
      <c r="E74" s="16" t="str">
        <f>IF(C74="","",VLOOKUP(C74,[3]DB_FORNECEDORES!$C:$G,5,0))</f>
        <v>R PEDRO CAMBIO CORTIANO1989MARGEM BR 116</v>
      </c>
      <c r="F74" s="16" t="str">
        <f>IF(C74="","",VLOOKUP(C74,[3]DB_FORNECEDORES!$C:$I,7,0))</f>
        <v>Quatro Barras</v>
      </c>
      <c r="G74" s="16" t="str">
        <f>IF(C74="","",VLOOKUP(C74,[3]DB_FORNECEDORES!$C:$J,8,0))</f>
        <v>PR</v>
      </c>
      <c r="H74" s="16" t="s">
        <v>443</v>
      </c>
      <c r="K74" s="2"/>
      <c r="M74" s="36"/>
      <c r="N74" s="36"/>
      <c r="O74" s="32"/>
      <c r="W74" s="16" t="str">
        <f>IFERROR(VLOOKUP(C74,'[4]Restrição de veículos'!$A:$C,3,0),"")</f>
        <v/>
      </c>
      <c r="X74" s="16" t="str">
        <f>VLOOKUP(C74,'[1]Suppliers DB'!$A:$X,24,0)</f>
        <v>DR MetalKraft + Vetore + WHB</v>
      </c>
      <c r="Y74" t="str">
        <f t="shared" ref="Y74" si="14">A74</f>
        <v>FPT BETIM - FIRE</v>
      </c>
      <c r="Z74" t="s">
        <v>62</v>
      </c>
      <c r="AC74" s="41"/>
      <c r="AD74" s="43" t="str">
        <f>IFERROR(VLOOKUP(C74,'[4]FPT BETIM'!$C:$E,3,0),"")</f>
        <v/>
      </c>
      <c r="AE74" s="17">
        <f>VLOOKUP(C74,[3]DB_FORNECEDORES!$C:$E,3,0)</f>
        <v>3504133000193</v>
      </c>
      <c r="AF74" s="17">
        <f>IF(Y74="FPT BETIM - MECANICA",16701716003333,16701716003171)</f>
        <v>16701716003171</v>
      </c>
      <c r="AG74" s="18" t="str">
        <f>IFERROR(VLOOKUP(C74,'[4]FPT BETIM'!$C:$F,4,0),"")</f>
        <v/>
      </c>
      <c r="AI74" s="25"/>
      <c r="AJ74" s="25"/>
      <c r="AK74" s="27"/>
      <c r="AL74" s="2"/>
      <c r="AM74" s="2"/>
      <c r="AO74" s="28"/>
      <c r="AP74" s="36"/>
      <c r="AQ74" s="29"/>
      <c r="AS74" s="25"/>
    </row>
  </sheetData>
  <autoFilter ref="A2:AN4" xr:uid="{00000000-0009-0000-0000-000001000000}"/>
  <conditionalFormatting sqref="A2:C2">
    <cfRule type="duplicateValues" dxfId="45" priority="506"/>
  </conditionalFormatting>
  <conditionalFormatting sqref="C1">
    <cfRule type="duplicateValues" dxfId="44" priority="6109"/>
    <cfRule type="duplicateValues" dxfId="43" priority="6110"/>
    <cfRule type="duplicateValues" dxfId="42" priority="6111"/>
  </conditionalFormatting>
  <conditionalFormatting sqref="C2">
    <cfRule type="duplicateValues" dxfId="41" priority="502"/>
    <cfRule type="duplicateValues" dxfId="40" priority="504"/>
    <cfRule type="duplicateValues" dxfId="39" priority="505"/>
  </conditionalFormatting>
  <conditionalFormatting sqref="C3:C74">
    <cfRule type="duplicateValues" dxfId="38" priority="6387"/>
    <cfRule type="duplicateValues" dxfId="37" priority="6388"/>
    <cfRule type="duplicateValues" dxfId="36" priority="6389"/>
    <cfRule type="duplicateValues" dxfId="35" priority="6390"/>
  </conditionalFormatting>
  <conditionalFormatting sqref="D1">
    <cfRule type="duplicateValues" dxfId="34" priority="6113"/>
  </conditionalFormatting>
  <conditionalFormatting sqref="D3:D74">
    <cfRule type="duplicateValues" dxfId="33" priority="6395"/>
  </conditionalFormatting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lan3"/>
  <dimension ref="A1:J51"/>
  <sheetViews>
    <sheetView showGridLines="0" zoomScaleNormal="100" workbookViewId="0">
      <selection sqref="A1:D51"/>
    </sheetView>
  </sheetViews>
  <sheetFormatPr defaultRowHeight="14.45"/>
  <cols>
    <col min="1" max="1" width="14.5703125" customWidth="1"/>
    <col min="2" max="2" width="28.28515625" bestFit="1" customWidth="1"/>
    <col min="4" max="4" width="22.140625" bestFit="1" customWidth="1"/>
  </cols>
  <sheetData>
    <row r="1" spans="1:10" ht="25.5" customHeight="1">
      <c r="A1" s="23" t="s">
        <v>23</v>
      </c>
      <c r="B1" s="23" t="s">
        <v>417</v>
      </c>
      <c r="C1" s="23" t="s">
        <v>447</v>
      </c>
      <c r="D1" s="23" t="s">
        <v>448</v>
      </c>
      <c r="J1" s="2"/>
    </row>
    <row r="2" spans="1:10">
      <c r="A2" s="32">
        <v>800005687</v>
      </c>
      <c r="B2" s="32" t="str">
        <f>IFERROR(VLOOKUP(A2,' Suppliers DB '!C:D,2,0),"")</f>
        <v>ACUMENT</v>
      </c>
      <c r="C2" s="33">
        <f>SUMIFS(' Suppliers DB '!J:J,' Suppliers DB '!C:C,'INFORMAR M³ POR FORN'!A2)</f>
        <v>0</v>
      </c>
      <c r="D2" s="32" t="str">
        <f>IF(VLOOKUP(A2,' Suppliers DB '!C:AQ,41,0)="","PEÇAS",VLOOKUP(A2,' Suppliers DB '!C:AQ,41,0))</f>
        <v>PEÇAS</v>
      </c>
      <c r="J2" s="2"/>
    </row>
    <row r="3" spans="1:10">
      <c r="A3" s="32">
        <v>800009856</v>
      </c>
      <c r="B3" s="32" t="str">
        <f>IFERROR(VLOOKUP(A3,' Suppliers DB '!C:D,2,0),"")</f>
        <v>ALPINO IND META</v>
      </c>
      <c r="C3" s="33">
        <f>SUMIFS(' Suppliers DB '!J:J,' Suppliers DB '!C:C,'INFORMAR M³ POR FORN'!A3)</f>
        <v>0</v>
      </c>
      <c r="D3" s="32" t="str">
        <f>IF(VLOOKUP(A3,' Suppliers DB '!C:AQ,41,0)="","PEÇAS",VLOOKUP(A3,' Suppliers DB '!C:AQ,41,0))</f>
        <v>PEÇAS</v>
      </c>
      <c r="J3" s="2"/>
    </row>
    <row r="4" spans="1:10">
      <c r="A4" s="32">
        <v>800036407</v>
      </c>
      <c r="B4" s="32" t="str">
        <f>IFERROR(VLOOKUP(A4,' Suppliers DB '!C:D,2,0),"")</f>
        <v>APTIV</v>
      </c>
      <c r="C4" s="33">
        <f>SUMIFS(' Suppliers DB '!J:J,' Suppliers DB '!C:C,'INFORMAR M³ POR FORN'!A4)</f>
        <v>0</v>
      </c>
      <c r="D4" s="32" t="str">
        <f>IF(VLOOKUP(A4,' Suppliers DB '!C:AQ,41,0)="","PEÇAS",VLOOKUP(A4,' Suppliers DB '!C:AQ,41,0))</f>
        <v>PEÇAS</v>
      </c>
      <c r="J4" s="2"/>
    </row>
    <row r="5" spans="1:10">
      <c r="A5" s="32">
        <v>800006438</v>
      </c>
      <c r="B5" s="32" t="str">
        <f>IFERROR(VLOOKUP(A5,' Suppliers DB '!C:D,2,0),"")</f>
        <v/>
      </c>
      <c r="C5" s="33">
        <f>SUMIFS(' Suppliers DB '!J:J,' Suppliers DB '!C:C,'INFORMAR M³ POR FORN'!A5)</f>
        <v>0</v>
      </c>
      <c r="D5" s="32" t="e">
        <f>IF(VLOOKUP(A5,' Suppliers DB '!C:AQ,41,0)="","PEÇAS",VLOOKUP(A5,' Suppliers DB '!C:AQ,41,0))</f>
        <v>#N/A</v>
      </c>
      <c r="J5" s="2"/>
    </row>
    <row r="6" spans="1:10">
      <c r="A6" s="32">
        <v>800009076</v>
      </c>
      <c r="B6" s="32" t="str">
        <f>IFERROR(VLOOKUP(A6,' Suppliers DB '!C:D,2,0),"")</f>
        <v>AUTOMETAL</v>
      </c>
      <c r="C6" s="33">
        <f>SUMIFS(' Suppliers DB '!J:J,' Suppliers DB '!C:C,'INFORMAR M³ POR FORN'!A6)</f>
        <v>0</v>
      </c>
      <c r="D6" s="32" t="str">
        <f>IF(VLOOKUP(A6,' Suppliers DB '!C:AQ,41,0)="","PEÇAS",VLOOKUP(A6,' Suppliers DB '!C:AQ,41,0))</f>
        <v>PEÇAS</v>
      </c>
      <c r="J6" s="2"/>
    </row>
    <row r="7" spans="1:10">
      <c r="A7" s="32">
        <v>800029515</v>
      </c>
      <c r="B7" s="32" t="str">
        <f>IFERROR(VLOOKUP(A7,' Suppliers DB '!C:D,2,0),"")</f>
        <v>AUTOMOTIVOS IND</v>
      </c>
      <c r="C7" s="33">
        <f>SUMIFS(' Suppliers DB '!J:J,' Suppliers DB '!C:C,'INFORMAR M³ POR FORN'!A7)</f>
        <v>0</v>
      </c>
      <c r="D7" s="32" t="str">
        <f>IF(VLOOKUP(A7,' Suppliers DB '!C:AQ,41,0)="","PEÇAS",VLOOKUP(A7,' Suppliers DB '!C:AQ,41,0))</f>
        <v>PEÇAS</v>
      </c>
      <c r="J7" s="2"/>
    </row>
    <row r="8" spans="1:10">
      <c r="A8" s="32">
        <v>800003573</v>
      </c>
      <c r="B8" s="32" t="str">
        <f>IFERROR(VLOOKUP(A8,' Suppliers DB '!C:D,2,0),"")</f>
        <v/>
      </c>
      <c r="C8" s="33">
        <f>SUMIFS(' Suppliers DB '!J:J,' Suppliers DB '!C:C,'INFORMAR M³ POR FORN'!A8)</f>
        <v>0</v>
      </c>
      <c r="D8" s="32" t="e">
        <f>IF(VLOOKUP(A8,' Suppliers DB '!C:AQ,41,0)="","PEÇAS",VLOOKUP(A8,' Suppliers DB '!C:AQ,41,0))</f>
        <v>#N/A</v>
      </c>
      <c r="J8" s="2"/>
    </row>
    <row r="9" spans="1:10">
      <c r="A9" s="32">
        <v>800006651</v>
      </c>
      <c r="B9" s="32" t="str">
        <f>IFERROR(VLOOKUP(A9,' Suppliers DB '!C:D,2,0),"")</f>
        <v>BORGWARNER EMIS</v>
      </c>
      <c r="C9" s="33">
        <f>SUMIFS(' Suppliers DB '!J:J,' Suppliers DB '!C:C,'INFORMAR M³ POR FORN'!A9)</f>
        <v>0</v>
      </c>
      <c r="D9" s="32" t="str">
        <f>IF(VLOOKUP(A9,' Suppliers DB '!C:AQ,41,0)="","PEÇAS",VLOOKUP(A9,' Suppliers DB '!C:AQ,41,0))</f>
        <v>PEÇAS</v>
      </c>
      <c r="J9" s="2"/>
    </row>
    <row r="10" spans="1:10">
      <c r="A10" s="32">
        <v>800021967</v>
      </c>
      <c r="B10" s="32" t="str">
        <f>IFERROR(VLOOKUP(A10,' Suppliers DB '!C:D,2,0),"")</f>
        <v>CISER</v>
      </c>
      <c r="C10" s="33">
        <f>SUMIFS(' Suppliers DB '!J:J,' Suppliers DB '!C:C,'INFORMAR M³ POR FORN'!A10)</f>
        <v>0</v>
      </c>
      <c r="D10" s="32" t="str">
        <f>IF(VLOOKUP(A10,' Suppliers DB '!C:AQ,41,0)="","PEÇAS",VLOOKUP(A10,' Suppliers DB '!C:AQ,41,0))</f>
        <v>PEÇAS</v>
      </c>
      <c r="J10" s="2"/>
    </row>
    <row r="11" spans="1:10">
      <c r="A11" s="32">
        <v>800033930</v>
      </c>
      <c r="B11" s="32" t="str">
        <f>IFERROR(VLOOKUP(A11,' Suppliers DB '!C:D,2,0),"")</f>
        <v>CONTINENTAL PAR</v>
      </c>
      <c r="C11" s="33">
        <f>SUMIFS(' Suppliers DB '!J:J,' Suppliers DB '!C:C,'INFORMAR M³ POR FORN'!A11)</f>
        <v>0</v>
      </c>
      <c r="D11" s="32" t="str">
        <f>IF(VLOOKUP(A11,' Suppliers DB '!C:AQ,41,0)="","PEÇAS",VLOOKUP(A11,' Suppliers DB '!C:AQ,41,0))</f>
        <v>PEÇAS</v>
      </c>
      <c r="J11" s="2"/>
    </row>
    <row r="12" spans="1:10">
      <c r="A12" s="32">
        <v>800005835</v>
      </c>
      <c r="B12" s="32" t="str">
        <f>IFERROR(VLOOKUP(A12,' Suppliers DB '!C:D,2,0),"")</f>
        <v/>
      </c>
      <c r="C12" s="33">
        <f>SUMIFS(' Suppliers DB '!J:J,' Suppliers DB '!C:C,'INFORMAR M³ POR FORN'!A12)</f>
        <v>0</v>
      </c>
      <c r="D12" s="32" t="e">
        <f>IF(VLOOKUP(A12,' Suppliers DB '!C:AQ,41,0)="","PEÇAS",VLOOKUP(A12,' Suppliers DB '!C:AQ,41,0))</f>
        <v>#N/A</v>
      </c>
      <c r="J12" s="2"/>
    </row>
    <row r="13" spans="1:10">
      <c r="A13" s="32">
        <v>800039405</v>
      </c>
      <c r="B13" s="32" t="str">
        <f>IFERROR(VLOOKUP(A13,' Suppliers DB '!C:D,2,0),"")</f>
        <v/>
      </c>
      <c r="C13" s="33">
        <f>SUMIFS(' Suppliers DB '!J:J,' Suppliers DB '!C:C,'INFORMAR M³ POR FORN'!A13)</f>
        <v>0</v>
      </c>
      <c r="D13" s="32" t="e">
        <f>IF(VLOOKUP(A13,' Suppliers DB '!C:AQ,41,0)="","PEÇAS",VLOOKUP(A13,' Suppliers DB '!C:AQ,41,0))</f>
        <v>#N/A</v>
      </c>
      <c r="J13" s="2"/>
    </row>
    <row r="14" spans="1:10">
      <c r="A14" s="32">
        <v>800000020</v>
      </c>
      <c r="B14" s="32" t="str">
        <f>IFERROR(VLOOKUP(A14,' Suppliers DB '!C:D,2,0),"")</f>
        <v>DENSO II</v>
      </c>
      <c r="C14" s="33">
        <f>SUMIFS(' Suppliers DB '!J:J,' Suppliers DB '!C:C,'INFORMAR M³ POR FORN'!A14)</f>
        <v>0</v>
      </c>
      <c r="D14" s="32" t="str">
        <f>IF(VLOOKUP(A14,' Suppliers DB '!C:AQ,41,0)="","PEÇAS",VLOOKUP(A14,' Suppliers DB '!C:AQ,41,0))</f>
        <v>PEÇAS</v>
      </c>
      <c r="J14" s="2"/>
    </row>
    <row r="15" spans="1:10">
      <c r="A15" s="32">
        <v>800002368</v>
      </c>
      <c r="B15" s="32" t="str">
        <f>IFERROR(VLOOKUP(A15,' Suppliers DB '!C:D,2,0),"")</f>
        <v>DIEHL</v>
      </c>
      <c r="C15" s="33">
        <f>SUMIFS(' Suppliers DB '!J:J,' Suppliers DB '!C:C,'INFORMAR M³ POR FORN'!A15)</f>
        <v>0</v>
      </c>
      <c r="D15" s="32" t="str">
        <f>IF(VLOOKUP(A15,' Suppliers DB '!C:AQ,41,0)="","PEÇAS",VLOOKUP(A15,' Suppliers DB '!C:AQ,41,0))</f>
        <v>PEÇAS</v>
      </c>
      <c r="J15" s="2"/>
    </row>
    <row r="16" spans="1:10">
      <c r="A16" s="32">
        <v>800002414</v>
      </c>
      <c r="B16" s="32" t="str">
        <f>IFERROR(VLOOKUP(A16,' Suppliers DB '!C:D,2,0),"")</f>
        <v>EATON PROD.AUTO</v>
      </c>
      <c r="C16" s="33">
        <f>SUMIFS(' Suppliers DB '!J:J,' Suppliers DB '!C:C,'INFORMAR M³ POR FORN'!A16)</f>
        <v>0</v>
      </c>
      <c r="D16" s="32" t="str">
        <f>IF(VLOOKUP(A16,' Suppliers DB '!C:AQ,41,0)="","PEÇAS",VLOOKUP(A16,' Suppliers DB '!C:AQ,41,0))</f>
        <v>PEÇAS</v>
      </c>
      <c r="J16" s="2"/>
    </row>
    <row r="17" spans="1:10">
      <c r="A17" s="32">
        <v>800005883</v>
      </c>
      <c r="B17" s="32" t="str">
        <f>IFERROR(VLOOKUP(A17,' Suppliers DB '!C:D,2,0),"")</f>
        <v>ELRINGKLINGER</v>
      </c>
      <c r="C17" s="33">
        <f>SUMIFS(' Suppliers DB '!J:J,' Suppliers DB '!C:C,'INFORMAR M³ POR FORN'!A17)</f>
        <v>0</v>
      </c>
      <c r="D17" s="32" t="str">
        <f>IF(VLOOKUP(A17,' Suppliers DB '!C:AQ,41,0)="","PEÇAS",VLOOKUP(A17,' Suppliers DB '!C:AQ,41,0))</f>
        <v>PEÇAS</v>
      </c>
      <c r="J17" s="2"/>
    </row>
    <row r="18" spans="1:10">
      <c r="A18" s="32">
        <v>800023200</v>
      </c>
      <c r="B18" s="32" t="str">
        <f>IFERROR(VLOOKUP(A18,' Suppliers DB '!C:D,2,0),"")</f>
        <v>FEDERAL MOGUL</v>
      </c>
      <c r="C18" s="33">
        <f>SUMIFS(' Suppliers DB '!J:J,' Suppliers DB '!C:C,'INFORMAR M³ POR FORN'!A18)</f>
        <v>0</v>
      </c>
      <c r="D18" s="32" t="str">
        <f>IF(VLOOKUP(A18,' Suppliers DB '!C:AQ,41,0)="","PEÇAS",VLOOKUP(A18,' Suppliers DB '!C:AQ,41,0))</f>
        <v>PEÇAS</v>
      </c>
      <c r="J18" s="2"/>
    </row>
    <row r="19" spans="1:10">
      <c r="A19" s="32">
        <v>800032490</v>
      </c>
      <c r="B19" s="32" t="str">
        <f>IFERROR(VLOOKUP(A19,' Suppliers DB '!C:D,2,0),"")</f>
        <v>FEDERAL MOGUL</v>
      </c>
      <c r="C19" s="33">
        <f>SUMIFS(' Suppliers DB '!J:J,' Suppliers DB '!C:C,'INFORMAR M³ POR FORN'!A19)</f>
        <v>0</v>
      </c>
      <c r="D19" s="32" t="str">
        <f>IF(VLOOKUP(A19,' Suppliers DB '!C:AQ,41,0)="","PEÇAS",VLOOKUP(A19,' Suppliers DB '!C:AQ,41,0))</f>
        <v>PEÇAS</v>
      </c>
      <c r="J19" s="2"/>
    </row>
    <row r="20" spans="1:10">
      <c r="A20" s="32">
        <v>800006425</v>
      </c>
      <c r="B20" s="32" t="str">
        <f>IFERROR(VLOOKUP(A20,' Suppliers DB '!C:D,2,0),"")</f>
        <v/>
      </c>
      <c r="C20" s="33">
        <f>SUMIFS(' Suppliers DB '!J:J,' Suppliers DB '!C:C,'INFORMAR M³ POR FORN'!A20)</f>
        <v>0</v>
      </c>
      <c r="D20" s="32" t="e">
        <f>IF(VLOOKUP(A20,' Suppliers DB '!C:AQ,41,0)="","PEÇAS",VLOOKUP(A20,' Suppliers DB '!C:AQ,41,0))</f>
        <v>#N/A</v>
      </c>
      <c r="J20" s="2"/>
    </row>
    <row r="21" spans="1:10">
      <c r="A21" s="32">
        <v>800014279</v>
      </c>
      <c r="B21" s="32" t="str">
        <f>IFERROR(VLOOKUP(A21,' Suppliers DB '!C:D,2,0),"")</f>
        <v>GKN SINTER META</v>
      </c>
      <c r="C21" s="33">
        <f>SUMIFS(' Suppliers DB '!J:J,' Suppliers DB '!C:C,'INFORMAR M³ POR FORN'!A21)</f>
        <v>0</v>
      </c>
      <c r="D21" s="32" t="str">
        <f>IF(VLOOKUP(A21,' Suppliers DB '!C:AQ,41,0)="","PEÇAS",VLOOKUP(A21,' Suppliers DB '!C:AQ,41,0))</f>
        <v>PEÇAS</v>
      </c>
      <c r="J21" s="2"/>
    </row>
    <row r="22" spans="1:10">
      <c r="A22" s="32">
        <v>800005741</v>
      </c>
      <c r="B22" s="32" t="str">
        <f>IFERROR(VLOOKUP(A22,' Suppliers DB '!C:D,2,0),"")</f>
        <v>HBA</v>
      </c>
      <c r="C22" s="33">
        <f>SUMIFS(' Suppliers DB '!J:J,' Suppliers DB '!C:C,'INFORMAR M³ POR FORN'!A22)</f>
        <v>0</v>
      </c>
      <c r="D22" s="32" t="str">
        <f>IF(VLOOKUP(A22,' Suppliers DB '!C:AQ,41,0)="","PEÇAS",VLOOKUP(A22,' Suppliers DB '!C:AQ,41,0))</f>
        <v>PEÇAS</v>
      </c>
      <c r="J22" s="2"/>
    </row>
    <row r="23" spans="1:10">
      <c r="A23" s="32">
        <v>800005740</v>
      </c>
      <c r="B23" s="32" t="str">
        <f>IFERROR(VLOOKUP(A23,' Suppliers DB '!C:D,2,0),"")</f>
        <v>HBA</v>
      </c>
      <c r="C23" s="33">
        <f>SUMIFS(' Suppliers DB '!J:J,' Suppliers DB '!C:C,'INFORMAR M³ POR FORN'!A23)</f>
        <v>0</v>
      </c>
      <c r="D23" s="32" t="str">
        <f>IF(VLOOKUP(A23,' Suppliers DB '!C:AQ,41,0)="","PEÇAS",VLOOKUP(A23,' Suppliers DB '!C:AQ,41,0))</f>
        <v>PEÇAS</v>
      </c>
      <c r="J23" s="2"/>
    </row>
    <row r="24" spans="1:10">
      <c r="A24" s="32">
        <v>800014209</v>
      </c>
      <c r="B24" s="32" t="str">
        <f>IFERROR(VLOOKUP(A24,' Suppliers DB '!C:D,2,0),"")</f>
        <v/>
      </c>
      <c r="C24" s="33">
        <f>SUMIFS(' Suppliers DB '!J:J,' Suppliers DB '!C:C,'INFORMAR M³ POR FORN'!A24)</f>
        <v>0</v>
      </c>
      <c r="D24" s="32" t="e">
        <f>IF(VLOOKUP(A24,' Suppliers DB '!C:AQ,41,0)="","PEÇAS",VLOOKUP(A24,' Suppliers DB '!C:AQ,41,0))</f>
        <v>#N/A</v>
      </c>
      <c r="J24" s="2"/>
    </row>
    <row r="25" spans="1:10">
      <c r="A25" s="32">
        <v>800028458</v>
      </c>
      <c r="B25" s="32" t="str">
        <f>IFERROR(VLOOKUP(A25,' Suppliers DB '!C:D,2,0),"")</f>
        <v>ITAESBRA</v>
      </c>
      <c r="C25" s="33">
        <f>SUMIFS(' Suppliers DB '!J:J,' Suppliers DB '!C:C,'INFORMAR M³ POR FORN'!A25)</f>
        <v>0</v>
      </c>
      <c r="D25" s="32" t="str">
        <f>IF(VLOOKUP(A25,' Suppliers DB '!C:AQ,41,0)="","PEÇAS",VLOOKUP(A25,' Suppliers DB '!C:AQ,41,0))</f>
        <v>PEÇAS</v>
      </c>
      <c r="J25" s="2"/>
    </row>
    <row r="26" spans="1:10">
      <c r="A26" s="32">
        <v>800008855</v>
      </c>
      <c r="B26" s="32" t="str">
        <f>IFERROR(VLOOKUP(A26,' Suppliers DB '!C:D,2,0),"")</f>
        <v>LITENS</v>
      </c>
      <c r="C26" s="33">
        <f>SUMIFS(' Suppliers DB '!J:J,' Suppliers DB '!C:C,'INFORMAR M³ POR FORN'!A26)</f>
        <v>0</v>
      </c>
      <c r="D26" s="32" t="str">
        <f>IF(VLOOKUP(A26,' Suppliers DB '!C:AQ,41,0)="","PEÇAS",VLOOKUP(A26,' Suppliers DB '!C:AQ,41,0))</f>
        <v>PEÇAS</v>
      </c>
      <c r="J26" s="2"/>
    </row>
    <row r="27" spans="1:10">
      <c r="A27" s="32">
        <v>800000059</v>
      </c>
      <c r="B27" s="32" t="str">
        <f>IFERROR(VLOOKUP(A27,' Suppliers DB '!C:D,2,0),"")</f>
        <v>MAGNETI MARELLI SISTEMAS II</v>
      </c>
      <c r="C27" s="33">
        <f>SUMIFS(' Suppliers DB '!J:J,' Suppliers DB '!C:C,'INFORMAR M³ POR FORN'!A27)</f>
        <v>0</v>
      </c>
      <c r="D27" s="32" t="str">
        <f>IF(VLOOKUP(A27,' Suppliers DB '!C:AQ,41,0)="","PEÇAS",VLOOKUP(A27,' Suppliers DB '!C:AQ,41,0))</f>
        <v>PEÇAS</v>
      </c>
      <c r="J27" s="2"/>
    </row>
    <row r="28" spans="1:10">
      <c r="A28" s="32">
        <v>800006213</v>
      </c>
      <c r="B28" s="32" t="str">
        <f>IFERROR(VLOOKUP(A28,' Suppliers DB '!C:D,2,0),"")</f>
        <v>MAHLE PISTOES</v>
      </c>
      <c r="C28" s="33">
        <f>SUMIFS(' Suppliers DB '!J:J,' Suppliers DB '!C:C,'INFORMAR M³ POR FORN'!A28)</f>
        <v>0</v>
      </c>
      <c r="D28" s="32" t="str">
        <f>IF(VLOOKUP(A28,' Suppliers DB '!C:AQ,41,0)="","PEÇAS",VLOOKUP(A28,' Suppliers DB '!C:AQ,41,0))</f>
        <v>PEÇAS</v>
      </c>
      <c r="J28" s="2"/>
    </row>
    <row r="29" spans="1:10">
      <c r="A29" s="32">
        <v>800033128</v>
      </c>
      <c r="B29" s="32" t="str">
        <f>IFERROR(VLOOKUP(A29,' Suppliers DB '!C:D,2,0),"")</f>
        <v>MAHLE</v>
      </c>
      <c r="C29" s="33">
        <f>SUMIFS(' Suppliers DB '!J:J,' Suppliers DB '!C:C,'INFORMAR M³ POR FORN'!A29)</f>
        <v>0</v>
      </c>
      <c r="D29" s="32" t="str">
        <f>IF(VLOOKUP(A29,' Suppliers DB '!C:AQ,41,0)="","PEÇAS",VLOOKUP(A29,' Suppliers DB '!C:AQ,41,0))</f>
        <v>PEÇAS</v>
      </c>
      <c r="J29" s="2"/>
    </row>
    <row r="30" spans="1:10">
      <c r="A30" s="32">
        <v>800003752</v>
      </c>
      <c r="B30" s="32" t="str">
        <f>IFERROR(VLOOKUP(A30,' Suppliers DB '!C:D,2,0),"")</f>
        <v>MIBA SINTER</v>
      </c>
      <c r="C30" s="33">
        <f>SUMIFS(' Suppliers DB '!J:J,' Suppliers DB '!C:C,'INFORMAR M³ POR FORN'!A30)</f>
        <v>0</v>
      </c>
      <c r="D30" s="32" t="str">
        <f>IF(VLOOKUP(A30,' Suppliers DB '!C:AQ,41,0)="","PEÇAS",VLOOKUP(A30,' Suppliers DB '!C:AQ,41,0))</f>
        <v>PEÇAS</v>
      </c>
      <c r="J30" s="2"/>
    </row>
    <row r="31" spans="1:10">
      <c r="A31" s="32">
        <v>800006220</v>
      </c>
      <c r="B31" s="32" t="str">
        <f>IFERROR(VLOOKUP(A31,' Suppliers DB '!C:D,2,0),"")</f>
        <v>METAL LEVE BRNZ</v>
      </c>
      <c r="C31" s="33">
        <f>SUMIFS(' Suppliers DB '!J:J,' Suppliers DB '!C:C,'INFORMAR M³ POR FORN'!A31)</f>
        <v>0</v>
      </c>
      <c r="D31" s="32" t="str">
        <f>IF(VLOOKUP(A31,' Suppliers DB '!C:AQ,41,0)="","PEÇAS",VLOOKUP(A31,' Suppliers DB '!C:AQ,41,0))</f>
        <v>PEÇAS</v>
      </c>
      <c r="J31" s="2"/>
    </row>
    <row r="32" spans="1:10">
      <c r="A32" s="32">
        <v>800015715</v>
      </c>
      <c r="B32" s="32" t="str">
        <f>IFERROR(VLOOKUP(A32,' Suppliers DB '!C:D,2,0),"")</f>
        <v>METALDYNE COMP.</v>
      </c>
      <c r="C32" s="33">
        <f>SUMIFS(' Suppliers DB '!J:J,' Suppliers DB '!C:C,'INFORMAR M³ POR FORN'!A32)</f>
        <v>0</v>
      </c>
      <c r="D32" s="32" t="str">
        <f>IF(VLOOKUP(A32,' Suppliers DB '!C:AQ,41,0)="","PEÇAS",VLOOKUP(A32,' Suppliers DB '!C:AQ,41,0))</f>
        <v>PEÇAS</v>
      </c>
      <c r="J32" s="2"/>
    </row>
    <row r="33" spans="1:10">
      <c r="A33" s="32">
        <v>800006192</v>
      </c>
      <c r="B33" s="32" t="str">
        <f>IFERROR(VLOOKUP(A33,' Suppliers DB '!C:D,2,0),"")</f>
        <v>METALKRAFT</v>
      </c>
      <c r="C33" s="33">
        <f>SUMIFS(' Suppliers DB '!J:J,' Suppliers DB '!C:C,'INFORMAR M³ POR FORN'!A33)</f>
        <v>0</v>
      </c>
      <c r="D33" s="32" t="str">
        <f>IF(VLOOKUP(A33,' Suppliers DB '!C:AQ,41,0)="","PEÇAS",VLOOKUP(A33,' Suppliers DB '!C:AQ,41,0))</f>
        <v>PEÇAS</v>
      </c>
      <c r="J33" s="2"/>
    </row>
    <row r="34" spans="1:10">
      <c r="A34" s="32">
        <v>800030703</v>
      </c>
      <c r="B34" s="32" t="str">
        <f>IFERROR(VLOOKUP(A34,' Suppliers DB '!C:D,2,0),"")</f>
        <v>METALURGICA NAK</v>
      </c>
      <c r="C34" s="33">
        <f>SUMIFS(' Suppliers DB '!J:J,' Suppliers DB '!C:C,'INFORMAR M³ POR FORN'!A34)</f>
        <v>0</v>
      </c>
      <c r="D34" s="32" t="str">
        <f>IF(VLOOKUP(A34,' Suppliers DB '!C:AQ,41,0)="","PEÇAS",VLOOKUP(A34,' Suppliers DB '!C:AQ,41,0))</f>
        <v>PEÇAS</v>
      </c>
      <c r="J34" s="2"/>
    </row>
    <row r="35" spans="1:10">
      <c r="A35" s="32">
        <v>800000043</v>
      </c>
      <c r="B35" s="32" t="str">
        <f>IFERROR(VLOOKUP(A35,' Suppliers DB '!C:D,2,0),"")</f>
        <v>NEMAK ALUMINIO</v>
      </c>
      <c r="C35" s="33">
        <f>SUMIFS(' Suppliers DB '!J:J,' Suppliers DB '!C:C,'INFORMAR M³ POR FORN'!A35)</f>
        <v>0</v>
      </c>
      <c r="D35" s="32" t="str">
        <f>IF(VLOOKUP(A35,' Suppliers DB '!C:AQ,41,0)="","PEÇAS",VLOOKUP(A35,' Suppliers DB '!C:AQ,41,0))</f>
        <v>PEÇAS</v>
      </c>
      <c r="J35" s="2"/>
    </row>
    <row r="36" spans="1:10">
      <c r="A36" s="32">
        <v>800005847</v>
      </c>
      <c r="B36" s="32" t="str">
        <f>IFERROR(VLOOKUP(A36,' Suppliers DB '!C:D,2,0),"")</f>
        <v>NEUMAYER TEKFOR</v>
      </c>
      <c r="C36" s="33">
        <f>SUMIFS(' Suppliers DB '!J:J,' Suppliers DB '!C:C,'INFORMAR M³ POR FORN'!A36)</f>
        <v>0</v>
      </c>
      <c r="D36" s="32" t="str">
        <f>IF(VLOOKUP(A36,' Suppliers DB '!C:AQ,41,0)="","PEÇAS",VLOOKUP(A36,' Suppliers DB '!C:AQ,41,0))</f>
        <v>PEÇAS</v>
      </c>
      <c r="J36" s="2"/>
    </row>
    <row r="37" spans="1:10">
      <c r="A37" s="32">
        <v>800005850</v>
      </c>
      <c r="B37" s="32" t="str">
        <f>IFERROR(VLOOKUP(A37,' Suppliers DB '!C:D,2,0),"")</f>
        <v>NEUMAYER TEKFOR</v>
      </c>
      <c r="C37" s="33">
        <f>SUMIFS(' Suppliers DB '!J:J,' Suppliers DB '!C:C,'INFORMAR M³ POR FORN'!A37)</f>
        <v>0</v>
      </c>
      <c r="D37" s="32" t="str">
        <f>IF(VLOOKUP(A37,' Suppliers DB '!C:AQ,41,0)="","PEÇAS",VLOOKUP(A37,' Suppliers DB '!C:AQ,41,0))</f>
        <v>PEÇAS</v>
      </c>
      <c r="J37" s="2"/>
    </row>
    <row r="38" spans="1:10">
      <c r="A38" s="32">
        <v>800006295</v>
      </c>
      <c r="B38" s="32" t="str">
        <f>IFERROR(VLOOKUP(A38,' Suppliers DB '!C:D,2,0),"")</f>
        <v>OMR</v>
      </c>
      <c r="C38" s="33">
        <f>SUMIFS(' Suppliers DB '!J:J,' Suppliers DB '!C:C,'INFORMAR M³ POR FORN'!A38)</f>
        <v>0</v>
      </c>
      <c r="D38" s="32" t="str">
        <f>IF(VLOOKUP(A38,' Suppliers DB '!C:AQ,41,0)="","PEÇAS",VLOOKUP(A38,' Suppliers DB '!C:AQ,41,0))</f>
        <v>PEÇAS</v>
      </c>
      <c r="J38" s="2"/>
    </row>
    <row r="39" spans="1:10">
      <c r="A39" s="32">
        <v>800003531</v>
      </c>
      <c r="B39" s="32" t="str">
        <f>IFERROR(VLOOKUP(A39,' Suppliers DB '!C:D,2,0),"")</f>
        <v>PIERBURG PUMP T</v>
      </c>
      <c r="C39" s="33">
        <f>SUMIFS(' Suppliers DB '!J:J,' Suppliers DB '!C:C,'INFORMAR M³ POR FORN'!A39)</f>
        <v>0</v>
      </c>
      <c r="D39" s="32" t="str">
        <f>IF(VLOOKUP(A39,' Suppliers DB '!C:AQ,41,0)="","PEÇAS",VLOOKUP(A39,' Suppliers DB '!C:AQ,41,0))</f>
        <v>PEÇAS</v>
      </c>
      <c r="J39" s="2"/>
    </row>
    <row r="40" spans="1:10">
      <c r="A40" s="32">
        <v>800005902</v>
      </c>
      <c r="B40" s="32" t="str">
        <f>IFERROR(VLOOKUP(A40,' Suppliers DB '!C:D,2,0),"")</f>
        <v>CMA INDUSTRIA</v>
      </c>
      <c r="C40" s="33">
        <f>SUMIFS(' Suppliers DB '!J:J,' Suppliers DB '!C:C,'INFORMAR M³ POR FORN'!A40)</f>
        <v>0</v>
      </c>
      <c r="D40" s="32" t="str">
        <f>IF(VLOOKUP(A40,' Suppliers DB '!C:AQ,41,0)="","PEÇAS",VLOOKUP(A40,' Suppliers DB '!C:AQ,41,0))</f>
        <v>PEÇAS</v>
      </c>
      <c r="J40" s="2"/>
    </row>
    <row r="41" spans="1:10">
      <c r="A41" s="32">
        <v>800033665</v>
      </c>
      <c r="B41" s="32" t="str">
        <f>IFERROR(VLOOKUP(A41,' Suppliers DB '!C:D,2,0),"")</f>
        <v/>
      </c>
      <c r="C41" s="33">
        <f>SUMIFS(' Suppliers DB '!J:J,' Suppliers DB '!C:C,'INFORMAR M³ POR FORN'!A41)</f>
        <v>0</v>
      </c>
      <c r="D41" s="32" t="e">
        <f>IF(VLOOKUP(A41,' Suppliers DB '!C:AQ,41,0)="","PEÇAS",VLOOKUP(A41,' Suppliers DB '!C:AQ,41,0))</f>
        <v>#N/A</v>
      </c>
      <c r="J41" s="2"/>
    </row>
    <row r="42" spans="1:10">
      <c r="A42" s="32">
        <v>800006408</v>
      </c>
      <c r="B42" s="32" t="str">
        <f>IFERROR(VLOOKUP(A42,' Suppliers DB '!C:D,2,0),"")</f>
        <v>ROBERT BOSCH</v>
      </c>
      <c r="C42" s="33">
        <f>SUMIFS(' Suppliers DB '!J:J,' Suppliers DB '!C:C,'INFORMAR M³ POR FORN'!A42)</f>
        <v>0</v>
      </c>
      <c r="D42" s="32" t="str">
        <f>IF(VLOOKUP(A42,' Suppliers DB '!C:AQ,41,0)="","PEÇAS",VLOOKUP(A42,' Suppliers DB '!C:AQ,41,0))</f>
        <v>PEÇAS</v>
      </c>
      <c r="J42" s="2"/>
    </row>
    <row r="43" spans="1:10">
      <c r="A43" s="32">
        <v>800006463</v>
      </c>
      <c r="B43" s="32" t="str">
        <f>IFERROR(VLOOKUP(A43,' Suppliers DB '!C:D,2,0),"")</f>
        <v>SCHAEFFLER</v>
      </c>
      <c r="C43" s="33">
        <f>SUMIFS(' Suppliers DB '!J:J,' Suppliers DB '!C:C,'INFORMAR M³ POR FORN'!A43)</f>
        <v>0</v>
      </c>
      <c r="D43" s="32" t="str">
        <f>IF(VLOOKUP(A43,' Suppliers DB '!C:AQ,41,0)="","PEÇAS",VLOOKUP(A43,' Suppliers DB '!C:AQ,41,0))</f>
        <v>PEÇAS</v>
      </c>
      <c r="J43" s="2"/>
    </row>
    <row r="44" spans="1:10">
      <c r="A44" s="32">
        <v>800006506</v>
      </c>
      <c r="B44" s="32" t="str">
        <f>IFERROR(VLOOKUP(A44,' Suppliers DB '!C:D,2,0),"")</f>
        <v>SKF DO BRASIL</v>
      </c>
      <c r="C44" s="33">
        <f>SUMIFS(' Suppliers DB '!J:J,' Suppliers DB '!C:C,'INFORMAR M³ POR FORN'!A44)</f>
        <v>0</v>
      </c>
      <c r="D44" s="32" t="str">
        <f>IF(VLOOKUP(A44,' Suppliers DB '!C:AQ,41,0)="","PEÇAS",VLOOKUP(A44,' Suppliers DB '!C:AQ,41,0))</f>
        <v>PEÇAS</v>
      </c>
      <c r="J44" s="2"/>
    </row>
    <row r="45" spans="1:10">
      <c r="A45" s="32">
        <v>800006454</v>
      </c>
      <c r="B45" s="32" t="str">
        <f>IFERROR(VLOOKUP(A45,' Suppliers DB '!C:D,2,0),"")</f>
        <v/>
      </c>
      <c r="C45" s="33">
        <f>SUMIFS(' Suppliers DB '!J:J,' Suppliers DB '!C:C,'INFORMAR M³ POR FORN'!A45)</f>
        <v>0</v>
      </c>
      <c r="D45" s="32" t="e">
        <f>IF(VLOOKUP(A45,' Suppliers DB '!C:AQ,41,0)="","PEÇAS",VLOOKUP(A45,' Suppliers DB '!C:AQ,41,0))</f>
        <v>#N/A</v>
      </c>
      <c r="J45" s="2"/>
    </row>
    <row r="46" spans="1:10">
      <c r="A46" s="32">
        <v>800002450</v>
      </c>
      <c r="B46" s="32" t="str">
        <f>IFERROR(VLOOKUP(A46,' Suppliers DB '!C:D,2,0),"")</f>
        <v/>
      </c>
      <c r="C46" s="33">
        <f>SUMIFS(' Suppliers DB '!J:J,' Suppliers DB '!C:C,'INFORMAR M³ POR FORN'!A46)</f>
        <v>0</v>
      </c>
      <c r="D46" s="32" t="e">
        <f>IF(VLOOKUP(A46,' Suppliers DB '!C:AQ,41,0)="","PEÇAS",VLOOKUP(A46,' Suppliers DB '!C:AQ,41,0))</f>
        <v>#N/A</v>
      </c>
      <c r="J46" s="2"/>
    </row>
    <row r="47" spans="1:10">
      <c r="A47" s="32">
        <v>800031340</v>
      </c>
      <c r="B47" s="32" t="str">
        <f>IFERROR(VLOOKUP(A47,' Suppliers DB '!C:D,2,0),"")</f>
        <v>STAMPTEC</v>
      </c>
      <c r="C47" s="33">
        <f>SUMIFS(' Suppliers DB '!J:J,' Suppliers DB '!C:C,'INFORMAR M³ POR FORN'!A47)</f>
        <v>0</v>
      </c>
      <c r="D47" s="32" t="str">
        <f>IF(VLOOKUP(A47,' Suppliers DB '!C:AQ,41,0)="","PEÇAS",VLOOKUP(A47,' Suppliers DB '!C:AQ,41,0))</f>
        <v>PEÇAS</v>
      </c>
      <c r="J47" s="2"/>
    </row>
    <row r="48" spans="1:10">
      <c r="A48" s="32">
        <v>800006547</v>
      </c>
      <c r="B48" s="32" t="str">
        <f>IFERROR(VLOOKUP(A48,' Suppliers DB '!C:D,2,0),"")</f>
        <v/>
      </c>
      <c r="C48" s="33">
        <f>SUMIFS(' Suppliers DB '!J:J,' Suppliers DB '!C:C,'INFORMAR M³ POR FORN'!A48)</f>
        <v>0</v>
      </c>
      <c r="D48" s="32" t="e">
        <f>IF(VLOOKUP(A48,' Suppliers DB '!C:AQ,41,0)="","PEÇAS",VLOOKUP(A48,' Suppliers DB '!C:AQ,41,0))</f>
        <v>#N/A</v>
      </c>
      <c r="J48" s="2"/>
    </row>
    <row r="49" spans="1:10">
      <c r="A49" s="32">
        <v>800000015</v>
      </c>
      <c r="B49" s="32" t="str">
        <f>IFERROR(VLOOKUP(A49,' Suppliers DB '!C:D,2,0),"")</f>
        <v>TEKSID GUSA</v>
      </c>
      <c r="C49" s="33">
        <f>SUMIFS(' Suppliers DB '!J:J,' Suppliers DB '!C:C,'INFORMAR M³ POR FORN'!A49)</f>
        <v>0</v>
      </c>
      <c r="D49" s="32" t="str">
        <f>IF(VLOOKUP(A49,' Suppliers DB '!C:AQ,41,0)="","PEÇAS",VLOOKUP(A49,' Suppliers DB '!C:AQ,41,0))</f>
        <v>PEÇAS</v>
      </c>
      <c r="J49" s="2"/>
    </row>
    <row r="50" spans="1:10">
      <c r="A50" s="32">
        <v>800016782</v>
      </c>
      <c r="B50" s="32" t="str">
        <f>IFERROR(VLOOKUP(A50,' Suppliers DB '!C:D,2,0),"")</f>
        <v/>
      </c>
      <c r="C50" s="33">
        <f>SUMIFS(' Suppliers DB '!J:J,' Suppliers DB '!C:C,'INFORMAR M³ POR FORN'!A50)</f>
        <v>0</v>
      </c>
      <c r="D50" s="32" t="e">
        <f>IF(VLOOKUP(A50,' Suppliers DB '!C:AQ,41,0)="","PEÇAS",VLOOKUP(A50,' Suppliers DB '!C:AQ,41,0))</f>
        <v>#N/A</v>
      </c>
      <c r="J50" s="2"/>
    </row>
    <row r="51" spans="1:10">
      <c r="A51" s="32">
        <v>800017374</v>
      </c>
      <c r="B51" s="32" t="str">
        <f>IFERROR(VLOOKUP(A51,' Suppliers DB '!C:D,2,0),"")</f>
        <v>VETORE INDUSTRI</v>
      </c>
      <c r="C51" s="33">
        <f>SUMIFS(' Suppliers DB '!J:J,' Suppliers DB '!C:C,'INFORMAR M³ POR FORN'!A51)</f>
        <v>0</v>
      </c>
      <c r="D51" s="32" t="str">
        <f>IF(VLOOKUP(A51,' Suppliers DB '!C:AQ,41,0)="","PEÇAS",VLOOKUP(A51,' Suppliers DB '!C:AQ,41,0))</f>
        <v>PEÇAS</v>
      </c>
      <c r="J51" s="2"/>
    </row>
  </sheetData>
  <autoFilter ref="A1:D7" xr:uid="{00000000-0009-0000-0000-000002000000}"/>
  <conditionalFormatting sqref="J1:J30">
    <cfRule type="duplicateValues" dxfId="32" priority="785"/>
  </conditionalFormatting>
  <conditionalFormatting sqref="J31:J32">
    <cfRule type="duplicateValues" dxfId="31" priority="6"/>
  </conditionalFormatting>
  <conditionalFormatting sqref="J33:J40">
    <cfRule type="duplicateValues" dxfId="30" priority="962"/>
  </conditionalFormatting>
  <conditionalFormatting sqref="J41:J45">
    <cfRule type="duplicateValues" dxfId="29" priority="2"/>
  </conditionalFormatting>
  <conditionalFormatting sqref="J46:J51">
    <cfRule type="duplicateValues" dxfId="28" priority="1"/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Plan4"/>
  <dimension ref="A1:F68"/>
  <sheetViews>
    <sheetView topLeftCell="A10" workbookViewId="0">
      <selection sqref="A1:D51"/>
    </sheetView>
  </sheetViews>
  <sheetFormatPr defaultRowHeight="14.45"/>
  <cols>
    <col min="1" max="1" width="20.28515625" style="2" bestFit="1" customWidth="1"/>
    <col min="4" max="4" width="10" bestFit="1" customWidth="1"/>
    <col min="5" max="5" width="18.28515625" bestFit="1" customWidth="1"/>
    <col min="6" max="6" width="9.140625" style="2"/>
  </cols>
  <sheetData>
    <row r="1" spans="1:5">
      <c r="A1" s="4" t="s">
        <v>23</v>
      </c>
    </row>
    <row r="2" spans="1:5">
      <c r="A2" s="2">
        <v>800005687</v>
      </c>
    </row>
    <row r="3" spans="1:5">
      <c r="A3" s="2">
        <v>800036407</v>
      </c>
    </row>
    <row r="4" spans="1:5">
      <c r="A4" s="2">
        <v>800006438</v>
      </c>
    </row>
    <row r="5" spans="1:5">
      <c r="A5" s="2">
        <v>800021967</v>
      </c>
    </row>
    <row r="6" spans="1:5">
      <c r="A6" s="2">
        <v>800033930</v>
      </c>
    </row>
    <row r="7" spans="1:5">
      <c r="A7" s="2">
        <v>800041170</v>
      </c>
    </row>
    <row r="8" spans="1:5">
      <c r="A8">
        <v>800005835</v>
      </c>
    </row>
    <row r="9" spans="1:5">
      <c r="A9" s="2">
        <v>800002414</v>
      </c>
    </row>
    <row r="10" spans="1:5">
      <c r="A10" s="2">
        <v>800005883</v>
      </c>
    </row>
    <row r="11" spans="1:5">
      <c r="A11" s="2">
        <v>800023200</v>
      </c>
    </row>
    <row r="12" spans="1:5">
      <c r="A12" s="2">
        <v>800002553</v>
      </c>
    </row>
    <row r="13" spans="1:5">
      <c r="A13" s="2">
        <v>800006425</v>
      </c>
    </row>
    <row r="14" spans="1:5">
      <c r="A14" s="2">
        <v>800005741</v>
      </c>
    </row>
    <row r="15" spans="1:5">
      <c r="A15" s="2">
        <v>800014209</v>
      </c>
      <c r="D15" s="37">
        <v>800016782</v>
      </c>
      <c r="E15" s="38" t="s">
        <v>449</v>
      </c>
    </row>
    <row r="16" spans="1:5">
      <c r="A16" s="2">
        <v>800008855</v>
      </c>
      <c r="D16" s="37">
        <v>800006547</v>
      </c>
      <c r="E16" s="38" t="s">
        <v>450</v>
      </c>
    </row>
    <row r="17" spans="1:5">
      <c r="A17" s="2">
        <v>800006213</v>
      </c>
      <c r="D17" s="37">
        <v>800006408</v>
      </c>
      <c r="E17" s="38" t="s">
        <v>451</v>
      </c>
    </row>
    <row r="18" spans="1:5">
      <c r="A18" s="2">
        <v>800003752</v>
      </c>
      <c r="D18" s="37">
        <v>800039405</v>
      </c>
      <c r="E18" s="38" t="s">
        <v>452</v>
      </c>
    </row>
    <row r="19" spans="1:5">
      <c r="A19" s="2">
        <v>800015715</v>
      </c>
      <c r="D19" s="37">
        <v>800000020</v>
      </c>
      <c r="E19" s="38" t="s">
        <v>453</v>
      </c>
    </row>
    <row r="20" spans="1:5">
      <c r="A20" s="2">
        <v>800006192</v>
      </c>
      <c r="D20" s="37">
        <v>800033128</v>
      </c>
      <c r="E20" s="38" t="s">
        <v>298</v>
      </c>
    </row>
    <row r="21" spans="1:5">
      <c r="A21" s="2">
        <v>800005847</v>
      </c>
      <c r="D21" s="37">
        <v>800006213</v>
      </c>
      <c r="E21" s="38" t="s">
        <v>454</v>
      </c>
    </row>
    <row r="22" spans="1:5">
      <c r="A22" s="2">
        <v>800006295</v>
      </c>
      <c r="D22" s="37">
        <v>800005850</v>
      </c>
      <c r="E22" s="38" t="s">
        <v>384</v>
      </c>
    </row>
    <row r="23" spans="1:5">
      <c r="A23" s="2">
        <v>800003531</v>
      </c>
      <c r="D23" s="37">
        <v>800006554</v>
      </c>
      <c r="E23" s="38" t="s">
        <v>455</v>
      </c>
    </row>
    <row r="24" spans="1:5">
      <c r="A24" s="2">
        <v>800005902</v>
      </c>
      <c r="D24" s="37">
        <v>800006404</v>
      </c>
      <c r="E24" s="38" t="s">
        <v>389</v>
      </c>
    </row>
    <row r="25" spans="1:5">
      <c r="A25" s="2">
        <v>800006463</v>
      </c>
      <c r="D25" s="37">
        <v>800006473</v>
      </c>
      <c r="E25" s="38" t="s">
        <v>456</v>
      </c>
    </row>
    <row r="26" spans="1:5">
      <c r="A26" s="2">
        <v>800006473</v>
      </c>
      <c r="D26" s="37">
        <v>800017374</v>
      </c>
      <c r="E26" s="38" t="s">
        <v>457</v>
      </c>
    </row>
    <row r="27" spans="1:5">
      <c r="A27" s="2">
        <v>800002450</v>
      </c>
    </row>
    <row r="28" spans="1:5">
      <c r="A28" s="2">
        <v>800000015</v>
      </c>
    </row>
    <row r="29" spans="1:5">
      <c r="A29" s="2">
        <v>800016782</v>
      </c>
    </row>
    <row r="30" spans="1:5">
      <c r="A30" s="2">
        <v>800006372</v>
      </c>
    </row>
    <row r="31" spans="1:5">
      <c r="A31">
        <v>800017374</v>
      </c>
    </row>
    <row r="32" spans="1:5">
      <c r="A32">
        <v>800041847</v>
      </c>
    </row>
    <row r="33" spans="1:1">
      <c r="A33">
        <v>800006215</v>
      </c>
    </row>
    <row r="34" spans="1:1">
      <c r="A34"/>
    </row>
    <row r="35" spans="1:1">
      <c r="A35"/>
    </row>
    <row r="36" spans="1:1">
      <c r="A36"/>
    </row>
    <row r="37" spans="1:1">
      <c r="A37"/>
    </row>
    <row r="38" spans="1:1">
      <c r="A38"/>
    </row>
    <row r="39" spans="1:1">
      <c r="A39"/>
    </row>
    <row r="40" spans="1:1">
      <c r="A40"/>
    </row>
    <row r="41" spans="1:1">
      <c r="A41"/>
    </row>
    <row r="42" spans="1:1">
      <c r="A42"/>
    </row>
    <row r="43" spans="1:1">
      <c r="A43"/>
    </row>
    <row r="44" spans="1:1">
      <c r="A44"/>
    </row>
    <row r="45" spans="1:1">
      <c r="A45"/>
    </row>
    <row r="46" spans="1:1">
      <c r="A46"/>
    </row>
    <row r="47" spans="1:1">
      <c r="A47"/>
    </row>
    <row r="48" spans="1:1">
      <c r="A48"/>
    </row>
    <row r="49" spans="1:1">
      <c r="A49"/>
    </row>
    <row r="50" spans="1:1">
      <c r="A50"/>
    </row>
    <row r="51" spans="1:1">
      <c r="A51"/>
    </row>
    <row r="52" spans="1:1">
      <c r="A52"/>
    </row>
    <row r="53" spans="1:1">
      <c r="A53"/>
    </row>
    <row r="54" spans="1:1">
      <c r="A54"/>
    </row>
    <row r="55" spans="1:1">
      <c r="A55"/>
    </row>
    <row r="56" spans="1:1">
      <c r="A56"/>
    </row>
    <row r="57" spans="1:1">
      <c r="A57"/>
    </row>
    <row r="58" spans="1:1">
      <c r="A58"/>
    </row>
    <row r="59" spans="1:1">
      <c r="A59"/>
    </row>
    <row r="60" spans="1:1">
      <c r="A60"/>
    </row>
    <row r="61" spans="1:1">
      <c r="A61"/>
    </row>
    <row r="62" spans="1:1">
      <c r="A62"/>
    </row>
    <row r="63" spans="1:1">
      <c r="A63"/>
    </row>
    <row r="64" spans="1:1">
      <c r="A64"/>
    </row>
    <row r="65" spans="1:1">
      <c r="A65"/>
    </row>
    <row r="66" spans="1:1">
      <c r="A66"/>
    </row>
    <row r="67" spans="1:1">
      <c r="A67"/>
    </row>
    <row r="68" spans="1:1">
      <c r="A68"/>
    </row>
  </sheetData>
  <conditionalFormatting sqref="A1">
    <cfRule type="duplicateValues" dxfId="27" priority="9"/>
    <cfRule type="duplicateValues" dxfId="26" priority="10"/>
    <cfRule type="duplicateValues" dxfId="25" priority="11"/>
    <cfRule type="duplicateValues" dxfId="24" priority="12"/>
  </conditionalFormatting>
  <conditionalFormatting sqref="A2:A7">
    <cfRule type="duplicateValues" dxfId="23" priority="1"/>
    <cfRule type="duplicateValues" dxfId="22" priority="2"/>
    <cfRule type="duplicateValues" dxfId="21" priority="3"/>
    <cfRule type="duplicateValues" dxfId="20" priority="4"/>
    <cfRule type="duplicateValues" dxfId="19" priority="5"/>
    <cfRule type="duplicateValues" dxfId="18" priority="6"/>
    <cfRule type="duplicateValues" dxfId="17" priority="7"/>
    <cfRule type="duplicateValues" dxfId="16" priority="8"/>
  </conditionalFormatting>
  <conditionalFormatting sqref="A9:A33 A38:A41">
    <cfRule type="duplicateValues" dxfId="15" priority="13"/>
    <cfRule type="duplicateValues" dxfId="14" priority="14"/>
    <cfRule type="duplicateValues" dxfId="13" priority="15"/>
    <cfRule type="duplicateValues" dxfId="12" priority="16"/>
    <cfRule type="duplicateValues" dxfId="11" priority="17"/>
    <cfRule type="duplicateValues" dxfId="10" priority="18"/>
    <cfRule type="duplicateValues" dxfId="9" priority="19"/>
    <cfRule type="duplicateValues" dxfId="8" priority="20"/>
  </conditionalFormatting>
  <conditionalFormatting sqref="A49:A50 A69:A1048576">
    <cfRule type="duplicateValues" dxfId="7" priority="33"/>
    <cfRule type="duplicateValues" dxfId="6" priority="34"/>
    <cfRule type="duplicateValues" dxfId="5" priority="35"/>
    <cfRule type="duplicateValues" dxfId="4" priority="36"/>
  </conditionalFormatting>
  <conditionalFormatting sqref="A49:A50">
    <cfRule type="duplicateValues" dxfId="3" priority="37"/>
    <cfRule type="duplicateValues" dxfId="2" priority="38"/>
    <cfRule type="duplicateValues" dxfId="1" priority="39"/>
    <cfRule type="duplicateValues" dxfId="0" priority="40"/>
  </conditionalFormatting>
  <pageMargins left="0.511811024" right="0.511811024" top="0.78740157499999996" bottom="0.78740157499999996" header="0.31496062000000002" footer="0.31496062000000002"/>
</worksheet>
</file>

<file path=docMetadata/LabelInfo.xml><?xml version="1.0" encoding="utf-8"?>
<clbl:labelList xmlns:clbl="http://schemas.microsoft.com/office/2020/mipLabelMetadata">
  <clbl:label id="{736915f3-2f02-4945-8997-f2963298db46}" enabled="1" method="Standard" siteId="{cd99fef8-1cd3-4a2a-9bdf-15531181d65e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DHL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Rodrigues Natanne (FCA)</dc:creator>
  <cp:keywords/>
  <dc:description/>
  <cp:lastModifiedBy>Vincent Pernarh (DHL Supply Chain)</cp:lastModifiedBy>
  <cp:revision/>
  <dcterms:created xsi:type="dcterms:W3CDTF">2018-06-27T13:49:46Z</dcterms:created>
  <dcterms:modified xsi:type="dcterms:W3CDTF">2025-10-20T13:37:55Z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725ca717-11da-4935-b601-f527b9741f2e_Enabled">
    <vt:lpwstr>true</vt:lpwstr>
  </property>
  <property fmtid="{D5CDD505-2E9C-101B-9397-08002B2CF9AE}" pid="3" name="MSIP_Label_725ca717-11da-4935-b601-f527b9741f2e_SetDate">
    <vt:lpwstr>2023-11-10T17:23:35Z</vt:lpwstr>
  </property>
  <property fmtid="{D5CDD505-2E9C-101B-9397-08002B2CF9AE}" pid="4" name="MSIP_Label_725ca717-11da-4935-b601-f527b9741f2e_Method">
    <vt:lpwstr>Standard</vt:lpwstr>
  </property>
  <property fmtid="{D5CDD505-2E9C-101B-9397-08002B2CF9AE}" pid="5" name="MSIP_Label_725ca717-11da-4935-b601-f527b9741f2e_Name">
    <vt:lpwstr>C2 - Internal</vt:lpwstr>
  </property>
  <property fmtid="{D5CDD505-2E9C-101B-9397-08002B2CF9AE}" pid="6" name="MSIP_Label_725ca717-11da-4935-b601-f527b9741f2e_SiteId">
    <vt:lpwstr>d852d5cd-724c-4128-8812-ffa5db3f8507</vt:lpwstr>
  </property>
  <property fmtid="{D5CDD505-2E9C-101B-9397-08002B2CF9AE}" pid="7" name="MSIP_Label_725ca717-11da-4935-b601-f527b9741f2e_ActionId">
    <vt:lpwstr>537f17ef-ad47-4acd-8949-ac012baaa6a2</vt:lpwstr>
  </property>
  <property fmtid="{D5CDD505-2E9C-101B-9397-08002B2CF9AE}" pid="8" name="MSIP_Label_725ca717-11da-4935-b601-f527b9741f2e_ContentBits">
    <vt:lpwstr>0</vt:lpwstr>
  </property>
</Properties>
</file>